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https://diancolombia-my.sharepoint.com/personal/jlozanor_dian_gov_co/Documents/Gestión de Roles/Escritorio/"/>
    </mc:Choice>
  </mc:AlternateContent>
  <xr:revisionPtr revIDLastSave="0" documentId="8_{F646B0C3-268B-4777-A5B3-B416A76DEA54}" xr6:coauthVersionLast="47" xr6:coauthVersionMax="47" xr10:uidLastSave="{00000000-0000-0000-0000-000000000000}"/>
  <bookViews>
    <workbookView xWindow="15252" yWindow="-108" windowWidth="23256" windowHeight="12456" tabRatio="542" activeTab="1" xr2:uid="{00000000-000D-0000-FFFF-FFFF00000000}"/>
  </bookViews>
  <sheets>
    <sheet name="RESUMEN TOTAL PMI" sheetId="22" r:id="rId1"/>
    <sheet name="PMI" sheetId="20" r:id="rId2"/>
    <sheet name="ITRC" sheetId="27" state="hidden" r:id="rId3"/>
    <sheet name="OCI" sheetId="28" state="hidden" r:id="rId4"/>
    <sheet name="CGR" sheetId="16" state="hidden" r:id="rId5"/>
    <sheet name="AGN" sheetId="19" state="hidden" r:id="rId6"/>
  </sheets>
  <definedNames>
    <definedName name="_xlnm._FilterDatabase" localSheetId="5" hidden="1">AGN!$B$10:$R$10</definedName>
    <definedName name="_xlnm._FilterDatabase" localSheetId="4" hidden="1">CGR!$A$11:$S$1286</definedName>
    <definedName name="_xlnm._FilterDatabase" localSheetId="2" hidden="1">ITRC!$A$11:$S$1122</definedName>
    <definedName name="_xlnm._FilterDatabase" localSheetId="3" hidden="1">OCI!$A$11:$R$498</definedName>
    <definedName name="_xlnm._FilterDatabase" localSheetId="1" hidden="1">PMI!$A$11:$S$2884</definedName>
    <definedName name="FECHA_ACTUALIZACION">PMI!$S$7</definedName>
    <definedName name="FECHA_CGR">PMI!$S$4</definedName>
    <definedName name="FECHA_ITRC">PMI!$S$5</definedName>
    <definedName name="FECHA_OCI">PMI!$S$6</definedName>
  </definedNames>
  <calcPr calcId="191028"/>
  <pivotCaches>
    <pivotCache cacheId="0" r:id="rId7"/>
    <pivotCache cacheId="101" r:id="rId8"/>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1286" i="16" l="1"/>
  <c r="O1286" i="16"/>
  <c r="R1285" i="16"/>
  <c r="O1285" i="16"/>
  <c r="R1284" i="16"/>
  <c r="O1284" i="16"/>
  <c r="R1283" i="16"/>
  <c r="O1283" i="16"/>
  <c r="R1282" i="16"/>
  <c r="O1282" i="16"/>
  <c r="R1281" i="16"/>
  <c r="O1281" i="16"/>
  <c r="R1280" i="16"/>
  <c r="O1280" i="16"/>
  <c r="R1279" i="16"/>
  <c r="O1279" i="16"/>
  <c r="R1278" i="16"/>
  <c r="O1278" i="16"/>
  <c r="R1277" i="16"/>
  <c r="O1277" i="16"/>
  <c r="R1276" i="16"/>
  <c r="O1276" i="16"/>
  <c r="R1275" i="16"/>
  <c r="O1275" i="16"/>
  <c r="R1274" i="16"/>
  <c r="O1274" i="16"/>
  <c r="R1273" i="16"/>
  <c r="O1273" i="16"/>
  <c r="R1272" i="16"/>
  <c r="O1272" i="16"/>
  <c r="R1271" i="16"/>
  <c r="O1271" i="16"/>
  <c r="R1270" i="16"/>
  <c r="O1270" i="16"/>
  <c r="R1269" i="16"/>
  <c r="O1269" i="16"/>
  <c r="R1268" i="16"/>
  <c r="O1268" i="16"/>
  <c r="R1267" i="16"/>
  <c r="O1267" i="16"/>
  <c r="R1266" i="16"/>
  <c r="O1266" i="16"/>
  <c r="R1265" i="16"/>
  <c r="O1265" i="16"/>
  <c r="R1264" i="16"/>
  <c r="O1264" i="16"/>
  <c r="R1263" i="16"/>
  <c r="O1263" i="16"/>
  <c r="R1262" i="16"/>
  <c r="O1262" i="16"/>
  <c r="R1261" i="16"/>
  <c r="O1261" i="16"/>
  <c r="R1260" i="16"/>
  <c r="O1260" i="16"/>
  <c r="R1259" i="16"/>
  <c r="O1259" i="16"/>
  <c r="R1258" i="16"/>
  <c r="O1258" i="16"/>
  <c r="R1257" i="16"/>
  <c r="O1257" i="16"/>
  <c r="R1256" i="16"/>
  <c r="O1256" i="16"/>
  <c r="R1255" i="16"/>
  <c r="O1255" i="16"/>
  <c r="R1254" i="16"/>
  <c r="O1254" i="16"/>
  <c r="R1253" i="16"/>
  <c r="O1253" i="16"/>
  <c r="R1252" i="16"/>
  <c r="O1252" i="16"/>
  <c r="R1251" i="16"/>
  <c r="O1251" i="16"/>
  <c r="R1250" i="16"/>
  <c r="O1250" i="16"/>
  <c r="R1249" i="16"/>
  <c r="O1249" i="16"/>
  <c r="R1248" i="16"/>
  <c r="O1248" i="16"/>
  <c r="R1247" i="16"/>
  <c r="O1247" i="16"/>
  <c r="R1246" i="16"/>
  <c r="O1246" i="16"/>
  <c r="R1245" i="16"/>
  <c r="O1245" i="16"/>
  <c r="R1244" i="16"/>
  <c r="O1244" i="16"/>
  <c r="R1243" i="16"/>
  <c r="O1243" i="16"/>
  <c r="R1242" i="16"/>
  <c r="O1242" i="16"/>
  <c r="R1241" i="16"/>
  <c r="O1241" i="16"/>
  <c r="R1240" i="16"/>
  <c r="O1240" i="16"/>
  <c r="R1239" i="16"/>
  <c r="O1239" i="16"/>
  <c r="R1238" i="16"/>
  <c r="O1238" i="16"/>
  <c r="R1237" i="16"/>
  <c r="O1237" i="16"/>
  <c r="R1236" i="16"/>
  <c r="O1236" i="16"/>
  <c r="R1235" i="16"/>
  <c r="O1235" i="16"/>
  <c r="R1234" i="16"/>
  <c r="O1234" i="16"/>
  <c r="R1233" i="16"/>
  <c r="O1233" i="16"/>
  <c r="R1232" i="16"/>
  <c r="O1232" i="16"/>
  <c r="R1231" i="16"/>
  <c r="O1231" i="16"/>
  <c r="R1230" i="16"/>
  <c r="O1230" i="16"/>
  <c r="R1229" i="16"/>
  <c r="O1229" i="16"/>
  <c r="R1228" i="16"/>
  <c r="O1228" i="16"/>
  <c r="R1227" i="16"/>
  <c r="O1227" i="16"/>
  <c r="R1226" i="16"/>
  <c r="O1226" i="16"/>
  <c r="R1225" i="16"/>
  <c r="O1225" i="16"/>
  <c r="R1224" i="16"/>
  <c r="O1224" i="16"/>
  <c r="R1223" i="16"/>
  <c r="O1223" i="16"/>
  <c r="R1222" i="16"/>
  <c r="O1222" i="16"/>
  <c r="R1221" i="16"/>
  <c r="O1221" i="16"/>
  <c r="R1220" i="16"/>
  <c r="O1220" i="16"/>
  <c r="R1219" i="16"/>
  <c r="O1219" i="16"/>
  <c r="R1218" i="16"/>
  <c r="O1218" i="16"/>
  <c r="R1217" i="16"/>
  <c r="O1217" i="16"/>
  <c r="R1216" i="16"/>
  <c r="O1216" i="16"/>
  <c r="R1215" i="16"/>
  <c r="O1215" i="16"/>
  <c r="R1214" i="16"/>
  <c r="O1214" i="16"/>
  <c r="R1213" i="16"/>
  <c r="O1213" i="16"/>
  <c r="R1212" i="16"/>
  <c r="O1212" i="16"/>
  <c r="S1211" i="16" a="1"/>
  <c r="S1211" i="16" s="1"/>
  <c r="R1211" i="16"/>
  <c r="O1211" i="16"/>
  <c r="R1210" i="16"/>
  <c r="S1210" i="16" s="1" a="1"/>
  <c r="S1210" i="16" s="1"/>
  <c r="O1210" i="16"/>
  <c r="S1209" i="16" a="1"/>
  <c r="S1209" i="16" s="1"/>
  <c r="R1209" i="16"/>
  <c r="O1209" i="16"/>
  <c r="S1208" i="16" a="1"/>
  <c r="S1208" i="16" s="1"/>
  <c r="R1208" i="16"/>
  <c r="O1208" i="16"/>
  <c r="R1207" i="16"/>
  <c r="O1207" i="16"/>
  <c r="R1206" i="16"/>
  <c r="O1206" i="16"/>
  <c r="R1205" i="16"/>
  <c r="O1205" i="16"/>
  <c r="R1204" i="16"/>
  <c r="S1204" i="16" s="1" a="1"/>
  <c r="S1204" i="16" s="1"/>
  <c r="O1204" i="16"/>
  <c r="R1203" i="16"/>
  <c r="S1203" i="16" s="1" a="1"/>
  <c r="S1203" i="16" s="1"/>
  <c r="O1203" i="16"/>
  <c r="S1202" i="16" a="1"/>
  <c r="S1202" i="16" s="1"/>
  <c r="R1202" i="16"/>
  <c r="O1202" i="16"/>
  <c r="R1201" i="16"/>
  <c r="O1201" i="16"/>
  <c r="R1200" i="16"/>
  <c r="O1200" i="16"/>
  <c r="S1199" i="16" a="1"/>
  <c r="S1199" i="16" s="1"/>
  <c r="R1199" i="16"/>
  <c r="O1199" i="16"/>
  <c r="R1198" i="16"/>
  <c r="S1198" i="16" s="1" a="1"/>
  <c r="S1198" i="16" s="1"/>
  <c r="O1198" i="16"/>
  <c r="R1197" i="16"/>
  <c r="O1197" i="16"/>
  <c r="R1196" i="16"/>
  <c r="O1196" i="16"/>
  <c r="R1195" i="16"/>
  <c r="O1195" i="16"/>
  <c r="R1194" i="16"/>
  <c r="O1194" i="16"/>
  <c r="R1193" i="16"/>
  <c r="O1193" i="16"/>
  <c r="R1192" i="16"/>
  <c r="O1192" i="16"/>
  <c r="R1191" i="16"/>
  <c r="O1191" i="16"/>
  <c r="R1190" i="16"/>
  <c r="O1190" i="16"/>
  <c r="S1189" i="16" a="1"/>
  <c r="S1189" i="16" s="1"/>
  <c r="R1189" i="16"/>
  <c r="O1189" i="16"/>
  <c r="S1188" i="16" a="1"/>
  <c r="S1188" i="16" s="1"/>
  <c r="R1188" i="16"/>
  <c r="O1188" i="16"/>
  <c r="R1187" i="16"/>
  <c r="O1187" i="16"/>
  <c r="S1186" i="16" a="1"/>
  <c r="S1186" i="16" s="1"/>
  <c r="R1186" i="16"/>
  <c r="O1186" i="16"/>
  <c r="R1185" i="16"/>
  <c r="S1185" i="16" s="1" a="1"/>
  <c r="S1185" i="16" s="1"/>
  <c r="O1185" i="16"/>
  <c r="S1184" i="16" a="1"/>
  <c r="S1184" i="16" s="1"/>
  <c r="R1184" i="16"/>
  <c r="O1184" i="16"/>
  <c r="S1183" i="16" a="1"/>
  <c r="S1183" i="16" s="1"/>
  <c r="R1183" i="16"/>
  <c r="O1183" i="16"/>
  <c r="R1182" i="16"/>
  <c r="O1182" i="16"/>
  <c r="R1181" i="16"/>
  <c r="O1181" i="16"/>
  <c r="R1180" i="16"/>
  <c r="O1180" i="16"/>
  <c r="R1179" i="16"/>
  <c r="S1179" i="16" s="1" a="1"/>
  <c r="S1179" i="16" s="1"/>
  <c r="O1179" i="16"/>
  <c r="S1178" i="16" a="1"/>
  <c r="S1178" i="16" s="1"/>
  <c r="R1178" i="16"/>
  <c r="O1178" i="16"/>
  <c r="R1177" i="16"/>
  <c r="O1177" i="16"/>
  <c r="R1176" i="16"/>
  <c r="O1176" i="16"/>
  <c r="R1175" i="16"/>
  <c r="O1175" i="16"/>
  <c r="S1174" i="16" a="1"/>
  <c r="S1174" i="16" s="1"/>
  <c r="R1174" i="16"/>
  <c r="O1174" i="16"/>
  <c r="R1173" i="16"/>
  <c r="O1173" i="16"/>
  <c r="R1172" i="16"/>
  <c r="O1172" i="16"/>
  <c r="S1171" i="16" a="1"/>
  <c r="S1171" i="16" s="1"/>
  <c r="R1171" i="16"/>
  <c r="O1171" i="16"/>
  <c r="R1170" i="16"/>
  <c r="S1170" i="16" s="1" a="1"/>
  <c r="S1170" i="16" s="1"/>
  <c r="O1170" i="16"/>
  <c r="S1169" i="16" a="1"/>
  <c r="S1169" i="16" s="1"/>
  <c r="R1169" i="16"/>
  <c r="O1169" i="16"/>
  <c r="R1168" i="16"/>
  <c r="O1168" i="16"/>
  <c r="R1167" i="16"/>
  <c r="O1167" i="16"/>
  <c r="R1166" i="16"/>
  <c r="O1166" i="16"/>
  <c r="S1165" i="16" a="1"/>
  <c r="S1165" i="16" s="1"/>
  <c r="R1165" i="16"/>
  <c r="O1165" i="16"/>
  <c r="R1164" i="16"/>
  <c r="S1164" i="16" s="1" a="1"/>
  <c r="S1164" i="16" s="1"/>
  <c r="O1164" i="16"/>
  <c r="R1163" i="16"/>
  <c r="O1163" i="16"/>
  <c r="S1162" i="16" a="1"/>
  <c r="S1162" i="16" s="1"/>
  <c r="R1162" i="16"/>
  <c r="O1162" i="16"/>
  <c r="S1161" i="16" a="1"/>
  <c r="S1161" i="16" s="1"/>
  <c r="R1161" i="16"/>
  <c r="O1161" i="16"/>
  <c r="R1160" i="16"/>
  <c r="O1160" i="16"/>
  <c r="R1159" i="16"/>
  <c r="O1159" i="16"/>
  <c r="R1158" i="16"/>
  <c r="O1158" i="16"/>
  <c r="S1157" i="16" a="1"/>
  <c r="S1157" i="16" s="1"/>
  <c r="R1157" i="16"/>
  <c r="O1157" i="16"/>
  <c r="S1156" i="16" a="1"/>
  <c r="S1156" i="16" s="1"/>
  <c r="R1156" i="16"/>
  <c r="O1156" i="16"/>
  <c r="R1155" i="16"/>
  <c r="O1155" i="16"/>
  <c r="R1154" i="16"/>
  <c r="O1154" i="16"/>
  <c r="R1153" i="16"/>
  <c r="O1153" i="16"/>
  <c r="R1152" i="16"/>
  <c r="S1152" i="16" s="1" a="1"/>
  <c r="S1152" i="16" s="1"/>
  <c r="O1152" i="16"/>
  <c r="S1151" i="16" a="1"/>
  <c r="S1151" i="16" s="1"/>
  <c r="R1151" i="16"/>
  <c r="O1151" i="16"/>
  <c r="S1150" i="16" a="1"/>
  <c r="S1150" i="16" s="1"/>
  <c r="R1150" i="16"/>
  <c r="O1150" i="16"/>
  <c r="S1149" i="16" a="1"/>
  <c r="S1149" i="16" s="1"/>
  <c r="R1149" i="16"/>
  <c r="O1149" i="16"/>
  <c r="S1148" i="16" a="1"/>
  <c r="S1148" i="16" s="1"/>
  <c r="R1148" i="16"/>
  <c r="O1148" i="16"/>
  <c r="S1147" i="16" a="1"/>
  <c r="S1147" i="16" s="1"/>
  <c r="R1147" i="16"/>
  <c r="O1147" i="16"/>
  <c r="R1146" i="16"/>
  <c r="S1146" i="16" s="1" a="1"/>
  <c r="S1146" i="16" s="1"/>
  <c r="O1146" i="16"/>
  <c r="S1145" i="16" a="1"/>
  <c r="S1145" i="16" s="1"/>
  <c r="R1145" i="16"/>
  <c r="O1145" i="16"/>
  <c r="R1144" i="16"/>
  <c r="O1144" i="16"/>
  <c r="S1143" i="16" a="1"/>
  <c r="S1143" i="16" s="1"/>
  <c r="R1143" i="16"/>
  <c r="O1143" i="16"/>
  <c r="S1142" i="16" a="1"/>
  <c r="S1142" i="16" s="1"/>
  <c r="R1142" i="16"/>
  <c r="O1142" i="16"/>
  <c r="S1141" i="16" a="1"/>
  <c r="S1141" i="16" s="1"/>
  <c r="R1141" i="16"/>
  <c r="O1141" i="16"/>
  <c r="R1140" i="16"/>
  <c r="O1140" i="16"/>
  <c r="R1139" i="16"/>
  <c r="O1139" i="16"/>
  <c r="R1138" i="16"/>
  <c r="O1138" i="16"/>
  <c r="S1137" i="16" a="1"/>
  <c r="S1137" i="16" s="1"/>
  <c r="R1137" i="16"/>
  <c r="O1137" i="16"/>
  <c r="S1136" i="16" a="1"/>
  <c r="S1136" i="16" s="1"/>
  <c r="R1136" i="16"/>
  <c r="O1136" i="16"/>
  <c r="S1135" i="16" a="1"/>
  <c r="S1135" i="16" s="1"/>
  <c r="R1135" i="16"/>
  <c r="O1135" i="16"/>
  <c r="R1134" i="16"/>
  <c r="S1134" i="16" s="1" a="1"/>
  <c r="S1134" i="16" s="1"/>
  <c r="O1134" i="16"/>
  <c r="S1133" i="16" a="1"/>
  <c r="S1133" i="16" s="1"/>
  <c r="R1133" i="16"/>
  <c r="O1133" i="16"/>
  <c r="S1132" i="16" a="1"/>
  <c r="S1132" i="16" s="1"/>
  <c r="R1132" i="16"/>
  <c r="O1132" i="16"/>
  <c r="S1131" i="16" a="1"/>
  <c r="S1131" i="16" s="1"/>
  <c r="R1131" i="16"/>
  <c r="O1131" i="16"/>
  <c r="S1130" i="16" a="1"/>
  <c r="S1130" i="16" s="1"/>
  <c r="R1130" i="16"/>
  <c r="O1130" i="16"/>
  <c r="R1129" i="16"/>
  <c r="O1129" i="16"/>
  <c r="R1128" i="16"/>
  <c r="O1128" i="16"/>
  <c r="R1127" i="16"/>
  <c r="O1127" i="16"/>
  <c r="S1126" i="16" a="1"/>
  <c r="S1126" i="16" s="1"/>
  <c r="R1126" i="16"/>
  <c r="O1126" i="16"/>
  <c r="S1125" i="16" a="1"/>
  <c r="S1125" i="16" s="1"/>
  <c r="R1125" i="16"/>
  <c r="O1125" i="16"/>
  <c r="S1124" i="16" a="1"/>
  <c r="S1124" i="16" s="1"/>
  <c r="R1124" i="16"/>
  <c r="O1124" i="16"/>
  <c r="S1123" i="16" a="1"/>
  <c r="S1123" i="16" s="1"/>
  <c r="R1123" i="16"/>
  <c r="O1123" i="16"/>
  <c r="R1122" i="16"/>
  <c r="S1122" i="16" s="1" a="1"/>
  <c r="S1122" i="16" s="1"/>
  <c r="O1122" i="16"/>
  <c r="S1121" i="16" a="1"/>
  <c r="S1121" i="16" s="1"/>
  <c r="R1121" i="16"/>
  <c r="O1121" i="16"/>
  <c r="S1120" i="16" a="1"/>
  <c r="S1120" i="16" s="1"/>
  <c r="R1120" i="16"/>
  <c r="O1120" i="16"/>
  <c r="S1119" i="16" a="1"/>
  <c r="S1119" i="16" s="1"/>
  <c r="R1119" i="16"/>
  <c r="O1119" i="16"/>
  <c r="S1118" i="16" a="1"/>
  <c r="S1118" i="16" s="1"/>
  <c r="R1118" i="16"/>
  <c r="O1118" i="16"/>
  <c r="S1117" i="16" a="1"/>
  <c r="S1117" i="16" s="1"/>
  <c r="R1117" i="16"/>
  <c r="O1117" i="16"/>
  <c r="R1116" i="16"/>
  <c r="O1116" i="16"/>
  <c r="R1115" i="16"/>
  <c r="O1115" i="16"/>
  <c r="R1114" i="16"/>
  <c r="O1114" i="16"/>
  <c r="S1113" i="16" a="1"/>
  <c r="S1113" i="16" s="1"/>
  <c r="R1113" i="16"/>
  <c r="O1113" i="16"/>
  <c r="S1112" i="16" a="1"/>
  <c r="S1112" i="16" s="1"/>
  <c r="R1112" i="16"/>
  <c r="O1112" i="16"/>
  <c r="S1111" i="16" a="1"/>
  <c r="S1111" i="16" s="1"/>
  <c r="R1111" i="16"/>
  <c r="O1111" i="16"/>
  <c r="R1110" i="16"/>
  <c r="S1110" i="16" s="1" a="1"/>
  <c r="S1110" i="16" s="1"/>
  <c r="O1110" i="16"/>
  <c r="S1109" i="16" a="1"/>
  <c r="S1109" i="16" s="1"/>
  <c r="R1109" i="16"/>
  <c r="O1109" i="16"/>
  <c r="S1108" i="16" a="1"/>
  <c r="S1108" i="16" s="1"/>
  <c r="R1108" i="16"/>
  <c r="O1108" i="16"/>
  <c r="S1107" i="16" a="1"/>
  <c r="S1107" i="16" s="1"/>
  <c r="R1107" i="16"/>
  <c r="O1107" i="16"/>
  <c r="S1106" i="16" a="1"/>
  <c r="S1106" i="16" s="1"/>
  <c r="R1106" i="16"/>
  <c r="O1106" i="16"/>
  <c r="R1105" i="16"/>
  <c r="O1105" i="16"/>
  <c r="R1104" i="16"/>
  <c r="S1104" i="16" s="1" a="1"/>
  <c r="S1104" i="16" s="1"/>
  <c r="O1104" i="16"/>
  <c r="S1103" i="16" a="1"/>
  <c r="S1103" i="16" s="1"/>
  <c r="R1103" i="16"/>
  <c r="O1103" i="16"/>
  <c r="S1102" i="16" a="1"/>
  <c r="S1102" i="16" s="1"/>
  <c r="R1102" i="16"/>
  <c r="O1102" i="16"/>
  <c r="S1101" i="16" a="1"/>
  <c r="S1101" i="16" s="1"/>
  <c r="R1101" i="16"/>
  <c r="O1101" i="16"/>
  <c r="R1100" i="16"/>
  <c r="O1100" i="16"/>
  <c r="R1099" i="16"/>
  <c r="O1099" i="16"/>
  <c r="R1098" i="16"/>
  <c r="O1098" i="16"/>
  <c r="S1097" i="16" a="1"/>
  <c r="S1097" i="16" s="1"/>
  <c r="R1097" i="16"/>
  <c r="O1097" i="16"/>
  <c r="S1096" i="16" a="1"/>
  <c r="S1096" i="16" s="1"/>
  <c r="R1096" i="16"/>
  <c r="O1096" i="16"/>
  <c r="S1095" i="16" a="1"/>
  <c r="S1095" i="16" s="1"/>
  <c r="R1095" i="16"/>
  <c r="O1095" i="16"/>
  <c r="S1094" i="16" a="1"/>
  <c r="S1094" i="16" s="1"/>
  <c r="R1094" i="16"/>
  <c r="O1094" i="16"/>
  <c r="S1093" i="16" a="1"/>
  <c r="S1093" i="16" s="1"/>
  <c r="R1093" i="16"/>
  <c r="O1093" i="16"/>
  <c r="R1092" i="16"/>
  <c r="S1092" i="16" s="1" a="1"/>
  <c r="S1092" i="16" s="1"/>
  <c r="O1092" i="16"/>
  <c r="S1091" i="16" a="1"/>
  <c r="S1091" i="16" s="1"/>
  <c r="R1091" i="16"/>
  <c r="O1091" i="16"/>
  <c r="S1090" i="16" a="1"/>
  <c r="S1090" i="16" s="1"/>
  <c r="R1090" i="16"/>
  <c r="O1090" i="16"/>
  <c r="S1089" i="16" a="1"/>
  <c r="S1089" i="16" s="1"/>
  <c r="R1089" i="16"/>
  <c r="R1088" i="16"/>
  <c r="S1088" i="16" s="1" a="1"/>
  <c r="S1088" i="16" s="1"/>
  <c r="S1087" i="16" a="1"/>
  <c r="S1087" i="16" s="1"/>
  <c r="R1087" i="16"/>
  <c r="S1086" i="16" a="1"/>
  <c r="S1086" i="16" s="1"/>
  <c r="R1086" i="16"/>
  <c r="R1085" i="16"/>
  <c r="S1085" i="16" s="1" a="1"/>
  <c r="S1085" i="16" s="1"/>
  <c r="R1084" i="16"/>
  <c r="R1083" i="16"/>
  <c r="R1082" i="16"/>
  <c r="R1081" i="16"/>
  <c r="S1081" i="16" s="1" a="1"/>
  <c r="S1081" i="16" s="1"/>
  <c r="R1080" i="16"/>
  <c r="S1080" i="16" s="1" a="1"/>
  <c r="S1080" i="16" s="1"/>
  <c r="S1079" i="16" a="1"/>
  <c r="S1079" i="16" s="1"/>
  <c r="R1079" i="16"/>
  <c r="S1078" i="16" a="1"/>
  <c r="S1078" i="16" s="1"/>
  <c r="R1078" i="16"/>
  <c r="R1077" i="16"/>
  <c r="S1077" i="16" s="1" a="1"/>
  <c r="S1077" i="16" s="1"/>
  <c r="R1076" i="16"/>
  <c r="S1076" i="16" s="1" a="1"/>
  <c r="S1076" i="16" s="1"/>
  <c r="S1075" i="16" a="1"/>
  <c r="S1075" i="16" s="1"/>
  <c r="R1075" i="16"/>
  <c r="S1074" i="16" a="1"/>
  <c r="S1074" i="16" s="1"/>
  <c r="R1074" i="16"/>
  <c r="S1073" i="16" a="1"/>
  <c r="S1073" i="16" s="1"/>
  <c r="R1073" i="16"/>
  <c r="R1072" i="16"/>
  <c r="S1072" i="16" s="1" a="1"/>
  <c r="S1072" i="16" s="1"/>
  <c r="O1072" i="16"/>
  <c r="R1071" i="16"/>
  <c r="S1071" i="16" s="1" a="1"/>
  <c r="S1071" i="16" s="1"/>
  <c r="O1071" i="16"/>
  <c r="R1070" i="16"/>
  <c r="S1070" i="16" s="1" a="1"/>
  <c r="S1070" i="16" s="1"/>
  <c r="O1070" i="16"/>
  <c r="R1069" i="16"/>
  <c r="O1069" i="16"/>
  <c r="R1068" i="16"/>
  <c r="O1068" i="16"/>
  <c r="R1067" i="16"/>
  <c r="O1067" i="16"/>
  <c r="R1066" i="16"/>
  <c r="S1066" i="16" s="1" a="1"/>
  <c r="S1066" i="16" s="1"/>
  <c r="O1066" i="16"/>
  <c r="R1065" i="16"/>
  <c r="S1065" i="16" s="1" a="1"/>
  <c r="S1065" i="16" s="1"/>
  <c r="O1065" i="16"/>
  <c r="R1064" i="16"/>
  <c r="S1064" i="16" s="1" a="1"/>
  <c r="S1064" i="16" s="1"/>
  <c r="O1064" i="16"/>
  <c r="R1063" i="16"/>
  <c r="S1063" i="16" s="1" a="1"/>
  <c r="S1063" i="16" s="1"/>
  <c r="O1063" i="16"/>
  <c r="R1062" i="16"/>
  <c r="S1062" i="16" s="1" a="1"/>
  <c r="S1062" i="16" s="1"/>
  <c r="O1062" i="16"/>
  <c r="R1061" i="16"/>
  <c r="S1061" i="16" s="1" a="1"/>
  <c r="S1061" i="16" s="1"/>
  <c r="O1061" i="16"/>
  <c r="R1060" i="16"/>
  <c r="S1060" i="16" s="1" a="1"/>
  <c r="S1060" i="16" s="1"/>
  <c r="O1060" i="16"/>
  <c r="R1059" i="16"/>
  <c r="S1059" i="16" s="1" a="1"/>
  <c r="S1059" i="16" s="1"/>
  <c r="O1059" i="16"/>
  <c r="R1058" i="16"/>
  <c r="S1058" i="16" s="1" a="1"/>
  <c r="S1058" i="16" s="1"/>
  <c r="O1058" i="16"/>
  <c r="R1057" i="16"/>
  <c r="O1057" i="16"/>
  <c r="R1056" i="16"/>
  <c r="O1056" i="16"/>
  <c r="R1055" i="16"/>
  <c r="O1055" i="16"/>
  <c r="R1054" i="16"/>
  <c r="S1054" i="16" s="1" a="1"/>
  <c r="S1054" i="16" s="1"/>
  <c r="O1054" i="16"/>
  <c r="R1053" i="16"/>
  <c r="S1053" i="16" s="1" a="1"/>
  <c r="S1053" i="16" s="1"/>
  <c r="O1053" i="16"/>
  <c r="R1052" i="16"/>
  <c r="S1052" i="16" s="1" a="1"/>
  <c r="S1052" i="16" s="1"/>
  <c r="O1052" i="16"/>
  <c r="R1051" i="16"/>
  <c r="S1051" i="16" s="1" a="1"/>
  <c r="S1051" i="16" s="1"/>
  <c r="O1051" i="16"/>
  <c r="R1050" i="16"/>
  <c r="S1050" i="16" s="1" a="1"/>
  <c r="S1050" i="16" s="1"/>
  <c r="O1050" i="16"/>
  <c r="R1049" i="16"/>
  <c r="S1049" i="16" s="1" a="1"/>
  <c r="S1049" i="16" s="1"/>
  <c r="O1049" i="16"/>
  <c r="R1048" i="16"/>
  <c r="S1048" i="16" s="1" a="1"/>
  <c r="S1048" i="16" s="1"/>
  <c r="O1048" i="16"/>
  <c r="R1047" i="16"/>
  <c r="S1047" i="16" s="1" a="1"/>
  <c r="S1047" i="16" s="1"/>
  <c r="O1047" i="16"/>
  <c r="R1046" i="16"/>
  <c r="S1046" i="16" s="1" a="1"/>
  <c r="S1046" i="16" s="1"/>
  <c r="O1046" i="16"/>
  <c r="R1045" i="16"/>
  <c r="S1045" i="16" s="1" a="1"/>
  <c r="S1045" i="16" s="1"/>
  <c r="O1045" i="16"/>
  <c r="R1044" i="16"/>
  <c r="S1044" i="16" s="1" a="1"/>
  <c r="S1044" i="16" s="1"/>
  <c r="O1044" i="16"/>
  <c r="R1043" i="16"/>
  <c r="S1043" i="16" s="1" a="1"/>
  <c r="S1043" i="16" s="1"/>
  <c r="O1043" i="16"/>
  <c r="R1042" i="16"/>
  <c r="S1042" i="16" s="1" a="1"/>
  <c r="S1042" i="16" s="1"/>
  <c r="O1042" i="16"/>
  <c r="R1041" i="16"/>
  <c r="S1041" i="16" s="1" a="1"/>
  <c r="S1041" i="16" s="1"/>
  <c r="O1041" i="16"/>
  <c r="S1040" i="16" a="1"/>
  <c r="S1040" i="16" s="1"/>
  <c r="R1040" i="16"/>
  <c r="O1040" i="16"/>
  <c r="R1039" i="16"/>
  <c r="O1039" i="16"/>
  <c r="R1038" i="16"/>
  <c r="O1038" i="16"/>
  <c r="R1037" i="16"/>
  <c r="O1037" i="16"/>
  <c r="R1036" i="16"/>
  <c r="S1036" i="16" s="1" a="1"/>
  <c r="S1036" i="16" s="1"/>
  <c r="O1036" i="16"/>
  <c r="R1035" i="16"/>
  <c r="S1035" i="16" s="1" a="1"/>
  <c r="S1035" i="16" s="1"/>
  <c r="O1035" i="16"/>
  <c r="R1034" i="16"/>
  <c r="S1034" i="16" s="1" a="1"/>
  <c r="S1034" i="16" s="1"/>
  <c r="O1034" i="16"/>
  <c r="R1033" i="16"/>
  <c r="S1033" i="16" s="1" a="1"/>
  <c r="S1033" i="16" s="1"/>
  <c r="O1033" i="16"/>
  <c r="R1032" i="16"/>
  <c r="S1032" i="16" s="1" a="1"/>
  <c r="S1032" i="16" s="1"/>
  <c r="O1032" i="16"/>
  <c r="R1031" i="16"/>
  <c r="S1031" i="16" s="1" a="1"/>
  <c r="S1031" i="16" s="1"/>
  <c r="O1031" i="16"/>
  <c r="R1030" i="16"/>
  <c r="S1030" i="16" s="1" a="1"/>
  <c r="S1030" i="16" s="1"/>
  <c r="O1030" i="16"/>
  <c r="R1029" i="16"/>
  <c r="S1029" i="16" s="1" a="1"/>
  <c r="S1029" i="16" s="1"/>
  <c r="O1029" i="16"/>
  <c r="R1028" i="16"/>
  <c r="S1028" i="16" s="1" a="1"/>
  <c r="S1028" i="16" s="1"/>
  <c r="O1028" i="16"/>
  <c r="S1027" i="16" a="1"/>
  <c r="S1027" i="16" s="1"/>
  <c r="R1027" i="16"/>
  <c r="O1027" i="16"/>
  <c r="R1026" i="16"/>
  <c r="S1026" i="16" s="1" a="1"/>
  <c r="S1026" i="16" s="1"/>
  <c r="O1026" i="16"/>
  <c r="R1025" i="16"/>
  <c r="S1025" i="16" s="1" a="1"/>
  <c r="S1025" i="16" s="1"/>
  <c r="O1025" i="16"/>
  <c r="R1024" i="16"/>
  <c r="S1024" i="16" s="1" a="1"/>
  <c r="S1024" i="16" s="1"/>
  <c r="O1024" i="16"/>
  <c r="R1023" i="16"/>
  <c r="O1023" i="16"/>
  <c r="R1022" i="16"/>
  <c r="O1022" i="16"/>
  <c r="R1021" i="16"/>
  <c r="O1021" i="16"/>
  <c r="R1020" i="16"/>
  <c r="S1020" i="16" s="1" a="1"/>
  <c r="S1020" i="16" s="1"/>
  <c r="O1020" i="16"/>
  <c r="R1019" i="16"/>
  <c r="S1019" i="16" s="1" a="1"/>
  <c r="S1019" i="16" s="1"/>
  <c r="O1019" i="16"/>
  <c r="R1018" i="16"/>
  <c r="S1018" i="16" s="1" a="1"/>
  <c r="S1018" i="16" s="1"/>
  <c r="O1018" i="16"/>
  <c r="R1017" i="16"/>
  <c r="S1017" i="16" s="1" a="1"/>
  <c r="S1017" i="16" s="1"/>
  <c r="O1017" i="16"/>
  <c r="R1016" i="16"/>
  <c r="S1016" i="16" s="1" a="1"/>
  <c r="S1016" i="16" s="1"/>
  <c r="O1016" i="16"/>
  <c r="R1015" i="16"/>
  <c r="S1015" i="16" s="1" a="1"/>
  <c r="S1015" i="16" s="1"/>
  <c r="O1015" i="16"/>
  <c r="R1014" i="16"/>
  <c r="S1014" i="16" s="1" a="1"/>
  <c r="S1014" i="16" s="1"/>
  <c r="O1014" i="16"/>
  <c r="R1013" i="16"/>
  <c r="S1013" i="16" s="1" a="1"/>
  <c r="S1013" i="16" s="1"/>
  <c r="O1013" i="16"/>
  <c r="R1012" i="16"/>
  <c r="S1012" i="16" s="1" a="1"/>
  <c r="S1012" i="16" s="1"/>
  <c r="O1012" i="16"/>
  <c r="R1011" i="16"/>
  <c r="S1011" i="16" s="1" a="1"/>
  <c r="S1011" i="16" s="1"/>
  <c r="O1011" i="16"/>
  <c r="R1010" i="16"/>
  <c r="S1010" i="16" s="1" a="1"/>
  <c r="S1010" i="16" s="1"/>
  <c r="O1010" i="16"/>
  <c r="R1009" i="16"/>
  <c r="S1009" i="16" s="1" a="1"/>
  <c r="S1009" i="16" s="1"/>
  <c r="O1009" i="16"/>
  <c r="R1008" i="16"/>
  <c r="O1008" i="16"/>
  <c r="R1007" i="16"/>
  <c r="O1007" i="16"/>
  <c r="R1006" i="16"/>
  <c r="O1006" i="16"/>
  <c r="R1005" i="16"/>
  <c r="S1005" i="16" s="1" a="1"/>
  <c r="S1005" i="16" s="1"/>
  <c r="O1005" i="16"/>
  <c r="R1004" i="16"/>
  <c r="S1004" i="16" s="1" a="1"/>
  <c r="S1004" i="16" s="1"/>
  <c r="O1004" i="16"/>
  <c r="R1003" i="16"/>
  <c r="S1003" i="16" s="1" a="1"/>
  <c r="S1003" i="16" s="1"/>
  <c r="O1003" i="16"/>
  <c r="R1002" i="16"/>
  <c r="S1002" i="16" s="1" a="1"/>
  <c r="S1002" i="16" s="1"/>
  <c r="O1002" i="16"/>
  <c r="R1001" i="16"/>
  <c r="S1001" i="16" s="1" a="1"/>
  <c r="S1001" i="16" s="1"/>
  <c r="O1001" i="16"/>
  <c r="R1000" i="16"/>
  <c r="S1000" i="16" s="1" a="1"/>
  <c r="S1000" i="16" s="1"/>
  <c r="O1000" i="16"/>
  <c r="R999" i="16"/>
  <c r="S999" i="16" s="1" a="1"/>
  <c r="S999" i="16" s="1"/>
  <c r="O999" i="16"/>
  <c r="R998" i="16"/>
  <c r="S998" i="16" s="1" a="1"/>
  <c r="S998" i="16" s="1"/>
  <c r="O998" i="16"/>
  <c r="R997" i="16"/>
  <c r="S997" i="16" s="1" a="1"/>
  <c r="S997" i="16" s="1"/>
  <c r="O997" i="16"/>
  <c r="R996" i="16"/>
  <c r="S996" i="16" s="1" a="1"/>
  <c r="S996" i="16" s="1"/>
  <c r="O996" i="16"/>
  <c r="R995" i="16"/>
  <c r="S995" i="16" s="1" a="1"/>
  <c r="S995" i="16" s="1"/>
  <c r="O995" i="16"/>
  <c r="S994" i="16"/>
  <c r="R994" i="16"/>
  <c r="S994" i="16" s="1" a="1"/>
  <c r="O994" i="16"/>
  <c r="R993" i="16"/>
  <c r="O993" i="16"/>
  <c r="R992" i="16"/>
  <c r="O992" i="16"/>
  <c r="R991" i="16"/>
  <c r="O991" i="16"/>
  <c r="R990" i="16"/>
  <c r="S990" i="16" s="1" a="1"/>
  <c r="S990" i="16" s="1"/>
  <c r="O990" i="16"/>
  <c r="R989" i="16"/>
  <c r="S989" i="16" s="1" a="1"/>
  <c r="S989" i="16" s="1"/>
  <c r="O989" i="16"/>
  <c r="R988" i="16"/>
  <c r="S988" i="16" s="1" a="1"/>
  <c r="S988" i="16" s="1"/>
  <c r="O988" i="16"/>
  <c r="R987" i="16"/>
  <c r="S987" i="16" s="1" a="1"/>
  <c r="S987" i="16" s="1"/>
  <c r="O987" i="16"/>
  <c r="S986" i="16" a="1"/>
  <c r="S986" i="16" s="1"/>
  <c r="R986" i="16"/>
  <c r="O986" i="16"/>
  <c r="R985" i="16"/>
  <c r="S985" i="16" s="1" a="1"/>
  <c r="S985" i="16" s="1"/>
  <c r="O985" i="16"/>
  <c r="R984" i="16"/>
  <c r="S984" i="16" s="1" a="1"/>
  <c r="S984" i="16" s="1"/>
  <c r="O984" i="16"/>
  <c r="R983" i="16"/>
  <c r="S983" i="16" s="1" a="1"/>
  <c r="S983" i="16" s="1"/>
  <c r="O983" i="16"/>
  <c r="R982" i="16"/>
  <c r="S982" i="16" s="1" a="1"/>
  <c r="S982" i="16" s="1"/>
  <c r="O982" i="16"/>
  <c r="R981" i="16"/>
  <c r="S981" i="16" s="1" a="1"/>
  <c r="S981" i="16" s="1"/>
  <c r="O981" i="16"/>
  <c r="R980" i="16"/>
  <c r="S980" i="16" s="1" a="1"/>
  <c r="S980" i="16" s="1"/>
  <c r="O980" i="16"/>
  <c r="R979" i="16"/>
  <c r="S979" i="16" s="1" a="1"/>
  <c r="S979" i="16" s="1"/>
  <c r="O979" i="16"/>
  <c r="R978" i="16"/>
  <c r="S978" i="16" s="1" a="1"/>
  <c r="S978" i="16" s="1"/>
  <c r="O978" i="16"/>
  <c r="R977" i="16"/>
  <c r="O977" i="16"/>
  <c r="R976" i="16"/>
  <c r="O976" i="16"/>
  <c r="R975" i="16"/>
  <c r="O975" i="16"/>
  <c r="R974" i="16"/>
  <c r="S974" i="16" s="1" a="1"/>
  <c r="S974" i="16" s="1"/>
  <c r="O974" i="16"/>
  <c r="R973" i="16"/>
  <c r="S973" i="16" s="1" a="1"/>
  <c r="S973" i="16" s="1"/>
  <c r="O973" i="16"/>
  <c r="R972" i="16"/>
  <c r="S972" i="16" s="1" a="1"/>
  <c r="S972" i="16" s="1"/>
  <c r="O972" i="16"/>
  <c r="R971" i="16"/>
  <c r="S971" i="16" s="1" a="1"/>
  <c r="S971" i="16" s="1"/>
  <c r="O971" i="16"/>
  <c r="R970" i="16"/>
  <c r="S970" i="16" s="1" a="1"/>
  <c r="S970" i="16" s="1"/>
  <c r="O970" i="16"/>
  <c r="R969" i="16"/>
  <c r="S969" i="16" s="1" a="1"/>
  <c r="S969" i="16" s="1"/>
  <c r="O969" i="16"/>
  <c r="S968" i="16" a="1"/>
  <c r="S968" i="16" s="1"/>
  <c r="R968" i="16"/>
  <c r="O968" i="16"/>
  <c r="R967" i="16"/>
  <c r="S967" i="16" s="1" a="1"/>
  <c r="S967" i="16" s="1"/>
  <c r="O967" i="16"/>
  <c r="R966" i="16"/>
  <c r="S966" i="16" s="1" a="1"/>
  <c r="S966" i="16" s="1"/>
  <c r="O966" i="16"/>
  <c r="R965" i="16"/>
  <c r="O965" i="16"/>
  <c r="R964" i="16"/>
  <c r="O964" i="16"/>
  <c r="R963" i="16"/>
  <c r="O963" i="16"/>
  <c r="R962" i="16"/>
  <c r="O962" i="16"/>
  <c r="R961" i="16"/>
  <c r="O961" i="16"/>
  <c r="R960" i="16"/>
  <c r="O960" i="16"/>
  <c r="S959" i="16" a="1"/>
  <c r="S959" i="16" s="1"/>
  <c r="R959" i="16"/>
  <c r="O959" i="16"/>
  <c r="R958" i="16"/>
  <c r="S958" i="16" s="1" a="1"/>
  <c r="S958" i="16" s="1"/>
  <c r="O958" i="16"/>
  <c r="R957" i="16"/>
  <c r="S957" i="16" s="1" a="1"/>
  <c r="S957" i="16" s="1"/>
  <c r="O957" i="16"/>
  <c r="R956" i="16"/>
  <c r="O956" i="16"/>
  <c r="R955" i="16"/>
  <c r="O955" i="16"/>
  <c r="R954" i="16"/>
  <c r="O954" i="16"/>
  <c r="R953" i="16"/>
  <c r="S953" i="16" s="1" a="1"/>
  <c r="S953" i="16" s="1"/>
  <c r="O953" i="16"/>
  <c r="R952" i="16"/>
  <c r="S952" i="16" s="1" a="1"/>
  <c r="S952" i="16" s="1"/>
  <c r="O952" i="16"/>
  <c r="R951" i="16"/>
  <c r="S951" i="16" s="1" a="1"/>
  <c r="S951" i="16" s="1"/>
  <c r="O951" i="16"/>
  <c r="S950" i="16" a="1"/>
  <c r="S950" i="16" s="1"/>
  <c r="R950" i="16"/>
  <c r="O950" i="16"/>
  <c r="R949" i="16"/>
  <c r="S949" i="16" s="1" a="1"/>
  <c r="S949" i="16" s="1"/>
  <c r="O949" i="16"/>
  <c r="R948" i="16"/>
  <c r="S948" i="16" s="1" a="1"/>
  <c r="S948" i="16" s="1"/>
  <c r="O948" i="16"/>
  <c r="S947" i="16" a="1"/>
  <c r="S947" i="16" s="1"/>
  <c r="R947" i="16"/>
  <c r="O947" i="16"/>
  <c r="R946" i="16"/>
  <c r="S946" i="16" s="1" a="1"/>
  <c r="S946" i="16" s="1"/>
  <c r="O946" i="16"/>
  <c r="R945" i="16"/>
  <c r="S945" i="16" s="1" a="1"/>
  <c r="S945" i="16" s="1"/>
  <c r="O945" i="16"/>
  <c r="S944" i="16" a="1"/>
  <c r="S944" i="16" s="1"/>
  <c r="R944" i="16"/>
  <c r="O944" i="16"/>
  <c r="R943" i="16"/>
  <c r="S943" i="16" s="1" a="1"/>
  <c r="S943" i="16" s="1"/>
  <c r="O943" i="16"/>
  <c r="R942" i="16"/>
  <c r="S942" i="16" s="1" a="1"/>
  <c r="S942" i="16" s="1"/>
  <c r="O942" i="16"/>
  <c r="R941" i="16"/>
  <c r="O941" i="16"/>
  <c r="R940" i="16"/>
  <c r="O940" i="16"/>
  <c r="R939" i="16"/>
  <c r="O939" i="16"/>
  <c r="S938" i="16" a="1"/>
  <c r="S938" i="16" s="1"/>
  <c r="R938" i="16"/>
  <c r="O938" i="16"/>
  <c r="R937" i="16"/>
  <c r="S937" i="16" s="1" a="1"/>
  <c r="S937" i="16" s="1"/>
  <c r="O937" i="16"/>
  <c r="R936" i="16"/>
  <c r="S936" i="16" s="1" a="1"/>
  <c r="S936" i="16" s="1"/>
  <c r="O936" i="16"/>
  <c r="S935" i="16" a="1"/>
  <c r="S935" i="16" s="1"/>
  <c r="R935" i="16"/>
  <c r="O935" i="16"/>
  <c r="R934" i="16"/>
  <c r="S934" i="16" s="1" a="1"/>
  <c r="S934" i="16" s="1"/>
  <c r="O934" i="16"/>
  <c r="R933" i="16"/>
  <c r="S933" i="16" s="1" a="1"/>
  <c r="S933" i="16" s="1"/>
  <c r="O933" i="16"/>
  <c r="S932" i="16" a="1"/>
  <c r="S932" i="16" s="1"/>
  <c r="R932" i="16"/>
  <c r="O932" i="16"/>
  <c r="R931" i="16"/>
  <c r="S931" i="16" s="1" a="1"/>
  <c r="S931" i="16" s="1"/>
  <c r="O931" i="16"/>
  <c r="R930" i="16"/>
  <c r="S930" i="16" s="1" a="1"/>
  <c r="S930" i="16" s="1"/>
  <c r="O930" i="16"/>
  <c r="R929" i="16"/>
  <c r="S929" i="16" s="1" a="1"/>
  <c r="S929" i="16" s="1"/>
  <c r="O929" i="16"/>
  <c r="R928" i="16"/>
  <c r="S928" i="16" s="1" a="1"/>
  <c r="S928" i="16" s="1"/>
  <c r="O928" i="16"/>
  <c r="R927" i="16"/>
  <c r="S927" i="16" s="1" a="1"/>
  <c r="S927" i="16" s="1"/>
  <c r="O927" i="16"/>
  <c r="S926" i="16" a="1"/>
  <c r="S926" i="16" s="1"/>
  <c r="R926" i="16"/>
  <c r="O926" i="16"/>
  <c r="R925" i="16"/>
  <c r="S925" i="16" s="1" a="1"/>
  <c r="S925" i="16" s="1"/>
  <c r="O925" i="16"/>
  <c r="R924" i="16"/>
  <c r="O924" i="16"/>
  <c r="R923" i="16"/>
  <c r="O923" i="16"/>
  <c r="R922" i="16"/>
  <c r="O922" i="16"/>
  <c r="R921" i="16"/>
  <c r="S921" i="16" s="1" a="1"/>
  <c r="S921" i="16" s="1"/>
  <c r="O921" i="16"/>
  <c r="S920" i="16" a="1"/>
  <c r="S920" i="16" s="1"/>
  <c r="R920" i="16"/>
  <c r="O920" i="16"/>
  <c r="R919" i="16"/>
  <c r="S919" i="16" s="1" a="1"/>
  <c r="S919" i="16" s="1"/>
  <c r="O919" i="16"/>
  <c r="R918" i="16"/>
  <c r="S918" i="16" s="1" a="1"/>
  <c r="S918" i="16" s="1"/>
  <c r="O918" i="16"/>
  <c r="R917" i="16"/>
  <c r="S917" i="16" s="1" a="1"/>
  <c r="S917" i="16" s="1"/>
  <c r="O917" i="16"/>
  <c r="R916" i="16"/>
  <c r="S916" i="16" s="1" a="1"/>
  <c r="S916" i="16" s="1"/>
  <c r="O916" i="16"/>
  <c r="R915" i="16"/>
  <c r="S915" i="16" s="1" a="1"/>
  <c r="S915" i="16" s="1"/>
  <c r="O915" i="16"/>
  <c r="S914" i="16" a="1"/>
  <c r="S914" i="16" s="1"/>
  <c r="R914" i="16"/>
  <c r="O914" i="16"/>
  <c r="R913" i="16"/>
  <c r="S913" i="16" s="1" a="1"/>
  <c r="S913" i="16" s="1"/>
  <c r="O913" i="16"/>
  <c r="R912" i="16"/>
  <c r="S912" i="16" s="1" a="1"/>
  <c r="S912" i="16" s="1"/>
  <c r="O912" i="16"/>
  <c r="S911" i="16" a="1"/>
  <c r="S911" i="16" s="1"/>
  <c r="R911" i="16"/>
  <c r="O911" i="16"/>
  <c r="R910" i="16"/>
  <c r="S910" i="16" s="1" a="1"/>
  <c r="S910" i="16" s="1"/>
  <c r="O910" i="16"/>
  <c r="R909" i="16"/>
  <c r="S909" i="16" s="1" a="1"/>
  <c r="S909" i="16" s="1"/>
  <c r="O909" i="16"/>
  <c r="S908" i="16" a="1"/>
  <c r="S908" i="16" s="1"/>
  <c r="R908" i="16"/>
  <c r="O908" i="16"/>
  <c r="R907" i="16"/>
  <c r="S907" i="16" s="1" a="1"/>
  <c r="S907" i="16" s="1"/>
  <c r="O907" i="16"/>
  <c r="R906" i="16"/>
  <c r="S906" i="16" s="1" a="1"/>
  <c r="S906" i="16" s="1"/>
  <c r="O906" i="16"/>
  <c r="R905" i="16"/>
  <c r="O905" i="16"/>
  <c r="R904" i="16"/>
  <c r="O904" i="16"/>
  <c r="R903" i="16"/>
  <c r="O903" i="16"/>
  <c r="S902" i="16" a="1"/>
  <c r="S902" i="16" s="1"/>
  <c r="R902" i="16"/>
  <c r="O902" i="16"/>
  <c r="R901" i="16"/>
  <c r="S901" i="16" s="1" a="1"/>
  <c r="S901" i="16" s="1"/>
  <c r="O901" i="16"/>
  <c r="R900" i="16"/>
  <c r="S900" i="16" s="1" a="1"/>
  <c r="S900" i="16" s="1"/>
  <c r="O900" i="16"/>
  <c r="S899" i="16" a="1"/>
  <c r="S899" i="16" s="1"/>
  <c r="R899" i="16"/>
  <c r="O899" i="16"/>
  <c r="R898" i="16"/>
  <c r="S898" i="16" s="1" a="1"/>
  <c r="S898" i="16" s="1"/>
  <c r="O898" i="16"/>
  <c r="R897" i="16"/>
  <c r="S897" i="16" s="1" a="1"/>
  <c r="S897" i="16" s="1"/>
  <c r="O897" i="16"/>
  <c r="S896" i="16" a="1"/>
  <c r="S896" i="16" s="1"/>
  <c r="R896" i="16"/>
  <c r="O896" i="16"/>
  <c r="R895" i="16"/>
  <c r="S895" i="16" s="1" a="1"/>
  <c r="S895" i="16" s="1"/>
  <c r="O895" i="16"/>
  <c r="R894" i="16"/>
  <c r="S894" i="16" s="1" a="1"/>
  <c r="S894" i="16" s="1"/>
  <c r="O894" i="16"/>
  <c r="R893" i="16"/>
  <c r="S893" i="16" s="1" a="1"/>
  <c r="S893" i="16" s="1"/>
  <c r="O893" i="16"/>
  <c r="R892" i="16"/>
  <c r="S892" i="16" s="1" a="1"/>
  <c r="S892" i="16" s="1"/>
  <c r="O892" i="16"/>
  <c r="R891" i="16"/>
  <c r="S891" i="16" s="1" a="1"/>
  <c r="S891" i="16" s="1"/>
  <c r="O891" i="16"/>
  <c r="S890" i="16" a="1"/>
  <c r="S890" i="16" s="1"/>
  <c r="R890" i="16"/>
  <c r="O890" i="16"/>
  <c r="R889" i="16"/>
  <c r="S889" i="16" s="1" a="1"/>
  <c r="S889" i="16" s="1"/>
  <c r="O889" i="16"/>
  <c r="R888" i="16"/>
  <c r="O888" i="16"/>
  <c r="R887" i="16"/>
  <c r="O887" i="16"/>
  <c r="R886" i="16"/>
  <c r="O886" i="16"/>
  <c r="R885" i="16"/>
  <c r="S885" i="16" s="1" a="1"/>
  <c r="S885" i="16" s="1"/>
  <c r="O885" i="16"/>
  <c r="S884" i="16" a="1"/>
  <c r="S884" i="16" s="1"/>
  <c r="R884" i="16"/>
  <c r="O884" i="16"/>
  <c r="R883" i="16"/>
  <c r="S883" i="16" s="1" a="1"/>
  <c r="S883" i="16" s="1"/>
  <c r="O883" i="16"/>
  <c r="R882" i="16"/>
  <c r="S882" i="16" s="1" a="1"/>
  <c r="S882" i="16" s="1"/>
  <c r="O882" i="16"/>
  <c r="R881" i="16"/>
  <c r="S881" i="16" s="1" a="1"/>
  <c r="S881" i="16" s="1"/>
  <c r="O881" i="16"/>
  <c r="R880" i="16"/>
  <c r="S880" i="16" s="1" a="1"/>
  <c r="S880" i="16" s="1"/>
  <c r="O880" i="16"/>
  <c r="R879" i="16"/>
  <c r="S879" i="16" s="1" a="1"/>
  <c r="S879" i="16" s="1"/>
  <c r="O879" i="16"/>
  <c r="S878" i="16" a="1"/>
  <c r="S878" i="16" s="1"/>
  <c r="R878" i="16"/>
  <c r="O878" i="16"/>
  <c r="R877" i="16"/>
  <c r="S877" i="16" s="1" a="1"/>
  <c r="S877" i="16" s="1"/>
  <c r="O877" i="16"/>
  <c r="R876" i="16"/>
  <c r="S876" i="16" s="1" a="1"/>
  <c r="S876" i="16" s="1"/>
  <c r="O876" i="16"/>
  <c r="S875" i="16" a="1"/>
  <c r="S875" i="16" s="1"/>
  <c r="R875" i="16"/>
  <c r="O875" i="16"/>
  <c r="R874" i="16"/>
  <c r="S874" i="16" s="1" a="1"/>
  <c r="S874" i="16" s="1"/>
  <c r="O874" i="16"/>
  <c r="R873" i="16"/>
  <c r="S873" i="16" s="1" a="1"/>
  <c r="S873" i="16" s="1"/>
  <c r="O873" i="16"/>
  <c r="R872" i="16"/>
  <c r="O872" i="16"/>
  <c r="R871" i="16"/>
  <c r="O871" i="16"/>
  <c r="R870" i="16"/>
  <c r="O870" i="16"/>
  <c r="R869" i="16"/>
  <c r="S869" i="16" s="1" a="1"/>
  <c r="S869" i="16" s="1"/>
  <c r="O869" i="16"/>
  <c r="R868" i="16"/>
  <c r="S868" i="16" s="1" a="1"/>
  <c r="S868" i="16" s="1"/>
  <c r="O868" i="16"/>
  <c r="R867" i="16"/>
  <c r="S867" i="16" s="1" a="1"/>
  <c r="S867" i="16" s="1"/>
  <c r="O867" i="16"/>
  <c r="S866" i="16" a="1"/>
  <c r="S866" i="16" s="1"/>
  <c r="R866" i="16"/>
  <c r="O866" i="16"/>
  <c r="R865" i="16"/>
  <c r="S865" i="16" s="1" a="1"/>
  <c r="S865" i="16" s="1"/>
  <c r="O865" i="16"/>
  <c r="R864" i="16"/>
  <c r="S864" i="16" s="1" a="1"/>
  <c r="S864" i="16" s="1"/>
  <c r="O864" i="16"/>
  <c r="S863" i="16" a="1"/>
  <c r="S863" i="16" s="1"/>
  <c r="R863" i="16"/>
  <c r="O863" i="16"/>
  <c r="R862" i="16"/>
  <c r="S862" i="16" s="1" a="1"/>
  <c r="S862" i="16" s="1"/>
  <c r="O862" i="16"/>
  <c r="R861" i="16"/>
  <c r="S861" i="16" s="1" a="1"/>
  <c r="S861" i="16" s="1"/>
  <c r="O861" i="16"/>
  <c r="S860" i="16" a="1"/>
  <c r="S860" i="16" s="1"/>
  <c r="R860" i="16"/>
  <c r="O860" i="16"/>
  <c r="R859" i="16"/>
  <c r="S859" i="16" s="1" a="1"/>
  <c r="S859" i="16" s="1"/>
  <c r="O859" i="16"/>
  <c r="R858" i="16"/>
  <c r="O858" i="16"/>
  <c r="R857" i="16"/>
  <c r="O857" i="16"/>
  <c r="R856" i="16"/>
  <c r="O856" i="16"/>
  <c r="S855" i="16" a="1"/>
  <c r="S855" i="16" s="1"/>
  <c r="R855" i="16"/>
  <c r="O855" i="16"/>
  <c r="R854" i="16"/>
  <c r="S854" i="16" s="1" a="1"/>
  <c r="S854" i="16" s="1"/>
  <c r="O854" i="16"/>
  <c r="S853" i="16" a="1"/>
  <c r="S853" i="16" s="1"/>
  <c r="R853" i="16"/>
  <c r="O853" i="16"/>
  <c r="R852" i="16"/>
  <c r="S852" i="16" s="1" a="1"/>
  <c r="S852" i="16" s="1"/>
  <c r="O852" i="16"/>
  <c r="S851" i="16" a="1"/>
  <c r="S851" i="16" s="1"/>
  <c r="R851" i="16"/>
  <c r="O851" i="16"/>
  <c r="S850" i="16" a="1"/>
  <c r="S850" i="16" s="1"/>
  <c r="R850" i="16"/>
  <c r="O850" i="16"/>
  <c r="R849" i="16"/>
  <c r="S849" i="16" s="1" a="1"/>
  <c r="S849" i="16" s="1"/>
  <c r="O849" i="16"/>
  <c r="S848" i="16" a="1"/>
  <c r="S848" i="16" s="1"/>
  <c r="R848" i="16"/>
  <c r="O848" i="16"/>
  <c r="S847" i="16" a="1"/>
  <c r="S847" i="16" s="1"/>
  <c r="R847" i="16"/>
  <c r="O847" i="16"/>
  <c r="R846" i="16"/>
  <c r="S846" i="16" s="1" a="1"/>
  <c r="S846" i="16" s="1"/>
  <c r="O846" i="16"/>
  <c r="S845" i="16" a="1"/>
  <c r="S845" i="16" s="1"/>
  <c r="R845" i="16"/>
  <c r="O845" i="16"/>
  <c r="S844" i="16" a="1"/>
  <c r="S844" i="16" s="1"/>
  <c r="R844" i="16"/>
  <c r="O844" i="16"/>
  <c r="S843" i="16" a="1"/>
  <c r="S843" i="16" s="1"/>
  <c r="R843" i="16"/>
  <c r="O843" i="16"/>
  <c r="R842" i="16"/>
  <c r="S842" i="16" s="1" a="1"/>
  <c r="S842" i="16" s="1"/>
  <c r="O842" i="16"/>
  <c r="R841" i="16"/>
  <c r="O841" i="16"/>
  <c r="R840" i="16"/>
  <c r="O840" i="16"/>
  <c r="R839" i="16"/>
  <c r="O839" i="16"/>
  <c r="S838" i="16" a="1"/>
  <c r="S838" i="16" s="1"/>
  <c r="R838" i="16"/>
  <c r="O838" i="16"/>
  <c r="S837" i="16" a="1"/>
  <c r="S837" i="16" s="1"/>
  <c r="R837" i="16"/>
  <c r="O837" i="16"/>
  <c r="R836" i="16"/>
  <c r="S836" i="16" s="1" a="1"/>
  <c r="S836" i="16" s="1"/>
  <c r="O836" i="16"/>
  <c r="S835" i="16" a="1"/>
  <c r="S835" i="16" s="1"/>
  <c r="R835" i="16"/>
  <c r="O835" i="16"/>
  <c r="R834" i="16"/>
  <c r="S834" i="16" s="1" a="1"/>
  <c r="S834" i="16" s="1"/>
  <c r="O834" i="16"/>
  <c r="R833" i="16"/>
  <c r="S833" i="16" s="1" a="1"/>
  <c r="S833" i="16" s="1"/>
  <c r="O833" i="16"/>
  <c r="S832" i="16" a="1"/>
  <c r="S832" i="16" s="1"/>
  <c r="R832" i="16"/>
  <c r="O832" i="16"/>
  <c r="R831" i="16"/>
  <c r="S831" i="16" s="1" a="1"/>
  <c r="S831" i="16" s="1"/>
  <c r="O831" i="16"/>
  <c r="S830" i="16" a="1"/>
  <c r="S830" i="16" s="1"/>
  <c r="R830" i="16"/>
  <c r="O830" i="16"/>
  <c r="S829" i="16" a="1"/>
  <c r="S829" i="16" s="1"/>
  <c r="R829" i="16"/>
  <c r="O829" i="16"/>
  <c r="R828" i="16"/>
  <c r="O828" i="16"/>
  <c r="R827" i="16"/>
  <c r="O827" i="16"/>
  <c r="R826" i="16"/>
  <c r="O826" i="16"/>
  <c r="S825" i="16" a="1"/>
  <c r="S825" i="16" s="1"/>
  <c r="R825" i="16"/>
  <c r="O825" i="16"/>
  <c r="S824" i="16" a="1"/>
  <c r="S824" i="16" s="1"/>
  <c r="R824" i="16"/>
  <c r="O824" i="16"/>
  <c r="R823" i="16"/>
  <c r="S823" i="16" s="1" a="1"/>
  <c r="S823" i="16" s="1"/>
  <c r="O823" i="16"/>
  <c r="R822" i="16"/>
  <c r="S822" i="16" s="1" a="1"/>
  <c r="S822" i="16" s="1"/>
  <c r="O822" i="16"/>
  <c r="R821" i="16"/>
  <c r="S821" i="16" s="1" a="1"/>
  <c r="S821" i="16" s="1"/>
  <c r="O821" i="16"/>
  <c r="R820" i="16"/>
  <c r="S820" i="16" s="1" a="1"/>
  <c r="S820" i="16" s="1"/>
  <c r="O820" i="16"/>
  <c r="R819" i="16"/>
  <c r="S819" i="16" s="1" a="1"/>
  <c r="S819" i="16" s="1"/>
  <c r="O819" i="16"/>
  <c r="R818" i="16"/>
  <c r="S818" i="16" s="1" a="1"/>
  <c r="S818" i="16" s="1"/>
  <c r="O818" i="16"/>
  <c r="R817" i="16"/>
  <c r="O817" i="16"/>
  <c r="S816" i="16" a="1"/>
  <c r="S816" i="16" s="1"/>
  <c r="R816" i="16"/>
  <c r="O816" i="16"/>
  <c r="R815" i="16"/>
  <c r="O815" i="16"/>
  <c r="R814" i="16"/>
  <c r="O814" i="16"/>
  <c r="R813" i="16"/>
  <c r="O813" i="16"/>
  <c r="S812" i="16" a="1"/>
  <c r="S812" i="16" s="1"/>
  <c r="R812" i="16"/>
  <c r="O812" i="16"/>
  <c r="S811" i="16" a="1"/>
  <c r="S811" i="16" s="1"/>
  <c r="R811" i="16"/>
  <c r="O811" i="16"/>
  <c r="R810" i="16"/>
  <c r="S810" i="16" s="1" a="1"/>
  <c r="S810" i="16" s="1"/>
  <c r="O810" i="16"/>
  <c r="S809" i="16" a="1"/>
  <c r="S809" i="16" s="1"/>
  <c r="R809" i="16"/>
  <c r="O809" i="16"/>
  <c r="R808" i="16"/>
  <c r="S808" i="16" s="1" a="1"/>
  <c r="S808" i="16" s="1"/>
  <c r="O808" i="16"/>
  <c r="S807" i="16" a="1"/>
  <c r="S807" i="16" s="1"/>
  <c r="R807" i="16"/>
  <c r="O807" i="16"/>
  <c r="R806" i="16"/>
  <c r="S806" i="16" s="1" a="1"/>
  <c r="S806" i="16" s="1"/>
  <c r="O806" i="16"/>
  <c r="R805" i="16"/>
  <c r="S805" i="16" s="1" a="1"/>
  <c r="S805" i="16" s="1"/>
  <c r="O805" i="16"/>
  <c r="R804" i="16"/>
  <c r="O804" i="16"/>
  <c r="R803" i="16"/>
  <c r="S803" i="16" s="1" a="1"/>
  <c r="S803" i="16" s="1"/>
  <c r="O803" i="16"/>
  <c r="R802" i="16"/>
  <c r="O802" i="16"/>
  <c r="R801" i="16"/>
  <c r="O801" i="16"/>
  <c r="R800" i="16"/>
  <c r="O800" i="16"/>
  <c r="S799" i="16" a="1"/>
  <c r="S799" i="16" s="1"/>
  <c r="R799" i="16"/>
  <c r="O799" i="16"/>
  <c r="R798" i="16"/>
  <c r="S798" i="16" s="1" a="1"/>
  <c r="S798" i="16" s="1"/>
  <c r="O798" i="16"/>
  <c r="R797" i="16"/>
  <c r="S797" i="16" s="1" a="1"/>
  <c r="S797" i="16" s="1"/>
  <c r="O797" i="16"/>
  <c r="R796" i="16"/>
  <c r="S796" i="16" s="1" a="1"/>
  <c r="S796" i="16" s="1"/>
  <c r="O796" i="16"/>
  <c r="R795" i="16"/>
  <c r="S795" i="16" s="1" a="1"/>
  <c r="S795" i="16" s="1"/>
  <c r="O795" i="16"/>
  <c r="R794" i="16"/>
  <c r="S794" i="16" s="1" a="1"/>
  <c r="S794" i="16" s="1"/>
  <c r="O794" i="16"/>
  <c r="R793" i="16"/>
  <c r="S793" i="16" s="1" a="1"/>
  <c r="S793" i="16" s="1"/>
  <c r="O793" i="16"/>
  <c r="R792" i="16"/>
  <c r="S792" i="16" s="1" a="1"/>
  <c r="S792" i="16" s="1"/>
  <c r="O792" i="16"/>
  <c r="R791" i="16"/>
  <c r="O791" i="16"/>
  <c r="R790" i="16"/>
  <c r="O790" i="16"/>
  <c r="R789" i="16"/>
  <c r="O789" i="16"/>
  <c r="R788" i="16"/>
  <c r="S788" i="16" s="1" a="1"/>
  <c r="S788" i="16" s="1"/>
  <c r="O788" i="16"/>
  <c r="R787" i="16"/>
  <c r="S787" i="16" s="1" a="1"/>
  <c r="S787" i="16" s="1"/>
  <c r="O787" i="16"/>
  <c r="R786" i="16"/>
  <c r="S786" i="16" s="1" a="1"/>
  <c r="S786" i="16" s="1"/>
  <c r="O786" i="16"/>
  <c r="R785" i="16"/>
  <c r="S785" i="16" s="1" a="1"/>
  <c r="S785" i="16" s="1"/>
  <c r="O785" i="16"/>
  <c r="R784" i="16"/>
  <c r="S784" i="16" s="1" a="1"/>
  <c r="S784" i="16" s="1"/>
  <c r="O784" i="16"/>
  <c r="R783" i="16"/>
  <c r="S783" i="16" s="1" a="1"/>
  <c r="S783" i="16" s="1"/>
  <c r="O783" i="16"/>
  <c r="R782" i="16"/>
  <c r="S782" i="16" s="1" a="1"/>
  <c r="S782" i="16" s="1"/>
  <c r="O782" i="16"/>
  <c r="R781" i="16"/>
  <c r="S781" i="16" s="1" a="1"/>
  <c r="S781" i="16" s="1"/>
  <c r="O781" i="16"/>
  <c r="R780" i="16"/>
  <c r="O780" i="16"/>
  <c r="R779" i="16"/>
  <c r="O779" i="16"/>
  <c r="R778" i="16"/>
  <c r="O778" i="16"/>
  <c r="R777" i="16"/>
  <c r="S777" i="16" s="1" a="1"/>
  <c r="S777" i="16" s="1"/>
  <c r="O777" i="16"/>
  <c r="R776" i="16"/>
  <c r="S776" i="16" s="1" a="1"/>
  <c r="S776" i="16" s="1"/>
  <c r="O776" i="16"/>
  <c r="R775" i="16"/>
  <c r="S775" i="16" s="1" a="1"/>
  <c r="S775" i="16" s="1"/>
  <c r="O775" i="16"/>
  <c r="R774" i="16"/>
  <c r="S774" i="16" s="1" a="1"/>
  <c r="S774" i="16" s="1"/>
  <c r="O774" i="16"/>
  <c r="R773" i="16"/>
  <c r="S773" i="16" s="1" a="1"/>
  <c r="S773" i="16" s="1"/>
  <c r="O773" i="16"/>
  <c r="R772" i="16"/>
  <c r="S772" i="16" s="1" a="1"/>
  <c r="S772" i="16" s="1"/>
  <c r="O772" i="16"/>
  <c r="R771" i="16"/>
  <c r="S771" i="16" s="1" a="1"/>
  <c r="S771" i="16" s="1"/>
  <c r="O771" i="16"/>
  <c r="R770" i="16"/>
  <c r="S770" i="16" s="1" a="1"/>
  <c r="S770" i="16" s="1"/>
  <c r="O770" i="16"/>
  <c r="R769" i="16"/>
  <c r="O769" i="16"/>
  <c r="R768" i="16"/>
  <c r="O768" i="16"/>
  <c r="R767" i="16"/>
  <c r="O767" i="16"/>
  <c r="S766" i="16" a="1"/>
  <c r="S766" i="16" s="1"/>
  <c r="R766" i="16"/>
  <c r="O766" i="16"/>
  <c r="R765" i="16"/>
  <c r="S765" i="16" s="1" a="1"/>
  <c r="S765" i="16" s="1"/>
  <c r="O765" i="16"/>
  <c r="R764" i="16"/>
  <c r="S764" i="16" s="1" a="1"/>
  <c r="S764" i="16" s="1"/>
  <c r="O764" i="16"/>
  <c r="R763" i="16"/>
  <c r="S763" i="16" s="1" a="1"/>
  <c r="S763" i="16" s="1"/>
  <c r="O763" i="16"/>
  <c r="R762" i="16"/>
  <c r="S762" i="16" s="1" a="1"/>
  <c r="S762" i="16" s="1"/>
  <c r="O762" i="16"/>
  <c r="R761" i="16"/>
  <c r="S761" i="16" s="1" a="1"/>
  <c r="S761" i="16" s="1"/>
  <c r="O761" i="16"/>
  <c r="R760" i="16"/>
  <c r="S760" i="16" s="1" a="1"/>
  <c r="S760" i="16" s="1"/>
  <c r="O760" i="16"/>
  <c r="R759" i="16"/>
  <c r="S759" i="16" s="1" a="1"/>
  <c r="S759" i="16" s="1"/>
  <c r="O759" i="16"/>
  <c r="R758" i="16"/>
  <c r="S758" i="16" s="1" a="1"/>
  <c r="S758" i="16" s="1"/>
  <c r="O758" i="16"/>
  <c r="R757" i="16"/>
  <c r="S757" i="16" s="1" a="1"/>
  <c r="S757" i="16" s="1"/>
  <c r="O757" i="16"/>
  <c r="R756" i="16"/>
  <c r="O756" i="16"/>
  <c r="R755" i="16"/>
  <c r="O755" i="16"/>
  <c r="R754" i="16"/>
  <c r="O754" i="16"/>
  <c r="R753" i="16"/>
  <c r="S753" i="16" s="1" a="1"/>
  <c r="S753" i="16" s="1"/>
  <c r="O753" i="16"/>
  <c r="R752" i="16"/>
  <c r="S752" i="16" s="1" a="1"/>
  <c r="S752" i="16" s="1"/>
  <c r="O752" i="16"/>
  <c r="R751" i="16"/>
  <c r="S751" i="16" s="1" a="1"/>
  <c r="S751" i="16" s="1"/>
  <c r="O751" i="16"/>
  <c r="R750" i="16"/>
  <c r="S750" i="16" s="1" a="1"/>
  <c r="S750" i="16" s="1"/>
  <c r="O750" i="16"/>
  <c r="R749" i="16"/>
  <c r="S749" i="16" s="1" a="1"/>
  <c r="S749" i="16" s="1"/>
  <c r="O749" i="16"/>
  <c r="R748" i="16"/>
  <c r="S748" i="16" s="1" a="1"/>
  <c r="S748" i="16" s="1"/>
  <c r="O748" i="16"/>
  <c r="R747" i="16"/>
  <c r="S747" i="16" s="1" a="1"/>
  <c r="S747" i="16" s="1"/>
  <c r="O747" i="16"/>
  <c r="R746" i="16"/>
  <c r="S746" i="16" s="1" a="1"/>
  <c r="S746" i="16" s="1"/>
  <c r="O746" i="16"/>
  <c r="S745" i="16" a="1"/>
  <c r="S745" i="16" s="1"/>
  <c r="R745" i="16"/>
  <c r="O745" i="16"/>
  <c r="R744" i="16"/>
  <c r="S744" i="16" s="1" a="1"/>
  <c r="S744" i="16" s="1"/>
  <c r="O744" i="16"/>
  <c r="R743" i="16"/>
  <c r="O743" i="16"/>
  <c r="R742" i="16"/>
  <c r="O742" i="16"/>
  <c r="R741" i="16"/>
  <c r="O741" i="16"/>
  <c r="R740" i="16"/>
  <c r="S740" i="16" s="1" a="1"/>
  <c r="S740" i="16" s="1"/>
  <c r="O740" i="16"/>
  <c r="S739" i="16" a="1"/>
  <c r="S739" i="16" s="1"/>
  <c r="R739" i="16"/>
  <c r="O739" i="16"/>
  <c r="R738" i="16"/>
  <c r="S738" i="16" s="1" a="1"/>
  <c r="S738" i="16" s="1"/>
  <c r="O738" i="16"/>
  <c r="S737" i="16" a="1"/>
  <c r="S737" i="16" s="1"/>
  <c r="R737" i="16"/>
  <c r="O737" i="16"/>
  <c r="S736" i="16" a="1"/>
  <c r="S736" i="16" s="1"/>
  <c r="R736" i="16"/>
  <c r="O736" i="16"/>
  <c r="S735" i="16" a="1"/>
  <c r="S735" i="16" s="1"/>
  <c r="R735" i="16"/>
  <c r="O735" i="16"/>
  <c r="S734" i="16" a="1"/>
  <c r="S734" i="16" s="1"/>
  <c r="R734" i="16"/>
  <c r="O734" i="16"/>
  <c r="S733" i="16" a="1"/>
  <c r="S733" i="16" s="1"/>
  <c r="R733" i="16"/>
  <c r="O733" i="16"/>
  <c r="R732" i="16"/>
  <c r="O732" i="16"/>
  <c r="R731" i="16"/>
  <c r="O731" i="16"/>
  <c r="R730" i="16"/>
  <c r="O730" i="16"/>
  <c r="R729" i="16"/>
  <c r="S729" i="16" s="1" a="1"/>
  <c r="S729" i="16" s="1"/>
  <c r="O729" i="16"/>
  <c r="R728" i="16"/>
  <c r="S728" i="16" s="1" a="1"/>
  <c r="S728" i="16" s="1"/>
  <c r="O728" i="16"/>
  <c r="R727" i="16"/>
  <c r="S727" i="16" s="1" a="1"/>
  <c r="S727" i="16" s="1"/>
  <c r="O727" i="16"/>
  <c r="S726" i="16" a="1"/>
  <c r="S726" i="16" s="1"/>
  <c r="R726" i="16"/>
  <c r="O726" i="16"/>
  <c r="S725" i="16" a="1"/>
  <c r="S725" i="16" s="1"/>
  <c r="R725" i="16"/>
  <c r="O725" i="16"/>
  <c r="S724" i="16" a="1"/>
  <c r="S724" i="16" s="1"/>
  <c r="R724" i="16"/>
  <c r="O724" i="16"/>
  <c r="R723" i="16"/>
  <c r="S723" i="16" s="1" a="1"/>
  <c r="S723" i="16" s="1"/>
  <c r="O723" i="16"/>
  <c r="S722" i="16" a="1"/>
  <c r="S722" i="16" s="1"/>
  <c r="R722" i="16"/>
  <c r="O722" i="16"/>
  <c r="R721" i="16"/>
  <c r="O721" i="16"/>
  <c r="R720" i="16"/>
  <c r="O720" i="16"/>
  <c r="R719" i="16"/>
  <c r="O719" i="16"/>
  <c r="R718" i="16"/>
  <c r="S718" i="16" s="1" a="1"/>
  <c r="S718" i="16" s="1"/>
  <c r="O718" i="16"/>
  <c r="R717" i="16"/>
  <c r="S717" i="16" s="1" a="1"/>
  <c r="S717" i="16" s="1"/>
  <c r="O717" i="16"/>
  <c r="R716" i="16"/>
  <c r="S716" i="16" s="1" a="1"/>
  <c r="S716" i="16" s="1"/>
  <c r="O716" i="16"/>
  <c r="R715" i="16"/>
  <c r="S715" i="16" s="1" a="1"/>
  <c r="S715" i="16" s="1"/>
  <c r="O715" i="16"/>
  <c r="S714" i="16" a="1"/>
  <c r="S714" i="16" s="1"/>
  <c r="R714" i="16"/>
  <c r="O714" i="16"/>
  <c r="S713" i="16" a="1"/>
  <c r="S713" i="16" s="1"/>
  <c r="R713" i="16"/>
  <c r="O713" i="16"/>
  <c r="S712" i="16" a="1"/>
  <c r="S712" i="16" s="1"/>
  <c r="R712" i="16"/>
  <c r="O712" i="16"/>
  <c r="S711" i="16" a="1"/>
  <c r="S711" i="16" s="1"/>
  <c r="R711" i="16"/>
  <c r="O711" i="16"/>
  <c r="R710" i="16"/>
  <c r="O710" i="16"/>
  <c r="R709" i="16"/>
  <c r="O709" i="16"/>
  <c r="R708" i="16"/>
  <c r="O708" i="16"/>
  <c r="R707" i="16"/>
  <c r="S707" i="16" s="1" a="1"/>
  <c r="S707" i="16" s="1"/>
  <c r="O707" i="16"/>
  <c r="S706" i="16" a="1"/>
  <c r="S706" i="16" s="1"/>
  <c r="R706" i="16"/>
  <c r="O706" i="16"/>
  <c r="R705" i="16"/>
  <c r="S705" i="16" s="1" a="1"/>
  <c r="S705" i="16" s="1"/>
  <c r="O705" i="16"/>
  <c r="R704" i="16"/>
  <c r="S704" i="16" s="1" a="1"/>
  <c r="S704" i="16" s="1"/>
  <c r="O704" i="16"/>
  <c r="R703" i="16"/>
  <c r="S703" i="16" s="1" a="1"/>
  <c r="S703" i="16" s="1"/>
  <c r="O703" i="16"/>
  <c r="S702" i="16" a="1"/>
  <c r="S702" i="16" s="1"/>
  <c r="R702" i="16"/>
  <c r="O702" i="16"/>
  <c r="S701" i="16" a="1"/>
  <c r="S701" i="16" s="1"/>
  <c r="R701" i="16"/>
  <c r="O701" i="16"/>
  <c r="S700" i="16" a="1"/>
  <c r="S700" i="16" s="1"/>
  <c r="R700" i="16"/>
  <c r="O700" i="16"/>
  <c r="S699" i="16" a="1"/>
  <c r="S699" i="16" s="1"/>
  <c r="R699" i="16"/>
  <c r="O699" i="16"/>
  <c r="R698" i="16"/>
  <c r="O698" i="16"/>
  <c r="R697" i="16"/>
  <c r="O697" i="16"/>
  <c r="R696" i="16"/>
  <c r="O696" i="16"/>
  <c r="R695" i="16"/>
  <c r="S695" i="16" s="1" a="1"/>
  <c r="S695" i="16" s="1"/>
  <c r="O695" i="16"/>
  <c r="R694" i="16"/>
  <c r="S694" i="16" s="1" a="1"/>
  <c r="S694" i="16" s="1"/>
  <c r="O694" i="16"/>
  <c r="R693" i="16"/>
  <c r="S693" i="16" s="1" a="1"/>
  <c r="S693" i="16" s="1"/>
  <c r="O693" i="16"/>
  <c r="R692" i="16"/>
  <c r="S692" i="16" s="1" a="1"/>
  <c r="S692" i="16" s="1"/>
  <c r="O692" i="16"/>
  <c r="R691" i="16"/>
  <c r="S691" i="16" s="1" a="1"/>
  <c r="S691" i="16" s="1"/>
  <c r="O691" i="16"/>
  <c r="S690" i="16" a="1"/>
  <c r="S690" i="16" s="1"/>
  <c r="R690" i="16"/>
  <c r="O690" i="16"/>
  <c r="S689" i="16" a="1"/>
  <c r="S689" i="16" s="1"/>
  <c r="R689" i="16"/>
  <c r="O689" i="16"/>
  <c r="S688" i="16" a="1"/>
  <c r="S688" i="16" s="1"/>
  <c r="R688" i="16"/>
  <c r="O688" i="16"/>
  <c r="S687" i="16" a="1"/>
  <c r="S687" i="16" s="1"/>
  <c r="R687" i="16"/>
  <c r="O687" i="16"/>
  <c r="R686" i="16"/>
  <c r="O686" i="16"/>
  <c r="R685" i="16"/>
  <c r="O685" i="16"/>
  <c r="R684" i="16"/>
  <c r="O684" i="16"/>
  <c r="S683" i="16" a="1"/>
  <c r="S683" i="16" s="1"/>
  <c r="R683" i="16"/>
  <c r="O683" i="16"/>
  <c r="R682" i="16"/>
  <c r="S682" i="16" s="1" a="1"/>
  <c r="S682" i="16" s="1"/>
  <c r="O682" i="16"/>
  <c r="R681" i="16"/>
  <c r="S681" i="16" s="1" a="1"/>
  <c r="S681" i="16" s="1"/>
  <c r="O681" i="16"/>
  <c r="R680" i="16"/>
  <c r="S680" i="16" s="1" a="1"/>
  <c r="S680" i="16" s="1"/>
  <c r="O680" i="16"/>
  <c r="R679" i="16"/>
  <c r="S679" i="16" s="1" a="1"/>
  <c r="S679" i="16" s="1"/>
  <c r="O679" i="16"/>
  <c r="S678" i="16" a="1"/>
  <c r="S678" i="16" s="1"/>
  <c r="R678" i="16"/>
  <c r="O678" i="16"/>
  <c r="S677" i="16" a="1"/>
  <c r="S677" i="16" s="1"/>
  <c r="R677" i="16"/>
  <c r="O677" i="16"/>
  <c r="S676" i="16" a="1"/>
  <c r="S676" i="16" s="1"/>
  <c r="R676" i="16"/>
  <c r="O676" i="16"/>
  <c r="R675" i="16"/>
  <c r="O675" i="16"/>
  <c r="R674" i="16"/>
  <c r="O674" i="16"/>
  <c r="R673" i="16"/>
  <c r="O673" i="16"/>
  <c r="R672" i="16"/>
  <c r="S672" i="16" s="1" a="1"/>
  <c r="S672" i="16" s="1"/>
  <c r="O672" i="16"/>
  <c r="R671" i="16"/>
  <c r="S671" i="16" s="1" a="1"/>
  <c r="S671" i="16" s="1"/>
  <c r="O671" i="16"/>
  <c r="S670" i="16" a="1"/>
  <c r="S670" i="16" s="1"/>
  <c r="R670" i="16"/>
  <c r="O670" i="16"/>
  <c r="R669" i="16"/>
  <c r="S669" i="16" s="1" a="1"/>
  <c r="S669" i="16" s="1"/>
  <c r="O669" i="16"/>
  <c r="R668" i="16"/>
  <c r="S668" i="16" s="1" a="1"/>
  <c r="S668" i="16" s="1"/>
  <c r="O668" i="16"/>
  <c r="R667" i="16"/>
  <c r="S667" i="16" s="1" a="1"/>
  <c r="S667" i="16" s="1"/>
  <c r="O667" i="16"/>
  <c r="S666" i="16" a="1"/>
  <c r="S666" i="16" s="1"/>
  <c r="R666" i="16"/>
  <c r="O666" i="16"/>
  <c r="S665" i="16" a="1"/>
  <c r="S665" i="16" s="1"/>
  <c r="R665" i="16"/>
  <c r="O665" i="16"/>
  <c r="S664" i="16" a="1"/>
  <c r="S664" i="16" s="1"/>
  <c r="R664" i="16"/>
  <c r="O664" i="16"/>
  <c r="S663" i="16" a="1"/>
  <c r="S663" i="16" s="1"/>
  <c r="R663" i="16"/>
  <c r="O663" i="16"/>
  <c r="S662" i="16" a="1"/>
  <c r="S662" i="16" s="1"/>
  <c r="R662" i="16"/>
  <c r="O662" i="16"/>
  <c r="R661" i="16"/>
  <c r="O661" i="16"/>
  <c r="R660" i="16"/>
  <c r="O660" i="16"/>
  <c r="R659" i="16"/>
  <c r="O659" i="16"/>
  <c r="R658" i="16"/>
  <c r="S658" i="16" s="1" a="1"/>
  <c r="S658" i="16" s="1"/>
  <c r="O658" i="16"/>
  <c r="R657" i="16"/>
  <c r="S657" i="16" s="1" a="1"/>
  <c r="S657" i="16" s="1"/>
  <c r="O657" i="16"/>
  <c r="R656" i="16"/>
  <c r="S656" i="16" s="1" a="1"/>
  <c r="S656" i="16" s="1"/>
  <c r="O656" i="16"/>
  <c r="R655" i="16"/>
  <c r="S655" i="16" s="1" a="1"/>
  <c r="S655" i="16" s="1"/>
  <c r="O655" i="16"/>
  <c r="S654" i="16" a="1"/>
  <c r="S654" i="16" s="1"/>
  <c r="R654" i="16"/>
  <c r="O654" i="16"/>
  <c r="S653" i="16" a="1"/>
  <c r="S653" i="16" s="1"/>
  <c r="R653" i="16"/>
  <c r="O653" i="16"/>
  <c r="S652" i="16" a="1"/>
  <c r="S652" i="16" s="1"/>
  <c r="R652" i="16"/>
  <c r="O652" i="16"/>
  <c r="R651" i="16"/>
  <c r="S651" i="16" s="1" a="1"/>
  <c r="S651" i="16" s="1"/>
  <c r="O651" i="16"/>
  <c r="S650" i="16" a="1"/>
  <c r="S650" i="16" s="1"/>
  <c r="R650" i="16"/>
  <c r="O650" i="16"/>
  <c r="R649" i="16"/>
  <c r="O649" i="16"/>
  <c r="R648" i="16"/>
  <c r="S648" i="16" s="1" a="1"/>
  <c r="S648" i="16" s="1"/>
  <c r="O648" i="16"/>
  <c r="S647" i="16" a="1"/>
  <c r="S647" i="16" s="1"/>
  <c r="R647" i="16"/>
  <c r="O647" i="16"/>
  <c r="R646" i="16"/>
  <c r="S646" i="16" s="1" a="1"/>
  <c r="S646" i="16" s="1"/>
  <c r="O646" i="16"/>
  <c r="R645" i="16"/>
  <c r="S645" i="16" s="1" a="1"/>
  <c r="S645" i="16" s="1"/>
  <c r="O645" i="16"/>
  <c r="R644" i="16"/>
  <c r="S644" i="16" s="1" a="1"/>
  <c r="S644" i="16" s="1"/>
  <c r="O644" i="16"/>
  <c r="R643" i="16"/>
  <c r="O643" i="16"/>
  <c r="R642" i="16"/>
  <c r="O642" i="16"/>
  <c r="R641" i="16"/>
  <c r="O641" i="16"/>
  <c r="S640" i="16" a="1"/>
  <c r="S640" i="16" s="1"/>
  <c r="R640" i="16"/>
  <c r="O640" i="16"/>
  <c r="S639" i="16" a="1"/>
  <c r="S639" i="16" s="1"/>
  <c r="R639" i="16"/>
  <c r="O639" i="16"/>
  <c r="S638" i="16" a="1"/>
  <c r="S638" i="16" s="1"/>
  <c r="R638" i="16"/>
  <c r="O638" i="16"/>
  <c r="S637" i="16" a="1"/>
  <c r="S637" i="16" s="1"/>
  <c r="R637" i="16"/>
  <c r="O637" i="16"/>
  <c r="S636" i="16" a="1"/>
  <c r="S636" i="16" s="1"/>
  <c r="R636" i="16"/>
  <c r="O636" i="16"/>
  <c r="S635" i="16" a="1"/>
  <c r="S635" i="16" s="1"/>
  <c r="R635" i="16"/>
  <c r="O635" i="16"/>
  <c r="S634" i="16" a="1"/>
  <c r="S634" i="16" s="1"/>
  <c r="R634" i="16"/>
  <c r="O634" i="16"/>
  <c r="S633" i="16" a="1"/>
  <c r="S633" i="16" s="1"/>
  <c r="R633" i="16"/>
  <c r="O633" i="16"/>
  <c r="S632" i="16" a="1"/>
  <c r="S632" i="16" s="1"/>
  <c r="R632" i="16"/>
  <c r="O632" i="16"/>
  <c r="R631" i="16"/>
  <c r="O631" i="16"/>
  <c r="R630" i="16"/>
  <c r="O630" i="16"/>
  <c r="R629" i="16"/>
  <c r="O629" i="16"/>
  <c r="S628" i="16" a="1"/>
  <c r="S628" i="16" s="1"/>
  <c r="R628" i="16"/>
  <c r="O628" i="16"/>
  <c r="S627" i="16" a="1"/>
  <c r="S627" i="16" s="1"/>
  <c r="R627" i="16"/>
  <c r="O627" i="16"/>
  <c r="S626" i="16" a="1"/>
  <c r="S626" i="16" s="1"/>
  <c r="R626" i="16"/>
  <c r="O626" i="16"/>
  <c r="S625" i="16" a="1"/>
  <c r="S625" i="16" s="1"/>
  <c r="R625" i="16"/>
  <c r="O625" i="16"/>
  <c r="S624" i="16" a="1"/>
  <c r="S624" i="16" s="1"/>
  <c r="R624" i="16"/>
  <c r="O624" i="16"/>
  <c r="S623" i="16" a="1"/>
  <c r="S623" i="16" s="1"/>
  <c r="R623" i="16"/>
  <c r="O623" i="16"/>
  <c r="S622" i="16" a="1"/>
  <c r="S622" i="16" s="1"/>
  <c r="R622" i="16"/>
  <c r="O622" i="16"/>
  <c r="S621" i="16" a="1"/>
  <c r="S621" i="16" s="1"/>
  <c r="R621" i="16"/>
  <c r="O621" i="16"/>
  <c r="S620" i="16" a="1"/>
  <c r="S620" i="16" s="1"/>
  <c r="R620" i="16"/>
  <c r="O620" i="16"/>
  <c r="R619" i="16"/>
  <c r="O619" i="16"/>
  <c r="R618" i="16"/>
  <c r="O618" i="16"/>
  <c r="R617" i="16"/>
  <c r="O617" i="16"/>
  <c r="S616" i="16" a="1"/>
  <c r="S616" i="16" s="1"/>
  <c r="R616" i="16"/>
  <c r="O616" i="16"/>
  <c r="S615" i="16" a="1"/>
  <c r="S615" i="16" s="1"/>
  <c r="R615" i="16"/>
  <c r="O615" i="16"/>
  <c r="S614" i="16" a="1"/>
  <c r="S614" i="16" s="1"/>
  <c r="R614" i="16"/>
  <c r="O614" i="16"/>
  <c r="S613" i="16" a="1"/>
  <c r="S613" i="16" s="1"/>
  <c r="R613" i="16"/>
  <c r="O613" i="16"/>
  <c r="S612" i="16" a="1"/>
  <c r="S612" i="16" s="1"/>
  <c r="R612" i="16"/>
  <c r="O612" i="16"/>
  <c r="S611" i="16" a="1"/>
  <c r="S611" i="16" s="1"/>
  <c r="R611" i="16"/>
  <c r="O611" i="16"/>
  <c r="S610" i="16" a="1"/>
  <c r="S610" i="16" s="1"/>
  <c r="R610" i="16"/>
  <c r="O610" i="16"/>
  <c r="S609" i="16" a="1"/>
  <c r="S609" i="16" s="1"/>
  <c r="R609" i="16"/>
  <c r="O609" i="16"/>
  <c r="S608" i="16" a="1"/>
  <c r="S608" i="16" s="1"/>
  <c r="R608" i="16"/>
  <c r="O608" i="16"/>
  <c r="R607" i="16"/>
  <c r="O607" i="16"/>
  <c r="R606" i="16"/>
  <c r="O606" i="16"/>
  <c r="R605" i="16"/>
  <c r="O605" i="16"/>
  <c r="S604" i="16" a="1"/>
  <c r="S604" i="16" s="1"/>
  <c r="R604" i="16"/>
  <c r="O604" i="16"/>
  <c r="S603" i="16" a="1"/>
  <c r="S603" i="16" s="1"/>
  <c r="R603" i="16"/>
  <c r="O603" i="16"/>
  <c r="S602" i="16" a="1"/>
  <c r="S602" i="16" s="1"/>
  <c r="R602" i="16"/>
  <c r="O602" i="16"/>
  <c r="S601" i="16" a="1"/>
  <c r="S601" i="16" s="1"/>
  <c r="R601" i="16"/>
  <c r="O601" i="16"/>
  <c r="S600" i="16" a="1"/>
  <c r="S600" i="16" s="1"/>
  <c r="R600" i="16"/>
  <c r="O600" i="16"/>
  <c r="S599" i="16" a="1"/>
  <c r="S599" i="16" s="1"/>
  <c r="R599" i="16"/>
  <c r="O599" i="16"/>
  <c r="S598" i="16" a="1"/>
  <c r="S598" i="16" s="1"/>
  <c r="R598" i="16"/>
  <c r="O598" i="16"/>
  <c r="S597" i="16" a="1"/>
  <c r="S597" i="16" s="1"/>
  <c r="R597" i="16"/>
  <c r="O597" i="16"/>
  <c r="S596" i="16" a="1"/>
  <c r="S596" i="16" s="1"/>
  <c r="R596" i="16"/>
  <c r="O596" i="16"/>
  <c r="R595" i="16"/>
  <c r="O595" i="16"/>
  <c r="R594" i="16"/>
  <c r="O594" i="16"/>
  <c r="R593" i="16"/>
  <c r="O593" i="16"/>
  <c r="S592" i="16" a="1"/>
  <c r="S592" i="16" s="1"/>
  <c r="R592" i="16"/>
  <c r="O592" i="16"/>
  <c r="S591" i="16" a="1"/>
  <c r="S591" i="16" s="1"/>
  <c r="R591" i="16"/>
  <c r="O591" i="16"/>
  <c r="S590" i="16" a="1"/>
  <c r="S590" i="16" s="1"/>
  <c r="R590" i="16"/>
  <c r="O590" i="16"/>
  <c r="S589" i="16" a="1"/>
  <c r="S589" i="16" s="1"/>
  <c r="R589" i="16"/>
  <c r="O589" i="16"/>
  <c r="S588" i="16" a="1"/>
  <c r="S588" i="16" s="1"/>
  <c r="R588" i="16"/>
  <c r="O588" i="16"/>
  <c r="S587" i="16" a="1"/>
  <c r="S587" i="16" s="1"/>
  <c r="R587" i="16"/>
  <c r="O587" i="16"/>
  <c r="S586" i="16" a="1"/>
  <c r="S586" i="16" s="1"/>
  <c r="R586" i="16"/>
  <c r="O586" i="16"/>
  <c r="S585" i="16" a="1"/>
  <c r="S585" i="16" s="1"/>
  <c r="R585" i="16"/>
  <c r="O585" i="16"/>
  <c r="R584" i="16"/>
  <c r="O584" i="16"/>
  <c r="R583" i="16"/>
  <c r="O583" i="16"/>
  <c r="R582" i="16"/>
  <c r="O582" i="16"/>
  <c r="S581" i="16"/>
  <c r="S581" i="16" a="1"/>
  <c r="R581" i="16"/>
  <c r="O581" i="16"/>
  <c r="S580" i="16" a="1"/>
  <c r="S580" i="16" s="1"/>
  <c r="R580" i="16"/>
  <c r="O580" i="16"/>
  <c r="S579" i="16" a="1"/>
  <c r="S579" i="16" s="1"/>
  <c r="R579" i="16"/>
  <c r="O579" i="16"/>
  <c r="S578" i="16" a="1"/>
  <c r="S578" i="16" s="1"/>
  <c r="R578" i="16"/>
  <c r="O578" i="16"/>
  <c r="S577" i="16" a="1"/>
  <c r="S577" i="16" s="1"/>
  <c r="R577" i="16"/>
  <c r="O577" i="16"/>
  <c r="S576" i="16" a="1"/>
  <c r="S576" i="16" s="1"/>
  <c r="R576" i="16"/>
  <c r="O576" i="16"/>
  <c r="S575" i="16" a="1"/>
  <c r="S575" i="16" s="1"/>
  <c r="R575" i="16"/>
  <c r="O575" i="16"/>
  <c r="S574" i="16" a="1"/>
  <c r="S574" i="16" s="1"/>
  <c r="R574" i="16"/>
  <c r="O574" i="16"/>
  <c r="R573" i="16"/>
  <c r="O573" i="16"/>
  <c r="R572" i="16"/>
  <c r="O572" i="16"/>
  <c r="R571" i="16"/>
  <c r="O571" i="16"/>
  <c r="S570" i="16" a="1"/>
  <c r="S570" i="16" s="1"/>
  <c r="R570" i="16"/>
  <c r="O570" i="16"/>
  <c r="S569" i="16" a="1"/>
  <c r="S569" i="16" s="1"/>
  <c r="R569" i="16"/>
  <c r="O569" i="16"/>
  <c r="S568" i="16" a="1"/>
  <c r="S568" i="16" s="1"/>
  <c r="R568" i="16"/>
  <c r="O568" i="16"/>
  <c r="S567" i="16" a="1"/>
  <c r="S567" i="16" s="1"/>
  <c r="R567" i="16"/>
  <c r="O567" i="16"/>
  <c r="S566" i="16" a="1"/>
  <c r="S566" i="16" s="1"/>
  <c r="R566" i="16"/>
  <c r="O566" i="16"/>
  <c r="S565" i="16" a="1"/>
  <c r="S565" i="16" s="1"/>
  <c r="R565" i="16"/>
  <c r="O565" i="16"/>
  <c r="S564" i="16" a="1"/>
  <c r="S564" i="16" s="1"/>
  <c r="R564" i="16"/>
  <c r="O564" i="16"/>
  <c r="S563" i="16" a="1"/>
  <c r="S563" i="16" s="1"/>
  <c r="R563" i="16"/>
  <c r="O563" i="16"/>
  <c r="S562" i="16" a="1"/>
  <c r="S562" i="16" s="1"/>
  <c r="R562" i="16"/>
  <c r="O562" i="16"/>
  <c r="R561" i="16"/>
  <c r="O561" i="16"/>
  <c r="R560" i="16"/>
  <c r="O560" i="16"/>
  <c r="R559" i="16"/>
  <c r="O559" i="16"/>
  <c r="S558" i="16" a="1"/>
  <c r="S558" i="16" s="1"/>
  <c r="R558" i="16"/>
  <c r="O558" i="16"/>
  <c r="S557" i="16" a="1"/>
  <c r="S557" i="16" s="1"/>
  <c r="R557" i="16"/>
  <c r="O557" i="16"/>
  <c r="S556" i="16" a="1"/>
  <c r="S556" i="16" s="1"/>
  <c r="R556" i="16"/>
  <c r="O556" i="16"/>
  <c r="S555" i="16" a="1"/>
  <c r="S555" i="16" s="1"/>
  <c r="R555" i="16"/>
  <c r="O555" i="16"/>
  <c r="S554" i="16" a="1"/>
  <c r="S554" i="16" s="1"/>
  <c r="R554" i="16"/>
  <c r="O554" i="16"/>
  <c r="S553" i="16" a="1"/>
  <c r="S553" i="16" s="1"/>
  <c r="R553" i="16"/>
  <c r="O553" i="16"/>
  <c r="S552" i="16" a="1"/>
  <c r="S552" i="16" s="1"/>
  <c r="R552" i="16"/>
  <c r="O552" i="16"/>
  <c r="S551" i="16" a="1"/>
  <c r="S551" i="16" s="1"/>
  <c r="R551" i="16"/>
  <c r="O551" i="16"/>
  <c r="S550" i="16" a="1"/>
  <c r="S550" i="16" s="1"/>
  <c r="R550" i="16"/>
  <c r="O550" i="16"/>
  <c r="R549" i="16"/>
  <c r="O549" i="16"/>
  <c r="R548" i="16"/>
  <c r="O548" i="16"/>
  <c r="R547" i="16"/>
  <c r="O547" i="16"/>
  <c r="S546" i="16" a="1"/>
  <c r="S546" i="16" s="1"/>
  <c r="R546" i="16"/>
  <c r="O546" i="16"/>
  <c r="S545" i="16" a="1"/>
  <c r="S545" i="16" s="1"/>
  <c r="R545" i="16"/>
  <c r="O545" i="16"/>
  <c r="S544" i="16" a="1"/>
  <c r="S544" i="16" s="1"/>
  <c r="R544" i="16"/>
  <c r="O544" i="16"/>
  <c r="S543" i="16" a="1"/>
  <c r="S543" i="16" s="1"/>
  <c r="R543" i="16"/>
  <c r="O543" i="16"/>
  <c r="R542" i="16"/>
  <c r="S542" i="16" s="1" a="1"/>
  <c r="S542" i="16" s="1"/>
  <c r="O542" i="16"/>
  <c r="S541" i="16" a="1"/>
  <c r="S541" i="16" s="1"/>
  <c r="R541" i="16"/>
  <c r="O541" i="16"/>
  <c r="S540" i="16" a="1"/>
  <c r="S540" i="16" s="1"/>
  <c r="R540" i="16"/>
  <c r="O540" i="16"/>
  <c r="R539" i="16"/>
  <c r="S539" i="16" s="1" a="1"/>
  <c r="S539" i="16" s="1"/>
  <c r="O539" i="16"/>
  <c r="S538" i="16" a="1"/>
  <c r="S538" i="16" s="1"/>
  <c r="R538" i="16"/>
  <c r="O538" i="16"/>
  <c r="R537" i="16"/>
  <c r="O537" i="16"/>
  <c r="R536" i="16"/>
  <c r="O536" i="16"/>
  <c r="R535" i="16"/>
  <c r="O535" i="16"/>
  <c r="S534" i="16" a="1"/>
  <c r="S534" i="16" s="1"/>
  <c r="R534" i="16"/>
  <c r="O534" i="16"/>
  <c r="S533" i="16" a="1"/>
  <c r="S533" i="16" s="1"/>
  <c r="R533" i="16"/>
  <c r="O533" i="16"/>
  <c r="S532" i="16" a="1"/>
  <c r="S532" i="16" s="1"/>
  <c r="R532" i="16"/>
  <c r="O532" i="16"/>
  <c r="S531" i="16" a="1"/>
  <c r="S531" i="16" s="1"/>
  <c r="R531" i="16"/>
  <c r="O531" i="16"/>
  <c r="S530" i="16" a="1"/>
  <c r="S530" i="16" s="1"/>
  <c r="R530" i="16"/>
  <c r="O530" i="16"/>
  <c r="S529" i="16" a="1"/>
  <c r="S529" i="16" s="1"/>
  <c r="R529" i="16"/>
  <c r="O529" i="16"/>
  <c r="S528" i="16" a="1"/>
  <c r="S528" i="16" s="1"/>
  <c r="R528" i="16"/>
  <c r="O528" i="16"/>
  <c r="S527" i="16" a="1"/>
  <c r="S527" i="16" s="1"/>
  <c r="R527" i="16"/>
  <c r="O527" i="16"/>
  <c r="S526" i="16" a="1"/>
  <c r="S526" i="16" s="1"/>
  <c r="R526" i="16"/>
  <c r="O526" i="16"/>
  <c r="S525" i="16" a="1"/>
  <c r="S525" i="16" s="1"/>
  <c r="R525" i="16"/>
  <c r="O525" i="16"/>
  <c r="R524" i="16"/>
  <c r="O524" i="16"/>
  <c r="S523" i="16" a="1"/>
  <c r="S523" i="16" s="1"/>
  <c r="R523" i="16"/>
  <c r="O523" i="16"/>
  <c r="R522" i="16"/>
  <c r="O522" i="16"/>
  <c r="R521" i="16"/>
  <c r="O521" i="16"/>
  <c r="R520" i="16"/>
  <c r="O520" i="16"/>
  <c r="S519" i="16" a="1"/>
  <c r="S519" i="16" s="1"/>
  <c r="R519" i="16"/>
  <c r="O519" i="16"/>
  <c r="S518" i="16" a="1"/>
  <c r="S518" i="16" s="1"/>
  <c r="R518" i="16"/>
  <c r="O518" i="16"/>
  <c r="S517" i="16" a="1"/>
  <c r="S517" i="16" s="1"/>
  <c r="R517" i="16"/>
  <c r="O517" i="16"/>
  <c r="S516" i="16" a="1"/>
  <c r="S516" i="16" s="1"/>
  <c r="R516" i="16"/>
  <c r="O516" i="16"/>
  <c r="S515" i="16" a="1"/>
  <c r="S515" i="16" s="1"/>
  <c r="R515" i="16"/>
  <c r="O515" i="16"/>
  <c r="S514" i="16" a="1"/>
  <c r="S514" i="16" s="1"/>
  <c r="R514" i="16"/>
  <c r="O514" i="16"/>
  <c r="S513" i="16" a="1"/>
  <c r="S513" i="16" s="1"/>
  <c r="R513" i="16"/>
  <c r="O513" i="16"/>
  <c r="S512" i="16" a="1"/>
  <c r="S512" i="16" s="1"/>
  <c r="R512" i="16"/>
  <c r="O512" i="16"/>
  <c r="S511" i="16" a="1"/>
  <c r="S511" i="16" s="1"/>
  <c r="R511" i="16"/>
  <c r="O511" i="16"/>
  <c r="R510" i="16"/>
  <c r="O510" i="16"/>
  <c r="R509" i="16"/>
  <c r="O509" i="16"/>
  <c r="R508" i="16"/>
  <c r="O508" i="16"/>
  <c r="S507" i="16" a="1"/>
  <c r="S507" i="16" s="1"/>
  <c r="R507" i="16"/>
  <c r="O507" i="16"/>
  <c r="R506" i="16"/>
  <c r="S506" i="16" s="1" a="1"/>
  <c r="S506" i="16" s="1"/>
  <c r="O506" i="16"/>
  <c r="S505" i="16" a="1"/>
  <c r="S505" i="16" s="1"/>
  <c r="R505" i="16"/>
  <c r="O505" i="16"/>
  <c r="S504" i="16" a="1"/>
  <c r="S504" i="16" s="1"/>
  <c r="R504" i="16"/>
  <c r="O504" i="16"/>
  <c r="R503" i="16"/>
  <c r="S503" i="16" s="1" a="1"/>
  <c r="S503" i="16" s="1"/>
  <c r="O503" i="16"/>
  <c r="S502" i="16" a="1"/>
  <c r="S502" i="16" s="1"/>
  <c r="R502" i="16"/>
  <c r="O502" i="16"/>
  <c r="S501" i="16" a="1"/>
  <c r="S501" i="16" s="1"/>
  <c r="R501" i="16"/>
  <c r="O501" i="16"/>
  <c r="S500" i="16" a="1"/>
  <c r="S500" i="16" s="1"/>
  <c r="R500" i="16"/>
  <c r="O500" i="16"/>
  <c r="S499" i="16" a="1"/>
  <c r="S499" i="16" s="1"/>
  <c r="R499" i="16"/>
  <c r="O499" i="16"/>
  <c r="R498" i="16"/>
  <c r="O498" i="16"/>
  <c r="R497" i="16"/>
  <c r="O497" i="16"/>
  <c r="R496" i="16"/>
  <c r="O496" i="16"/>
  <c r="S495" i="16" a="1"/>
  <c r="S495" i="16" s="1"/>
  <c r="R495" i="16"/>
  <c r="O495" i="16"/>
  <c r="S494" i="16" a="1"/>
  <c r="S494" i="16" s="1"/>
  <c r="R494" i="16"/>
  <c r="O494" i="16"/>
  <c r="S493" i="16" a="1"/>
  <c r="S493" i="16" s="1"/>
  <c r="R493" i="16"/>
  <c r="O493" i="16"/>
  <c r="S492" i="16" a="1"/>
  <c r="S492" i="16" s="1"/>
  <c r="R492" i="16"/>
  <c r="O492" i="16"/>
  <c r="S491" i="16" a="1"/>
  <c r="S491" i="16" s="1"/>
  <c r="R491" i="16"/>
  <c r="O491" i="16"/>
  <c r="S490" i="16" a="1"/>
  <c r="S490" i="16" s="1"/>
  <c r="R490" i="16"/>
  <c r="O490" i="16"/>
  <c r="S489" i="16" a="1"/>
  <c r="S489" i="16" s="1"/>
  <c r="R489" i="16"/>
  <c r="O489" i="16"/>
  <c r="R488" i="16"/>
  <c r="S488" i="16" s="1" a="1"/>
  <c r="S488" i="16" s="1"/>
  <c r="O488" i="16"/>
  <c r="S487" i="16" a="1"/>
  <c r="S487" i="16" s="1"/>
  <c r="R487" i="16"/>
  <c r="O487" i="16"/>
  <c r="R486" i="16"/>
  <c r="O486" i="16"/>
  <c r="R485" i="16"/>
  <c r="O485" i="16"/>
  <c r="R484" i="16"/>
  <c r="O484" i="16"/>
  <c r="S483" i="16" a="1"/>
  <c r="S483" i="16" s="1"/>
  <c r="R483" i="16"/>
  <c r="O483" i="16"/>
  <c r="S482" i="16" a="1"/>
  <c r="S482" i="16" s="1"/>
  <c r="R482" i="16"/>
  <c r="O482" i="16"/>
  <c r="S481" i="16" a="1"/>
  <c r="S481" i="16" s="1"/>
  <c r="R481" i="16"/>
  <c r="O481" i="16"/>
  <c r="S480" i="16" a="1"/>
  <c r="S480" i="16" s="1"/>
  <c r="R480" i="16"/>
  <c r="O480" i="16"/>
  <c r="S479" i="16" a="1"/>
  <c r="S479" i="16" s="1"/>
  <c r="R479" i="16"/>
  <c r="O479" i="16"/>
  <c r="S478" i="16" a="1"/>
  <c r="S478" i="16" s="1"/>
  <c r="R478" i="16"/>
  <c r="O478" i="16"/>
  <c r="S477" i="16" a="1"/>
  <c r="S477" i="16" s="1"/>
  <c r="R477" i="16"/>
  <c r="O477" i="16"/>
  <c r="S476" i="16" a="1"/>
  <c r="S476" i="16" s="1"/>
  <c r="R476" i="16"/>
  <c r="O476" i="16"/>
  <c r="S475" i="16" a="1"/>
  <c r="S475" i="16" s="1"/>
  <c r="R475" i="16"/>
  <c r="O475" i="16"/>
  <c r="S474" i="16" a="1"/>
  <c r="S474" i="16" s="1"/>
  <c r="R474" i="16"/>
  <c r="O474" i="16"/>
  <c r="R473" i="16"/>
  <c r="O473" i="16"/>
  <c r="S472" i="16" a="1"/>
  <c r="S472" i="16" s="1"/>
  <c r="R472" i="16"/>
  <c r="O472" i="16"/>
  <c r="R471" i="16"/>
  <c r="O471" i="16"/>
  <c r="R470" i="16"/>
  <c r="O470" i="16"/>
  <c r="R469" i="16"/>
  <c r="O469" i="16"/>
  <c r="S468" i="16" a="1"/>
  <c r="S468" i="16" s="1"/>
  <c r="R468" i="16"/>
  <c r="O468" i="16"/>
  <c r="R467" i="16"/>
  <c r="S467" i="16" s="1" a="1"/>
  <c r="S467" i="16" s="1"/>
  <c r="O467" i="16"/>
  <c r="S466" i="16" a="1"/>
  <c r="S466" i="16" s="1"/>
  <c r="R466" i="16"/>
  <c r="O466" i="16"/>
  <c r="S465" i="16" a="1"/>
  <c r="S465" i="16" s="1"/>
  <c r="R465" i="16"/>
  <c r="O465" i="16"/>
  <c r="S464" i="16" a="1"/>
  <c r="S464" i="16" s="1"/>
  <c r="R464" i="16"/>
  <c r="O464" i="16"/>
  <c r="S463" i="16" a="1"/>
  <c r="S463" i="16" s="1"/>
  <c r="R463" i="16"/>
  <c r="O463" i="16"/>
  <c r="S462" i="16" a="1"/>
  <c r="S462" i="16" s="1"/>
  <c r="R462" i="16"/>
  <c r="O462" i="16"/>
  <c r="S461" i="16" a="1"/>
  <c r="S461" i="16" s="1"/>
  <c r="R461" i="16"/>
  <c r="O461" i="16"/>
  <c r="S460" i="16" a="1"/>
  <c r="S460" i="16" s="1"/>
  <c r="R460" i="16"/>
  <c r="O460" i="16"/>
  <c r="R459" i="16"/>
  <c r="O459" i="16"/>
  <c r="R458" i="16"/>
  <c r="O458" i="16"/>
  <c r="R457" i="16"/>
  <c r="O457" i="16"/>
  <c r="S456" i="16" a="1"/>
  <c r="S456" i="16" s="1"/>
  <c r="R456" i="16"/>
  <c r="O456" i="16"/>
  <c r="S455" i="16" a="1"/>
  <c r="S455" i="16" s="1"/>
  <c r="R455" i="16"/>
  <c r="O455" i="16"/>
  <c r="S454" i="16" a="1"/>
  <c r="S454" i="16" s="1"/>
  <c r="R454" i="16"/>
  <c r="O454" i="16"/>
  <c r="S453" i="16" a="1"/>
  <c r="S453" i="16" s="1"/>
  <c r="R453" i="16"/>
  <c r="O453" i="16"/>
  <c r="R452" i="16"/>
  <c r="S452" i="16" s="1" a="1"/>
  <c r="S452" i="16" s="1"/>
  <c r="O452" i="16"/>
  <c r="S451" i="16" a="1"/>
  <c r="S451" i="16" s="1"/>
  <c r="R451" i="16"/>
  <c r="O451" i="16"/>
  <c r="S450" i="16" a="1"/>
  <c r="S450" i="16" s="1"/>
  <c r="R450" i="16"/>
  <c r="O450" i="16"/>
  <c r="R449" i="16"/>
  <c r="S449" i="16" s="1" a="1"/>
  <c r="S449" i="16" s="1"/>
  <c r="O449" i="16"/>
  <c r="S448" i="16" a="1"/>
  <c r="S448" i="16" s="1"/>
  <c r="R448" i="16"/>
  <c r="O448" i="16"/>
  <c r="R447" i="16"/>
  <c r="O447" i="16"/>
  <c r="R446" i="16"/>
  <c r="O446" i="16"/>
  <c r="R445" i="16"/>
  <c r="O445" i="16"/>
  <c r="S444" i="16" a="1"/>
  <c r="S444" i="16" s="1"/>
  <c r="R444" i="16"/>
  <c r="O444" i="16"/>
  <c r="S443" i="16" a="1"/>
  <c r="S443" i="16" s="1"/>
  <c r="R443" i="16"/>
  <c r="O443" i="16"/>
  <c r="S442" i="16" a="1"/>
  <c r="S442" i="16" s="1"/>
  <c r="R442" i="16"/>
  <c r="O442" i="16"/>
  <c r="R441" i="16"/>
  <c r="S441" i="16" s="1" a="1"/>
  <c r="S441" i="16" s="1"/>
  <c r="O441" i="16"/>
  <c r="S440" i="16" a="1"/>
  <c r="S440" i="16" s="1"/>
  <c r="R440" i="16"/>
  <c r="O440" i="16"/>
  <c r="R439" i="16"/>
  <c r="S439" i="16" s="1" a="1"/>
  <c r="S439" i="16" s="1"/>
  <c r="O439" i="16"/>
  <c r="R438" i="16"/>
  <c r="S438" i="16" s="1" a="1"/>
  <c r="S438" i="16" s="1"/>
  <c r="O438" i="16"/>
  <c r="S437" i="16" a="1"/>
  <c r="S437" i="16" s="1"/>
  <c r="R437" i="16"/>
  <c r="O437" i="16"/>
  <c r="R436" i="16"/>
  <c r="O436" i="16"/>
  <c r="R435" i="16"/>
  <c r="O435" i="16"/>
  <c r="R434" i="16"/>
  <c r="O434" i="16"/>
  <c r="R433" i="16"/>
  <c r="S433" i="16" s="1" a="1"/>
  <c r="S433" i="16" s="1"/>
  <c r="O433" i="16"/>
  <c r="S432" i="16" a="1"/>
  <c r="S432" i="16" s="1"/>
  <c r="R432" i="16"/>
  <c r="O432" i="16"/>
  <c r="R431" i="16"/>
  <c r="S431" i="16" s="1" a="1"/>
  <c r="S431" i="16" s="1"/>
  <c r="O431" i="16"/>
  <c r="R430" i="16"/>
  <c r="S430" i="16" s="1" a="1"/>
  <c r="S430" i="16" s="1"/>
  <c r="O430" i="16"/>
  <c r="S429" i="16" a="1"/>
  <c r="S429" i="16" s="1"/>
  <c r="R429" i="16"/>
  <c r="O429" i="16"/>
  <c r="R428" i="16"/>
  <c r="S428" i="16" s="1" a="1"/>
  <c r="S428" i="16" s="1"/>
  <c r="O428" i="16"/>
  <c r="R427" i="16"/>
  <c r="S427" i="16" s="1" a="1"/>
  <c r="S427" i="16" s="1"/>
  <c r="O427" i="16"/>
  <c r="S426" i="16" a="1"/>
  <c r="S426" i="16" s="1"/>
  <c r="R426" i="16"/>
  <c r="O426" i="16"/>
  <c r="R425" i="16"/>
  <c r="O425" i="16"/>
  <c r="R424" i="16"/>
  <c r="O424" i="16"/>
  <c r="R423" i="16"/>
  <c r="O423" i="16"/>
  <c r="R422" i="16"/>
  <c r="S422" i="16" s="1" a="1"/>
  <c r="S422" i="16" s="1"/>
  <c r="O422" i="16"/>
  <c r="R421" i="16"/>
  <c r="S421" i="16" s="1" a="1"/>
  <c r="S421" i="16" s="1"/>
  <c r="O421" i="16"/>
  <c r="S420" i="16" a="1"/>
  <c r="S420" i="16" s="1"/>
  <c r="R420" i="16"/>
  <c r="O420" i="16"/>
  <c r="R419" i="16"/>
  <c r="S419" i="16" s="1" a="1"/>
  <c r="S419" i="16" s="1"/>
  <c r="O419" i="16"/>
  <c r="R418" i="16"/>
  <c r="S418" i="16" s="1" a="1"/>
  <c r="S418" i="16" s="1"/>
  <c r="O418" i="16"/>
  <c r="S417" i="16" a="1"/>
  <c r="S417" i="16" s="1"/>
  <c r="R417" i="16"/>
  <c r="O417" i="16"/>
  <c r="R416" i="16"/>
  <c r="S416" i="16" s="1" a="1"/>
  <c r="S416" i="16" s="1"/>
  <c r="O416" i="16"/>
  <c r="R415" i="16"/>
  <c r="S415" i="16" s="1" a="1"/>
  <c r="S415" i="16" s="1"/>
  <c r="O415" i="16"/>
  <c r="S414" i="16" a="1"/>
  <c r="S414" i="16" s="1"/>
  <c r="R414" i="16"/>
  <c r="O414" i="16"/>
  <c r="R413" i="16"/>
  <c r="S413" i="16" s="1" a="1"/>
  <c r="S413" i="16" s="1"/>
  <c r="O413" i="16"/>
  <c r="R412" i="16"/>
  <c r="S412" i="16" s="1" a="1"/>
  <c r="S412" i="16" s="1"/>
  <c r="O412" i="16"/>
  <c r="R411" i="16"/>
  <c r="O411" i="16"/>
  <c r="R410" i="16"/>
  <c r="S410" i="16" s="1" a="1"/>
  <c r="S410" i="16" s="1"/>
  <c r="O410" i="16"/>
  <c r="R409" i="16"/>
  <c r="S409" i="16" s="1" a="1"/>
  <c r="S409" i="16" s="1"/>
  <c r="O409" i="16"/>
  <c r="R408" i="16"/>
  <c r="O408" i="16"/>
  <c r="R407" i="16"/>
  <c r="S407" i="16" s="1" a="1"/>
  <c r="S407" i="16" s="1"/>
  <c r="O407" i="16"/>
  <c r="R406" i="16"/>
  <c r="O406" i="16"/>
  <c r="R405" i="16"/>
  <c r="O405" i="16"/>
  <c r="R404" i="16"/>
  <c r="O404" i="16"/>
  <c r="R403" i="16"/>
  <c r="S403" i="16" s="1" a="1"/>
  <c r="S403" i="16" s="1"/>
  <c r="O403" i="16"/>
  <c r="S402" i="16" a="1"/>
  <c r="S402" i="16" s="1"/>
  <c r="R402" i="16"/>
  <c r="O402" i="16"/>
  <c r="R401" i="16"/>
  <c r="S401" i="16" s="1" a="1"/>
  <c r="S401" i="16" s="1"/>
  <c r="O401" i="16"/>
  <c r="R400" i="16"/>
  <c r="S400" i="16" s="1" a="1"/>
  <c r="S400" i="16" s="1"/>
  <c r="O400" i="16"/>
  <c r="S399" i="16" a="1"/>
  <c r="S399" i="16" s="1"/>
  <c r="R399" i="16"/>
  <c r="O399" i="16"/>
  <c r="R398" i="16"/>
  <c r="S398" i="16" s="1" a="1"/>
  <c r="S398" i="16" s="1"/>
  <c r="O398" i="16"/>
  <c r="R397" i="16"/>
  <c r="S397" i="16" s="1" a="1"/>
  <c r="S397" i="16" s="1"/>
  <c r="O397" i="16"/>
  <c r="S396" i="16" a="1"/>
  <c r="S396" i="16" s="1"/>
  <c r="R396" i="16"/>
  <c r="O396" i="16"/>
  <c r="R395" i="16"/>
  <c r="S395" i="16" s="1" a="1"/>
  <c r="S395" i="16" s="1"/>
  <c r="O395" i="16"/>
  <c r="R394" i="16"/>
  <c r="S394" i="16" s="1" a="1"/>
  <c r="S394" i="16" s="1"/>
  <c r="O394" i="16"/>
  <c r="S393" i="16" a="1"/>
  <c r="S393" i="16" s="1"/>
  <c r="R393" i="16"/>
  <c r="O393" i="16"/>
  <c r="R392" i="16"/>
  <c r="S392" i="16" s="1" a="1"/>
  <c r="S392" i="16" s="1"/>
  <c r="O392" i="16"/>
  <c r="R391" i="16"/>
  <c r="O391" i="16"/>
  <c r="R390" i="16"/>
  <c r="O390" i="16"/>
  <c r="R389" i="16"/>
  <c r="O389" i="16"/>
  <c r="R388" i="16"/>
  <c r="S388" i="16" s="1" a="1"/>
  <c r="S388" i="16" s="1"/>
  <c r="O388" i="16"/>
  <c r="S387" i="16" a="1"/>
  <c r="S387" i="16" s="1"/>
  <c r="R387" i="16"/>
  <c r="O387" i="16"/>
  <c r="R386" i="16"/>
  <c r="S386" i="16" s="1" a="1"/>
  <c r="S386" i="16" s="1"/>
  <c r="O386" i="16"/>
  <c r="R385" i="16"/>
  <c r="S385" i="16" s="1" a="1"/>
  <c r="S385" i="16" s="1"/>
  <c r="O385" i="16"/>
  <c r="S384" i="16" a="1"/>
  <c r="S384" i="16" s="1"/>
  <c r="R384" i="16"/>
  <c r="O384" i="16"/>
  <c r="R383" i="16"/>
  <c r="S383" i="16" s="1" a="1"/>
  <c r="S383" i="16" s="1"/>
  <c r="O383" i="16"/>
  <c r="R382" i="16"/>
  <c r="S382" i="16" s="1" a="1"/>
  <c r="S382" i="16" s="1"/>
  <c r="O382" i="16"/>
  <c r="S381" i="16" a="1"/>
  <c r="S381" i="16" s="1"/>
  <c r="R381" i="16"/>
  <c r="O381" i="16"/>
  <c r="R380" i="16"/>
  <c r="S380" i="16" s="1" a="1"/>
  <c r="S380" i="16" s="1"/>
  <c r="O380" i="16"/>
  <c r="R379" i="16"/>
  <c r="S379" i="16" s="1" a="1"/>
  <c r="S379" i="16" s="1"/>
  <c r="O379" i="16"/>
  <c r="R378" i="16"/>
  <c r="O378" i="16"/>
  <c r="R377" i="16"/>
  <c r="O377" i="16"/>
  <c r="R376" i="16"/>
  <c r="O376" i="16"/>
  <c r="S375" i="16" a="1"/>
  <c r="S375" i="16" s="1"/>
  <c r="R375" i="16"/>
  <c r="O375" i="16"/>
  <c r="R374" i="16"/>
  <c r="S374" i="16" s="1" a="1"/>
  <c r="S374" i="16" s="1"/>
  <c r="O374" i="16"/>
  <c r="R373" i="16"/>
  <c r="S373" i="16" s="1" a="1"/>
  <c r="S373" i="16" s="1"/>
  <c r="O373" i="16"/>
  <c r="S372" i="16" a="1"/>
  <c r="S372" i="16" s="1"/>
  <c r="R372" i="16"/>
  <c r="O372" i="16"/>
  <c r="R371" i="16"/>
  <c r="S371" i="16" s="1" a="1"/>
  <c r="S371" i="16" s="1"/>
  <c r="O371" i="16"/>
  <c r="R370" i="16"/>
  <c r="S370" i="16" s="1" a="1"/>
  <c r="S370" i="16" s="1"/>
  <c r="O370" i="16"/>
  <c r="S369" i="16" a="1"/>
  <c r="S369" i="16" s="1"/>
  <c r="R369" i="16"/>
  <c r="O369" i="16"/>
  <c r="R368" i="16"/>
  <c r="S368" i="16" s="1" a="1"/>
  <c r="S368" i="16" s="1"/>
  <c r="O368" i="16"/>
  <c r="R367" i="16"/>
  <c r="S367" i="16" s="1" a="1"/>
  <c r="S367" i="16" s="1"/>
  <c r="O367" i="16"/>
  <c r="S366" i="16" a="1"/>
  <c r="S366" i="16" s="1"/>
  <c r="R366" i="16"/>
  <c r="O366" i="16"/>
  <c r="R365" i="16"/>
  <c r="O365" i="16"/>
  <c r="R364" i="16"/>
  <c r="O364" i="16"/>
  <c r="R363" i="16"/>
  <c r="O363" i="16"/>
  <c r="R362" i="16"/>
  <c r="S362" i="16" s="1" a="1"/>
  <c r="S362" i="16" s="1"/>
  <c r="O362" i="16"/>
  <c r="R361" i="16"/>
  <c r="S361" i="16" s="1" a="1"/>
  <c r="S361" i="16" s="1"/>
  <c r="O361" i="16"/>
  <c r="S360" i="16" a="1"/>
  <c r="S360" i="16" s="1"/>
  <c r="R360" i="16"/>
  <c r="O360" i="16"/>
  <c r="R359" i="16"/>
  <c r="S359" i="16" s="1" a="1"/>
  <c r="S359" i="16" s="1"/>
  <c r="O359" i="16"/>
  <c r="R358" i="16"/>
  <c r="S358" i="16" s="1" a="1"/>
  <c r="S358" i="16" s="1"/>
  <c r="O358" i="16"/>
  <c r="S357" i="16" a="1"/>
  <c r="S357" i="16" s="1"/>
  <c r="R357" i="16"/>
  <c r="O357" i="16"/>
  <c r="R356" i="16"/>
  <c r="S356" i="16" s="1" a="1"/>
  <c r="S356" i="16" s="1"/>
  <c r="O356" i="16"/>
  <c r="R355" i="16"/>
  <c r="S355" i="16" s="1" a="1"/>
  <c r="S355" i="16" s="1"/>
  <c r="O355" i="16"/>
  <c r="S354" i="16" a="1"/>
  <c r="S354" i="16" s="1"/>
  <c r="R354" i="16"/>
  <c r="O354" i="16"/>
  <c r="R353" i="16"/>
  <c r="S353" i="16" s="1" a="1"/>
  <c r="S353" i="16" s="1"/>
  <c r="O353" i="16"/>
  <c r="R352" i="16"/>
  <c r="O352" i="16"/>
  <c r="R351" i="16"/>
  <c r="O351" i="16"/>
  <c r="R350" i="16"/>
  <c r="O350" i="16"/>
  <c r="R349" i="16"/>
  <c r="S349" i="16" s="1" a="1"/>
  <c r="S349" i="16" s="1"/>
  <c r="O349" i="16"/>
  <c r="S348" i="16" a="1"/>
  <c r="S348" i="16" s="1"/>
  <c r="R348" i="16"/>
  <c r="O348" i="16"/>
  <c r="R347" i="16"/>
  <c r="S347" i="16" s="1" a="1"/>
  <c r="S347" i="16" s="1"/>
  <c r="O347" i="16"/>
  <c r="R346" i="16"/>
  <c r="S346" i="16" s="1" a="1"/>
  <c r="S346" i="16" s="1"/>
  <c r="O346" i="16"/>
  <c r="S345" i="16" a="1"/>
  <c r="S345" i="16" s="1"/>
  <c r="R345" i="16"/>
  <c r="O345" i="16"/>
  <c r="R344" i="16"/>
  <c r="S344" i="16" s="1" a="1"/>
  <c r="S344" i="16" s="1"/>
  <c r="O344" i="16"/>
  <c r="R343" i="16"/>
  <c r="S343" i="16" s="1" a="1"/>
  <c r="S343" i="16" s="1"/>
  <c r="O343" i="16"/>
  <c r="S342" i="16" a="1"/>
  <c r="S342" i="16" s="1"/>
  <c r="R342" i="16"/>
  <c r="O342" i="16"/>
  <c r="R341" i="16"/>
  <c r="S341" i="16" s="1" a="1"/>
  <c r="S341" i="16" s="1"/>
  <c r="O341" i="16"/>
  <c r="R340" i="16"/>
  <c r="S340" i="16" s="1" a="1"/>
  <c r="S340" i="16" s="1"/>
  <c r="O340" i="16"/>
  <c r="R339" i="16"/>
  <c r="O339" i="16"/>
  <c r="R338" i="16"/>
  <c r="O338" i="16"/>
  <c r="R337" i="16"/>
  <c r="O337" i="16"/>
  <c r="R336" i="16"/>
  <c r="O336" i="16"/>
  <c r="R335" i="16"/>
  <c r="O335" i="16"/>
  <c r="R334" i="16"/>
  <c r="O334" i="16"/>
  <c r="R333" i="16"/>
  <c r="O333" i="16"/>
  <c r="R332" i="16"/>
  <c r="O332" i="16"/>
  <c r="R331" i="16"/>
  <c r="O331" i="16"/>
  <c r="R330" i="16"/>
  <c r="O330" i="16"/>
  <c r="R329" i="16"/>
  <c r="O329" i="16"/>
  <c r="R328" i="16"/>
  <c r="O328" i="16"/>
  <c r="R327" i="16"/>
  <c r="O327" i="16"/>
  <c r="R326" i="16"/>
  <c r="R324" i="16"/>
  <c r="S323" i="16" a="1"/>
  <c r="S323" i="16" s="1"/>
  <c r="R323" i="16"/>
  <c r="R322" i="16"/>
  <c r="R321" i="16"/>
  <c r="R320" i="16"/>
  <c r="O320" i="16"/>
  <c r="R319" i="16"/>
  <c r="S319" i="16" s="1" a="1"/>
  <c r="S319" i="16" s="1"/>
  <c r="O319" i="16"/>
  <c r="S318" i="16" a="1"/>
  <c r="S318" i="16" s="1"/>
  <c r="R318" i="16"/>
  <c r="O318" i="16"/>
  <c r="S317" i="16" a="1"/>
  <c r="S317" i="16" s="1"/>
  <c r="R317" i="16"/>
  <c r="O317" i="16"/>
  <c r="R316" i="16"/>
  <c r="S316" i="16" s="1" a="1"/>
  <c r="S316" i="16" s="1"/>
  <c r="O316" i="16"/>
  <c r="R315" i="16"/>
  <c r="O315" i="16"/>
  <c r="R314" i="16"/>
  <c r="O314" i="16"/>
  <c r="R313" i="16"/>
  <c r="O313" i="16"/>
  <c r="S312" i="16" a="1"/>
  <c r="S312" i="16" s="1"/>
  <c r="R312" i="16"/>
  <c r="O312" i="16"/>
  <c r="S311" i="16" a="1"/>
  <c r="S311" i="16" s="1"/>
  <c r="R311" i="16"/>
  <c r="O311" i="16"/>
  <c r="R310" i="16"/>
  <c r="S310" i="16" s="1" a="1"/>
  <c r="S310" i="16" s="1"/>
  <c r="O310" i="16"/>
  <c r="R309" i="16"/>
  <c r="O309" i="16"/>
  <c r="S308" i="16" a="1"/>
  <c r="S308" i="16" s="1"/>
  <c r="R308" i="16"/>
  <c r="O308" i="16"/>
  <c r="R307" i="16"/>
  <c r="O307" i="16"/>
  <c r="R306" i="16"/>
  <c r="O306" i="16"/>
  <c r="S305" i="16" a="1"/>
  <c r="S305" i="16" s="1"/>
  <c r="R305" i="16"/>
  <c r="O305" i="16"/>
  <c r="R304" i="16"/>
  <c r="O304" i="16"/>
  <c r="R303" i="16"/>
  <c r="O303" i="16"/>
  <c r="R302" i="16"/>
  <c r="O302" i="16"/>
  <c r="R301" i="16"/>
  <c r="O301" i="16"/>
  <c r="S300" i="16" a="1"/>
  <c r="S300" i="16" s="1"/>
  <c r="R300" i="16"/>
  <c r="O300" i="16"/>
  <c r="R299" i="16"/>
  <c r="O299" i="16"/>
  <c r="R298" i="16"/>
  <c r="O298" i="16"/>
  <c r="R297" i="16"/>
  <c r="O297" i="16"/>
  <c r="S296" i="16" a="1"/>
  <c r="S296" i="16" s="1"/>
  <c r="R296" i="16"/>
  <c r="O296" i="16"/>
  <c r="R295" i="16"/>
  <c r="O295" i="16"/>
  <c r="S294" i="16" a="1"/>
  <c r="S294" i="16" s="1"/>
  <c r="R294" i="16"/>
  <c r="O294" i="16"/>
  <c r="S293" i="16" a="1"/>
  <c r="S293" i="16" s="1"/>
  <c r="R293" i="16"/>
  <c r="R292" i="16"/>
  <c r="R291" i="16"/>
  <c r="S291" i="16" s="1" a="1"/>
  <c r="S291" i="16" s="1"/>
  <c r="O291" i="16"/>
  <c r="R290" i="16"/>
  <c r="O290" i="16"/>
  <c r="R289" i="16"/>
  <c r="O289" i="16"/>
  <c r="R288" i="16"/>
  <c r="S288" i="16" s="1" a="1"/>
  <c r="S288" i="16" s="1"/>
  <c r="O288" i="16"/>
  <c r="S287" i="16" a="1"/>
  <c r="S287" i="16" s="1"/>
  <c r="R287" i="16"/>
  <c r="O287" i="16"/>
  <c r="R286" i="16"/>
  <c r="O286" i="16"/>
  <c r="R285" i="16"/>
  <c r="S285" i="16" s="1" a="1"/>
  <c r="S285" i="16" s="1"/>
  <c r="O285" i="16"/>
  <c r="S284" i="16" a="1"/>
  <c r="S284" i="16" s="1"/>
  <c r="R284" i="16"/>
  <c r="O284" i="16"/>
  <c r="S283" i="16" a="1"/>
  <c r="S283" i="16" s="1"/>
  <c r="R283" i="16"/>
  <c r="O283" i="16"/>
  <c r="R282" i="16"/>
  <c r="O282" i="16"/>
  <c r="R281" i="16"/>
  <c r="O281" i="16"/>
  <c r="S280" i="16" a="1"/>
  <c r="S280" i="16" s="1"/>
  <c r="R280" i="16"/>
  <c r="O280" i="16"/>
  <c r="R279" i="16"/>
  <c r="S279" i="16" s="1" a="1"/>
  <c r="S279" i="16" s="1"/>
  <c r="O279" i="16"/>
  <c r="R278" i="16"/>
  <c r="O278" i="16"/>
  <c r="R277" i="16"/>
  <c r="O277" i="16"/>
  <c r="O276" i="16"/>
  <c r="O275" i="16"/>
  <c r="R274" i="16"/>
  <c r="O274" i="16"/>
  <c r="S273" i="16" a="1"/>
  <c r="S273" i="16" s="1"/>
  <c r="R273" i="16"/>
  <c r="O273" i="16"/>
  <c r="R272" i="16"/>
  <c r="O272" i="16"/>
  <c r="R271" i="16"/>
  <c r="O271" i="16"/>
  <c r="R270" i="16"/>
  <c r="O270" i="16"/>
  <c r="R269" i="16"/>
  <c r="O269" i="16"/>
  <c r="R268" i="16"/>
  <c r="O268" i="16"/>
  <c r="R267" i="16"/>
  <c r="O267" i="16"/>
  <c r="R266" i="16"/>
  <c r="O266" i="16"/>
  <c r="R265" i="16"/>
  <c r="O265" i="16"/>
  <c r="R264" i="16"/>
  <c r="O264" i="16"/>
  <c r="R263" i="16"/>
  <c r="O263" i="16"/>
  <c r="R262" i="16"/>
  <c r="O262" i="16"/>
  <c r="R261" i="16"/>
  <c r="O261" i="16"/>
  <c r="R260" i="16"/>
  <c r="O260" i="16"/>
  <c r="R259" i="16"/>
  <c r="O259" i="16"/>
  <c r="R258" i="16"/>
  <c r="O258" i="16"/>
  <c r="R257" i="16"/>
  <c r="O257" i="16"/>
  <c r="R256" i="16"/>
  <c r="O256" i="16"/>
  <c r="R255" i="16"/>
  <c r="O255" i="16"/>
  <c r="R254" i="16"/>
  <c r="O254" i="16"/>
  <c r="R253" i="16"/>
  <c r="O253" i="16"/>
  <c r="R252" i="16"/>
  <c r="O252" i="16"/>
  <c r="R251" i="16"/>
  <c r="O251" i="16"/>
  <c r="S250" i="16" a="1"/>
  <c r="S250" i="16" s="1"/>
  <c r="R250" i="16"/>
  <c r="S249" i="16" a="1"/>
  <c r="S249" i="16" s="1"/>
  <c r="R249" i="16"/>
  <c r="R248" i="16"/>
  <c r="S248" i="16" s="1" a="1"/>
  <c r="S248" i="16" s="1"/>
  <c r="R247" i="16"/>
  <c r="S247" i="16" s="1" a="1"/>
  <c r="S247" i="16" s="1"/>
  <c r="O247" i="16"/>
  <c r="R246" i="16"/>
  <c r="S246" i="16" s="1" a="1"/>
  <c r="S246" i="16" s="1"/>
  <c r="O246" i="16"/>
  <c r="R245" i="16"/>
  <c r="O245" i="16"/>
  <c r="R244" i="16"/>
  <c r="O244" i="16"/>
  <c r="R243" i="16"/>
  <c r="O243" i="16"/>
  <c r="R242" i="16"/>
  <c r="S242" i="16" s="1" a="1"/>
  <c r="S242" i="16" s="1"/>
  <c r="O242" i="16"/>
  <c r="R241" i="16"/>
  <c r="S241" i="16" s="1" a="1"/>
  <c r="S241" i="16" s="1"/>
  <c r="O241" i="16"/>
  <c r="R240" i="16"/>
  <c r="S240" i="16" s="1" a="1"/>
  <c r="S240" i="16" s="1"/>
  <c r="O240" i="16"/>
  <c r="R239" i="16"/>
  <c r="S239" i="16" s="1" a="1"/>
  <c r="S239" i="16" s="1"/>
  <c r="O239" i="16"/>
  <c r="R238" i="16"/>
  <c r="S238" i="16" s="1" a="1"/>
  <c r="S238" i="16" s="1"/>
  <c r="O238" i="16"/>
  <c r="R237" i="16"/>
  <c r="S237" i="16" s="1" a="1"/>
  <c r="S237" i="16" s="1"/>
  <c r="O237" i="16"/>
  <c r="R236" i="16"/>
  <c r="S236" i="16" s="1" a="1"/>
  <c r="S236" i="16" s="1"/>
  <c r="O236" i="16"/>
  <c r="R235" i="16"/>
  <c r="S235" i="16" s="1" a="1"/>
  <c r="S235" i="16" s="1"/>
  <c r="O235" i="16"/>
  <c r="R234" i="16"/>
  <c r="O234" i="16"/>
  <c r="R233" i="16"/>
  <c r="O233" i="16"/>
  <c r="R232" i="16"/>
  <c r="O232" i="16"/>
  <c r="R231" i="16"/>
  <c r="S231" i="16" s="1" a="1"/>
  <c r="S231" i="16" s="1"/>
  <c r="O231" i="16"/>
  <c r="R230" i="16"/>
  <c r="S230" i="16" s="1" a="1"/>
  <c r="S230" i="16" s="1"/>
  <c r="O230" i="16"/>
  <c r="R229" i="16"/>
  <c r="S229" i="16" s="1" a="1"/>
  <c r="S229" i="16" s="1"/>
  <c r="O229" i="16"/>
  <c r="R228" i="16"/>
  <c r="S228" i="16" s="1" a="1"/>
  <c r="S228" i="16" s="1"/>
  <c r="O228" i="16"/>
  <c r="R227" i="16"/>
  <c r="S227" i="16" s="1" a="1"/>
  <c r="S227" i="16" s="1"/>
  <c r="O227" i="16"/>
  <c r="R226" i="16"/>
  <c r="S226" i="16" s="1" a="1"/>
  <c r="S226" i="16" s="1"/>
  <c r="O226" i="16"/>
  <c r="R225" i="16"/>
  <c r="S225" i="16" s="1" a="1"/>
  <c r="S225" i="16" s="1"/>
  <c r="O225" i="16"/>
  <c r="R224" i="16"/>
  <c r="S224" i="16" s="1" a="1"/>
  <c r="S224" i="16" s="1"/>
  <c r="O224" i="16"/>
  <c r="R223" i="16"/>
  <c r="S223" i="16" s="1" a="1"/>
  <c r="S223" i="16" s="1"/>
  <c r="O223" i="16"/>
  <c r="R222" i="16"/>
  <c r="O222" i="16"/>
  <c r="R221" i="16"/>
  <c r="O221" i="16"/>
  <c r="R220" i="16"/>
  <c r="O220" i="16"/>
  <c r="R219" i="16"/>
  <c r="S219" i="16" s="1" a="1"/>
  <c r="S219" i="16" s="1"/>
  <c r="O219" i="16"/>
  <c r="R218" i="16"/>
  <c r="S218" i="16" s="1" a="1"/>
  <c r="S218" i="16" s="1"/>
  <c r="O218" i="16"/>
  <c r="R217" i="16"/>
  <c r="S217" i="16" s="1" a="1"/>
  <c r="S217" i="16" s="1"/>
  <c r="O217" i="16"/>
  <c r="R216" i="16"/>
  <c r="S216" i="16" s="1" a="1"/>
  <c r="S216" i="16" s="1"/>
  <c r="O216" i="16"/>
  <c r="S215" i="16" a="1"/>
  <c r="S215" i="16" s="1"/>
  <c r="R215" i="16"/>
  <c r="O215" i="16"/>
  <c r="R214" i="16"/>
  <c r="S214" i="16" s="1" a="1"/>
  <c r="S214" i="16" s="1"/>
  <c r="O214" i="16"/>
  <c r="R213" i="16"/>
  <c r="S213" i="16" s="1" a="1"/>
  <c r="S213" i="16" s="1"/>
  <c r="O213" i="16"/>
  <c r="S212" i="16" a="1"/>
  <c r="S212" i="16" s="1"/>
  <c r="R212" i="16"/>
  <c r="O212" i="16"/>
  <c r="R211" i="16"/>
  <c r="O211" i="16"/>
  <c r="R210" i="16"/>
  <c r="S210" i="16" s="1" a="1"/>
  <c r="S210" i="16" s="1"/>
  <c r="O210" i="16"/>
  <c r="S209" i="16" a="1"/>
  <c r="S209" i="16" s="1"/>
  <c r="R209" i="16"/>
  <c r="O209" i="16"/>
  <c r="R208" i="16"/>
  <c r="S208" i="16" s="1" a="1"/>
  <c r="S208" i="16" s="1"/>
  <c r="O208" i="16"/>
  <c r="R207" i="16"/>
  <c r="S207" i="16" s="1" a="1"/>
  <c r="S207" i="16" s="1"/>
  <c r="O207" i="16"/>
  <c r="S206" i="16" a="1"/>
  <c r="S206" i="16" s="1"/>
  <c r="R206" i="16"/>
  <c r="O206" i="16"/>
  <c r="R205" i="16"/>
  <c r="S205" i="16" s="1" a="1"/>
  <c r="S205" i="16" s="1"/>
  <c r="O205" i="16"/>
  <c r="R204" i="16"/>
  <c r="S204" i="16" s="1" a="1"/>
  <c r="S204" i="16" s="1"/>
  <c r="O204" i="16"/>
  <c r="S203" i="16" a="1"/>
  <c r="S203" i="16" s="1"/>
  <c r="R203" i="16"/>
  <c r="O203" i="16"/>
  <c r="R202" i="16"/>
  <c r="S202" i="16" s="1" a="1"/>
  <c r="S202" i="16" s="1"/>
  <c r="O202" i="16"/>
  <c r="R201" i="16"/>
  <c r="S201" i="16" s="1" a="1"/>
  <c r="S201" i="16" s="1"/>
  <c r="O201" i="16"/>
  <c r="S200" i="16" a="1"/>
  <c r="S200" i="16" s="1"/>
  <c r="R200" i="16"/>
  <c r="O200" i="16"/>
  <c r="R199" i="16"/>
  <c r="S199" i="16" s="1" a="1"/>
  <c r="S199" i="16" s="1"/>
  <c r="O199" i="16"/>
  <c r="R198" i="16"/>
  <c r="S198" i="16" s="1" a="1"/>
  <c r="S198" i="16" s="1"/>
  <c r="O198" i="16"/>
  <c r="S197" i="16" a="1"/>
  <c r="S197" i="16" s="1"/>
  <c r="R197" i="16"/>
  <c r="O197" i="16"/>
  <c r="R196" i="16"/>
  <c r="O196" i="16"/>
  <c r="R195" i="16"/>
  <c r="O195" i="16"/>
  <c r="R194" i="16"/>
  <c r="O194" i="16"/>
  <c r="R193" i="16"/>
  <c r="S193" i="16" s="1" a="1"/>
  <c r="S193" i="16" s="1"/>
  <c r="O193" i="16"/>
  <c r="R192" i="16"/>
  <c r="S192" i="16" s="1" a="1"/>
  <c r="S192" i="16" s="1"/>
  <c r="O192" i="16"/>
  <c r="S191" i="16" a="1"/>
  <c r="S191" i="16" s="1"/>
  <c r="R191" i="16"/>
  <c r="O191" i="16"/>
  <c r="R190" i="16"/>
  <c r="S190" i="16" s="1" a="1"/>
  <c r="S190" i="16" s="1"/>
  <c r="O190" i="16"/>
  <c r="R189" i="16"/>
  <c r="S189" i="16" s="1" a="1"/>
  <c r="S189" i="16" s="1"/>
  <c r="O189" i="16"/>
  <c r="S188" i="16" a="1"/>
  <c r="S188" i="16" s="1"/>
  <c r="R188" i="16"/>
  <c r="O188" i="16"/>
  <c r="R187" i="16"/>
  <c r="S187" i="16" s="1" a="1"/>
  <c r="S187" i="16" s="1"/>
  <c r="O187" i="16"/>
  <c r="R186" i="16"/>
  <c r="O186" i="16"/>
  <c r="R185" i="16"/>
  <c r="O185" i="16"/>
  <c r="R184" i="16"/>
  <c r="O184" i="16"/>
  <c r="R183" i="16"/>
  <c r="S183" i="16" s="1" a="1"/>
  <c r="S183" i="16" s="1"/>
  <c r="O183" i="16"/>
  <c r="S182" i="16" a="1"/>
  <c r="S182" i="16" s="1"/>
  <c r="R182" i="16"/>
  <c r="O182" i="16"/>
  <c r="R181" i="16"/>
  <c r="S181" i="16" s="1" a="1"/>
  <c r="S181" i="16" s="1"/>
  <c r="O181" i="16"/>
  <c r="R180" i="16"/>
  <c r="S180" i="16" s="1" a="1"/>
  <c r="S180" i="16" s="1"/>
  <c r="O180" i="16"/>
  <c r="S179" i="16" a="1"/>
  <c r="S179" i="16" s="1"/>
  <c r="R179" i="16"/>
  <c r="O179" i="16"/>
  <c r="R178" i="16"/>
  <c r="S178" i="16" s="1" a="1"/>
  <c r="S178" i="16" s="1"/>
  <c r="O178" i="16"/>
  <c r="R177" i="16"/>
  <c r="S177" i="16" s="1" a="1"/>
  <c r="S177" i="16" s="1"/>
  <c r="O177" i="16"/>
  <c r="S176" i="16" a="1"/>
  <c r="S176" i="16" s="1"/>
  <c r="R176" i="16"/>
  <c r="O176" i="16"/>
  <c r="R175" i="16"/>
  <c r="S175" i="16" s="1" a="1"/>
  <c r="S175" i="16" s="1"/>
  <c r="O175" i="16"/>
  <c r="R174" i="16"/>
  <c r="S174" i="16" s="1" a="1"/>
  <c r="S174" i="16" s="1"/>
  <c r="O174" i="16"/>
  <c r="S173" i="16" a="1"/>
  <c r="S173" i="16" s="1"/>
  <c r="R173" i="16"/>
  <c r="O173" i="16"/>
  <c r="R172" i="16"/>
  <c r="S172" i="16" s="1" a="1"/>
  <c r="S172" i="16" s="1"/>
  <c r="O172" i="16"/>
  <c r="R171" i="16"/>
  <c r="S171" i="16" s="1" a="1"/>
  <c r="S171" i="16" s="1"/>
  <c r="O171" i="16"/>
  <c r="R170" i="16"/>
  <c r="O170" i="16"/>
  <c r="R169" i="16"/>
  <c r="O169" i="16"/>
  <c r="R168" i="16"/>
  <c r="O168" i="16"/>
  <c r="S167" i="16" a="1"/>
  <c r="S167" i="16" s="1"/>
  <c r="R167" i="16"/>
  <c r="O167" i="16"/>
  <c r="R166" i="16"/>
  <c r="S166" i="16" s="1" a="1"/>
  <c r="S166" i="16" s="1"/>
  <c r="O166" i="16"/>
  <c r="R165" i="16"/>
  <c r="O165" i="16"/>
  <c r="R164" i="16"/>
  <c r="O164" i="16"/>
  <c r="R163" i="16"/>
  <c r="O163" i="16"/>
  <c r="R162" i="16"/>
  <c r="O162" i="16"/>
  <c r="S161" i="16" a="1"/>
  <c r="S161" i="16" s="1"/>
  <c r="R161" i="16"/>
  <c r="O161" i="16"/>
  <c r="R160" i="16"/>
  <c r="R159" i="16"/>
  <c r="R158" i="16"/>
  <c r="R157" i="16"/>
  <c r="S157" i="16" s="1" a="1"/>
  <c r="S157" i="16" s="1"/>
  <c r="R156" i="16"/>
  <c r="S156" i="16" s="1" a="1"/>
  <c r="S156" i="16" s="1"/>
  <c r="S155" i="16" a="1"/>
  <c r="S155" i="16" s="1"/>
  <c r="R155" i="16"/>
  <c r="S154" i="16" a="1"/>
  <c r="S154" i="16" s="1"/>
  <c r="R154" i="16"/>
  <c r="R153" i="16"/>
  <c r="S153" i="16" s="1" a="1"/>
  <c r="S153" i="16" s="1"/>
  <c r="R152" i="16"/>
  <c r="S152" i="16" s="1" a="1"/>
  <c r="S152" i="16" s="1"/>
  <c r="S151" i="16" a="1"/>
  <c r="S151" i="16" s="1"/>
  <c r="R151" i="16"/>
  <c r="S150" i="16" a="1"/>
  <c r="S150" i="16" s="1"/>
  <c r="R150" i="16"/>
  <c r="R149" i="16"/>
  <c r="S149" i="16" s="1" a="1"/>
  <c r="S149" i="16" s="1"/>
  <c r="O149" i="16"/>
  <c r="R148" i="16"/>
  <c r="O148" i="16"/>
  <c r="R147" i="16"/>
  <c r="O147" i="16"/>
  <c r="R146" i="16"/>
  <c r="O146" i="16"/>
  <c r="S145" i="16" a="1"/>
  <c r="S145" i="16" s="1"/>
  <c r="R145" i="16"/>
  <c r="O145" i="16"/>
  <c r="S144" i="16" a="1"/>
  <c r="S144" i="16" s="1"/>
  <c r="R144" i="16"/>
  <c r="O144" i="16"/>
  <c r="S143" i="16" a="1"/>
  <c r="S143" i="16" s="1"/>
  <c r="R143" i="16"/>
  <c r="O143" i="16"/>
  <c r="S142" i="16" a="1"/>
  <c r="S142" i="16" s="1"/>
  <c r="R142" i="16"/>
  <c r="O142" i="16"/>
  <c r="R141" i="16"/>
  <c r="S141" i="16" s="1" a="1"/>
  <c r="S141" i="16" s="1"/>
  <c r="O141" i="16"/>
  <c r="S140" i="16" a="1"/>
  <c r="S140" i="16" s="1"/>
  <c r="R140" i="16"/>
  <c r="O140" i="16"/>
  <c r="S139" i="16" a="1"/>
  <c r="S139" i="16" s="1"/>
  <c r="R139" i="16"/>
  <c r="O139" i="16"/>
  <c r="R138" i="16"/>
  <c r="O138" i="16"/>
  <c r="R137" i="16"/>
  <c r="O137" i="16"/>
  <c r="R136" i="16"/>
  <c r="O136" i="16"/>
  <c r="R135" i="16"/>
  <c r="S135" i="16" s="1" a="1"/>
  <c r="S135" i="16" s="1"/>
  <c r="O135" i="16"/>
  <c r="S134" i="16" a="1"/>
  <c r="S134" i="16" s="1"/>
  <c r="R134" i="16"/>
  <c r="O134" i="16"/>
  <c r="S133" i="16" a="1"/>
  <c r="S133" i="16" s="1"/>
  <c r="R133" i="16"/>
  <c r="O133" i="16"/>
  <c r="R132" i="16"/>
  <c r="S132" i="16" s="1" a="1"/>
  <c r="S132" i="16" s="1"/>
  <c r="O132" i="16"/>
  <c r="S131" i="16" a="1"/>
  <c r="S131" i="16" s="1"/>
  <c r="R131" i="16"/>
  <c r="O131" i="16"/>
  <c r="S130" i="16" a="1"/>
  <c r="S130" i="16" s="1"/>
  <c r="R130" i="16"/>
  <c r="O130" i="16"/>
  <c r="S129" i="16" a="1"/>
  <c r="S129" i="16" s="1"/>
  <c r="R129" i="16"/>
  <c r="O129" i="16"/>
  <c r="S128" i="16" a="1"/>
  <c r="S128" i="16" s="1"/>
  <c r="R128" i="16"/>
  <c r="O128" i="16"/>
  <c r="S127" i="16" a="1"/>
  <c r="S127" i="16" s="1"/>
  <c r="R127" i="16"/>
  <c r="O127" i="16"/>
  <c r="R126" i="16"/>
  <c r="S126" i="16" s="1" a="1"/>
  <c r="S126" i="16" s="1"/>
  <c r="O126" i="16"/>
  <c r="R125" i="16"/>
  <c r="O125" i="16"/>
  <c r="R124" i="16"/>
  <c r="O124" i="16"/>
  <c r="R123" i="16"/>
  <c r="O123" i="16"/>
  <c r="S122" i="16" a="1"/>
  <c r="S122" i="16" s="1"/>
  <c r="R122" i="16"/>
  <c r="O122" i="16"/>
  <c r="S121" i="16" a="1"/>
  <c r="S121" i="16" s="1"/>
  <c r="R121" i="16"/>
  <c r="O121" i="16"/>
  <c r="R120" i="16"/>
  <c r="S120" i="16" s="1" a="1"/>
  <c r="S120" i="16" s="1"/>
  <c r="O120" i="16"/>
  <c r="S119" i="16" a="1"/>
  <c r="S119" i="16" s="1"/>
  <c r="R119" i="16"/>
  <c r="O119" i="16"/>
  <c r="S118" i="16" a="1"/>
  <c r="S118" i="16" s="1"/>
  <c r="R118" i="16"/>
  <c r="O118" i="16"/>
  <c r="S117" i="16" a="1"/>
  <c r="S117" i="16" s="1"/>
  <c r="R117" i="16"/>
  <c r="O117" i="16"/>
  <c r="S116" i="16" a="1"/>
  <c r="S116" i="16" s="1"/>
  <c r="R116" i="16"/>
  <c r="O116" i="16"/>
  <c r="S115" i="16" a="1"/>
  <c r="S115" i="16" s="1"/>
  <c r="R115" i="16"/>
  <c r="O115" i="16"/>
  <c r="R114" i="16"/>
  <c r="S114" i="16" s="1" a="1"/>
  <c r="S114" i="16" s="1"/>
  <c r="O114" i="16"/>
  <c r="S113" i="16" a="1"/>
  <c r="S113" i="16" s="1"/>
  <c r="R113" i="16"/>
  <c r="O113" i="16"/>
  <c r="R112" i="16"/>
  <c r="O112" i="16"/>
  <c r="R111" i="16"/>
  <c r="O111" i="16"/>
  <c r="R110" i="16"/>
  <c r="O110" i="16"/>
  <c r="S109" i="16" a="1"/>
  <c r="S109" i="16" s="1"/>
  <c r="R109" i="16"/>
  <c r="O109" i="16"/>
  <c r="R108" i="16"/>
  <c r="S108" i="16" s="1" a="1"/>
  <c r="S108" i="16" s="1"/>
  <c r="O108" i="16"/>
  <c r="S107" i="16" a="1"/>
  <c r="S107" i="16" s="1"/>
  <c r="R107" i="16"/>
  <c r="O107" i="16"/>
  <c r="S106" i="16" a="1"/>
  <c r="S106" i="16" s="1"/>
  <c r="R106" i="16"/>
  <c r="O106" i="16"/>
  <c r="S105" i="16" a="1"/>
  <c r="S105" i="16" s="1"/>
  <c r="R105" i="16"/>
  <c r="O105" i="16"/>
  <c r="S104" i="16" a="1"/>
  <c r="S104" i="16" s="1"/>
  <c r="R104" i="16"/>
  <c r="O104" i="16"/>
  <c r="S103" i="16" a="1"/>
  <c r="S103" i="16" s="1"/>
  <c r="R103" i="16"/>
  <c r="O103" i="16"/>
  <c r="R102" i="16"/>
  <c r="S102" i="16" s="1" a="1"/>
  <c r="S102" i="16" s="1"/>
  <c r="O102" i="16"/>
  <c r="S101" i="16" a="1"/>
  <c r="S101" i="16" s="1"/>
  <c r="R101" i="16"/>
  <c r="O101" i="16"/>
  <c r="S100" i="16" a="1"/>
  <c r="S100" i="16" s="1"/>
  <c r="R100" i="16"/>
  <c r="O100" i="16"/>
  <c r="S99" i="16" a="1"/>
  <c r="S99" i="16" s="1"/>
  <c r="R99" i="16"/>
  <c r="O99" i="16"/>
  <c r="R98" i="16"/>
  <c r="O98" i="16"/>
  <c r="S97" i="16" a="1"/>
  <c r="S97" i="16" s="1"/>
  <c r="R97" i="16"/>
  <c r="O97" i="16"/>
  <c r="R96" i="16"/>
  <c r="S96" i="16" s="1" a="1"/>
  <c r="S96" i="16" s="1"/>
  <c r="O96" i="16"/>
  <c r="S95" i="16" a="1"/>
  <c r="S95" i="16" s="1"/>
  <c r="R95" i="16"/>
  <c r="O95" i="16"/>
  <c r="S94" i="16" a="1"/>
  <c r="S94" i="16" s="1"/>
  <c r="R94" i="16"/>
  <c r="O94" i="16"/>
  <c r="S93" i="16" a="1"/>
  <c r="S93" i="16" s="1"/>
  <c r="R93" i="16"/>
  <c r="O93" i="16"/>
  <c r="R92" i="16"/>
  <c r="O92" i="16"/>
  <c r="R91" i="16"/>
  <c r="O91" i="16"/>
  <c r="R90" i="16"/>
  <c r="O90" i="16"/>
  <c r="S89" i="16" a="1"/>
  <c r="S89" i="16" s="1"/>
  <c r="R89" i="16"/>
  <c r="O89" i="16"/>
  <c r="S88" i="16" a="1"/>
  <c r="S88" i="16" s="1"/>
  <c r="R88" i="16"/>
  <c r="O88" i="16"/>
  <c r="S87" i="16" a="1"/>
  <c r="S87" i="16" s="1"/>
  <c r="R87" i="16"/>
  <c r="O87" i="16"/>
  <c r="S86" i="16" a="1"/>
  <c r="S86" i="16" s="1"/>
  <c r="R86" i="16"/>
  <c r="O86" i="16"/>
  <c r="S85" i="16" a="1"/>
  <c r="S85" i="16" s="1"/>
  <c r="R85" i="16"/>
  <c r="O85" i="16"/>
  <c r="R84" i="16"/>
  <c r="S84" i="16" s="1" a="1"/>
  <c r="S84" i="16" s="1"/>
  <c r="O84" i="16"/>
  <c r="S83" i="16" a="1"/>
  <c r="S83" i="16" s="1"/>
  <c r="R83" i="16"/>
  <c r="O83" i="16"/>
  <c r="S82" i="16" a="1"/>
  <c r="S82" i="16" s="1"/>
  <c r="R82" i="16"/>
  <c r="O82" i="16"/>
  <c r="S81" i="16" a="1"/>
  <c r="S81" i="16" s="1"/>
  <c r="R81" i="16"/>
  <c r="O81" i="16"/>
  <c r="R80" i="16"/>
  <c r="O80" i="16"/>
  <c r="S79" i="16" a="1"/>
  <c r="S79" i="16" s="1"/>
  <c r="R79" i="16"/>
  <c r="O79" i="16"/>
  <c r="R78" i="16"/>
  <c r="S78" i="16" s="1" a="1"/>
  <c r="S78" i="16" s="1"/>
  <c r="O78" i="16"/>
  <c r="S77" i="16" a="1"/>
  <c r="S77" i="16" s="1"/>
  <c r="R77" i="16"/>
  <c r="O77" i="16"/>
  <c r="S76" i="16" a="1"/>
  <c r="S76" i="16" s="1"/>
  <c r="R76" i="16"/>
  <c r="O76" i="16"/>
  <c r="S75" i="16" a="1"/>
  <c r="S75" i="16" s="1"/>
  <c r="R75" i="16"/>
  <c r="O75" i="16"/>
  <c r="S74" i="16" a="1"/>
  <c r="S74" i="16" s="1"/>
  <c r="R74" i="16"/>
  <c r="O74" i="16"/>
  <c r="S73" i="16" a="1"/>
  <c r="S73" i="16" s="1"/>
  <c r="R73" i="16"/>
  <c r="O73" i="16"/>
  <c r="R72" i="16"/>
  <c r="S72" i="16" s="1" a="1"/>
  <c r="S72" i="16" s="1"/>
  <c r="O72" i="16"/>
  <c r="S71" i="16" a="1"/>
  <c r="S71" i="16" s="1"/>
  <c r="R71" i="16"/>
  <c r="O71" i="16"/>
  <c r="S70" i="16" a="1"/>
  <c r="S70" i="16" s="1"/>
  <c r="R70" i="16"/>
  <c r="O70" i="16"/>
  <c r="S69" i="16" a="1"/>
  <c r="S69" i="16" s="1"/>
  <c r="R69" i="16"/>
  <c r="O69" i="16"/>
  <c r="S68" i="16" a="1"/>
  <c r="S68" i="16" s="1"/>
  <c r="R68" i="16"/>
  <c r="O68" i="16"/>
  <c r="S67" i="16" a="1"/>
  <c r="S67" i="16" s="1"/>
  <c r="R67" i="16"/>
  <c r="O67" i="16"/>
  <c r="R66" i="16"/>
  <c r="S66" i="16" s="1" a="1"/>
  <c r="S66" i="16" s="1"/>
  <c r="O66" i="16"/>
  <c r="S65" i="16" a="1"/>
  <c r="S65" i="16" s="1"/>
  <c r="R65" i="16"/>
  <c r="O65" i="16"/>
  <c r="R64" i="16"/>
  <c r="O64" i="16"/>
  <c r="S63" i="16" a="1"/>
  <c r="S63" i="16" s="1"/>
  <c r="R63" i="16"/>
  <c r="O63" i="16"/>
  <c r="S62" i="16" a="1"/>
  <c r="S62" i="16" s="1"/>
  <c r="R62" i="16"/>
  <c r="O62" i="16"/>
  <c r="S61" i="16" a="1"/>
  <c r="S61" i="16" s="1"/>
  <c r="R61" i="16"/>
  <c r="O61" i="16"/>
  <c r="R60" i="16"/>
  <c r="S60" i="16" s="1" a="1"/>
  <c r="S60" i="16" s="1"/>
  <c r="O60" i="16"/>
  <c r="R59" i="16"/>
  <c r="O59" i="16"/>
  <c r="R58" i="16"/>
  <c r="O58" i="16"/>
  <c r="R57" i="16"/>
  <c r="O57" i="16"/>
  <c r="S56" i="16" a="1"/>
  <c r="S56" i="16" s="1"/>
  <c r="R56" i="16"/>
  <c r="O56" i="16"/>
  <c r="S55" i="16" a="1"/>
  <c r="S55" i="16" s="1"/>
  <c r="R55" i="16"/>
  <c r="O55" i="16"/>
  <c r="S54" i="16" a="1"/>
  <c r="S54" i="16" s="1"/>
  <c r="R54" i="16"/>
  <c r="O54" i="16"/>
  <c r="R53" i="16"/>
  <c r="S53" i="16" s="1" a="1"/>
  <c r="S53" i="16" s="1"/>
  <c r="O53" i="16"/>
  <c r="S52" i="16" a="1"/>
  <c r="S52" i="16" s="1"/>
  <c r="R52" i="16"/>
  <c r="O52" i="16"/>
  <c r="S51" i="16" a="1"/>
  <c r="S51" i="16" s="1"/>
  <c r="R51" i="16"/>
  <c r="O51" i="16"/>
  <c r="R50" i="16"/>
  <c r="S50" i="16" s="1" a="1"/>
  <c r="S50" i="16" s="1"/>
  <c r="O50" i="16"/>
  <c r="R49" i="16"/>
  <c r="R48" i="16"/>
  <c r="R47" i="16"/>
  <c r="R46" i="16"/>
  <c r="O46" i="16"/>
  <c r="R45" i="16"/>
  <c r="O45" i="16"/>
  <c r="R44" i="16"/>
  <c r="O44" i="16"/>
  <c r="R43" i="16"/>
  <c r="O43" i="16"/>
  <c r="R42" i="16"/>
  <c r="O42" i="16"/>
  <c r="R41" i="16"/>
  <c r="O41" i="16"/>
  <c r="R40" i="16"/>
  <c r="O40" i="16"/>
  <c r="R39" i="16"/>
  <c r="O39" i="16"/>
  <c r="R38" i="16"/>
  <c r="O38" i="16"/>
  <c r="R37" i="16"/>
  <c r="O37" i="16"/>
  <c r="R36" i="16"/>
  <c r="O36" i="16"/>
  <c r="R35" i="16"/>
  <c r="O35" i="16"/>
  <c r="R34" i="16"/>
  <c r="O34" i="16"/>
  <c r="R33" i="16"/>
  <c r="O33" i="16"/>
  <c r="R32" i="16"/>
  <c r="O32" i="16"/>
  <c r="R31" i="16"/>
  <c r="O31" i="16"/>
  <c r="R30" i="16"/>
  <c r="O30" i="16"/>
  <c r="R29" i="16"/>
  <c r="O29" i="16"/>
  <c r="R28" i="16"/>
  <c r="O28" i="16"/>
  <c r="R27" i="16"/>
  <c r="O27" i="16"/>
  <c r="R26" i="16"/>
  <c r="O26" i="16"/>
  <c r="R25" i="16"/>
  <c r="O25" i="16"/>
  <c r="R24" i="16"/>
  <c r="O24" i="16"/>
  <c r="R23" i="16"/>
  <c r="O23" i="16"/>
  <c r="R22" i="16"/>
  <c r="O22" i="16"/>
  <c r="R21" i="16"/>
  <c r="S21" i="16" s="1" a="1"/>
  <c r="S21" i="16" s="1"/>
  <c r="O21" i="16"/>
  <c r="S20" i="16" a="1"/>
  <c r="S20" i="16" s="1"/>
  <c r="R20" i="16"/>
  <c r="O20" i="16"/>
  <c r="S19" i="16" a="1"/>
  <c r="S19" i="16" s="1"/>
  <c r="R19" i="16"/>
  <c r="O19" i="16"/>
  <c r="R18" i="16"/>
  <c r="S18" i="16" s="1" a="1"/>
  <c r="S18" i="16" s="1"/>
  <c r="O18" i="16"/>
  <c r="S17" i="16" a="1"/>
  <c r="S17" i="16" s="1"/>
  <c r="R17" i="16"/>
  <c r="O17" i="16"/>
  <c r="S16" i="16" a="1"/>
  <c r="S16" i="16" s="1"/>
  <c r="R16" i="16"/>
  <c r="O16" i="16"/>
  <c r="R15" i="16"/>
  <c r="O15" i="16"/>
  <c r="R14" i="16"/>
  <c r="R13" i="16"/>
  <c r="R12" i="16"/>
  <c r="R2558" i="20"/>
  <c r="R2560" i="20"/>
  <c r="R2561" i="20"/>
  <c r="R2562" i="20"/>
  <c r="R2563" i="20"/>
  <c r="R2559" i="20"/>
  <c r="O2558" i="20"/>
  <c r="O2559" i="20"/>
  <c r="O2560" i="20"/>
  <c r="O2561" i="20"/>
  <c r="O2562" i="20"/>
  <c r="O2563" i="20"/>
  <c r="S1271" i="16" a="1"/>
  <c r="S1268" i="16" a="1"/>
  <c r="S1265" i="16" a="1"/>
  <c r="S1262" i="16" a="1"/>
  <c r="S1259" i="16" a="1"/>
  <c r="S1256" i="16" a="1"/>
  <c r="S1253" i="16" a="1"/>
  <c r="S1250" i="16" a="1"/>
  <c r="S1247" i="16" a="1"/>
  <c r="S1244" i="16" a="1"/>
  <c r="S1241" i="16" a="1"/>
  <c r="S1238" i="16" a="1"/>
  <c r="S1235" i="16" a="1"/>
  <c r="S1232" i="16" a="1"/>
  <c r="S1229" i="16" a="1"/>
  <c r="S1226" i="16" a="1"/>
  <c r="S1223" i="16" a="1"/>
  <c r="S1220" i="16" a="1"/>
  <c r="S1217" i="16" a="1"/>
  <c r="S1214" i="16" a="1"/>
  <c r="S1205" i="16" a="1"/>
  <c r="S1196" i="16" a="1"/>
  <c r="S1193" i="16" a="1"/>
  <c r="S1190" i="16" a="1"/>
  <c r="S1083" i="16" a="1"/>
  <c r="S1192" i="16" a="1"/>
  <c r="S1180" i="16" a="1"/>
  <c r="S1177" i="16" a="1"/>
  <c r="S1082" i="16" a="1"/>
  <c r="S1286" i="16" a="1"/>
  <c r="S1277" i="16" a="1"/>
  <c r="S1159" i="16" a="1"/>
  <c r="S1105" i="16" a="1"/>
  <c r="S1201" i="16" a="1"/>
  <c r="S1181" i="16" a="1"/>
  <c r="S1166" i="16" a="1"/>
  <c r="S1285" i="16" a="1"/>
  <c r="S1276" i="16" a="1"/>
  <c r="S1267" i="16" a="1"/>
  <c r="S1258" i="16" a="1"/>
  <c r="S1249" i="16" a="1"/>
  <c r="S1240" i="16" a="1"/>
  <c r="S1231" i="16" a="1"/>
  <c r="S1222" i="16" a="1"/>
  <c r="S1213" i="16" a="1"/>
  <c r="S1173" i="16" a="1"/>
  <c r="S1155" i="16" a="1"/>
  <c r="S1144" i="16" a="1"/>
  <c r="S1039" i="16" a="1"/>
  <c r="S1115" i="16" a="1"/>
  <c r="S1280" i="16" a="1"/>
  <c r="S1129" i="16" a="1"/>
  <c r="S1187" i="16" a="1"/>
  <c r="S1172" i="16" a="1"/>
  <c r="S1154" i="16" a="1"/>
  <c r="S1100" i="16" a="1"/>
  <c r="S1038" i="16" a="1"/>
  <c r="S1279" i="16" a="1"/>
  <c r="S1270" i="16" a="1"/>
  <c r="S1261" i="16" a="1"/>
  <c r="S1252" i="16" a="1"/>
  <c r="S1243" i="16" a="1"/>
  <c r="S1234" i="16" a="1"/>
  <c r="S1225" i="16" a="1"/>
  <c r="S1216" i="16" a="1"/>
  <c r="S1195" i="16" a="1"/>
  <c r="S1168" i="16" a="1"/>
  <c r="S1175" i="16" a="1"/>
  <c r="S1139" i="16" a="1"/>
  <c r="S1084" i="16" a="1"/>
  <c r="S1206" i="16" a="1"/>
  <c r="S1163" i="16" a="1"/>
  <c r="S1127" i="16" a="1"/>
  <c r="S1275" i="16" a="1"/>
  <c r="S1264" i="16" a="1"/>
  <c r="S1248" i="16" a="1"/>
  <c r="S1237" i="16" a="1"/>
  <c r="S1221" i="16" a="1"/>
  <c r="S1176" i="16" a="1"/>
  <c r="S1140" i="16" a="1"/>
  <c r="S922" i="16" a="1"/>
  <c r="S886" i="16" a="1"/>
  <c r="S828" i="16" a="1"/>
  <c r="S815" i="16" a="1"/>
  <c r="S802" i="16" a="1"/>
  <c r="S1200" i="16" a="1"/>
  <c r="S1055" i="16" a="1"/>
  <c r="S1006" i="16" a="1"/>
  <c r="S841" i="16" a="1"/>
  <c r="S1274" i="16" a="1"/>
  <c r="S1263" i="16" a="1"/>
  <c r="S1236" i="16" a="1"/>
  <c r="S1023" i="16" a="1"/>
  <c r="S961" i="16" a="1"/>
  <c r="S857" i="16" a="1"/>
  <c r="S801" i="16" a="1"/>
  <c r="S1284" i="16" a="1"/>
  <c r="S1273" i="16" a="1"/>
  <c r="S1257" i="16" a="1"/>
  <c r="S1246" i="16" a="1"/>
  <c r="S1230" i="16" a="1"/>
  <c r="S1219" i="16" a="1"/>
  <c r="S1138" i="16" a="1"/>
  <c r="S1160" i="16" a="1"/>
  <c r="S1069" i="16" a="1"/>
  <c r="S1037" i="16" a="1"/>
  <c r="S991" i="16" a="1"/>
  <c r="S977" i="16" a="1"/>
  <c r="S960" i="16" a="1"/>
  <c r="S956" i="16" a="1"/>
  <c r="S924" i="16" a="1"/>
  <c r="S888" i="16" a="1"/>
  <c r="S872" i="16" a="1"/>
  <c r="S817" i="16" a="1"/>
  <c r="S1283" i="16" a="1"/>
  <c r="S1272" i="16" a="1"/>
  <c r="S1245" i="16" a="1"/>
  <c r="S1218" i="16" a="1"/>
  <c r="S1099" i="16" a="1"/>
  <c r="S964" i="16" a="1"/>
  <c r="S940" i="16" a="1"/>
  <c r="S904" i="16" a="1"/>
  <c r="S1207" i="16" a="1"/>
  <c r="S1098" i="16" a="1"/>
  <c r="S1021" i="16" a="1"/>
  <c r="S976" i="16" a="1"/>
  <c r="S955" i="16" a="1"/>
  <c r="S871" i="16" a="1"/>
  <c r="S1114" i="16" a="1"/>
  <c r="S1056" i="16" a="1"/>
  <c r="S993" i="16" a="1"/>
  <c r="S975" i="16" a="1"/>
  <c r="S962" i="16" a="1"/>
  <c r="S954" i="16" a="1"/>
  <c r="S1233" i="16" a="1"/>
  <c r="S1227" i="16" a="1"/>
  <c r="S1215" i="16" a="1"/>
  <c r="S965" i="16" a="1"/>
  <c r="S923" i="16" a="1"/>
  <c r="S754" i="16" a="1"/>
  <c r="S742" i="16" a="1"/>
  <c r="S631" i="16" a="1"/>
  <c r="S619" i="16" a="1"/>
  <c r="S607" i="16" a="1"/>
  <c r="S595" i="16" a="1"/>
  <c r="S583" i="16" a="1"/>
  <c r="S571" i="16" a="1"/>
  <c r="S1158" i="16" a="1"/>
  <c r="S1153" i="16" a="1"/>
  <c r="S992" i="16" a="1"/>
  <c r="S941" i="16" a="1"/>
  <c r="S814" i="16" a="1"/>
  <c r="S827" i="16" a="1"/>
  <c r="S1255" i="16" a="1"/>
  <c r="S1167" i="16" a="1"/>
  <c r="S1008" i="16" a="1"/>
  <c r="S903" i="16" a="1"/>
  <c r="S858" i="16" a="1"/>
  <c r="S789" i="16" a="1"/>
  <c r="S741" i="16" a="1"/>
  <c r="S721" i="16" a="1"/>
  <c r="S698" i="16" a="1"/>
  <c r="S685" i="16" a="1"/>
  <c r="S675" i="16" a="1"/>
  <c r="S649" i="16" a="1"/>
  <c r="S1278" i="16" a="1"/>
  <c r="S1266" i="16" a="1"/>
  <c r="S1182" i="16" a="1"/>
  <c r="S963" i="16" a="1"/>
  <c r="S642" i="16" a="1"/>
  <c r="S630" i="16" a="1"/>
  <c r="S618" i="16" a="1"/>
  <c r="S606" i="16" a="1"/>
  <c r="S594" i="16" a="1"/>
  <c r="S1260" i="16" a="1"/>
  <c r="S1254" i="16" a="1"/>
  <c r="S1242" i="16" a="1"/>
  <c r="S1197" i="16" a="1"/>
  <c r="S1191" i="16" a="1"/>
  <c r="S1007" i="16" a="1"/>
  <c r="S939" i="16" a="1"/>
  <c r="S826" i="16" a="1"/>
  <c r="S1224" i="16" a="1"/>
  <c r="S1212" i="16" a="1"/>
  <c r="S1116" i="16" a="1"/>
  <c r="S1057" i="16" a="1"/>
  <c r="S804" i="16" a="1"/>
  <c r="S780" i="16" a="1"/>
  <c r="S768" i="16" a="1"/>
  <c r="S756" i="16" a="1"/>
  <c r="S1128" i="16" a="1"/>
  <c r="S1022" i="16" a="1"/>
  <c r="S791" i="16" a="1"/>
  <c r="S779" i="16" a="1"/>
  <c r="S767" i="16" a="1"/>
  <c r="S755" i="16" a="1"/>
  <c r="S743" i="16" a="1"/>
  <c r="S1251" i="16" a="1"/>
  <c r="S1239" i="16" a="1"/>
  <c r="S1194" i="16" a="1"/>
  <c r="S905" i="16" a="1"/>
  <c r="S840" i="16" a="1"/>
  <c r="S709" i="16" a="1"/>
  <c r="S686" i="16" a="1"/>
  <c r="S673" i="16" a="1"/>
  <c r="S813" i="16" a="1"/>
  <c r="S659" i="16" a="1"/>
  <c r="S605" i="16" a="1"/>
  <c r="S510" i="16" a="1"/>
  <c r="S298" i="16" a="1"/>
  <c r="S295" i="16" a="1"/>
  <c r="S270" i="16" a="1"/>
  <c r="S267" i="16" a="1"/>
  <c r="S264" i="16" a="1"/>
  <c r="S261" i="16" a="1"/>
  <c r="S258" i="16" a="1"/>
  <c r="S255" i="16" a="1"/>
  <c r="S252" i="16" a="1"/>
  <c r="S1068" i="16" a="1"/>
  <c r="S719" i="16" a="1"/>
  <c r="S582" i="16" a="1"/>
  <c r="S535" i="16" a="1"/>
  <c r="S194" i="16" a="1"/>
  <c r="S185" i="16" a="1"/>
  <c r="S170" i="16" a="1"/>
  <c r="S164" i="16" a="1"/>
  <c r="S887" i="16" a="1"/>
  <c r="S732" i="16" a="1"/>
  <c r="S684" i="16" a="1"/>
  <c r="S593" i="16" a="1"/>
  <c r="S560" i="16" a="1"/>
  <c r="S549" i="16" a="1"/>
  <c r="S459" i="16" a="1"/>
  <c r="S276" i="16" a="1"/>
  <c r="S137" i="16" a="1"/>
  <c r="S125" i="16" a="1"/>
  <c r="S1067" i="16" a="1"/>
  <c r="S520" i="16" a="1"/>
  <c r="S484" i="16" a="1"/>
  <c r="S629" i="16" a="1"/>
  <c r="S509" i="16" a="1"/>
  <c r="S498" i="16" a="1"/>
  <c r="S473" i="16" a="1"/>
  <c r="S315" i="16" a="1"/>
  <c r="S309" i="16" a="1"/>
  <c r="S306" i="16" a="1"/>
  <c r="S303" i="16" a="1"/>
  <c r="S297" i="16" a="1"/>
  <c r="S272" i="16" a="1"/>
  <c r="S269" i="16" a="1"/>
  <c r="S266" i="16" a="1"/>
  <c r="S263" i="16" a="1"/>
  <c r="S260" i="16" a="1"/>
  <c r="S257" i="16" a="1"/>
  <c r="S254" i="16" a="1"/>
  <c r="S251" i="16" a="1"/>
  <c r="S731" i="16" a="1"/>
  <c r="S559" i="16" a="1"/>
  <c r="S469" i="16" a="1"/>
  <c r="S275" i="16" a="1"/>
  <c r="S856" i="16" a="1"/>
  <c r="S769" i="16" a="1"/>
  <c r="S696" i="16" a="1"/>
  <c r="S661" i="16" a="1"/>
  <c r="S643" i="16" a="1"/>
  <c r="S548" i="16" a="1"/>
  <c r="S537" i="16" a="1"/>
  <c r="S458" i="16" a="1"/>
  <c r="S447" i="16" a="1"/>
  <c r="S325" i="16" a="1"/>
  <c r="S290" i="16" a="1"/>
  <c r="S281" i="16" a="1"/>
  <c r="S278" i="16" a="1"/>
  <c r="S148" i="16" a="1"/>
  <c r="S870" i="16" a="1"/>
  <c r="S839" i="16" a="1"/>
  <c r="S800" i="16" a="1"/>
  <c r="S790" i="16" a="1"/>
  <c r="S730" i="16" a="1"/>
  <c r="S573" i="16" a="1"/>
  <c r="S508" i="16" a="1"/>
  <c r="S708" i="16" a="1"/>
  <c r="S660" i="16" a="1"/>
  <c r="S617" i="16" a="1"/>
  <c r="S547" i="16" a="1"/>
  <c r="S457" i="16" a="1"/>
  <c r="S720" i="16" a="1"/>
  <c r="S641" i="16" a="1"/>
  <c r="S572" i="16" a="1"/>
  <c r="S496" i="16" a="1"/>
  <c r="S435" i="16" a="1"/>
  <c r="S423" i="16" a="1"/>
  <c r="S411" i="16" a="1"/>
  <c r="S408" i="16" a="1"/>
  <c r="S405" i="16" a="1"/>
  <c r="S390" i="16" a="1"/>
  <c r="S378" i="16" a="1"/>
  <c r="S321" i="16" a="1"/>
  <c r="S299" i="16" a="1"/>
  <c r="S184" i="16" a="1"/>
  <c r="S25" i="16" a="1"/>
  <c r="S286" i="16" a="1"/>
  <c r="S778" i="16" a="1"/>
  <c r="S470" i="16" a="1"/>
  <c r="S424" i="16" a="1"/>
  <c r="S391" i="16" a="1"/>
  <c r="S377" i="16" a="1"/>
  <c r="S350" i="16" a="1"/>
  <c r="S332" i="16" a="1"/>
  <c r="S320" i="16" a="1"/>
  <c r="S274" i="16" a="1"/>
  <c r="S221" i="16" a="1"/>
  <c r="S124" i="16" a="1"/>
  <c r="S536" i="16" a="1"/>
  <c r="S561" i="16" a="1"/>
  <c r="S522" i="16" a="1"/>
  <c r="S363" i="16" a="1"/>
  <c r="S336" i="16" a="1"/>
  <c r="S327" i="16" a="1"/>
  <c r="S265" i="16" a="1"/>
  <c r="S256" i="16" a="1"/>
  <c r="S211" i="16" a="1"/>
  <c r="S165" i="16" a="1"/>
  <c r="S160" i="16" a="1"/>
  <c r="S112" i="16" a="1"/>
  <c r="S92" i="16" a="1"/>
  <c r="S80" i="16" a="1"/>
  <c r="S64" i="16" a="1"/>
  <c r="S46" i="16" a="1"/>
  <c r="S40" i="16" a="1"/>
  <c r="S34" i="16" a="1"/>
  <c r="S31" i="16" a="1"/>
  <c r="S22" i="16" a="1"/>
  <c r="S91" i="16" a="1"/>
  <c r="S497" i="16" a="1"/>
  <c r="S365" i="16" a="1"/>
  <c r="S233" i="16" a="1"/>
  <c r="S351" i="16" a="1"/>
  <c r="S313" i="16" a="1"/>
  <c r="S253" i="16" a="1"/>
  <c r="S404" i="16" a="1"/>
  <c r="S376" i="16" a="1"/>
  <c r="S331" i="16" a="1"/>
  <c r="S307" i="16" a="1"/>
  <c r="S302" i="16" a="1"/>
  <c r="S220" i="16" a="1"/>
  <c r="S169" i="16" a="1"/>
  <c r="S159" i="16" a="1"/>
  <c r="S43" i="16" a="1"/>
  <c r="S37" i="16" a="1"/>
  <c r="S28" i="16" a="1"/>
  <c r="S524" i="16" a="1"/>
  <c r="S282" i="16" a="1"/>
  <c r="S195" i="16" a="1"/>
  <c r="S471" i="16" a="1"/>
  <c r="S406" i="16" a="1"/>
  <c r="S262" i="16" a="1"/>
  <c r="S486" i="16" a="1"/>
  <c r="S446" i="16" a="1"/>
  <c r="S146" i="16" a="1"/>
  <c r="S111" i="16" a="1"/>
  <c r="S162" i="16" a="1"/>
  <c r="S521" i="16" a="1"/>
  <c r="S335" i="16" a="1"/>
  <c r="S326" i="16" a="1"/>
  <c r="S245" i="16" a="1"/>
  <c r="S59" i="16" a="1"/>
  <c r="S1281" i="16" a="1"/>
  <c r="S271" i="16" a="1"/>
  <c r="S674" i="16" a="1"/>
  <c r="S436" i="16" a="1"/>
  <c r="S389" i="16" a="1"/>
  <c r="S339" i="16" a="1"/>
  <c r="S330" i="16" a="1"/>
  <c r="S324" i="16" a="1"/>
  <c r="S314" i="16" a="1"/>
  <c r="S268" i="16" a="1"/>
  <c r="S259" i="16" a="1"/>
  <c r="S196" i="16" a="1"/>
  <c r="S168" i="16" a="1"/>
  <c r="S163" i="16" a="1"/>
  <c r="S158" i="16" a="1"/>
  <c r="S138" i="16" a="1"/>
  <c r="S49" i="16" a="1"/>
  <c r="S58" i="16" a="1"/>
  <c r="S329" i="16" a="1"/>
  <c r="S243" i="16" a="1"/>
  <c r="S485" i="16" a="1"/>
  <c r="S445" i="16" a="1"/>
  <c r="S352" i="16" a="1"/>
  <c r="S334" i="16" a="1"/>
  <c r="S301" i="16" a="1"/>
  <c r="S244" i="16" a="1"/>
  <c r="S234" i="16" a="1"/>
  <c r="S110" i="16" a="1"/>
  <c r="S98" i="16" a="1"/>
  <c r="S333" i="16" a="1"/>
  <c r="S1282" i="16" a="1"/>
  <c r="S1228" i="16" a="1"/>
  <c r="S697" i="16" a="1"/>
  <c r="S584" i="16" a="1"/>
  <c r="S292" i="16" a="1"/>
  <c r="S186" i="16" a="1"/>
  <c r="S338" i="16" a="1"/>
  <c r="S1269" i="16" a="1"/>
  <c r="S710" i="16" a="1"/>
  <c r="S434" i="16" a="1"/>
  <c r="S425" i="16" a="1"/>
  <c r="S364" i="16" a="1"/>
  <c r="S337" i="16" a="1"/>
  <c r="S328" i="16" a="1"/>
  <c r="S322" i="16" a="1"/>
  <c r="S304" i="16" a="1"/>
  <c r="S232" i="16" a="1"/>
  <c r="S222" i="16" a="1"/>
  <c r="S136" i="16" a="1"/>
  <c r="S57" i="16" a="1"/>
  <c r="S44" i="16" a="1"/>
  <c r="S41" i="16" a="1"/>
  <c r="S38" i="16" a="1"/>
  <c r="S35" i="16" a="1"/>
  <c r="S32" i="16" a="1"/>
  <c r="S29" i="16" a="1"/>
  <c r="S26" i="16" a="1"/>
  <c r="S23" i="16" a="1"/>
  <c r="S14" i="16" a="1"/>
  <c r="S90" i="16" a="1"/>
  <c r="S147" i="16" a="1"/>
  <c r="S123" i="16" a="1"/>
  <c r="S13" i="16" a="1"/>
  <c r="S277" i="16" a="1"/>
  <c r="S48" i="16" a="1"/>
  <c r="S12" i="16" a="1"/>
  <c r="S42" i="16" a="1"/>
  <c r="S36" i="16" a="1"/>
  <c r="S30" i="16" a="1"/>
  <c r="S24" i="16" a="1"/>
  <c r="S15" i="16" a="1"/>
  <c r="S47" i="16" a="1"/>
  <c r="S45" i="16" a="1"/>
  <c r="S39" i="16" a="1"/>
  <c r="S33" i="16" a="1"/>
  <c r="S27" i="16" a="1"/>
  <c r="S289" i="16" a="1"/>
  <c r="S2558" i="20" a="1"/>
  <c r="S2559" i="20" a="1"/>
  <c r="S2560" i="20" a="1"/>
  <c r="S2561" i="20" a="1"/>
  <c r="S2563" i="20" a="1"/>
  <c r="S2562" i="20" a="1"/>
  <c r="S289" i="16" l="1"/>
  <c r="S27" i="16"/>
  <c r="S33" i="16"/>
  <c r="S39" i="16"/>
  <c r="S45" i="16"/>
  <c r="S47" i="16"/>
  <c r="S15" i="16"/>
  <c r="S24" i="16"/>
  <c r="S30" i="16"/>
  <c r="S36" i="16"/>
  <c r="S42" i="16"/>
  <c r="S12" i="16"/>
  <c r="S48" i="16"/>
  <c r="S277" i="16"/>
  <c r="S13" i="16"/>
  <c r="S123" i="16"/>
  <c r="S147" i="16"/>
  <c r="S90" i="16"/>
  <c r="S14" i="16"/>
  <c r="S23" i="16"/>
  <c r="S26" i="16"/>
  <c r="S29" i="16"/>
  <c r="S32" i="16"/>
  <c r="S35" i="16"/>
  <c r="S38" i="16"/>
  <c r="S41" i="16"/>
  <c r="S44" i="16"/>
  <c r="S57" i="16"/>
  <c r="S136" i="16"/>
  <c r="S222" i="16"/>
  <c r="S232" i="16"/>
  <c r="S304" i="16"/>
  <c r="S322" i="16"/>
  <c r="S328" i="16"/>
  <c r="S337" i="16"/>
  <c r="S364" i="16"/>
  <c r="S425" i="16"/>
  <c r="S434" i="16"/>
  <c r="S710" i="16"/>
  <c r="S1269" i="16"/>
  <c r="S338" i="16"/>
  <c r="S186" i="16"/>
  <c r="S292" i="16"/>
  <c r="S584" i="16"/>
  <c r="S697" i="16"/>
  <c r="S1228" i="16"/>
  <c r="S1282" i="16"/>
  <c r="S333" i="16"/>
  <c r="S98" i="16"/>
  <c r="S110" i="16"/>
  <c r="S234" i="16"/>
  <c r="S244" i="16"/>
  <c r="S301" i="16"/>
  <c r="S334" i="16"/>
  <c r="S352" i="16"/>
  <c r="S445" i="16"/>
  <c r="S485" i="16"/>
  <c r="S243" i="16"/>
  <c r="S329" i="16"/>
  <c r="S58" i="16"/>
  <c r="S49" i="16"/>
  <c r="S138" i="16"/>
  <c r="S158" i="16"/>
  <c r="S163" i="16"/>
  <c r="S168" i="16"/>
  <c r="S196" i="16"/>
  <c r="S259" i="16"/>
  <c r="S268" i="16"/>
  <c r="S314" i="16"/>
  <c r="S324" i="16"/>
  <c r="S330" i="16"/>
  <c r="S339" i="16"/>
  <c r="S389" i="16"/>
  <c r="S436" i="16"/>
  <c r="S674" i="16"/>
  <c r="S271" i="16"/>
  <c r="S1281" i="16"/>
  <c r="S59" i="16"/>
  <c r="S245" i="16"/>
  <c r="S326" i="16"/>
  <c r="S335" i="16"/>
  <c r="S521" i="16"/>
  <c r="S162" i="16"/>
  <c r="S111" i="16"/>
  <c r="S146" i="16"/>
  <c r="S446" i="16"/>
  <c r="S486" i="16"/>
  <c r="S262" i="16"/>
  <c r="S406" i="16"/>
  <c r="S471" i="16"/>
  <c r="S195" i="16"/>
  <c r="S282" i="16"/>
  <c r="S524" i="16"/>
  <c r="S28" i="16"/>
  <c r="S37" i="16"/>
  <c r="S43" i="16"/>
  <c r="S159" i="16"/>
  <c r="S169" i="16"/>
  <c r="S220" i="16"/>
  <c r="S302" i="16"/>
  <c r="S307" i="16"/>
  <c r="S331" i="16"/>
  <c r="S376" i="16"/>
  <c r="S404" i="16"/>
  <c r="S253" i="16"/>
  <c r="S313" i="16"/>
  <c r="S351" i="16"/>
  <c r="S233" i="16"/>
  <c r="S365" i="16"/>
  <c r="S497" i="16"/>
  <c r="S91" i="16"/>
  <c r="S22" i="16"/>
  <c r="S31" i="16"/>
  <c r="S34" i="16"/>
  <c r="S40" i="16"/>
  <c r="S46" i="16"/>
  <c r="S64" i="16"/>
  <c r="S80" i="16"/>
  <c r="S92" i="16"/>
  <c r="S112" i="16"/>
  <c r="S160" i="16"/>
  <c r="S165" i="16"/>
  <c r="S211" i="16"/>
  <c r="S256" i="16"/>
  <c r="S265" i="16"/>
  <c r="S327" i="16"/>
  <c r="S336" i="16"/>
  <c r="S363" i="16"/>
  <c r="S522" i="16"/>
  <c r="S561" i="16"/>
  <c r="S536" i="16"/>
  <c r="S124" i="16"/>
  <c r="S221" i="16"/>
  <c r="S274" i="16"/>
  <c r="S320" i="16"/>
  <c r="S332" i="16"/>
  <c r="S350" i="16"/>
  <c r="S377" i="16"/>
  <c r="S391" i="16"/>
  <c r="S424" i="16"/>
  <c r="S470" i="16"/>
  <c r="S778" i="16"/>
  <c r="S286" i="16"/>
  <c r="S25" i="16"/>
  <c r="S184" i="16"/>
  <c r="S299" i="16"/>
  <c r="S321" i="16"/>
  <c r="S378" i="16"/>
  <c r="S390" i="16"/>
  <c r="S405" i="16"/>
  <c r="S408" i="16"/>
  <c r="S411" i="16"/>
  <c r="S423" i="16"/>
  <c r="S435" i="16"/>
  <c r="S496" i="16"/>
  <c r="S572" i="16"/>
  <c r="S641" i="16"/>
  <c r="S720" i="16"/>
  <c r="S457" i="16"/>
  <c r="S547" i="16"/>
  <c r="S617" i="16"/>
  <c r="S660" i="16"/>
  <c r="S708" i="16"/>
  <c r="S508" i="16"/>
  <c r="S573" i="16"/>
  <c r="S730" i="16"/>
  <c r="S790" i="16"/>
  <c r="S800" i="16"/>
  <c r="S839" i="16"/>
  <c r="S870" i="16"/>
  <c r="S148" i="16"/>
  <c r="S278" i="16"/>
  <c r="S281" i="16"/>
  <c r="S290" i="16"/>
  <c r="S325" i="16"/>
  <c r="S447" i="16"/>
  <c r="S458" i="16"/>
  <c r="S537" i="16"/>
  <c r="S548" i="16"/>
  <c r="S643" i="16"/>
  <c r="S661" i="16"/>
  <c r="S696" i="16"/>
  <c r="S769" i="16"/>
  <c r="S856" i="16"/>
  <c r="S275" i="16"/>
  <c r="S469" i="16"/>
  <c r="S559" i="16"/>
  <c r="S731" i="16"/>
  <c r="S251" i="16"/>
  <c r="S254" i="16"/>
  <c r="S257" i="16"/>
  <c r="S260" i="16"/>
  <c r="S263" i="16"/>
  <c r="S266" i="16"/>
  <c r="S269" i="16"/>
  <c r="S272" i="16"/>
  <c r="S297" i="16"/>
  <c r="S303" i="16"/>
  <c r="S306" i="16"/>
  <c r="S309" i="16"/>
  <c r="S315" i="16"/>
  <c r="S473" i="16"/>
  <c r="S498" i="16"/>
  <c r="S509" i="16"/>
  <c r="S629" i="16"/>
  <c r="S484" i="16"/>
  <c r="S520" i="16"/>
  <c r="S1067" i="16"/>
  <c r="S125" i="16"/>
  <c r="S137" i="16"/>
  <c r="S276" i="16"/>
  <c r="S459" i="16"/>
  <c r="S549" i="16"/>
  <c r="S560" i="16"/>
  <c r="S593" i="16"/>
  <c r="S684" i="16"/>
  <c r="S732" i="16"/>
  <c r="S887" i="16"/>
  <c r="S164" i="16"/>
  <c r="S170" i="16"/>
  <c r="S185" i="16"/>
  <c r="S194" i="16"/>
  <c r="S535" i="16"/>
  <c r="S582" i="16"/>
  <c r="S719" i="16"/>
  <c r="S1068" i="16"/>
  <c r="S252" i="16"/>
  <c r="S255" i="16"/>
  <c r="S258" i="16"/>
  <c r="S261" i="16"/>
  <c r="S264" i="16"/>
  <c r="S267" i="16"/>
  <c r="S270" i="16"/>
  <c r="S295" i="16"/>
  <c r="S298" i="16"/>
  <c r="S510" i="16"/>
  <c r="S605" i="16"/>
  <c r="S659" i="16"/>
  <c r="S813" i="16"/>
  <c r="S673" i="16"/>
  <c r="S686" i="16"/>
  <c r="S709" i="16"/>
  <c r="S840" i="16"/>
  <c r="S905" i="16"/>
  <c r="S1194" i="16"/>
  <c r="S1239" i="16"/>
  <c r="S1251" i="16"/>
  <c r="S743" i="16"/>
  <c r="S755" i="16"/>
  <c r="S767" i="16"/>
  <c r="S779" i="16"/>
  <c r="S791" i="16"/>
  <c r="S1022" i="16"/>
  <c r="S1128" i="16"/>
  <c r="S756" i="16"/>
  <c r="S768" i="16"/>
  <c r="S780" i="16"/>
  <c r="S804" i="16"/>
  <c r="S1057" i="16"/>
  <c r="S1116" i="16"/>
  <c r="S1212" i="16"/>
  <c r="S1224" i="16"/>
  <c r="S826" i="16"/>
  <c r="S939" i="16"/>
  <c r="S1007" i="16"/>
  <c r="S1191" i="16"/>
  <c r="S1197" i="16"/>
  <c r="S1242" i="16"/>
  <c r="S1254" i="16"/>
  <c r="S1260" i="16"/>
  <c r="S594" i="16"/>
  <c r="S606" i="16"/>
  <c r="S618" i="16"/>
  <c r="S630" i="16"/>
  <c r="S642" i="16"/>
  <c r="S963" i="16"/>
  <c r="S1182" i="16"/>
  <c r="S1266" i="16"/>
  <c r="S1278" i="16"/>
  <c r="S649" i="16"/>
  <c r="S675" i="16"/>
  <c r="S685" i="16"/>
  <c r="S698" i="16"/>
  <c r="S721" i="16"/>
  <c r="S741" i="16"/>
  <c r="S789" i="16"/>
  <c r="S858" i="16"/>
  <c r="S903" i="16"/>
  <c r="S1008" i="16"/>
  <c r="S1167" i="16"/>
  <c r="S1255" i="16"/>
  <c r="S827" i="16"/>
  <c r="S814" i="16"/>
  <c r="S941" i="16"/>
  <c r="S992" i="16"/>
  <c r="S1153" i="16"/>
  <c r="S1158" i="16"/>
  <c r="S571" i="16"/>
  <c r="S583" i="16"/>
  <c r="S595" i="16"/>
  <c r="S607" i="16"/>
  <c r="S619" i="16"/>
  <c r="S631" i="16"/>
  <c r="S742" i="16"/>
  <c r="S754" i="16"/>
  <c r="S923" i="16"/>
  <c r="S965" i="16"/>
  <c r="S1215" i="16"/>
  <c r="S1227" i="16"/>
  <c r="S1233" i="16"/>
  <c r="S954" i="16"/>
  <c r="S962" i="16"/>
  <c r="S975" i="16"/>
  <c r="S993" i="16"/>
  <c r="S1056" i="16"/>
  <c r="S1114" i="16"/>
  <c r="S871" i="16"/>
  <c r="S955" i="16"/>
  <c r="S976" i="16"/>
  <c r="S1021" i="16"/>
  <c r="S1098" i="16"/>
  <c r="S1207" i="16"/>
  <c r="S904" i="16"/>
  <c r="S940" i="16"/>
  <c r="S964" i="16"/>
  <c r="S1099" i="16"/>
  <c r="S1218" i="16"/>
  <c r="S1245" i="16"/>
  <c r="S1272" i="16"/>
  <c r="S1283" i="16"/>
  <c r="S817" i="16"/>
  <c r="S872" i="16"/>
  <c r="S888" i="16"/>
  <c r="S924" i="16"/>
  <c r="S956" i="16"/>
  <c r="S960" i="16"/>
  <c r="S977" i="16"/>
  <c r="S991" i="16"/>
  <c r="S1037" i="16"/>
  <c r="S1069" i="16"/>
  <c r="S1160" i="16"/>
  <c r="S1138" i="16"/>
  <c r="S1219" i="16"/>
  <c r="S1230" i="16"/>
  <c r="S1246" i="16"/>
  <c r="S1257" i="16"/>
  <c r="S1273" i="16"/>
  <c r="S1284" i="16"/>
  <c r="S801" i="16"/>
  <c r="S857" i="16"/>
  <c r="S961" i="16"/>
  <c r="S1023" i="16"/>
  <c r="S1236" i="16"/>
  <c r="S1263" i="16"/>
  <c r="S1274" i="16"/>
  <c r="S841" i="16"/>
  <c r="S1006" i="16"/>
  <c r="S1055" i="16"/>
  <c r="S1200" i="16"/>
  <c r="S802" i="16"/>
  <c r="S815" i="16"/>
  <c r="S828" i="16"/>
  <c r="S886" i="16"/>
  <c r="S922" i="16"/>
  <c r="S1140" i="16"/>
  <c r="S1176" i="16"/>
  <c r="S1221" i="16"/>
  <c r="S1237" i="16"/>
  <c r="S1248" i="16"/>
  <c r="S1264" i="16"/>
  <c r="S1275" i="16"/>
  <c r="S1127" i="16"/>
  <c r="S1163" i="16"/>
  <c r="S1206" i="16"/>
  <c r="S1084" i="16"/>
  <c r="S1139" i="16"/>
  <c r="S1175" i="16"/>
  <c r="S1168" i="16"/>
  <c r="S1195" i="16"/>
  <c r="S1216" i="16"/>
  <c r="S1225" i="16"/>
  <c r="S1234" i="16"/>
  <c r="S1243" i="16"/>
  <c r="S1252" i="16"/>
  <c r="S1261" i="16"/>
  <c r="S1270" i="16"/>
  <c r="S1279" i="16"/>
  <c r="S1038" i="16"/>
  <c r="S1100" i="16"/>
  <c r="S1154" i="16"/>
  <c r="S1172" i="16"/>
  <c r="S1187" i="16"/>
  <c r="S1129" i="16"/>
  <c r="S1280" i="16"/>
  <c r="S1115" i="16"/>
  <c r="S1039" i="16"/>
  <c r="S1144" i="16"/>
  <c r="S1155" i="16"/>
  <c r="S1173" i="16"/>
  <c r="S1213" i="16"/>
  <c r="S1222" i="16"/>
  <c r="S1231" i="16"/>
  <c r="S1240" i="16"/>
  <c r="S1249" i="16"/>
  <c r="S1258" i="16"/>
  <c r="S1267" i="16"/>
  <c r="S1276" i="16"/>
  <c r="S1285" i="16"/>
  <c r="S1166" i="16"/>
  <c r="S1181" i="16"/>
  <c r="S1201" i="16"/>
  <c r="S1105" i="16"/>
  <c r="S1159" i="16"/>
  <c r="S1277" i="16"/>
  <c r="S1286" i="16"/>
  <c r="S1082" i="16"/>
  <c r="S1177" i="16"/>
  <c r="S1180" i="16"/>
  <c r="S1192" i="16"/>
  <c r="S1083" i="16"/>
  <c r="S1190" i="16"/>
  <c r="S1193" i="16"/>
  <c r="S1196" i="16"/>
  <c r="S1205" i="16"/>
  <c r="S1214" i="16"/>
  <c r="S1217" i="16"/>
  <c r="S1220" i="16"/>
  <c r="S1223" i="16"/>
  <c r="S1226" i="16"/>
  <c r="S1229" i="16"/>
  <c r="S1232" i="16"/>
  <c r="S1235" i="16"/>
  <c r="S1238" i="16"/>
  <c r="S1241" i="16"/>
  <c r="S1244" i="16"/>
  <c r="S1247" i="16"/>
  <c r="S1250" i="16"/>
  <c r="S1253" i="16"/>
  <c r="S1256" i="16"/>
  <c r="S1259" i="16"/>
  <c r="S1262" i="16"/>
  <c r="S1265" i="16"/>
  <c r="S1268" i="16"/>
  <c r="S1271" i="16"/>
  <c r="S2558" i="20"/>
  <c r="S2562" i="20"/>
  <c r="S2563" i="20"/>
  <c r="S2561" i="20"/>
  <c r="S2560" i="20"/>
  <c r="S2559" i="20"/>
  <c r="R2884" i="20" l="1"/>
  <c r="O2884" i="20"/>
  <c r="R2883" i="20"/>
  <c r="O2883" i="20"/>
  <c r="R2882" i="20"/>
  <c r="O2882" i="20"/>
  <c r="R2881" i="20"/>
  <c r="O2881" i="20"/>
  <c r="R2880" i="20"/>
  <c r="O2880" i="20"/>
  <c r="R2879" i="20"/>
  <c r="O2879" i="20"/>
  <c r="R2878" i="20"/>
  <c r="O2878" i="20"/>
  <c r="R2877" i="20"/>
  <c r="O2877" i="20"/>
  <c r="R2876" i="20"/>
  <c r="O2876" i="20"/>
  <c r="R2875" i="20"/>
  <c r="O2875" i="20"/>
  <c r="R2874" i="20"/>
  <c r="O2874" i="20"/>
  <c r="R2873" i="20"/>
  <c r="O2873" i="20"/>
  <c r="R2872" i="20"/>
  <c r="O2872" i="20"/>
  <c r="R2871" i="20"/>
  <c r="O2871" i="20"/>
  <c r="R2870" i="20"/>
  <c r="O2870" i="20"/>
  <c r="R2869" i="20"/>
  <c r="O2869" i="20"/>
  <c r="R2868" i="20"/>
  <c r="O2868" i="20"/>
  <c r="R2867" i="20"/>
  <c r="O2867" i="20"/>
  <c r="R2866" i="20"/>
  <c r="O2866" i="20"/>
  <c r="R2865" i="20"/>
  <c r="O2865" i="20"/>
  <c r="R2864" i="20"/>
  <c r="O2864" i="20"/>
  <c r="R2863" i="20"/>
  <c r="O2863" i="20"/>
  <c r="R2862" i="20"/>
  <c r="O2862" i="20"/>
  <c r="R2861" i="20"/>
  <c r="O2861" i="20"/>
  <c r="R2860" i="20"/>
  <c r="O2860" i="20"/>
  <c r="R2859" i="20"/>
  <c r="O2859" i="20"/>
  <c r="R2858" i="20"/>
  <c r="O2858" i="20"/>
  <c r="R2857" i="20"/>
  <c r="O2857" i="20"/>
  <c r="R2856" i="20"/>
  <c r="O2856" i="20"/>
  <c r="R2855" i="20"/>
  <c r="O2855" i="20"/>
  <c r="R2854" i="20"/>
  <c r="O2854" i="20"/>
  <c r="R2853" i="20"/>
  <c r="O2853" i="20"/>
  <c r="R2852" i="20"/>
  <c r="O2852" i="20"/>
  <c r="R2851" i="20"/>
  <c r="O2851" i="20"/>
  <c r="R2850" i="20"/>
  <c r="O2850" i="20"/>
  <c r="R2849" i="20"/>
  <c r="O2849" i="20"/>
  <c r="R2848" i="20"/>
  <c r="O2848" i="20"/>
  <c r="R2847" i="20"/>
  <c r="O2847" i="20"/>
  <c r="R2846" i="20"/>
  <c r="O2846" i="20"/>
  <c r="R2845" i="20"/>
  <c r="O2845" i="20"/>
  <c r="R2844" i="20"/>
  <c r="O2844" i="20"/>
  <c r="R2843" i="20"/>
  <c r="O2843" i="20"/>
  <c r="R2842" i="20"/>
  <c r="O2842" i="20"/>
  <c r="R2841" i="20"/>
  <c r="O2841" i="20"/>
  <c r="R2840" i="20"/>
  <c r="O2840" i="20"/>
  <c r="R2839" i="20"/>
  <c r="O2839" i="20"/>
  <c r="R2838" i="20"/>
  <c r="O2838" i="20"/>
  <c r="R2837" i="20"/>
  <c r="O2837" i="20"/>
  <c r="R2836" i="20"/>
  <c r="O2836" i="20"/>
  <c r="R2835" i="20"/>
  <c r="O2835" i="20"/>
  <c r="R2834" i="20"/>
  <c r="O2834" i="20"/>
  <c r="R2833" i="20"/>
  <c r="O2833" i="20"/>
  <c r="R2832" i="20"/>
  <c r="O2832" i="20"/>
  <c r="R2831" i="20"/>
  <c r="O2831" i="20"/>
  <c r="R2830" i="20"/>
  <c r="O2830" i="20"/>
  <c r="R2829" i="20"/>
  <c r="O2829" i="20"/>
  <c r="R2828" i="20"/>
  <c r="O2828" i="20"/>
  <c r="R2827" i="20"/>
  <c r="O2827" i="20"/>
  <c r="R2826" i="20"/>
  <c r="O2826" i="20"/>
  <c r="R2825" i="20"/>
  <c r="O2825" i="20"/>
  <c r="R2824" i="20"/>
  <c r="O2824" i="20"/>
  <c r="R2823" i="20"/>
  <c r="O2823" i="20"/>
  <c r="R2822" i="20"/>
  <c r="O2822" i="20"/>
  <c r="R2821" i="20"/>
  <c r="O2821" i="20"/>
  <c r="R2820" i="20"/>
  <c r="O2820" i="20"/>
  <c r="R2819" i="20"/>
  <c r="O2819" i="20"/>
  <c r="R2818" i="20"/>
  <c r="O2818" i="20"/>
  <c r="R2817" i="20"/>
  <c r="O2817" i="20"/>
  <c r="R2816" i="20"/>
  <c r="O2816" i="20"/>
  <c r="R2815" i="20"/>
  <c r="O2815" i="20"/>
  <c r="R2814" i="20"/>
  <c r="O2814" i="20"/>
  <c r="R2813" i="20"/>
  <c r="O2813" i="20"/>
  <c r="R2812" i="20"/>
  <c r="O2812" i="20"/>
  <c r="R2811" i="20"/>
  <c r="O2811" i="20"/>
  <c r="R2810" i="20"/>
  <c r="O2810" i="20"/>
  <c r="R2809" i="20"/>
  <c r="S2809" i="20" s="1" a="1"/>
  <c r="S2809" i="20" s="1"/>
  <c r="O2809" i="20"/>
  <c r="R2808" i="20"/>
  <c r="S2808" i="20" s="1" a="1"/>
  <c r="S2808" i="20" s="1"/>
  <c r="O2808" i="20"/>
  <c r="R2807" i="20"/>
  <c r="S2807" i="20" s="1" a="1"/>
  <c r="S2807" i="20" s="1"/>
  <c r="O2807" i="20"/>
  <c r="R2806" i="20"/>
  <c r="S2806" i="20" s="1" a="1"/>
  <c r="S2806" i="20" s="1"/>
  <c r="O2806" i="20"/>
  <c r="R2805" i="20"/>
  <c r="O2805" i="20"/>
  <c r="R2804" i="20"/>
  <c r="O2804" i="20"/>
  <c r="R2803" i="20"/>
  <c r="O2803" i="20"/>
  <c r="R2802" i="20"/>
  <c r="S2802" i="20" s="1" a="1"/>
  <c r="S2802" i="20" s="1"/>
  <c r="O2802" i="20"/>
  <c r="R2801" i="20"/>
  <c r="S2801" i="20" s="1" a="1"/>
  <c r="S2801" i="20" s="1"/>
  <c r="O2801" i="20"/>
  <c r="R2800" i="20"/>
  <c r="S2800" i="20" s="1" a="1"/>
  <c r="S2800" i="20" s="1"/>
  <c r="O2800" i="20"/>
  <c r="R2799" i="20"/>
  <c r="O2799" i="20"/>
  <c r="R2798" i="20"/>
  <c r="O2798" i="20"/>
  <c r="R2797" i="20"/>
  <c r="S2797" i="20" s="1" a="1"/>
  <c r="S2797" i="20" s="1"/>
  <c r="O2797" i="20"/>
  <c r="R2796" i="20"/>
  <c r="S2796" i="20" s="1" a="1"/>
  <c r="S2796" i="20" s="1"/>
  <c r="O2796" i="20"/>
  <c r="R2795" i="20"/>
  <c r="O2795" i="20"/>
  <c r="R2794" i="20"/>
  <c r="O2794" i="20"/>
  <c r="R2793" i="20"/>
  <c r="O2793" i="20"/>
  <c r="R2792" i="20"/>
  <c r="O2792" i="20"/>
  <c r="R2791" i="20"/>
  <c r="O2791" i="20"/>
  <c r="R2790" i="20"/>
  <c r="O2790" i="20"/>
  <c r="R2789" i="20"/>
  <c r="O2789" i="20"/>
  <c r="R2788" i="20"/>
  <c r="O2788" i="20"/>
  <c r="R2787" i="20"/>
  <c r="S2787" i="20" s="1" a="1"/>
  <c r="S2787" i="20" s="1"/>
  <c r="O2787" i="20"/>
  <c r="R2786" i="20"/>
  <c r="S2786" i="20" s="1" a="1"/>
  <c r="S2786" i="20" s="1"/>
  <c r="O2786" i="20"/>
  <c r="R2785" i="20"/>
  <c r="O2785" i="20"/>
  <c r="R2784" i="20"/>
  <c r="S2784" i="20" s="1" a="1"/>
  <c r="S2784" i="20" s="1"/>
  <c r="O2784" i="20"/>
  <c r="R2783" i="20"/>
  <c r="S2783" i="20" s="1" a="1"/>
  <c r="S2783" i="20" s="1"/>
  <c r="O2783" i="20"/>
  <c r="R2782" i="20"/>
  <c r="S2782" i="20" s="1" a="1"/>
  <c r="S2782" i="20" s="1"/>
  <c r="O2782" i="20"/>
  <c r="R2781" i="20"/>
  <c r="S2781" i="20" s="1" a="1"/>
  <c r="S2781" i="20" s="1"/>
  <c r="O2781" i="20"/>
  <c r="R2780" i="20"/>
  <c r="O2780" i="20"/>
  <c r="R2779" i="20"/>
  <c r="O2779" i="20"/>
  <c r="R2778" i="20"/>
  <c r="O2778" i="20"/>
  <c r="R2777" i="20"/>
  <c r="S2777" i="20" s="1" a="1"/>
  <c r="S2777" i="20" s="1"/>
  <c r="O2777" i="20"/>
  <c r="R2776" i="20"/>
  <c r="S2776" i="20" s="1" a="1"/>
  <c r="S2776" i="20" s="1"/>
  <c r="O2776" i="20"/>
  <c r="R2775" i="20"/>
  <c r="O2775" i="20"/>
  <c r="R2774" i="20"/>
  <c r="O2774" i="20"/>
  <c r="R2773" i="20"/>
  <c r="O2773" i="20"/>
  <c r="R2772" i="20"/>
  <c r="S2772" i="20" s="1" a="1"/>
  <c r="S2772" i="20" s="1"/>
  <c r="O2772" i="20"/>
  <c r="R2771" i="20"/>
  <c r="O2771" i="20"/>
  <c r="R2770" i="20"/>
  <c r="O2770" i="20"/>
  <c r="R2769" i="20"/>
  <c r="S2769" i="20" s="1" a="1"/>
  <c r="S2769" i="20" s="1"/>
  <c r="O2769" i="20"/>
  <c r="R2768" i="20"/>
  <c r="S2768" i="20" s="1" a="1"/>
  <c r="S2768" i="20" s="1"/>
  <c r="O2768" i="20"/>
  <c r="R2767" i="20"/>
  <c r="S2767" i="20" s="1" a="1"/>
  <c r="S2767" i="20" s="1"/>
  <c r="O2767" i="20"/>
  <c r="R2766" i="20"/>
  <c r="O2766" i="20"/>
  <c r="R2765" i="20"/>
  <c r="O2765" i="20"/>
  <c r="R2764" i="20"/>
  <c r="O2764" i="20"/>
  <c r="R2763" i="20"/>
  <c r="S2763" i="20" s="1" a="1"/>
  <c r="S2763" i="20" s="1"/>
  <c r="O2763" i="20"/>
  <c r="R2762" i="20"/>
  <c r="S2762" i="20" s="1" a="1"/>
  <c r="S2762" i="20" s="1"/>
  <c r="O2762" i="20"/>
  <c r="R2761" i="20"/>
  <c r="O2761" i="20"/>
  <c r="R2760" i="20"/>
  <c r="S2760" i="20" s="1" a="1"/>
  <c r="S2760" i="20" s="1"/>
  <c r="O2760" i="20"/>
  <c r="R2759" i="20"/>
  <c r="S2759" i="20" s="1" a="1"/>
  <c r="S2759" i="20" s="1"/>
  <c r="O2759" i="20"/>
  <c r="R2758" i="20"/>
  <c r="O2758" i="20"/>
  <c r="R2757" i="20"/>
  <c r="O2757" i="20"/>
  <c r="R2756" i="20"/>
  <c r="O2756" i="20"/>
  <c r="R2755" i="20"/>
  <c r="S2755" i="20" s="1" a="1"/>
  <c r="S2755" i="20" s="1"/>
  <c r="O2755" i="20"/>
  <c r="R2754" i="20"/>
  <c r="S2754" i="20" s="1" a="1"/>
  <c r="S2754" i="20" s="1"/>
  <c r="O2754" i="20"/>
  <c r="R2753" i="20"/>
  <c r="O2753" i="20"/>
  <c r="R2752" i="20"/>
  <c r="O2752" i="20"/>
  <c r="R2751" i="20"/>
  <c r="O2751" i="20"/>
  <c r="R2750" i="20"/>
  <c r="S2750" i="20" s="1" a="1"/>
  <c r="S2750" i="20" s="1"/>
  <c r="O2750" i="20"/>
  <c r="R2749" i="20"/>
  <c r="S2749" i="20" s="1" a="1"/>
  <c r="S2749" i="20" s="1"/>
  <c r="O2749" i="20"/>
  <c r="R2748" i="20"/>
  <c r="S2748" i="20" s="1" a="1"/>
  <c r="S2748" i="20" s="1"/>
  <c r="O2748" i="20"/>
  <c r="R2747" i="20"/>
  <c r="S2747" i="20" s="1" a="1"/>
  <c r="S2747" i="20" s="1"/>
  <c r="O2747" i="20"/>
  <c r="R2746" i="20"/>
  <c r="S2746" i="20" s="1" a="1"/>
  <c r="S2746" i="20" s="1"/>
  <c r="O2746" i="20"/>
  <c r="R2745" i="20"/>
  <c r="S2745" i="20" s="1" a="1"/>
  <c r="S2745" i="20" s="1"/>
  <c r="O2745" i="20"/>
  <c r="R2744" i="20"/>
  <c r="S2744" i="20" s="1" a="1"/>
  <c r="S2744" i="20" s="1"/>
  <c r="O2744" i="20"/>
  <c r="R2743" i="20"/>
  <c r="S2743" i="20" s="1" a="1"/>
  <c r="S2743" i="20" s="1"/>
  <c r="O2743" i="20"/>
  <c r="R2742" i="20"/>
  <c r="O2742" i="20"/>
  <c r="R2741" i="20"/>
  <c r="S2741" i="20" s="1" a="1"/>
  <c r="S2741" i="20" s="1"/>
  <c r="O2741" i="20"/>
  <c r="R2740" i="20"/>
  <c r="S2740" i="20" s="1" a="1"/>
  <c r="S2740" i="20" s="1"/>
  <c r="O2740" i="20"/>
  <c r="R2739" i="20"/>
  <c r="S2739" i="20" s="1" a="1"/>
  <c r="S2739" i="20" s="1"/>
  <c r="O2739" i="20"/>
  <c r="R2738" i="20"/>
  <c r="O2738" i="20"/>
  <c r="R2737" i="20"/>
  <c r="O2737" i="20"/>
  <c r="R2736" i="20"/>
  <c r="O2736" i="20"/>
  <c r="R2735" i="20"/>
  <c r="S2735" i="20" s="1" a="1"/>
  <c r="S2735" i="20" s="1"/>
  <c r="O2735" i="20"/>
  <c r="R2734" i="20"/>
  <c r="S2734" i="20" s="1" a="1"/>
  <c r="S2734" i="20" s="1"/>
  <c r="O2734" i="20"/>
  <c r="R2733" i="20"/>
  <c r="S2733" i="20" s="1" a="1"/>
  <c r="S2733" i="20" s="1"/>
  <c r="O2733" i="20"/>
  <c r="R2732" i="20"/>
  <c r="S2732" i="20" s="1" a="1"/>
  <c r="S2732" i="20" s="1"/>
  <c r="O2732" i="20"/>
  <c r="R2731" i="20"/>
  <c r="S2731" i="20" s="1" a="1"/>
  <c r="S2731" i="20" s="1"/>
  <c r="O2731" i="20"/>
  <c r="R2730" i="20"/>
  <c r="S2730" i="20" s="1" a="1"/>
  <c r="S2730" i="20" s="1"/>
  <c r="O2730" i="20"/>
  <c r="R2729" i="20"/>
  <c r="S2729" i="20" s="1" a="1"/>
  <c r="S2729" i="20" s="1"/>
  <c r="O2729" i="20"/>
  <c r="R2728" i="20"/>
  <c r="S2728" i="20" s="1" a="1"/>
  <c r="S2728" i="20" s="1"/>
  <c r="O2728" i="20"/>
  <c r="R2727" i="20"/>
  <c r="O2727" i="20"/>
  <c r="R2726" i="20"/>
  <c r="O2726" i="20"/>
  <c r="R2725" i="20"/>
  <c r="O2725" i="20"/>
  <c r="R2724" i="20"/>
  <c r="S2724" i="20" s="1" a="1"/>
  <c r="S2724" i="20" s="1"/>
  <c r="O2724" i="20"/>
  <c r="R2723" i="20"/>
  <c r="S2723" i="20" s="1" a="1"/>
  <c r="S2723" i="20" s="1"/>
  <c r="O2723" i="20"/>
  <c r="R2722" i="20"/>
  <c r="S2722" i="20" s="1" a="1"/>
  <c r="S2722" i="20" s="1"/>
  <c r="O2722" i="20"/>
  <c r="R2721" i="20"/>
  <c r="S2721" i="20" s="1" a="1"/>
  <c r="S2721" i="20" s="1"/>
  <c r="O2721" i="20"/>
  <c r="R2720" i="20"/>
  <c r="S2720" i="20" s="1" a="1"/>
  <c r="S2720" i="20" s="1"/>
  <c r="O2720" i="20"/>
  <c r="R2719" i="20"/>
  <c r="S2719" i="20" s="1" a="1"/>
  <c r="S2719" i="20" s="1"/>
  <c r="O2719" i="20"/>
  <c r="R2718" i="20"/>
  <c r="S2718" i="20" s="1" a="1"/>
  <c r="S2718" i="20" s="1"/>
  <c r="O2718" i="20"/>
  <c r="R2717" i="20"/>
  <c r="S2717" i="20" s="1" a="1"/>
  <c r="S2717" i="20" s="1"/>
  <c r="O2717" i="20"/>
  <c r="R2716" i="20"/>
  <c r="S2716" i="20" s="1" a="1"/>
  <c r="S2716" i="20" s="1"/>
  <c r="O2716" i="20"/>
  <c r="R2715" i="20"/>
  <c r="S2715" i="20" s="1" a="1"/>
  <c r="S2715" i="20" s="1"/>
  <c r="O2715" i="20"/>
  <c r="R2714" i="20"/>
  <c r="O2714" i="20"/>
  <c r="R2713" i="20"/>
  <c r="O2713" i="20"/>
  <c r="R2712" i="20"/>
  <c r="O2712" i="20"/>
  <c r="R2711" i="20"/>
  <c r="S2711" i="20" s="1" a="1"/>
  <c r="S2711" i="20" s="1"/>
  <c r="O2711" i="20"/>
  <c r="R2710" i="20"/>
  <c r="S2710" i="20" s="1" a="1"/>
  <c r="S2710" i="20" s="1"/>
  <c r="O2710" i="20"/>
  <c r="R2709" i="20"/>
  <c r="S2709" i="20" s="1" a="1"/>
  <c r="S2709" i="20" s="1"/>
  <c r="O2709" i="20"/>
  <c r="R2708" i="20"/>
  <c r="S2708" i="20" s="1" a="1"/>
  <c r="S2708" i="20" s="1"/>
  <c r="O2708" i="20"/>
  <c r="R2707" i="20"/>
  <c r="S2707" i="20" s="1" a="1"/>
  <c r="S2707" i="20" s="1"/>
  <c r="O2707" i="20"/>
  <c r="R2706" i="20"/>
  <c r="S2706" i="20" s="1" a="1"/>
  <c r="S2706" i="20" s="1"/>
  <c r="O2706" i="20"/>
  <c r="R2705" i="20"/>
  <c r="S2705" i="20" s="1" a="1"/>
  <c r="S2705" i="20" s="1"/>
  <c r="O2705" i="20"/>
  <c r="R2704" i="20"/>
  <c r="S2704" i="20" s="1" a="1"/>
  <c r="S2704" i="20" s="1"/>
  <c r="O2704" i="20"/>
  <c r="R2703" i="20"/>
  <c r="O2703" i="20"/>
  <c r="R2702" i="20"/>
  <c r="S2702" i="20" s="1" a="1"/>
  <c r="S2702" i="20" s="1"/>
  <c r="O2702" i="20"/>
  <c r="R2701" i="20"/>
  <c r="S2701" i="20" s="1" a="1"/>
  <c r="S2701" i="20" s="1"/>
  <c r="O2701" i="20"/>
  <c r="R2700" i="20"/>
  <c r="S2700" i="20" s="1" a="1"/>
  <c r="S2700" i="20" s="1"/>
  <c r="O2700" i="20"/>
  <c r="R2699" i="20"/>
  <c r="S2699" i="20" s="1" a="1"/>
  <c r="S2699" i="20" s="1"/>
  <c r="O2699" i="20"/>
  <c r="R2698" i="20"/>
  <c r="O2698" i="20"/>
  <c r="R2697" i="20"/>
  <c r="O2697" i="20"/>
  <c r="R2696" i="20"/>
  <c r="O2696" i="20"/>
  <c r="R2695" i="20"/>
  <c r="S2695" i="20" s="1" a="1"/>
  <c r="S2695" i="20" s="1"/>
  <c r="O2695" i="20"/>
  <c r="R2694" i="20"/>
  <c r="S2694" i="20" s="1" a="1"/>
  <c r="S2694" i="20" s="1"/>
  <c r="O2694" i="20"/>
  <c r="R2693" i="20"/>
  <c r="S2693" i="20" s="1" a="1"/>
  <c r="S2693" i="20" s="1"/>
  <c r="O2693" i="20"/>
  <c r="R2692" i="20"/>
  <c r="S2692" i="20" s="1" a="1"/>
  <c r="S2692" i="20" s="1"/>
  <c r="O2692" i="20"/>
  <c r="R2691" i="20"/>
  <c r="S2691" i="20" s="1" a="1"/>
  <c r="S2691" i="20" s="1"/>
  <c r="O2691" i="20"/>
  <c r="R2690" i="20"/>
  <c r="S2690" i="20" s="1" a="1"/>
  <c r="S2690" i="20" s="1"/>
  <c r="O2690" i="20"/>
  <c r="R2689" i="20"/>
  <c r="S2689" i="20" s="1" a="1"/>
  <c r="S2689" i="20" s="1"/>
  <c r="O2689" i="20"/>
  <c r="R2688" i="20"/>
  <c r="S2688" i="20" s="1" a="1"/>
  <c r="S2688" i="20" s="1"/>
  <c r="O2688" i="20"/>
  <c r="R2687" i="20"/>
  <c r="S2687" i="20" s="1" a="1"/>
  <c r="S2687" i="20" s="1"/>
  <c r="R2686" i="20"/>
  <c r="S2686" i="20" s="1" a="1"/>
  <c r="S2686" i="20" s="1"/>
  <c r="R2685" i="20"/>
  <c r="S2685" i="20" s="1" a="1"/>
  <c r="S2685" i="20" s="1"/>
  <c r="R2684" i="20"/>
  <c r="S2684" i="20" s="1" a="1"/>
  <c r="S2684" i="20" s="1"/>
  <c r="R2683" i="20"/>
  <c r="S2683" i="20" s="1" a="1"/>
  <c r="S2683" i="20" s="1"/>
  <c r="R2682" i="20"/>
  <c r="R2681" i="20"/>
  <c r="R2680" i="20"/>
  <c r="R2679" i="20"/>
  <c r="S2679" i="20" s="1" a="1"/>
  <c r="S2679" i="20" s="1"/>
  <c r="R2678" i="20"/>
  <c r="S2678" i="20" s="1" a="1"/>
  <c r="S2678" i="20" s="1"/>
  <c r="R2677" i="20"/>
  <c r="S2677" i="20" s="1" a="1"/>
  <c r="S2677" i="20" s="1"/>
  <c r="R2676" i="20"/>
  <c r="S2676" i="20" s="1" a="1"/>
  <c r="S2676" i="20" s="1"/>
  <c r="R2675" i="20"/>
  <c r="S2675" i="20" s="1" a="1"/>
  <c r="S2675" i="20" s="1"/>
  <c r="R2674" i="20"/>
  <c r="S2674" i="20" s="1" a="1"/>
  <c r="S2674" i="20" s="1"/>
  <c r="R2673" i="20"/>
  <c r="S2673" i="20" s="1" a="1"/>
  <c r="S2673" i="20" s="1"/>
  <c r="R2672" i="20"/>
  <c r="S2672" i="20" s="1" a="1"/>
  <c r="S2672" i="20" s="1"/>
  <c r="R2671" i="20"/>
  <c r="S2671" i="20" s="1" a="1"/>
  <c r="S2671" i="20" s="1"/>
  <c r="R2670" i="20"/>
  <c r="S2670" i="20" s="1" a="1"/>
  <c r="S2670" i="20" s="1"/>
  <c r="O2670" i="20"/>
  <c r="R2669" i="20"/>
  <c r="S2669" i="20" s="1" a="1"/>
  <c r="S2669" i="20" s="1"/>
  <c r="O2669" i="20"/>
  <c r="R2668" i="20"/>
  <c r="S2668" i="20" s="1" a="1"/>
  <c r="S2668" i="20" s="1"/>
  <c r="O2668" i="20"/>
  <c r="R2667" i="20"/>
  <c r="O2667" i="20"/>
  <c r="R2666" i="20"/>
  <c r="O2666" i="20"/>
  <c r="R2665" i="20"/>
  <c r="O2665" i="20"/>
  <c r="R2664" i="20"/>
  <c r="S2664" i="20" s="1" a="1"/>
  <c r="S2664" i="20" s="1"/>
  <c r="O2664" i="20"/>
  <c r="R2663" i="20"/>
  <c r="S2663" i="20" s="1" a="1"/>
  <c r="S2663" i="20" s="1"/>
  <c r="O2663" i="20"/>
  <c r="R2662" i="20"/>
  <c r="S2662" i="20" s="1" a="1"/>
  <c r="S2662" i="20" s="1"/>
  <c r="O2662" i="20"/>
  <c r="R2661" i="20"/>
  <c r="S2661" i="20" s="1" a="1"/>
  <c r="S2661" i="20" s="1"/>
  <c r="O2661" i="20"/>
  <c r="R2660" i="20"/>
  <c r="S2660" i="20" s="1" a="1"/>
  <c r="S2660" i="20" s="1"/>
  <c r="O2660" i="20"/>
  <c r="R2659" i="20"/>
  <c r="S2659" i="20" s="1" a="1"/>
  <c r="S2659" i="20" s="1"/>
  <c r="O2659" i="20"/>
  <c r="R2658" i="20"/>
  <c r="S2658" i="20" s="1" a="1"/>
  <c r="S2658" i="20" s="1"/>
  <c r="O2658" i="20"/>
  <c r="R2657" i="20"/>
  <c r="S2657" i="20" s="1" a="1"/>
  <c r="S2657" i="20" s="1"/>
  <c r="O2657" i="20"/>
  <c r="R2656" i="20"/>
  <c r="S2656" i="20" s="1" a="1"/>
  <c r="S2656" i="20" s="1"/>
  <c r="O2656" i="20"/>
  <c r="R2655" i="20"/>
  <c r="O2655" i="20"/>
  <c r="R2654" i="20"/>
  <c r="O2654" i="20"/>
  <c r="R2653" i="20"/>
  <c r="O2653" i="20"/>
  <c r="R2652" i="20"/>
  <c r="S2652" i="20" s="1" a="1"/>
  <c r="S2652" i="20" s="1"/>
  <c r="O2652" i="20"/>
  <c r="R2651" i="20"/>
  <c r="S2651" i="20" s="1" a="1"/>
  <c r="S2651" i="20" s="1"/>
  <c r="O2651" i="20"/>
  <c r="R2650" i="20"/>
  <c r="S2650" i="20" s="1" a="1"/>
  <c r="S2650" i="20" s="1"/>
  <c r="O2650" i="20"/>
  <c r="R2649" i="20"/>
  <c r="S2649" i="20" s="1" a="1"/>
  <c r="S2649" i="20" s="1"/>
  <c r="O2649" i="20"/>
  <c r="R2648" i="20"/>
  <c r="S2648" i="20" s="1" a="1"/>
  <c r="S2648" i="20" s="1"/>
  <c r="O2648" i="20"/>
  <c r="R2647" i="20"/>
  <c r="S2647" i="20" s="1" a="1"/>
  <c r="S2647" i="20" s="1"/>
  <c r="O2647" i="20"/>
  <c r="R2646" i="20"/>
  <c r="S2646" i="20" s="1" a="1"/>
  <c r="S2646" i="20" s="1"/>
  <c r="O2646" i="20"/>
  <c r="R2645" i="20"/>
  <c r="S2645" i="20" s="1" a="1"/>
  <c r="S2645" i="20" s="1"/>
  <c r="O2645" i="20"/>
  <c r="R2644" i="20"/>
  <c r="S2644" i="20" s="1" a="1"/>
  <c r="S2644" i="20" s="1"/>
  <c r="O2644" i="20"/>
  <c r="R2643" i="20"/>
  <c r="S2643" i="20" s="1" a="1"/>
  <c r="S2643" i="20" s="1"/>
  <c r="O2643" i="20"/>
  <c r="R2642" i="20"/>
  <c r="S2642" i="20" s="1" a="1"/>
  <c r="S2642" i="20" s="1"/>
  <c r="O2642" i="20"/>
  <c r="R2641" i="20"/>
  <c r="S2641" i="20" s="1" a="1"/>
  <c r="S2641" i="20" s="1"/>
  <c r="O2641" i="20"/>
  <c r="R2640" i="20"/>
  <c r="S2640" i="20" s="1" a="1"/>
  <c r="S2640" i="20" s="1"/>
  <c r="O2640" i="20"/>
  <c r="R2639" i="20"/>
  <c r="S2639" i="20" s="1" a="1"/>
  <c r="S2639" i="20" s="1"/>
  <c r="O2639" i="20"/>
  <c r="R2638" i="20"/>
  <c r="S2638" i="20" s="1" a="1"/>
  <c r="S2638" i="20" s="1"/>
  <c r="O2638" i="20"/>
  <c r="R2637" i="20"/>
  <c r="O2637" i="20"/>
  <c r="R2636" i="20"/>
  <c r="O2636" i="20"/>
  <c r="R2635" i="20"/>
  <c r="O2635" i="20"/>
  <c r="R2634" i="20"/>
  <c r="S2634" i="20" s="1" a="1"/>
  <c r="S2634" i="20" s="1"/>
  <c r="O2634" i="20"/>
  <c r="R2633" i="20"/>
  <c r="S2633" i="20" s="1" a="1"/>
  <c r="S2633" i="20" s="1"/>
  <c r="O2633" i="20"/>
  <c r="R2632" i="20"/>
  <c r="S2632" i="20" s="1" a="1"/>
  <c r="S2632" i="20" s="1"/>
  <c r="O2632" i="20"/>
  <c r="R2631" i="20"/>
  <c r="S2631" i="20" s="1" a="1"/>
  <c r="S2631" i="20" s="1"/>
  <c r="O2631" i="20"/>
  <c r="R2630" i="20"/>
  <c r="S2630" i="20" s="1" a="1"/>
  <c r="S2630" i="20" s="1"/>
  <c r="O2630" i="20"/>
  <c r="R2629" i="20"/>
  <c r="S2629" i="20" s="1" a="1"/>
  <c r="S2629" i="20" s="1"/>
  <c r="O2629" i="20"/>
  <c r="R2628" i="20"/>
  <c r="S2628" i="20" s="1" a="1"/>
  <c r="S2628" i="20" s="1"/>
  <c r="O2628" i="20"/>
  <c r="R2627" i="20"/>
  <c r="S2627" i="20" s="1" a="1"/>
  <c r="S2627" i="20" s="1"/>
  <c r="O2627" i="20"/>
  <c r="R2626" i="20"/>
  <c r="S2626" i="20" s="1" a="1"/>
  <c r="S2626" i="20" s="1"/>
  <c r="O2626" i="20"/>
  <c r="R2625" i="20"/>
  <c r="S2625" i="20" s="1" a="1"/>
  <c r="S2625" i="20" s="1"/>
  <c r="O2625" i="20"/>
  <c r="R2624" i="20"/>
  <c r="S2624" i="20" s="1" a="1"/>
  <c r="S2624" i="20" s="1"/>
  <c r="O2624" i="20"/>
  <c r="R2623" i="20"/>
  <c r="S2623" i="20" s="1" a="1"/>
  <c r="S2623" i="20" s="1"/>
  <c r="O2623" i="20"/>
  <c r="R2622" i="20"/>
  <c r="S2622" i="20" s="1" a="1"/>
  <c r="S2622" i="20" s="1"/>
  <c r="O2622" i="20"/>
  <c r="R2621" i="20"/>
  <c r="O2621" i="20"/>
  <c r="R2620" i="20"/>
  <c r="O2620" i="20"/>
  <c r="R2619" i="20"/>
  <c r="O2619" i="20"/>
  <c r="R2618" i="20"/>
  <c r="S2618" i="20" s="1" a="1"/>
  <c r="S2618" i="20" s="1"/>
  <c r="O2618" i="20"/>
  <c r="R2617" i="20"/>
  <c r="S2617" i="20" s="1" a="1"/>
  <c r="S2617" i="20" s="1"/>
  <c r="O2617" i="20"/>
  <c r="R2616" i="20"/>
  <c r="S2616" i="20" s="1" a="1"/>
  <c r="S2616" i="20" s="1"/>
  <c r="O2616" i="20"/>
  <c r="R2615" i="20"/>
  <c r="S2615" i="20" s="1" a="1"/>
  <c r="S2615" i="20" s="1"/>
  <c r="O2615" i="20"/>
  <c r="R2614" i="20"/>
  <c r="S2614" i="20" s="1" a="1"/>
  <c r="S2614" i="20" s="1"/>
  <c r="O2614" i="20"/>
  <c r="R2613" i="20"/>
  <c r="S2613" i="20" s="1" a="1"/>
  <c r="S2613" i="20" s="1"/>
  <c r="O2613" i="20"/>
  <c r="R2612" i="20"/>
  <c r="S2612" i="20" s="1" a="1"/>
  <c r="S2612" i="20" s="1"/>
  <c r="O2612" i="20"/>
  <c r="R2611" i="20"/>
  <c r="S2611" i="20" s="1" a="1"/>
  <c r="S2611" i="20" s="1"/>
  <c r="O2611" i="20"/>
  <c r="R2610" i="20"/>
  <c r="S2610" i="20" s="1" a="1"/>
  <c r="S2610" i="20" s="1"/>
  <c r="O2610" i="20"/>
  <c r="R2609" i="20"/>
  <c r="S2609" i="20" s="1" a="1"/>
  <c r="S2609" i="20" s="1"/>
  <c r="O2609" i="20"/>
  <c r="R2608" i="20"/>
  <c r="S2608" i="20" s="1" a="1"/>
  <c r="S2608" i="20" s="1"/>
  <c r="O2608" i="20"/>
  <c r="R2607" i="20"/>
  <c r="S2607" i="20" s="1" a="1"/>
  <c r="S2607" i="20" s="1"/>
  <c r="O2607" i="20"/>
  <c r="R2606" i="20"/>
  <c r="O2606" i="20"/>
  <c r="R2605" i="20"/>
  <c r="O2605" i="20"/>
  <c r="R2604" i="20"/>
  <c r="O2604" i="20"/>
  <c r="R2603" i="20"/>
  <c r="S2603" i="20" s="1" a="1"/>
  <c r="S2603" i="20" s="1"/>
  <c r="O2603" i="20"/>
  <c r="R2602" i="20"/>
  <c r="S2602" i="20" s="1" a="1"/>
  <c r="S2602" i="20" s="1"/>
  <c r="O2602" i="20"/>
  <c r="R2601" i="20"/>
  <c r="S2601" i="20" s="1" a="1"/>
  <c r="S2601" i="20" s="1"/>
  <c r="O2601" i="20"/>
  <c r="R2600" i="20"/>
  <c r="S2600" i="20" s="1" a="1"/>
  <c r="S2600" i="20" s="1"/>
  <c r="O2600" i="20"/>
  <c r="R2599" i="20"/>
  <c r="S2599" i="20" s="1" a="1"/>
  <c r="S2599" i="20" s="1"/>
  <c r="O2599" i="20"/>
  <c r="R2598" i="20"/>
  <c r="S2598" i="20" s="1" a="1"/>
  <c r="S2598" i="20" s="1"/>
  <c r="O2598" i="20"/>
  <c r="R2597" i="20"/>
  <c r="S2597" i="20" s="1" a="1"/>
  <c r="S2597" i="20" s="1"/>
  <c r="O2597" i="20"/>
  <c r="R2596" i="20"/>
  <c r="S2596" i="20" s="1" a="1"/>
  <c r="S2596" i="20" s="1"/>
  <c r="O2596" i="20"/>
  <c r="R2595" i="20"/>
  <c r="S2595" i="20" s="1" a="1"/>
  <c r="S2595" i="20" s="1"/>
  <c r="O2595" i="20"/>
  <c r="R2594" i="20"/>
  <c r="S2594" i="20" s="1" a="1"/>
  <c r="S2594" i="20" s="1"/>
  <c r="O2594" i="20"/>
  <c r="R2593" i="20"/>
  <c r="S2593" i="20" s="1" a="1"/>
  <c r="S2593" i="20" s="1"/>
  <c r="O2593" i="20"/>
  <c r="R2592" i="20"/>
  <c r="S2592" i="20" s="1" a="1"/>
  <c r="S2592" i="20" s="1"/>
  <c r="O2592" i="20"/>
  <c r="R2591" i="20"/>
  <c r="O2591" i="20"/>
  <c r="R2590" i="20"/>
  <c r="O2590" i="20"/>
  <c r="R2589" i="20"/>
  <c r="O2589" i="20"/>
  <c r="R2588" i="20"/>
  <c r="S2588" i="20" s="1" a="1"/>
  <c r="S2588" i="20" s="1"/>
  <c r="O2588" i="20"/>
  <c r="R2587" i="20"/>
  <c r="S2587" i="20" s="1" a="1"/>
  <c r="S2587" i="20" s="1"/>
  <c r="O2587" i="20"/>
  <c r="R2586" i="20"/>
  <c r="S2586" i="20" s="1" a="1"/>
  <c r="S2586" i="20" s="1"/>
  <c r="O2586" i="20"/>
  <c r="R2585" i="20"/>
  <c r="S2585" i="20" s="1" a="1"/>
  <c r="S2585" i="20" s="1"/>
  <c r="O2585" i="20"/>
  <c r="R2584" i="20"/>
  <c r="S2584" i="20" s="1" a="1"/>
  <c r="S2584" i="20" s="1"/>
  <c r="O2584" i="20"/>
  <c r="R2583" i="20"/>
  <c r="S2583" i="20" s="1" a="1"/>
  <c r="S2583" i="20" s="1"/>
  <c r="O2583" i="20"/>
  <c r="R2582" i="20"/>
  <c r="S2582" i="20" s="1" a="1"/>
  <c r="S2582" i="20" s="1"/>
  <c r="O2582" i="20"/>
  <c r="R2581" i="20"/>
  <c r="S2581" i="20" s="1" a="1"/>
  <c r="S2581" i="20" s="1"/>
  <c r="O2581" i="20"/>
  <c r="R2580" i="20"/>
  <c r="S2580" i="20" s="1" a="1"/>
  <c r="S2580" i="20" s="1"/>
  <c r="O2580" i="20"/>
  <c r="R2579" i="20"/>
  <c r="S2579" i="20" s="1" a="1"/>
  <c r="S2579" i="20" s="1"/>
  <c r="O2579" i="20"/>
  <c r="R2578" i="20"/>
  <c r="S2578" i="20" s="1" a="1"/>
  <c r="S2578" i="20" s="1"/>
  <c r="O2578" i="20"/>
  <c r="R2577" i="20"/>
  <c r="S2577" i="20" s="1" a="1"/>
  <c r="S2577" i="20" s="1"/>
  <c r="O2577" i="20"/>
  <c r="R2576" i="20"/>
  <c r="S2576" i="20" s="1" a="1"/>
  <c r="S2576" i="20" s="1"/>
  <c r="O2576" i="20"/>
  <c r="R2575" i="20"/>
  <c r="O2575" i="20"/>
  <c r="R2574" i="20"/>
  <c r="O2574" i="20"/>
  <c r="R2573" i="20"/>
  <c r="O2573" i="20"/>
  <c r="R2572" i="20"/>
  <c r="S2572" i="20" s="1" a="1"/>
  <c r="S2572" i="20" s="1"/>
  <c r="O2572" i="20"/>
  <c r="R2571" i="20"/>
  <c r="S2571" i="20" s="1" a="1"/>
  <c r="S2571" i="20" s="1"/>
  <c r="O2571" i="20"/>
  <c r="R2570" i="20"/>
  <c r="S2570" i="20" s="1" a="1"/>
  <c r="S2570" i="20" s="1"/>
  <c r="O2570" i="20"/>
  <c r="R2569" i="20"/>
  <c r="S2569" i="20" s="1" a="1"/>
  <c r="S2569" i="20" s="1"/>
  <c r="O2569" i="20"/>
  <c r="R2568" i="20"/>
  <c r="S2568" i="20" s="1" a="1"/>
  <c r="S2568" i="20" s="1"/>
  <c r="O2568" i="20"/>
  <c r="R2567" i="20"/>
  <c r="S2567" i="20" s="1" a="1"/>
  <c r="S2567" i="20" s="1"/>
  <c r="O2567" i="20"/>
  <c r="R2566" i="20"/>
  <c r="S2566" i="20" s="1" a="1"/>
  <c r="S2566" i="20" s="1"/>
  <c r="O2566" i="20"/>
  <c r="R2565" i="20"/>
  <c r="S2565" i="20" s="1" a="1"/>
  <c r="S2565" i="20" s="1"/>
  <c r="O2565" i="20"/>
  <c r="R2564" i="20"/>
  <c r="S2564" i="20" s="1" a="1"/>
  <c r="S2564" i="20" s="1"/>
  <c r="O2564" i="20"/>
  <c r="R2557" i="20"/>
  <c r="S2557" i="20" s="1" a="1"/>
  <c r="S2557" i="20" s="1"/>
  <c r="O2557" i="20"/>
  <c r="R2556" i="20"/>
  <c r="S2556" i="20" s="1" a="1"/>
  <c r="S2556" i="20" s="1"/>
  <c r="O2556" i="20"/>
  <c r="R2555" i="20"/>
  <c r="S2555" i="20" s="1" a="1"/>
  <c r="S2555" i="20" s="1"/>
  <c r="O2555" i="20"/>
  <c r="R2554" i="20"/>
  <c r="O2554" i="20"/>
  <c r="R2553" i="20"/>
  <c r="O2553" i="20"/>
  <c r="R2552" i="20"/>
  <c r="O2552" i="20"/>
  <c r="R2551" i="20"/>
  <c r="S2551" i="20" s="1" a="1"/>
  <c r="S2551" i="20" s="1"/>
  <c r="O2551" i="20"/>
  <c r="R2550" i="20"/>
  <c r="S2550" i="20" s="1" a="1"/>
  <c r="S2550" i="20" s="1"/>
  <c r="O2550" i="20"/>
  <c r="R2549" i="20"/>
  <c r="S2549" i="20" s="1" a="1"/>
  <c r="S2549" i="20" s="1"/>
  <c r="O2549" i="20"/>
  <c r="R2548" i="20"/>
  <c r="S2548" i="20" s="1" a="1"/>
  <c r="S2548" i="20" s="1"/>
  <c r="O2548" i="20"/>
  <c r="R2547" i="20"/>
  <c r="S2547" i="20" s="1" a="1"/>
  <c r="S2547" i="20" s="1"/>
  <c r="O2547" i="20"/>
  <c r="R2546" i="20"/>
  <c r="S2546" i="20" s="1" a="1"/>
  <c r="S2546" i="20" s="1"/>
  <c r="O2546" i="20"/>
  <c r="R2545" i="20"/>
  <c r="S2545" i="20" s="1" a="1"/>
  <c r="S2545" i="20" s="1"/>
  <c r="O2545" i="20"/>
  <c r="R2544" i="20"/>
  <c r="S2544" i="20" s="1" a="1"/>
  <c r="S2544" i="20" s="1"/>
  <c r="O2544" i="20"/>
  <c r="R2543" i="20"/>
  <c r="S2543" i="20" s="1" a="1"/>
  <c r="S2543" i="20" s="1"/>
  <c r="O2543" i="20"/>
  <c r="R2542" i="20"/>
  <c r="S2542" i="20" s="1" a="1"/>
  <c r="S2542" i="20" s="1"/>
  <c r="O2542" i="20"/>
  <c r="R2541" i="20"/>
  <c r="S2541" i="20" s="1" a="1"/>
  <c r="S2541" i="20" s="1"/>
  <c r="O2541" i="20"/>
  <c r="R2540" i="20"/>
  <c r="S2540" i="20" s="1" a="1"/>
  <c r="S2540" i="20" s="1"/>
  <c r="O2540" i="20"/>
  <c r="R2539" i="20"/>
  <c r="O2539" i="20"/>
  <c r="R2538" i="20"/>
  <c r="O2538" i="20"/>
  <c r="R2537" i="20"/>
  <c r="O2537" i="20"/>
  <c r="R2536" i="20"/>
  <c r="S2536" i="20" s="1" a="1"/>
  <c r="S2536" i="20" s="1"/>
  <c r="O2536" i="20"/>
  <c r="R2535" i="20"/>
  <c r="S2535" i="20" s="1" a="1"/>
  <c r="S2535" i="20" s="1"/>
  <c r="O2535" i="20"/>
  <c r="R2534" i="20"/>
  <c r="S2534" i="20" s="1" a="1"/>
  <c r="S2534" i="20" s="1"/>
  <c r="O2534" i="20"/>
  <c r="R2533" i="20"/>
  <c r="S2533" i="20" s="1" a="1"/>
  <c r="S2533" i="20" s="1"/>
  <c r="O2533" i="20"/>
  <c r="R2532" i="20"/>
  <c r="S2532" i="20" s="1" a="1"/>
  <c r="S2532" i="20" s="1"/>
  <c r="O2532" i="20"/>
  <c r="R2531" i="20"/>
  <c r="S2531" i="20" s="1" a="1"/>
  <c r="S2531" i="20" s="1"/>
  <c r="O2531" i="20"/>
  <c r="R2530" i="20"/>
  <c r="S2530" i="20" s="1" a="1"/>
  <c r="S2530" i="20" s="1"/>
  <c r="O2530" i="20"/>
  <c r="R2529" i="20"/>
  <c r="S2529" i="20" s="1" a="1"/>
  <c r="S2529" i="20" s="1"/>
  <c r="O2529" i="20"/>
  <c r="R2528" i="20"/>
  <c r="S2528" i="20" s="1" a="1"/>
  <c r="S2528" i="20" s="1"/>
  <c r="O2528" i="20"/>
  <c r="R2527" i="20"/>
  <c r="S2527" i="20" s="1" a="1"/>
  <c r="S2527" i="20" s="1"/>
  <c r="O2527" i="20"/>
  <c r="R2526" i="20"/>
  <c r="S2526" i="20" s="1" a="1"/>
  <c r="S2526" i="20" s="1"/>
  <c r="O2526" i="20"/>
  <c r="R2525" i="20"/>
  <c r="S2525" i="20" s="1" a="1"/>
  <c r="S2525" i="20" s="1"/>
  <c r="O2525" i="20"/>
  <c r="R2524" i="20"/>
  <c r="S2524" i="20" s="1" a="1"/>
  <c r="S2524" i="20" s="1"/>
  <c r="O2524" i="20"/>
  <c r="R2523" i="20"/>
  <c r="S2523" i="20" s="1" a="1"/>
  <c r="S2523" i="20" s="1"/>
  <c r="O2523" i="20"/>
  <c r="R2522" i="20"/>
  <c r="O2522" i="20"/>
  <c r="R2521" i="20"/>
  <c r="O2521" i="20"/>
  <c r="R2520" i="20"/>
  <c r="O2520" i="20"/>
  <c r="R2519" i="20"/>
  <c r="S2519" i="20" s="1" a="1"/>
  <c r="S2519" i="20" s="1"/>
  <c r="O2519" i="20"/>
  <c r="R2518" i="20"/>
  <c r="S2518" i="20" s="1" a="1"/>
  <c r="S2518" i="20" s="1"/>
  <c r="O2518" i="20"/>
  <c r="R2517" i="20"/>
  <c r="S2517" i="20" s="1" a="1"/>
  <c r="S2517" i="20" s="1"/>
  <c r="O2517" i="20"/>
  <c r="R2516" i="20"/>
  <c r="S2516" i="20" s="1" a="1"/>
  <c r="S2516" i="20" s="1"/>
  <c r="O2516" i="20"/>
  <c r="R2515" i="20"/>
  <c r="S2515" i="20" s="1" a="1"/>
  <c r="S2515" i="20" s="1"/>
  <c r="O2515" i="20"/>
  <c r="R2514" i="20"/>
  <c r="S2514" i="20" s="1" a="1"/>
  <c r="S2514" i="20" s="1"/>
  <c r="O2514" i="20"/>
  <c r="R2513" i="20"/>
  <c r="S2513" i="20" s="1" a="1"/>
  <c r="S2513" i="20" s="1"/>
  <c r="O2513" i="20"/>
  <c r="R2512" i="20"/>
  <c r="S2512" i="20" s="1" a="1"/>
  <c r="S2512" i="20" s="1"/>
  <c r="O2512" i="20"/>
  <c r="R2511" i="20"/>
  <c r="S2511" i="20" s="1" a="1"/>
  <c r="S2511" i="20" s="1"/>
  <c r="O2511" i="20"/>
  <c r="R2510" i="20"/>
  <c r="S2510" i="20" s="1" a="1"/>
  <c r="S2510" i="20" s="1"/>
  <c r="O2510" i="20"/>
  <c r="R2509" i="20"/>
  <c r="S2509" i="20" s="1" a="1"/>
  <c r="S2509" i="20" s="1"/>
  <c r="O2509" i="20"/>
  <c r="R2508" i="20"/>
  <c r="S2508" i="20" s="1" a="1"/>
  <c r="S2508" i="20" s="1"/>
  <c r="O2508" i="20"/>
  <c r="R2507" i="20"/>
  <c r="S2507" i="20" s="1" a="1"/>
  <c r="S2507" i="20" s="1"/>
  <c r="O2507" i="20"/>
  <c r="R2506" i="20"/>
  <c r="S2506" i="20" s="1" a="1"/>
  <c r="S2506" i="20" s="1"/>
  <c r="O2506" i="20"/>
  <c r="R2505" i="20"/>
  <c r="S2505" i="20" s="1" a="1"/>
  <c r="S2505" i="20" s="1"/>
  <c r="O2505" i="20"/>
  <c r="R2504" i="20"/>
  <c r="S2504" i="20" s="1" a="1"/>
  <c r="S2504" i="20" s="1"/>
  <c r="O2504" i="20"/>
  <c r="R2503" i="20"/>
  <c r="O2503" i="20"/>
  <c r="R2502" i="20"/>
  <c r="O2502" i="20"/>
  <c r="R2501" i="20"/>
  <c r="O2501" i="20"/>
  <c r="R2500" i="20"/>
  <c r="S2500" i="20" s="1" a="1"/>
  <c r="S2500" i="20" s="1"/>
  <c r="O2500" i="20"/>
  <c r="R2499" i="20"/>
  <c r="S2499" i="20" s="1" a="1"/>
  <c r="S2499" i="20" s="1"/>
  <c r="O2499" i="20"/>
  <c r="R2498" i="20"/>
  <c r="S2498" i="20" s="1" a="1"/>
  <c r="S2498" i="20" s="1"/>
  <c r="O2498" i="20"/>
  <c r="R2497" i="20"/>
  <c r="S2497" i="20" s="1" a="1"/>
  <c r="S2497" i="20" s="1"/>
  <c r="O2497" i="20"/>
  <c r="R2496" i="20"/>
  <c r="S2496" i="20" s="1" a="1"/>
  <c r="S2496" i="20" s="1"/>
  <c r="O2496" i="20"/>
  <c r="R2495" i="20"/>
  <c r="S2495" i="20" s="1" a="1"/>
  <c r="S2495" i="20" s="1"/>
  <c r="O2495" i="20"/>
  <c r="R2494" i="20"/>
  <c r="S2494" i="20" s="1" a="1"/>
  <c r="S2494" i="20" s="1"/>
  <c r="O2494" i="20"/>
  <c r="R2493" i="20"/>
  <c r="S2493" i="20" s="1" a="1"/>
  <c r="S2493" i="20" s="1"/>
  <c r="O2493" i="20"/>
  <c r="R2492" i="20"/>
  <c r="S2492" i="20" s="1" a="1"/>
  <c r="S2492" i="20" s="1"/>
  <c r="O2492" i="20"/>
  <c r="R2491" i="20"/>
  <c r="S2491" i="20" s="1" a="1"/>
  <c r="S2491" i="20" s="1"/>
  <c r="O2491" i="20"/>
  <c r="R2490" i="20"/>
  <c r="S2490" i="20" s="1" a="1"/>
  <c r="S2490" i="20" s="1"/>
  <c r="O2490" i="20"/>
  <c r="R2489" i="20"/>
  <c r="S2489" i="20" s="1" a="1"/>
  <c r="S2489" i="20" s="1"/>
  <c r="O2489" i="20"/>
  <c r="R2488" i="20"/>
  <c r="S2488" i="20" s="1" a="1"/>
  <c r="S2488" i="20" s="1"/>
  <c r="O2488" i="20"/>
  <c r="R2487" i="20"/>
  <c r="S2487" i="20" s="1" a="1"/>
  <c r="S2487" i="20" s="1"/>
  <c r="O2487" i="20"/>
  <c r="R2486" i="20"/>
  <c r="O2486" i="20"/>
  <c r="R2485" i="20"/>
  <c r="O2485" i="20"/>
  <c r="R2484" i="20"/>
  <c r="O2484" i="20"/>
  <c r="R2483" i="20"/>
  <c r="S2483" i="20" s="1" a="1"/>
  <c r="S2483" i="20" s="1"/>
  <c r="O2483" i="20"/>
  <c r="R2482" i="20"/>
  <c r="S2482" i="20" s="1" a="1"/>
  <c r="S2482" i="20" s="1"/>
  <c r="O2482" i="20"/>
  <c r="R2481" i="20"/>
  <c r="S2481" i="20" s="1" a="1"/>
  <c r="S2481" i="20" s="1"/>
  <c r="O2481" i="20"/>
  <c r="R2480" i="20"/>
  <c r="S2480" i="20" s="1" a="1"/>
  <c r="S2480" i="20" s="1"/>
  <c r="O2480" i="20"/>
  <c r="R2479" i="20"/>
  <c r="S2479" i="20" s="1" a="1"/>
  <c r="S2479" i="20" s="1"/>
  <c r="O2479" i="20"/>
  <c r="R2478" i="20"/>
  <c r="S2478" i="20" s="1" a="1"/>
  <c r="S2478" i="20" s="1"/>
  <c r="O2478" i="20"/>
  <c r="R2477" i="20"/>
  <c r="S2477" i="20" s="1" a="1"/>
  <c r="S2477" i="20" s="1"/>
  <c r="O2477" i="20"/>
  <c r="R2476" i="20"/>
  <c r="S2476" i="20" s="1" a="1"/>
  <c r="S2476" i="20" s="1"/>
  <c r="O2476" i="20"/>
  <c r="R2475" i="20"/>
  <c r="S2475" i="20" s="1" a="1"/>
  <c r="S2475" i="20" s="1"/>
  <c r="O2475" i="20"/>
  <c r="R2474" i="20"/>
  <c r="S2474" i="20" s="1" a="1"/>
  <c r="S2474" i="20" s="1"/>
  <c r="O2474" i="20"/>
  <c r="R2473" i="20"/>
  <c r="S2473" i="20" s="1" a="1"/>
  <c r="S2473" i="20" s="1"/>
  <c r="O2473" i="20"/>
  <c r="R2472" i="20"/>
  <c r="S2472" i="20" s="1" a="1"/>
  <c r="S2472" i="20" s="1"/>
  <c r="O2472" i="20"/>
  <c r="R2471" i="20"/>
  <c r="S2471" i="20" s="1" a="1"/>
  <c r="S2471" i="20" s="1"/>
  <c r="O2471" i="20"/>
  <c r="R2470" i="20"/>
  <c r="O2470" i="20"/>
  <c r="R2469" i="20"/>
  <c r="O2469" i="20"/>
  <c r="R2468" i="20"/>
  <c r="O2468" i="20"/>
  <c r="R2467" i="20"/>
  <c r="S2467" i="20" s="1" a="1"/>
  <c r="S2467" i="20" s="1"/>
  <c r="O2467" i="20"/>
  <c r="R2466" i="20"/>
  <c r="S2466" i="20" s="1" a="1"/>
  <c r="S2466" i="20" s="1"/>
  <c r="O2466" i="20"/>
  <c r="R2465" i="20"/>
  <c r="S2465" i="20" s="1" a="1"/>
  <c r="S2465" i="20" s="1"/>
  <c r="O2465" i="20"/>
  <c r="R2464" i="20"/>
  <c r="S2464" i="20" s="1" a="1"/>
  <c r="S2464" i="20" s="1"/>
  <c r="O2464" i="20"/>
  <c r="R2463" i="20"/>
  <c r="S2463" i="20" s="1" a="1"/>
  <c r="S2463" i="20" s="1"/>
  <c r="O2463" i="20"/>
  <c r="R2462" i="20"/>
  <c r="S2462" i="20" s="1" a="1"/>
  <c r="S2462" i="20" s="1"/>
  <c r="O2462" i="20"/>
  <c r="R2461" i="20"/>
  <c r="S2461" i="20" s="1" a="1"/>
  <c r="S2461" i="20" s="1"/>
  <c r="O2461" i="20"/>
  <c r="R2460" i="20"/>
  <c r="S2460" i="20" s="1" a="1"/>
  <c r="S2460" i="20" s="1"/>
  <c r="O2460" i="20"/>
  <c r="R2459" i="20"/>
  <c r="S2459" i="20" s="1" a="1"/>
  <c r="S2459" i="20" s="1"/>
  <c r="O2459" i="20"/>
  <c r="R2458" i="20"/>
  <c r="S2458" i="20" s="1" a="1"/>
  <c r="S2458" i="20" s="1"/>
  <c r="O2458" i="20"/>
  <c r="R2457" i="20"/>
  <c r="S2457" i="20" s="1" a="1"/>
  <c r="S2457" i="20" s="1"/>
  <c r="O2457" i="20"/>
  <c r="R2456" i="20"/>
  <c r="O2456" i="20"/>
  <c r="R2455" i="20"/>
  <c r="O2455" i="20"/>
  <c r="R2454" i="20"/>
  <c r="O2454" i="20"/>
  <c r="R2453" i="20"/>
  <c r="S2453" i="20" s="1" a="1"/>
  <c r="S2453" i="20" s="1"/>
  <c r="O2453" i="20"/>
  <c r="R2452" i="20"/>
  <c r="S2452" i="20" s="1" a="1"/>
  <c r="S2452" i="20" s="1"/>
  <c r="O2452" i="20"/>
  <c r="R2451" i="20"/>
  <c r="S2451" i="20" s="1" a="1"/>
  <c r="S2451" i="20" s="1"/>
  <c r="O2451" i="20"/>
  <c r="R2450" i="20"/>
  <c r="S2450" i="20" s="1" a="1"/>
  <c r="S2450" i="20" s="1"/>
  <c r="O2450" i="20"/>
  <c r="R2449" i="20"/>
  <c r="S2449" i="20" s="1" a="1"/>
  <c r="S2449" i="20" s="1"/>
  <c r="O2449" i="20"/>
  <c r="R2448" i="20"/>
  <c r="S2448" i="20" s="1" a="1"/>
  <c r="S2448" i="20" s="1"/>
  <c r="O2448" i="20"/>
  <c r="R2447" i="20"/>
  <c r="S2447" i="20" s="1" a="1"/>
  <c r="S2447" i="20" s="1"/>
  <c r="O2447" i="20"/>
  <c r="R2446" i="20"/>
  <c r="S2446" i="20" s="1" a="1"/>
  <c r="S2446" i="20" s="1"/>
  <c r="O2446" i="20"/>
  <c r="R2445" i="20"/>
  <c r="S2445" i="20" s="1" a="1"/>
  <c r="S2445" i="20" s="1"/>
  <c r="O2445" i="20"/>
  <c r="R2444" i="20"/>
  <c r="S2444" i="20" s="1" a="1"/>
  <c r="S2444" i="20" s="1"/>
  <c r="O2444" i="20"/>
  <c r="R2443" i="20"/>
  <c r="S2443" i="20" s="1" a="1"/>
  <c r="S2443" i="20" s="1"/>
  <c r="O2443" i="20"/>
  <c r="R2442" i="20"/>
  <c r="S2442" i="20" s="1" a="1"/>
  <c r="S2442" i="20" s="1"/>
  <c r="O2442" i="20"/>
  <c r="R2441" i="20"/>
  <c r="S2441" i="20" s="1" a="1"/>
  <c r="S2441" i="20" s="1"/>
  <c r="O2441" i="20"/>
  <c r="R2440" i="20"/>
  <c r="S2440" i="20" s="1" a="1"/>
  <c r="S2440" i="20" s="1"/>
  <c r="O2440" i="20"/>
  <c r="R2439" i="20"/>
  <c r="O2439" i="20"/>
  <c r="R2438" i="20"/>
  <c r="O2438" i="20"/>
  <c r="R2437" i="20"/>
  <c r="O2437" i="20"/>
  <c r="R2436" i="20"/>
  <c r="S2436" i="20" s="1" a="1"/>
  <c r="S2436" i="20" s="1"/>
  <c r="O2436" i="20"/>
  <c r="R2435" i="20"/>
  <c r="S2435" i="20" s="1" a="1"/>
  <c r="S2435" i="20" s="1"/>
  <c r="O2435" i="20"/>
  <c r="R2434" i="20"/>
  <c r="S2434" i="20" s="1" a="1"/>
  <c r="S2434" i="20" s="1"/>
  <c r="O2434" i="20"/>
  <c r="R2433" i="20"/>
  <c r="S2433" i="20" s="1" a="1"/>
  <c r="S2433" i="20" s="1"/>
  <c r="O2433" i="20"/>
  <c r="R2432" i="20"/>
  <c r="S2432" i="20" s="1" a="1"/>
  <c r="S2432" i="20" s="1"/>
  <c r="O2432" i="20"/>
  <c r="R2431" i="20"/>
  <c r="S2431" i="20" s="1" a="1"/>
  <c r="S2431" i="20" s="1"/>
  <c r="O2431" i="20"/>
  <c r="R2430" i="20"/>
  <c r="S2430" i="20" s="1" a="1"/>
  <c r="S2430" i="20" s="1"/>
  <c r="O2430" i="20"/>
  <c r="R2429" i="20"/>
  <c r="S2429" i="20" s="1" a="1"/>
  <c r="S2429" i="20" s="1"/>
  <c r="O2429" i="20"/>
  <c r="R2428" i="20"/>
  <c r="S2428" i="20" s="1" a="1"/>
  <c r="S2428" i="20" s="1"/>
  <c r="O2428" i="20"/>
  <c r="R2427" i="20"/>
  <c r="S2427" i="20" s="1" a="1"/>
  <c r="S2427" i="20" s="1"/>
  <c r="O2427" i="20"/>
  <c r="R2426" i="20"/>
  <c r="O2426" i="20"/>
  <c r="R2425" i="20"/>
  <c r="O2425" i="20"/>
  <c r="R2424" i="20"/>
  <c r="O2424" i="20"/>
  <c r="R2423" i="20"/>
  <c r="S2423" i="20" s="1" a="1"/>
  <c r="S2423" i="20" s="1"/>
  <c r="O2423" i="20"/>
  <c r="R2422" i="20"/>
  <c r="S2422" i="20" s="1" a="1"/>
  <c r="S2422" i="20" s="1"/>
  <c r="O2422" i="20"/>
  <c r="R2421" i="20"/>
  <c r="S2421" i="20" s="1" a="1"/>
  <c r="S2421" i="20" s="1"/>
  <c r="O2421" i="20"/>
  <c r="R2420" i="20"/>
  <c r="S2420" i="20" s="1" a="1"/>
  <c r="S2420" i="20" s="1"/>
  <c r="O2420" i="20"/>
  <c r="R2419" i="20"/>
  <c r="S2419" i="20" s="1" a="1"/>
  <c r="S2419" i="20" s="1"/>
  <c r="O2419" i="20"/>
  <c r="R2418" i="20"/>
  <c r="S2418" i="20" s="1" a="1"/>
  <c r="S2418" i="20" s="1"/>
  <c r="O2418" i="20"/>
  <c r="R2417" i="20"/>
  <c r="S2417" i="20" s="1" a="1"/>
  <c r="S2417" i="20" s="1"/>
  <c r="O2417" i="20"/>
  <c r="R2416" i="20"/>
  <c r="S2416" i="20" s="1" a="1"/>
  <c r="S2416" i="20" s="1"/>
  <c r="O2416" i="20"/>
  <c r="R2415" i="20"/>
  <c r="O2415" i="20"/>
  <c r="R2414" i="20"/>
  <c r="S2414" i="20" s="1" a="1"/>
  <c r="S2414" i="20" s="1"/>
  <c r="O2414" i="20"/>
  <c r="R2413" i="20"/>
  <c r="O2413" i="20"/>
  <c r="R2412" i="20"/>
  <c r="O2412" i="20"/>
  <c r="R2411" i="20"/>
  <c r="O2411" i="20"/>
  <c r="R2410" i="20"/>
  <c r="S2410" i="20" s="1" a="1"/>
  <c r="S2410" i="20" s="1"/>
  <c r="O2410" i="20"/>
  <c r="R2409" i="20"/>
  <c r="S2409" i="20" s="1" a="1"/>
  <c r="S2409" i="20" s="1"/>
  <c r="O2409" i="20"/>
  <c r="R2408" i="20"/>
  <c r="S2408" i="20" s="1" a="1"/>
  <c r="S2408" i="20" s="1"/>
  <c r="O2408" i="20"/>
  <c r="R2407" i="20"/>
  <c r="S2407" i="20" s="1" a="1"/>
  <c r="S2407" i="20" s="1"/>
  <c r="O2407" i="20"/>
  <c r="R2406" i="20"/>
  <c r="S2406" i="20" s="1" a="1"/>
  <c r="S2406" i="20" s="1"/>
  <c r="O2406" i="20"/>
  <c r="R2405" i="20"/>
  <c r="S2405" i="20" s="1" a="1"/>
  <c r="S2405" i="20" s="1"/>
  <c r="O2405" i="20"/>
  <c r="R2404" i="20"/>
  <c r="S2404" i="20" s="1" a="1"/>
  <c r="S2404" i="20" s="1"/>
  <c r="O2404" i="20"/>
  <c r="R2403" i="20"/>
  <c r="S2403" i="20" s="1" a="1"/>
  <c r="S2403" i="20" s="1"/>
  <c r="O2403" i="20"/>
  <c r="R2402" i="20"/>
  <c r="O2402" i="20"/>
  <c r="R2401" i="20"/>
  <c r="S2401" i="20" s="1" a="1"/>
  <c r="S2401" i="20" s="1"/>
  <c r="O2401" i="20"/>
  <c r="R2400" i="20"/>
  <c r="O2400" i="20"/>
  <c r="R2399" i="20"/>
  <c r="O2399" i="20"/>
  <c r="R2398" i="20"/>
  <c r="O2398" i="20"/>
  <c r="R2397" i="20"/>
  <c r="S2397" i="20" s="1" a="1"/>
  <c r="S2397" i="20" s="1"/>
  <c r="O2397" i="20"/>
  <c r="R2396" i="20"/>
  <c r="S2396" i="20" s="1" a="1"/>
  <c r="S2396" i="20" s="1"/>
  <c r="O2396" i="20"/>
  <c r="R2395" i="20"/>
  <c r="S2395" i="20" s="1" a="1"/>
  <c r="S2395" i="20" s="1"/>
  <c r="O2395" i="20"/>
  <c r="R2394" i="20"/>
  <c r="S2394" i="20" s="1" a="1"/>
  <c r="S2394" i="20" s="1"/>
  <c r="O2394" i="20"/>
  <c r="R2393" i="20"/>
  <c r="S2393" i="20" s="1" a="1"/>
  <c r="S2393" i="20" s="1"/>
  <c r="O2393" i="20"/>
  <c r="R2392" i="20"/>
  <c r="S2392" i="20" s="1" a="1"/>
  <c r="S2392" i="20" s="1"/>
  <c r="O2392" i="20"/>
  <c r="R2391" i="20"/>
  <c r="S2391" i="20" s="1" a="1"/>
  <c r="S2391" i="20" s="1"/>
  <c r="O2391" i="20"/>
  <c r="R2390" i="20"/>
  <c r="S2390" i="20" s="1" a="1"/>
  <c r="S2390" i="20" s="1"/>
  <c r="O2390" i="20"/>
  <c r="R2389" i="20"/>
  <c r="O2389" i="20"/>
  <c r="R2388" i="20"/>
  <c r="O2388" i="20"/>
  <c r="R2387" i="20"/>
  <c r="O2387" i="20"/>
  <c r="R2386" i="20"/>
  <c r="S2386" i="20" s="1" a="1"/>
  <c r="S2386" i="20" s="1"/>
  <c r="O2386" i="20"/>
  <c r="R2385" i="20"/>
  <c r="S2385" i="20" s="1" a="1"/>
  <c r="S2385" i="20" s="1"/>
  <c r="O2385" i="20"/>
  <c r="R2384" i="20"/>
  <c r="S2384" i="20" s="1" a="1"/>
  <c r="S2384" i="20" s="1"/>
  <c r="O2384" i="20"/>
  <c r="R2383" i="20"/>
  <c r="S2383" i="20" s="1" a="1"/>
  <c r="S2383" i="20" s="1"/>
  <c r="O2383" i="20"/>
  <c r="R2382" i="20"/>
  <c r="S2382" i="20" s="1" a="1"/>
  <c r="S2382" i="20" s="1"/>
  <c r="O2382" i="20"/>
  <c r="R2381" i="20"/>
  <c r="S2381" i="20" s="1" a="1"/>
  <c r="S2381" i="20" s="1"/>
  <c r="O2381" i="20"/>
  <c r="R2380" i="20"/>
  <c r="S2380" i="20" s="1" a="1"/>
  <c r="S2380" i="20" s="1"/>
  <c r="O2380" i="20"/>
  <c r="R2379" i="20"/>
  <c r="S2379" i="20" s="1" a="1"/>
  <c r="S2379" i="20" s="1"/>
  <c r="O2379" i="20"/>
  <c r="R2378" i="20"/>
  <c r="O2378" i="20"/>
  <c r="R2377" i="20"/>
  <c r="O2377" i="20"/>
  <c r="R2376" i="20"/>
  <c r="O2376" i="20"/>
  <c r="R2375" i="20"/>
  <c r="S2375" i="20" s="1" a="1"/>
  <c r="S2375" i="20" s="1"/>
  <c r="O2375" i="20"/>
  <c r="R2374" i="20"/>
  <c r="S2374" i="20" s="1" a="1"/>
  <c r="S2374" i="20" s="1"/>
  <c r="O2374" i="20"/>
  <c r="R2373" i="20"/>
  <c r="S2373" i="20" s="1" a="1"/>
  <c r="S2373" i="20" s="1"/>
  <c r="O2373" i="20"/>
  <c r="R2372" i="20"/>
  <c r="S2372" i="20" s="1" a="1"/>
  <c r="S2372" i="20" s="1"/>
  <c r="O2372" i="20"/>
  <c r="R2371" i="20"/>
  <c r="S2371" i="20" s="1" a="1"/>
  <c r="S2371" i="20" s="1"/>
  <c r="O2371" i="20"/>
  <c r="R2370" i="20"/>
  <c r="S2370" i="20" s="1" a="1"/>
  <c r="S2370" i="20" s="1"/>
  <c r="O2370" i="20"/>
  <c r="R2369" i="20"/>
  <c r="S2369" i="20" s="1" a="1"/>
  <c r="S2369" i="20" s="1"/>
  <c r="O2369" i="20"/>
  <c r="R2368" i="20"/>
  <c r="S2368" i="20" s="1" a="1"/>
  <c r="S2368" i="20" s="1"/>
  <c r="O2368" i="20"/>
  <c r="R2367" i="20"/>
  <c r="O2367" i="20"/>
  <c r="R2366" i="20"/>
  <c r="O2366" i="20"/>
  <c r="R2365" i="20"/>
  <c r="O2365" i="20"/>
  <c r="R2364" i="20"/>
  <c r="S2364" i="20" s="1" a="1"/>
  <c r="S2364" i="20" s="1"/>
  <c r="O2364" i="20"/>
  <c r="R2363" i="20"/>
  <c r="S2363" i="20" s="1" a="1"/>
  <c r="S2363" i="20" s="1"/>
  <c r="O2363" i="20"/>
  <c r="R2362" i="20"/>
  <c r="S2362" i="20" s="1" a="1"/>
  <c r="S2362" i="20" s="1"/>
  <c r="O2362" i="20"/>
  <c r="R2361" i="20"/>
  <c r="S2361" i="20" s="1" a="1"/>
  <c r="S2361" i="20" s="1"/>
  <c r="O2361" i="20"/>
  <c r="R2360" i="20"/>
  <c r="S2360" i="20" s="1" a="1"/>
  <c r="S2360" i="20" s="1"/>
  <c r="O2360" i="20"/>
  <c r="R2359" i="20"/>
  <c r="S2359" i="20" s="1" a="1"/>
  <c r="S2359" i="20" s="1"/>
  <c r="O2359" i="20"/>
  <c r="R2358" i="20"/>
  <c r="S2358" i="20" s="1" a="1"/>
  <c r="S2358" i="20" s="1"/>
  <c r="O2358" i="20"/>
  <c r="R2357" i="20"/>
  <c r="S2357" i="20" s="1" a="1"/>
  <c r="S2357" i="20" s="1"/>
  <c r="O2357" i="20"/>
  <c r="R2356" i="20"/>
  <c r="S2356" i="20" s="1" a="1"/>
  <c r="S2356" i="20" s="1"/>
  <c r="O2356" i="20"/>
  <c r="R2355" i="20"/>
  <c r="S2355" i="20" s="1" a="1"/>
  <c r="S2355" i="20" s="1"/>
  <c r="O2355" i="20"/>
  <c r="R2354" i="20"/>
  <c r="O2354" i="20"/>
  <c r="R2353" i="20"/>
  <c r="O2353" i="20"/>
  <c r="R2352" i="20"/>
  <c r="O2352" i="20"/>
  <c r="R2351" i="20"/>
  <c r="S2351" i="20" s="1" a="1"/>
  <c r="S2351" i="20" s="1"/>
  <c r="O2351" i="20"/>
  <c r="R2350" i="20"/>
  <c r="S2350" i="20" s="1" a="1"/>
  <c r="S2350" i="20" s="1"/>
  <c r="O2350" i="20"/>
  <c r="R2349" i="20"/>
  <c r="S2349" i="20" s="1" a="1"/>
  <c r="S2349" i="20" s="1"/>
  <c r="O2349" i="20"/>
  <c r="R2348" i="20"/>
  <c r="S2348" i="20" s="1" a="1"/>
  <c r="S2348" i="20" s="1"/>
  <c r="O2348" i="20"/>
  <c r="R2347" i="20"/>
  <c r="S2347" i="20" s="1" a="1"/>
  <c r="S2347" i="20" s="1"/>
  <c r="O2347" i="20"/>
  <c r="R2346" i="20"/>
  <c r="S2346" i="20" s="1" a="1"/>
  <c r="S2346" i="20" s="1"/>
  <c r="O2346" i="20"/>
  <c r="R2345" i="20"/>
  <c r="S2345" i="20" s="1" a="1"/>
  <c r="S2345" i="20" s="1"/>
  <c r="O2345" i="20"/>
  <c r="R2344" i="20"/>
  <c r="S2344" i="20" s="1" a="1"/>
  <c r="S2344" i="20" s="1"/>
  <c r="O2344" i="20"/>
  <c r="R2343" i="20"/>
  <c r="S2343" i="20" s="1" a="1"/>
  <c r="S2343" i="20" s="1"/>
  <c r="O2343" i="20"/>
  <c r="R2342" i="20"/>
  <c r="S2342" i="20" s="1" a="1"/>
  <c r="S2342" i="20" s="1"/>
  <c r="O2342" i="20"/>
  <c r="R2341" i="20"/>
  <c r="O2341" i="20"/>
  <c r="R2340" i="20"/>
  <c r="O2340" i="20"/>
  <c r="R2339" i="20"/>
  <c r="O2339" i="20"/>
  <c r="R2338" i="20"/>
  <c r="S2338" i="20" s="1" a="1"/>
  <c r="S2338" i="20" s="1"/>
  <c r="O2338" i="20"/>
  <c r="R2337" i="20"/>
  <c r="S2337" i="20" s="1" a="1"/>
  <c r="S2337" i="20" s="1"/>
  <c r="O2337" i="20"/>
  <c r="R2336" i="20"/>
  <c r="S2336" i="20" s="1" a="1"/>
  <c r="S2336" i="20" s="1"/>
  <c r="O2336" i="20"/>
  <c r="R2335" i="20"/>
  <c r="S2335" i="20" s="1" a="1"/>
  <c r="S2335" i="20" s="1"/>
  <c r="O2335" i="20"/>
  <c r="R2334" i="20"/>
  <c r="S2334" i="20" s="1" a="1"/>
  <c r="S2334" i="20" s="1"/>
  <c r="O2334" i="20"/>
  <c r="R2333" i="20"/>
  <c r="S2333" i="20" s="1" a="1"/>
  <c r="S2333" i="20" s="1"/>
  <c r="O2333" i="20"/>
  <c r="R2332" i="20"/>
  <c r="S2332" i="20" s="1" a="1"/>
  <c r="S2332" i="20" s="1"/>
  <c r="O2332" i="20"/>
  <c r="R2331" i="20"/>
  <c r="S2331" i="20" s="1" a="1"/>
  <c r="S2331" i="20" s="1"/>
  <c r="O2331" i="20"/>
  <c r="R2330" i="20"/>
  <c r="O2330" i="20"/>
  <c r="R2329" i="20"/>
  <c r="O2329" i="20"/>
  <c r="R2328" i="20"/>
  <c r="O2328" i="20"/>
  <c r="R2327" i="20"/>
  <c r="S2327" i="20" s="1" a="1"/>
  <c r="S2327" i="20" s="1"/>
  <c r="O2327" i="20"/>
  <c r="R2326" i="20"/>
  <c r="S2326" i="20" s="1" a="1"/>
  <c r="S2326" i="20" s="1"/>
  <c r="O2326" i="20"/>
  <c r="R2325" i="20"/>
  <c r="S2325" i="20" s="1" a="1"/>
  <c r="S2325" i="20" s="1"/>
  <c r="O2325" i="20"/>
  <c r="R2324" i="20"/>
  <c r="S2324" i="20" s="1" a="1"/>
  <c r="S2324" i="20" s="1"/>
  <c r="O2324" i="20"/>
  <c r="R2323" i="20"/>
  <c r="S2323" i="20" s="1" a="1"/>
  <c r="S2323" i="20" s="1"/>
  <c r="O2323" i="20"/>
  <c r="R2322" i="20"/>
  <c r="S2322" i="20" s="1" a="1"/>
  <c r="S2322" i="20" s="1"/>
  <c r="O2322" i="20"/>
  <c r="R2321" i="20"/>
  <c r="S2321" i="20" s="1" a="1"/>
  <c r="S2321" i="20" s="1"/>
  <c r="O2321" i="20"/>
  <c r="R2320" i="20"/>
  <c r="S2320" i="20" s="1" a="1"/>
  <c r="S2320" i="20" s="1"/>
  <c r="O2320" i="20"/>
  <c r="R2319" i="20"/>
  <c r="O2319" i="20"/>
  <c r="R2318" i="20"/>
  <c r="O2318" i="20"/>
  <c r="R2317" i="20"/>
  <c r="O2317" i="20"/>
  <c r="R2316" i="20"/>
  <c r="S2316" i="20" s="1" a="1"/>
  <c r="S2316" i="20" s="1"/>
  <c r="O2316" i="20"/>
  <c r="R2315" i="20"/>
  <c r="S2315" i="20" s="1" a="1"/>
  <c r="S2315" i="20" s="1"/>
  <c r="O2315" i="20"/>
  <c r="R2314" i="20"/>
  <c r="S2314" i="20" s="1" a="1"/>
  <c r="S2314" i="20" s="1"/>
  <c r="O2314" i="20"/>
  <c r="R2313" i="20"/>
  <c r="S2313" i="20" s="1" a="1"/>
  <c r="S2313" i="20" s="1"/>
  <c r="O2313" i="20"/>
  <c r="R2312" i="20"/>
  <c r="S2312" i="20" s="1" a="1"/>
  <c r="S2312" i="20" s="1"/>
  <c r="O2312" i="20"/>
  <c r="R2311" i="20"/>
  <c r="S2311" i="20" s="1" a="1"/>
  <c r="S2311" i="20" s="1"/>
  <c r="O2311" i="20"/>
  <c r="R2310" i="20"/>
  <c r="S2310" i="20" s="1" a="1"/>
  <c r="S2310" i="20" s="1"/>
  <c r="O2310" i="20"/>
  <c r="R2309" i="20"/>
  <c r="S2309" i="20" s="1" a="1"/>
  <c r="S2309" i="20" s="1"/>
  <c r="O2309" i="20"/>
  <c r="R2308" i="20"/>
  <c r="O2308" i="20"/>
  <c r="R2307" i="20"/>
  <c r="O2307" i="20"/>
  <c r="R2306" i="20"/>
  <c r="O2306" i="20"/>
  <c r="R2305" i="20"/>
  <c r="S2305" i="20" s="1" a="1"/>
  <c r="S2305" i="20" s="1"/>
  <c r="O2305" i="20"/>
  <c r="R2304" i="20"/>
  <c r="S2304" i="20" s="1" a="1"/>
  <c r="S2304" i="20" s="1"/>
  <c r="O2304" i="20"/>
  <c r="R2303" i="20"/>
  <c r="S2303" i="20" s="1" a="1"/>
  <c r="S2303" i="20" s="1"/>
  <c r="O2303" i="20"/>
  <c r="R2302" i="20"/>
  <c r="S2302" i="20" s="1" a="1"/>
  <c r="S2302" i="20" s="1"/>
  <c r="O2302" i="20"/>
  <c r="R2301" i="20"/>
  <c r="S2301" i="20" s="1" a="1"/>
  <c r="S2301" i="20" s="1"/>
  <c r="O2301" i="20"/>
  <c r="R2300" i="20"/>
  <c r="S2300" i="20" s="1" a="1"/>
  <c r="S2300" i="20" s="1"/>
  <c r="O2300" i="20"/>
  <c r="R2299" i="20"/>
  <c r="S2299" i="20" s="1" a="1"/>
  <c r="S2299" i="20" s="1"/>
  <c r="O2299" i="20"/>
  <c r="R2298" i="20"/>
  <c r="S2298" i="20" s="1" a="1"/>
  <c r="S2298" i="20" s="1"/>
  <c r="O2298" i="20"/>
  <c r="R2297" i="20"/>
  <c r="S2297" i="20" s="1" a="1"/>
  <c r="S2297" i="20" s="1"/>
  <c r="O2297" i="20"/>
  <c r="R2296" i="20"/>
  <c r="O2296" i="20"/>
  <c r="R2295" i="20"/>
  <c r="O2295" i="20"/>
  <c r="R2294" i="20"/>
  <c r="O2294" i="20"/>
  <c r="R2293" i="20"/>
  <c r="S2293" i="20" s="1" a="1"/>
  <c r="S2293" i="20" s="1"/>
  <c r="O2293" i="20"/>
  <c r="R2292" i="20"/>
  <c r="S2292" i="20" s="1" a="1"/>
  <c r="S2292" i="20" s="1"/>
  <c r="O2292" i="20"/>
  <c r="R2291" i="20"/>
  <c r="S2291" i="20" s="1" a="1"/>
  <c r="S2291" i="20" s="1"/>
  <c r="O2291" i="20"/>
  <c r="R2290" i="20"/>
  <c r="S2290" i="20" s="1" a="1"/>
  <c r="S2290" i="20" s="1"/>
  <c r="O2290" i="20"/>
  <c r="R2289" i="20"/>
  <c r="S2289" i="20" s="1" a="1"/>
  <c r="S2289" i="20" s="1"/>
  <c r="O2289" i="20"/>
  <c r="R2288" i="20"/>
  <c r="S2288" i="20" s="1" a="1"/>
  <c r="S2288" i="20" s="1"/>
  <c r="O2288" i="20"/>
  <c r="R2287" i="20"/>
  <c r="S2287" i="20" s="1" a="1"/>
  <c r="S2287" i="20" s="1"/>
  <c r="O2287" i="20"/>
  <c r="R2286" i="20"/>
  <c r="S2286" i="20" s="1" a="1"/>
  <c r="S2286" i="20" s="1"/>
  <c r="O2286" i="20"/>
  <c r="R2285" i="20"/>
  <c r="S2285" i="20" s="1" a="1"/>
  <c r="S2285" i="20" s="1"/>
  <c r="O2285" i="20"/>
  <c r="R2284" i="20"/>
  <c r="O2284" i="20"/>
  <c r="R2283" i="20"/>
  <c r="O2283" i="20"/>
  <c r="R2282" i="20"/>
  <c r="O2282" i="20"/>
  <c r="R2281" i="20"/>
  <c r="S2281" i="20" s="1" a="1"/>
  <c r="S2281" i="20" s="1"/>
  <c r="O2281" i="20"/>
  <c r="R2280" i="20"/>
  <c r="S2280" i="20" s="1" a="1"/>
  <c r="S2280" i="20" s="1"/>
  <c r="O2280" i="20"/>
  <c r="R2279" i="20"/>
  <c r="S2279" i="20" s="1" a="1"/>
  <c r="S2279" i="20" s="1"/>
  <c r="O2279" i="20"/>
  <c r="R2278" i="20"/>
  <c r="S2278" i="20" s="1" a="1"/>
  <c r="S2278" i="20" s="1"/>
  <c r="O2278" i="20"/>
  <c r="R2277" i="20"/>
  <c r="S2277" i="20" s="1" a="1"/>
  <c r="S2277" i="20" s="1"/>
  <c r="O2277" i="20"/>
  <c r="R2276" i="20"/>
  <c r="S2276" i="20" s="1" a="1"/>
  <c r="S2276" i="20" s="1"/>
  <c r="O2276" i="20"/>
  <c r="R2275" i="20"/>
  <c r="S2275" i="20" s="1" a="1"/>
  <c r="S2275" i="20" s="1"/>
  <c r="O2275" i="20"/>
  <c r="R2274" i="20"/>
  <c r="S2274" i="20" s="1" a="1"/>
  <c r="S2274" i="20" s="1"/>
  <c r="O2274" i="20"/>
  <c r="R2273" i="20"/>
  <c r="O2273" i="20"/>
  <c r="R2272" i="20"/>
  <c r="O2272" i="20"/>
  <c r="R2271" i="20"/>
  <c r="O2271" i="20"/>
  <c r="R2270" i="20"/>
  <c r="S2270" i="20" s="1" a="1"/>
  <c r="S2270" i="20" s="1"/>
  <c r="O2270" i="20"/>
  <c r="R2269" i="20"/>
  <c r="S2269" i="20" s="1" a="1"/>
  <c r="S2269" i="20" s="1"/>
  <c r="O2269" i="20"/>
  <c r="R2268" i="20"/>
  <c r="S2268" i="20" s="1" a="1"/>
  <c r="S2268" i="20" s="1"/>
  <c r="O2268" i="20"/>
  <c r="R2267" i="20"/>
  <c r="S2267" i="20" s="1" a="1"/>
  <c r="S2267" i="20" s="1"/>
  <c r="O2267" i="20"/>
  <c r="R2266" i="20"/>
  <c r="S2266" i="20" s="1" a="1"/>
  <c r="S2266" i="20" s="1"/>
  <c r="O2266" i="20"/>
  <c r="R2265" i="20"/>
  <c r="S2265" i="20" s="1" a="1"/>
  <c r="S2265" i="20" s="1"/>
  <c r="O2265" i="20"/>
  <c r="R2264" i="20"/>
  <c r="S2264" i="20" s="1" a="1"/>
  <c r="S2264" i="20" s="1"/>
  <c r="O2264" i="20"/>
  <c r="R2263" i="20"/>
  <c r="S2263" i="20" s="1" a="1"/>
  <c r="S2263" i="20" s="1"/>
  <c r="O2263" i="20"/>
  <c r="R2262" i="20"/>
  <c r="S2262" i="20" s="1" a="1"/>
  <c r="S2262" i="20" s="1"/>
  <c r="O2262" i="20"/>
  <c r="R2261" i="20"/>
  <c r="S2261" i="20" s="1" a="1"/>
  <c r="S2261" i="20" s="1"/>
  <c r="O2261" i="20"/>
  <c r="R2260" i="20"/>
  <c r="S2260" i="20" s="1" a="1"/>
  <c r="S2260" i="20" s="1"/>
  <c r="O2260" i="20"/>
  <c r="R2259" i="20"/>
  <c r="O2259" i="20"/>
  <c r="R2258" i="20"/>
  <c r="O2258" i="20"/>
  <c r="R2257" i="20"/>
  <c r="O2257" i="20"/>
  <c r="R2256" i="20"/>
  <c r="S2256" i="20" s="1" a="1"/>
  <c r="S2256" i="20" s="1"/>
  <c r="O2256" i="20"/>
  <c r="R2255" i="20"/>
  <c r="S2255" i="20" s="1" a="1"/>
  <c r="S2255" i="20" s="1"/>
  <c r="O2255" i="20"/>
  <c r="R2254" i="20"/>
  <c r="S2254" i="20" s="1" a="1"/>
  <c r="S2254" i="20" s="1"/>
  <c r="O2254" i="20"/>
  <c r="R2253" i="20"/>
  <c r="S2253" i="20" s="1" a="1"/>
  <c r="S2253" i="20" s="1"/>
  <c r="O2253" i="20"/>
  <c r="R2252" i="20"/>
  <c r="S2252" i="20" s="1" a="1"/>
  <c r="S2252" i="20" s="1"/>
  <c r="O2252" i="20"/>
  <c r="R2251" i="20"/>
  <c r="S2251" i="20" s="1" a="1"/>
  <c r="S2251" i="20" s="1"/>
  <c r="O2251" i="20"/>
  <c r="R2250" i="20"/>
  <c r="S2250" i="20" s="1" a="1"/>
  <c r="S2250" i="20" s="1"/>
  <c r="O2250" i="20"/>
  <c r="R2249" i="20"/>
  <c r="S2249" i="20" s="1" a="1"/>
  <c r="S2249" i="20" s="1"/>
  <c r="O2249" i="20"/>
  <c r="R2248" i="20"/>
  <c r="S2248" i="20" s="1" a="1"/>
  <c r="S2248" i="20" s="1"/>
  <c r="O2248" i="20"/>
  <c r="R2247" i="20"/>
  <c r="O2247" i="20"/>
  <c r="R2246" i="20"/>
  <c r="S2246" i="20" s="1" a="1"/>
  <c r="S2246" i="20" s="1"/>
  <c r="O2246" i="20"/>
  <c r="R2245" i="20"/>
  <c r="S2245" i="20" s="1" a="1"/>
  <c r="S2245" i="20" s="1"/>
  <c r="O2245" i="20"/>
  <c r="R2244" i="20"/>
  <c r="S2244" i="20" s="1" a="1"/>
  <c r="S2244" i="20" s="1"/>
  <c r="O2244" i="20"/>
  <c r="R2243" i="20"/>
  <c r="S2243" i="20" s="1" a="1"/>
  <c r="S2243" i="20" s="1"/>
  <c r="O2243" i="20"/>
  <c r="R2242" i="20"/>
  <c r="S2242" i="20" s="1" a="1"/>
  <c r="S2242" i="20" s="1"/>
  <c r="O2242" i="20"/>
  <c r="R2241" i="20"/>
  <c r="O2241" i="20"/>
  <c r="R2240" i="20"/>
  <c r="O2240" i="20"/>
  <c r="R2239" i="20"/>
  <c r="O2239" i="20"/>
  <c r="R2238" i="20"/>
  <c r="S2238" i="20" s="1" a="1"/>
  <c r="S2238" i="20" s="1"/>
  <c r="O2238" i="20"/>
  <c r="R2237" i="20"/>
  <c r="S2237" i="20" s="1" a="1"/>
  <c r="S2237" i="20" s="1"/>
  <c r="O2237" i="20"/>
  <c r="R2236" i="20"/>
  <c r="S2236" i="20" s="1" a="1"/>
  <c r="S2236" i="20" s="1"/>
  <c r="O2236" i="20"/>
  <c r="R2235" i="20"/>
  <c r="S2235" i="20" s="1" a="1"/>
  <c r="S2235" i="20" s="1"/>
  <c r="O2235" i="20"/>
  <c r="R2234" i="20"/>
  <c r="S2234" i="20" s="1" a="1"/>
  <c r="S2234" i="20" s="1"/>
  <c r="O2234" i="20"/>
  <c r="R2233" i="20"/>
  <c r="S2233" i="20" s="1" a="1"/>
  <c r="S2233" i="20" s="1"/>
  <c r="O2233" i="20"/>
  <c r="R2232" i="20"/>
  <c r="S2232" i="20" s="1" a="1"/>
  <c r="S2232" i="20" s="1"/>
  <c r="O2232" i="20"/>
  <c r="R2231" i="20"/>
  <c r="S2231" i="20" s="1" a="1"/>
  <c r="S2231" i="20" s="1"/>
  <c r="O2231" i="20"/>
  <c r="R2230" i="20"/>
  <c r="S2230" i="20" s="1" a="1"/>
  <c r="S2230" i="20" s="1"/>
  <c r="O2230" i="20"/>
  <c r="R2229" i="20"/>
  <c r="O2229" i="20"/>
  <c r="R2228" i="20"/>
  <c r="O2228" i="20"/>
  <c r="R2227" i="20"/>
  <c r="O2227" i="20"/>
  <c r="R2226" i="20"/>
  <c r="S2226" i="20" s="1" a="1"/>
  <c r="S2226" i="20" s="1"/>
  <c r="O2226" i="20"/>
  <c r="R2225" i="20"/>
  <c r="S2225" i="20" s="1" a="1"/>
  <c r="S2225" i="20" s="1"/>
  <c r="O2225" i="20"/>
  <c r="R2224" i="20"/>
  <c r="S2224" i="20" s="1" a="1"/>
  <c r="S2224" i="20" s="1"/>
  <c r="O2224" i="20"/>
  <c r="R2223" i="20"/>
  <c r="S2223" i="20" s="1" a="1"/>
  <c r="S2223" i="20" s="1"/>
  <c r="O2223" i="20"/>
  <c r="R2222" i="20"/>
  <c r="S2222" i="20" s="1" a="1"/>
  <c r="S2222" i="20" s="1"/>
  <c r="O2222" i="20"/>
  <c r="R2221" i="20"/>
  <c r="S2221" i="20" s="1" a="1"/>
  <c r="S2221" i="20" s="1"/>
  <c r="O2221" i="20"/>
  <c r="R2220" i="20"/>
  <c r="S2220" i="20" s="1" a="1"/>
  <c r="S2220" i="20" s="1"/>
  <c r="O2220" i="20"/>
  <c r="R2219" i="20"/>
  <c r="S2219" i="20" s="1" a="1"/>
  <c r="S2219" i="20" s="1"/>
  <c r="O2219" i="20"/>
  <c r="R2218" i="20"/>
  <c r="S2218" i="20" s="1" a="1"/>
  <c r="S2218" i="20" s="1"/>
  <c r="O2218" i="20"/>
  <c r="R2217" i="20"/>
  <c r="O2217" i="20"/>
  <c r="R2216" i="20"/>
  <c r="O2216" i="20"/>
  <c r="R2215" i="20"/>
  <c r="O2215" i="20"/>
  <c r="R2214" i="20"/>
  <c r="S2214" i="20" s="1" a="1"/>
  <c r="S2214" i="20" s="1"/>
  <c r="O2214" i="20"/>
  <c r="R2213" i="20"/>
  <c r="S2213" i="20" s="1" a="1"/>
  <c r="S2213" i="20" s="1"/>
  <c r="O2213" i="20"/>
  <c r="R2212" i="20"/>
  <c r="S2212" i="20" s="1" a="1"/>
  <c r="S2212" i="20" s="1"/>
  <c r="O2212" i="20"/>
  <c r="R2211" i="20"/>
  <c r="S2211" i="20" s="1" a="1"/>
  <c r="S2211" i="20" s="1"/>
  <c r="O2211" i="20"/>
  <c r="R2210" i="20"/>
  <c r="S2210" i="20" s="1" a="1"/>
  <c r="S2210" i="20" s="1"/>
  <c r="O2210" i="20"/>
  <c r="R2209" i="20"/>
  <c r="S2209" i="20" s="1" a="1"/>
  <c r="S2209" i="20" s="1"/>
  <c r="O2209" i="20"/>
  <c r="R2208" i="20"/>
  <c r="S2208" i="20" s="1" a="1"/>
  <c r="S2208" i="20" s="1"/>
  <c r="O2208" i="20"/>
  <c r="R2207" i="20"/>
  <c r="S2207" i="20" s="1" a="1"/>
  <c r="S2207" i="20" s="1"/>
  <c r="O2207" i="20"/>
  <c r="R2206" i="20"/>
  <c r="S2206" i="20" s="1" a="1"/>
  <c r="S2206" i="20" s="1"/>
  <c r="O2206" i="20"/>
  <c r="R2205" i="20"/>
  <c r="O2205" i="20"/>
  <c r="R2204" i="20"/>
  <c r="O2204" i="20"/>
  <c r="R2203" i="20"/>
  <c r="O2203" i="20"/>
  <c r="R2202" i="20"/>
  <c r="S2202" i="20" s="1" a="1"/>
  <c r="S2202" i="20" s="1"/>
  <c r="O2202" i="20"/>
  <c r="R2201" i="20"/>
  <c r="S2201" i="20" s="1" a="1"/>
  <c r="S2201" i="20" s="1"/>
  <c r="O2201" i="20"/>
  <c r="R2200" i="20"/>
  <c r="S2200" i="20" s="1" a="1"/>
  <c r="S2200" i="20" s="1"/>
  <c r="O2200" i="20"/>
  <c r="R2199" i="20"/>
  <c r="S2199" i="20" s="1" a="1"/>
  <c r="S2199" i="20" s="1"/>
  <c r="O2199" i="20"/>
  <c r="R2198" i="20"/>
  <c r="S2198" i="20" s="1" a="1"/>
  <c r="S2198" i="20" s="1"/>
  <c r="O2198" i="20"/>
  <c r="R2197" i="20"/>
  <c r="S2197" i="20" s="1" a="1"/>
  <c r="S2197" i="20" s="1"/>
  <c r="O2197" i="20"/>
  <c r="R2196" i="20"/>
  <c r="S2196" i="20" s="1" a="1"/>
  <c r="S2196" i="20" s="1"/>
  <c r="O2196" i="20"/>
  <c r="R2195" i="20"/>
  <c r="S2195" i="20" s="1" a="1"/>
  <c r="S2195" i="20" s="1"/>
  <c r="O2195" i="20"/>
  <c r="R2194" i="20"/>
  <c r="S2194" i="20" s="1" a="1"/>
  <c r="S2194" i="20" s="1"/>
  <c r="O2194" i="20"/>
  <c r="R2193" i="20"/>
  <c r="O2193" i="20"/>
  <c r="R2192" i="20"/>
  <c r="O2192" i="20"/>
  <c r="R2191" i="20"/>
  <c r="O2191" i="20"/>
  <c r="R2190" i="20"/>
  <c r="S2190" i="20" s="1" a="1"/>
  <c r="S2190" i="20" s="1"/>
  <c r="O2190" i="20"/>
  <c r="R2189" i="20"/>
  <c r="S2189" i="20" s="1" a="1"/>
  <c r="S2189" i="20" s="1"/>
  <c r="O2189" i="20"/>
  <c r="R2188" i="20"/>
  <c r="S2188" i="20" s="1" a="1"/>
  <c r="S2188" i="20" s="1"/>
  <c r="O2188" i="20"/>
  <c r="R2187" i="20"/>
  <c r="S2187" i="20" s="1" a="1"/>
  <c r="S2187" i="20" s="1"/>
  <c r="O2187" i="20"/>
  <c r="R2186" i="20"/>
  <c r="S2186" i="20" s="1" a="1"/>
  <c r="S2186" i="20" s="1"/>
  <c r="O2186" i="20"/>
  <c r="R2185" i="20"/>
  <c r="S2185" i="20" s="1" a="1"/>
  <c r="S2185" i="20" s="1"/>
  <c r="O2185" i="20"/>
  <c r="R2184" i="20"/>
  <c r="S2184" i="20" s="1" a="1"/>
  <c r="S2184" i="20" s="1"/>
  <c r="O2184" i="20"/>
  <c r="R2183" i="20"/>
  <c r="S2183" i="20" s="1" a="1"/>
  <c r="S2183" i="20" s="1"/>
  <c r="O2183" i="20"/>
  <c r="R2182" i="20"/>
  <c r="O2182" i="20"/>
  <c r="R2181" i="20"/>
  <c r="O2181" i="20"/>
  <c r="R2180" i="20"/>
  <c r="O2180" i="20"/>
  <c r="R2179" i="20"/>
  <c r="S2179" i="20" s="1" a="1"/>
  <c r="S2179" i="20" s="1"/>
  <c r="O2179" i="20"/>
  <c r="R2178" i="20"/>
  <c r="S2178" i="20" s="1" a="1"/>
  <c r="S2178" i="20" s="1"/>
  <c r="O2178" i="20"/>
  <c r="R2177" i="20"/>
  <c r="S2177" i="20" s="1" a="1"/>
  <c r="S2177" i="20" s="1"/>
  <c r="O2177" i="20"/>
  <c r="R2176" i="20"/>
  <c r="S2176" i="20" s="1" a="1"/>
  <c r="S2176" i="20" s="1"/>
  <c r="O2176" i="20"/>
  <c r="R2175" i="20"/>
  <c r="S2175" i="20" s="1" a="1"/>
  <c r="S2175" i="20" s="1"/>
  <c r="O2175" i="20"/>
  <c r="R2174" i="20"/>
  <c r="S2174" i="20" s="1" a="1"/>
  <c r="S2174" i="20" s="1"/>
  <c r="O2174" i="20"/>
  <c r="R2173" i="20"/>
  <c r="S2173" i="20" s="1" a="1"/>
  <c r="S2173" i="20" s="1"/>
  <c r="O2173" i="20"/>
  <c r="R2172" i="20"/>
  <c r="S2172" i="20" s="1" a="1"/>
  <c r="S2172" i="20" s="1"/>
  <c r="O2172" i="20"/>
  <c r="R2171" i="20"/>
  <c r="O2171" i="20"/>
  <c r="R2170" i="20"/>
  <c r="O2170" i="20"/>
  <c r="R2169" i="20"/>
  <c r="O2169" i="20"/>
  <c r="R2168" i="20"/>
  <c r="S2168" i="20" s="1" a="1"/>
  <c r="S2168" i="20" s="1"/>
  <c r="O2168" i="20"/>
  <c r="R2167" i="20"/>
  <c r="S2167" i="20" s="1" a="1"/>
  <c r="S2167" i="20" s="1"/>
  <c r="O2167" i="20"/>
  <c r="R2166" i="20"/>
  <c r="S2166" i="20" s="1" a="1"/>
  <c r="S2166" i="20" s="1"/>
  <c r="O2166" i="20"/>
  <c r="R2165" i="20"/>
  <c r="S2165" i="20" s="1" a="1"/>
  <c r="S2165" i="20" s="1"/>
  <c r="O2165" i="20"/>
  <c r="R2164" i="20"/>
  <c r="S2164" i="20" s="1" a="1"/>
  <c r="S2164" i="20" s="1"/>
  <c r="O2164" i="20"/>
  <c r="R2163" i="20"/>
  <c r="S2163" i="20" s="1" a="1"/>
  <c r="S2163" i="20" s="1"/>
  <c r="O2163" i="20"/>
  <c r="R2162" i="20"/>
  <c r="S2162" i="20" s="1" a="1"/>
  <c r="S2162" i="20" s="1"/>
  <c r="O2162" i="20"/>
  <c r="R2161" i="20"/>
  <c r="S2161" i="20" s="1" a="1"/>
  <c r="S2161" i="20" s="1"/>
  <c r="O2161" i="20"/>
  <c r="R2160" i="20"/>
  <c r="S2160" i="20" s="1" a="1"/>
  <c r="S2160" i="20" s="1"/>
  <c r="O2160" i="20"/>
  <c r="R2159" i="20"/>
  <c r="O2159" i="20"/>
  <c r="R2158" i="20"/>
  <c r="O2158" i="20"/>
  <c r="R2157" i="20"/>
  <c r="O2157" i="20"/>
  <c r="R2156" i="20"/>
  <c r="S2156" i="20" s="1" a="1"/>
  <c r="S2156" i="20" s="1"/>
  <c r="O2156" i="20"/>
  <c r="R2155" i="20"/>
  <c r="S2155" i="20" s="1" a="1"/>
  <c r="S2155" i="20" s="1"/>
  <c r="O2155" i="20"/>
  <c r="R2154" i="20"/>
  <c r="S2154" i="20" s="1" a="1"/>
  <c r="S2154" i="20" s="1"/>
  <c r="O2154" i="20"/>
  <c r="R2153" i="20"/>
  <c r="S2153" i="20" s="1" a="1"/>
  <c r="S2153" i="20" s="1"/>
  <c r="O2153" i="20"/>
  <c r="R2152" i="20"/>
  <c r="S2152" i="20" s="1" a="1"/>
  <c r="S2152" i="20" s="1"/>
  <c r="O2152" i="20"/>
  <c r="R2151" i="20"/>
  <c r="S2151" i="20" s="1" a="1"/>
  <c r="S2151" i="20" s="1"/>
  <c r="O2151" i="20"/>
  <c r="R2150" i="20"/>
  <c r="S2150" i="20" s="1" a="1"/>
  <c r="S2150" i="20" s="1"/>
  <c r="O2150" i="20"/>
  <c r="R2149" i="20"/>
  <c r="S2149" i="20" s="1" a="1"/>
  <c r="S2149" i="20" s="1"/>
  <c r="O2149" i="20"/>
  <c r="R2148" i="20"/>
  <c r="S2148" i="20" s="1" a="1"/>
  <c r="S2148" i="20" s="1"/>
  <c r="O2148" i="20"/>
  <c r="R2147" i="20"/>
  <c r="O2147" i="20"/>
  <c r="R2146" i="20"/>
  <c r="O2146" i="20"/>
  <c r="R2145" i="20"/>
  <c r="O2145" i="20"/>
  <c r="R2144" i="20"/>
  <c r="S2144" i="20" s="1" a="1"/>
  <c r="S2144" i="20" s="1"/>
  <c r="O2144" i="20"/>
  <c r="R2143" i="20"/>
  <c r="S2143" i="20" s="1" a="1"/>
  <c r="S2143" i="20" s="1"/>
  <c r="O2143" i="20"/>
  <c r="R2142" i="20"/>
  <c r="S2142" i="20" s="1" a="1"/>
  <c r="S2142" i="20" s="1"/>
  <c r="O2142" i="20"/>
  <c r="R2141" i="20"/>
  <c r="S2141" i="20" s="1" a="1"/>
  <c r="S2141" i="20" s="1"/>
  <c r="O2141" i="20"/>
  <c r="R2140" i="20"/>
  <c r="S2140" i="20" s="1" a="1"/>
  <c r="S2140" i="20" s="1"/>
  <c r="O2140" i="20"/>
  <c r="R2139" i="20"/>
  <c r="S2139" i="20" s="1" a="1"/>
  <c r="S2139" i="20" s="1"/>
  <c r="O2139" i="20"/>
  <c r="R2138" i="20"/>
  <c r="S2138" i="20" s="1" a="1"/>
  <c r="S2138" i="20" s="1"/>
  <c r="O2138" i="20"/>
  <c r="R2137" i="20"/>
  <c r="S2137" i="20" s="1" a="1"/>
  <c r="S2137" i="20" s="1"/>
  <c r="O2137" i="20"/>
  <c r="R2136" i="20"/>
  <c r="S2136" i="20" s="1" a="1"/>
  <c r="S2136" i="20" s="1"/>
  <c r="O2136" i="20"/>
  <c r="R2135" i="20"/>
  <c r="O2135" i="20"/>
  <c r="R2134" i="20"/>
  <c r="O2134" i="20"/>
  <c r="R2133" i="20"/>
  <c r="O2133" i="20"/>
  <c r="R2132" i="20"/>
  <c r="S2132" i="20" s="1" a="1"/>
  <c r="S2132" i="20" s="1"/>
  <c r="O2132" i="20"/>
  <c r="R2131" i="20"/>
  <c r="S2131" i="20" s="1" a="1"/>
  <c r="S2131" i="20" s="1"/>
  <c r="O2131" i="20"/>
  <c r="R2130" i="20"/>
  <c r="S2130" i="20" s="1" a="1"/>
  <c r="S2130" i="20" s="1"/>
  <c r="O2130" i="20"/>
  <c r="R2129" i="20"/>
  <c r="S2129" i="20" s="1" a="1"/>
  <c r="S2129" i="20" s="1"/>
  <c r="O2129" i="20"/>
  <c r="R2128" i="20"/>
  <c r="S2128" i="20" s="1" a="1"/>
  <c r="S2128" i="20" s="1"/>
  <c r="O2128" i="20"/>
  <c r="R2127" i="20"/>
  <c r="S2127" i="20" s="1" a="1"/>
  <c r="S2127" i="20" s="1"/>
  <c r="O2127" i="20"/>
  <c r="R2126" i="20"/>
  <c r="S2126" i="20" s="1" a="1"/>
  <c r="S2126" i="20" s="1"/>
  <c r="O2126" i="20"/>
  <c r="R2125" i="20"/>
  <c r="S2125" i="20" s="1" a="1"/>
  <c r="S2125" i="20" s="1"/>
  <c r="O2125" i="20"/>
  <c r="R2124" i="20"/>
  <c r="S2124" i="20" s="1" a="1"/>
  <c r="S2124" i="20" s="1"/>
  <c r="O2124" i="20"/>
  <c r="R2123" i="20"/>
  <c r="S2123" i="20" s="1" a="1"/>
  <c r="S2123" i="20" s="1"/>
  <c r="O2123" i="20"/>
  <c r="R2122" i="20"/>
  <c r="O2122" i="20"/>
  <c r="R2121" i="20"/>
  <c r="S2121" i="20" s="1" a="1"/>
  <c r="S2121" i="20" s="1"/>
  <c r="O2121" i="20"/>
  <c r="R2120" i="20"/>
  <c r="O2120" i="20"/>
  <c r="R2119" i="20"/>
  <c r="O2119" i="20"/>
  <c r="R2118" i="20"/>
  <c r="O2118" i="20"/>
  <c r="R2117" i="20"/>
  <c r="S2117" i="20" s="1" a="1"/>
  <c r="S2117" i="20" s="1"/>
  <c r="O2117" i="20"/>
  <c r="R2116" i="20"/>
  <c r="S2116" i="20" s="1" a="1"/>
  <c r="S2116" i="20" s="1"/>
  <c r="O2116" i="20"/>
  <c r="R2115" i="20"/>
  <c r="S2115" i="20" s="1" a="1"/>
  <c r="S2115" i="20" s="1"/>
  <c r="O2115" i="20"/>
  <c r="R2114" i="20"/>
  <c r="S2114" i="20" s="1" a="1"/>
  <c r="S2114" i="20" s="1"/>
  <c r="O2114" i="20"/>
  <c r="R2113" i="20"/>
  <c r="S2113" i="20" s="1" a="1"/>
  <c r="S2113" i="20" s="1"/>
  <c r="O2113" i="20"/>
  <c r="R2112" i="20"/>
  <c r="S2112" i="20" s="1" a="1"/>
  <c r="S2112" i="20" s="1"/>
  <c r="O2112" i="20"/>
  <c r="R2111" i="20"/>
  <c r="S2111" i="20" s="1" a="1"/>
  <c r="S2111" i="20" s="1"/>
  <c r="O2111" i="20"/>
  <c r="R2110" i="20"/>
  <c r="S2110" i="20" s="1" a="1"/>
  <c r="S2110" i="20" s="1"/>
  <c r="O2110" i="20"/>
  <c r="R2109" i="20"/>
  <c r="S2109" i="20" s="1" a="1"/>
  <c r="S2109" i="20" s="1"/>
  <c r="O2109" i="20"/>
  <c r="R2108" i="20"/>
  <c r="O2108" i="20"/>
  <c r="R2107" i="20"/>
  <c r="O2107" i="20"/>
  <c r="R2106" i="20"/>
  <c r="O2106" i="20"/>
  <c r="R2105" i="20"/>
  <c r="S2105" i="20" s="1" a="1"/>
  <c r="S2105" i="20" s="1"/>
  <c r="O2105" i="20"/>
  <c r="R2104" i="20"/>
  <c r="S2104" i="20" s="1" a="1"/>
  <c r="S2104" i="20" s="1"/>
  <c r="O2104" i="20"/>
  <c r="R2103" i="20"/>
  <c r="S2103" i="20" s="1" a="1"/>
  <c r="S2103" i="20" s="1"/>
  <c r="O2103" i="20"/>
  <c r="R2102" i="20"/>
  <c r="S2102" i="20" s="1" a="1"/>
  <c r="S2102" i="20" s="1"/>
  <c r="O2102" i="20"/>
  <c r="R2101" i="20"/>
  <c r="S2101" i="20" s="1" a="1"/>
  <c r="S2101" i="20" s="1"/>
  <c r="O2101" i="20"/>
  <c r="R2100" i="20"/>
  <c r="S2100" i="20" s="1" a="1"/>
  <c r="S2100" i="20" s="1"/>
  <c r="O2100" i="20"/>
  <c r="R2099" i="20"/>
  <c r="S2099" i="20" s="1" a="1"/>
  <c r="S2099" i="20" s="1"/>
  <c r="O2099" i="20"/>
  <c r="R2098" i="20"/>
  <c r="S2098" i="20" s="1" a="1"/>
  <c r="S2098" i="20" s="1"/>
  <c r="O2098" i="20"/>
  <c r="R2097" i="20"/>
  <c r="S2097" i="20" s="1" a="1"/>
  <c r="S2097" i="20" s="1"/>
  <c r="O2097" i="20"/>
  <c r="R2096" i="20"/>
  <c r="O2096" i="20"/>
  <c r="R2095" i="20"/>
  <c r="O2095" i="20"/>
  <c r="R2094" i="20"/>
  <c r="O2094" i="20"/>
  <c r="R2093" i="20"/>
  <c r="S2093" i="20" s="1" a="1"/>
  <c r="S2093" i="20" s="1"/>
  <c r="O2093" i="20"/>
  <c r="R2092" i="20"/>
  <c r="S2092" i="20" s="1" a="1"/>
  <c r="S2092" i="20" s="1"/>
  <c r="O2092" i="20"/>
  <c r="R2091" i="20"/>
  <c r="S2091" i="20" s="1" a="1"/>
  <c r="S2091" i="20" s="1"/>
  <c r="O2091" i="20"/>
  <c r="R2090" i="20"/>
  <c r="S2090" i="20" s="1" a="1"/>
  <c r="S2090" i="20" s="1"/>
  <c r="O2090" i="20"/>
  <c r="R2089" i="20"/>
  <c r="S2089" i="20" s="1" a="1"/>
  <c r="S2089" i="20" s="1"/>
  <c r="O2089" i="20"/>
  <c r="R2088" i="20"/>
  <c r="S2088" i="20" s="1" a="1"/>
  <c r="S2088" i="20" s="1"/>
  <c r="O2088" i="20"/>
  <c r="R2087" i="20"/>
  <c r="S2087" i="20" s="1" a="1"/>
  <c r="S2087" i="20" s="1"/>
  <c r="O2087" i="20"/>
  <c r="R2086" i="20"/>
  <c r="S2086" i="20" s="1" a="1"/>
  <c r="S2086" i="20" s="1"/>
  <c r="O2086" i="20"/>
  <c r="R2085" i="20"/>
  <c r="S2085" i="20" s="1" a="1"/>
  <c r="S2085" i="20" s="1"/>
  <c r="O2085" i="20"/>
  <c r="R2084" i="20"/>
  <c r="O2084" i="20"/>
  <c r="R2083" i="20"/>
  <c r="O2083" i="20"/>
  <c r="R2082" i="20"/>
  <c r="O2082" i="20"/>
  <c r="R2081" i="20"/>
  <c r="S2081" i="20" s="1" a="1"/>
  <c r="S2081" i="20" s="1"/>
  <c r="O2081" i="20"/>
  <c r="R2080" i="20"/>
  <c r="S2080" i="20" s="1" a="1"/>
  <c r="S2080" i="20" s="1"/>
  <c r="O2080" i="20"/>
  <c r="R2079" i="20"/>
  <c r="S2079" i="20" s="1" a="1"/>
  <c r="S2079" i="20" s="1"/>
  <c r="O2079" i="20"/>
  <c r="R2078" i="20"/>
  <c r="S2078" i="20" s="1" a="1"/>
  <c r="S2078" i="20" s="1"/>
  <c r="O2078" i="20"/>
  <c r="R2077" i="20"/>
  <c r="S2077" i="20" s="1" a="1"/>
  <c r="S2077" i="20" s="1"/>
  <c r="O2077" i="20"/>
  <c r="R2076" i="20"/>
  <c r="S2076" i="20" s="1" a="1"/>
  <c r="S2076" i="20" s="1"/>
  <c r="O2076" i="20"/>
  <c r="R2075" i="20"/>
  <c r="S2075" i="20" s="1" a="1"/>
  <c r="S2075" i="20" s="1"/>
  <c r="O2075" i="20"/>
  <c r="R2074" i="20"/>
  <c r="S2074" i="20" s="1" a="1"/>
  <c r="S2074" i="20" s="1"/>
  <c r="O2074" i="20"/>
  <c r="R2073" i="20"/>
  <c r="S2073" i="20" s="1" a="1"/>
  <c r="S2073" i="20" s="1"/>
  <c r="O2073" i="20"/>
  <c r="R2072" i="20"/>
  <c r="S2072" i="20" s="1" a="1"/>
  <c r="S2072" i="20" s="1"/>
  <c r="O2072" i="20"/>
  <c r="R2071" i="20"/>
  <c r="O2071" i="20"/>
  <c r="R2070" i="20"/>
  <c r="S2070" i="20" s="1" a="1"/>
  <c r="S2070" i="20" s="1"/>
  <c r="O2070" i="20"/>
  <c r="R2069" i="20"/>
  <c r="O2069" i="20"/>
  <c r="R2068" i="20"/>
  <c r="O2068" i="20"/>
  <c r="R2067" i="20"/>
  <c r="O2067" i="20"/>
  <c r="R2066" i="20"/>
  <c r="S2066" i="20" s="1" a="1"/>
  <c r="S2066" i="20" s="1"/>
  <c r="O2066" i="20"/>
  <c r="R2065" i="20"/>
  <c r="S2065" i="20" s="1" a="1"/>
  <c r="S2065" i="20" s="1"/>
  <c r="O2065" i="20"/>
  <c r="R2064" i="20"/>
  <c r="S2064" i="20" s="1" a="1"/>
  <c r="S2064" i="20" s="1"/>
  <c r="O2064" i="20"/>
  <c r="R2063" i="20"/>
  <c r="S2063" i="20" s="1" a="1"/>
  <c r="S2063" i="20" s="1"/>
  <c r="O2063" i="20"/>
  <c r="R2062" i="20"/>
  <c r="S2062" i="20" s="1" a="1"/>
  <c r="S2062" i="20" s="1"/>
  <c r="O2062" i="20"/>
  <c r="R2061" i="20"/>
  <c r="S2061" i="20" s="1" a="1"/>
  <c r="S2061" i="20" s="1"/>
  <c r="O2061" i="20"/>
  <c r="R2060" i="20"/>
  <c r="S2060" i="20" s="1" a="1"/>
  <c r="S2060" i="20" s="1"/>
  <c r="O2060" i="20"/>
  <c r="R2059" i="20"/>
  <c r="S2059" i="20" s="1" a="1"/>
  <c r="S2059" i="20" s="1"/>
  <c r="O2059" i="20"/>
  <c r="R2058" i="20"/>
  <c r="S2058" i="20" s="1" a="1"/>
  <c r="S2058" i="20" s="1"/>
  <c r="O2058" i="20"/>
  <c r="R2057" i="20"/>
  <c r="O2057" i="20"/>
  <c r="R2056" i="20"/>
  <c r="O2056" i="20"/>
  <c r="R2055" i="20"/>
  <c r="O2055" i="20"/>
  <c r="R2054" i="20"/>
  <c r="S2054" i="20" s="1" a="1"/>
  <c r="S2054" i="20" s="1"/>
  <c r="O2054" i="20"/>
  <c r="R2053" i="20"/>
  <c r="S2053" i="20" s="1" a="1"/>
  <c r="S2053" i="20" s="1"/>
  <c r="O2053" i="20"/>
  <c r="R2052" i="20"/>
  <c r="S2052" i="20" s="1" a="1"/>
  <c r="S2052" i="20" s="1"/>
  <c r="O2052" i="20"/>
  <c r="R2051" i="20"/>
  <c r="S2051" i="20" s="1" a="1"/>
  <c r="S2051" i="20" s="1"/>
  <c r="O2051" i="20"/>
  <c r="R2050" i="20"/>
  <c r="S2050" i="20" s="1" a="1"/>
  <c r="S2050" i="20" s="1"/>
  <c r="O2050" i="20"/>
  <c r="R2049" i="20"/>
  <c r="S2049" i="20" s="1" a="1"/>
  <c r="S2049" i="20" s="1"/>
  <c r="O2049" i="20"/>
  <c r="R2048" i="20"/>
  <c r="S2048" i="20" s="1" a="1"/>
  <c r="S2048" i="20" s="1"/>
  <c r="O2048" i="20"/>
  <c r="R2047" i="20"/>
  <c r="S2047" i="20" s="1" a="1"/>
  <c r="S2047" i="20" s="1"/>
  <c r="O2047" i="20"/>
  <c r="R2046" i="20"/>
  <c r="S2046" i="20" s="1" a="1"/>
  <c r="S2046" i="20" s="1"/>
  <c r="O2046" i="20"/>
  <c r="R2045" i="20"/>
  <c r="O2045" i="20"/>
  <c r="R2044" i="20"/>
  <c r="O2044" i="20"/>
  <c r="R2043" i="20"/>
  <c r="O2043" i="20"/>
  <c r="R2042" i="20"/>
  <c r="S2042" i="20" s="1" a="1"/>
  <c r="S2042" i="20" s="1"/>
  <c r="O2042" i="20"/>
  <c r="R2041" i="20"/>
  <c r="S2041" i="20" s="1" a="1"/>
  <c r="S2041" i="20" s="1"/>
  <c r="O2041" i="20"/>
  <c r="R2040" i="20"/>
  <c r="S2040" i="20" s="1" a="1"/>
  <c r="S2040" i="20" s="1"/>
  <c r="O2040" i="20"/>
  <c r="R2039" i="20"/>
  <c r="S2039" i="20" s="1" a="1"/>
  <c r="S2039" i="20" s="1"/>
  <c r="O2039" i="20"/>
  <c r="R2038" i="20"/>
  <c r="S2038" i="20" s="1" a="1"/>
  <c r="S2038" i="20" s="1"/>
  <c r="O2038" i="20"/>
  <c r="R2037" i="20"/>
  <c r="S2037" i="20" s="1" a="1"/>
  <c r="S2037" i="20" s="1"/>
  <c r="O2037" i="20"/>
  <c r="R2036" i="20"/>
  <c r="S2036" i="20" s="1" a="1"/>
  <c r="S2036" i="20" s="1"/>
  <c r="O2036" i="20"/>
  <c r="R2035" i="20"/>
  <c r="S2035" i="20" s="1" a="1"/>
  <c r="S2035" i="20" s="1"/>
  <c r="O2035" i="20"/>
  <c r="R2034" i="20"/>
  <c r="O2034" i="20"/>
  <c r="R2033" i="20"/>
  <c r="O2033" i="20"/>
  <c r="R2032" i="20"/>
  <c r="O2032" i="20"/>
  <c r="R2031" i="20"/>
  <c r="S2031" i="20" s="1" a="1"/>
  <c r="S2031" i="20" s="1"/>
  <c r="O2031" i="20"/>
  <c r="R2030" i="20"/>
  <c r="S2030" i="20" s="1" a="1"/>
  <c r="S2030" i="20" s="1"/>
  <c r="O2030" i="20"/>
  <c r="R2029" i="20"/>
  <c r="S2029" i="20" s="1" a="1"/>
  <c r="S2029" i="20" s="1"/>
  <c r="O2029" i="20"/>
  <c r="R2028" i="20"/>
  <c r="S2028" i="20" s="1" a="1"/>
  <c r="S2028" i="20" s="1"/>
  <c r="O2028" i="20"/>
  <c r="R2027" i="20"/>
  <c r="S2027" i="20" s="1" a="1"/>
  <c r="S2027" i="20" s="1"/>
  <c r="O2027" i="20"/>
  <c r="R2026" i="20"/>
  <c r="S2026" i="20" s="1" a="1"/>
  <c r="S2026" i="20" s="1"/>
  <c r="O2026" i="20"/>
  <c r="R2025" i="20"/>
  <c r="S2025" i="20" s="1" a="1"/>
  <c r="S2025" i="20" s="1"/>
  <c r="O2025" i="20"/>
  <c r="R2024" i="20"/>
  <c r="S2024" i="20" s="1" a="1"/>
  <c r="S2024" i="20" s="1"/>
  <c r="O2024" i="20"/>
  <c r="R2023" i="20"/>
  <c r="O2023" i="20"/>
  <c r="R2022" i="20"/>
  <c r="O2022" i="20"/>
  <c r="R2021" i="20"/>
  <c r="O2021" i="20"/>
  <c r="R2020" i="20"/>
  <c r="S2020" i="20" s="1" a="1"/>
  <c r="S2020" i="20" s="1"/>
  <c r="O2020" i="20"/>
  <c r="R2019" i="20"/>
  <c r="S2019" i="20" s="1" a="1"/>
  <c r="S2019" i="20" s="1"/>
  <c r="O2019" i="20"/>
  <c r="R2018" i="20"/>
  <c r="S2018" i="20" s="1" a="1"/>
  <c r="S2018" i="20" s="1"/>
  <c r="O2018" i="20"/>
  <c r="R2017" i="20"/>
  <c r="S2017" i="20" s="1" a="1"/>
  <c r="S2017" i="20" s="1"/>
  <c r="O2017" i="20"/>
  <c r="R2016" i="20"/>
  <c r="S2016" i="20" s="1" a="1"/>
  <c r="S2016" i="20" s="1"/>
  <c r="O2016" i="20"/>
  <c r="R2015" i="20"/>
  <c r="S2015" i="20" s="1" a="1"/>
  <c r="S2015" i="20" s="1"/>
  <c r="O2015" i="20"/>
  <c r="R2014" i="20"/>
  <c r="S2014" i="20" s="1" a="1"/>
  <c r="S2014" i="20" s="1"/>
  <c r="O2014" i="20"/>
  <c r="R2013" i="20"/>
  <c r="S2013" i="20" s="1" a="1"/>
  <c r="S2013" i="20" s="1"/>
  <c r="O2013" i="20"/>
  <c r="R2012" i="20"/>
  <c r="S2012" i="20" s="1" a="1"/>
  <c r="S2012" i="20" s="1"/>
  <c r="O2012" i="20"/>
  <c r="R2011" i="20"/>
  <c r="S2011" i="20" s="1" a="1"/>
  <c r="S2011" i="20" s="1"/>
  <c r="O2011" i="20"/>
  <c r="R2010" i="20"/>
  <c r="S2010" i="20" s="1" a="1"/>
  <c r="S2010" i="20" s="1"/>
  <c r="O2010" i="20"/>
  <c r="R2009" i="20"/>
  <c r="O2009" i="20"/>
  <c r="R2008" i="20"/>
  <c r="S2008" i="20" s="1" a="1"/>
  <c r="S2008" i="20" s="1"/>
  <c r="O2008" i="20"/>
  <c r="R2007" i="20"/>
  <c r="S2007" i="20" s="1" a="1"/>
  <c r="S2007" i="20" s="1"/>
  <c r="O2007" i="20"/>
  <c r="R2006" i="20"/>
  <c r="O2006" i="20"/>
  <c r="R2005" i="20"/>
  <c r="S2005" i="20" s="1" a="1"/>
  <c r="S2005" i="20" s="1"/>
  <c r="O2005" i="20"/>
  <c r="R2004" i="20"/>
  <c r="O2004" i="20"/>
  <c r="R2003" i="20"/>
  <c r="O2003" i="20"/>
  <c r="R2002" i="20"/>
  <c r="O2002" i="20"/>
  <c r="R2001" i="20"/>
  <c r="S2001" i="20" s="1" a="1"/>
  <c r="S2001" i="20" s="1"/>
  <c r="O2001" i="20"/>
  <c r="R2000" i="20"/>
  <c r="S2000" i="20" s="1" a="1"/>
  <c r="S2000" i="20" s="1"/>
  <c r="O2000" i="20"/>
  <c r="R1999" i="20"/>
  <c r="S1999" i="20" s="1" a="1"/>
  <c r="S1999" i="20" s="1"/>
  <c r="O1999" i="20"/>
  <c r="R1998" i="20"/>
  <c r="S1998" i="20" s="1" a="1"/>
  <c r="S1998" i="20" s="1"/>
  <c r="O1998" i="20"/>
  <c r="R1997" i="20"/>
  <c r="S1997" i="20" s="1" a="1"/>
  <c r="S1997" i="20" s="1"/>
  <c r="O1997" i="20"/>
  <c r="R1996" i="20"/>
  <c r="S1996" i="20" s="1" a="1"/>
  <c r="S1996" i="20" s="1"/>
  <c r="O1996" i="20"/>
  <c r="R1995" i="20"/>
  <c r="S1995" i="20" s="1" a="1"/>
  <c r="S1995" i="20" s="1"/>
  <c r="O1995" i="20"/>
  <c r="R1994" i="20"/>
  <c r="S1994" i="20" s="1" a="1"/>
  <c r="S1994" i="20" s="1"/>
  <c r="O1994" i="20"/>
  <c r="R1993" i="20"/>
  <c r="S1993" i="20" s="1" a="1"/>
  <c r="S1993" i="20" s="1"/>
  <c r="O1993" i="20"/>
  <c r="R1992" i="20"/>
  <c r="S1992" i="20" s="1" a="1"/>
  <c r="S1992" i="20" s="1"/>
  <c r="O1992" i="20"/>
  <c r="R1991" i="20"/>
  <c r="S1991" i="20" s="1" a="1"/>
  <c r="S1991" i="20" s="1"/>
  <c r="O1991" i="20"/>
  <c r="R1990" i="20"/>
  <c r="S1990" i="20" s="1" a="1"/>
  <c r="S1990" i="20" s="1"/>
  <c r="O1990" i="20"/>
  <c r="R1989" i="20"/>
  <c r="O1989" i="20"/>
  <c r="R1988" i="20"/>
  <c r="O1988" i="20"/>
  <c r="R1987" i="20"/>
  <c r="O1987" i="20"/>
  <c r="R1986" i="20"/>
  <c r="S1986" i="20" s="1" a="1"/>
  <c r="S1986" i="20" s="1"/>
  <c r="O1986" i="20"/>
  <c r="R1985" i="20"/>
  <c r="S1985" i="20" s="1" a="1"/>
  <c r="S1985" i="20" s="1"/>
  <c r="O1985" i="20"/>
  <c r="R1984" i="20"/>
  <c r="S1984" i="20" s="1" a="1"/>
  <c r="S1984" i="20" s="1"/>
  <c r="O1984" i="20"/>
  <c r="R1983" i="20"/>
  <c r="S1983" i="20" s="1" a="1"/>
  <c r="S1983" i="20" s="1"/>
  <c r="O1983" i="20"/>
  <c r="R1982" i="20"/>
  <c r="S1982" i="20" s="1" a="1"/>
  <c r="S1982" i="20" s="1"/>
  <c r="O1982" i="20"/>
  <c r="R1981" i="20"/>
  <c r="S1981" i="20" s="1" a="1"/>
  <c r="S1981" i="20" s="1"/>
  <c r="O1981" i="20"/>
  <c r="R1980" i="20"/>
  <c r="S1980" i="20" s="1" a="1"/>
  <c r="S1980" i="20" s="1"/>
  <c r="O1980" i="20"/>
  <c r="R1979" i="20"/>
  <c r="S1979" i="20" s="1" a="1"/>
  <c r="S1979" i="20" s="1"/>
  <c r="O1979" i="20"/>
  <c r="R1978" i="20"/>
  <c r="S1978" i="20" s="1" a="1"/>
  <c r="S1978" i="20" s="1"/>
  <c r="O1978" i="20"/>
  <c r="R1977" i="20"/>
  <c r="S1977" i="20" s="1" a="1"/>
  <c r="S1977" i="20" s="1"/>
  <c r="O1977" i="20"/>
  <c r="R1976" i="20"/>
  <c r="O1976" i="20"/>
  <c r="R1975" i="20"/>
  <c r="O1975" i="20"/>
  <c r="R1974" i="20"/>
  <c r="O1974" i="20"/>
  <c r="R1973" i="20"/>
  <c r="S1973" i="20" s="1" a="1"/>
  <c r="S1973" i="20" s="1"/>
  <c r="O1973" i="20"/>
  <c r="R1972" i="20"/>
  <c r="S1972" i="20" s="1" a="1"/>
  <c r="S1972" i="20" s="1"/>
  <c r="O1972" i="20"/>
  <c r="R1971" i="20"/>
  <c r="S1971" i="20" s="1" a="1"/>
  <c r="S1971" i="20" s="1"/>
  <c r="O1971" i="20"/>
  <c r="R1970" i="20"/>
  <c r="S1970" i="20" s="1" a="1"/>
  <c r="S1970" i="20" s="1"/>
  <c r="O1970" i="20"/>
  <c r="R1969" i="20"/>
  <c r="S1969" i="20" s="1" a="1"/>
  <c r="S1969" i="20" s="1"/>
  <c r="O1969" i="20"/>
  <c r="R1968" i="20"/>
  <c r="S1968" i="20" s="1" a="1"/>
  <c r="S1968" i="20" s="1"/>
  <c r="O1968" i="20"/>
  <c r="R1967" i="20"/>
  <c r="S1967" i="20" s="1" a="1"/>
  <c r="S1967" i="20" s="1"/>
  <c r="O1967" i="20"/>
  <c r="R1966" i="20"/>
  <c r="S1966" i="20" s="1" a="1"/>
  <c r="S1966" i="20" s="1"/>
  <c r="O1966" i="20"/>
  <c r="R1965" i="20"/>
  <c r="S1965" i="20" s="1" a="1"/>
  <c r="S1965" i="20" s="1"/>
  <c r="O1965" i="20"/>
  <c r="R1964" i="20"/>
  <c r="S1964" i="20" s="1" a="1"/>
  <c r="S1964" i="20" s="1"/>
  <c r="O1964" i="20"/>
  <c r="R1963" i="20"/>
  <c r="O1963" i="20"/>
  <c r="R1962" i="20"/>
  <c r="O1962" i="20"/>
  <c r="R1961" i="20"/>
  <c r="O1961" i="20"/>
  <c r="R1960" i="20"/>
  <c r="S1960" i="20" s="1" a="1"/>
  <c r="S1960" i="20" s="1"/>
  <c r="O1960" i="20"/>
  <c r="R1959" i="20"/>
  <c r="S1959" i="20" s="1" a="1"/>
  <c r="S1959" i="20" s="1"/>
  <c r="O1959" i="20"/>
  <c r="R1958" i="20"/>
  <c r="S1958" i="20" s="1" a="1"/>
  <c r="S1958" i="20" s="1"/>
  <c r="O1958" i="20"/>
  <c r="R1957" i="20"/>
  <c r="S1957" i="20" s="1" a="1"/>
  <c r="S1957" i="20" s="1"/>
  <c r="O1957" i="20"/>
  <c r="R1956" i="20"/>
  <c r="S1956" i="20" s="1" a="1"/>
  <c r="S1956" i="20" s="1"/>
  <c r="O1956" i="20"/>
  <c r="R1955" i="20"/>
  <c r="S1955" i="20" s="1" a="1"/>
  <c r="S1955" i="20" s="1"/>
  <c r="O1955" i="20"/>
  <c r="R1954" i="20"/>
  <c r="S1954" i="20" s="1" a="1"/>
  <c r="S1954" i="20" s="1"/>
  <c r="O1954" i="20"/>
  <c r="R1953" i="20"/>
  <c r="S1953" i="20" s="1" a="1"/>
  <c r="S1953" i="20" s="1"/>
  <c r="O1953" i="20"/>
  <c r="R1952" i="20"/>
  <c r="S1952" i="20" s="1" a="1"/>
  <c r="S1952" i="20" s="1"/>
  <c r="O1952" i="20"/>
  <c r="R1951" i="20"/>
  <c r="S1951" i="20" s="1" a="1"/>
  <c r="S1951" i="20" s="1"/>
  <c r="O1951" i="20"/>
  <c r="R1950" i="20"/>
  <c r="O1950" i="20"/>
  <c r="R1949" i="20"/>
  <c r="O1949" i="20"/>
  <c r="R1948" i="20"/>
  <c r="O1948" i="20"/>
  <c r="R1947" i="20"/>
  <c r="S1947" i="20" s="1" a="1"/>
  <c r="S1947" i="20" s="1"/>
  <c r="O1947" i="20"/>
  <c r="R1946" i="20"/>
  <c r="S1946" i="20" s="1" a="1"/>
  <c r="S1946" i="20" s="1"/>
  <c r="O1946" i="20"/>
  <c r="R1945" i="20"/>
  <c r="S1945" i="20" s="1" a="1"/>
  <c r="S1945" i="20" s="1"/>
  <c r="O1945" i="20"/>
  <c r="R1944" i="20"/>
  <c r="S1944" i="20" s="1" a="1"/>
  <c r="S1944" i="20" s="1"/>
  <c r="O1944" i="20"/>
  <c r="R1943" i="20"/>
  <c r="S1943" i="20" s="1" a="1"/>
  <c r="S1943" i="20" s="1"/>
  <c r="O1943" i="20"/>
  <c r="R1942" i="20"/>
  <c r="S1942" i="20" s="1" a="1"/>
  <c r="S1942" i="20" s="1"/>
  <c r="O1942" i="20"/>
  <c r="R1941" i="20"/>
  <c r="S1941" i="20" s="1" a="1"/>
  <c r="S1941" i="20" s="1"/>
  <c r="O1941" i="20"/>
  <c r="R1940" i="20"/>
  <c r="S1940" i="20" s="1" a="1"/>
  <c r="S1940" i="20" s="1"/>
  <c r="O1940" i="20"/>
  <c r="R1939" i="20"/>
  <c r="S1939" i="20" s="1" a="1"/>
  <c r="S1939" i="20" s="1"/>
  <c r="O1939" i="20"/>
  <c r="R1938" i="20"/>
  <c r="S1938" i="20" s="1" a="1"/>
  <c r="S1938" i="20" s="1"/>
  <c r="O1938" i="20"/>
  <c r="R1937" i="20"/>
  <c r="O1937" i="20"/>
  <c r="R1936" i="20"/>
  <c r="O1936" i="20"/>
  <c r="R1935" i="20"/>
  <c r="O1935" i="20"/>
  <c r="R1934" i="20"/>
  <c r="O1934" i="20"/>
  <c r="R1933" i="20"/>
  <c r="O1933" i="20"/>
  <c r="R1932" i="20"/>
  <c r="O1932" i="20"/>
  <c r="R1931" i="20"/>
  <c r="O1931" i="20"/>
  <c r="R1930" i="20"/>
  <c r="O1930" i="20"/>
  <c r="R1929" i="20"/>
  <c r="O1929" i="20"/>
  <c r="R1928" i="20"/>
  <c r="O1928" i="20"/>
  <c r="R1927" i="20"/>
  <c r="O1927" i="20"/>
  <c r="R1926" i="20"/>
  <c r="O1926" i="20"/>
  <c r="R1925" i="20"/>
  <c r="O1925" i="20"/>
  <c r="R1924" i="20"/>
  <c r="R1922" i="20"/>
  <c r="R1921" i="20"/>
  <c r="S1921" i="20" s="1" a="1"/>
  <c r="S1921" i="20" s="1"/>
  <c r="R1920" i="20"/>
  <c r="R1919" i="20"/>
  <c r="R1918" i="20"/>
  <c r="O1918" i="20"/>
  <c r="R1917" i="20"/>
  <c r="S1917" i="20" s="1" a="1"/>
  <c r="S1917" i="20" s="1"/>
  <c r="O1917" i="20"/>
  <c r="R1916" i="20"/>
  <c r="S1916" i="20" s="1" a="1"/>
  <c r="S1916" i="20" s="1"/>
  <c r="O1916" i="20"/>
  <c r="R1915" i="20"/>
  <c r="S1915" i="20" s="1" a="1"/>
  <c r="S1915" i="20" s="1"/>
  <c r="O1915" i="20"/>
  <c r="R1914" i="20"/>
  <c r="S1914" i="20" s="1" a="1"/>
  <c r="S1914" i="20" s="1"/>
  <c r="O1914" i="20"/>
  <c r="R1913" i="20"/>
  <c r="O1913" i="20"/>
  <c r="R1912" i="20"/>
  <c r="O1912" i="20"/>
  <c r="R1911" i="20"/>
  <c r="O1911" i="20"/>
  <c r="R1910" i="20"/>
  <c r="S1910" i="20" s="1" a="1"/>
  <c r="S1910" i="20" s="1"/>
  <c r="O1910" i="20"/>
  <c r="R1909" i="20"/>
  <c r="S1909" i="20" s="1" a="1"/>
  <c r="S1909" i="20" s="1"/>
  <c r="O1909" i="20"/>
  <c r="R1908" i="20"/>
  <c r="S1908" i="20" s="1" a="1"/>
  <c r="S1908" i="20" s="1"/>
  <c r="O1908" i="20"/>
  <c r="R1907" i="20"/>
  <c r="O1907" i="20"/>
  <c r="R1906" i="20"/>
  <c r="S1906" i="20" s="1" a="1"/>
  <c r="S1906" i="20" s="1"/>
  <c r="O1906" i="20"/>
  <c r="R1905" i="20"/>
  <c r="O1905" i="20"/>
  <c r="R1904" i="20"/>
  <c r="O1904" i="20"/>
  <c r="R1903" i="20"/>
  <c r="S1903" i="20" s="1" a="1"/>
  <c r="S1903" i="20" s="1"/>
  <c r="O1903" i="20"/>
  <c r="R1902" i="20"/>
  <c r="O1902" i="20"/>
  <c r="R1901" i="20"/>
  <c r="O1901" i="20"/>
  <c r="R1900" i="20"/>
  <c r="O1900" i="20"/>
  <c r="R1899" i="20"/>
  <c r="O1899" i="20"/>
  <c r="R1898" i="20"/>
  <c r="S1898" i="20" s="1" a="1"/>
  <c r="S1898" i="20" s="1"/>
  <c r="O1898" i="20"/>
  <c r="R1897" i="20"/>
  <c r="O1897" i="20"/>
  <c r="R1896" i="20"/>
  <c r="O1896" i="20"/>
  <c r="R1895" i="20"/>
  <c r="O1895" i="20"/>
  <c r="R1894" i="20"/>
  <c r="S1894" i="20" s="1" a="1"/>
  <c r="S1894" i="20" s="1"/>
  <c r="O1894" i="20"/>
  <c r="R1893" i="20"/>
  <c r="O1893" i="20"/>
  <c r="R1892" i="20"/>
  <c r="S1892" i="20" s="1" a="1"/>
  <c r="S1892" i="20" s="1"/>
  <c r="O1892" i="20"/>
  <c r="R1891" i="20"/>
  <c r="S1891" i="20" s="1" a="1"/>
  <c r="S1891" i="20" s="1"/>
  <c r="R1890" i="20"/>
  <c r="R1889" i="20"/>
  <c r="S1889" i="20" s="1" a="1"/>
  <c r="S1889" i="20" s="1"/>
  <c r="O1889" i="20"/>
  <c r="R1888" i="20"/>
  <c r="O1888" i="20"/>
  <c r="R1887" i="20"/>
  <c r="O1887" i="20"/>
  <c r="R1886" i="20"/>
  <c r="S1886" i="20" s="1" a="1"/>
  <c r="S1886" i="20" s="1"/>
  <c r="O1886" i="20"/>
  <c r="R1885" i="20"/>
  <c r="S1885" i="20" s="1" a="1"/>
  <c r="S1885" i="20" s="1"/>
  <c r="O1885" i="20"/>
  <c r="R1884" i="20"/>
  <c r="O1884" i="20"/>
  <c r="R1883" i="20"/>
  <c r="S1883" i="20" s="1" a="1"/>
  <c r="S1883" i="20" s="1"/>
  <c r="O1883" i="20"/>
  <c r="R1882" i="20"/>
  <c r="S1882" i="20" s="1" a="1"/>
  <c r="S1882" i="20" s="1"/>
  <c r="O1882" i="20"/>
  <c r="R1881" i="20"/>
  <c r="S1881" i="20" s="1" a="1"/>
  <c r="S1881" i="20" s="1"/>
  <c r="O1881" i="20"/>
  <c r="R1880" i="20"/>
  <c r="O1880" i="20"/>
  <c r="R1879" i="20"/>
  <c r="O1879" i="20"/>
  <c r="R1878" i="20"/>
  <c r="S1878" i="20" s="1" a="1"/>
  <c r="S1878" i="20" s="1"/>
  <c r="O1878" i="20"/>
  <c r="R1877" i="20"/>
  <c r="S1877" i="20" s="1" a="1"/>
  <c r="S1877" i="20" s="1"/>
  <c r="O1877" i="20"/>
  <c r="R1876" i="20"/>
  <c r="O1876" i="20"/>
  <c r="R1875" i="20"/>
  <c r="O1875" i="20"/>
  <c r="O1874" i="20"/>
  <c r="O1873" i="20"/>
  <c r="R1872" i="20"/>
  <c r="O1872" i="20"/>
  <c r="R1871" i="20"/>
  <c r="S1871" i="20" s="1" a="1"/>
  <c r="S1871" i="20" s="1"/>
  <c r="O1871" i="20"/>
  <c r="R1870" i="20"/>
  <c r="O1870" i="20"/>
  <c r="R1869" i="20"/>
  <c r="O1869" i="20"/>
  <c r="R1868" i="20"/>
  <c r="O1868" i="20"/>
  <c r="R1867" i="20"/>
  <c r="O1867" i="20"/>
  <c r="R1866" i="20"/>
  <c r="O1866" i="20"/>
  <c r="R1865" i="20"/>
  <c r="O1865" i="20"/>
  <c r="R1864" i="20"/>
  <c r="O1864" i="20"/>
  <c r="R1863" i="20"/>
  <c r="O1863" i="20"/>
  <c r="R1862" i="20"/>
  <c r="O1862" i="20"/>
  <c r="R1861" i="20"/>
  <c r="O1861" i="20"/>
  <c r="R1860" i="20"/>
  <c r="O1860" i="20"/>
  <c r="R1859" i="20"/>
  <c r="O1859" i="20"/>
  <c r="R1858" i="20"/>
  <c r="O1858" i="20"/>
  <c r="R1857" i="20"/>
  <c r="O1857" i="20"/>
  <c r="R1856" i="20"/>
  <c r="O1856" i="20"/>
  <c r="R1855" i="20"/>
  <c r="O1855" i="20"/>
  <c r="R1854" i="20"/>
  <c r="O1854" i="20"/>
  <c r="R1853" i="20"/>
  <c r="O1853" i="20"/>
  <c r="R1852" i="20"/>
  <c r="O1852" i="20"/>
  <c r="R1851" i="20"/>
  <c r="O1851" i="20"/>
  <c r="R1850" i="20"/>
  <c r="O1850" i="20"/>
  <c r="R1849" i="20"/>
  <c r="O1849" i="20"/>
  <c r="R1848" i="20"/>
  <c r="S1848" i="20" s="1" a="1"/>
  <c r="S1848" i="20" s="1"/>
  <c r="R1847" i="20"/>
  <c r="S1847" i="20" s="1" a="1"/>
  <c r="S1847" i="20" s="1"/>
  <c r="R1846" i="20"/>
  <c r="S1846" i="20" s="1" a="1"/>
  <c r="S1846" i="20" s="1"/>
  <c r="R1845" i="20"/>
  <c r="S1845" i="20" s="1" a="1"/>
  <c r="S1845" i="20" s="1"/>
  <c r="O1845" i="20"/>
  <c r="R1844" i="20"/>
  <c r="S1844" i="20" s="1" a="1"/>
  <c r="S1844" i="20" s="1"/>
  <c r="O1844" i="20"/>
  <c r="R1843" i="20"/>
  <c r="O1843" i="20"/>
  <c r="R1842" i="20"/>
  <c r="O1842" i="20"/>
  <c r="R1841" i="20"/>
  <c r="O1841" i="20"/>
  <c r="R1840" i="20"/>
  <c r="S1840" i="20" s="1" a="1"/>
  <c r="S1840" i="20" s="1"/>
  <c r="O1840" i="20"/>
  <c r="R1839" i="20"/>
  <c r="S1839" i="20" s="1" a="1"/>
  <c r="S1839" i="20" s="1"/>
  <c r="O1839" i="20"/>
  <c r="R1838" i="20"/>
  <c r="S1838" i="20" s="1" a="1"/>
  <c r="S1838" i="20" s="1"/>
  <c r="O1838" i="20"/>
  <c r="R1837" i="20"/>
  <c r="S1837" i="20" s="1" a="1"/>
  <c r="S1837" i="20" s="1"/>
  <c r="O1837" i="20"/>
  <c r="R1836" i="20"/>
  <c r="S1836" i="20" s="1" a="1"/>
  <c r="S1836" i="20" s="1"/>
  <c r="O1836" i="20"/>
  <c r="R1835" i="20"/>
  <c r="S1835" i="20" s="1" a="1"/>
  <c r="S1835" i="20" s="1"/>
  <c r="O1835" i="20"/>
  <c r="R1834" i="20"/>
  <c r="S1834" i="20" s="1" a="1"/>
  <c r="S1834" i="20" s="1"/>
  <c r="O1834" i="20"/>
  <c r="R1833" i="20"/>
  <c r="S1833" i="20" s="1" a="1"/>
  <c r="S1833" i="20" s="1"/>
  <c r="O1833" i="20"/>
  <c r="R1832" i="20"/>
  <c r="O1832" i="20"/>
  <c r="R1831" i="20"/>
  <c r="O1831" i="20"/>
  <c r="R1830" i="20"/>
  <c r="O1830" i="20"/>
  <c r="R1829" i="20"/>
  <c r="S1829" i="20" s="1" a="1"/>
  <c r="S1829" i="20" s="1"/>
  <c r="O1829" i="20"/>
  <c r="R1828" i="20"/>
  <c r="S1828" i="20" s="1" a="1"/>
  <c r="S1828" i="20" s="1"/>
  <c r="O1828" i="20"/>
  <c r="R1827" i="20"/>
  <c r="S1827" i="20" s="1" a="1"/>
  <c r="S1827" i="20" s="1"/>
  <c r="O1827" i="20"/>
  <c r="R1826" i="20"/>
  <c r="S1826" i="20" s="1" a="1"/>
  <c r="S1826" i="20" s="1"/>
  <c r="O1826" i="20"/>
  <c r="R1825" i="20"/>
  <c r="S1825" i="20" s="1" a="1"/>
  <c r="S1825" i="20" s="1"/>
  <c r="O1825" i="20"/>
  <c r="R1824" i="20"/>
  <c r="S1824" i="20" s="1" a="1"/>
  <c r="S1824" i="20" s="1"/>
  <c r="O1824" i="20"/>
  <c r="R1823" i="20"/>
  <c r="S1823" i="20" s="1" a="1"/>
  <c r="S1823" i="20" s="1"/>
  <c r="O1823" i="20"/>
  <c r="R1822" i="20"/>
  <c r="S1822" i="20" s="1" a="1"/>
  <c r="S1822" i="20" s="1"/>
  <c r="O1822" i="20"/>
  <c r="R1821" i="20"/>
  <c r="S1821" i="20" s="1" a="1"/>
  <c r="S1821" i="20" s="1"/>
  <c r="O1821" i="20"/>
  <c r="R1820" i="20"/>
  <c r="O1820" i="20"/>
  <c r="R1819" i="20"/>
  <c r="O1819" i="20"/>
  <c r="R1818" i="20"/>
  <c r="O1818" i="20"/>
  <c r="R1817" i="20"/>
  <c r="S1817" i="20" s="1" a="1"/>
  <c r="S1817" i="20" s="1"/>
  <c r="O1817" i="20"/>
  <c r="R1816" i="20"/>
  <c r="S1816" i="20" s="1" a="1"/>
  <c r="S1816" i="20" s="1"/>
  <c r="O1816" i="20"/>
  <c r="R1815" i="20"/>
  <c r="S1815" i="20" s="1" a="1"/>
  <c r="S1815" i="20" s="1"/>
  <c r="O1815" i="20"/>
  <c r="R1814" i="20"/>
  <c r="S1814" i="20" s="1" a="1"/>
  <c r="S1814" i="20" s="1"/>
  <c r="O1814" i="20"/>
  <c r="R1813" i="20"/>
  <c r="S1813" i="20" s="1" a="1"/>
  <c r="S1813" i="20" s="1"/>
  <c r="O1813" i="20"/>
  <c r="R1812" i="20"/>
  <c r="S1812" i="20" s="1" a="1"/>
  <c r="S1812" i="20" s="1"/>
  <c r="O1812" i="20"/>
  <c r="R1811" i="20"/>
  <c r="S1811" i="20" s="1" a="1"/>
  <c r="S1811" i="20" s="1"/>
  <c r="O1811" i="20"/>
  <c r="R1810" i="20"/>
  <c r="S1810" i="20" s="1" a="1"/>
  <c r="S1810" i="20" s="1"/>
  <c r="O1810" i="20"/>
  <c r="R1809" i="20"/>
  <c r="O1809" i="20"/>
  <c r="R1808" i="20"/>
  <c r="S1808" i="20" s="1" a="1"/>
  <c r="S1808" i="20" s="1"/>
  <c r="O1808" i="20"/>
  <c r="R1807" i="20"/>
  <c r="S1807" i="20" s="1" a="1"/>
  <c r="S1807" i="20" s="1"/>
  <c r="O1807" i="20"/>
  <c r="R1806" i="20"/>
  <c r="S1806" i="20" s="1" a="1"/>
  <c r="S1806" i="20" s="1"/>
  <c r="O1806" i="20"/>
  <c r="R1805" i="20"/>
  <c r="S1805" i="20" s="1" a="1"/>
  <c r="S1805" i="20" s="1"/>
  <c r="O1805" i="20"/>
  <c r="R1804" i="20"/>
  <c r="S1804" i="20" s="1" a="1"/>
  <c r="S1804" i="20" s="1"/>
  <c r="O1804" i="20"/>
  <c r="R1803" i="20"/>
  <c r="S1803" i="20" s="1" a="1"/>
  <c r="S1803" i="20" s="1"/>
  <c r="O1803" i="20"/>
  <c r="R1802" i="20"/>
  <c r="S1802" i="20" s="1" a="1"/>
  <c r="S1802" i="20" s="1"/>
  <c r="O1802" i="20"/>
  <c r="R1801" i="20"/>
  <c r="S1801" i="20" s="1" a="1"/>
  <c r="S1801" i="20" s="1"/>
  <c r="O1801" i="20"/>
  <c r="R1800" i="20"/>
  <c r="S1800" i="20" s="1" a="1"/>
  <c r="S1800" i="20" s="1"/>
  <c r="O1800" i="20"/>
  <c r="R1799" i="20"/>
  <c r="S1799" i="20" s="1" a="1"/>
  <c r="S1799" i="20" s="1"/>
  <c r="O1799" i="20"/>
  <c r="R1798" i="20"/>
  <c r="S1798" i="20" s="1" a="1"/>
  <c r="S1798" i="20" s="1"/>
  <c r="O1798" i="20"/>
  <c r="R1797" i="20"/>
  <c r="S1797" i="20" s="1" a="1"/>
  <c r="S1797" i="20" s="1"/>
  <c r="O1797" i="20"/>
  <c r="R1796" i="20"/>
  <c r="S1796" i="20" s="1" a="1"/>
  <c r="S1796" i="20" s="1"/>
  <c r="O1796" i="20"/>
  <c r="R1795" i="20"/>
  <c r="S1795" i="20" s="1" a="1"/>
  <c r="S1795" i="20" s="1"/>
  <c r="O1795" i="20"/>
  <c r="R1794" i="20"/>
  <c r="O1794" i="20"/>
  <c r="R1793" i="20"/>
  <c r="O1793" i="20"/>
  <c r="R1792" i="20"/>
  <c r="O1792" i="20"/>
  <c r="R1791" i="20"/>
  <c r="S1791" i="20" s="1" a="1"/>
  <c r="S1791" i="20" s="1"/>
  <c r="O1791" i="20"/>
  <c r="R1790" i="20"/>
  <c r="S1790" i="20" s="1" a="1"/>
  <c r="S1790" i="20" s="1"/>
  <c r="O1790" i="20"/>
  <c r="R1789" i="20"/>
  <c r="S1789" i="20" s="1" a="1"/>
  <c r="S1789" i="20" s="1"/>
  <c r="O1789" i="20"/>
  <c r="R1788" i="20"/>
  <c r="S1788" i="20" s="1" a="1"/>
  <c r="S1788" i="20" s="1"/>
  <c r="O1788" i="20"/>
  <c r="R1787" i="20"/>
  <c r="S1787" i="20" s="1" a="1"/>
  <c r="S1787" i="20" s="1"/>
  <c r="O1787" i="20"/>
  <c r="R1786" i="20"/>
  <c r="S1786" i="20" s="1" a="1"/>
  <c r="S1786" i="20" s="1"/>
  <c r="O1786" i="20"/>
  <c r="R1785" i="20"/>
  <c r="S1785" i="20" s="1" a="1"/>
  <c r="S1785" i="20" s="1"/>
  <c r="O1785" i="20"/>
  <c r="R1784" i="20"/>
  <c r="O1784" i="20"/>
  <c r="R1783" i="20"/>
  <c r="O1783" i="20"/>
  <c r="R1782" i="20"/>
  <c r="O1782" i="20"/>
  <c r="R1781" i="20"/>
  <c r="S1781" i="20" s="1" a="1"/>
  <c r="S1781" i="20" s="1"/>
  <c r="O1781" i="20"/>
  <c r="R1780" i="20"/>
  <c r="S1780" i="20" s="1" a="1"/>
  <c r="S1780" i="20" s="1"/>
  <c r="O1780" i="20"/>
  <c r="R1779" i="20"/>
  <c r="S1779" i="20" s="1" a="1"/>
  <c r="S1779" i="20" s="1"/>
  <c r="O1779" i="20"/>
  <c r="R1778" i="20"/>
  <c r="S1778" i="20" s="1" a="1"/>
  <c r="S1778" i="20" s="1"/>
  <c r="O1778" i="20"/>
  <c r="R1777" i="20"/>
  <c r="S1777" i="20" s="1" a="1"/>
  <c r="S1777" i="20" s="1"/>
  <c r="O1777" i="20"/>
  <c r="R1776" i="20"/>
  <c r="S1776" i="20" s="1" a="1"/>
  <c r="S1776" i="20" s="1"/>
  <c r="O1776" i="20"/>
  <c r="R1775" i="20"/>
  <c r="S1775" i="20" s="1" a="1"/>
  <c r="S1775" i="20" s="1"/>
  <c r="O1775" i="20"/>
  <c r="R1774" i="20"/>
  <c r="S1774" i="20" s="1" a="1"/>
  <c r="S1774" i="20" s="1"/>
  <c r="O1774" i="20"/>
  <c r="R1773" i="20"/>
  <c r="S1773" i="20" s="1" a="1"/>
  <c r="S1773" i="20" s="1"/>
  <c r="O1773" i="20"/>
  <c r="R1772" i="20"/>
  <c r="S1772" i="20" s="1" a="1"/>
  <c r="S1772" i="20" s="1"/>
  <c r="O1772" i="20"/>
  <c r="R1771" i="20"/>
  <c r="S1771" i="20" s="1" a="1"/>
  <c r="S1771" i="20" s="1"/>
  <c r="O1771" i="20"/>
  <c r="R1770" i="20"/>
  <c r="S1770" i="20" s="1" a="1"/>
  <c r="S1770" i="20" s="1"/>
  <c r="O1770" i="20"/>
  <c r="R1769" i="20"/>
  <c r="S1769" i="20" s="1" a="1"/>
  <c r="S1769" i="20" s="1"/>
  <c r="O1769" i="20"/>
  <c r="R1768" i="20"/>
  <c r="O1768" i="20"/>
  <c r="R1767" i="20"/>
  <c r="O1767" i="20"/>
  <c r="R1766" i="20"/>
  <c r="O1766" i="20"/>
  <c r="R1765" i="20"/>
  <c r="S1765" i="20" s="1" a="1"/>
  <c r="S1765" i="20" s="1"/>
  <c r="O1765" i="20"/>
  <c r="R1764" i="20"/>
  <c r="S1764" i="20" s="1" a="1"/>
  <c r="S1764" i="20" s="1"/>
  <c r="O1764" i="20"/>
  <c r="R1763" i="20"/>
  <c r="O1763" i="20"/>
  <c r="R1762" i="20"/>
  <c r="O1762" i="20"/>
  <c r="R1761" i="20"/>
  <c r="O1761" i="20"/>
  <c r="R1760" i="20"/>
  <c r="O1760" i="20"/>
  <c r="R1759" i="20"/>
  <c r="S1759" i="20" s="1" a="1"/>
  <c r="S1759" i="20" s="1"/>
  <c r="O1759" i="20"/>
  <c r="R1758" i="20"/>
  <c r="R1757" i="20"/>
  <c r="R1756" i="20"/>
  <c r="R1755" i="20"/>
  <c r="S1755" i="20" s="1" a="1"/>
  <c r="S1755" i="20" s="1"/>
  <c r="R1754" i="20"/>
  <c r="S1754" i="20" s="1" a="1"/>
  <c r="S1754" i="20" s="1"/>
  <c r="R1753" i="20"/>
  <c r="S1753" i="20" s="1" a="1"/>
  <c r="S1753" i="20" s="1"/>
  <c r="R1752" i="20"/>
  <c r="S1752" i="20" s="1" a="1"/>
  <c r="S1752" i="20" s="1"/>
  <c r="R1751" i="20"/>
  <c r="S1751" i="20" s="1" a="1"/>
  <c r="S1751" i="20" s="1"/>
  <c r="R1750" i="20"/>
  <c r="S1750" i="20" s="1" a="1"/>
  <c r="S1750" i="20" s="1"/>
  <c r="R1749" i="20"/>
  <c r="S1749" i="20" s="1" a="1"/>
  <c r="S1749" i="20" s="1"/>
  <c r="R1748" i="20"/>
  <c r="S1748" i="20" s="1" a="1"/>
  <c r="S1748" i="20" s="1"/>
  <c r="R1747" i="20"/>
  <c r="S1747" i="20" s="1" a="1"/>
  <c r="S1747" i="20" s="1"/>
  <c r="O1747" i="20"/>
  <c r="R1746" i="20"/>
  <c r="O1746" i="20"/>
  <c r="R1745" i="20"/>
  <c r="O1745" i="20"/>
  <c r="R1744" i="20"/>
  <c r="O1744" i="20"/>
  <c r="R1743" i="20"/>
  <c r="S1743" i="20" s="1" a="1"/>
  <c r="S1743" i="20" s="1"/>
  <c r="O1743" i="20"/>
  <c r="R1742" i="20"/>
  <c r="S1742" i="20" s="1" a="1"/>
  <c r="S1742" i="20" s="1"/>
  <c r="O1742" i="20"/>
  <c r="R1741" i="20"/>
  <c r="S1741" i="20" s="1" a="1"/>
  <c r="S1741" i="20" s="1"/>
  <c r="O1741" i="20"/>
  <c r="R1740" i="20"/>
  <c r="S1740" i="20" s="1" a="1"/>
  <c r="S1740" i="20" s="1"/>
  <c r="O1740" i="20"/>
  <c r="R1739" i="20"/>
  <c r="S1739" i="20" s="1" a="1"/>
  <c r="S1739" i="20" s="1"/>
  <c r="O1739" i="20"/>
  <c r="R1738" i="20"/>
  <c r="S1738" i="20" s="1" a="1"/>
  <c r="S1738" i="20" s="1"/>
  <c r="O1738" i="20"/>
  <c r="R1737" i="20"/>
  <c r="S1737" i="20" s="1" a="1"/>
  <c r="S1737" i="20" s="1"/>
  <c r="O1737" i="20"/>
  <c r="R1736" i="20"/>
  <c r="O1736" i="20"/>
  <c r="R1735" i="20"/>
  <c r="O1735" i="20"/>
  <c r="R1734" i="20"/>
  <c r="O1734" i="20"/>
  <c r="R1733" i="20"/>
  <c r="S1733" i="20" s="1" a="1"/>
  <c r="S1733" i="20" s="1"/>
  <c r="O1733" i="20"/>
  <c r="R1732" i="20"/>
  <c r="S1732" i="20" s="1" a="1"/>
  <c r="S1732" i="20" s="1"/>
  <c r="O1732" i="20"/>
  <c r="R1731" i="20"/>
  <c r="S1731" i="20" s="1" a="1"/>
  <c r="S1731" i="20" s="1"/>
  <c r="O1731" i="20"/>
  <c r="R1730" i="20"/>
  <c r="S1730" i="20" s="1" a="1"/>
  <c r="S1730" i="20" s="1"/>
  <c r="O1730" i="20"/>
  <c r="R1729" i="20"/>
  <c r="S1729" i="20" s="1" a="1"/>
  <c r="S1729" i="20" s="1"/>
  <c r="O1729" i="20"/>
  <c r="R1728" i="20"/>
  <c r="S1728" i="20" s="1" a="1"/>
  <c r="S1728" i="20" s="1"/>
  <c r="O1728" i="20"/>
  <c r="R1727" i="20"/>
  <c r="S1727" i="20" s="1" a="1"/>
  <c r="S1727" i="20" s="1"/>
  <c r="O1727" i="20"/>
  <c r="R1726" i="20"/>
  <c r="S1726" i="20" s="1" a="1"/>
  <c r="S1726" i="20" s="1"/>
  <c r="O1726" i="20"/>
  <c r="R1725" i="20"/>
  <c r="S1725" i="20" s="1" a="1"/>
  <c r="S1725" i="20" s="1"/>
  <c r="O1725" i="20"/>
  <c r="R1724" i="20"/>
  <c r="S1724" i="20" s="1" a="1"/>
  <c r="S1724" i="20" s="1"/>
  <c r="O1724" i="20"/>
  <c r="R1723" i="20"/>
  <c r="O1723" i="20"/>
  <c r="R1722" i="20"/>
  <c r="O1722" i="20"/>
  <c r="R1721" i="20"/>
  <c r="O1721" i="20"/>
  <c r="R1720" i="20"/>
  <c r="S1720" i="20" s="1" a="1"/>
  <c r="S1720" i="20" s="1"/>
  <c r="O1720" i="20"/>
  <c r="R1719" i="20"/>
  <c r="S1719" i="20" s="1" a="1"/>
  <c r="S1719" i="20" s="1"/>
  <c r="O1719" i="20"/>
  <c r="R1718" i="20"/>
  <c r="S1718" i="20" s="1" a="1"/>
  <c r="S1718" i="20" s="1"/>
  <c r="O1718" i="20"/>
  <c r="R1717" i="20"/>
  <c r="S1717" i="20" s="1" a="1"/>
  <c r="S1717" i="20" s="1"/>
  <c r="O1717" i="20"/>
  <c r="R1716" i="20"/>
  <c r="S1716" i="20" s="1" a="1"/>
  <c r="S1716" i="20" s="1"/>
  <c r="O1716" i="20"/>
  <c r="R1715" i="20"/>
  <c r="S1715" i="20" s="1" a="1"/>
  <c r="S1715" i="20" s="1"/>
  <c r="O1715" i="20"/>
  <c r="R1714" i="20"/>
  <c r="S1714" i="20" s="1" a="1"/>
  <c r="S1714" i="20" s="1"/>
  <c r="O1714" i="20"/>
  <c r="R1713" i="20"/>
  <c r="S1713" i="20" s="1" a="1"/>
  <c r="S1713" i="20" s="1"/>
  <c r="O1713" i="20"/>
  <c r="R1712" i="20"/>
  <c r="S1712" i="20" s="1" a="1"/>
  <c r="S1712" i="20" s="1"/>
  <c r="O1712" i="20"/>
  <c r="R1711" i="20"/>
  <c r="S1711" i="20" s="1" a="1"/>
  <c r="S1711" i="20" s="1"/>
  <c r="O1711" i="20"/>
  <c r="R1710" i="20"/>
  <c r="O1710" i="20"/>
  <c r="R1709" i="20"/>
  <c r="O1709" i="20"/>
  <c r="R1708" i="20"/>
  <c r="O1708" i="20"/>
  <c r="R1707" i="20"/>
  <c r="S1707" i="20" s="1" a="1"/>
  <c r="S1707" i="20" s="1"/>
  <c r="O1707" i="20"/>
  <c r="R1706" i="20"/>
  <c r="S1706" i="20" s="1" a="1"/>
  <c r="S1706" i="20" s="1"/>
  <c r="O1706" i="20"/>
  <c r="R1705" i="20"/>
  <c r="S1705" i="20" s="1" a="1"/>
  <c r="S1705" i="20" s="1"/>
  <c r="O1705" i="20"/>
  <c r="R1704" i="20"/>
  <c r="S1704" i="20" s="1" a="1"/>
  <c r="S1704" i="20" s="1"/>
  <c r="O1704" i="20"/>
  <c r="R1703" i="20"/>
  <c r="S1703" i="20" s="1" a="1"/>
  <c r="S1703" i="20" s="1"/>
  <c r="O1703" i="20"/>
  <c r="R1702" i="20"/>
  <c r="S1702" i="20" s="1" a="1"/>
  <c r="S1702" i="20" s="1"/>
  <c r="O1702" i="20"/>
  <c r="R1701" i="20"/>
  <c r="S1701" i="20" s="1" a="1"/>
  <c r="S1701" i="20" s="1"/>
  <c r="O1701" i="20"/>
  <c r="R1700" i="20"/>
  <c r="S1700" i="20" s="1" a="1"/>
  <c r="S1700" i="20" s="1"/>
  <c r="O1700" i="20"/>
  <c r="R1699" i="20"/>
  <c r="S1699" i="20" s="1" a="1"/>
  <c r="S1699" i="20" s="1"/>
  <c r="O1699" i="20"/>
  <c r="R1698" i="20"/>
  <c r="S1698" i="20" s="1" a="1"/>
  <c r="S1698" i="20" s="1"/>
  <c r="O1698" i="20"/>
  <c r="R1697" i="20"/>
  <c r="S1697" i="20" s="1" a="1"/>
  <c r="S1697" i="20" s="1"/>
  <c r="O1697" i="20"/>
  <c r="R1696" i="20"/>
  <c r="O1696" i="20"/>
  <c r="R1695" i="20"/>
  <c r="S1695" i="20" s="1" a="1"/>
  <c r="S1695" i="20" s="1"/>
  <c r="O1695" i="20"/>
  <c r="R1694" i="20"/>
  <c r="S1694" i="20" s="1" a="1"/>
  <c r="S1694" i="20" s="1"/>
  <c r="O1694" i="20"/>
  <c r="R1693" i="20"/>
  <c r="S1693" i="20" s="1" a="1"/>
  <c r="S1693" i="20" s="1"/>
  <c r="O1693" i="20"/>
  <c r="R1692" i="20"/>
  <c r="S1692" i="20" s="1" a="1"/>
  <c r="S1692" i="20" s="1"/>
  <c r="O1692" i="20"/>
  <c r="R1691" i="20"/>
  <c r="S1691" i="20" s="1" a="1"/>
  <c r="S1691" i="20" s="1"/>
  <c r="O1691" i="20"/>
  <c r="R1690" i="20"/>
  <c r="O1690" i="20"/>
  <c r="R1689" i="20"/>
  <c r="O1689" i="20"/>
  <c r="R1688" i="20"/>
  <c r="O1688" i="20"/>
  <c r="R1687" i="20"/>
  <c r="S1687" i="20" s="1" a="1"/>
  <c r="S1687" i="20" s="1"/>
  <c r="O1687" i="20"/>
  <c r="R1686" i="20"/>
  <c r="S1686" i="20" s="1" a="1"/>
  <c r="S1686" i="20" s="1"/>
  <c r="O1686" i="20"/>
  <c r="R1685" i="20"/>
  <c r="S1685" i="20" s="1" a="1"/>
  <c r="S1685" i="20" s="1"/>
  <c r="O1685" i="20"/>
  <c r="R1684" i="20"/>
  <c r="S1684" i="20" s="1" a="1"/>
  <c r="S1684" i="20" s="1"/>
  <c r="O1684" i="20"/>
  <c r="R1683" i="20"/>
  <c r="S1683" i="20" s="1" a="1"/>
  <c r="S1683" i="20" s="1"/>
  <c r="O1683" i="20"/>
  <c r="R1682" i="20"/>
  <c r="S1682" i="20" s="1" a="1"/>
  <c r="S1682" i="20" s="1"/>
  <c r="O1682" i="20"/>
  <c r="R1681" i="20"/>
  <c r="S1681" i="20" s="1" a="1"/>
  <c r="S1681" i="20" s="1"/>
  <c r="O1681" i="20"/>
  <c r="R1680" i="20"/>
  <c r="S1680" i="20" s="1" a="1"/>
  <c r="S1680" i="20" s="1"/>
  <c r="O1680" i="20"/>
  <c r="R1679" i="20"/>
  <c r="S1679" i="20" s="1" a="1"/>
  <c r="S1679" i="20" s="1"/>
  <c r="O1679" i="20"/>
  <c r="R1678" i="20"/>
  <c r="O1678" i="20"/>
  <c r="R1677" i="20"/>
  <c r="S1677" i="20" s="1" a="1"/>
  <c r="S1677" i="20" s="1"/>
  <c r="O1677" i="20"/>
  <c r="R1676" i="20"/>
  <c r="S1676" i="20" s="1" a="1"/>
  <c r="S1676" i="20" s="1"/>
  <c r="O1676" i="20"/>
  <c r="R1675" i="20"/>
  <c r="S1675" i="20" s="1" a="1"/>
  <c r="S1675" i="20" s="1"/>
  <c r="O1675" i="20"/>
  <c r="R1674" i="20"/>
  <c r="S1674" i="20" s="1" a="1"/>
  <c r="S1674" i="20" s="1"/>
  <c r="O1674" i="20"/>
  <c r="R1673" i="20"/>
  <c r="S1673" i="20" s="1" a="1"/>
  <c r="S1673" i="20" s="1"/>
  <c r="O1673" i="20"/>
  <c r="R1672" i="20"/>
  <c r="S1672" i="20" s="1" a="1"/>
  <c r="S1672" i="20" s="1"/>
  <c r="O1672" i="20"/>
  <c r="R1671" i="20"/>
  <c r="S1671" i="20" s="1" a="1"/>
  <c r="S1671" i="20" s="1"/>
  <c r="O1671" i="20"/>
  <c r="R1670" i="20"/>
  <c r="S1670" i="20" s="1" a="1"/>
  <c r="S1670" i="20" s="1"/>
  <c r="O1670" i="20"/>
  <c r="R1669" i="20"/>
  <c r="S1669" i="20" s="1" a="1"/>
  <c r="S1669" i="20" s="1"/>
  <c r="O1669" i="20"/>
  <c r="R1668" i="20"/>
  <c r="S1668" i="20" s="1" a="1"/>
  <c r="S1668" i="20" s="1"/>
  <c r="O1668" i="20"/>
  <c r="R1667" i="20"/>
  <c r="S1667" i="20" s="1" a="1"/>
  <c r="S1667" i="20" s="1"/>
  <c r="O1667" i="20"/>
  <c r="R1666" i="20"/>
  <c r="S1666" i="20" s="1" a="1"/>
  <c r="S1666" i="20" s="1"/>
  <c r="O1666" i="20"/>
  <c r="R1665" i="20"/>
  <c r="S1665" i="20" s="1" a="1"/>
  <c r="S1665" i="20" s="1"/>
  <c r="O1665" i="20"/>
  <c r="R1664" i="20"/>
  <c r="S1664" i="20" s="1" a="1"/>
  <c r="S1664" i="20" s="1"/>
  <c r="O1664" i="20"/>
  <c r="R1663" i="20"/>
  <c r="S1663" i="20" s="1" a="1"/>
  <c r="S1663" i="20" s="1"/>
  <c r="O1663" i="20"/>
  <c r="R1662" i="20"/>
  <c r="O1662" i="20"/>
  <c r="R1661" i="20"/>
  <c r="S1661" i="20" s="1" a="1"/>
  <c r="S1661" i="20" s="1"/>
  <c r="O1661" i="20"/>
  <c r="R1660" i="20"/>
  <c r="S1660" i="20" s="1" a="1"/>
  <c r="S1660" i="20" s="1"/>
  <c r="O1660" i="20"/>
  <c r="R1659" i="20"/>
  <c r="S1659" i="20" s="1" a="1"/>
  <c r="S1659" i="20" s="1"/>
  <c r="O1659" i="20"/>
  <c r="R1658" i="20"/>
  <c r="S1658" i="20" s="1" a="1"/>
  <c r="S1658" i="20" s="1"/>
  <c r="O1658" i="20"/>
  <c r="R1657" i="20"/>
  <c r="O1657" i="20"/>
  <c r="R1656" i="20"/>
  <c r="O1656" i="20"/>
  <c r="R1655" i="20"/>
  <c r="O1655" i="20"/>
  <c r="R1654" i="20"/>
  <c r="S1654" i="20" s="1" a="1"/>
  <c r="S1654" i="20" s="1"/>
  <c r="O1654" i="20"/>
  <c r="R1653" i="20"/>
  <c r="S1653" i="20" s="1" a="1"/>
  <c r="S1653" i="20" s="1"/>
  <c r="O1653" i="20"/>
  <c r="R1652" i="20"/>
  <c r="S1652" i="20" s="1" a="1"/>
  <c r="S1652" i="20" s="1"/>
  <c r="O1652" i="20"/>
  <c r="R1651" i="20"/>
  <c r="S1651" i="20" s="1" a="1"/>
  <c r="S1651" i="20" s="1"/>
  <c r="O1651" i="20"/>
  <c r="R1650" i="20"/>
  <c r="S1650" i="20" s="1" a="1"/>
  <c r="S1650" i="20" s="1"/>
  <c r="O1650" i="20"/>
  <c r="R1649" i="20"/>
  <c r="S1649" i="20" s="1" a="1"/>
  <c r="S1649" i="20" s="1"/>
  <c r="O1649" i="20"/>
  <c r="R1648" i="20"/>
  <c r="S1648" i="20" s="1" a="1"/>
  <c r="S1648" i="20" s="1"/>
  <c r="O1648" i="20"/>
  <c r="R1647" i="20"/>
  <c r="R1646" i="20"/>
  <c r="R1645" i="20"/>
  <c r="R1644" i="20"/>
  <c r="O1644" i="20"/>
  <c r="R1643" i="20"/>
  <c r="O1643" i="20"/>
  <c r="R1642" i="20"/>
  <c r="O1642" i="20"/>
  <c r="R1641" i="20"/>
  <c r="O1641" i="20"/>
  <c r="R1640" i="20"/>
  <c r="O1640" i="20"/>
  <c r="R1639" i="20"/>
  <c r="O1639" i="20"/>
  <c r="R1638" i="20"/>
  <c r="O1638" i="20"/>
  <c r="R1637" i="20"/>
  <c r="O1637" i="20"/>
  <c r="R1636" i="20"/>
  <c r="O1636" i="20"/>
  <c r="R1635" i="20"/>
  <c r="O1635" i="20"/>
  <c r="R1634" i="20"/>
  <c r="O1634" i="20"/>
  <c r="R1633" i="20"/>
  <c r="O1633" i="20"/>
  <c r="R1632" i="20"/>
  <c r="O1632" i="20"/>
  <c r="R1631" i="20"/>
  <c r="O1631" i="20"/>
  <c r="R1630" i="20"/>
  <c r="O1630" i="20"/>
  <c r="R1629" i="20"/>
  <c r="O1629" i="20"/>
  <c r="R1628" i="20"/>
  <c r="O1628" i="20"/>
  <c r="R1627" i="20"/>
  <c r="O1627" i="20"/>
  <c r="R1626" i="20"/>
  <c r="O1626" i="20"/>
  <c r="R1625" i="20"/>
  <c r="O1625" i="20"/>
  <c r="R1624" i="20"/>
  <c r="O1624" i="20"/>
  <c r="R1623" i="20"/>
  <c r="O1623" i="20"/>
  <c r="R1622" i="20"/>
  <c r="O1622" i="20"/>
  <c r="R1621" i="20"/>
  <c r="O1621" i="20"/>
  <c r="R1620" i="20"/>
  <c r="O1620" i="20"/>
  <c r="R1619" i="20"/>
  <c r="S1619" i="20" s="1" a="1"/>
  <c r="S1619" i="20" s="1"/>
  <c r="O1619" i="20"/>
  <c r="R1618" i="20"/>
  <c r="S1618" i="20" s="1" a="1"/>
  <c r="S1618" i="20" s="1"/>
  <c r="O1618" i="20"/>
  <c r="R1617" i="20"/>
  <c r="S1617" i="20" s="1" a="1"/>
  <c r="S1617" i="20" s="1"/>
  <c r="O1617" i="20"/>
  <c r="R1616" i="20"/>
  <c r="S1616" i="20" s="1" a="1"/>
  <c r="S1616" i="20" s="1"/>
  <c r="O1616" i="20"/>
  <c r="R1615" i="20"/>
  <c r="S1615" i="20" s="1" a="1"/>
  <c r="S1615" i="20" s="1"/>
  <c r="O1615" i="20"/>
  <c r="R1614" i="20"/>
  <c r="S1614" i="20" s="1" a="1"/>
  <c r="S1614" i="20" s="1"/>
  <c r="O1614" i="20"/>
  <c r="R1613" i="20"/>
  <c r="O1613" i="20"/>
  <c r="R1612" i="20"/>
  <c r="R1611" i="20"/>
  <c r="R1610" i="20"/>
  <c r="S2884" i="20" a="1"/>
  <c r="S2878" i="20" a="1"/>
  <c r="S2872" i="20" a="1"/>
  <c r="S2866" i="20" a="1"/>
  <c r="S2860" i="20" a="1"/>
  <c r="S2854" i="20" a="1"/>
  <c r="S2848" i="20" a="1"/>
  <c r="S2842" i="20" a="1"/>
  <c r="S2836" i="20" a="1"/>
  <c r="S2830" i="20" a="1"/>
  <c r="S2824" i="20" a="1"/>
  <c r="S2818" i="20" a="1"/>
  <c r="S2812" i="20" a="1"/>
  <c r="S2794" i="20" a="1"/>
  <c r="S2788" i="20" a="1"/>
  <c r="S2770" i="20" a="1"/>
  <c r="S2764" i="20" a="1"/>
  <c r="S2758" i="20" a="1"/>
  <c r="S2752" i="20" a="1"/>
  <c r="S2698" i="20" a="1"/>
  <c r="S2831" i="20" a="1"/>
  <c r="S2665" i="20" a="1"/>
  <c r="S2653" i="20" a="1"/>
  <c r="S2635" i="20" a="1"/>
  <c r="S2605" i="20" a="1"/>
  <c r="S2575" i="20" a="1"/>
  <c r="S2855" i="20" a="1"/>
  <c r="S2883" i="20" a="1"/>
  <c r="S2877" i="20" a="1"/>
  <c r="S2871" i="20" a="1"/>
  <c r="S2865" i="20" a="1"/>
  <c r="S2859" i="20" a="1"/>
  <c r="S2853" i="20" a="1"/>
  <c r="S2847" i="20" a="1"/>
  <c r="S2841" i="20" a="1"/>
  <c r="S2835" i="20" a="1"/>
  <c r="S2829" i="20" a="1"/>
  <c r="S2823" i="20" a="1"/>
  <c r="S2817" i="20" a="1"/>
  <c r="S2811" i="20" a="1"/>
  <c r="S2805" i="20" a="1"/>
  <c r="S2799" i="20" a="1"/>
  <c r="S2793" i="20" a="1"/>
  <c r="S2775" i="20" a="1"/>
  <c r="S2757" i="20" a="1"/>
  <c r="S2751" i="20" a="1"/>
  <c r="S2727" i="20" a="1"/>
  <c r="S2703" i="20" a="1"/>
  <c r="S2697" i="20" a="1"/>
  <c r="S2843" i="20" a="1"/>
  <c r="S2765" i="20" a="1"/>
  <c r="S2682" i="20" a="1"/>
  <c r="S2604" i="20" a="1"/>
  <c r="S2574" i="20" a="1"/>
  <c r="S2825" i="20" a="1"/>
  <c r="S2771" i="20" a="1"/>
  <c r="S2753" i="20" a="1"/>
  <c r="S2882" i="20" a="1"/>
  <c r="S2876" i="20" a="1"/>
  <c r="S2870" i="20" a="1"/>
  <c r="S2864" i="20" a="1"/>
  <c r="S2858" i="20" a="1"/>
  <c r="S2852" i="20" a="1"/>
  <c r="S2846" i="20" a="1"/>
  <c r="S2840" i="20" a="1"/>
  <c r="S2834" i="20" a="1"/>
  <c r="S2828" i="20" a="1"/>
  <c r="S2822" i="20" a="1"/>
  <c r="S2816" i="20" a="1"/>
  <c r="S2810" i="20" a="1"/>
  <c r="S2804" i="20" a="1"/>
  <c r="S2798" i="20" a="1"/>
  <c r="S2792" i="20" a="1"/>
  <c r="S2780" i="20" a="1"/>
  <c r="S2774" i="20" a="1"/>
  <c r="S2756" i="20" a="1"/>
  <c r="S2738" i="20" a="1"/>
  <c r="S2726" i="20" a="1"/>
  <c r="S2714" i="20" a="1"/>
  <c r="S2696" i="20" a="1"/>
  <c r="S2681" i="20" a="1"/>
  <c r="S2837" i="20" a="1"/>
  <c r="S2680" i="20" a="1"/>
  <c r="S2621" i="20" a="1"/>
  <c r="S2591" i="20" a="1"/>
  <c r="S2573" i="20" a="1"/>
  <c r="S2819" i="20" a="1"/>
  <c r="S2813" i="20" a="1"/>
  <c r="S2881" i="20" a="1"/>
  <c r="S2875" i="20" a="1"/>
  <c r="S2869" i="20" a="1"/>
  <c r="S2863" i="20" a="1"/>
  <c r="S2857" i="20" a="1"/>
  <c r="S2851" i="20" a="1"/>
  <c r="S2845" i="20" a="1"/>
  <c r="S2839" i="20" a="1"/>
  <c r="S2833" i="20" a="1"/>
  <c r="S2827" i="20" a="1"/>
  <c r="S2821" i="20" a="1"/>
  <c r="S2815" i="20" a="1"/>
  <c r="S2803" i="20" a="1"/>
  <c r="S2791" i="20" a="1"/>
  <c r="S2785" i="20" a="1"/>
  <c r="S2779" i="20" a="1"/>
  <c r="S2773" i="20" a="1"/>
  <c r="S2761" i="20" a="1"/>
  <c r="S2737" i="20" a="1"/>
  <c r="S2725" i="20" a="1"/>
  <c r="S2713" i="20" a="1"/>
  <c r="S2879" i="20" a="1"/>
  <c r="S2620" i="20" a="1"/>
  <c r="S2590" i="20" a="1"/>
  <c r="S2873" i="20" a="1"/>
  <c r="S2880" i="20" a="1"/>
  <c r="S2874" i="20" a="1"/>
  <c r="S2868" i="20" a="1"/>
  <c r="S2862" i="20" a="1"/>
  <c r="S2856" i="20" a="1"/>
  <c r="S2850" i="20" a="1"/>
  <c r="S2844" i="20" a="1"/>
  <c r="S2838" i="20" a="1"/>
  <c r="S2832" i="20" a="1"/>
  <c r="S2826" i="20" a="1"/>
  <c r="S2820" i="20" a="1"/>
  <c r="S2814" i="20" a="1"/>
  <c r="S2790" i="20" a="1"/>
  <c r="S2778" i="20" a="1"/>
  <c r="S2766" i="20" a="1"/>
  <c r="S2742" i="20" a="1"/>
  <c r="S2736" i="20" a="1"/>
  <c r="S2712" i="20" a="1"/>
  <c r="S2861" i="20" a="1"/>
  <c r="S2667" i="20" a="1"/>
  <c r="S2655" i="20" a="1"/>
  <c r="S2637" i="20" a="1"/>
  <c r="S2619" i="20" a="1"/>
  <c r="S2589" i="20" a="1"/>
  <c r="S2867" i="20" a="1"/>
  <c r="S2795" i="20" a="1"/>
  <c r="S2789" i="20" a="1"/>
  <c r="S2666" i="20" a="1"/>
  <c r="S2654" i="20" a="1"/>
  <c r="S2636" i="20" a="1"/>
  <c r="S2606" i="20" a="1"/>
  <c r="S2849" i="20" a="1"/>
  <c r="S2849" i="20" l="1"/>
  <c r="S2606" i="20"/>
  <c r="S2636" i="20"/>
  <c r="S2654" i="20"/>
  <c r="S2666" i="20"/>
  <c r="S2789" i="20"/>
  <c r="S2795" i="20"/>
  <c r="S2867" i="20"/>
  <c r="S2589" i="20"/>
  <c r="S2619" i="20"/>
  <c r="S2637" i="20"/>
  <c r="S2655" i="20"/>
  <c r="S2667" i="20"/>
  <c r="S2861" i="20"/>
  <c r="S2712" i="20"/>
  <c r="S2736" i="20"/>
  <c r="S2742" i="20"/>
  <c r="S2766" i="20"/>
  <c r="S2778" i="20"/>
  <c r="S2790" i="20"/>
  <c r="S2814" i="20"/>
  <c r="S2820" i="20"/>
  <c r="S2826" i="20"/>
  <c r="S2832" i="20"/>
  <c r="S2838" i="20"/>
  <c r="S2844" i="20"/>
  <c r="S2850" i="20"/>
  <c r="S2856" i="20"/>
  <c r="S2862" i="20"/>
  <c r="S2868" i="20"/>
  <c r="S2874" i="20"/>
  <c r="S2880" i="20"/>
  <c r="S2873" i="20"/>
  <c r="S2590" i="20"/>
  <c r="S2620" i="20"/>
  <c r="S2879" i="20"/>
  <c r="S2713" i="20"/>
  <c r="S2725" i="20"/>
  <c r="S2737" i="20"/>
  <c r="S2761" i="20"/>
  <c r="S2773" i="20"/>
  <c r="S2779" i="20"/>
  <c r="S2785" i="20"/>
  <c r="S2791" i="20"/>
  <c r="S2803" i="20"/>
  <c r="S2815" i="20"/>
  <c r="S2821" i="20"/>
  <c r="S2827" i="20"/>
  <c r="S2833" i="20"/>
  <c r="S2839" i="20"/>
  <c r="S2845" i="20"/>
  <c r="S2851" i="20"/>
  <c r="S2857" i="20"/>
  <c r="S2863" i="20"/>
  <c r="S2869" i="20"/>
  <c r="S2875" i="20"/>
  <c r="S2881" i="20"/>
  <c r="S2813" i="20"/>
  <c r="S2819" i="20"/>
  <c r="S2573" i="20"/>
  <c r="S2591" i="20"/>
  <c r="S2621" i="20"/>
  <c r="S2680" i="20"/>
  <c r="S2837" i="20"/>
  <c r="S2681" i="20"/>
  <c r="S2696" i="20"/>
  <c r="S2714" i="20"/>
  <c r="S2726" i="20"/>
  <c r="S2738" i="20"/>
  <c r="S2756" i="20"/>
  <c r="S2774" i="20"/>
  <c r="S2780" i="20"/>
  <c r="S2792" i="20"/>
  <c r="S2798" i="20"/>
  <c r="S2804" i="20"/>
  <c r="S2810" i="20"/>
  <c r="S2816" i="20"/>
  <c r="S2822" i="20"/>
  <c r="S2828" i="20"/>
  <c r="S2834" i="20"/>
  <c r="S2840" i="20"/>
  <c r="S2846" i="20"/>
  <c r="S2852" i="20"/>
  <c r="S2858" i="20"/>
  <c r="S2864" i="20"/>
  <c r="S2870" i="20"/>
  <c r="S2876" i="20"/>
  <c r="S2882" i="20"/>
  <c r="S2753" i="20"/>
  <c r="S2771" i="20"/>
  <c r="S2825" i="20"/>
  <c r="S2574" i="20"/>
  <c r="S2604" i="20"/>
  <c r="S2682" i="20"/>
  <c r="S2765" i="20"/>
  <c r="S2843" i="20"/>
  <c r="S2697" i="20"/>
  <c r="S2703" i="20"/>
  <c r="S2727" i="20"/>
  <c r="S2751" i="20"/>
  <c r="S2757" i="20"/>
  <c r="S2775" i="20"/>
  <c r="S2793" i="20"/>
  <c r="S2799" i="20"/>
  <c r="S2805" i="20"/>
  <c r="S2811" i="20"/>
  <c r="S2817" i="20"/>
  <c r="S2823" i="20"/>
  <c r="S2829" i="20"/>
  <c r="S2835" i="20"/>
  <c r="S2841" i="20"/>
  <c r="S2847" i="20"/>
  <c r="S2853" i="20"/>
  <c r="S2859" i="20"/>
  <c r="S2865" i="20"/>
  <c r="S2871" i="20"/>
  <c r="S2877" i="20"/>
  <c r="S2883" i="20"/>
  <c r="S2855" i="20"/>
  <c r="S2575" i="20"/>
  <c r="S2605" i="20"/>
  <c r="S2635" i="20"/>
  <c r="S2653" i="20"/>
  <c r="S2665" i="20"/>
  <c r="S2831" i="20"/>
  <c r="S2698" i="20"/>
  <c r="S2752" i="20"/>
  <c r="S2758" i="20"/>
  <c r="S2764" i="20"/>
  <c r="S2770" i="20"/>
  <c r="S2788" i="20"/>
  <c r="S2794" i="20"/>
  <c r="S2812" i="20"/>
  <c r="S2818" i="20"/>
  <c r="S2824" i="20"/>
  <c r="S2830" i="20"/>
  <c r="S2836" i="20"/>
  <c r="S2842" i="20"/>
  <c r="S2848" i="20"/>
  <c r="S2854" i="20"/>
  <c r="S2860" i="20"/>
  <c r="S2866" i="20"/>
  <c r="S2872" i="20"/>
  <c r="S2878" i="20"/>
  <c r="S2884" i="20"/>
  <c r="S4" i="20" l="1"/>
  <c r="R1609" i="20"/>
  <c r="O1609" i="20"/>
  <c r="R1608" i="20"/>
  <c r="O1608" i="20"/>
  <c r="R1607" i="20"/>
  <c r="O1607" i="20"/>
  <c r="R1606" i="20"/>
  <c r="O1606" i="20"/>
  <c r="R1605" i="20"/>
  <c r="O1605" i="20"/>
  <c r="R1604" i="20"/>
  <c r="O1604" i="20"/>
  <c r="R1603" i="20"/>
  <c r="O1603" i="20"/>
  <c r="R1602" i="20"/>
  <c r="O1602" i="20"/>
  <c r="R1601" i="20"/>
  <c r="O1601" i="20"/>
  <c r="R1600" i="20"/>
  <c r="O1600" i="20"/>
  <c r="R1599" i="20"/>
  <c r="O1599" i="20"/>
  <c r="R1598" i="20"/>
  <c r="O1598" i="20"/>
  <c r="R1597" i="20"/>
  <c r="O1597" i="20"/>
  <c r="R1596" i="20"/>
  <c r="O1596" i="20"/>
  <c r="R1595" i="20"/>
  <c r="O1595" i="20"/>
  <c r="R1594" i="20"/>
  <c r="O1594" i="20"/>
  <c r="R1593" i="20"/>
  <c r="O1593" i="20"/>
  <c r="R1592" i="20"/>
  <c r="O1592" i="20"/>
  <c r="R1591" i="20"/>
  <c r="O1591" i="20"/>
  <c r="R1590" i="20"/>
  <c r="O1590" i="20"/>
  <c r="R1589" i="20"/>
  <c r="O1589" i="20"/>
  <c r="R1588" i="20"/>
  <c r="O1588" i="20"/>
  <c r="R1587" i="20"/>
  <c r="O1587" i="20"/>
  <c r="R1586" i="20"/>
  <c r="O1586" i="20"/>
  <c r="R1585" i="20"/>
  <c r="O1585" i="20"/>
  <c r="R1584" i="20"/>
  <c r="O1584" i="20"/>
  <c r="R1583" i="20"/>
  <c r="O1583" i="20"/>
  <c r="R1582" i="20"/>
  <c r="O1582" i="20"/>
  <c r="R1581" i="20"/>
  <c r="O1581" i="20"/>
  <c r="R1580" i="20"/>
  <c r="O1580" i="20"/>
  <c r="R1579" i="20"/>
  <c r="O1579" i="20"/>
  <c r="R1578" i="20"/>
  <c r="O1578" i="20"/>
  <c r="R1577" i="20"/>
  <c r="O1577" i="20"/>
  <c r="R1576" i="20"/>
  <c r="O1576" i="20"/>
  <c r="R1575" i="20"/>
  <c r="O1575" i="20"/>
  <c r="R1574" i="20"/>
  <c r="O1574" i="20"/>
  <c r="R1573" i="20"/>
  <c r="O1573" i="20"/>
  <c r="R1572" i="20"/>
  <c r="O1572" i="20"/>
  <c r="R1571" i="20"/>
  <c r="O1571" i="20"/>
  <c r="R1570" i="20"/>
  <c r="O1570" i="20"/>
  <c r="R1569" i="20"/>
  <c r="O1569" i="20"/>
  <c r="R1568" i="20"/>
  <c r="O1568" i="20"/>
  <c r="R1567" i="20"/>
  <c r="O1567" i="20"/>
  <c r="R1566" i="20"/>
  <c r="O1566" i="20"/>
  <c r="R1565" i="20"/>
  <c r="O1565" i="20"/>
  <c r="R1564" i="20"/>
  <c r="O1564" i="20"/>
  <c r="R1563" i="20"/>
  <c r="O1563" i="20"/>
  <c r="R1562" i="20"/>
  <c r="O1562" i="20"/>
  <c r="R1561" i="20"/>
  <c r="O1561" i="20"/>
  <c r="R1560" i="20"/>
  <c r="O1560" i="20"/>
  <c r="R1559" i="20"/>
  <c r="O1559" i="20"/>
  <c r="R1558" i="20"/>
  <c r="O1558" i="20"/>
  <c r="R1557" i="20"/>
  <c r="O1557" i="20"/>
  <c r="R1556" i="20"/>
  <c r="O1556" i="20"/>
  <c r="R1555" i="20"/>
  <c r="O1555" i="20"/>
  <c r="R1554" i="20"/>
  <c r="S1554" i="20" s="1" a="1"/>
  <c r="S1554" i="20" s="1"/>
  <c r="O1554" i="20"/>
  <c r="R1553" i="20"/>
  <c r="S1553" i="20" s="1" a="1"/>
  <c r="S1553" i="20" s="1"/>
  <c r="O1553" i="20"/>
  <c r="R1552" i="20"/>
  <c r="O1552" i="20"/>
  <c r="R1551" i="20"/>
  <c r="S1551" i="20" s="1" a="1"/>
  <c r="S1551" i="20" s="1"/>
  <c r="O1551" i="20"/>
  <c r="R1550" i="20"/>
  <c r="S1550" i="20" s="1" a="1"/>
  <c r="S1550" i="20" s="1"/>
  <c r="O1550" i="20"/>
  <c r="R1549" i="20"/>
  <c r="S1549" i="20" s="1" a="1"/>
  <c r="S1549" i="20" s="1"/>
  <c r="O1549" i="20"/>
  <c r="R1548" i="20"/>
  <c r="O1548" i="20"/>
  <c r="R1547" i="20"/>
  <c r="O1547" i="20"/>
  <c r="R1546" i="20"/>
  <c r="O1546" i="20"/>
  <c r="R1545" i="20"/>
  <c r="S1545" i="20" s="1" a="1"/>
  <c r="S1545" i="20" s="1"/>
  <c r="O1545" i="20"/>
  <c r="R1544" i="20"/>
  <c r="O1544" i="20"/>
  <c r="R1543" i="20"/>
  <c r="O1543" i="20"/>
  <c r="R1542" i="20"/>
  <c r="S1542" i="20" s="1" a="1"/>
  <c r="S1542" i="20" s="1"/>
  <c r="O1542" i="20"/>
  <c r="R1541" i="20"/>
  <c r="O1541" i="20"/>
  <c r="R1540" i="20"/>
  <c r="O1540" i="20"/>
  <c r="R1539" i="20"/>
  <c r="S1539" i="20" s="1" a="1"/>
  <c r="S1539" i="20" s="1"/>
  <c r="O1539" i="20"/>
  <c r="R1538" i="20"/>
  <c r="O1538" i="20"/>
  <c r="R1537" i="20"/>
  <c r="O1537" i="20"/>
  <c r="R1536" i="20"/>
  <c r="O1536" i="20"/>
  <c r="R1535" i="20"/>
  <c r="O1535" i="20"/>
  <c r="R1534" i="20"/>
  <c r="O1534" i="20"/>
  <c r="R1533" i="20"/>
  <c r="O1533" i="20"/>
  <c r="R1532" i="20"/>
  <c r="O1532" i="20"/>
  <c r="R1531" i="20"/>
  <c r="O1531" i="20"/>
  <c r="R1530" i="20"/>
  <c r="O1530" i="20"/>
  <c r="R1529" i="20"/>
  <c r="O1529" i="20"/>
  <c r="R1528" i="20"/>
  <c r="O1528" i="20"/>
  <c r="R1527" i="20"/>
  <c r="S1527" i="20" s="1" a="1"/>
  <c r="S1527" i="20" s="1"/>
  <c r="O1527" i="20"/>
  <c r="R1526" i="20"/>
  <c r="S1526" i="20" s="1" a="1"/>
  <c r="S1526" i="20" s="1"/>
  <c r="O1526" i="20"/>
  <c r="R1525" i="20"/>
  <c r="S1525" i="20" s="1" a="1"/>
  <c r="S1525" i="20" s="1"/>
  <c r="O1525" i="20"/>
  <c r="R1524" i="20"/>
  <c r="O1524" i="20"/>
  <c r="R1523" i="20"/>
  <c r="S1523" i="20" s="1" a="1"/>
  <c r="S1523" i="20" s="1"/>
  <c r="O1523" i="20"/>
  <c r="R1522" i="20"/>
  <c r="O1522" i="20"/>
  <c r="R1521" i="20"/>
  <c r="S1521" i="20" s="1" a="1"/>
  <c r="S1521" i="20" s="1"/>
  <c r="O1521" i="20"/>
  <c r="R1520" i="20"/>
  <c r="O1520" i="20"/>
  <c r="R1519" i="20"/>
  <c r="O1519" i="20"/>
  <c r="R1518" i="20"/>
  <c r="O1518" i="20"/>
  <c r="R1517" i="20"/>
  <c r="O1517" i="20"/>
  <c r="R1516" i="20"/>
  <c r="O1516" i="20"/>
  <c r="R1515" i="20"/>
  <c r="O1515" i="20"/>
  <c r="R1514" i="20"/>
  <c r="O1514" i="20"/>
  <c r="R1513" i="20"/>
  <c r="S1513" i="20" s="1" a="1"/>
  <c r="S1513" i="20" s="1"/>
  <c r="O1513" i="20"/>
  <c r="R1512" i="20"/>
  <c r="S1512" i="20" s="1" a="1"/>
  <c r="S1512" i="20" s="1"/>
  <c r="O1512" i="20"/>
  <c r="R1511" i="20"/>
  <c r="S1511" i="20" s="1" a="1"/>
  <c r="S1511" i="20" s="1"/>
  <c r="O1511" i="20"/>
  <c r="R1510" i="20"/>
  <c r="S1510" i="20" s="1" a="1"/>
  <c r="S1510" i="20" s="1"/>
  <c r="O1510" i="20"/>
  <c r="R1509" i="20"/>
  <c r="S1509" i="20" s="1" a="1"/>
  <c r="S1509" i="20" s="1"/>
  <c r="O1509" i="20"/>
  <c r="R1508" i="20"/>
  <c r="O1508" i="20"/>
  <c r="R1507" i="20"/>
  <c r="O1507" i="20"/>
  <c r="R1506" i="20"/>
  <c r="S1506" i="20" s="1" a="1"/>
  <c r="S1506" i="20" s="1"/>
  <c r="O1506" i="20"/>
  <c r="R1505" i="20"/>
  <c r="S1505" i="20" s="1" a="1"/>
  <c r="S1505" i="20" s="1"/>
  <c r="O1505" i="20"/>
  <c r="R1504" i="20"/>
  <c r="O1504" i="20"/>
  <c r="R1503" i="20"/>
  <c r="O1503" i="20"/>
  <c r="R1502" i="20"/>
  <c r="S1502" i="20" s="1" a="1"/>
  <c r="S1502" i="20" s="1"/>
  <c r="O1502" i="20"/>
  <c r="R1501" i="20"/>
  <c r="S1501" i="20" s="1" a="1"/>
  <c r="S1501" i="20" s="1"/>
  <c r="O1501" i="20"/>
  <c r="R1500" i="20"/>
  <c r="S1500" i="20" s="1" a="1"/>
  <c r="S1500" i="20" s="1"/>
  <c r="O1500" i="20"/>
  <c r="R1499" i="20"/>
  <c r="O1499" i="20"/>
  <c r="R1498" i="20"/>
  <c r="O1498" i="20"/>
  <c r="R1497" i="20"/>
  <c r="S1497" i="20" s="1" a="1"/>
  <c r="S1497" i="20" s="1"/>
  <c r="O1497" i="20"/>
  <c r="R1496" i="20"/>
  <c r="O1496" i="20"/>
  <c r="R1495" i="20"/>
  <c r="S1495" i="20" s="1" a="1"/>
  <c r="S1495" i="20" s="1"/>
  <c r="O1495" i="20"/>
  <c r="R1494" i="20"/>
  <c r="S1494" i="20" s="1" a="1"/>
  <c r="S1494" i="20" s="1"/>
  <c r="O1494" i="20"/>
  <c r="R1493" i="20"/>
  <c r="S1493" i="20" s="1" a="1"/>
  <c r="S1493" i="20" s="1"/>
  <c r="O1493" i="20"/>
  <c r="R1492" i="20"/>
  <c r="S1492" i="20" s="1" a="1"/>
  <c r="S1492" i="20" s="1"/>
  <c r="O1492" i="20"/>
  <c r="R1491" i="20"/>
  <c r="S1491" i="20" s="1" a="1"/>
  <c r="S1491" i="20" s="1"/>
  <c r="O1491" i="20"/>
  <c r="R1490" i="20"/>
  <c r="S1490" i="20" s="1" a="1"/>
  <c r="S1490" i="20" s="1"/>
  <c r="O1490" i="20"/>
  <c r="R1489" i="20"/>
  <c r="S1489" i="20" s="1" a="1"/>
  <c r="S1489" i="20" s="1"/>
  <c r="O1489" i="20"/>
  <c r="R1488" i="20"/>
  <c r="S1488" i="20" s="1" a="1"/>
  <c r="S1488" i="20" s="1"/>
  <c r="O1488" i="20"/>
  <c r="R1487" i="20"/>
  <c r="S1487" i="20" s="1" a="1"/>
  <c r="S1487" i="20" s="1"/>
  <c r="O1487" i="20"/>
  <c r="R1486" i="20"/>
  <c r="O1486" i="20"/>
  <c r="R1485" i="20"/>
  <c r="S1485" i="20" s="1" a="1"/>
  <c r="S1485" i="20" s="1"/>
  <c r="O1485" i="20"/>
  <c r="R1484" i="20"/>
  <c r="S1484" i="20" s="1" a="1"/>
  <c r="S1484" i="20" s="1"/>
  <c r="O1484" i="20"/>
  <c r="R1483" i="20"/>
  <c r="S1483" i="20" s="1" a="1"/>
  <c r="S1483" i="20" s="1"/>
  <c r="O1483" i="20"/>
  <c r="R1482" i="20"/>
  <c r="S1482" i="20" s="1" a="1"/>
  <c r="S1482" i="20" s="1"/>
  <c r="O1482" i="20"/>
  <c r="R1481" i="20"/>
  <c r="S1481" i="20" s="1" a="1"/>
  <c r="S1481" i="20" s="1"/>
  <c r="O1481" i="20"/>
  <c r="R1480" i="20"/>
  <c r="O1480" i="20"/>
  <c r="R1479" i="20"/>
  <c r="S1479" i="20" s="1" a="1"/>
  <c r="S1479" i="20" s="1"/>
  <c r="O1479" i="20"/>
  <c r="R1478" i="20"/>
  <c r="S1478" i="20" s="1" a="1"/>
  <c r="S1478" i="20" s="1"/>
  <c r="O1478" i="20"/>
  <c r="R1477" i="20"/>
  <c r="S1477" i="20" s="1" a="1"/>
  <c r="S1477" i="20" s="1"/>
  <c r="O1477" i="20"/>
  <c r="R1476" i="20"/>
  <c r="S1476" i="20" s="1" a="1"/>
  <c r="S1476" i="20" s="1"/>
  <c r="O1476" i="20"/>
  <c r="R1475" i="20"/>
  <c r="S1475" i="20" s="1" a="1"/>
  <c r="S1475" i="20" s="1"/>
  <c r="O1475" i="20"/>
  <c r="R1474" i="20"/>
  <c r="S1474" i="20" s="1" a="1"/>
  <c r="S1474" i="20" s="1"/>
  <c r="O1474" i="20"/>
  <c r="R1473" i="20"/>
  <c r="S1473" i="20" s="1" a="1"/>
  <c r="S1473" i="20" s="1"/>
  <c r="O1473" i="20"/>
  <c r="R1472" i="20"/>
  <c r="S1472" i="20" s="1" a="1"/>
  <c r="S1472" i="20" s="1"/>
  <c r="O1472" i="20"/>
  <c r="R1471" i="20"/>
  <c r="O1471" i="20"/>
  <c r="R1470" i="20"/>
  <c r="S1470" i="20" s="1" a="1"/>
  <c r="S1470" i="20" s="1"/>
  <c r="O1470" i="20"/>
  <c r="R1469" i="20"/>
  <c r="S1469" i="20" s="1" a="1"/>
  <c r="S1469" i="20" s="1"/>
  <c r="O1469" i="20"/>
  <c r="R1468" i="20"/>
  <c r="S1468" i="20" s="1" a="1"/>
  <c r="S1468" i="20" s="1"/>
  <c r="O1468" i="20"/>
  <c r="R1467" i="20"/>
  <c r="S1467" i="20" s="1" a="1"/>
  <c r="S1467" i="20" s="1"/>
  <c r="O1467" i="20"/>
  <c r="R1466" i="20"/>
  <c r="S1466" i="20" s="1" a="1"/>
  <c r="S1466" i="20" s="1"/>
  <c r="O1466" i="20"/>
  <c r="R1465" i="20"/>
  <c r="S1465" i="20" s="1" a="1"/>
  <c r="S1465" i="20" s="1"/>
  <c r="O1465" i="20"/>
  <c r="R1464" i="20"/>
  <c r="S1464" i="20" s="1" a="1"/>
  <c r="S1464" i="20" s="1"/>
  <c r="O1464" i="20"/>
  <c r="R1463" i="20"/>
  <c r="S1463" i="20" s="1" a="1"/>
  <c r="S1463" i="20" s="1"/>
  <c r="O1463" i="20"/>
  <c r="R1462" i="20"/>
  <c r="S1462" i="20" s="1" a="1"/>
  <c r="S1462" i="20" s="1"/>
  <c r="O1462" i="20"/>
  <c r="R1461" i="20"/>
  <c r="S1461" i="20" s="1" a="1"/>
  <c r="S1461" i="20" s="1"/>
  <c r="O1461" i="20"/>
  <c r="R1460" i="20"/>
  <c r="S1460" i="20" s="1" a="1"/>
  <c r="S1460" i="20" s="1"/>
  <c r="O1460" i="20"/>
  <c r="R1459" i="20"/>
  <c r="S1459" i="20" s="1" a="1"/>
  <c r="S1459" i="20" s="1"/>
  <c r="O1459" i="20"/>
  <c r="R1458" i="20"/>
  <c r="S1458" i="20" s="1" a="1"/>
  <c r="S1458" i="20" s="1"/>
  <c r="O1458" i="20"/>
  <c r="R1457" i="20"/>
  <c r="S1457" i="20" s="1" a="1"/>
  <c r="S1457" i="20" s="1"/>
  <c r="O1457" i="20"/>
  <c r="R1456" i="20"/>
  <c r="S1456" i="20" s="1" a="1"/>
  <c r="S1456" i="20" s="1"/>
  <c r="O1456" i="20"/>
  <c r="R1455" i="20"/>
  <c r="S1455" i="20" s="1" a="1"/>
  <c r="S1455" i="20" s="1"/>
  <c r="O1455" i="20"/>
  <c r="R1454" i="20"/>
  <c r="O1454" i="20"/>
  <c r="R1453" i="20"/>
  <c r="S1453" i="20" s="1" a="1"/>
  <c r="S1453" i="20" s="1"/>
  <c r="O1453" i="20"/>
  <c r="R1452" i="20"/>
  <c r="S1452" i="20" s="1" a="1"/>
  <c r="S1452" i="20" s="1"/>
  <c r="O1452" i="20"/>
  <c r="R1451" i="20"/>
  <c r="S1451" i="20" s="1" a="1"/>
  <c r="S1451" i="20" s="1"/>
  <c r="O1451" i="20"/>
  <c r="R1450" i="20"/>
  <c r="O1450" i="20"/>
  <c r="R1449" i="20"/>
  <c r="S1449" i="20" s="1" a="1"/>
  <c r="S1449" i="20" s="1"/>
  <c r="O1449" i="20"/>
  <c r="R1448" i="20"/>
  <c r="S1448" i="20" s="1" a="1"/>
  <c r="S1448" i="20" s="1"/>
  <c r="O1448" i="20"/>
  <c r="R1447" i="20"/>
  <c r="O1447" i="20"/>
  <c r="R1446" i="20"/>
  <c r="S1446" i="20" s="1" a="1"/>
  <c r="S1446" i="20" s="1"/>
  <c r="O1446" i="20"/>
  <c r="R1445" i="20"/>
  <c r="O1445" i="20"/>
  <c r="R1444" i="20"/>
  <c r="O1444" i="20"/>
  <c r="R1443" i="20"/>
  <c r="O1443" i="20"/>
  <c r="R1442" i="20"/>
  <c r="O1442" i="20"/>
  <c r="R1441" i="20"/>
  <c r="S1441" i="20" s="1" a="1"/>
  <c r="S1441" i="20" s="1"/>
  <c r="O1441" i="20"/>
  <c r="R1440" i="20"/>
  <c r="S1440" i="20" s="1" a="1"/>
  <c r="S1440" i="20" s="1"/>
  <c r="O1440" i="20"/>
  <c r="R1439" i="20"/>
  <c r="S1439" i="20" s="1" a="1"/>
  <c r="S1439" i="20" s="1"/>
  <c r="O1439" i="20"/>
  <c r="R1438" i="20"/>
  <c r="O1438" i="20"/>
  <c r="R1437" i="20"/>
  <c r="S1437" i="20" s="1" a="1"/>
  <c r="S1437" i="20" s="1"/>
  <c r="O1437" i="20"/>
  <c r="R1436" i="20"/>
  <c r="S1436" i="20" s="1" a="1"/>
  <c r="S1436" i="20" s="1"/>
  <c r="O1436" i="20"/>
  <c r="R1435" i="20"/>
  <c r="S1435" i="20" s="1" a="1"/>
  <c r="S1435" i="20" s="1"/>
  <c r="O1435" i="20"/>
  <c r="R1434" i="20"/>
  <c r="O1434" i="20"/>
  <c r="R1433" i="20"/>
  <c r="O1433" i="20"/>
  <c r="R1432" i="20"/>
  <c r="S1432" i="20" s="1" a="1"/>
  <c r="S1432" i="20" s="1"/>
  <c r="O1432" i="20"/>
  <c r="R1431" i="20"/>
  <c r="O1431" i="20"/>
  <c r="R1430" i="20"/>
  <c r="S1430" i="20" s="1" a="1"/>
  <c r="S1430" i="20" s="1"/>
  <c r="O1430" i="20"/>
  <c r="R1429" i="20"/>
  <c r="O1429" i="20"/>
  <c r="R1428" i="20"/>
  <c r="O1428" i="20"/>
  <c r="R1427" i="20"/>
  <c r="S1427" i="20" s="1" a="1"/>
  <c r="S1427" i="20" s="1"/>
  <c r="O1427" i="20"/>
  <c r="R1426" i="20"/>
  <c r="S1426" i="20" s="1" a="1"/>
  <c r="S1426" i="20" s="1"/>
  <c r="O1426" i="20"/>
  <c r="R1425" i="20"/>
  <c r="S1425" i="20" s="1" a="1"/>
  <c r="S1425" i="20" s="1"/>
  <c r="O1425" i="20"/>
  <c r="R1424" i="20"/>
  <c r="S1424" i="20" s="1" a="1"/>
  <c r="S1424" i="20" s="1"/>
  <c r="O1424" i="20"/>
  <c r="R1423" i="20"/>
  <c r="S1423" i="20" s="1" a="1"/>
  <c r="S1423" i="20" s="1"/>
  <c r="O1423" i="20"/>
  <c r="R1422" i="20"/>
  <c r="S1422" i="20" s="1" a="1"/>
  <c r="S1422" i="20" s="1"/>
  <c r="O1422" i="20"/>
  <c r="R1421" i="20"/>
  <c r="S1421" i="20" s="1" a="1"/>
  <c r="S1421" i="20" s="1"/>
  <c r="O1421" i="20"/>
  <c r="R1420" i="20"/>
  <c r="S1420" i="20" s="1" a="1"/>
  <c r="S1420" i="20" s="1"/>
  <c r="O1420" i="20"/>
  <c r="R1419" i="20"/>
  <c r="S1419" i="20" s="1" a="1"/>
  <c r="S1419" i="20" s="1"/>
  <c r="O1419" i="20"/>
  <c r="R1418" i="20"/>
  <c r="S1418" i="20" s="1" a="1"/>
  <c r="S1418" i="20" s="1"/>
  <c r="O1418" i="20"/>
  <c r="R1417" i="20"/>
  <c r="S1417" i="20" s="1" a="1"/>
  <c r="S1417" i="20" s="1"/>
  <c r="O1417" i="20"/>
  <c r="R1416" i="20"/>
  <c r="S1416" i="20" s="1" a="1"/>
  <c r="S1416" i="20" s="1"/>
  <c r="O1416" i="20"/>
  <c r="R1415" i="20"/>
  <c r="S1415" i="20" s="1" a="1"/>
  <c r="S1415" i="20" s="1"/>
  <c r="O1415" i="20"/>
  <c r="R1414" i="20"/>
  <c r="S1414" i="20" s="1" a="1"/>
  <c r="S1414" i="20" s="1"/>
  <c r="O1414" i="20"/>
  <c r="R1413" i="20"/>
  <c r="S1413" i="20" s="1" a="1"/>
  <c r="S1413" i="20" s="1"/>
  <c r="O1413" i="20"/>
  <c r="R1412" i="20"/>
  <c r="S1412" i="20" s="1" a="1"/>
  <c r="S1412" i="20" s="1"/>
  <c r="O1412" i="20"/>
  <c r="R1411" i="20"/>
  <c r="S1411" i="20" s="1" a="1"/>
  <c r="S1411" i="20" s="1"/>
  <c r="O1411" i="20"/>
  <c r="R1410" i="20"/>
  <c r="S1410" i="20" s="1" a="1"/>
  <c r="S1410" i="20" s="1"/>
  <c r="O1410" i="20"/>
  <c r="R1409" i="20"/>
  <c r="S1409" i="20" s="1" a="1"/>
  <c r="S1409" i="20" s="1"/>
  <c r="O1409" i="20"/>
  <c r="R1408" i="20"/>
  <c r="O1408" i="20"/>
  <c r="R1407" i="20"/>
  <c r="S1407" i="20" s="1" a="1"/>
  <c r="S1407" i="20" s="1"/>
  <c r="O1407" i="20"/>
  <c r="R1406" i="20"/>
  <c r="O1406" i="20"/>
  <c r="R1405" i="20"/>
  <c r="S1405" i="20" s="1" a="1"/>
  <c r="S1405" i="20" s="1"/>
  <c r="O1405" i="20"/>
  <c r="R1404" i="20"/>
  <c r="S1404" i="20" s="1" a="1"/>
  <c r="S1404" i="20" s="1"/>
  <c r="O1404" i="20"/>
  <c r="R1403" i="20"/>
  <c r="S1403" i="20" s="1" a="1"/>
  <c r="S1403" i="20" s="1"/>
  <c r="O1403" i="20"/>
  <c r="R1402" i="20"/>
  <c r="S1402" i="20" s="1" a="1"/>
  <c r="S1402" i="20" s="1"/>
  <c r="O1402" i="20"/>
  <c r="R1401" i="20"/>
  <c r="S1401" i="20" s="1" a="1"/>
  <c r="S1401" i="20" s="1"/>
  <c r="O1401" i="20"/>
  <c r="R1400" i="20"/>
  <c r="S1400" i="20" s="1" a="1"/>
  <c r="S1400" i="20" s="1"/>
  <c r="O1400" i="20"/>
  <c r="R1399" i="20"/>
  <c r="S1399" i="20" s="1" a="1"/>
  <c r="S1399" i="20" s="1"/>
  <c r="O1399" i="20"/>
  <c r="R1398" i="20"/>
  <c r="O1398" i="20"/>
  <c r="R1397" i="20"/>
  <c r="O1397" i="20"/>
  <c r="R1396" i="20"/>
  <c r="S1396" i="20" s="1" a="1"/>
  <c r="S1396" i="20" s="1"/>
  <c r="O1396" i="20"/>
  <c r="R1395" i="20"/>
  <c r="S1395" i="20" s="1" a="1"/>
  <c r="S1395" i="20" s="1"/>
  <c r="O1395" i="20"/>
  <c r="R1394" i="20"/>
  <c r="S1394" i="20" s="1" a="1"/>
  <c r="S1394" i="20" s="1"/>
  <c r="O1394" i="20"/>
  <c r="R1393" i="20"/>
  <c r="O1393" i="20"/>
  <c r="R1392" i="20"/>
  <c r="S1392" i="20" s="1" a="1"/>
  <c r="S1392" i="20" s="1"/>
  <c r="O1392" i="20"/>
  <c r="R1391" i="20"/>
  <c r="O1391" i="20"/>
  <c r="R1390" i="20"/>
  <c r="O1390" i="20"/>
  <c r="R1389" i="20"/>
  <c r="O1389" i="20"/>
  <c r="R1388" i="20"/>
  <c r="S1388" i="20" s="1" a="1"/>
  <c r="S1388" i="20" s="1"/>
  <c r="O1388" i="20"/>
  <c r="R1387" i="20"/>
  <c r="S1387" i="20" s="1" a="1"/>
  <c r="S1387" i="20" s="1"/>
  <c r="O1387" i="20"/>
  <c r="R1386" i="20"/>
  <c r="S1386" i="20" s="1" a="1"/>
  <c r="S1386" i="20" s="1"/>
  <c r="O1386" i="20"/>
  <c r="R1385" i="20"/>
  <c r="S1385" i="20" s="1" a="1"/>
  <c r="S1385" i="20" s="1"/>
  <c r="O1385" i="20"/>
  <c r="R1384" i="20"/>
  <c r="S1384" i="20" s="1" a="1"/>
  <c r="S1384" i="20" s="1"/>
  <c r="O1384" i="20"/>
  <c r="R1383" i="20"/>
  <c r="S1383" i="20" s="1" a="1"/>
  <c r="S1383" i="20" s="1"/>
  <c r="O1383" i="20"/>
  <c r="R1382" i="20"/>
  <c r="S1382" i="20" s="1" a="1"/>
  <c r="S1382" i="20" s="1"/>
  <c r="O1382" i="20"/>
  <c r="R1381" i="20"/>
  <c r="S1381" i="20" s="1" a="1"/>
  <c r="S1381" i="20" s="1"/>
  <c r="O1381" i="20"/>
  <c r="R1380" i="20"/>
  <c r="O1380" i="20"/>
  <c r="R1379" i="20"/>
  <c r="S1379" i="20" s="1" a="1"/>
  <c r="S1379" i="20" s="1"/>
  <c r="O1379" i="20"/>
  <c r="R1378" i="20"/>
  <c r="O1378" i="20"/>
  <c r="R1377" i="20"/>
  <c r="S1377" i="20" s="1" a="1"/>
  <c r="S1377" i="20" s="1"/>
  <c r="O1377" i="20"/>
  <c r="R1376" i="20"/>
  <c r="S1376" i="20" s="1" a="1"/>
  <c r="S1376" i="20" s="1"/>
  <c r="O1376" i="20"/>
  <c r="R1375" i="20"/>
  <c r="S1375" i="20" s="1" a="1"/>
  <c r="S1375" i="20" s="1"/>
  <c r="O1375" i="20"/>
  <c r="R1374" i="20"/>
  <c r="S1374" i="20" s="1" a="1"/>
  <c r="S1374" i="20" s="1"/>
  <c r="O1374" i="20"/>
  <c r="R1373" i="20"/>
  <c r="S1373" i="20" s="1" a="1"/>
  <c r="S1373" i="20" s="1"/>
  <c r="O1373" i="20"/>
  <c r="R1372" i="20"/>
  <c r="S1372" i="20" s="1" a="1"/>
  <c r="S1372" i="20" s="1"/>
  <c r="O1372" i="20"/>
  <c r="R1371" i="20"/>
  <c r="S1371" i="20" s="1" a="1"/>
  <c r="S1371" i="20" s="1"/>
  <c r="O1371" i="20"/>
  <c r="R1370" i="20"/>
  <c r="O1370" i="20"/>
  <c r="R1369" i="20"/>
  <c r="O1369" i="20"/>
  <c r="R1368" i="20"/>
  <c r="O1368" i="20"/>
  <c r="R1367" i="20"/>
  <c r="S1367" i="20" s="1" a="1"/>
  <c r="S1367" i="20" s="1"/>
  <c r="O1367" i="20"/>
  <c r="R1366" i="20"/>
  <c r="S1366" i="20" s="1" a="1"/>
  <c r="S1366" i="20" s="1"/>
  <c r="O1366" i="20"/>
  <c r="R1365" i="20"/>
  <c r="S1365" i="20" s="1" a="1"/>
  <c r="S1365" i="20" s="1"/>
  <c r="O1365" i="20"/>
  <c r="R1364" i="20"/>
  <c r="S1364" i="20" s="1" a="1"/>
  <c r="S1364" i="20" s="1"/>
  <c r="O1364" i="20"/>
  <c r="R1363" i="20"/>
  <c r="S1363" i="20" s="1" a="1"/>
  <c r="S1363" i="20" s="1"/>
  <c r="O1363" i="20"/>
  <c r="R1362" i="20"/>
  <c r="S1362" i="20" s="1" a="1"/>
  <c r="S1362" i="20" s="1"/>
  <c r="O1362" i="20"/>
  <c r="R1361" i="20"/>
  <c r="S1361" i="20" s="1" a="1"/>
  <c r="S1361" i="20" s="1"/>
  <c r="O1361" i="20"/>
  <c r="R1360" i="20"/>
  <c r="S1360" i="20" s="1" a="1"/>
  <c r="S1360" i="20" s="1"/>
  <c r="O1360" i="20"/>
  <c r="R1359" i="20"/>
  <c r="O1359" i="20"/>
  <c r="R1358" i="20"/>
  <c r="O1358" i="20"/>
  <c r="R1357" i="20"/>
  <c r="O1357" i="20"/>
  <c r="R1356" i="20"/>
  <c r="S1356" i="20" s="1" a="1"/>
  <c r="S1356" i="20" s="1"/>
  <c r="O1356" i="20"/>
  <c r="R1355" i="20"/>
  <c r="S1355" i="20" s="1" a="1"/>
  <c r="S1355" i="20" s="1"/>
  <c r="O1355" i="20"/>
  <c r="R1354" i="20"/>
  <c r="S1354" i="20" s="1" a="1"/>
  <c r="S1354" i="20" s="1"/>
  <c r="O1354" i="20"/>
  <c r="R1353" i="20"/>
  <c r="S1353" i="20" s="1" a="1"/>
  <c r="S1353" i="20" s="1"/>
  <c r="O1353" i="20"/>
  <c r="R1352" i="20"/>
  <c r="S1352" i="20" s="1" a="1"/>
  <c r="S1352" i="20" s="1"/>
  <c r="O1352" i="20"/>
  <c r="R1351" i="20"/>
  <c r="S1351" i="20" s="1" a="1"/>
  <c r="S1351" i="20" s="1"/>
  <c r="O1351" i="20"/>
  <c r="R1350" i="20"/>
  <c r="S1350" i="20" s="1" a="1"/>
  <c r="S1350" i="20" s="1"/>
  <c r="O1350" i="20"/>
  <c r="R1349" i="20"/>
  <c r="S1349" i="20" s="1" a="1"/>
  <c r="S1349" i="20" s="1"/>
  <c r="O1349" i="20"/>
  <c r="R1348" i="20"/>
  <c r="S1348" i="20" s="1" a="1"/>
  <c r="S1348" i="20" s="1"/>
  <c r="O1348" i="20"/>
  <c r="R1347" i="20"/>
  <c r="O1347" i="20"/>
  <c r="R1346" i="20"/>
  <c r="O1346" i="20"/>
  <c r="R1345" i="20"/>
  <c r="O1345" i="20"/>
  <c r="R1344" i="20"/>
  <c r="S1344" i="20" s="1" a="1"/>
  <c r="S1344" i="20" s="1"/>
  <c r="O1344" i="20"/>
  <c r="R1343" i="20"/>
  <c r="S1343" i="20" s="1" a="1"/>
  <c r="S1343" i="20" s="1"/>
  <c r="O1343" i="20"/>
  <c r="R1342" i="20"/>
  <c r="S1342" i="20" s="1" a="1"/>
  <c r="S1342" i="20" s="1"/>
  <c r="O1342" i="20"/>
  <c r="R1341" i="20"/>
  <c r="S1341" i="20" s="1" a="1"/>
  <c r="S1341" i="20" s="1"/>
  <c r="O1341" i="20"/>
  <c r="R1340" i="20"/>
  <c r="S1340" i="20" s="1" a="1"/>
  <c r="S1340" i="20" s="1"/>
  <c r="O1340" i="20"/>
  <c r="R1339" i="20"/>
  <c r="S1339" i="20" s="1" a="1"/>
  <c r="S1339" i="20" s="1"/>
  <c r="O1339" i="20"/>
  <c r="R1338" i="20"/>
  <c r="S1338" i="20" s="1" a="1"/>
  <c r="S1338" i="20" s="1"/>
  <c r="O1338" i="20"/>
  <c r="R1337" i="20"/>
  <c r="O1337" i="20"/>
  <c r="R1336" i="20"/>
  <c r="O1336" i="20"/>
  <c r="R1335" i="20"/>
  <c r="O1335" i="20"/>
  <c r="R1334" i="20"/>
  <c r="S1334" i="20" s="1" a="1"/>
  <c r="S1334" i="20" s="1"/>
  <c r="O1334" i="20"/>
  <c r="R1333" i="20"/>
  <c r="S1333" i="20" s="1" a="1"/>
  <c r="S1333" i="20" s="1"/>
  <c r="O1333" i="20"/>
  <c r="R1332" i="20"/>
  <c r="S1332" i="20" s="1" a="1"/>
  <c r="S1332" i="20" s="1"/>
  <c r="O1332" i="20"/>
  <c r="R1331" i="20"/>
  <c r="S1331" i="20" s="1" a="1"/>
  <c r="S1331" i="20" s="1"/>
  <c r="O1331" i="20"/>
  <c r="R1330" i="20"/>
  <c r="S1330" i="20" s="1" a="1"/>
  <c r="S1330" i="20" s="1"/>
  <c r="O1330" i="20"/>
  <c r="R1329" i="20"/>
  <c r="S1329" i="20" s="1" a="1"/>
  <c r="S1329" i="20" s="1"/>
  <c r="O1329" i="20"/>
  <c r="R1328" i="20"/>
  <c r="S1328" i="20" s="1" a="1"/>
  <c r="S1328" i="20" s="1"/>
  <c r="O1328" i="20"/>
  <c r="R1327" i="20"/>
  <c r="S1327" i="20" s="1" a="1"/>
  <c r="S1327" i="20" s="1"/>
  <c r="O1327" i="20"/>
  <c r="R1326" i="20"/>
  <c r="S1326" i="20" s="1" a="1"/>
  <c r="S1326" i="20" s="1"/>
  <c r="O1326" i="20"/>
  <c r="R1325" i="20"/>
  <c r="S1325" i="20" s="1" a="1"/>
  <c r="S1325" i="20" s="1"/>
  <c r="O1325" i="20"/>
  <c r="R1324" i="20"/>
  <c r="S1324" i="20" s="1" a="1"/>
  <c r="S1324" i="20" s="1"/>
  <c r="O1324" i="20"/>
  <c r="R1323" i="20"/>
  <c r="O1323" i="20"/>
  <c r="R1322" i="20"/>
  <c r="S1322" i="20" s="1" a="1"/>
  <c r="S1322" i="20" s="1"/>
  <c r="O1322" i="20"/>
  <c r="R1321" i="20"/>
  <c r="S1321" i="20" s="1" a="1"/>
  <c r="S1321" i="20" s="1"/>
  <c r="O1321" i="20"/>
  <c r="R1320" i="20"/>
  <c r="S1320" i="20" s="1" a="1"/>
  <c r="S1320" i="20" s="1"/>
  <c r="O1320" i="20"/>
  <c r="R1319" i="20"/>
  <c r="S1319" i="20" s="1" a="1"/>
  <c r="S1319" i="20" s="1"/>
  <c r="O1319" i="20"/>
  <c r="R1318" i="20"/>
  <c r="S1318" i="20" s="1" a="1"/>
  <c r="S1318" i="20" s="1"/>
  <c r="O1318" i="20"/>
  <c r="R1317" i="20"/>
  <c r="S1317" i="20" s="1" a="1"/>
  <c r="S1317" i="20" s="1"/>
  <c r="O1317" i="20"/>
  <c r="R1316" i="20"/>
  <c r="S1316" i="20" s="1" a="1"/>
  <c r="S1316" i="20" s="1"/>
  <c r="O1316" i="20"/>
  <c r="R1315" i="20"/>
  <c r="S1315" i="20" s="1" a="1"/>
  <c r="S1315" i="20" s="1"/>
  <c r="O1315" i="20"/>
  <c r="R1314" i="20"/>
  <c r="S1314" i="20" s="1" a="1"/>
  <c r="S1314" i="20" s="1"/>
  <c r="O1314" i="20"/>
  <c r="R1313" i="20"/>
  <c r="S1313" i="20" s="1" a="1"/>
  <c r="S1313" i="20" s="1"/>
  <c r="O1313" i="20"/>
  <c r="R1312" i="20"/>
  <c r="S1312" i="20" s="1" a="1"/>
  <c r="S1312" i="20" s="1"/>
  <c r="O1312" i="20"/>
  <c r="R1311" i="20"/>
  <c r="S1311" i="20" s="1" a="1"/>
  <c r="S1311" i="20" s="1"/>
  <c r="O1311" i="20"/>
  <c r="R1310" i="20"/>
  <c r="S1310" i="20" s="1" a="1"/>
  <c r="S1310" i="20" s="1"/>
  <c r="O1310" i="20"/>
  <c r="R1309" i="20"/>
  <c r="S1309" i="20" s="1" a="1"/>
  <c r="S1309" i="20" s="1"/>
  <c r="O1309" i="20"/>
  <c r="R1308" i="20"/>
  <c r="S1308" i="20" s="1" a="1"/>
  <c r="S1308" i="20" s="1"/>
  <c r="O1308" i="20"/>
  <c r="R1307" i="20"/>
  <c r="S1307" i="20" s="1" a="1"/>
  <c r="S1307" i="20" s="1"/>
  <c r="O1307" i="20"/>
  <c r="R1306" i="20"/>
  <c r="S1306" i="20" s="1" a="1"/>
  <c r="S1306" i="20" s="1"/>
  <c r="O1306" i="20"/>
  <c r="R1305" i="20"/>
  <c r="S1305" i="20" s="1" a="1"/>
  <c r="S1305" i="20" s="1"/>
  <c r="O1305" i="20"/>
  <c r="R1304" i="20"/>
  <c r="S1304" i="20" s="1" a="1"/>
  <c r="S1304" i="20" s="1"/>
  <c r="O1304" i="20"/>
  <c r="R1303" i="20"/>
  <c r="S1303" i="20" s="1" a="1"/>
  <c r="S1303" i="20" s="1"/>
  <c r="O1303" i="20"/>
  <c r="R1302" i="20"/>
  <c r="S1302" i="20" s="1" a="1"/>
  <c r="S1302" i="20" s="1"/>
  <c r="O1302" i="20"/>
  <c r="R1301" i="20"/>
  <c r="S1301" i="20" s="1" a="1"/>
  <c r="S1301" i="20" s="1"/>
  <c r="O1301" i="20"/>
  <c r="R1300" i="20"/>
  <c r="S1300" i="20" s="1" a="1"/>
  <c r="S1300" i="20" s="1"/>
  <c r="O1300" i="20"/>
  <c r="R1299" i="20"/>
  <c r="S1299" i="20" s="1" a="1"/>
  <c r="S1299" i="20" s="1"/>
  <c r="O1299" i="20"/>
  <c r="R1298" i="20"/>
  <c r="S1298" i="20" s="1" a="1"/>
  <c r="S1298" i="20" s="1"/>
  <c r="O1298" i="20"/>
  <c r="R1297" i="20"/>
  <c r="S1297" i="20" s="1" a="1"/>
  <c r="S1297" i="20" s="1"/>
  <c r="O1297" i="20"/>
  <c r="R1296" i="20"/>
  <c r="S1296" i="20" s="1" a="1"/>
  <c r="S1296" i="20" s="1"/>
  <c r="O1296" i="20"/>
  <c r="R1295" i="20"/>
  <c r="S1295" i="20" s="1" a="1"/>
  <c r="S1295" i="20" s="1"/>
  <c r="O1295" i="20"/>
  <c r="R1294" i="20"/>
  <c r="S1294" i="20" s="1" a="1"/>
  <c r="S1294" i="20" s="1"/>
  <c r="O1294" i="20"/>
  <c r="R1293" i="20"/>
  <c r="S1293" i="20" s="1" a="1"/>
  <c r="S1293" i="20" s="1"/>
  <c r="O1293" i="20"/>
  <c r="R1292" i="20"/>
  <c r="S1292" i="20" s="1" a="1"/>
  <c r="S1292" i="20" s="1"/>
  <c r="O1292" i="20"/>
  <c r="R1291" i="20"/>
  <c r="O1291" i="20"/>
  <c r="R1290" i="20"/>
  <c r="O1290" i="20"/>
  <c r="R1289" i="20"/>
  <c r="O1289" i="20"/>
  <c r="R1288" i="20"/>
  <c r="S1288" i="20" s="1" a="1"/>
  <c r="S1288" i="20" s="1"/>
  <c r="O1288" i="20"/>
  <c r="R1287" i="20"/>
  <c r="S1287" i="20" s="1" a="1"/>
  <c r="S1287" i="20" s="1"/>
  <c r="O1287" i="20"/>
  <c r="R1286" i="20"/>
  <c r="S1286" i="20" s="1" a="1"/>
  <c r="S1286" i="20" s="1"/>
  <c r="O1286" i="20"/>
  <c r="R1285" i="20"/>
  <c r="S1285" i="20" s="1" a="1"/>
  <c r="S1285" i="20" s="1"/>
  <c r="O1285" i="20"/>
  <c r="R1284" i="20"/>
  <c r="S1284" i="20" s="1" a="1"/>
  <c r="S1284" i="20" s="1"/>
  <c r="O1284" i="20"/>
  <c r="R1283" i="20"/>
  <c r="S1283" i="20" s="1" a="1"/>
  <c r="S1283" i="20" s="1"/>
  <c r="O1283" i="20"/>
  <c r="R1282" i="20"/>
  <c r="O1282" i="20"/>
  <c r="R1281" i="20"/>
  <c r="O1281" i="20"/>
  <c r="R1280" i="20"/>
  <c r="O1280" i="20"/>
  <c r="R1279" i="20"/>
  <c r="S1279" i="20" s="1" a="1"/>
  <c r="S1279" i="20" s="1"/>
  <c r="O1279" i="20"/>
  <c r="R1278" i="20"/>
  <c r="S1278" i="20" s="1" a="1"/>
  <c r="S1278" i="20" s="1"/>
  <c r="O1278" i="20"/>
  <c r="R1277" i="20"/>
  <c r="S1277" i="20" s="1" a="1"/>
  <c r="S1277" i="20" s="1"/>
  <c r="O1277" i="20"/>
  <c r="R1276" i="20"/>
  <c r="S1276" i="20" s="1" a="1"/>
  <c r="S1276" i="20" s="1"/>
  <c r="O1276" i="20"/>
  <c r="R1275" i="20"/>
  <c r="S1275" i="20" s="1" a="1"/>
  <c r="S1275" i="20" s="1"/>
  <c r="O1275" i="20"/>
  <c r="R1274" i="20"/>
  <c r="O1274" i="20"/>
  <c r="R1273" i="20"/>
  <c r="O1273" i="20"/>
  <c r="R1272" i="20"/>
  <c r="O1272" i="20"/>
  <c r="R1271" i="20"/>
  <c r="S1271" i="20" s="1" a="1"/>
  <c r="S1271" i="20" s="1"/>
  <c r="O1271" i="20"/>
  <c r="R1270" i="20"/>
  <c r="S1270" i="20" s="1" a="1"/>
  <c r="S1270" i="20" s="1"/>
  <c r="O1270" i="20"/>
  <c r="R1269" i="20"/>
  <c r="S1269" i="20" s="1" a="1"/>
  <c r="S1269" i="20" s="1"/>
  <c r="O1269" i="20"/>
  <c r="R1268" i="20"/>
  <c r="S1268" i="20" s="1" a="1"/>
  <c r="S1268" i="20" s="1"/>
  <c r="O1268" i="20"/>
  <c r="R1267" i="20"/>
  <c r="S1267" i="20" s="1" a="1"/>
  <c r="S1267" i="20" s="1"/>
  <c r="O1267" i="20"/>
  <c r="R1266" i="20"/>
  <c r="O1266" i="20"/>
  <c r="R1265" i="20"/>
  <c r="O1265" i="20"/>
  <c r="R1264" i="20"/>
  <c r="O1264" i="20"/>
  <c r="R1263" i="20"/>
  <c r="S1263" i="20" s="1" a="1"/>
  <c r="S1263" i="20" s="1"/>
  <c r="O1263" i="20"/>
  <c r="R1262" i="20"/>
  <c r="S1262" i="20" s="1" a="1"/>
  <c r="S1262" i="20" s="1"/>
  <c r="O1262" i="20"/>
  <c r="R1261" i="20"/>
  <c r="S1261" i="20" s="1" a="1"/>
  <c r="S1261" i="20" s="1"/>
  <c r="O1261" i="20"/>
  <c r="R1260" i="20"/>
  <c r="S1260" i="20" s="1" a="1"/>
  <c r="S1260" i="20" s="1"/>
  <c r="O1260" i="20"/>
  <c r="R1259" i="20"/>
  <c r="S1259" i="20" s="1" a="1"/>
  <c r="S1259" i="20" s="1"/>
  <c r="O1259" i="20"/>
  <c r="R1258" i="20"/>
  <c r="S1258" i="20" s="1" a="1"/>
  <c r="S1258" i="20" s="1"/>
  <c r="O1258" i="20"/>
  <c r="R1257" i="20"/>
  <c r="S1257" i="20" s="1" a="1"/>
  <c r="S1257" i="20" s="1"/>
  <c r="O1257" i="20"/>
  <c r="R1256" i="20"/>
  <c r="S1256" i="20" s="1" a="1"/>
  <c r="S1256" i="20" s="1"/>
  <c r="O1256" i="20"/>
  <c r="R1255" i="20"/>
  <c r="S1255" i="20" s="1" a="1"/>
  <c r="S1255" i="20" s="1"/>
  <c r="O1255" i="20"/>
  <c r="R1254" i="20"/>
  <c r="S1254" i="20" s="1" a="1"/>
  <c r="S1254" i="20" s="1"/>
  <c r="O1254" i="20"/>
  <c r="R1253" i="20"/>
  <c r="S1253" i="20" s="1" a="1"/>
  <c r="S1253" i="20" s="1"/>
  <c r="O1253" i="20"/>
  <c r="R1252" i="20"/>
  <c r="S1252" i="20" s="1" a="1"/>
  <c r="S1252" i="20" s="1"/>
  <c r="O1252" i="20"/>
  <c r="R1251" i="20"/>
  <c r="S1251" i="20" s="1" a="1"/>
  <c r="S1251" i="20" s="1"/>
  <c r="O1251" i="20"/>
  <c r="R1250" i="20"/>
  <c r="O1250" i="20"/>
  <c r="R1249" i="20"/>
  <c r="O1249" i="20"/>
  <c r="R1248" i="20"/>
  <c r="O1248" i="20"/>
  <c r="R1247" i="20"/>
  <c r="S1247" i="20" s="1" a="1"/>
  <c r="S1247" i="20" s="1"/>
  <c r="O1247" i="20"/>
  <c r="R1246" i="20"/>
  <c r="S1246" i="20" s="1" a="1"/>
  <c r="S1246" i="20" s="1"/>
  <c r="O1246" i="20"/>
  <c r="R1245" i="20"/>
  <c r="O1245" i="20"/>
  <c r="R1244" i="20"/>
  <c r="O1244" i="20"/>
  <c r="R1243" i="20"/>
  <c r="O1243" i="20"/>
  <c r="R1242" i="20"/>
  <c r="S1242" i="20" s="1" a="1"/>
  <c r="S1242" i="20" s="1"/>
  <c r="O1242" i="20"/>
  <c r="R1241" i="20"/>
  <c r="S1241" i="20" s="1" a="1"/>
  <c r="S1241" i="20" s="1"/>
  <c r="O1241" i="20"/>
  <c r="R1240" i="20"/>
  <c r="S1240" i="20" s="1" a="1"/>
  <c r="S1240" i="20" s="1"/>
  <c r="O1240" i="20"/>
  <c r="R1239" i="20"/>
  <c r="S1239" i="20" s="1" a="1"/>
  <c r="S1239" i="20" s="1"/>
  <c r="O1239" i="20"/>
  <c r="R1238" i="20"/>
  <c r="S1238" i="20" s="1" a="1"/>
  <c r="S1238" i="20" s="1"/>
  <c r="O1238" i="20"/>
  <c r="R1237" i="20"/>
  <c r="S1237" i="20" s="1" a="1"/>
  <c r="S1237" i="20" s="1"/>
  <c r="O1237" i="20"/>
  <c r="R1236" i="20"/>
  <c r="S1236" i="20" s="1" a="1"/>
  <c r="S1236" i="20" s="1"/>
  <c r="O1236" i="20"/>
  <c r="R1235" i="20"/>
  <c r="S1235" i="20" s="1" a="1"/>
  <c r="S1235" i="20" s="1"/>
  <c r="O1235" i="20"/>
  <c r="R1234" i="20"/>
  <c r="S1234" i="20" s="1" a="1"/>
  <c r="S1234" i="20" s="1"/>
  <c r="O1234" i="20"/>
  <c r="R1233" i="20"/>
  <c r="O1233" i="20"/>
  <c r="R1232" i="20"/>
  <c r="S1232" i="20" s="1" a="1"/>
  <c r="S1232" i="20" s="1"/>
  <c r="O1232" i="20"/>
  <c r="R1231" i="20"/>
  <c r="S1231" i="20" s="1" a="1"/>
  <c r="S1231" i="20" s="1"/>
  <c r="O1231" i="20"/>
  <c r="R1230" i="20"/>
  <c r="S1230" i="20" s="1" a="1"/>
  <c r="S1230" i="20" s="1"/>
  <c r="O1230" i="20"/>
  <c r="R1229" i="20"/>
  <c r="S1229" i="20" s="1" a="1"/>
  <c r="S1229" i="20" s="1"/>
  <c r="O1229" i="20"/>
  <c r="R1228" i="20"/>
  <c r="S1228" i="20" s="1" a="1"/>
  <c r="S1228" i="20" s="1"/>
  <c r="O1228" i="20"/>
  <c r="R1227" i="20"/>
  <c r="S1227" i="20" s="1" a="1"/>
  <c r="S1227" i="20" s="1"/>
  <c r="O1227" i="20"/>
  <c r="R1226" i="20"/>
  <c r="S1226" i="20" s="1" a="1"/>
  <c r="S1226" i="20" s="1"/>
  <c r="O1226" i="20"/>
  <c r="R1225" i="20"/>
  <c r="O1225" i="20"/>
  <c r="R1224" i="20"/>
  <c r="O1224" i="20"/>
  <c r="R1223" i="20"/>
  <c r="O1223" i="20"/>
  <c r="R1222" i="20"/>
  <c r="S1222" i="20" s="1" a="1"/>
  <c r="S1222" i="20" s="1"/>
  <c r="O1222" i="20"/>
  <c r="R1221" i="20"/>
  <c r="S1221" i="20" s="1" a="1"/>
  <c r="S1221" i="20" s="1"/>
  <c r="O1221" i="20"/>
  <c r="R1220" i="20"/>
  <c r="S1220" i="20" s="1" a="1"/>
  <c r="S1220" i="20" s="1"/>
  <c r="O1220" i="20"/>
  <c r="R1219" i="20"/>
  <c r="S1219" i="20" s="1" a="1"/>
  <c r="S1219" i="20" s="1"/>
  <c r="O1219" i="20"/>
  <c r="R1218" i="20"/>
  <c r="S1218" i="20" s="1" a="1"/>
  <c r="S1218" i="20" s="1"/>
  <c r="O1218" i="20"/>
  <c r="R1217" i="20"/>
  <c r="S1217" i="20" s="1" a="1"/>
  <c r="S1217" i="20" s="1"/>
  <c r="O1217" i="20"/>
  <c r="R1216" i="20"/>
  <c r="S1216" i="20" s="1" a="1"/>
  <c r="S1216" i="20" s="1"/>
  <c r="O1216" i="20"/>
  <c r="R1215" i="20"/>
  <c r="S1215" i="20" s="1" a="1"/>
  <c r="S1215" i="20" s="1"/>
  <c r="O1215" i="20"/>
  <c r="R1214" i="20"/>
  <c r="S1214" i="20" s="1" a="1"/>
  <c r="S1214" i="20" s="1"/>
  <c r="O1214" i="20"/>
  <c r="R1213" i="20"/>
  <c r="S1213" i="20" s="1" a="1"/>
  <c r="S1213" i="20" s="1"/>
  <c r="O1213" i="20"/>
  <c r="R1212" i="20"/>
  <c r="S1212" i="20" s="1" a="1"/>
  <c r="S1212" i="20" s="1"/>
  <c r="O1212" i="20"/>
  <c r="R1211" i="20"/>
  <c r="S1211" i="20" s="1" a="1"/>
  <c r="S1211" i="20" s="1"/>
  <c r="O1211" i="20"/>
  <c r="R1210" i="20"/>
  <c r="S1210" i="20" s="1" a="1"/>
  <c r="S1210" i="20" s="1"/>
  <c r="O1210" i="20"/>
  <c r="R1209" i="20"/>
  <c r="S1209" i="20" s="1" a="1"/>
  <c r="S1209" i="20" s="1"/>
  <c r="O1209" i="20"/>
  <c r="R1208" i="20"/>
  <c r="S1208" i="20" s="1" a="1"/>
  <c r="S1208" i="20" s="1"/>
  <c r="O1208" i="20"/>
  <c r="R1207" i="20"/>
  <c r="S1207" i="20" s="1" a="1"/>
  <c r="S1207" i="20" s="1"/>
  <c r="O1207" i="20"/>
  <c r="R1206" i="20"/>
  <c r="S1206" i="20" s="1" a="1"/>
  <c r="S1206" i="20" s="1"/>
  <c r="O1206" i="20"/>
  <c r="R1205" i="20"/>
  <c r="S1205" i="20" s="1" a="1"/>
  <c r="S1205" i="20" s="1"/>
  <c r="O1205" i="20"/>
  <c r="R1204" i="20"/>
  <c r="S1204" i="20" s="1" a="1"/>
  <c r="S1204" i="20" s="1"/>
  <c r="O1204" i="20"/>
  <c r="R1203" i="20"/>
  <c r="S1203" i="20" s="1" a="1"/>
  <c r="S1203" i="20" s="1"/>
  <c r="O1203" i="20"/>
  <c r="R1202" i="20"/>
  <c r="S1202" i="20" s="1" a="1"/>
  <c r="S1202" i="20" s="1"/>
  <c r="O1202" i="20"/>
  <c r="R1201" i="20"/>
  <c r="S1201" i="20" s="1" a="1"/>
  <c r="S1201" i="20" s="1"/>
  <c r="O1201" i="20"/>
  <c r="R1200" i="20"/>
  <c r="S1200" i="20" s="1" a="1"/>
  <c r="S1200" i="20" s="1"/>
  <c r="O1200" i="20"/>
  <c r="R1199" i="20"/>
  <c r="S1199" i="20" s="1" a="1"/>
  <c r="S1199" i="20" s="1"/>
  <c r="O1199" i="20"/>
  <c r="R1198" i="20"/>
  <c r="S1198" i="20" s="1" a="1"/>
  <c r="S1198" i="20" s="1"/>
  <c r="O1198" i="20"/>
  <c r="R1197" i="20"/>
  <c r="S1197" i="20" s="1" a="1"/>
  <c r="S1197" i="20" s="1"/>
  <c r="O1197" i="20"/>
  <c r="R1196" i="20"/>
  <c r="S1196" i="20" s="1" a="1"/>
  <c r="S1196" i="20" s="1"/>
  <c r="O1196" i="20"/>
  <c r="R1195" i="20"/>
  <c r="S1195" i="20" s="1" a="1"/>
  <c r="S1195" i="20" s="1"/>
  <c r="O1195" i="20"/>
  <c r="R1194" i="20"/>
  <c r="S1194" i="20" s="1" a="1"/>
  <c r="S1194" i="20" s="1"/>
  <c r="O1194" i="20"/>
  <c r="R1193" i="20"/>
  <c r="S1193" i="20" s="1" a="1"/>
  <c r="S1193" i="20" s="1"/>
  <c r="O1193" i="20"/>
  <c r="R1192" i="20"/>
  <c r="S1192" i="20" s="1" a="1"/>
  <c r="S1192" i="20" s="1"/>
  <c r="O1192" i="20"/>
  <c r="R1191" i="20"/>
  <c r="O1191" i="20"/>
  <c r="R1190" i="20"/>
  <c r="O1190" i="20"/>
  <c r="R1189" i="20"/>
  <c r="O1189" i="20"/>
  <c r="R1188" i="20"/>
  <c r="S1188" i="20" s="1" a="1"/>
  <c r="S1188" i="20" s="1"/>
  <c r="O1188" i="20"/>
  <c r="R1187" i="20"/>
  <c r="S1187" i="20" s="1" a="1"/>
  <c r="S1187" i="20" s="1"/>
  <c r="O1187" i="20"/>
  <c r="R1186" i="20"/>
  <c r="S1186" i="20" s="1" a="1"/>
  <c r="S1186" i="20" s="1"/>
  <c r="O1186" i="20"/>
  <c r="R1185" i="20"/>
  <c r="S1185" i="20" s="1" a="1"/>
  <c r="S1185" i="20" s="1"/>
  <c r="O1185" i="20"/>
  <c r="R1184" i="20"/>
  <c r="S1184" i="20" s="1" a="1"/>
  <c r="S1184" i="20" s="1"/>
  <c r="O1184" i="20"/>
  <c r="R1183" i="20"/>
  <c r="S1183" i="20" s="1" a="1"/>
  <c r="S1183" i="20" s="1"/>
  <c r="O1183" i="20"/>
  <c r="R1182" i="20"/>
  <c r="S1182" i="20" s="1" a="1"/>
  <c r="S1182" i="20" s="1"/>
  <c r="O1182" i="20"/>
  <c r="R1181" i="20"/>
  <c r="S1181" i="20" s="1" a="1"/>
  <c r="S1181" i="20" s="1"/>
  <c r="O1181" i="20"/>
  <c r="R1180" i="20"/>
  <c r="S1180" i="20" s="1" a="1"/>
  <c r="S1180" i="20" s="1"/>
  <c r="O1180" i="20"/>
  <c r="R1179" i="20"/>
  <c r="S1179" i="20" s="1" a="1"/>
  <c r="S1179" i="20" s="1"/>
  <c r="O1179" i="20"/>
  <c r="R1178" i="20"/>
  <c r="S1178" i="20" s="1" a="1"/>
  <c r="S1178" i="20" s="1"/>
  <c r="O1178" i="20"/>
  <c r="R1177" i="20"/>
  <c r="S1177" i="20" s="1" a="1"/>
  <c r="S1177" i="20" s="1"/>
  <c r="O1177" i="20"/>
  <c r="R1176" i="20"/>
  <c r="S1176" i="20" s="1" a="1"/>
  <c r="S1176" i="20" s="1"/>
  <c r="O1176" i="20"/>
  <c r="R1175" i="20"/>
  <c r="S1175" i="20" s="1" a="1"/>
  <c r="S1175" i="20" s="1"/>
  <c r="O1175" i="20"/>
  <c r="R1174" i="20"/>
  <c r="S1174" i="20" s="1" a="1"/>
  <c r="S1174" i="20" s="1"/>
  <c r="O1174" i="20"/>
  <c r="R1173" i="20"/>
  <c r="S1173" i="20" s="1" a="1"/>
  <c r="S1173" i="20" s="1"/>
  <c r="O1173" i="20"/>
  <c r="R1172" i="20"/>
  <c r="S1172" i="20" s="1" a="1"/>
  <c r="S1172" i="20" s="1"/>
  <c r="O1172" i="20"/>
  <c r="R1171" i="20"/>
  <c r="S1171" i="20" s="1" a="1"/>
  <c r="S1171" i="20" s="1"/>
  <c r="O1171" i="20"/>
  <c r="R1170" i="20"/>
  <c r="S1170" i="20" s="1" a="1"/>
  <c r="S1170" i="20" s="1"/>
  <c r="O1170" i="20"/>
  <c r="R1169" i="20"/>
  <c r="S1169" i="20" s="1" a="1"/>
  <c r="S1169" i="20" s="1"/>
  <c r="O1169" i="20"/>
  <c r="R1168" i="20"/>
  <c r="S1168" i="20" s="1" a="1"/>
  <c r="S1168" i="20" s="1"/>
  <c r="O1168" i="20"/>
  <c r="R1167" i="20"/>
  <c r="S1167" i="20" s="1" a="1"/>
  <c r="S1167" i="20" s="1"/>
  <c r="O1167" i="20"/>
  <c r="R1166" i="20"/>
  <c r="S1166" i="20" s="1" a="1"/>
  <c r="S1166" i="20" s="1"/>
  <c r="O1166" i="20"/>
  <c r="R1165" i="20"/>
  <c r="S1165" i="20" s="1" a="1"/>
  <c r="S1165" i="20" s="1"/>
  <c r="O1165" i="20"/>
  <c r="R1164" i="20"/>
  <c r="S1164" i="20" s="1" a="1"/>
  <c r="S1164" i="20" s="1"/>
  <c r="O1164" i="20"/>
  <c r="R1163" i="20"/>
  <c r="S1163" i="20" s="1" a="1"/>
  <c r="S1163" i="20" s="1"/>
  <c r="O1163" i="20"/>
  <c r="R1162" i="20"/>
  <c r="O1162" i="20"/>
  <c r="R1161" i="20"/>
  <c r="O1161" i="20"/>
  <c r="R1160" i="20"/>
  <c r="O1160" i="20"/>
  <c r="R1159" i="20"/>
  <c r="S1159" i="20" s="1" a="1"/>
  <c r="S1159" i="20" s="1"/>
  <c r="O1159" i="20"/>
  <c r="R1158" i="20"/>
  <c r="S1158" i="20" s="1" a="1"/>
  <c r="S1158" i="20" s="1"/>
  <c r="O1158" i="20"/>
  <c r="R1157" i="20"/>
  <c r="S1157" i="20" s="1" a="1"/>
  <c r="S1157" i="20" s="1"/>
  <c r="O1157" i="20"/>
  <c r="R1156" i="20"/>
  <c r="S1156" i="20" s="1" a="1"/>
  <c r="S1156" i="20" s="1"/>
  <c r="O1156" i="20"/>
  <c r="R1155" i="20"/>
  <c r="S1155" i="20" s="1" a="1"/>
  <c r="S1155" i="20" s="1"/>
  <c r="O1155" i="20"/>
  <c r="R1154" i="20"/>
  <c r="S1154" i="20" s="1" a="1"/>
  <c r="S1154" i="20" s="1"/>
  <c r="O1154" i="20"/>
  <c r="R1153" i="20"/>
  <c r="O1153" i="20"/>
  <c r="R1152" i="20"/>
  <c r="O1152" i="20"/>
  <c r="R1151" i="20"/>
  <c r="O1151" i="20"/>
  <c r="R1150" i="20"/>
  <c r="O1150" i="20"/>
  <c r="R1149" i="20"/>
  <c r="O1149" i="20"/>
  <c r="R1148" i="20"/>
  <c r="O1148" i="20"/>
  <c r="R1147" i="20"/>
  <c r="O1147" i="20"/>
  <c r="R1146" i="20"/>
  <c r="O1146" i="20"/>
  <c r="R1145" i="20"/>
  <c r="O1145" i="20"/>
  <c r="R1144" i="20"/>
  <c r="O1144" i="20"/>
  <c r="R1143" i="20"/>
  <c r="O1143" i="20"/>
  <c r="R1142" i="20"/>
  <c r="O1142" i="20"/>
  <c r="R1141" i="20"/>
  <c r="O1141" i="20"/>
  <c r="R1140" i="20"/>
  <c r="O1140" i="20"/>
  <c r="R1139" i="20"/>
  <c r="O1139" i="20"/>
  <c r="R1138" i="20"/>
  <c r="S1138" i="20" s="1" a="1"/>
  <c r="S1138" i="20" s="1"/>
  <c r="O1138" i="20"/>
  <c r="R1137" i="20"/>
  <c r="S1137" i="20" s="1" a="1"/>
  <c r="S1137" i="20" s="1"/>
  <c r="O1137" i="20"/>
  <c r="R1136" i="20"/>
  <c r="S1136" i="20" s="1" a="1"/>
  <c r="S1136" i="20" s="1"/>
  <c r="O1136" i="20"/>
  <c r="R1135" i="20"/>
  <c r="S1135" i="20" s="1" a="1"/>
  <c r="S1135" i="20" s="1"/>
  <c r="O1135" i="20"/>
  <c r="R1134" i="20"/>
  <c r="S1134" i="20" s="1" a="1"/>
  <c r="S1134" i="20" s="1"/>
  <c r="O1134" i="20"/>
  <c r="R1133" i="20"/>
  <c r="O1133" i="20"/>
  <c r="R1132" i="20"/>
  <c r="S1132" i="20" s="1" a="1"/>
  <c r="S1132" i="20" s="1"/>
  <c r="O1132" i="20"/>
  <c r="R1131" i="20"/>
  <c r="O1131" i="20"/>
  <c r="R1130" i="20"/>
  <c r="O1130" i="20"/>
  <c r="R1129" i="20"/>
  <c r="S1129" i="20" s="1" a="1"/>
  <c r="S1129" i="20" s="1"/>
  <c r="O1129" i="20"/>
  <c r="R1128" i="20"/>
  <c r="S1128" i="20" s="1" a="1"/>
  <c r="S1128" i="20" s="1"/>
  <c r="O1128" i="20"/>
  <c r="R1127" i="20"/>
  <c r="S1127" i="20" s="1" a="1"/>
  <c r="S1127" i="20" s="1"/>
  <c r="O1127" i="20"/>
  <c r="R1126" i="20"/>
  <c r="S1126" i="20" s="1" a="1"/>
  <c r="S1126" i="20" s="1"/>
  <c r="O1126" i="20"/>
  <c r="R1125" i="20"/>
  <c r="S1125" i="20" s="1" a="1"/>
  <c r="S1125" i="20" s="1"/>
  <c r="O1125" i="20"/>
  <c r="R1124" i="20"/>
  <c r="S1124" i="20" s="1" a="1"/>
  <c r="S1124" i="20" s="1"/>
  <c r="O1124" i="20"/>
  <c r="R1123" i="20"/>
  <c r="S1123" i="20" s="1" a="1"/>
  <c r="S1123" i="20" s="1"/>
  <c r="O1123" i="20"/>
  <c r="R1122" i="20"/>
  <c r="S1122" i="20" s="1" a="1"/>
  <c r="S1122" i="20" s="1"/>
  <c r="O1122" i="20"/>
  <c r="R1121" i="20"/>
  <c r="S1121" i="20" s="1" a="1"/>
  <c r="S1121" i="20" s="1"/>
  <c r="O1121" i="20"/>
  <c r="R1120" i="20"/>
  <c r="S1120" i="20" s="1" a="1"/>
  <c r="S1120" i="20" s="1"/>
  <c r="O1120" i="20"/>
  <c r="R1119" i="20"/>
  <c r="S1119" i="20" s="1" a="1"/>
  <c r="S1119" i="20" s="1"/>
  <c r="O1119" i="20"/>
  <c r="R1118" i="20"/>
  <c r="S1118" i="20" s="1" a="1"/>
  <c r="S1118" i="20" s="1"/>
  <c r="O1118" i="20"/>
  <c r="R1117" i="20"/>
  <c r="S1117" i="20" s="1" a="1"/>
  <c r="S1117" i="20" s="1"/>
  <c r="O1117" i="20"/>
  <c r="R1116" i="20"/>
  <c r="S1116" i="20" s="1" a="1"/>
  <c r="S1116" i="20" s="1"/>
  <c r="O1116" i="20"/>
  <c r="R1115" i="20"/>
  <c r="S1115" i="20" s="1" a="1"/>
  <c r="S1115" i="20" s="1"/>
  <c r="O1115" i="20"/>
  <c r="R1114" i="20"/>
  <c r="S1114" i="20" s="1" a="1"/>
  <c r="S1114" i="20" s="1"/>
  <c r="O1114" i="20"/>
  <c r="R1113" i="20"/>
  <c r="S1113" i="20" s="1" a="1"/>
  <c r="S1113" i="20" s="1"/>
  <c r="O1113" i="20"/>
  <c r="R1112" i="20"/>
  <c r="S1112" i="20" s="1" a="1"/>
  <c r="S1112" i="20" s="1"/>
  <c r="O1112" i="20"/>
  <c r="R1111" i="20"/>
  <c r="S1111" i="20" s="1" a="1"/>
  <c r="S1111" i="20" s="1"/>
  <c r="O1111" i="20"/>
  <c r="R1110" i="20"/>
  <c r="S1110" i="20" s="1" a="1"/>
  <c r="S1110" i="20" s="1"/>
  <c r="O1110" i="20"/>
  <c r="R1109" i="20"/>
  <c r="S1109" i="20" s="1" a="1"/>
  <c r="S1109" i="20" s="1"/>
  <c r="O1109" i="20"/>
  <c r="R1108" i="20"/>
  <c r="S1108" i="20" s="1" a="1"/>
  <c r="S1108" i="20" s="1"/>
  <c r="O1108" i="20"/>
  <c r="R1107" i="20"/>
  <c r="S1107" i="20" s="1" a="1"/>
  <c r="S1107" i="20" s="1"/>
  <c r="O1107" i="20"/>
  <c r="R1106" i="20"/>
  <c r="S1106" i="20" s="1" a="1"/>
  <c r="S1106" i="20" s="1"/>
  <c r="O1106" i="20"/>
  <c r="R1105" i="20"/>
  <c r="S1105" i="20" s="1" a="1"/>
  <c r="S1105" i="20" s="1"/>
  <c r="O1105" i="20"/>
  <c r="R1104" i="20"/>
  <c r="S1104" i="20" s="1" a="1"/>
  <c r="S1104" i="20" s="1"/>
  <c r="O1104" i="20"/>
  <c r="R1103" i="20"/>
  <c r="S1103" i="20" s="1" a="1"/>
  <c r="S1103" i="20" s="1"/>
  <c r="O1103" i="20"/>
  <c r="R1102" i="20"/>
  <c r="S1102" i="20" s="1" a="1"/>
  <c r="S1102" i="20" s="1"/>
  <c r="O1102" i="20"/>
  <c r="R1101" i="20"/>
  <c r="S1101" i="20" s="1" a="1"/>
  <c r="S1101" i="20" s="1"/>
  <c r="O1101" i="20"/>
  <c r="R1100" i="20"/>
  <c r="S1100" i="20" s="1" a="1"/>
  <c r="S1100" i="20" s="1"/>
  <c r="O1100" i="20"/>
  <c r="R1099" i="20"/>
  <c r="S1099" i="20" s="1" a="1"/>
  <c r="S1099" i="20" s="1"/>
  <c r="O1099" i="20"/>
  <c r="R1098" i="20"/>
  <c r="S1098" i="20" s="1" a="1"/>
  <c r="S1098" i="20" s="1"/>
  <c r="O1098" i="20"/>
  <c r="R1097" i="20"/>
  <c r="S1097" i="20" s="1" a="1"/>
  <c r="S1097" i="20" s="1"/>
  <c r="O1097" i="20"/>
  <c r="R1096" i="20"/>
  <c r="S1096" i="20" s="1" a="1"/>
  <c r="S1096" i="20" s="1"/>
  <c r="O1096" i="20"/>
  <c r="R1095" i="20"/>
  <c r="S1095" i="20" s="1" a="1"/>
  <c r="S1095" i="20" s="1"/>
  <c r="O1095" i="20"/>
  <c r="R1094" i="20"/>
  <c r="S1094" i="20" s="1" a="1"/>
  <c r="S1094" i="20" s="1"/>
  <c r="O1094" i="20"/>
  <c r="R1093" i="20"/>
  <c r="S1093" i="20" s="1" a="1"/>
  <c r="S1093" i="20" s="1"/>
  <c r="O1093" i="20"/>
  <c r="R1092" i="20"/>
  <c r="S1092" i="20" s="1" a="1"/>
  <c r="S1092" i="20" s="1"/>
  <c r="O1092" i="20"/>
  <c r="R1091" i="20"/>
  <c r="S1091" i="20" s="1" a="1"/>
  <c r="S1091" i="20" s="1"/>
  <c r="O1091" i="20"/>
  <c r="R1090" i="20"/>
  <c r="S1090" i="20" s="1" a="1"/>
  <c r="S1090" i="20" s="1"/>
  <c r="O1090" i="20"/>
  <c r="R1089" i="20"/>
  <c r="S1089" i="20" s="1" a="1"/>
  <c r="S1089" i="20" s="1"/>
  <c r="O1089" i="20"/>
  <c r="R1088" i="20"/>
  <c r="S1088" i="20" s="1" a="1"/>
  <c r="S1088" i="20" s="1"/>
  <c r="O1088" i="20"/>
  <c r="R1087" i="20"/>
  <c r="S1087" i="20" s="1" a="1"/>
  <c r="S1087" i="20" s="1"/>
  <c r="O1087" i="20"/>
  <c r="R1086" i="20"/>
  <c r="S1086" i="20" s="1" a="1"/>
  <c r="S1086" i="20" s="1"/>
  <c r="O1086" i="20"/>
  <c r="R1085" i="20"/>
  <c r="S1085" i="20" s="1" a="1"/>
  <c r="S1085" i="20" s="1"/>
  <c r="O1085" i="20"/>
  <c r="R1084" i="20"/>
  <c r="S1084" i="20" s="1" a="1"/>
  <c r="S1084" i="20" s="1"/>
  <c r="O1084" i="20"/>
  <c r="R1083" i="20"/>
  <c r="S1083" i="20" s="1" a="1"/>
  <c r="S1083" i="20" s="1"/>
  <c r="O1083" i="20"/>
  <c r="R1082" i="20"/>
  <c r="S1082" i="20" s="1" a="1"/>
  <c r="S1082" i="20" s="1"/>
  <c r="O1082" i="20"/>
  <c r="R1081" i="20"/>
  <c r="S1081" i="20" s="1" a="1"/>
  <c r="S1081" i="20" s="1"/>
  <c r="O1081" i="20"/>
  <c r="R1080" i="20"/>
  <c r="S1080" i="20" s="1" a="1"/>
  <c r="S1080" i="20" s="1"/>
  <c r="O1080" i="20"/>
  <c r="R1079" i="20"/>
  <c r="S1079" i="20" s="1" a="1"/>
  <c r="S1079" i="20" s="1"/>
  <c r="O1079" i="20"/>
  <c r="R1078" i="20"/>
  <c r="S1078" i="20" s="1" a="1"/>
  <c r="S1078" i="20" s="1"/>
  <c r="O1078" i="20"/>
  <c r="R1077" i="20"/>
  <c r="S1077" i="20" s="1" a="1"/>
  <c r="S1077" i="20" s="1"/>
  <c r="O1077" i="20"/>
  <c r="R1076" i="20"/>
  <c r="S1076" i="20" s="1" a="1"/>
  <c r="S1076" i="20" s="1"/>
  <c r="O1076" i="20"/>
  <c r="R1075" i="20"/>
  <c r="S1075" i="20" s="1" a="1"/>
  <c r="S1075" i="20" s="1"/>
  <c r="O1075" i="20"/>
  <c r="R1074" i="20"/>
  <c r="S1074" i="20" s="1" a="1"/>
  <c r="S1074" i="20" s="1"/>
  <c r="O1074" i="20"/>
  <c r="R1073" i="20"/>
  <c r="S1073" i="20" s="1" a="1"/>
  <c r="S1073" i="20" s="1"/>
  <c r="O1073" i="20"/>
  <c r="R1072" i="20"/>
  <c r="S1072" i="20" s="1" a="1"/>
  <c r="S1072" i="20" s="1"/>
  <c r="O1072" i="20"/>
  <c r="R1071" i="20"/>
  <c r="S1071" i="20" s="1" a="1"/>
  <c r="S1071" i="20" s="1"/>
  <c r="O1071" i="20"/>
  <c r="R1070" i="20"/>
  <c r="S1070" i="20" s="1" a="1"/>
  <c r="S1070" i="20" s="1"/>
  <c r="O1070" i="20"/>
  <c r="R1069" i="20"/>
  <c r="S1069" i="20" s="1" a="1"/>
  <c r="S1069" i="20" s="1"/>
  <c r="O1069" i="20"/>
  <c r="R1068" i="20"/>
  <c r="S1068" i="20" s="1" a="1"/>
  <c r="S1068" i="20" s="1"/>
  <c r="O1068" i="20"/>
  <c r="R1067" i="20"/>
  <c r="S1067" i="20" s="1" a="1"/>
  <c r="S1067" i="20" s="1"/>
  <c r="O1067" i="20"/>
  <c r="R1066" i="20"/>
  <c r="S1066" i="20" s="1" a="1"/>
  <c r="S1066" i="20" s="1"/>
  <c r="O1066" i="20"/>
  <c r="R1065" i="20"/>
  <c r="S1065" i="20" s="1" a="1"/>
  <c r="S1065" i="20" s="1"/>
  <c r="O1065" i="20"/>
  <c r="R1064" i="20"/>
  <c r="S1064" i="20" s="1" a="1"/>
  <c r="S1064" i="20" s="1"/>
  <c r="O1064" i="20"/>
  <c r="R1063" i="20"/>
  <c r="S1063" i="20" s="1" a="1"/>
  <c r="S1063" i="20" s="1"/>
  <c r="O1063" i="20"/>
  <c r="R1062" i="20"/>
  <c r="S1062" i="20" s="1" a="1"/>
  <c r="S1062" i="20" s="1"/>
  <c r="O1062" i="20"/>
  <c r="R1061" i="20"/>
  <c r="S1061" i="20" s="1" a="1"/>
  <c r="S1061" i="20" s="1"/>
  <c r="O1061" i="20"/>
  <c r="R1060" i="20"/>
  <c r="S1060" i="20" s="1" a="1"/>
  <c r="S1060" i="20" s="1"/>
  <c r="O1060" i="20"/>
  <c r="R1059" i="20"/>
  <c r="S1059" i="20" s="1" a="1"/>
  <c r="S1059" i="20" s="1"/>
  <c r="O1059" i="20"/>
  <c r="R1058" i="20"/>
  <c r="S1058" i="20" s="1" a="1"/>
  <c r="S1058" i="20" s="1"/>
  <c r="O1058" i="20"/>
  <c r="R1057" i="20"/>
  <c r="S1057" i="20" s="1" a="1"/>
  <c r="S1057" i="20" s="1"/>
  <c r="O1057" i="20"/>
  <c r="R1056" i="20"/>
  <c r="S1056" i="20" s="1" a="1"/>
  <c r="S1056" i="20" s="1"/>
  <c r="O1056" i="20"/>
  <c r="R1055" i="20"/>
  <c r="S1055" i="20" s="1" a="1"/>
  <c r="S1055" i="20" s="1"/>
  <c r="O1055" i="20"/>
  <c r="R1054" i="20"/>
  <c r="O1054" i="20"/>
  <c r="R1053" i="20"/>
  <c r="O1053" i="20"/>
  <c r="R1052" i="20"/>
  <c r="O1052" i="20"/>
  <c r="R1051" i="20"/>
  <c r="O1051" i="20"/>
  <c r="R1050" i="20"/>
  <c r="O1050" i="20"/>
  <c r="R1049" i="20"/>
  <c r="O1049" i="20"/>
  <c r="R1048" i="20"/>
  <c r="O1048" i="20"/>
  <c r="R1047" i="20"/>
  <c r="O1047" i="20"/>
  <c r="R1046" i="20"/>
  <c r="O1046" i="20"/>
  <c r="R1045" i="20"/>
  <c r="O1045" i="20"/>
  <c r="R1044" i="20"/>
  <c r="O1044" i="20"/>
  <c r="R1043" i="20"/>
  <c r="O1043" i="20"/>
  <c r="R1042" i="20"/>
  <c r="O1042" i="20"/>
  <c r="R1041" i="20"/>
  <c r="O1041" i="20"/>
  <c r="R1040" i="20"/>
  <c r="O1040" i="20"/>
  <c r="R1039" i="20"/>
  <c r="O1039" i="20"/>
  <c r="R1038" i="20"/>
  <c r="O1038" i="20"/>
  <c r="R1037" i="20"/>
  <c r="O1037" i="20"/>
  <c r="R1036" i="20"/>
  <c r="O1036" i="20"/>
  <c r="R1035" i="20"/>
  <c r="O1035" i="20"/>
  <c r="R1034" i="20"/>
  <c r="O1034" i="20"/>
  <c r="R1033" i="20"/>
  <c r="O1033" i="20"/>
  <c r="R1032" i="20"/>
  <c r="O1032" i="20"/>
  <c r="R1031" i="20"/>
  <c r="O1031" i="20"/>
  <c r="R1030" i="20"/>
  <c r="O1030" i="20"/>
  <c r="R1029" i="20"/>
  <c r="O1029" i="20"/>
  <c r="R1028" i="20"/>
  <c r="O1028" i="20"/>
  <c r="R1027" i="20"/>
  <c r="O1027" i="20"/>
  <c r="R1026" i="20"/>
  <c r="O1026" i="20"/>
  <c r="R1025" i="20"/>
  <c r="O1025" i="20"/>
  <c r="R1024" i="20"/>
  <c r="O1024" i="20"/>
  <c r="R1023" i="20"/>
  <c r="O1023" i="20"/>
  <c r="R1022" i="20"/>
  <c r="O1022" i="20"/>
  <c r="R1021" i="20"/>
  <c r="S1021" i="20" s="1" a="1"/>
  <c r="S1021" i="20" s="1"/>
  <c r="O1021" i="20"/>
  <c r="R1020" i="20"/>
  <c r="S1020" i="20" s="1" a="1"/>
  <c r="S1020" i="20" s="1"/>
  <c r="O1020" i="20"/>
  <c r="R1019" i="20"/>
  <c r="S1019" i="20" s="1" a="1"/>
  <c r="S1019" i="20" s="1"/>
  <c r="O1019" i="20"/>
  <c r="R1018" i="20"/>
  <c r="S1018" i="20" s="1" a="1"/>
  <c r="S1018" i="20" s="1"/>
  <c r="O1018" i="20"/>
  <c r="R1017" i="20"/>
  <c r="S1017" i="20" s="1" a="1"/>
  <c r="S1017" i="20" s="1"/>
  <c r="O1017" i="20"/>
  <c r="R1016" i="20"/>
  <c r="S1016" i="20" s="1" a="1"/>
  <c r="S1016" i="20" s="1"/>
  <c r="O1016" i="20"/>
  <c r="R1015" i="20"/>
  <c r="S1015" i="20" s="1" a="1"/>
  <c r="S1015" i="20" s="1"/>
  <c r="O1015" i="20"/>
  <c r="R1014" i="20"/>
  <c r="S1014" i="20" s="1" a="1"/>
  <c r="S1014" i="20" s="1"/>
  <c r="O1014" i="20"/>
  <c r="R1013" i="20"/>
  <c r="S1013" i="20" s="1" a="1"/>
  <c r="S1013" i="20" s="1"/>
  <c r="O1013" i="20"/>
  <c r="R1012" i="20"/>
  <c r="S1012" i="20" s="1" a="1"/>
  <c r="S1012" i="20" s="1"/>
  <c r="O1012" i="20"/>
  <c r="R1011" i="20"/>
  <c r="S1011" i="20" s="1" a="1"/>
  <c r="S1011" i="20" s="1"/>
  <c r="O1011" i="20"/>
  <c r="R1010" i="20"/>
  <c r="S1010" i="20" s="1" a="1"/>
  <c r="S1010" i="20" s="1"/>
  <c r="O1010" i="20"/>
  <c r="R1009" i="20"/>
  <c r="S1009" i="20" s="1" a="1"/>
  <c r="S1009" i="20" s="1"/>
  <c r="O1009" i="20"/>
  <c r="R1008" i="20"/>
  <c r="S1008" i="20" s="1" a="1"/>
  <c r="S1008" i="20" s="1"/>
  <c r="O1008" i="20"/>
  <c r="R1007" i="20"/>
  <c r="S1007" i="20" s="1" a="1"/>
  <c r="S1007" i="20" s="1"/>
  <c r="O1007" i="20"/>
  <c r="R1006" i="20"/>
  <c r="S1006" i="20" s="1" a="1"/>
  <c r="S1006" i="20" s="1"/>
  <c r="O1006" i="20"/>
  <c r="R1005" i="20"/>
  <c r="S1005" i="20" s="1" a="1"/>
  <c r="S1005" i="20" s="1"/>
  <c r="O1005" i="20"/>
  <c r="R1004" i="20"/>
  <c r="S1004" i="20" s="1" a="1"/>
  <c r="S1004" i="20" s="1"/>
  <c r="O1004" i="20"/>
  <c r="R1003" i="20"/>
  <c r="S1003" i="20" s="1" a="1"/>
  <c r="S1003" i="20" s="1"/>
  <c r="O1003" i="20"/>
  <c r="R1002" i="20"/>
  <c r="S1002" i="20" s="1" a="1"/>
  <c r="S1002" i="20" s="1"/>
  <c r="O1002" i="20"/>
  <c r="R1001" i="20"/>
  <c r="S1001" i="20" s="1" a="1"/>
  <c r="S1001" i="20" s="1"/>
  <c r="O1001" i="20"/>
  <c r="R1000" i="20"/>
  <c r="S1000" i="20" s="1" a="1"/>
  <c r="S1000" i="20" s="1"/>
  <c r="O1000" i="20"/>
  <c r="R999" i="20"/>
  <c r="S999" i="20" s="1" a="1"/>
  <c r="S999" i="20" s="1"/>
  <c r="O999" i="20"/>
  <c r="R998" i="20"/>
  <c r="S998" i="20" s="1" a="1"/>
  <c r="S998" i="20" s="1"/>
  <c r="O998" i="20"/>
  <c r="R997" i="20"/>
  <c r="O997" i="20"/>
  <c r="R996" i="20"/>
  <c r="O996" i="20"/>
  <c r="R995" i="20"/>
  <c r="O995" i="20"/>
  <c r="R994" i="20"/>
  <c r="O994" i="20"/>
  <c r="R993" i="20"/>
  <c r="O993" i="20"/>
  <c r="R992" i="20"/>
  <c r="O992" i="20"/>
  <c r="R991" i="20"/>
  <c r="O991" i="20"/>
  <c r="R990" i="20"/>
  <c r="O990" i="20"/>
  <c r="R989" i="20"/>
  <c r="O989" i="20"/>
  <c r="R988" i="20"/>
  <c r="O988" i="20"/>
  <c r="R987" i="20"/>
  <c r="O987" i="20"/>
  <c r="R986" i="20"/>
  <c r="O986" i="20"/>
  <c r="R985" i="20"/>
  <c r="O985" i="20"/>
  <c r="R984" i="20"/>
  <c r="O984" i="20"/>
  <c r="R983" i="20"/>
  <c r="O983" i="20"/>
  <c r="R982" i="20"/>
  <c r="O982" i="20"/>
  <c r="R981" i="20"/>
  <c r="O981" i="20"/>
  <c r="R980" i="20"/>
  <c r="O980" i="20"/>
  <c r="R979" i="20"/>
  <c r="O979" i="20"/>
  <c r="R978" i="20"/>
  <c r="O978" i="20"/>
  <c r="R977" i="20"/>
  <c r="S977" i="20" s="1" a="1"/>
  <c r="S977" i="20" s="1"/>
  <c r="O977" i="20"/>
  <c r="R976" i="20"/>
  <c r="S976" i="20" s="1" a="1"/>
  <c r="S976" i="20" s="1"/>
  <c r="O976" i="20"/>
  <c r="R975" i="20"/>
  <c r="S975" i="20" s="1" a="1"/>
  <c r="S975" i="20" s="1"/>
  <c r="O975" i="20"/>
  <c r="R974" i="20"/>
  <c r="O974" i="20"/>
  <c r="R973" i="20"/>
  <c r="O973" i="20"/>
  <c r="R972" i="20"/>
  <c r="O972" i="20"/>
  <c r="R971" i="20"/>
  <c r="O971" i="20"/>
  <c r="R970" i="20"/>
  <c r="O970" i="20"/>
  <c r="R969" i="20"/>
  <c r="O969" i="20"/>
  <c r="R968" i="20"/>
  <c r="S968" i="20" s="1" a="1"/>
  <c r="S968" i="20" s="1"/>
  <c r="O968" i="20"/>
  <c r="R967" i="20"/>
  <c r="S967" i="20" s="1" a="1"/>
  <c r="S967" i="20" s="1"/>
  <c r="O967" i="20"/>
  <c r="R966" i="20"/>
  <c r="O966" i="20"/>
  <c r="R965" i="20"/>
  <c r="O965" i="20"/>
  <c r="R964" i="20"/>
  <c r="O964" i="20"/>
  <c r="R963" i="20"/>
  <c r="O963" i="20"/>
  <c r="R962" i="20"/>
  <c r="S962" i="20" s="1" a="1"/>
  <c r="S962" i="20" s="1"/>
  <c r="O962" i="20"/>
  <c r="R961" i="20"/>
  <c r="S961" i="20" s="1" a="1"/>
  <c r="S961" i="20" s="1"/>
  <c r="O961" i="20"/>
  <c r="R960" i="20"/>
  <c r="S960" i="20" s="1" a="1"/>
  <c r="S960" i="20" s="1"/>
  <c r="O960" i="20"/>
  <c r="R959" i="20"/>
  <c r="S959" i="20" s="1" a="1"/>
  <c r="S959" i="20" s="1"/>
  <c r="O959" i="20"/>
  <c r="R958" i="20"/>
  <c r="S958" i="20" s="1" a="1"/>
  <c r="S958" i="20" s="1"/>
  <c r="O958" i="20"/>
  <c r="R957" i="20"/>
  <c r="S957" i="20" s="1" a="1"/>
  <c r="S957" i="20" s="1"/>
  <c r="O957" i="20"/>
  <c r="R956" i="20"/>
  <c r="S956" i="20" s="1" a="1"/>
  <c r="S956" i="20" s="1"/>
  <c r="O956" i="20"/>
  <c r="R955" i="20"/>
  <c r="S955" i="20" s="1" a="1"/>
  <c r="S955" i="20" s="1"/>
  <c r="O955" i="20"/>
  <c r="R954" i="20"/>
  <c r="S954" i="20" s="1" a="1"/>
  <c r="S954" i="20" s="1"/>
  <c r="O954" i="20"/>
  <c r="R953" i="20"/>
  <c r="S953" i="20" s="1" a="1"/>
  <c r="S953" i="20" s="1"/>
  <c r="O953" i="20"/>
  <c r="R952" i="20"/>
  <c r="S952" i="20" s="1" a="1"/>
  <c r="S952" i="20" s="1"/>
  <c r="O952" i="20"/>
  <c r="R951" i="20"/>
  <c r="S951" i="20" s="1" a="1"/>
  <c r="S951" i="20" s="1"/>
  <c r="O951" i="20"/>
  <c r="R950" i="20"/>
  <c r="O950" i="20"/>
  <c r="R949" i="20"/>
  <c r="S949" i="20" s="1" a="1"/>
  <c r="S949" i="20" s="1"/>
  <c r="O949" i="20"/>
  <c r="R948" i="20"/>
  <c r="S948" i="20" s="1" a="1"/>
  <c r="S948" i="20" s="1"/>
  <c r="O948" i="20"/>
  <c r="R947" i="20"/>
  <c r="O947" i="20"/>
  <c r="R946" i="20"/>
  <c r="O946" i="20"/>
  <c r="R945" i="20"/>
  <c r="O945" i="20"/>
  <c r="R944" i="20"/>
  <c r="S944" i="20" s="1" a="1"/>
  <c r="S944" i="20" s="1"/>
  <c r="O944" i="20"/>
  <c r="R943" i="20"/>
  <c r="S943" i="20" s="1" a="1"/>
  <c r="S943" i="20" s="1"/>
  <c r="O943" i="20"/>
  <c r="R942" i="20"/>
  <c r="S942" i="20" s="1" a="1"/>
  <c r="S942" i="20" s="1"/>
  <c r="O942" i="20"/>
  <c r="R941" i="20"/>
  <c r="S941" i="20" s="1" a="1"/>
  <c r="S941" i="20" s="1"/>
  <c r="O941" i="20"/>
  <c r="R940" i="20"/>
  <c r="S940" i="20" s="1" a="1"/>
  <c r="S940" i="20" s="1"/>
  <c r="O940" i="20"/>
  <c r="R939" i="20"/>
  <c r="S939" i="20" s="1" a="1"/>
  <c r="S939" i="20" s="1"/>
  <c r="O939" i="20"/>
  <c r="R938" i="20"/>
  <c r="S938" i="20" s="1" a="1"/>
  <c r="S938" i="20" s="1"/>
  <c r="O938" i="20"/>
  <c r="R937" i="20"/>
  <c r="O937" i="20"/>
  <c r="R936" i="20"/>
  <c r="S936" i="20" s="1" a="1"/>
  <c r="S936" i="20" s="1"/>
  <c r="O936" i="20"/>
  <c r="R935" i="20"/>
  <c r="O935" i="20"/>
  <c r="R934" i="20"/>
  <c r="O934" i="20"/>
  <c r="R933" i="20"/>
  <c r="O933" i="20"/>
  <c r="R932" i="20"/>
  <c r="O932" i="20"/>
  <c r="R931" i="20"/>
  <c r="S931" i="20" s="1" a="1"/>
  <c r="S931" i="20" s="1"/>
  <c r="O931" i="20"/>
  <c r="R930" i="20"/>
  <c r="S930" i="20" s="1" a="1"/>
  <c r="S930" i="20" s="1"/>
  <c r="O930" i="20"/>
  <c r="R929" i="20"/>
  <c r="S929" i="20" s="1" a="1"/>
  <c r="S929" i="20" s="1"/>
  <c r="O929" i="20"/>
  <c r="R928" i="20"/>
  <c r="S928" i="20" s="1" a="1"/>
  <c r="S928" i="20" s="1"/>
  <c r="O928" i="20"/>
  <c r="R927" i="20"/>
  <c r="S927" i="20" s="1" a="1"/>
  <c r="S927" i="20" s="1"/>
  <c r="O927" i="20"/>
  <c r="R926" i="20"/>
  <c r="S926" i="20" s="1" a="1"/>
  <c r="S926" i="20" s="1"/>
  <c r="O926" i="20"/>
  <c r="R925" i="20"/>
  <c r="S925" i="20" s="1" a="1"/>
  <c r="S925" i="20" s="1"/>
  <c r="O925" i="20"/>
  <c r="R924" i="20"/>
  <c r="O924" i="20"/>
  <c r="R923" i="20"/>
  <c r="S923" i="20" s="1" a="1"/>
  <c r="S923" i="20" s="1"/>
  <c r="O923" i="20"/>
  <c r="R922" i="20"/>
  <c r="S922" i="20" s="1" a="1"/>
  <c r="S922" i="20" s="1"/>
  <c r="O922" i="20"/>
  <c r="R921" i="20"/>
  <c r="S921" i="20" s="1" a="1"/>
  <c r="S921" i="20" s="1"/>
  <c r="O921" i="20"/>
  <c r="R920" i="20"/>
  <c r="S920" i="20" s="1" a="1"/>
  <c r="S920" i="20" s="1"/>
  <c r="O920" i="20"/>
  <c r="R919" i="20"/>
  <c r="S919" i="20" s="1" a="1"/>
  <c r="S919" i="20" s="1"/>
  <c r="O919" i="20"/>
  <c r="R918" i="20"/>
  <c r="S918" i="20" s="1" a="1"/>
  <c r="S918" i="20" s="1"/>
  <c r="O918" i="20"/>
  <c r="R917" i="20"/>
  <c r="S917" i="20" s="1" a="1"/>
  <c r="S917" i="20" s="1"/>
  <c r="O917" i="20"/>
  <c r="R916" i="20"/>
  <c r="S916" i="20" s="1" a="1"/>
  <c r="S916" i="20" s="1"/>
  <c r="O916" i="20"/>
  <c r="R915" i="20"/>
  <c r="S915" i="20" s="1" a="1"/>
  <c r="S915" i="20" s="1"/>
  <c r="O915" i="20"/>
  <c r="R914" i="20"/>
  <c r="S914" i="20" s="1" a="1"/>
  <c r="S914" i="20" s="1"/>
  <c r="O914" i="20"/>
  <c r="R913" i="20"/>
  <c r="S913" i="20" s="1" a="1"/>
  <c r="S913" i="20" s="1"/>
  <c r="O913" i="20"/>
  <c r="R912" i="20"/>
  <c r="S912" i="20" s="1" a="1"/>
  <c r="S912" i="20" s="1"/>
  <c r="O912" i="20"/>
  <c r="R911" i="20"/>
  <c r="S911" i="20" s="1" a="1"/>
  <c r="S911" i="20" s="1"/>
  <c r="O911" i="20"/>
  <c r="R910" i="20"/>
  <c r="S910" i="20" s="1" a="1"/>
  <c r="S910" i="20" s="1"/>
  <c r="O910" i="20"/>
  <c r="R909" i="20"/>
  <c r="S909" i="20" s="1" a="1"/>
  <c r="S909" i="20" s="1"/>
  <c r="O909" i="20"/>
  <c r="R908" i="20"/>
  <c r="S908" i="20" s="1" a="1"/>
  <c r="S908" i="20" s="1"/>
  <c r="O908" i="20"/>
  <c r="R907" i="20"/>
  <c r="S907" i="20" s="1" a="1"/>
  <c r="S907" i="20" s="1"/>
  <c r="O907" i="20"/>
  <c r="R906" i="20"/>
  <c r="S906" i="20" s="1" a="1"/>
  <c r="S906" i="20" s="1"/>
  <c r="O906" i="20"/>
  <c r="R905" i="20"/>
  <c r="S905" i="20" s="1" a="1"/>
  <c r="S905" i="20" s="1"/>
  <c r="O905" i="20"/>
  <c r="R904" i="20"/>
  <c r="S904" i="20" s="1" a="1"/>
  <c r="S904" i="20" s="1"/>
  <c r="O904" i="20"/>
  <c r="R903" i="20"/>
  <c r="S903" i="20" s="1" a="1"/>
  <c r="S903" i="20" s="1"/>
  <c r="O903" i="20"/>
  <c r="R902" i="20"/>
  <c r="S902" i="20" s="1" a="1"/>
  <c r="S902" i="20" s="1"/>
  <c r="O902" i="20"/>
  <c r="R901" i="20"/>
  <c r="S901" i="20" s="1" a="1"/>
  <c r="S901" i="20" s="1"/>
  <c r="O901" i="20"/>
  <c r="R900" i="20"/>
  <c r="S900" i="20" s="1" a="1"/>
  <c r="S900" i="20" s="1"/>
  <c r="O900" i="20"/>
  <c r="R899" i="20"/>
  <c r="S899" i="20" s="1" a="1"/>
  <c r="S899" i="20" s="1"/>
  <c r="O899" i="20"/>
  <c r="R898" i="20"/>
  <c r="S898" i="20" s="1" a="1"/>
  <c r="S898" i="20" s="1"/>
  <c r="O898" i="20"/>
  <c r="R897" i="20"/>
  <c r="S897" i="20" s="1" a="1"/>
  <c r="S897" i="20" s="1"/>
  <c r="O897" i="20"/>
  <c r="R896" i="20"/>
  <c r="S896" i="20" s="1" a="1"/>
  <c r="S896" i="20" s="1"/>
  <c r="O896" i="20"/>
  <c r="R895" i="20"/>
  <c r="S895" i="20" s="1" a="1"/>
  <c r="S895" i="20" s="1"/>
  <c r="O895" i="20"/>
  <c r="R894" i="20"/>
  <c r="S894" i="20" s="1" a="1"/>
  <c r="S894" i="20" s="1"/>
  <c r="O894" i="20"/>
  <c r="R893" i="20"/>
  <c r="S893" i="20" s="1" a="1"/>
  <c r="S893" i="20" s="1"/>
  <c r="O893" i="20"/>
  <c r="R892" i="20"/>
  <c r="S892" i="20" s="1" a="1"/>
  <c r="S892" i="20" s="1"/>
  <c r="O892" i="20"/>
  <c r="R891" i="20"/>
  <c r="S891" i="20" s="1" a="1"/>
  <c r="S891" i="20" s="1"/>
  <c r="O891" i="20"/>
  <c r="R890" i="20"/>
  <c r="S890" i="20" s="1" a="1"/>
  <c r="S890" i="20" s="1"/>
  <c r="O890" i="20"/>
  <c r="R889" i="20"/>
  <c r="S889" i="20" s="1" a="1"/>
  <c r="S889" i="20" s="1"/>
  <c r="O889" i="20"/>
  <c r="R888" i="20"/>
  <c r="S888" i="20" s="1" a="1"/>
  <c r="S888" i="20" s="1"/>
  <c r="O888" i="20"/>
  <c r="R887" i="20"/>
  <c r="S887" i="20" s="1" a="1"/>
  <c r="S887" i="20" s="1"/>
  <c r="O887" i="20"/>
  <c r="R886" i="20"/>
  <c r="S886" i="20" s="1" a="1"/>
  <c r="S886" i="20" s="1"/>
  <c r="O886" i="20"/>
  <c r="R885" i="20"/>
  <c r="S885" i="20" s="1" a="1"/>
  <c r="S885" i="20" s="1"/>
  <c r="O885" i="20"/>
  <c r="R884" i="20"/>
  <c r="S884" i="20" s="1" a="1"/>
  <c r="S884" i="20" s="1"/>
  <c r="O884" i="20"/>
  <c r="R883" i="20"/>
  <c r="S883" i="20" s="1" a="1"/>
  <c r="S883" i="20" s="1"/>
  <c r="O883" i="20"/>
  <c r="R882" i="20"/>
  <c r="S882" i="20" s="1" a="1"/>
  <c r="S882" i="20" s="1"/>
  <c r="O882" i="20"/>
  <c r="R881" i="20"/>
  <c r="S881" i="20" s="1" a="1"/>
  <c r="S881" i="20" s="1"/>
  <c r="O881" i="20"/>
  <c r="R880" i="20"/>
  <c r="S880" i="20" s="1" a="1"/>
  <c r="S880" i="20" s="1"/>
  <c r="O880" i="20"/>
  <c r="R879" i="20"/>
  <c r="S879" i="20" s="1" a="1"/>
  <c r="S879" i="20" s="1"/>
  <c r="O879" i="20"/>
  <c r="R878" i="20"/>
  <c r="S878" i="20" s="1" a="1"/>
  <c r="S878" i="20" s="1"/>
  <c r="O878" i="20"/>
  <c r="R877" i="20"/>
  <c r="O877" i="20"/>
  <c r="R876" i="20"/>
  <c r="O876" i="20"/>
  <c r="R875" i="20"/>
  <c r="O875" i="20"/>
  <c r="R874" i="20"/>
  <c r="O874" i="20"/>
  <c r="R873" i="20"/>
  <c r="S873" i="20" s="1" a="1"/>
  <c r="S873" i="20" s="1"/>
  <c r="O873" i="20"/>
  <c r="R872" i="20"/>
  <c r="S872" i="20" s="1" a="1"/>
  <c r="S872" i="20" s="1"/>
  <c r="O872" i="20"/>
  <c r="R871" i="20"/>
  <c r="S871" i="20" s="1" a="1"/>
  <c r="S871" i="20" s="1"/>
  <c r="O871" i="20"/>
  <c r="R870" i="20"/>
  <c r="S870" i="20" s="1" a="1"/>
  <c r="S870" i="20" s="1"/>
  <c r="O870" i="20"/>
  <c r="R869" i="20"/>
  <c r="S869" i="20" s="1" a="1"/>
  <c r="S869" i="20" s="1"/>
  <c r="O869" i="20"/>
  <c r="R868" i="20"/>
  <c r="S868" i="20" s="1" a="1"/>
  <c r="S868" i="20" s="1"/>
  <c r="O868" i="20"/>
  <c r="R867" i="20"/>
  <c r="S867" i="20" s="1" a="1"/>
  <c r="S867" i="20" s="1"/>
  <c r="O867" i="20"/>
  <c r="R866" i="20"/>
  <c r="S866" i="20" s="1" a="1"/>
  <c r="S866" i="20" s="1"/>
  <c r="O866" i="20"/>
  <c r="R865" i="20"/>
  <c r="S865" i="20" s="1" a="1"/>
  <c r="S865" i="20" s="1"/>
  <c r="O865" i="20"/>
  <c r="R864" i="20"/>
  <c r="S864" i="20" s="1" a="1"/>
  <c r="S864" i="20" s="1"/>
  <c r="O864" i="20"/>
  <c r="R863" i="20"/>
  <c r="S863" i="20" s="1" a="1"/>
  <c r="S863" i="20" s="1"/>
  <c r="O863" i="20"/>
  <c r="R862" i="20"/>
  <c r="S862" i="20" s="1" a="1"/>
  <c r="S862" i="20" s="1"/>
  <c r="O862" i="20"/>
  <c r="R861" i="20"/>
  <c r="S861" i="20" s="1" a="1"/>
  <c r="S861" i="20" s="1"/>
  <c r="O861" i="20"/>
  <c r="R860" i="20"/>
  <c r="O860" i="20"/>
  <c r="R859" i="20"/>
  <c r="O859" i="20"/>
  <c r="R858" i="20"/>
  <c r="O858" i="20"/>
  <c r="R857" i="20"/>
  <c r="S857" i="20" s="1" a="1"/>
  <c r="S857" i="20" s="1"/>
  <c r="O857" i="20"/>
  <c r="R856" i="20"/>
  <c r="S856" i="20" s="1" a="1"/>
  <c r="S856" i="20" s="1"/>
  <c r="O856" i="20"/>
  <c r="R855" i="20"/>
  <c r="S855" i="20" s="1" a="1"/>
  <c r="S855" i="20" s="1"/>
  <c r="O855" i="20"/>
  <c r="R854" i="20"/>
  <c r="S854" i="20" s="1" a="1"/>
  <c r="S854" i="20" s="1"/>
  <c r="O854" i="20"/>
  <c r="R853" i="20"/>
  <c r="S853" i="20" s="1" a="1"/>
  <c r="S853" i="20" s="1"/>
  <c r="O853" i="20"/>
  <c r="R852" i="20"/>
  <c r="O852" i="20"/>
  <c r="R851" i="20"/>
  <c r="O851" i="20"/>
  <c r="R850" i="20"/>
  <c r="O850" i="20"/>
  <c r="R849" i="20"/>
  <c r="S849" i="20" s="1" a="1"/>
  <c r="S849" i="20" s="1"/>
  <c r="O849" i="20"/>
  <c r="R848" i="20"/>
  <c r="S848" i="20" s="1" a="1"/>
  <c r="S848" i="20" s="1"/>
  <c r="O848" i="20"/>
  <c r="R847" i="20"/>
  <c r="S847" i="20" s="1" a="1"/>
  <c r="S847" i="20" s="1"/>
  <c r="O847" i="20"/>
  <c r="R846" i="20"/>
  <c r="S846" i="20" s="1" a="1"/>
  <c r="S846" i="20" s="1"/>
  <c r="O846" i="20"/>
  <c r="R845" i="20"/>
  <c r="S845" i="20" s="1" a="1"/>
  <c r="S845" i="20" s="1"/>
  <c r="O845" i="20"/>
  <c r="R844" i="20"/>
  <c r="S844" i="20" s="1" a="1"/>
  <c r="S844" i="20" s="1"/>
  <c r="O844" i="20"/>
  <c r="R843" i="20"/>
  <c r="S843" i="20" s="1" a="1"/>
  <c r="S843" i="20" s="1"/>
  <c r="O843" i="20"/>
  <c r="R842" i="20"/>
  <c r="S842" i="20" s="1" a="1"/>
  <c r="S842" i="20" s="1"/>
  <c r="O842" i="20"/>
  <c r="R841" i="20"/>
  <c r="S841" i="20" s="1" a="1"/>
  <c r="S841" i="20" s="1"/>
  <c r="O841" i="20"/>
  <c r="R840" i="20"/>
  <c r="S840" i="20" s="1" a="1"/>
  <c r="S840" i="20" s="1"/>
  <c r="O840" i="20"/>
  <c r="R839" i="20"/>
  <c r="S839" i="20" s="1" a="1"/>
  <c r="S839" i="20" s="1"/>
  <c r="O839" i="20"/>
  <c r="R838" i="20"/>
  <c r="S838" i="20" s="1" a="1"/>
  <c r="S838" i="20" s="1"/>
  <c r="O838" i="20"/>
  <c r="R837" i="20"/>
  <c r="S837" i="20" s="1" a="1"/>
  <c r="S837" i="20" s="1"/>
  <c r="O837" i="20"/>
  <c r="R836" i="20"/>
  <c r="S836" i="20" s="1" a="1"/>
  <c r="S836" i="20" s="1"/>
  <c r="O836" i="20"/>
  <c r="R835" i="20"/>
  <c r="S835" i="20" s="1" a="1"/>
  <c r="S835" i="20" s="1"/>
  <c r="O835" i="20"/>
  <c r="R834" i="20"/>
  <c r="S834" i="20" s="1" a="1"/>
  <c r="S834" i="20" s="1"/>
  <c r="O834" i="20"/>
  <c r="R833" i="20"/>
  <c r="S833" i="20" s="1" a="1"/>
  <c r="S833" i="20" s="1"/>
  <c r="O833" i="20"/>
  <c r="R832" i="20"/>
  <c r="S832" i="20" s="1" a="1"/>
  <c r="S832" i="20" s="1"/>
  <c r="O832" i="20"/>
  <c r="R831" i="20"/>
  <c r="S831" i="20" s="1" a="1"/>
  <c r="S831" i="20" s="1"/>
  <c r="O831" i="20"/>
  <c r="R830" i="20"/>
  <c r="S830" i="20" s="1" a="1"/>
  <c r="S830" i="20" s="1"/>
  <c r="O830" i="20"/>
  <c r="R829" i="20"/>
  <c r="S829" i="20" s="1" a="1"/>
  <c r="S829" i="20" s="1"/>
  <c r="O829" i="20"/>
  <c r="R828" i="20"/>
  <c r="S828" i="20" s="1" a="1"/>
  <c r="S828" i="20" s="1"/>
  <c r="O828" i="20"/>
  <c r="R827" i="20"/>
  <c r="S827" i="20" s="1" a="1"/>
  <c r="S827" i="20" s="1"/>
  <c r="O827" i="20"/>
  <c r="R826" i="20"/>
  <c r="S826" i="20" s="1" a="1"/>
  <c r="S826" i="20" s="1"/>
  <c r="O826" i="20"/>
  <c r="R825" i="20"/>
  <c r="S825" i="20" s="1" a="1"/>
  <c r="S825" i="20" s="1"/>
  <c r="O825" i="20"/>
  <c r="R824" i="20"/>
  <c r="S824" i="20" s="1" a="1"/>
  <c r="S824" i="20" s="1"/>
  <c r="O824" i="20"/>
  <c r="R823" i="20"/>
  <c r="S823" i="20" s="1" a="1"/>
  <c r="S823" i="20" s="1"/>
  <c r="O823" i="20"/>
  <c r="R822" i="20"/>
  <c r="S822" i="20" s="1" a="1"/>
  <c r="S822" i="20" s="1"/>
  <c r="O822" i="20"/>
  <c r="R821" i="20"/>
  <c r="S821" i="20" s="1" a="1"/>
  <c r="S821" i="20" s="1"/>
  <c r="O821" i="20"/>
  <c r="R820" i="20"/>
  <c r="S820" i="20" s="1" a="1"/>
  <c r="S820" i="20" s="1"/>
  <c r="O820" i="20"/>
  <c r="R819" i="20"/>
  <c r="S819" i="20" s="1" a="1"/>
  <c r="S819" i="20" s="1"/>
  <c r="O819" i="20"/>
  <c r="R818" i="20"/>
  <c r="S818" i="20" s="1" a="1"/>
  <c r="S818" i="20" s="1"/>
  <c r="O818" i="20"/>
  <c r="R817" i="20"/>
  <c r="S817" i="20" s="1" a="1"/>
  <c r="S817" i="20" s="1"/>
  <c r="O817" i="20"/>
  <c r="R816" i="20"/>
  <c r="S816" i="20" s="1" a="1"/>
  <c r="S816" i="20" s="1"/>
  <c r="O816" i="20"/>
  <c r="R815" i="20"/>
  <c r="S815" i="20" s="1" a="1"/>
  <c r="S815" i="20" s="1"/>
  <c r="O815" i="20"/>
  <c r="R814" i="20"/>
  <c r="S814" i="20" s="1" a="1"/>
  <c r="S814" i="20" s="1"/>
  <c r="O814" i="20"/>
  <c r="R813" i="20"/>
  <c r="S813" i="20" s="1" a="1"/>
  <c r="S813" i="20" s="1"/>
  <c r="O813" i="20"/>
  <c r="R812" i="20"/>
  <c r="S812" i="20" s="1" a="1"/>
  <c r="S812" i="20" s="1"/>
  <c r="O812" i="20"/>
  <c r="R811" i="20"/>
  <c r="S811" i="20" s="1" a="1"/>
  <c r="S811" i="20" s="1"/>
  <c r="O811" i="20"/>
  <c r="R810" i="20"/>
  <c r="O810" i="20"/>
  <c r="R809" i="20"/>
  <c r="O809" i="20"/>
  <c r="R808" i="20"/>
  <c r="O808" i="20"/>
  <c r="R807" i="20"/>
  <c r="S807" i="20" s="1" a="1"/>
  <c r="S807" i="20" s="1"/>
  <c r="O807" i="20"/>
  <c r="R806" i="20"/>
  <c r="S806" i="20" s="1" a="1"/>
  <c r="S806" i="20" s="1"/>
  <c r="O806" i="20"/>
  <c r="R805" i="20"/>
  <c r="S805" i="20" s="1" a="1"/>
  <c r="S805" i="20" s="1"/>
  <c r="O805" i="20"/>
  <c r="R804" i="20"/>
  <c r="S804" i="20" s="1" a="1"/>
  <c r="S804" i="20" s="1"/>
  <c r="O804" i="20"/>
  <c r="R803" i="20"/>
  <c r="S803" i="20" s="1" a="1"/>
  <c r="S803" i="20" s="1"/>
  <c r="O803" i="20"/>
  <c r="R802" i="20"/>
  <c r="S802" i="20" s="1" a="1"/>
  <c r="S802" i="20" s="1"/>
  <c r="O802" i="20"/>
  <c r="R801" i="20"/>
  <c r="S801" i="20" s="1" a="1"/>
  <c r="S801" i="20" s="1"/>
  <c r="O801" i="20"/>
  <c r="R800" i="20"/>
  <c r="S800" i="20" s="1" a="1"/>
  <c r="S800" i="20" s="1"/>
  <c r="O800" i="20"/>
  <c r="R799" i="20"/>
  <c r="S799" i="20" s="1" a="1"/>
  <c r="S799" i="20" s="1"/>
  <c r="O799" i="20"/>
  <c r="R798" i="20"/>
  <c r="S798" i="20" s="1" a="1"/>
  <c r="S798" i="20" s="1"/>
  <c r="O798" i="20"/>
  <c r="R797" i="20"/>
  <c r="S797" i="20" s="1" a="1"/>
  <c r="S797" i="20" s="1"/>
  <c r="O797" i="20"/>
  <c r="R796" i="20"/>
  <c r="S796" i="20" s="1" a="1"/>
  <c r="S796" i="20" s="1"/>
  <c r="O796" i="20"/>
  <c r="R795" i="20"/>
  <c r="O795" i="20"/>
  <c r="R794" i="20"/>
  <c r="O794" i="20"/>
  <c r="R793" i="20"/>
  <c r="O793" i="20"/>
  <c r="R792" i="20"/>
  <c r="S792" i="20" s="1" a="1"/>
  <c r="S792" i="20" s="1"/>
  <c r="O792" i="20"/>
  <c r="R791" i="20"/>
  <c r="S791" i="20" s="1" a="1"/>
  <c r="S791" i="20" s="1"/>
  <c r="O791" i="20"/>
  <c r="R790" i="20"/>
  <c r="S790" i="20" s="1" a="1"/>
  <c r="S790" i="20" s="1"/>
  <c r="O790" i="20"/>
  <c r="R789" i="20"/>
  <c r="S789" i="20" s="1" a="1"/>
  <c r="S789" i="20" s="1"/>
  <c r="O789" i="20"/>
  <c r="R788" i="20"/>
  <c r="S788" i="20" s="1" a="1"/>
  <c r="S788" i="20" s="1"/>
  <c r="O788" i="20"/>
  <c r="R787" i="20"/>
  <c r="S787" i="20" s="1" a="1"/>
  <c r="S787" i="20" s="1"/>
  <c r="O787" i="20"/>
  <c r="R786" i="20"/>
  <c r="S786" i="20" s="1" a="1"/>
  <c r="S786" i="20" s="1"/>
  <c r="O786" i="20"/>
  <c r="R785" i="20"/>
  <c r="S785" i="20" s="1" a="1"/>
  <c r="S785" i="20" s="1"/>
  <c r="O785" i="20"/>
  <c r="R784" i="20"/>
  <c r="O784" i="20"/>
  <c r="R783" i="20"/>
  <c r="O783" i="20"/>
  <c r="R782" i="20"/>
  <c r="O782" i="20"/>
  <c r="R781" i="20"/>
  <c r="S781" i="20" s="1" a="1"/>
  <c r="S781" i="20" s="1"/>
  <c r="O781" i="20"/>
  <c r="R780" i="20"/>
  <c r="S780" i="20" s="1" a="1"/>
  <c r="S780" i="20" s="1"/>
  <c r="O780" i="20"/>
  <c r="R779" i="20"/>
  <c r="S779" i="20" s="1" a="1"/>
  <c r="S779" i="20" s="1"/>
  <c r="O779" i="20"/>
  <c r="R778" i="20"/>
  <c r="S778" i="20" s="1" a="1"/>
  <c r="S778" i="20" s="1"/>
  <c r="O778" i="20"/>
  <c r="R777" i="20"/>
  <c r="S777" i="20" s="1" a="1"/>
  <c r="S777" i="20" s="1"/>
  <c r="O777" i="20"/>
  <c r="R776" i="20"/>
  <c r="S776" i="20" s="1" a="1"/>
  <c r="S776" i="20" s="1"/>
  <c r="O776" i="20"/>
  <c r="R775" i="20"/>
  <c r="S775" i="20" s="1" a="1"/>
  <c r="S775" i="20" s="1"/>
  <c r="O775" i="20"/>
  <c r="R774" i="20"/>
  <c r="S774" i="20" s="1" a="1"/>
  <c r="S774" i="20" s="1"/>
  <c r="O774" i="20"/>
  <c r="R773" i="20"/>
  <c r="O773" i="20"/>
  <c r="R772" i="20"/>
  <c r="O772" i="20"/>
  <c r="R771" i="20"/>
  <c r="O771" i="20"/>
  <c r="R770" i="20"/>
  <c r="S770" i="20" s="1" a="1"/>
  <c r="S770" i="20" s="1"/>
  <c r="O770" i="20"/>
  <c r="R769" i="20"/>
  <c r="S769" i="20" s="1" a="1"/>
  <c r="S769" i="20" s="1"/>
  <c r="O769" i="20"/>
  <c r="R768" i="20"/>
  <c r="S768" i="20" s="1" a="1"/>
  <c r="S768" i="20" s="1"/>
  <c r="O768" i="20"/>
  <c r="R767" i="20"/>
  <c r="S767" i="20" s="1" a="1"/>
  <c r="S767" i="20" s="1"/>
  <c r="O767" i="20"/>
  <c r="R766" i="20"/>
  <c r="S766" i="20" s="1" a="1"/>
  <c r="S766" i="20" s="1"/>
  <c r="O766" i="20"/>
  <c r="R765" i="20"/>
  <c r="S765" i="20" s="1" a="1"/>
  <c r="S765" i="20" s="1"/>
  <c r="O765" i="20"/>
  <c r="R764" i="20"/>
  <c r="S764" i="20" s="1" a="1"/>
  <c r="S764" i="20" s="1"/>
  <c r="O764" i="20"/>
  <c r="R763" i="20"/>
  <c r="O763" i="20"/>
  <c r="R762" i="20"/>
  <c r="O762" i="20"/>
  <c r="R761" i="20"/>
  <c r="O761" i="20"/>
  <c r="R760" i="20"/>
  <c r="S760" i="20" s="1" a="1"/>
  <c r="S760" i="20" s="1"/>
  <c r="O760" i="20"/>
  <c r="R759" i="20"/>
  <c r="S759" i="20" s="1" a="1"/>
  <c r="S759" i="20" s="1"/>
  <c r="O759" i="20"/>
  <c r="R758" i="20"/>
  <c r="S758" i="20" s="1" a="1"/>
  <c r="S758" i="20" s="1"/>
  <c r="O758" i="20"/>
  <c r="R757" i="20"/>
  <c r="S757" i="20" s="1" a="1"/>
  <c r="S757" i="20" s="1"/>
  <c r="O757" i="20"/>
  <c r="R756" i="20"/>
  <c r="S756" i="20" s="1" a="1"/>
  <c r="S756" i="20" s="1"/>
  <c r="O756" i="20"/>
  <c r="R755" i="20"/>
  <c r="S755" i="20" s="1" a="1"/>
  <c r="S755" i="20" s="1"/>
  <c r="O755" i="20"/>
  <c r="R754" i="20"/>
  <c r="S754" i="20" s="1" a="1"/>
  <c r="S754" i="20" s="1"/>
  <c r="O754" i="20"/>
  <c r="R753" i="20"/>
  <c r="O753" i="20"/>
  <c r="R752" i="20"/>
  <c r="O752" i="20"/>
  <c r="R751" i="20"/>
  <c r="O751" i="20"/>
  <c r="R750" i="20"/>
  <c r="S750" i="20" s="1" a="1"/>
  <c r="S750" i="20" s="1"/>
  <c r="O750" i="20"/>
  <c r="R749" i="20"/>
  <c r="S749" i="20" s="1" a="1"/>
  <c r="S749" i="20" s="1"/>
  <c r="O749" i="20"/>
  <c r="R748" i="20"/>
  <c r="S748" i="20" s="1" a="1"/>
  <c r="S748" i="20" s="1"/>
  <c r="O748" i="20"/>
  <c r="R747" i="20"/>
  <c r="S747" i="20" s="1" a="1"/>
  <c r="S747" i="20" s="1"/>
  <c r="O747" i="20"/>
  <c r="R746" i="20"/>
  <c r="S746" i="20" s="1" a="1"/>
  <c r="S746" i="20" s="1"/>
  <c r="O746" i="20"/>
  <c r="R745" i="20"/>
  <c r="S745" i="20" s="1" a="1"/>
  <c r="S745" i="20" s="1"/>
  <c r="O745" i="20"/>
  <c r="R744" i="20"/>
  <c r="S744" i="20" s="1" a="1"/>
  <c r="S744" i="20" s="1"/>
  <c r="O744" i="20"/>
  <c r="R743" i="20"/>
  <c r="O743" i="20"/>
  <c r="R742" i="20"/>
  <c r="O742" i="20"/>
  <c r="R741" i="20"/>
  <c r="O741" i="20"/>
  <c r="R740" i="20"/>
  <c r="S740" i="20" s="1" a="1"/>
  <c r="S740" i="20" s="1"/>
  <c r="O740" i="20"/>
  <c r="R739" i="20"/>
  <c r="S739" i="20" s="1" a="1"/>
  <c r="S739" i="20" s="1"/>
  <c r="O739" i="20"/>
  <c r="R738" i="20"/>
  <c r="S738" i="20" s="1" a="1"/>
  <c r="S738" i="20" s="1"/>
  <c r="O738" i="20"/>
  <c r="R737" i="20"/>
  <c r="S737" i="20" s="1" a="1"/>
  <c r="S737" i="20" s="1"/>
  <c r="O737" i="20"/>
  <c r="R736" i="20"/>
  <c r="S736" i="20" s="1" a="1"/>
  <c r="S736" i="20" s="1"/>
  <c r="O736" i="20"/>
  <c r="R735" i="20"/>
  <c r="S735" i="20" s="1" a="1"/>
  <c r="S735" i="20" s="1"/>
  <c r="O735" i="20"/>
  <c r="R734" i="20"/>
  <c r="O734" i="20"/>
  <c r="R733" i="20"/>
  <c r="O733" i="20"/>
  <c r="R732" i="20"/>
  <c r="O732" i="20"/>
  <c r="R731" i="20"/>
  <c r="S731" i="20" s="1" a="1"/>
  <c r="S731" i="20" s="1"/>
  <c r="O731" i="20"/>
  <c r="R730" i="20"/>
  <c r="S730" i="20" s="1" a="1"/>
  <c r="S730" i="20" s="1"/>
  <c r="O730" i="20"/>
  <c r="R729" i="20"/>
  <c r="S729" i="20" s="1" a="1"/>
  <c r="S729" i="20" s="1"/>
  <c r="O729" i="20"/>
  <c r="R728" i="20"/>
  <c r="S728" i="20" s="1" a="1"/>
  <c r="S728" i="20" s="1"/>
  <c r="O728" i="20"/>
  <c r="R727" i="20"/>
  <c r="S727" i="20" s="1" a="1"/>
  <c r="S727" i="20" s="1"/>
  <c r="O727" i="20"/>
  <c r="R726" i="20"/>
  <c r="S726" i="20" s="1" a="1"/>
  <c r="S726" i="20" s="1"/>
  <c r="O726" i="20"/>
  <c r="R725" i="20"/>
  <c r="S725" i="20" s="1" a="1"/>
  <c r="S725" i="20" s="1"/>
  <c r="O725" i="20"/>
  <c r="R724" i="20"/>
  <c r="S724" i="20" s="1" a="1"/>
  <c r="S724" i="20" s="1"/>
  <c r="O724" i="20"/>
  <c r="R723" i="20"/>
  <c r="S723" i="20" s="1" a="1"/>
  <c r="S723" i="20" s="1"/>
  <c r="O723" i="20"/>
  <c r="R722" i="20"/>
  <c r="S722" i="20" s="1" a="1"/>
  <c r="S722" i="20" s="1"/>
  <c r="O722" i="20"/>
  <c r="R721" i="20"/>
  <c r="S721" i="20" s="1" a="1"/>
  <c r="S721" i="20" s="1"/>
  <c r="O721" i="20"/>
  <c r="R720" i="20"/>
  <c r="S720" i="20" s="1" a="1"/>
  <c r="S720" i="20" s="1"/>
  <c r="O720" i="20"/>
  <c r="R719" i="20"/>
  <c r="S719" i="20" s="1" a="1"/>
  <c r="S719" i="20" s="1"/>
  <c r="O719" i="20"/>
  <c r="R718" i="20"/>
  <c r="S718" i="20" s="1" a="1"/>
  <c r="S718" i="20" s="1"/>
  <c r="O718" i="20"/>
  <c r="R717" i="20"/>
  <c r="S717" i="20" s="1" a="1"/>
  <c r="S717" i="20" s="1"/>
  <c r="O717" i="20"/>
  <c r="R716" i="20"/>
  <c r="O716" i="20"/>
  <c r="R715" i="20"/>
  <c r="O715" i="20"/>
  <c r="R714" i="20"/>
  <c r="O714" i="20"/>
  <c r="R713" i="20"/>
  <c r="S713" i="20" s="1" a="1"/>
  <c r="S713" i="20" s="1"/>
  <c r="O713" i="20"/>
  <c r="R712" i="20"/>
  <c r="S712" i="20" s="1" a="1"/>
  <c r="S712" i="20" s="1"/>
  <c r="O712" i="20"/>
  <c r="R711" i="20"/>
  <c r="S711" i="20" s="1" a="1"/>
  <c r="S711" i="20" s="1"/>
  <c r="O711" i="20"/>
  <c r="R710" i="20"/>
  <c r="S710" i="20" s="1" a="1"/>
  <c r="S710" i="20" s="1"/>
  <c r="O710" i="20"/>
  <c r="R709" i="20"/>
  <c r="S709" i="20" s="1" a="1"/>
  <c r="S709" i="20" s="1"/>
  <c r="O709" i="20"/>
  <c r="R708" i="20"/>
  <c r="S708" i="20" s="1" a="1"/>
  <c r="S708" i="20" s="1"/>
  <c r="O708" i="20"/>
  <c r="R707" i="20"/>
  <c r="S707" i="20" s="1" a="1"/>
  <c r="S707" i="20" s="1"/>
  <c r="O707" i="20"/>
  <c r="R706" i="20"/>
  <c r="S706" i="20" s="1" a="1"/>
  <c r="S706" i="20" s="1"/>
  <c r="O706" i="20"/>
  <c r="R705" i="20"/>
  <c r="S705" i="20" s="1" a="1"/>
  <c r="S705" i="20" s="1"/>
  <c r="O705" i="20"/>
  <c r="R704" i="20"/>
  <c r="S704" i="20" s="1" a="1"/>
  <c r="S704" i="20" s="1"/>
  <c r="O704" i="20"/>
  <c r="R703" i="20"/>
  <c r="S703" i="20" s="1" a="1"/>
  <c r="S703" i="20" s="1"/>
  <c r="O703" i="20"/>
  <c r="R702" i="20"/>
  <c r="O702" i="20"/>
  <c r="R701" i="20"/>
  <c r="O701" i="20"/>
  <c r="R700" i="20"/>
  <c r="O700" i="20"/>
  <c r="R699" i="20"/>
  <c r="S699" i="20" s="1" a="1"/>
  <c r="S699" i="20" s="1"/>
  <c r="O699" i="20"/>
  <c r="R698" i="20"/>
  <c r="S698" i="20" s="1" a="1"/>
  <c r="S698" i="20" s="1"/>
  <c r="O698" i="20"/>
  <c r="R697" i="20"/>
  <c r="S697" i="20" s="1" a="1"/>
  <c r="S697" i="20" s="1"/>
  <c r="O697" i="20"/>
  <c r="R696" i="20"/>
  <c r="S696" i="20" s="1" a="1"/>
  <c r="S696" i="20" s="1"/>
  <c r="O696" i="20"/>
  <c r="R695" i="20"/>
  <c r="S695" i="20" s="1" a="1"/>
  <c r="S695" i="20" s="1"/>
  <c r="O695" i="20"/>
  <c r="R694" i="20"/>
  <c r="S694" i="20" s="1" a="1"/>
  <c r="S694" i="20" s="1"/>
  <c r="O694" i="20"/>
  <c r="R693" i="20"/>
  <c r="S693" i="20" s="1" a="1"/>
  <c r="S693" i="20" s="1"/>
  <c r="O693" i="20"/>
  <c r="R692" i="20"/>
  <c r="S692" i="20" s="1" a="1"/>
  <c r="S692" i="20" s="1"/>
  <c r="O692" i="20"/>
  <c r="R691" i="20"/>
  <c r="S691" i="20" s="1" a="1"/>
  <c r="S691" i="20" s="1"/>
  <c r="O691" i="20"/>
  <c r="R690" i="20"/>
  <c r="O690" i="20"/>
  <c r="R689" i="20"/>
  <c r="S689" i="20" s="1" a="1"/>
  <c r="S689" i="20" s="1"/>
  <c r="O689" i="20"/>
  <c r="R688" i="20"/>
  <c r="O688" i="20"/>
  <c r="R687" i="20"/>
  <c r="O687" i="20"/>
  <c r="R686" i="20"/>
  <c r="O686" i="20"/>
  <c r="R685" i="20"/>
  <c r="S685" i="20" s="1" a="1"/>
  <c r="S685" i="20" s="1"/>
  <c r="O685" i="20"/>
  <c r="R684" i="20"/>
  <c r="S684" i="20" s="1" a="1"/>
  <c r="S684" i="20" s="1"/>
  <c r="O684" i="20"/>
  <c r="R683" i="20"/>
  <c r="S683" i="20" s="1" a="1"/>
  <c r="S683" i="20" s="1"/>
  <c r="O683" i="20"/>
  <c r="R682" i="20"/>
  <c r="S682" i="20" s="1" a="1"/>
  <c r="S682" i="20" s="1"/>
  <c r="O682" i="20"/>
  <c r="R681" i="20"/>
  <c r="S681" i="20" s="1" a="1"/>
  <c r="S681" i="20" s="1"/>
  <c r="O681" i="20"/>
  <c r="R680" i="20"/>
  <c r="S680" i="20" s="1" a="1"/>
  <c r="S680" i="20" s="1"/>
  <c r="O680" i="20"/>
  <c r="R679" i="20"/>
  <c r="S679" i="20" s="1" a="1"/>
  <c r="S679" i="20" s="1"/>
  <c r="O679" i="20"/>
  <c r="R678" i="20"/>
  <c r="S678" i="20" s="1" a="1"/>
  <c r="S678" i="20" s="1"/>
  <c r="O678" i="20"/>
  <c r="R677" i="20"/>
  <c r="S677" i="20" s="1" a="1"/>
  <c r="S677" i="20" s="1"/>
  <c r="O677" i="20"/>
  <c r="R676" i="20"/>
  <c r="S676" i="20" s="1" a="1"/>
  <c r="S676" i="20" s="1"/>
  <c r="O676" i="20"/>
  <c r="R675" i="20"/>
  <c r="S675" i="20" s="1" a="1"/>
  <c r="S675" i="20" s="1"/>
  <c r="O675" i="20"/>
  <c r="R674" i="20"/>
  <c r="S674" i="20" s="1" a="1"/>
  <c r="S674" i="20" s="1"/>
  <c r="O674" i="20"/>
  <c r="R673" i="20"/>
  <c r="S673" i="20" s="1" a="1"/>
  <c r="S673" i="20" s="1"/>
  <c r="O673" i="20"/>
  <c r="R672" i="20"/>
  <c r="S672" i="20" s="1" a="1"/>
  <c r="S672" i="20" s="1"/>
  <c r="O672" i="20"/>
  <c r="R671" i="20"/>
  <c r="S671" i="20" s="1" a="1"/>
  <c r="S671" i="20" s="1"/>
  <c r="O671" i="20"/>
  <c r="R670" i="20"/>
  <c r="S670" i="20" s="1" a="1"/>
  <c r="S670" i="20" s="1"/>
  <c r="O670" i="20"/>
  <c r="R669" i="20"/>
  <c r="S669" i="20" s="1" a="1"/>
  <c r="S669" i="20" s="1"/>
  <c r="O669" i="20"/>
  <c r="R668" i="20"/>
  <c r="S668" i="20" s="1" a="1"/>
  <c r="S668" i="20" s="1"/>
  <c r="O668" i="20"/>
  <c r="R667" i="20"/>
  <c r="S667" i="20" s="1" a="1"/>
  <c r="S667" i="20" s="1"/>
  <c r="O667" i="20"/>
  <c r="R666" i="20"/>
  <c r="S666" i="20" s="1" a="1"/>
  <c r="S666" i="20" s="1"/>
  <c r="O666" i="20"/>
  <c r="R665" i="20"/>
  <c r="S665" i="20" s="1" a="1"/>
  <c r="S665" i="20" s="1"/>
  <c r="O665" i="20"/>
  <c r="R664" i="20"/>
  <c r="S664" i="20" s="1" a="1"/>
  <c r="S664" i="20" s="1"/>
  <c r="O664" i="20"/>
  <c r="R663" i="20"/>
  <c r="S663" i="20" s="1" a="1"/>
  <c r="S663" i="20" s="1"/>
  <c r="O663" i="20"/>
  <c r="R662" i="20"/>
  <c r="S662" i="20" s="1" a="1"/>
  <c r="S662" i="20" s="1"/>
  <c r="O662" i="20"/>
  <c r="R661" i="20"/>
  <c r="S661" i="20" s="1" a="1"/>
  <c r="S661" i="20" s="1"/>
  <c r="O661" i="20"/>
  <c r="R660" i="20"/>
  <c r="S660" i="20" s="1" a="1"/>
  <c r="S660" i="20" s="1"/>
  <c r="O660" i="20"/>
  <c r="R659" i="20"/>
  <c r="S659" i="20" s="1" a="1"/>
  <c r="S659" i="20" s="1"/>
  <c r="O659" i="20"/>
  <c r="R658" i="20"/>
  <c r="S658" i="20" s="1" a="1"/>
  <c r="S658" i="20" s="1"/>
  <c r="O658" i="20"/>
  <c r="R657" i="20"/>
  <c r="S657" i="20" s="1" a="1"/>
  <c r="S657" i="20" s="1"/>
  <c r="O657" i="20"/>
  <c r="R656" i="20"/>
  <c r="O656" i="20"/>
  <c r="R655" i="20"/>
  <c r="O655" i="20"/>
  <c r="R654" i="20"/>
  <c r="O654" i="20"/>
  <c r="R653" i="20"/>
  <c r="S653" i="20" s="1" a="1"/>
  <c r="S653" i="20" s="1"/>
  <c r="O653" i="20"/>
  <c r="R652" i="20"/>
  <c r="S652" i="20" s="1" a="1"/>
  <c r="S652" i="20" s="1"/>
  <c r="O652" i="20"/>
  <c r="R651" i="20"/>
  <c r="S651" i="20" s="1" a="1"/>
  <c r="S651" i="20" s="1"/>
  <c r="O651" i="20"/>
  <c r="R650" i="20"/>
  <c r="S650" i="20" s="1" a="1"/>
  <c r="S650" i="20" s="1"/>
  <c r="O650" i="20"/>
  <c r="R649" i="20"/>
  <c r="S649" i="20" s="1" a="1"/>
  <c r="S649" i="20" s="1"/>
  <c r="O649" i="20"/>
  <c r="R648" i="20"/>
  <c r="S648" i="20" s="1" a="1"/>
  <c r="S648" i="20" s="1"/>
  <c r="O648" i="20"/>
  <c r="R647" i="20"/>
  <c r="S647" i="20" s="1" a="1"/>
  <c r="S647" i="20" s="1"/>
  <c r="O647" i="20"/>
  <c r="R646" i="20"/>
  <c r="S646" i="20" s="1" a="1"/>
  <c r="S646" i="20" s="1"/>
  <c r="O646" i="20"/>
  <c r="R645" i="20"/>
  <c r="O645" i="20"/>
  <c r="R644" i="20"/>
  <c r="S644" i="20" s="1" a="1"/>
  <c r="S644" i="20" s="1"/>
  <c r="O644" i="20"/>
  <c r="R643" i="20"/>
  <c r="S643" i="20" s="1" a="1"/>
  <c r="S643" i="20" s="1"/>
  <c r="O643" i="20"/>
  <c r="R642" i="20"/>
  <c r="O642" i="20"/>
  <c r="R641" i="20"/>
  <c r="O641" i="20"/>
  <c r="R640" i="20"/>
  <c r="O640" i="20"/>
  <c r="R639" i="20"/>
  <c r="O639" i="20"/>
  <c r="R638" i="20"/>
  <c r="S638" i="20" s="1" a="1"/>
  <c r="S638" i="20" s="1"/>
  <c r="O638" i="20"/>
  <c r="R637" i="20"/>
  <c r="S637" i="20" s="1" a="1"/>
  <c r="S637" i="20" s="1"/>
  <c r="O637" i="20"/>
  <c r="R636" i="20"/>
  <c r="S636" i="20" s="1" a="1"/>
  <c r="S636" i="20" s="1"/>
  <c r="O636" i="20"/>
  <c r="R635" i="20"/>
  <c r="S635" i="20" s="1" a="1"/>
  <c r="S635" i="20" s="1"/>
  <c r="O635" i="20"/>
  <c r="R634" i="20"/>
  <c r="O634" i="20"/>
  <c r="R633" i="20"/>
  <c r="S633" i="20" s="1" a="1"/>
  <c r="S633" i="20" s="1"/>
  <c r="O633" i="20"/>
  <c r="R632" i="20"/>
  <c r="S632" i="20" s="1" a="1"/>
  <c r="S632" i="20" s="1"/>
  <c r="O632" i="20"/>
  <c r="R631" i="20"/>
  <c r="O631" i="20"/>
  <c r="R630" i="20"/>
  <c r="S630" i="20" s="1" a="1"/>
  <c r="S630" i="20" s="1"/>
  <c r="O630" i="20"/>
  <c r="R629" i="20"/>
  <c r="O629" i="20"/>
  <c r="R628" i="20"/>
  <c r="S628" i="20" s="1" a="1"/>
  <c r="S628" i="20" s="1"/>
  <c r="O628" i="20"/>
  <c r="R627" i="20"/>
  <c r="S627" i="20" s="1" a="1"/>
  <c r="S627" i="20" s="1"/>
  <c r="O627" i="20"/>
  <c r="R626" i="20"/>
  <c r="O626" i="20"/>
  <c r="R625" i="20"/>
  <c r="S625" i="20" s="1" a="1"/>
  <c r="S625" i="20" s="1"/>
  <c r="O625" i="20"/>
  <c r="R624" i="20"/>
  <c r="S624" i="20" s="1" a="1"/>
  <c r="S624" i="20" s="1"/>
  <c r="O624" i="20"/>
  <c r="R623" i="20"/>
  <c r="O623" i="20"/>
  <c r="R622" i="20"/>
  <c r="S622" i="20" s="1" a="1"/>
  <c r="S622" i="20" s="1"/>
  <c r="O622" i="20"/>
  <c r="R621" i="20"/>
  <c r="S621" i="20" s="1" a="1"/>
  <c r="S621" i="20" s="1"/>
  <c r="O621" i="20"/>
  <c r="R620" i="20"/>
  <c r="O620" i="20"/>
  <c r="R619" i="20"/>
  <c r="S619" i="20" s="1" a="1"/>
  <c r="S619" i="20" s="1"/>
  <c r="O619" i="20"/>
  <c r="R618" i="20"/>
  <c r="S618" i="20" s="1" a="1"/>
  <c r="S618" i="20" s="1"/>
  <c r="O618" i="20"/>
  <c r="R617" i="20"/>
  <c r="O617" i="20"/>
  <c r="R616" i="20"/>
  <c r="S616" i="20" s="1" a="1"/>
  <c r="S616" i="20" s="1"/>
  <c r="O616" i="20"/>
  <c r="R615" i="20"/>
  <c r="S615" i="20" s="1" a="1"/>
  <c r="S615" i="20" s="1"/>
  <c r="O615" i="20"/>
  <c r="R614" i="20"/>
  <c r="S614" i="20" s="1" a="1"/>
  <c r="S614" i="20" s="1"/>
  <c r="O614" i="20"/>
  <c r="R613" i="20"/>
  <c r="S613" i="20" s="1" a="1"/>
  <c r="S613" i="20" s="1"/>
  <c r="O613" i="20"/>
  <c r="R612" i="20"/>
  <c r="O612" i="20"/>
  <c r="R611" i="20"/>
  <c r="S611" i="20" s="1" a="1"/>
  <c r="S611" i="20" s="1"/>
  <c r="O611" i="20"/>
  <c r="R610" i="20"/>
  <c r="S610" i="20" s="1" a="1"/>
  <c r="S610" i="20" s="1"/>
  <c r="O610" i="20"/>
  <c r="R609" i="20"/>
  <c r="S609" i="20" s="1" a="1"/>
  <c r="S609" i="20" s="1"/>
  <c r="O609" i="20"/>
  <c r="R608" i="20"/>
  <c r="O608" i="20"/>
  <c r="R607" i="20"/>
  <c r="S607" i="20" s="1" a="1"/>
  <c r="S607" i="20" s="1"/>
  <c r="O607" i="20"/>
  <c r="R606" i="20"/>
  <c r="O606" i="20"/>
  <c r="R605" i="20"/>
  <c r="S605" i="20" s="1" a="1"/>
  <c r="S605" i="20" s="1"/>
  <c r="O605" i="20"/>
  <c r="R604" i="20"/>
  <c r="S604" i="20" s="1" a="1"/>
  <c r="S604" i="20" s="1"/>
  <c r="O604" i="20"/>
  <c r="R603" i="20"/>
  <c r="S603" i="20" s="1" a="1"/>
  <c r="S603" i="20" s="1"/>
  <c r="O603" i="20"/>
  <c r="R602" i="20"/>
  <c r="S602" i="20" s="1" a="1"/>
  <c r="S602" i="20" s="1"/>
  <c r="O602" i="20"/>
  <c r="R601" i="20"/>
  <c r="S601" i="20" s="1" a="1"/>
  <c r="S601" i="20" s="1"/>
  <c r="O601" i="20"/>
  <c r="R600" i="20"/>
  <c r="S600" i="20" s="1" a="1"/>
  <c r="S600" i="20" s="1"/>
  <c r="O600" i="20"/>
  <c r="R599" i="20"/>
  <c r="O599" i="20"/>
  <c r="R598" i="20"/>
  <c r="O598" i="20"/>
  <c r="R597" i="20"/>
  <c r="O597" i="20"/>
  <c r="R596" i="20"/>
  <c r="S596" i="20" s="1" a="1"/>
  <c r="S596" i="20" s="1"/>
  <c r="O596" i="20"/>
  <c r="R595" i="20"/>
  <c r="S595" i="20" s="1" a="1"/>
  <c r="S595" i="20" s="1"/>
  <c r="O595" i="20"/>
  <c r="R594" i="20"/>
  <c r="S594" i="20" s="1" a="1"/>
  <c r="S594" i="20" s="1"/>
  <c r="O594" i="20"/>
  <c r="R593" i="20"/>
  <c r="S593" i="20" s="1" a="1"/>
  <c r="S593" i="20" s="1"/>
  <c r="O593" i="20"/>
  <c r="R592" i="20"/>
  <c r="S592" i="20" s="1" a="1"/>
  <c r="S592" i="20" s="1"/>
  <c r="O592" i="20"/>
  <c r="R591" i="20"/>
  <c r="S591" i="20" s="1" a="1"/>
  <c r="S591" i="20" s="1"/>
  <c r="O591" i="20"/>
  <c r="R590" i="20"/>
  <c r="S590" i="20" s="1" a="1"/>
  <c r="S590" i="20" s="1"/>
  <c r="O590" i="20"/>
  <c r="R589" i="20"/>
  <c r="S589" i="20" s="1" a="1"/>
  <c r="S589" i="20" s="1"/>
  <c r="O589" i="20"/>
  <c r="R588" i="20"/>
  <c r="S588" i="20" s="1" a="1"/>
  <c r="S588" i="20" s="1"/>
  <c r="O588" i="20"/>
  <c r="R587" i="20"/>
  <c r="S587" i="20" s="1" a="1"/>
  <c r="S587" i="20" s="1"/>
  <c r="O587" i="20"/>
  <c r="R586" i="20"/>
  <c r="S586" i="20" s="1" a="1"/>
  <c r="S586" i="20" s="1"/>
  <c r="O586" i="20"/>
  <c r="R585" i="20"/>
  <c r="S585" i="20" s="1" a="1"/>
  <c r="S585" i="20" s="1"/>
  <c r="O585" i="20"/>
  <c r="R584" i="20"/>
  <c r="S584" i="20" s="1" a="1"/>
  <c r="S584" i="20" s="1"/>
  <c r="O584" i="20"/>
  <c r="R583" i="20"/>
  <c r="S583" i="20" s="1" a="1"/>
  <c r="S583" i="20" s="1"/>
  <c r="O583" i="20"/>
  <c r="R582" i="20"/>
  <c r="S582" i="20" s="1" a="1"/>
  <c r="S582" i="20" s="1"/>
  <c r="O582" i="20"/>
  <c r="R581" i="20"/>
  <c r="S581" i="20" s="1" a="1"/>
  <c r="S581" i="20" s="1"/>
  <c r="O581" i="20"/>
  <c r="R580" i="20"/>
  <c r="S580" i="20" s="1" a="1"/>
  <c r="S580" i="20" s="1"/>
  <c r="O580" i="20"/>
  <c r="R579" i="20"/>
  <c r="S579" i="20" s="1" a="1"/>
  <c r="S579" i="20" s="1"/>
  <c r="O579" i="20"/>
  <c r="R578" i="20"/>
  <c r="S578" i="20" s="1" a="1"/>
  <c r="S578" i="20" s="1"/>
  <c r="O578" i="20"/>
  <c r="R577" i="20"/>
  <c r="S577" i="20" s="1" a="1"/>
  <c r="S577" i="20" s="1"/>
  <c r="O577" i="20"/>
  <c r="R576" i="20"/>
  <c r="S576" i="20" s="1" a="1"/>
  <c r="S576" i="20" s="1"/>
  <c r="O576" i="20"/>
  <c r="R575" i="20"/>
  <c r="S575" i="20" s="1" a="1"/>
  <c r="S575" i="20" s="1"/>
  <c r="O575" i="20"/>
  <c r="R574" i="20"/>
  <c r="S574" i="20" s="1" a="1"/>
  <c r="S574" i="20" s="1"/>
  <c r="O574" i="20"/>
  <c r="R573" i="20"/>
  <c r="S573" i="20" s="1" a="1"/>
  <c r="S573" i="20" s="1"/>
  <c r="O573" i="20"/>
  <c r="R572" i="20"/>
  <c r="S572" i="20" s="1" a="1"/>
  <c r="S572" i="20" s="1"/>
  <c r="O572" i="20"/>
  <c r="R571" i="20"/>
  <c r="O571" i="20"/>
  <c r="R570" i="20"/>
  <c r="O570" i="20"/>
  <c r="R569" i="20"/>
  <c r="O569" i="20"/>
  <c r="R568" i="20"/>
  <c r="O568" i="20"/>
  <c r="R567" i="20"/>
  <c r="S567" i="20" s="1" a="1"/>
  <c r="S567" i="20" s="1"/>
  <c r="O567" i="20"/>
  <c r="R566" i="20"/>
  <c r="S566" i="20" s="1" a="1"/>
  <c r="S566" i="20" s="1"/>
  <c r="O566" i="20"/>
  <c r="R565" i="20"/>
  <c r="S565" i="20" s="1" a="1"/>
  <c r="S565" i="20" s="1"/>
  <c r="O565" i="20"/>
  <c r="R564" i="20"/>
  <c r="S564" i="20" s="1" a="1"/>
  <c r="S564" i="20" s="1"/>
  <c r="O564" i="20"/>
  <c r="R563" i="20"/>
  <c r="S563" i="20" s="1" a="1"/>
  <c r="S563" i="20" s="1"/>
  <c r="O563" i="20"/>
  <c r="R562" i="20"/>
  <c r="S562" i="20" s="1" a="1"/>
  <c r="S562" i="20" s="1"/>
  <c r="O562" i="20"/>
  <c r="R561" i="20"/>
  <c r="S561" i="20" s="1" a="1"/>
  <c r="S561" i="20" s="1"/>
  <c r="O561" i="20"/>
  <c r="R560" i="20"/>
  <c r="S560" i="20" s="1" a="1"/>
  <c r="S560" i="20" s="1"/>
  <c r="O560" i="20"/>
  <c r="R559" i="20"/>
  <c r="S559" i="20" s="1" a="1"/>
  <c r="S559" i="20" s="1"/>
  <c r="O559" i="20"/>
  <c r="R558" i="20"/>
  <c r="S558" i="20" s="1" a="1"/>
  <c r="S558" i="20" s="1"/>
  <c r="O558" i="20"/>
  <c r="R557" i="20"/>
  <c r="S557" i="20" s="1" a="1"/>
  <c r="S557" i="20" s="1"/>
  <c r="O557" i="20"/>
  <c r="R556" i="20"/>
  <c r="S556" i="20" s="1" a="1"/>
  <c r="S556" i="20" s="1"/>
  <c r="O556" i="20"/>
  <c r="R555" i="20"/>
  <c r="S555" i="20" s="1" a="1"/>
  <c r="S555" i="20" s="1"/>
  <c r="O555" i="20"/>
  <c r="R554" i="20"/>
  <c r="S554" i="20" s="1" a="1"/>
  <c r="S554" i="20" s="1"/>
  <c r="O554" i="20"/>
  <c r="R553" i="20"/>
  <c r="S553" i="20" s="1" a="1"/>
  <c r="S553" i="20" s="1"/>
  <c r="O553" i="20"/>
  <c r="R552" i="20"/>
  <c r="S552" i="20" s="1" a="1"/>
  <c r="S552" i="20" s="1"/>
  <c r="O552" i="20"/>
  <c r="R551" i="20"/>
  <c r="S551" i="20" s="1" a="1"/>
  <c r="S551" i="20" s="1"/>
  <c r="O551" i="20"/>
  <c r="R550" i="20"/>
  <c r="S550" i="20" s="1" a="1"/>
  <c r="S550" i="20" s="1"/>
  <c r="O550" i="20"/>
  <c r="R549" i="20"/>
  <c r="S549" i="20" s="1" a="1"/>
  <c r="S549" i="20" s="1"/>
  <c r="O549" i="20"/>
  <c r="R548" i="20"/>
  <c r="S548" i="20" s="1" a="1"/>
  <c r="S548" i="20" s="1"/>
  <c r="O548" i="20"/>
  <c r="R547" i="20"/>
  <c r="S547" i="20" s="1" a="1"/>
  <c r="S547" i="20" s="1"/>
  <c r="O547" i="20"/>
  <c r="R546" i="20"/>
  <c r="S546" i="20" s="1" a="1"/>
  <c r="S546" i="20" s="1"/>
  <c r="O546" i="20"/>
  <c r="R545" i="20"/>
  <c r="S545" i="20" s="1" a="1"/>
  <c r="S545" i="20" s="1"/>
  <c r="O545" i="20"/>
  <c r="R544" i="20"/>
  <c r="S544" i="20" s="1" a="1"/>
  <c r="S544" i="20" s="1"/>
  <c r="O544" i="20"/>
  <c r="R543" i="20"/>
  <c r="S543" i="20" s="1" a="1"/>
  <c r="S543" i="20" s="1"/>
  <c r="O543" i="20"/>
  <c r="R542" i="20"/>
  <c r="S542" i="20" s="1" a="1"/>
  <c r="S542" i="20" s="1"/>
  <c r="O542" i="20"/>
  <c r="R541" i="20"/>
  <c r="S541" i="20" s="1" a="1"/>
  <c r="S541" i="20" s="1"/>
  <c r="O541" i="20"/>
  <c r="R540" i="20"/>
  <c r="S540" i="20" s="1" a="1"/>
  <c r="S540" i="20" s="1"/>
  <c r="O540" i="20"/>
  <c r="R539" i="20"/>
  <c r="S539" i="20" s="1" a="1"/>
  <c r="S539" i="20" s="1"/>
  <c r="O539" i="20"/>
  <c r="R538" i="20"/>
  <c r="S538" i="20" s="1" a="1"/>
  <c r="S538" i="20" s="1"/>
  <c r="O538" i="20"/>
  <c r="R537" i="20"/>
  <c r="S537" i="20" s="1" a="1"/>
  <c r="S537" i="20" s="1"/>
  <c r="O537" i="20"/>
  <c r="R536" i="20"/>
  <c r="S536" i="20" s="1" a="1"/>
  <c r="S536" i="20" s="1"/>
  <c r="O536" i="20"/>
  <c r="R535" i="20"/>
  <c r="S535" i="20" s="1" a="1"/>
  <c r="S535" i="20" s="1"/>
  <c r="O535" i="20"/>
  <c r="R534" i="20"/>
  <c r="S534" i="20" s="1" a="1"/>
  <c r="S534" i="20" s="1"/>
  <c r="O534" i="20"/>
  <c r="R533" i="20"/>
  <c r="S533" i="20" s="1" a="1"/>
  <c r="S533" i="20" s="1"/>
  <c r="O533" i="20"/>
  <c r="R532" i="20"/>
  <c r="S532" i="20" s="1" a="1"/>
  <c r="S532" i="20" s="1"/>
  <c r="O532" i="20"/>
  <c r="R531" i="20"/>
  <c r="S531" i="20" s="1" a="1"/>
  <c r="S531" i="20" s="1"/>
  <c r="O531" i="20"/>
  <c r="R530" i="20"/>
  <c r="S530" i="20" s="1" a="1"/>
  <c r="S530" i="20" s="1"/>
  <c r="O530" i="20"/>
  <c r="R529" i="20"/>
  <c r="S529" i="20" s="1" a="1"/>
  <c r="S529" i="20" s="1"/>
  <c r="O529" i="20"/>
  <c r="R528" i="20"/>
  <c r="S528" i="20" s="1" a="1"/>
  <c r="S528" i="20" s="1"/>
  <c r="O528" i="20"/>
  <c r="R527" i="20"/>
  <c r="S527" i="20" s="1" a="1"/>
  <c r="S527" i="20" s="1"/>
  <c r="O527" i="20"/>
  <c r="R526" i="20"/>
  <c r="S526" i="20" s="1" a="1"/>
  <c r="S526" i="20" s="1"/>
  <c r="O526" i="20"/>
  <c r="R525" i="20"/>
  <c r="S525" i="20" s="1" a="1"/>
  <c r="S525" i="20" s="1"/>
  <c r="O525" i="20"/>
  <c r="R524" i="20"/>
  <c r="S524" i="20" s="1" a="1"/>
  <c r="S524" i="20" s="1"/>
  <c r="O524" i="20"/>
  <c r="R523" i="20"/>
  <c r="S523" i="20" s="1" a="1"/>
  <c r="S523" i="20" s="1"/>
  <c r="O523" i="20"/>
  <c r="R522" i="20"/>
  <c r="S522" i="20" s="1" a="1"/>
  <c r="S522" i="20" s="1"/>
  <c r="O522" i="20"/>
  <c r="R521" i="20"/>
  <c r="S521" i="20" s="1" a="1"/>
  <c r="S521" i="20" s="1"/>
  <c r="O521" i="20"/>
  <c r="R520" i="20"/>
  <c r="S520" i="20" s="1" a="1"/>
  <c r="S520" i="20" s="1"/>
  <c r="O520" i="20"/>
  <c r="R519" i="20"/>
  <c r="S519" i="20" s="1" a="1"/>
  <c r="S519" i="20" s="1"/>
  <c r="O519" i="20"/>
  <c r="R518" i="20"/>
  <c r="S518" i="20" s="1" a="1"/>
  <c r="S518" i="20" s="1"/>
  <c r="O518" i="20"/>
  <c r="R517" i="20"/>
  <c r="S517" i="20" s="1" a="1"/>
  <c r="S517" i="20" s="1"/>
  <c r="O517" i="20"/>
  <c r="R516" i="20"/>
  <c r="S516" i="20" s="1" a="1"/>
  <c r="S516" i="20" s="1"/>
  <c r="O516" i="20"/>
  <c r="R515" i="20"/>
  <c r="S515" i="20" s="1" a="1"/>
  <c r="S515" i="20" s="1"/>
  <c r="O515" i="20"/>
  <c r="R514" i="20"/>
  <c r="S514" i="20" s="1" a="1"/>
  <c r="S514" i="20" s="1"/>
  <c r="O514" i="20"/>
  <c r="R513" i="20"/>
  <c r="S513" i="20" s="1" a="1"/>
  <c r="S513" i="20" s="1"/>
  <c r="O513" i="20"/>
  <c r="R512" i="20"/>
  <c r="S512" i="20" s="1" a="1"/>
  <c r="S512" i="20" s="1"/>
  <c r="O512" i="20"/>
  <c r="R511" i="20"/>
  <c r="S511" i="20" s="1" a="1"/>
  <c r="S511" i="20" s="1"/>
  <c r="O511" i="20"/>
  <c r="R510" i="20"/>
  <c r="S510" i="20" s="1" a="1"/>
  <c r="S510" i="20" s="1"/>
  <c r="O510" i="20"/>
  <c r="R509" i="20"/>
  <c r="S509" i="20" s="1" a="1"/>
  <c r="S509" i="20" s="1"/>
  <c r="O509" i="20"/>
  <c r="R508" i="20"/>
  <c r="S508" i="20" s="1" a="1"/>
  <c r="S508" i="20" s="1"/>
  <c r="O508" i="20"/>
  <c r="R507" i="20"/>
  <c r="S507" i="20" s="1" a="1"/>
  <c r="S507" i="20" s="1"/>
  <c r="O507" i="20"/>
  <c r="R506" i="20"/>
  <c r="S506" i="20" s="1" a="1"/>
  <c r="S506" i="20" s="1"/>
  <c r="O506" i="20"/>
  <c r="R505" i="20"/>
  <c r="S505" i="20" s="1" a="1"/>
  <c r="S505" i="20" s="1"/>
  <c r="O505" i="20"/>
  <c r="R504" i="20"/>
  <c r="S504" i="20" s="1" a="1"/>
  <c r="S504" i="20" s="1"/>
  <c r="O504" i="20"/>
  <c r="R503" i="20"/>
  <c r="S503" i="20" s="1" a="1"/>
  <c r="S503" i="20" s="1"/>
  <c r="O503" i="20"/>
  <c r="R502" i="20"/>
  <c r="S502" i="20" s="1" a="1"/>
  <c r="S502" i="20" s="1"/>
  <c r="O502" i="20"/>
  <c r="R501" i="20"/>
  <c r="S501" i="20" s="1" a="1"/>
  <c r="S501" i="20" s="1"/>
  <c r="O501" i="20"/>
  <c r="R500" i="20"/>
  <c r="S500" i="20" s="1" a="1"/>
  <c r="S500" i="20" s="1"/>
  <c r="O500" i="20"/>
  <c r="R499" i="20"/>
  <c r="S499" i="20" s="1" a="1"/>
  <c r="S499" i="20" s="1"/>
  <c r="O499" i="20"/>
  <c r="R1122" i="27"/>
  <c r="O1122" i="27"/>
  <c r="R1120" i="27"/>
  <c r="R1121" i="27"/>
  <c r="O1120" i="27"/>
  <c r="O1121" i="27"/>
  <c r="R1119" i="27"/>
  <c r="O1119" i="27"/>
  <c r="R1118" i="27"/>
  <c r="O1118" i="27"/>
  <c r="R1117" i="27"/>
  <c r="O1117" i="27"/>
  <c r="R1116" i="27"/>
  <c r="O1116" i="27"/>
  <c r="R1115" i="27"/>
  <c r="O1115" i="27"/>
  <c r="R1114" i="27"/>
  <c r="O1114" i="27"/>
  <c r="R1102" i="27"/>
  <c r="R1103" i="27"/>
  <c r="R1104" i="27"/>
  <c r="R1105" i="27"/>
  <c r="R1106" i="27"/>
  <c r="R1107" i="27"/>
  <c r="R1108" i="27"/>
  <c r="R1109" i="27"/>
  <c r="R1110" i="27"/>
  <c r="R1111" i="27"/>
  <c r="R1112" i="27"/>
  <c r="R1113" i="27"/>
  <c r="O1113" i="27"/>
  <c r="O1111" i="27"/>
  <c r="O1112" i="27"/>
  <c r="O1110" i="27"/>
  <c r="O1109" i="27"/>
  <c r="O1107" i="27"/>
  <c r="O1108" i="27"/>
  <c r="O1102" i="27"/>
  <c r="O1103" i="27"/>
  <c r="O1104" i="27"/>
  <c r="O1105" i="27"/>
  <c r="O1106" i="27"/>
  <c r="R1099" i="27"/>
  <c r="R1100" i="27"/>
  <c r="R1101" i="27"/>
  <c r="O1099" i="27"/>
  <c r="O1100" i="27"/>
  <c r="O1101" i="27"/>
  <c r="R1097" i="27"/>
  <c r="R1098" i="27"/>
  <c r="R1096" i="27"/>
  <c r="O1096" i="27"/>
  <c r="O1097" i="27"/>
  <c r="O1098" i="27"/>
  <c r="R1095" i="27"/>
  <c r="O1095" i="27"/>
  <c r="R666" i="27"/>
  <c r="O666" i="27"/>
  <c r="R665" i="27"/>
  <c r="O665" i="27"/>
  <c r="R664" i="27"/>
  <c r="O664" i="27"/>
  <c r="R663" i="27"/>
  <c r="O663" i="27"/>
  <c r="R662" i="27"/>
  <c r="O662" i="27"/>
  <c r="R661" i="27"/>
  <c r="O661" i="27"/>
  <c r="R660" i="27"/>
  <c r="O660" i="27"/>
  <c r="R659" i="27"/>
  <c r="O659" i="27"/>
  <c r="R658" i="27"/>
  <c r="O658" i="27"/>
  <c r="R657" i="27"/>
  <c r="O657" i="27"/>
  <c r="R656" i="27"/>
  <c r="O656" i="27"/>
  <c r="R655" i="27"/>
  <c r="O655" i="27"/>
  <c r="R654" i="27"/>
  <c r="O654" i="27"/>
  <c r="R653" i="27"/>
  <c r="O653" i="27"/>
  <c r="R652" i="27"/>
  <c r="O652" i="27"/>
  <c r="R651" i="27"/>
  <c r="S651" i="27" s="1" a="1"/>
  <c r="S651" i="27" s="1"/>
  <c r="O651" i="27"/>
  <c r="R650" i="27"/>
  <c r="S650" i="27" s="1" a="1"/>
  <c r="S650" i="27" s="1"/>
  <c r="O650" i="27"/>
  <c r="R649" i="27"/>
  <c r="S649" i="27" s="1" a="1"/>
  <c r="S649" i="27" s="1"/>
  <c r="O649" i="27"/>
  <c r="R648" i="27"/>
  <c r="S648" i="27" s="1" a="1"/>
  <c r="S648" i="27" s="1"/>
  <c r="O648" i="27"/>
  <c r="R647" i="27"/>
  <c r="S647" i="27" s="1" a="1"/>
  <c r="S647" i="27" s="1"/>
  <c r="O647" i="27"/>
  <c r="R646" i="27"/>
  <c r="O646" i="27"/>
  <c r="R645" i="27"/>
  <c r="S645" i="27" s="1" a="1"/>
  <c r="S645" i="27" s="1"/>
  <c r="O645" i="27"/>
  <c r="R644" i="27"/>
  <c r="O644" i="27"/>
  <c r="R643" i="27"/>
  <c r="O643" i="27"/>
  <c r="R642" i="27"/>
  <c r="S642" i="27" s="1" a="1"/>
  <c r="S642" i="27" s="1"/>
  <c r="O642" i="27"/>
  <c r="R641" i="27"/>
  <c r="S641" i="27" s="1" a="1"/>
  <c r="S641" i="27" s="1"/>
  <c r="O641" i="27"/>
  <c r="R640" i="27"/>
  <c r="S640" i="27" s="1" a="1"/>
  <c r="S640" i="27" s="1"/>
  <c r="O640" i="27"/>
  <c r="R639" i="27"/>
  <c r="S639" i="27" s="1" a="1"/>
  <c r="S639" i="27" s="1"/>
  <c r="O639" i="27"/>
  <c r="R638" i="27"/>
  <c r="S638" i="27" s="1" a="1"/>
  <c r="S638" i="27" s="1"/>
  <c r="O638" i="27"/>
  <c r="R637" i="27"/>
  <c r="S637" i="27" s="1" a="1"/>
  <c r="S637" i="27" s="1"/>
  <c r="O637" i="27"/>
  <c r="R636" i="27"/>
  <c r="S636" i="27" s="1" a="1"/>
  <c r="S636" i="27" s="1"/>
  <c r="O636" i="27"/>
  <c r="R635" i="27"/>
  <c r="S635" i="27" s="1" a="1"/>
  <c r="S635" i="27" s="1"/>
  <c r="O635" i="27"/>
  <c r="R634" i="27"/>
  <c r="S634" i="27" s="1" a="1"/>
  <c r="S634" i="27" s="1"/>
  <c r="O634" i="27"/>
  <c r="R633" i="27"/>
  <c r="S633" i="27" s="1" a="1"/>
  <c r="S633" i="27" s="1"/>
  <c r="O633" i="27"/>
  <c r="R632" i="27"/>
  <c r="S632" i="27" s="1" a="1"/>
  <c r="S632" i="27" s="1"/>
  <c r="O632" i="27"/>
  <c r="R631" i="27"/>
  <c r="S631" i="27" s="1" a="1"/>
  <c r="S631" i="27" s="1"/>
  <c r="O631" i="27"/>
  <c r="R630" i="27"/>
  <c r="S630" i="27" s="1" a="1"/>
  <c r="S630" i="27" s="1"/>
  <c r="O630" i="27"/>
  <c r="R629" i="27"/>
  <c r="S629" i="27" s="1" a="1"/>
  <c r="S629" i="27" s="1"/>
  <c r="O629" i="27"/>
  <c r="R628" i="27"/>
  <c r="S628" i="27" s="1" a="1"/>
  <c r="S628" i="27" s="1"/>
  <c r="O628" i="27"/>
  <c r="R627" i="27"/>
  <c r="S627" i="27" s="1" a="1"/>
  <c r="S627" i="27" s="1"/>
  <c r="O627" i="27"/>
  <c r="R626" i="27"/>
  <c r="S626" i="27" s="1" a="1"/>
  <c r="S626" i="27" s="1"/>
  <c r="O626" i="27"/>
  <c r="R625" i="27"/>
  <c r="S625" i="27" s="1" a="1"/>
  <c r="S625" i="27" s="1"/>
  <c r="O625" i="27"/>
  <c r="R624" i="27"/>
  <c r="S624" i="27" s="1" a="1"/>
  <c r="S624" i="27" s="1"/>
  <c r="O624" i="27"/>
  <c r="R623" i="27"/>
  <c r="S623" i="27" s="1" a="1"/>
  <c r="S623" i="27" s="1"/>
  <c r="O623" i="27"/>
  <c r="R622" i="27"/>
  <c r="S622" i="27" s="1" a="1"/>
  <c r="S622" i="27" s="1"/>
  <c r="O622" i="27"/>
  <c r="R621" i="27"/>
  <c r="S621" i="27" s="1" a="1"/>
  <c r="S621" i="27" s="1"/>
  <c r="O621" i="27"/>
  <c r="R620" i="27"/>
  <c r="S620" i="27" s="1" a="1"/>
  <c r="S620" i="27" s="1"/>
  <c r="O620" i="27"/>
  <c r="R619" i="27"/>
  <c r="S619" i="27" s="1" a="1"/>
  <c r="S619" i="27" s="1"/>
  <c r="O619" i="27"/>
  <c r="R618" i="27"/>
  <c r="S618" i="27" s="1" a="1"/>
  <c r="S618" i="27" s="1"/>
  <c r="O618" i="27"/>
  <c r="R617" i="27"/>
  <c r="S617" i="27" s="1" a="1"/>
  <c r="S617" i="27" s="1"/>
  <c r="O617" i="27"/>
  <c r="R616" i="27"/>
  <c r="S616" i="27" s="1" a="1"/>
  <c r="S616" i="27" s="1"/>
  <c r="O616" i="27"/>
  <c r="R615" i="27"/>
  <c r="S615" i="27" s="1" a="1"/>
  <c r="S615" i="27" s="1"/>
  <c r="O615" i="27"/>
  <c r="R614" i="27"/>
  <c r="S614" i="27" s="1" a="1"/>
  <c r="S614" i="27" s="1"/>
  <c r="O614" i="27"/>
  <c r="R613" i="27"/>
  <c r="S613" i="27" s="1" a="1"/>
  <c r="S613" i="27" s="1"/>
  <c r="O613" i="27"/>
  <c r="R612" i="27"/>
  <c r="S612" i="27" s="1" a="1"/>
  <c r="S612" i="27" s="1"/>
  <c r="O612" i="27"/>
  <c r="R611" i="27"/>
  <c r="S611" i="27" s="1" a="1"/>
  <c r="S611" i="27" s="1"/>
  <c r="O611" i="27"/>
  <c r="R610" i="27"/>
  <c r="S610" i="27" s="1" a="1"/>
  <c r="S610" i="27" s="1"/>
  <c r="O610" i="27"/>
  <c r="R609" i="27"/>
  <c r="S609" i="27" s="1" a="1"/>
  <c r="S609" i="27" s="1"/>
  <c r="O609" i="27"/>
  <c r="R608" i="27"/>
  <c r="S608" i="27" s="1" a="1"/>
  <c r="S608" i="27" s="1"/>
  <c r="O608" i="27"/>
  <c r="R607" i="27"/>
  <c r="S607" i="27" s="1" a="1"/>
  <c r="S607" i="27" s="1"/>
  <c r="O607" i="27"/>
  <c r="R606" i="27"/>
  <c r="S606" i="27" s="1" a="1"/>
  <c r="S606" i="27" s="1"/>
  <c r="O606" i="27"/>
  <c r="R605" i="27"/>
  <c r="S605" i="27" s="1" a="1"/>
  <c r="S605" i="27" s="1"/>
  <c r="O605" i="27"/>
  <c r="R604" i="27"/>
  <c r="S604" i="27" s="1" a="1"/>
  <c r="S604" i="27" s="1"/>
  <c r="O604" i="27"/>
  <c r="R603" i="27"/>
  <c r="S603" i="27" s="1" a="1"/>
  <c r="S603" i="27" s="1"/>
  <c r="O603" i="27"/>
  <c r="R602" i="27"/>
  <c r="S602" i="27" s="1" a="1"/>
  <c r="S602" i="27" s="1"/>
  <c r="O602" i="27"/>
  <c r="R601" i="27"/>
  <c r="S601" i="27" s="1" a="1"/>
  <c r="S601" i="27" s="1"/>
  <c r="O601" i="27"/>
  <c r="R600" i="27"/>
  <c r="S600" i="27" s="1" a="1"/>
  <c r="S600" i="27" s="1"/>
  <c r="O600" i="27"/>
  <c r="R599" i="27"/>
  <c r="S599" i="27" s="1" a="1"/>
  <c r="S599" i="27" s="1"/>
  <c r="O599" i="27"/>
  <c r="R598" i="27"/>
  <c r="S598" i="27" s="1" a="1"/>
  <c r="S598" i="27" s="1"/>
  <c r="O598" i="27"/>
  <c r="R597" i="27"/>
  <c r="S597" i="27" s="1" a="1"/>
  <c r="S597" i="27" s="1"/>
  <c r="O597" i="27"/>
  <c r="R596" i="27"/>
  <c r="S596" i="27" s="1" a="1"/>
  <c r="S596" i="27" s="1"/>
  <c r="O596" i="27"/>
  <c r="R595" i="27"/>
  <c r="S595" i="27" s="1" a="1"/>
  <c r="S595" i="27" s="1"/>
  <c r="O595" i="27"/>
  <c r="R594" i="27"/>
  <c r="S594" i="27" s="1" a="1"/>
  <c r="S594" i="27" s="1"/>
  <c r="O594" i="27"/>
  <c r="R593" i="27"/>
  <c r="S593" i="27" s="1" a="1"/>
  <c r="S593" i="27" s="1"/>
  <c r="O593" i="27"/>
  <c r="R592" i="27"/>
  <c r="S592" i="27" s="1" a="1"/>
  <c r="S592" i="27" s="1"/>
  <c r="O592" i="27"/>
  <c r="R591" i="27"/>
  <c r="S591" i="27" s="1" a="1"/>
  <c r="S591" i="27" s="1"/>
  <c r="O591" i="27"/>
  <c r="R590" i="27"/>
  <c r="S590" i="27" s="1" a="1"/>
  <c r="S590" i="27" s="1"/>
  <c r="O590" i="27"/>
  <c r="R589" i="27"/>
  <c r="S589" i="27" s="1" a="1"/>
  <c r="S589" i="27" s="1"/>
  <c r="O589" i="27"/>
  <c r="R588" i="27"/>
  <c r="S588" i="27" s="1" a="1"/>
  <c r="S588" i="27" s="1"/>
  <c r="O588" i="27"/>
  <c r="R587" i="27"/>
  <c r="S587" i="27" s="1" a="1"/>
  <c r="S587" i="27" s="1"/>
  <c r="O587" i="27"/>
  <c r="R586" i="27"/>
  <c r="S586" i="27" s="1" a="1"/>
  <c r="S586" i="27" s="1"/>
  <c r="O586" i="27"/>
  <c r="R585" i="27"/>
  <c r="S585" i="27" s="1" a="1"/>
  <c r="S585" i="27" s="1"/>
  <c r="O585" i="27"/>
  <c r="R584" i="27"/>
  <c r="S584" i="27" s="1" a="1"/>
  <c r="S584" i="27" s="1"/>
  <c r="O584" i="27"/>
  <c r="R583" i="27"/>
  <c r="S583" i="27" s="1" a="1"/>
  <c r="S583" i="27" s="1"/>
  <c r="O583" i="27"/>
  <c r="R582" i="27"/>
  <c r="S582" i="27" s="1" a="1"/>
  <c r="S582" i="27" s="1"/>
  <c r="O582" i="27"/>
  <c r="R581" i="27"/>
  <c r="S581" i="27" s="1" a="1"/>
  <c r="S581" i="27" s="1"/>
  <c r="O581" i="27"/>
  <c r="R580" i="27"/>
  <c r="S580" i="27" s="1" a="1"/>
  <c r="S580" i="27" s="1"/>
  <c r="O580" i="27"/>
  <c r="R579" i="27"/>
  <c r="S579" i="27" s="1" a="1"/>
  <c r="S579" i="27" s="1"/>
  <c r="O579" i="27"/>
  <c r="R578" i="27"/>
  <c r="S578" i="27" s="1" a="1"/>
  <c r="S578" i="27" s="1"/>
  <c r="O578" i="27"/>
  <c r="R577" i="27"/>
  <c r="S577" i="27" s="1" a="1"/>
  <c r="S577" i="27" s="1"/>
  <c r="O577" i="27"/>
  <c r="R576" i="27"/>
  <c r="S576" i="27" s="1" a="1"/>
  <c r="S576" i="27" s="1"/>
  <c r="O576" i="27"/>
  <c r="R575" i="27"/>
  <c r="S575" i="27" s="1" a="1"/>
  <c r="S575" i="27" s="1"/>
  <c r="O575" i="27"/>
  <c r="R574" i="27"/>
  <c r="S574" i="27" s="1" a="1"/>
  <c r="S574" i="27" s="1"/>
  <c r="O574" i="27"/>
  <c r="R573" i="27"/>
  <c r="S573" i="27" s="1" a="1"/>
  <c r="S573" i="27" s="1"/>
  <c r="O573" i="27"/>
  <c r="R572" i="27"/>
  <c r="S572" i="27" s="1" a="1"/>
  <c r="S572" i="27" s="1"/>
  <c r="O572" i="27"/>
  <c r="R571" i="27"/>
  <c r="S571" i="27" s="1" a="1"/>
  <c r="S571" i="27" s="1"/>
  <c r="O571" i="27"/>
  <c r="R570" i="27"/>
  <c r="S570" i="27" s="1" a="1"/>
  <c r="S570" i="27" s="1"/>
  <c r="O570" i="27"/>
  <c r="R569" i="27"/>
  <c r="S569" i="27" s="1" a="1"/>
  <c r="S569" i="27" s="1"/>
  <c r="O569" i="27"/>
  <c r="R568" i="27"/>
  <c r="S568" i="27" s="1" a="1"/>
  <c r="S568" i="27" s="1"/>
  <c r="O568" i="27"/>
  <c r="R567" i="27"/>
  <c r="O567" i="27"/>
  <c r="R566" i="27"/>
  <c r="O566" i="27"/>
  <c r="R565" i="27"/>
  <c r="O565" i="27"/>
  <c r="R564" i="27"/>
  <c r="O564" i="27"/>
  <c r="R563" i="27"/>
  <c r="O563" i="27"/>
  <c r="R562" i="27"/>
  <c r="O562" i="27"/>
  <c r="R561" i="27"/>
  <c r="O561" i="27"/>
  <c r="R560" i="27"/>
  <c r="O560" i="27"/>
  <c r="R559" i="27"/>
  <c r="O559" i="27"/>
  <c r="R558" i="27"/>
  <c r="O558" i="27"/>
  <c r="R557" i="27"/>
  <c r="O557" i="27"/>
  <c r="R556" i="27"/>
  <c r="O556" i="27"/>
  <c r="R555" i="27"/>
  <c r="O555" i="27"/>
  <c r="R554" i="27"/>
  <c r="O554" i="27"/>
  <c r="R553" i="27"/>
  <c r="O553" i="27"/>
  <c r="R552" i="27"/>
  <c r="O552" i="27"/>
  <c r="R551" i="27"/>
  <c r="O551" i="27"/>
  <c r="R550" i="27"/>
  <c r="O550" i="27"/>
  <c r="R549" i="27"/>
  <c r="O549" i="27"/>
  <c r="R548" i="27"/>
  <c r="O548" i="27"/>
  <c r="R547" i="27"/>
  <c r="O547" i="27"/>
  <c r="R546" i="27"/>
  <c r="O546" i="27"/>
  <c r="R545" i="27"/>
  <c r="O545" i="27"/>
  <c r="R544" i="27"/>
  <c r="O544" i="27"/>
  <c r="R543" i="27"/>
  <c r="O543" i="27"/>
  <c r="R542" i="27"/>
  <c r="O542" i="27"/>
  <c r="R541" i="27"/>
  <c r="O541" i="27"/>
  <c r="R540" i="27"/>
  <c r="O540" i="27"/>
  <c r="R539" i="27"/>
  <c r="O539" i="27"/>
  <c r="R538" i="27"/>
  <c r="O538" i="27"/>
  <c r="R537" i="27"/>
  <c r="O537" i="27"/>
  <c r="R536" i="27"/>
  <c r="O536" i="27"/>
  <c r="R535" i="27"/>
  <c r="O535" i="27"/>
  <c r="R534" i="27"/>
  <c r="S534" i="27" s="1" a="1"/>
  <c r="S534" i="27" s="1"/>
  <c r="O534" i="27"/>
  <c r="R533" i="27"/>
  <c r="S533" i="27" s="1" a="1"/>
  <c r="S533" i="27" s="1"/>
  <c r="O533" i="27"/>
  <c r="R532" i="27"/>
  <c r="S532" i="27" s="1" a="1"/>
  <c r="S532" i="27" s="1"/>
  <c r="O532" i="27"/>
  <c r="R531" i="27"/>
  <c r="S531" i="27" s="1" a="1"/>
  <c r="S531" i="27" s="1"/>
  <c r="O531" i="27"/>
  <c r="R530" i="27"/>
  <c r="S530" i="27" s="1" a="1"/>
  <c r="S530" i="27" s="1"/>
  <c r="O530" i="27"/>
  <c r="R529" i="27"/>
  <c r="S529" i="27" s="1" a="1"/>
  <c r="S529" i="27" s="1"/>
  <c r="O529" i="27"/>
  <c r="R528" i="27"/>
  <c r="S528" i="27" s="1" a="1"/>
  <c r="S528" i="27" s="1"/>
  <c r="O528" i="27"/>
  <c r="R527" i="27"/>
  <c r="S527" i="27" s="1" a="1"/>
  <c r="S527" i="27" s="1"/>
  <c r="O527" i="27"/>
  <c r="R526" i="27"/>
  <c r="S526" i="27" s="1" a="1"/>
  <c r="S526" i="27" s="1"/>
  <c r="O526" i="27"/>
  <c r="R525" i="27"/>
  <c r="S525" i="27" s="1" a="1"/>
  <c r="S525" i="27" s="1"/>
  <c r="O525" i="27"/>
  <c r="R524" i="27"/>
  <c r="S524" i="27" s="1" a="1"/>
  <c r="S524" i="27" s="1"/>
  <c r="O524" i="27"/>
  <c r="R523" i="27"/>
  <c r="S523" i="27" s="1" a="1"/>
  <c r="S523" i="27" s="1"/>
  <c r="O523" i="27"/>
  <c r="R522" i="27"/>
  <c r="S522" i="27" s="1" a="1"/>
  <c r="S522" i="27" s="1"/>
  <c r="O522" i="27"/>
  <c r="R521" i="27"/>
  <c r="S521" i="27" s="1" a="1"/>
  <c r="S521" i="27" s="1"/>
  <c r="O521" i="27"/>
  <c r="R520" i="27"/>
  <c r="S520" i="27" s="1" a="1"/>
  <c r="S520" i="27" s="1"/>
  <c r="O520" i="27"/>
  <c r="R519" i="27"/>
  <c r="S519" i="27" s="1" a="1"/>
  <c r="S519" i="27" s="1"/>
  <c r="O519" i="27"/>
  <c r="R518" i="27"/>
  <c r="S518" i="27" s="1" a="1"/>
  <c r="S518" i="27" s="1"/>
  <c r="O518" i="27"/>
  <c r="R517" i="27"/>
  <c r="S517" i="27" s="1" a="1"/>
  <c r="S517" i="27" s="1"/>
  <c r="O517" i="27"/>
  <c r="R516" i="27"/>
  <c r="S516" i="27" s="1" a="1"/>
  <c r="S516" i="27" s="1"/>
  <c r="O516" i="27"/>
  <c r="R515" i="27"/>
  <c r="S515" i="27" s="1" a="1"/>
  <c r="S515" i="27" s="1"/>
  <c r="O515" i="27"/>
  <c r="R514" i="27"/>
  <c r="S514" i="27" s="1" a="1"/>
  <c r="S514" i="27" s="1"/>
  <c r="O514" i="27"/>
  <c r="R513" i="27"/>
  <c r="S513" i="27" s="1" a="1"/>
  <c r="S513" i="27" s="1"/>
  <c r="O513" i="27"/>
  <c r="R512" i="27"/>
  <c r="S512" i="27" s="1" a="1"/>
  <c r="S512" i="27" s="1"/>
  <c r="O512" i="27"/>
  <c r="R511" i="27"/>
  <c r="S511" i="27" s="1" a="1"/>
  <c r="S511" i="27" s="1"/>
  <c r="O511" i="27"/>
  <c r="R510" i="27"/>
  <c r="O510" i="27"/>
  <c r="R509" i="27"/>
  <c r="O509" i="27"/>
  <c r="R508" i="27"/>
  <c r="O508" i="27"/>
  <c r="R507" i="27"/>
  <c r="O507" i="27"/>
  <c r="R506" i="27"/>
  <c r="O506" i="27"/>
  <c r="R505" i="27"/>
  <c r="O505" i="27"/>
  <c r="R504" i="27"/>
  <c r="O504" i="27"/>
  <c r="R503" i="27"/>
  <c r="O503" i="27"/>
  <c r="R502" i="27"/>
  <c r="O502" i="27"/>
  <c r="R501" i="27"/>
  <c r="O501" i="27"/>
  <c r="R500" i="27"/>
  <c r="O500" i="27"/>
  <c r="R499" i="27"/>
  <c r="O499" i="27"/>
  <c r="R498" i="27"/>
  <c r="O498" i="27"/>
  <c r="R497" i="27"/>
  <c r="O497" i="27"/>
  <c r="R496" i="27"/>
  <c r="O496" i="27"/>
  <c r="R495" i="27"/>
  <c r="O495" i="27"/>
  <c r="R494" i="27"/>
  <c r="O494" i="27"/>
  <c r="R493" i="27"/>
  <c r="O493" i="27"/>
  <c r="R492" i="27"/>
  <c r="O492" i="27"/>
  <c r="R491" i="27"/>
  <c r="O491" i="27"/>
  <c r="R490" i="27"/>
  <c r="S490" i="27" s="1" a="1"/>
  <c r="S490" i="27" s="1"/>
  <c r="O490" i="27"/>
  <c r="R489" i="27"/>
  <c r="S489" i="27" s="1" a="1"/>
  <c r="S489" i="27" s="1"/>
  <c r="O489" i="27"/>
  <c r="R488" i="27"/>
  <c r="S488" i="27" s="1" a="1"/>
  <c r="S488" i="27" s="1"/>
  <c r="O488" i="27"/>
  <c r="R487" i="27"/>
  <c r="O487" i="27"/>
  <c r="R486" i="27"/>
  <c r="O486" i="27"/>
  <c r="R485" i="27"/>
  <c r="O485" i="27"/>
  <c r="R484" i="27"/>
  <c r="O484" i="27"/>
  <c r="R483" i="27"/>
  <c r="O483" i="27"/>
  <c r="R482" i="27"/>
  <c r="O482" i="27"/>
  <c r="R481" i="27"/>
  <c r="S481" i="27" s="1" a="1"/>
  <c r="S481" i="27" s="1"/>
  <c r="O481" i="27"/>
  <c r="R480" i="27"/>
  <c r="S480" i="27" s="1" a="1"/>
  <c r="S480" i="27" s="1"/>
  <c r="O480" i="27"/>
  <c r="R479" i="27"/>
  <c r="O479" i="27"/>
  <c r="R478" i="27"/>
  <c r="O478" i="27"/>
  <c r="R477" i="27"/>
  <c r="O477" i="27"/>
  <c r="R476" i="27"/>
  <c r="O476" i="27"/>
  <c r="R475" i="27"/>
  <c r="S475" i="27" s="1" a="1"/>
  <c r="S475" i="27" s="1"/>
  <c r="O475" i="27"/>
  <c r="R474" i="27"/>
  <c r="S474" i="27" s="1" a="1"/>
  <c r="S474" i="27" s="1"/>
  <c r="O474" i="27"/>
  <c r="R473" i="27"/>
  <c r="S473" i="27" s="1" a="1"/>
  <c r="S473" i="27" s="1"/>
  <c r="O473" i="27"/>
  <c r="R472" i="27"/>
  <c r="S472" i="27" s="1" a="1"/>
  <c r="S472" i="27" s="1"/>
  <c r="O472" i="27"/>
  <c r="R471" i="27"/>
  <c r="S471" i="27" s="1" a="1"/>
  <c r="S471" i="27" s="1"/>
  <c r="O471" i="27"/>
  <c r="R470" i="27"/>
  <c r="S470" i="27" s="1" a="1"/>
  <c r="S470" i="27" s="1"/>
  <c r="O470" i="27"/>
  <c r="R469" i="27"/>
  <c r="S469" i="27" s="1" a="1"/>
  <c r="S469" i="27" s="1"/>
  <c r="O469" i="27"/>
  <c r="R468" i="27"/>
  <c r="S468" i="27" s="1" a="1"/>
  <c r="S468" i="27" s="1"/>
  <c r="O468" i="27"/>
  <c r="R467" i="27"/>
  <c r="S467" i="27" s="1" a="1"/>
  <c r="S467" i="27" s="1"/>
  <c r="O467" i="27"/>
  <c r="R466" i="27"/>
  <c r="S466" i="27" s="1" a="1"/>
  <c r="S466" i="27" s="1"/>
  <c r="O466" i="27"/>
  <c r="R465" i="27"/>
  <c r="S465" i="27" s="1" a="1"/>
  <c r="S465" i="27" s="1"/>
  <c r="O465" i="27"/>
  <c r="R464" i="27"/>
  <c r="S464" i="27" s="1" a="1"/>
  <c r="S464" i="27" s="1"/>
  <c r="O464" i="27"/>
  <c r="R463" i="27"/>
  <c r="O463" i="27"/>
  <c r="R462" i="27"/>
  <c r="S462" i="27" s="1" a="1"/>
  <c r="S462" i="27" s="1"/>
  <c r="O462" i="27"/>
  <c r="R461" i="27"/>
  <c r="S461" i="27" s="1" a="1"/>
  <c r="S461" i="27" s="1"/>
  <c r="O461" i="27"/>
  <c r="R460" i="27"/>
  <c r="O460" i="27"/>
  <c r="R459" i="27"/>
  <c r="O459" i="27"/>
  <c r="R458" i="27"/>
  <c r="O458" i="27"/>
  <c r="R457" i="27"/>
  <c r="S457" i="27" s="1" a="1"/>
  <c r="S457" i="27" s="1"/>
  <c r="O457" i="27"/>
  <c r="R456" i="27"/>
  <c r="S456" i="27" s="1" a="1"/>
  <c r="S456" i="27" s="1"/>
  <c r="O456" i="27"/>
  <c r="R455" i="27"/>
  <c r="S455" i="27" s="1" a="1"/>
  <c r="S455" i="27" s="1"/>
  <c r="O455" i="27"/>
  <c r="R454" i="27"/>
  <c r="S454" i="27" s="1" a="1"/>
  <c r="S454" i="27" s="1"/>
  <c r="O454" i="27"/>
  <c r="R453" i="27"/>
  <c r="S453" i="27" s="1" a="1"/>
  <c r="S453" i="27" s="1"/>
  <c r="O453" i="27"/>
  <c r="R452" i="27"/>
  <c r="S452" i="27" s="1" a="1"/>
  <c r="S452" i="27" s="1"/>
  <c r="O452" i="27"/>
  <c r="R451" i="27"/>
  <c r="S451" i="27" s="1" a="1"/>
  <c r="S451" i="27" s="1"/>
  <c r="O451" i="27"/>
  <c r="R450" i="27"/>
  <c r="O450" i="27"/>
  <c r="R449" i="27"/>
  <c r="S449" i="27" s="1" a="1"/>
  <c r="S449" i="27" s="1"/>
  <c r="O449" i="27"/>
  <c r="R448" i="27"/>
  <c r="O448" i="27"/>
  <c r="R447" i="27"/>
  <c r="O447" i="27"/>
  <c r="R446" i="27"/>
  <c r="O446" i="27"/>
  <c r="R445" i="27"/>
  <c r="O445" i="27"/>
  <c r="R444" i="27"/>
  <c r="S444" i="27" s="1" a="1"/>
  <c r="S444" i="27" s="1"/>
  <c r="O444" i="27"/>
  <c r="R443" i="27"/>
  <c r="S443" i="27" s="1" a="1"/>
  <c r="S443" i="27" s="1"/>
  <c r="O443" i="27"/>
  <c r="R442" i="27"/>
  <c r="S442" i="27" s="1" a="1"/>
  <c r="S442" i="27" s="1"/>
  <c r="O442" i="27"/>
  <c r="R441" i="27"/>
  <c r="S441" i="27" s="1" a="1"/>
  <c r="S441" i="27" s="1"/>
  <c r="O441" i="27"/>
  <c r="R440" i="27"/>
  <c r="S440" i="27" s="1" a="1"/>
  <c r="S440" i="27" s="1"/>
  <c r="O440" i="27"/>
  <c r="R439" i="27"/>
  <c r="S439" i="27" s="1" a="1"/>
  <c r="S439" i="27" s="1"/>
  <c r="O439" i="27"/>
  <c r="R438" i="27"/>
  <c r="S438" i="27" s="1" a="1"/>
  <c r="S438" i="27" s="1"/>
  <c r="O438" i="27"/>
  <c r="R437" i="27"/>
  <c r="O437" i="27"/>
  <c r="R436" i="27"/>
  <c r="S436" i="27" s="1" a="1"/>
  <c r="S436" i="27" s="1"/>
  <c r="O436" i="27"/>
  <c r="R435" i="27"/>
  <c r="S435" i="27" s="1" a="1"/>
  <c r="S435" i="27" s="1"/>
  <c r="O435" i="27"/>
  <c r="R434" i="27"/>
  <c r="S434" i="27" s="1" a="1"/>
  <c r="S434" i="27" s="1"/>
  <c r="O434" i="27"/>
  <c r="R433" i="27"/>
  <c r="S433" i="27" s="1" a="1"/>
  <c r="S433" i="27" s="1"/>
  <c r="O433" i="27"/>
  <c r="R432" i="27"/>
  <c r="S432" i="27" s="1" a="1"/>
  <c r="S432" i="27" s="1"/>
  <c r="O432" i="27"/>
  <c r="R431" i="27"/>
  <c r="S431" i="27" s="1" a="1"/>
  <c r="S431" i="27" s="1"/>
  <c r="O431" i="27"/>
  <c r="R430" i="27"/>
  <c r="S430" i="27" s="1" a="1"/>
  <c r="S430" i="27" s="1"/>
  <c r="O430" i="27"/>
  <c r="R429" i="27"/>
  <c r="S429" i="27" s="1" a="1"/>
  <c r="S429" i="27" s="1"/>
  <c r="O429" i="27"/>
  <c r="R428" i="27"/>
  <c r="S428" i="27" s="1" a="1"/>
  <c r="S428" i="27" s="1"/>
  <c r="O428" i="27"/>
  <c r="R427" i="27"/>
  <c r="S427" i="27" s="1" a="1"/>
  <c r="S427" i="27" s="1"/>
  <c r="O427" i="27"/>
  <c r="R426" i="27"/>
  <c r="S426" i="27" s="1" a="1"/>
  <c r="S426" i="27" s="1"/>
  <c r="O426" i="27"/>
  <c r="R425" i="27"/>
  <c r="S425" i="27" s="1" a="1"/>
  <c r="S425" i="27" s="1"/>
  <c r="O425" i="27"/>
  <c r="R424" i="27"/>
  <c r="S424" i="27" s="1" a="1"/>
  <c r="S424" i="27" s="1"/>
  <c r="O424" i="27"/>
  <c r="R423" i="27"/>
  <c r="S423" i="27" s="1" a="1"/>
  <c r="S423" i="27" s="1"/>
  <c r="O423" i="27"/>
  <c r="R422" i="27"/>
  <c r="S422" i="27" s="1" a="1"/>
  <c r="S422" i="27" s="1"/>
  <c r="O422" i="27"/>
  <c r="R421" i="27"/>
  <c r="S421" i="27" s="1" a="1"/>
  <c r="S421" i="27" s="1"/>
  <c r="O421" i="27"/>
  <c r="R420" i="27"/>
  <c r="S420" i="27" s="1" a="1"/>
  <c r="S420" i="27" s="1"/>
  <c r="O420" i="27"/>
  <c r="R419" i="27"/>
  <c r="S419" i="27" s="1" a="1"/>
  <c r="S419" i="27" s="1"/>
  <c r="O419" i="27"/>
  <c r="R418" i="27"/>
  <c r="S418" i="27" s="1" a="1"/>
  <c r="S418" i="27" s="1"/>
  <c r="O418" i="27"/>
  <c r="R417" i="27"/>
  <c r="S417" i="27" s="1" a="1"/>
  <c r="S417" i="27" s="1"/>
  <c r="O417" i="27"/>
  <c r="R416" i="27"/>
  <c r="S416" i="27" s="1" a="1"/>
  <c r="S416" i="27" s="1"/>
  <c r="O416" i="27"/>
  <c r="R415" i="27"/>
  <c r="S415" i="27" s="1" a="1"/>
  <c r="S415" i="27" s="1"/>
  <c r="O415" i="27"/>
  <c r="R414" i="27"/>
  <c r="S414" i="27" s="1" a="1"/>
  <c r="S414" i="27" s="1"/>
  <c r="O414" i="27"/>
  <c r="R413" i="27"/>
  <c r="S413" i="27" s="1" a="1"/>
  <c r="S413" i="27" s="1"/>
  <c r="O413" i="27"/>
  <c r="R412" i="27"/>
  <c r="S412" i="27" s="1" a="1"/>
  <c r="S412" i="27" s="1"/>
  <c r="O412" i="27"/>
  <c r="R411" i="27"/>
  <c r="S411" i="27" s="1" a="1"/>
  <c r="S411" i="27" s="1"/>
  <c r="O411" i="27"/>
  <c r="R410" i="27"/>
  <c r="S410" i="27" s="1" a="1"/>
  <c r="S410" i="27" s="1"/>
  <c r="O410" i="27"/>
  <c r="R409" i="27"/>
  <c r="S409" i="27" s="1" a="1"/>
  <c r="S409" i="27" s="1"/>
  <c r="O409" i="27"/>
  <c r="R408" i="27"/>
  <c r="S408" i="27" s="1" a="1"/>
  <c r="S408" i="27" s="1"/>
  <c r="O408" i="27"/>
  <c r="R407" i="27"/>
  <c r="S407" i="27" s="1" a="1"/>
  <c r="S407" i="27" s="1"/>
  <c r="O407" i="27"/>
  <c r="R406" i="27"/>
  <c r="S406" i="27" s="1" a="1"/>
  <c r="S406" i="27" s="1"/>
  <c r="O406" i="27"/>
  <c r="R405" i="27"/>
  <c r="S405" i="27" s="1" a="1"/>
  <c r="S405" i="27" s="1"/>
  <c r="O405" i="27"/>
  <c r="R404" i="27"/>
  <c r="S404" i="27" s="1" a="1"/>
  <c r="S404" i="27" s="1"/>
  <c r="O404" i="27"/>
  <c r="R403" i="27"/>
  <c r="S403" i="27" s="1" a="1"/>
  <c r="S403" i="27" s="1"/>
  <c r="O403" i="27"/>
  <c r="R402" i="27"/>
  <c r="S402" i="27" s="1" a="1"/>
  <c r="S402" i="27" s="1"/>
  <c r="O402" i="27"/>
  <c r="R401" i="27"/>
  <c r="S401" i="27" s="1" a="1"/>
  <c r="S401" i="27" s="1"/>
  <c r="O401" i="27"/>
  <c r="R400" i="27"/>
  <c r="S400" i="27" s="1" a="1"/>
  <c r="S400" i="27" s="1"/>
  <c r="O400" i="27"/>
  <c r="R399" i="27"/>
  <c r="S399" i="27" s="1" a="1"/>
  <c r="S399" i="27" s="1"/>
  <c r="O399" i="27"/>
  <c r="R398" i="27"/>
  <c r="S398" i="27" s="1" a="1"/>
  <c r="S398" i="27" s="1"/>
  <c r="O398" i="27"/>
  <c r="R397" i="27"/>
  <c r="S397" i="27" s="1" a="1"/>
  <c r="S397" i="27" s="1"/>
  <c r="O397" i="27"/>
  <c r="R396" i="27"/>
  <c r="S396" i="27" s="1" a="1"/>
  <c r="S396" i="27" s="1"/>
  <c r="O396" i="27"/>
  <c r="R395" i="27"/>
  <c r="S395" i="27" s="1" a="1"/>
  <c r="S395" i="27" s="1"/>
  <c r="O395" i="27"/>
  <c r="R394" i="27"/>
  <c r="S394" i="27" s="1" a="1"/>
  <c r="S394" i="27" s="1"/>
  <c r="O394" i="27"/>
  <c r="R393" i="27"/>
  <c r="S393" i="27" s="1" a="1"/>
  <c r="S393" i="27" s="1"/>
  <c r="O393" i="27"/>
  <c r="R392" i="27"/>
  <c r="S392" i="27" s="1" a="1"/>
  <c r="S392" i="27" s="1"/>
  <c r="O392" i="27"/>
  <c r="R391" i="27"/>
  <c r="S391" i="27" s="1" a="1"/>
  <c r="S391" i="27" s="1"/>
  <c r="O391" i="27"/>
  <c r="R390" i="27"/>
  <c r="O390" i="27"/>
  <c r="R389" i="27"/>
  <c r="O389" i="27"/>
  <c r="R388" i="27"/>
  <c r="O388" i="27"/>
  <c r="R387" i="27"/>
  <c r="O387" i="27"/>
  <c r="R386" i="27"/>
  <c r="S386" i="27" s="1" a="1"/>
  <c r="S386" i="27" s="1"/>
  <c r="O386" i="27"/>
  <c r="R385" i="27"/>
  <c r="S385" i="27" s="1" a="1"/>
  <c r="S385" i="27" s="1"/>
  <c r="O385" i="27"/>
  <c r="R384" i="27"/>
  <c r="S384" i="27" s="1" a="1"/>
  <c r="S384" i="27" s="1"/>
  <c r="O384" i="27"/>
  <c r="R383" i="27"/>
  <c r="S383" i="27" s="1" a="1"/>
  <c r="S383" i="27" s="1"/>
  <c r="O383" i="27"/>
  <c r="R382" i="27"/>
  <c r="S382" i="27" s="1" a="1"/>
  <c r="S382" i="27" s="1"/>
  <c r="O382" i="27"/>
  <c r="R381" i="27"/>
  <c r="S381" i="27" s="1" a="1"/>
  <c r="S381" i="27" s="1"/>
  <c r="O381" i="27"/>
  <c r="R380" i="27"/>
  <c r="S380" i="27" s="1" a="1"/>
  <c r="S380" i="27" s="1"/>
  <c r="O380" i="27"/>
  <c r="R379" i="27"/>
  <c r="S379" i="27" s="1" a="1"/>
  <c r="S379" i="27" s="1"/>
  <c r="O379" i="27"/>
  <c r="R378" i="27"/>
  <c r="S378" i="27" s="1" a="1"/>
  <c r="S378" i="27" s="1"/>
  <c r="O378" i="27"/>
  <c r="R377" i="27"/>
  <c r="S377" i="27" s="1" a="1"/>
  <c r="S377" i="27" s="1"/>
  <c r="O377" i="27"/>
  <c r="R376" i="27"/>
  <c r="S376" i="27" s="1" a="1"/>
  <c r="S376" i="27" s="1"/>
  <c r="O376" i="27"/>
  <c r="R375" i="27"/>
  <c r="S375" i="27" s="1" a="1"/>
  <c r="S375" i="27" s="1"/>
  <c r="O375" i="27"/>
  <c r="R374" i="27"/>
  <c r="S374" i="27" s="1" a="1"/>
  <c r="S374" i="27" s="1"/>
  <c r="O374" i="27"/>
  <c r="R373" i="27"/>
  <c r="O373" i="27"/>
  <c r="R372" i="27"/>
  <c r="O372" i="27"/>
  <c r="R371" i="27"/>
  <c r="O371" i="27"/>
  <c r="R370" i="27"/>
  <c r="S370" i="27" s="1" a="1"/>
  <c r="S370" i="27" s="1"/>
  <c r="O370" i="27"/>
  <c r="R369" i="27"/>
  <c r="S369" i="27" s="1" a="1"/>
  <c r="S369" i="27" s="1"/>
  <c r="O369" i="27"/>
  <c r="R368" i="27"/>
  <c r="S368" i="27" s="1" a="1"/>
  <c r="S368" i="27" s="1"/>
  <c r="O368" i="27"/>
  <c r="R367" i="27"/>
  <c r="S367" i="27" s="1" a="1"/>
  <c r="S367" i="27" s="1"/>
  <c r="O367" i="27"/>
  <c r="R366" i="27"/>
  <c r="S366" i="27" s="1" a="1"/>
  <c r="S366" i="27" s="1"/>
  <c r="O366" i="27"/>
  <c r="R365" i="27"/>
  <c r="O365" i="27"/>
  <c r="R364" i="27"/>
  <c r="O364" i="27"/>
  <c r="R363" i="27"/>
  <c r="O363" i="27"/>
  <c r="R362" i="27"/>
  <c r="S362" i="27" s="1" a="1"/>
  <c r="S362" i="27" s="1"/>
  <c r="O362" i="27"/>
  <c r="R361" i="27"/>
  <c r="S361" i="27" s="1" a="1"/>
  <c r="S361" i="27" s="1"/>
  <c r="O361" i="27"/>
  <c r="R360" i="27"/>
  <c r="S360" i="27" s="1" a="1"/>
  <c r="S360" i="27" s="1"/>
  <c r="O360" i="27"/>
  <c r="R359" i="27"/>
  <c r="S359" i="27" s="1" a="1"/>
  <c r="S359" i="27" s="1"/>
  <c r="O359" i="27"/>
  <c r="R358" i="27"/>
  <c r="S358" i="27" s="1" a="1"/>
  <c r="S358" i="27" s="1"/>
  <c r="O358" i="27"/>
  <c r="R357" i="27"/>
  <c r="S357" i="27" s="1" a="1"/>
  <c r="S357" i="27" s="1"/>
  <c r="O357" i="27"/>
  <c r="R356" i="27"/>
  <c r="S356" i="27" s="1" a="1"/>
  <c r="S356" i="27" s="1"/>
  <c r="O356" i="27"/>
  <c r="R355" i="27"/>
  <c r="S355" i="27" s="1" a="1"/>
  <c r="S355" i="27" s="1"/>
  <c r="O355" i="27"/>
  <c r="R354" i="27"/>
  <c r="S354" i="27" s="1" a="1"/>
  <c r="S354" i="27" s="1"/>
  <c r="O354" i="27"/>
  <c r="R353" i="27"/>
  <c r="S353" i="27" s="1" a="1"/>
  <c r="S353" i="27" s="1"/>
  <c r="O353" i="27"/>
  <c r="R352" i="27"/>
  <c r="S352" i="27" s="1" a="1"/>
  <c r="S352" i="27" s="1"/>
  <c r="O352" i="27"/>
  <c r="R351" i="27"/>
  <c r="S351" i="27" s="1" a="1"/>
  <c r="S351" i="27" s="1"/>
  <c r="O351" i="27"/>
  <c r="R350" i="27"/>
  <c r="S350" i="27" s="1" a="1"/>
  <c r="S350" i="27" s="1"/>
  <c r="O350" i="27"/>
  <c r="R349" i="27"/>
  <c r="S349" i="27" s="1" a="1"/>
  <c r="S349" i="27" s="1"/>
  <c r="O349" i="27"/>
  <c r="R348" i="27"/>
  <c r="S348" i="27" s="1" a="1"/>
  <c r="S348" i="27" s="1"/>
  <c r="O348" i="27"/>
  <c r="R347" i="27"/>
  <c r="S347" i="27" s="1" a="1"/>
  <c r="S347" i="27" s="1"/>
  <c r="O347" i="27"/>
  <c r="R346" i="27"/>
  <c r="S346" i="27" s="1" a="1"/>
  <c r="S346" i="27" s="1"/>
  <c r="O346" i="27"/>
  <c r="R345" i="27"/>
  <c r="S345" i="27" s="1" a="1"/>
  <c r="S345" i="27" s="1"/>
  <c r="O345" i="27"/>
  <c r="R344" i="27"/>
  <c r="S344" i="27" s="1" a="1"/>
  <c r="S344" i="27" s="1"/>
  <c r="O344" i="27"/>
  <c r="R343" i="27"/>
  <c r="S343" i="27" s="1" a="1"/>
  <c r="S343" i="27" s="1"/>
  <c r="O343" i="27"/>
  <c r="R342" i="27"/>
  <c r="S342" i="27" s="1" a="1"/>
  <c r="S342" i="27" s="1"/>
  <c r="O342" i="27"/>
  <c r="R341" i="27"/>
  <c r="S341" i="27" s="1" a="1"/>
  <c r="S341" i="27" s="1"/>
  <c r="O341" i="27"/>
  <c r="R340" i="27"/>
  <c r="S340" i="27" s="1" a="1"/>
  <c r="S340" i="27" s="1"/>
  <c r="O340" i="27"/>
  <c r="R339" i="27"/>
  <c r="S339" i="27" s="1" a="1"/>
  <c r="S339" i="27" s="1"/>
  <c r="O339" i="27"/>
  <c r="R338" i="27"/>
  <c r="S338" i="27" s="1" a="1"/>
  <c r="S338" i="27" s="1"/>
  <c r="O338" i="27"/>
  <c r="R337" i="27"/>
  <c r="S337" i="27" s="1" a="1"/>
  <c r="S337" i="27" s="1"/>
  <c r="O337" i="27"/>
  <c r="R336" i="27"/>
  <c r="S336" i="27" s="1" a="1"/>
  <c r="S336" i="27" s="1"/>
  <c r="O336" i="27"/>
  <c r="R335" i="27"/>
  <c r="S335" i="27" s="1" a="1"/>
  <c r="S335" i="27" s="1"/>
  <c r="O335" i="27"/>
  <c r="R334" i="27"/>
  <c r="S334" i="27" s="1" a="1"/>
  <c r="S334" i="27" s="1"/>
  <c r="O334" i="27"/>
  <c r="R333" i="27"/>
  <c r="S333" i="27" s="1" a="1"/>
  <c r="S333" i="27" s="1"/>
  <c r="O333" i="27"/>
  <c r="R332" i="27"/>
  <c r="S332" i="27" s="1" a="1"/>
  <c r="S332" i="27" s="1"/>
  <c r="O332" i="27"/>
  <c r="R331" i="27"/>
  <c r="S331" i="27" s="1" a="1"/>
  <c r="S331" i="27" s="1"/>
  <c r="O331" i="27"/>
  <c r="R330" i="27"/>
  <c r="S330" i="27" s="1" a="1"/>
  <c r="S330" i="27" s="1"/>
  <c r="O330" i="27"/>
  <c r="R329" i="27"/>
  <c r="S329" i="27" s="1" a="1"/>
  <c r="S329" i="27" s="1"/>
  <c r="O329" i="27"/>
  <c r="R328" i="27"/>
  <c r="S328" i="27" s="1" a="1"/>
  <c r="S328" i="27" s="1"/>
  <c r="O328" i="27"/>
  <c r="R327" i="27"/>
  <c r="S327" i="27" s="1" a="1"/>
  <c r="S327" i="27" s="1"/>
  <c r="O327" i="27"/>
  <c r="R326" i="27"/>
  <c r="S326" i="27" s="1" a="1"/>
  <c r="S326" i="27" s="1"/>
  <c r="O326" i="27"/>
  <c r="R325" i="27"/>
  <c r="S325" i="27" s="1" a="1"/>
  <c r="S325" i="27" s="1"/>
  <c r="O325" i="27"/>
  <c r="R324" i="27"/>
  <c r="S324" i="27" s="1" a="1"/>
  <c r="S324" i="27" s="1"/>
  <c r="O324" i="27"/>
  <c r="R323" i="27"/>
  <c r="O323" i="27"/>
  <c r="R322" i="27"/>
  <c r="O322" i="27"/>
  <c r="R321" i="27"/>
  <c r="O321" i="27"/>
  <c r="R320" i="27"/>
  <c r="S320" i="27" s="1" a="1"/>
  <c r="S320" i="27" s="1"/>
  <c r="O320" i="27"/>
  <c r="R319" i="27"/>
  <c r="S319" i="27" s="1" a="1"/>
  <c r="S319" i="27" s="1"/>
  <c r="O319" i="27"/>
  <c r="R318" i="27"/>
  <c r="S318" i="27" s="1" a="1"/>
  <c r="S318" i="27" s="1"/>
  <c r="O318" i="27"/>
  <c r="R317" i="27"/>
  <c r="S317" i="27" s="1" a="1"/>
  <c r="S317" i="27" s="1"/>
  <c r="O317" i="27"/>
  <c r="R316" i="27"/>
  <c r="S316" i="27" s="1" a="1"/>
  <c r="S316" i="27" s="1"/>
  <c r="O316" i="27"/>
  <c r="R315" i="27"/>
  <c r="S315" i="27" s="1" a="1"/>
  <c r="S315" i="27" s="1"/>
  <c r="O315" i="27"/>
  <c r="R314" i="27"/>
  <c r="S314" i="27" s="1" a="1"/>
  <c r="S314" i="27" s="1"/>
  <c r="O314" i="27"/>
  <c r="R313" i="27"/>
  <c r="S313" i="27" s="1" a="1"/>
  <c r="S313" i="27" s="1"/>
  <c r="O313" i="27"/>
  <c r="R312" i="27"/>
  <c r="S312" i="27" s="1" a="1"/>
  <c r="S312" i="27" s="1"/>
  <c r="O312" i="27"/>
  <c r="R311" i="27"/>
  <c r="S311" i="27" s="1" a="1"/>
  <c r="S311" i="27" s="1"/>
  <c r="O311" i="27"/>
  <c r="R310" i="27"/>
  <c r="S310" i="27" s="1" a="1"/>
  <c r="S310" i="27" s="1"/>
  <c r="O310" i="27"/>
  <c r="R309" i="27"/>
  <c r="S309" i="27" s="1" a="1"/>
  <c r="S309" i="27" s="1"/>
  <c r="O309" i="27"/>
  <c r="R308" i="27"/>
  <c r="O308" i="27"/>
  <c r="R307" i="27"/>
  <c r="O307" i="27"/>
  <c r="R306" i="27"/>
  <c r="O306" i="27"/>
  <c r="R305" i="27"/>
  <c r="S305" i="27" s="1" a="1"/>
  <c r="S305" i="27" s="1"/>
  <c r="O305" i="27"/>
  <c r="R304" i="27"/>
  <c r="S304" i="27" s="1" a="1"/>
  <c r="S304" i="27" s="1"/>
  <c r="O304" i="27"/>
  <c r="R303" i="27"/>
  <c r="S303" i="27" s="1" a="1"/>
  <c r="S303" i="27" s="1"/>
  <c r="O303" i="27"/>
  <c r="R302" i="27"/>
  <c r="S302" i="27" s="1" a="1"/>
  <c r="S302" i="27" s="1"/>
  <c r="O302" i="27"/>
  <c r="R301" i="27"/>
  <c r="S301" i="27" s="1" a="1"/>
  <c r="S301" i="27" s="1"/>
  <c r="O301" i="27"/>
  <c r="R300" i="27"/>
  <c r="S300" i="27" s="1" a="1"/>
  <c r="S300" i="27" s="1"/>
  <c r="O300" i="27"/>
  <c r="R299" i="27"/>
  <c r="S299" i="27" s="1" a="1"/>
  <c r="S299" i="27" s="1"/>
  <c r="O299" i="27"/>
  <c r="R298" i="27"/>
  <c r="S298" i="27" s="1" a="1"/>
  <c r="S298" i="27" s="1"/>
  <c r="O298" i="27"/>
  <c r="R297" i="27"/>
  <c r="O297" i="27"/>
  <c r="R296" i="27"/>
  <c r="O296" i="27"/>
  <c r="R295" i="27"/>
  <c r="O295" i="27"/>
  <c r="R294" i="27"/>
  <c r="S294" i="27" s="1" a="1"/>
  <c r="S294" i="27" s="1"/>
  <c r="O294" i="27"/>
  <c r="R293" i="27"/>
  <c r="S293" i="27" s="1" a="1"/>
  <c r="S293" i="27" s="1"/>
  <c r="O293" i="27"/>
  <c r="R292" i="27"/>
  <c r="S292" i="27" s="1" a="1"/>
  <c r="S292" i="27" s="1"/>
  <c r="O292" i="27"/>
  <c r="R291" i="27"/>
  <c r="S291" i="27" s="1" a="1"/>
  <c r="S291" i="27" s="1"/>
  <c r="O291" i="27"/>
  <c r="R290" i="27"/>
  <c r="S290" i="27" s="1" a="1"/>
  <c r="S290" i="27" s="1"/>
  <c r="O290" i="27"/>
  <c r="R289" i="27"/>
  <c r="S289" i="27" s="1" a="1"/>
  <c r="S289" i="27" s="1"/>
  <c r="O289" i="27"/>
  <c r="R288" i="27"/>
  <c r="S288" i="27" s="1" a="1"/>
  <c r="S288" i="27" s="1"/>
  <c r="O288" i="27"/>
  <c r="R287" i="27"/>
  <c r="S287" i="27" s="1" a="1"/>
  <c r="S287" i="27" s="1"/>
  <c r="O287" i="27"/>
  <c r="R286" i="27"/>
  <c r="O286" i="27"/>
  <c r="R285" i="27"/>
  <c r="O285" i="27"/>
  <c r="R284" i="27"/>
  <c r="O284" i="27"/>
  <c r="R283" i="27"/>
  <c r="S283" i="27" s="1" a="1"/>
  <c r="S283" i="27" s="1"/>
  <c r="O283" i="27"/>
  <c r="R282" i="27"/>
  <c r="S282" i="27" s="1" a="1"/>
  <c r="S282" i="27" s="1"/>
  <c r="O282" i="27"/>
  <c r="R281" i="27"/>
  <c r="S281" i="27" s="1" a="1"/>
  <c r="S281" i="27" s="1"/>
  <c r="O281" i="27"/>
  <c r="R280" i="27"/>
  <c r="S280" i="27" s="1" a="1"/>
  <c r="S280" i="27" s="1"/>
  <c r="O280" i="27"/>
  <c r="R279" i="27"/>
  <c r="S279" i="27" s="1" a="1"/>
  <c r="S279" i="27" s="1"/>
  <c r="O279" i="27"/>
  <c r="R278" i="27"/>
  <c r="S278" i="27" s="1" a="1"/>
  <c r="S278" i="27" s="1"/>
  <c r="O278" i="27"/>
  <c r="R277" i="27"/>
  <c r="S277" i="27" s="1" a="1"/>
  <c r="S277" i="27" s="1"/>
  <c r="O277" i="27"/>
  <c r="R276" i="27"/>
  <c r="O276" i="27"/>
  <c r="R275" i="27"/>
  <c r="O275" i="27"/>
  <c r="R274" i="27"/>
  <c r="O274" i="27"/>
  <c r="R273" i="27"/>
  <c r="S273" i="27" s="1" a="1"/>
  <c r="S273" i="27" s="1"/>
  <c r="O273" i="27"/>
  <c r="R272" i="27"/>
  <c r="S272" i="27" s="1" a="1"/>
  <c r="S272" i="27" s="1"/>
  <c r="O272" i="27"/>
  <c r="R271" i="27"/>
  <c r="S271" i="27" s="1" a="1"/>
  <c r="S271" i="27" s="1"/>
  <c r="O271" i="27"/>
  <c r="R270" i="27"/>
  <c r="S270" i="27" s="1" a="1"/>
  <c r="S270" i="27" s="1"/>
  <c r="O270" i="27"/>
  <c r="R269" i="27"/>
  <c r="S269" i="27" s="1" a="1"/>
  <c r="S269" i="27" s="1"/>
  <c r="O269" i="27"/>
  <c r="R268" i="27"/>
  <c r="S268" i="27" s="1" a="1"/>
  <c r="S268" i="27" s="1"/>
  <c r="O268" i="27"/>
  <c r="R267" i="27"/>
  <c r="S267" i="27" s="1" a="1"/>
  <c r="S267" i="27" s="1"/>
  <c r="O267" i="27"/>
  <c r="R266" i="27"/>
  <c r="O266" i="27"/>
  <c r="R265" i="27"/>
  <c r="O265" i="27"/>
  <c r="R264" i="27"/>
  <c r="O264" i="27"/>
  <c r="R263" i="27"/>
  <c r="S263" i="27" s="1" a="1"/>
  <c r="S263" i="27" s="1"/>
  <c r="O263" i="27"/>
  <c r="R262" i="27"/>
  <c r="S262" i="27" s="1" a="1"/>
  <c r="S262" i="27" s="1"/>
  <c r="O262" i="27"/>
  <c r="R261" i="27"/>
  <c r="S261" i="27" s="1" a="1"/>
  <c r="S261" i="27" s="1"/>
  <c r="O261" i="27"/>
  <c r="R260" i="27"/>
  <c r="S260" i="27" s="1" a="1"/>
  <c r="S260" i="27" s="1"/>
  <c r="O260" i="27"/>
  <c r="R259" i="27"/>
  <c r="S259" i="27" s="1" a="1"/>
  <c r="S259" i="27" s="1"/>
  <c r="O259" i="27"/>
  <c r="R258" i="27"/>
  <c r="S258" i="27" s="1" a="1"/>
  <c r="S258" i="27" s="1"/>
  <c r="O258" i="27"/>
  <c r="R257" i="27"/>
  <c r="S257" i="27" s="1" a="1"/>
  <c r="S257" i="27" s="1"/>
  <c r="O257" i="27"/>
  <c r="R256" i="27"/>
  <c r="O256" i="27"/>
  <c r="R255" i="27"/>
  <c r="O255" i="27"/>
  <c r="R254" i="27"/>
  <c r="O254" i="27"/>
  <c r="R253" i="27"/>
  <c r="S253" i="27" s="1" a="1"/>
  <c r="S253" i="27" s="1"/>
  <c r="O253" i="27"/>
  <c r="R252" i="27"/>
  <c r="S252" i="27" s="1" a="1"/>
  <c r="S252" i="27" s="1"/>
  <c r="O252" i="27"/>
  <c r="R251" i="27"/>
  <c r="S251" i="27" s="1" a="1"/>
  <c r="S251" i="27" s="1"/>
  <c r="O251" i="27"/>
  <c r="R250" i="27"/>
  <c r="S250" i="27" s="1" a="1"/>
  <c r="S250" i="27" s="1"/>
  <c r="O250" i="27"/>
  <c r="R249" i="27"/>
  <c r="S249" i="27" s="1" a="1"/>
  <c r="S249" i="27" s="1"/>
  <c r="O249" i="27"/>
  <c r="R248" i="27"/>
  <c r="S248" i="27" s="1" a="1"/>
  <c r="S248" i="27" s="1"/>
  <c r="O248" i="27"/>
  <c r="R247" i="27"/>
  <c r="O247" i="27"/>
  <c r="R246" i="27"/>
  <c r="O246" i="27"/>
  <c r="R245" i="27"/>
  <c r="O245" i="27"/>
  <c r="R244" i="27"/>
  <c r="S244" i="27" s="1" a="1"/>
  <c r="S244" i="27" s="1"/>
  <c r="O244" i="27"/>
  <c r="R243" i="27"/>
  <c r="S243" i="27" s="1" a="1"/>
  <c r="S243" i="27" s="1"/>
  <c r="O243" i="27"/>
  <c r="R242" i="27"/>
  <c r="S242" i="27" s="1" a="1"/>
  <c r="S242" i="27" s="1"/>
  <c r="O242" i="27"/>
  <c r="R241" i="27"/>
  <c r="S241" i="27" s="1" a="1"/>
  <c r="S241" i="27" s="1"/>
  <c r="O241" i="27"/>
  <c r="R240" i="27"/>
  <c r="S240" i="27" s="1" a="1"/>
  <c r="S240" i="27" s="1"/>
  <c r="O240" i="27"/>
  <c r="R239" i="27"/>
  <c r="S239" i="27" s="1" a="1"/>
  <c r="S239" i="27" s="1"/>
  <c r="O239" i="27"/>
  <c r="R238" i="27"/>
  <c r="S238" i="27" s="1" a="1"/>
  <c r="S238" i="27" s="1"/>
  <c r="O238" i="27"/>
  <c r="R237" i="27"/>
  <c r="S237" i="27" s="1" a="1"/>
  <c r="S237" i="27" s="1"/>
  <c r="O237" i="27"/>
  <c r="R236" i="27"/>
  <c r="S236" i="27" s="1" a="1"/>
  <c r="S236" i="27" s="1"/>
  <c r="O236" i="27"/>
  <c r="R235" i="27"/>
  <c r="S235" i="27" s="1" a="1"/>
  <c r="S235" i="27" s="1"/>
  <c r="O235" i="27"/>
  <c r="R234" i="27"/>
  <c r="S234" i="27" s="1" a="1"/>
  <c r="S234" i="27" s="1"/>
  <c r="O234" i="27"/>
  <c r="R233" i="27"/>
  <c r="S233" i="27" s="1" a="1"/>
  <c r="S233" i="27" s="1"/>
  <c r="O233" i="27"/>
  <c r="R232" i="27"/>
  <c r="S232" i="27" s="1" a="1"/>
  <c r="S232" i="27" s="1"/>
  <c r="O232" i="27"/>
  <c r="R231" i="27"/>
  <c r="S231" i="27" s="1" a="1"/>
  <c r="S231" i="27" s="1"/>
  <c r="O231" i="27"/>
  <c r="R230" i="27"/>
  <c r="S230" i="27" s="1" a="1"/>
  <c r="S230" i="27" s="1"/>
  <c r="O230" i="27"/>
  <c r="R229" i="27"/>
  <c r="O229" i="27"/>
  <c r="R228" i="27"/>
  <c r="O228" i="27"/>
  <c r="R227" i="27"/>
  <c r="O227" i="27"/>
  <c r="R226" i="27"/>
  <c r="S226" i="27" s="1" a="1"/>
  <c r="S226" i="27" s="1"/>
  <c r="O226" i="27"/>
  <c r="R225" i="27"/>
  <c r="S225" i="27" s="1" a="1"/>
  <c r="S225" i="27" s="1"/>
  <c r="O225" i="27"/>
  <c r="R224" i="27"/>
  <c r="S224" i="27" s="1" a="1"/>
  <c r="S224" i="27" s="1"/>
  <c r="O224" i="27"/>
  <c r="R223" i="27"/>
  <c r="S223" i="27" s="1" a="1"/>
  <c r="S223" i="27" s="1"/>
  <c r="O223" i="27"/>
  <c r="R222" i="27"/>
  <c r="S222" i="27" s="1" a="1"/>
  <c r="S222" i="27" s="1"/>
  <c r="O222" i="27"/>
  <c r="R221" i="27"/>
  <c r="S221" i="27" s="1" a="1"/>
  <c r="S221" i="27" s="1"/>
  <c r="O221" i="27"/>
  <c r="R220" i="27"/>
  <c r="S220" i="27" s="1" a="1"/>
  <c r="S220" i="27" s="1"/>
  <c r="O220" i="27"/>
  <c r="R219" i="27"/>
  <c r="S219" i="27" s="1" a="1"/>
  <c r="S219" i="27" s="1"/>
  <c r="O219" i="27"/>
  <c r="R218" i="27"/>
  <c r="S218" i="27" s="1" a="1"/>
  <c r="S218" i="27" s="1"/>
  <c r="O218" i="27"/>
  <c r="R217" i="27"/>
  <c r="S217" i="27" s="1" a="1"/>
  <c r="S217" i="27" s="1"/>
  <c r="O217" i="27"/>
  <c r="R216" i="27"/>
  <c r="S216" i="27" s="1" a="1"/>
  <c r="S216" i="27" s="1"/>
  <c r="O216" i="27"/>
  <c r="R215" i="27"/>
  <c r="O215" i="27"/>
  <c r="R214" i="27"/>
  <c r="O214" i="27"/>
  <c r="R213" i="27"/>
  <c r="O213" i="27"/>
  <c r="R212" i="27"/>
  <c r="S212" i="27" s="1" a="1"/>
  <c r="S212" i="27" s="1"/>
  <c r="O212" i="27"/>
  <c r="R211" i="27"/>
  <c r="S211" i="27" s="1" a="1"/>
  <c r="S211" i="27" s="1"/>
  <c r="O211" i="27"/>
  <c r="R210" i="27"/>
  <c r="S210" i="27" s="1" a="1"/>
  <c r="S210" i="27" s="1"/>
  <c r="O210" i="27"/>
  <c r="R209" i="27"/>
  <c r="S209" i="27" s="1" a="1"/>
  <c r="S209" i="27" s="1"/>
  <c r="O209" i="27"/>
  <c r="R208" i="27"/>
  <c r="S208" i="27" s="1" a="1"/>
  <c r="S208" i="27" s="1"/>
  <c r="O208" i="27"/>
  <c r="R207" i="27"/>
  <c r="S207" i="27" s="1" a="1"/>
  <c r="S207" i="27" s="1"/>
  <c r="O207" i="27"/>
  <c r="R206" i="27"/>
  <c r="S206" i="27" s="1" a="1"/>
  <c r="S206" i="27" s="1"/>
  <c r="O206" i="27"/>
  <c r="R205" i="27"/>
  <c r="S205" i="27" s="1" a="1"/>
  <c r="S205" i="27" s="1"/>
  <c r="O205" i="27"/>
  <c r="R204" i="27"/>
  <c r="S204" i="27" s="1" a="1"/>
  <c r="S204" i="27" s="1"/>
  <c r="O204" i="27"/>
  <c r="R203" i="27"/>
  <c r="O203" i="27"/>
  <c r="R202" i="27"/>
  <c r="S202" i="27" s="1" a="1"/>
  <c r="S202" i="27" s="1"/>
  <c r="O202" i="27"/>
  <c r="R201" i="27"/>
  <c r="O201" i="27"/>
  <c r="R200" i="27"/>
  <c r="O200" i="27"/>
  <c r="R199" i="27"/>
  <c r="O199" i="27"/>
  <c r="R198" i="27"/>
  <c r="S198" i="27" s="1" a="1"/>
  <c r="S198" i="27" s="1"/>
  <c r="O198" i="27"/>
  <c r="R197" i="27"/>
  <c r="S197" i="27" s="1" a="1"/>
  <c r="S197" i="27" s="1"/>
  <c r="O197" i="27"/>
  <c r="R196" i="27"/>
  <c r="S196" i="27" s="1" a="1"/>
  <c r="S196" i="27" s="1"/>
  <c r="O196" i="27"/>
  <c r="R195" i="27"/>
  <c r="S195" i="27" s="1" a="1"/>
  <c r="S195" i="27" s="1"/>
  <c r="O195" i="27"/>
  <c r="R194" i="27"/>
  <c r="S194" i="27" s="1" a="1"/>
  <c r="S194" i="27" s="1"/>
  <c r="O194" i="27"/>
  <c r="R193" i="27"/>
  <c r="S193" i="27" s="1" a="1"/>
  <c r="S193" i="27" s="1"/>
  <c r="O193" i="27"/>
  <c r="R192" i="27"/>
  <c r="S192" i="27" s="1" a="1"/>
  <c r="S192" i="27" s="1"/>
  <c r="O192" i="27"/>
  <c r="R191" i="27"/>
  <c r="S191" i="27" s="1" a="1"/>
  <c r="S191" i="27" s="1"/>
  <c r="O191" i="27"/>
  <c r="R190" i="27"/>
  <c r="S190" i="27" s="1" a="1"/>
  <c r="S190" i="27" s="1"/>
  <c r="O190" i="27"/>
  <c r="R189" i="27"/>
  <c r="S189" i="27" s="1" a="1"/>
  <c r="S189" i="27" s="1"/>
  <c r="O189" i="27"/>
  <c r="R188" i="27"/>
  <c r="S188" i="27" s="1" a="1"/>
  <c r="S188" i="27" s="1"/>
  <c r="O188" i="27"/>
  <c r="R187" i="27"/>
  <c r="S187" i="27" s="1" a="1"/>
  <c r="S187" i="27" s="1"/>
  <c r="O187" i="27"/>
  <c r="R186" i="27"/>
  <c r="S186" i="27" s="1" a="1"/>
  <c r="S186" i="27" s="1"/>
  <c r="O186" i="27"/>
  <c r="R185" i="27"/>
  <c r="S185" i="27" s="1" a="1"/>
  <c r="S185" i="27" s="1"/>
  <c r="O185" i="27"/>
  <c r="R184" i="27"/>
  <c r="S184" i="27" s="1" a="1"/>
  <c r="S184" i="27" s="1"/>
  <c r="O184" i="27"/>
  <c r="R183" i="27"/>
  <c r="S183" i="27" s="1" a="1"/>
  <c r="S183" i="27" s="1"/>
  <c r="O183" i="27"/>
  <c r="R182" i="27"/>
  <c r="S182" i="27" s="1" a="1"/>
  <c r="S182" i="27" s="1"/>
  <c r="O182" i="27"/>
  <c r="R181" i="27"/>
  <c r="S181" i="27" s="1" a="1"/>
  <c r="S181" i="27" s="1"/>
  <c r="O181" i="27"/>
  <c r="R180" i="27"/>
  <c r="S180" i="27" s="1" a="1"/>
  <c r="S180" i="27" s="1"/>
  <c r="O180" i="27"/>
  <c r="R179" i="27"/>
  <c r="S179" i="27" s="1" a="1"/>
  <c r="S179" i="27" s="1"/>
  <c r="O179" i="27"/>
  <c r="R178" i="27"/>
  <c r="S178" i="27" s="1" a="1"/>
  <c r="S178" i="27" s="1"/>
  <c r="O178" i="27"/>
  <c r="R177" i="27"/>
  <c r="S177" i="27" s="1" a="1"/>
  <c r="S177" i="27" s="1"/>
  <c r="O177" i="27"/>
  <c r="R176" i="27"/>
  <c r="S176" i="27" s="1" a="1"/>
  <c r="S176" i="27" s="1"/>
  <c r="O176" i="27"/>
  <c r="R175" i="27"/>
  <c r="S175" i="27" s="1" a="1"/>
  <c r="S175" i="27" s="1"/>
  <c r="O175" i="27"/>
  <c r="R174" i="27"/>
  <c r="S174" i="27" s="1" a="1"/>
  <c r="S174" i="27" s="1"/>
  <c r="O174" i="27"/>
  <c r="R173" i="27"/>
  <c r="S173" i="27" s="1" a="1"/>
  <c r="S173" i="27" s="1"/>
  <c r="O173" i="27"/>
  <c r="R172" i="27"/>
  <c r="S172" i="27" s="1" a="1"/>
  <c r="S172" i="27" s="1"/>
  <c r="O172" i="27"/>
  <c r="R171" i="27"/>
  <c r="S171" i="27" s="1" a="1"/>
  <c r="S171" i="27" s="1"/>
  <c r="O171" i="27"/>
  <c r="R170" i="27"/>
  <c r="S170" i="27" s="1" a="1"/>
  <c r="S170" i="27" s="1"/>
  <c r="O170" i="27"/>
  <c r="R169" i="27"/>
  <c r="O169" i="27"/>
  <c r="R168" i="27"/>
  <c r="O168" i="27"/>
  <c r="R167" i="27"/>
  <c r="O167" i="27"/>
  <c r="R166" i="27"/>
  <c r="S166" i="27" s="1" a="1"/>
  <c r="S166" i="27" s="1"/>
  <c r="O166" i="27"/>
  <c r="R165" i="27"/>
  <c r="S165" i="27" s="1" a="1"/>
  <c r="S165" i="27" s="1"/>
  <c r="O165" i="27"/>
  <c r="R164" i="27"/>
  <c r="S164" i="27" s="1" a="1"/>
  <c r="S164" i="27" s="1"/>
  <c r="O164" i="27"/>
  <c r="R163" i="27"/>
  <c r="S163" i="27" s="1" a="1"/>
  <c r="S163" i="27" s="1"/>
  <c r="O163" i="27"/>
  <c r="R162" i="27"/>
  <c r="S162" i="27" s="1" a="1"/>
  <c r="S162" i="27" s="1"/>
  <c r="O162" i="27"/>
  <c r="R161" i="27"/>
  <c r="S161" i="27" s="1" a="1"/>
  <c r="S161" i="27" s="1"/>
  <c r="O161" i="27"/>
  <c r="R160" i="27"/>
  <c r="S160" i="27" s="1" a="1"/>
  <c r="S160" i="27" s="1"/>
  <c r="O160" i="27"/>
  <c r="R159" i="27"/>
  <c r="S159" i="27" s="1" a="1"/>
  <c r="S159" i="27" s="1"/>
  <c r="O159" i="27"/>
  <c r="R158" i="27"/>
  <c r="O158" i="27"/>
  <c r="R157" i="27"/>
  <c r="S157" i="27" s="1" a="1"/>
  <c r="S157" i="27" s="1"/>
  <c r="O157" i="27"/>
  <c r="R156" i="27"/>
  <c r="S156" i="27" s="1" a="1"/>
  <c r="S156" i="27" s="1"/>
  <c r="O156" i="27"/>
  <c r="R155" i="27"/>
  <c r="O155" i="27"/>
  <c r="R154" i="27"/>
  <c r="O154" i="27"/>
  <c r="R153" i="27"/>
  <c r="O153" i="27"/>
  <c r="R152" i="27"/>
  <c r="O152" i="27"/>
  <c r="R151" i="27"/>
  <c r="S151" i="27" s="1" a="1"/>
  <c r="S151" i="27" s="1"/>
  <c r="O151" i="27"/>
  <c r="R150" i="27"/>
  <c r="S150" i="27" s="1" a="1"/>
  <c r="S150" i="27" s="1"/>
  <c r="O150" i="27"/>
  <c r="R149" i="27"/>
  <c r="S149" i="27" s="1" a="1"/>
  <c r="S149" i="27" s="1"/>
  <c r="O149" i="27"/>
  <c r="R148" i="27"/>
  <c r="S148" i="27" s="1" a="1"/>
  <c r="S148" i="27" s="1"/>
  <c r="O148" i="27"/>
  <c r="R147" i="27"/>
  <c r="O147" i="27"/>
  <c r="R146" i="27"/>
  <c r="S146" i="27" s="1" a="1"/>
  <c r="S146" i="27" s="1"/>
  <c r="O146" i="27"/>
  <c r="R145" i="27"/>
  <c r="S145" i="27" s="1" a="1"/>
  <c r="S145" i="27" s="1"/>
  <c r="O145" i="27"/>
  <c r="R144" i="27"/>
  <c r="O144" i="27"/>
  <c r="R143" i="27"/>
  <c r="S143" i="27" s="1" a="1"/>
  <c r="S143" i="27" s="1"/>
  <c r="O143" i="27"/>
  <c r="R142" i="27"/>
  <c r="O142" i="27"/>
  <c r="R141" i="27"/>
  <c r="S141" i="27" s="1" a="1"/>
  <c r="S141" i="27" s="1"/>
  <c r="O141" i="27"/>
  <c r="R140" i="27"/>
  <c r="S140" i="27" s="1" a="1"/>
  <c r="S140" i="27" s="1"/>
  <c r="O140" i="27"/>
  <c r="R139" i="27"/>
  <c r="O139" i="27"/>
  <c r="R138" i="27"/>
  <c r="S138" i="27" s="1" a="1"/>
  <c r="S138" i="27" s="1"/>
  <c r="O138" i="27"/>
  <c r="R137" i="27"/>
  <c r="S137" i="27" s="1" a="1"/>
  <c r="S137" i="27" s="1"/>
  <c r="O137" i="27"/>
  <c r="R136" i="27"/>
  <c r="O136" i="27"/>
  <c r="R135" i="27"/>
  <c r="S135" i="27" s="1" a="1"/>
  <c r="S135" i="27" s="1"/>
  <c r="O135" i="27"/>
  <c r="R134" i="27"/>
  <c r="S134" i="27" s="1" a="1"/>
  <c r="S134" i="27" s="1"/>
  <c r="O134" i="27"/>
  <c r="R133" i="27"/>
  <c r="O133" i="27"/>
  <c r="R132" i="27"/>
  <c r="S132" i="27" s="1" a="1"/>
  <c r="S132" i="27" s="1"/>
  <c r="O132" i="27"/>
  <c r="R131" i="27"/>
  <c r="S131" i="27" s="1" a="1"/>
  <c r="S131" i="27" s="1"/>
  <c r="O131" i="27"/>
  <c r="R130" i="27"/>
  <c r="O130" i="27"/>
  <c r="R129" i="27"/>
  <c r="S129" i="27" s="1" a="1"/>
  <c r="S129" i="27" s="1"/>
  <c r="O129" i="27"/>
  <c r="R128" i="27"/>
  <c r="S128" i="27" s="1" a="1"/>
  <c r="S128" i="27" s="1"/>
  <c r="O128" i="27"/>
  <c r="R127" i="27"/>
  <c r="S127" i="27" s="1" a="1"/>
  <c r="S127" i="27" s="1"/>
  <c r="O127" i="27"/>
  <c r="R126" i="27"/>
  <c r="S126" i="27" s="1" a="1"/>
  <c r="S126" i="27" s="1"/>
  <c r="O126" i="27"/>
  <c r="R125" i="27"/>
  <c r="O125" i="27"/>
  <c r="R124" i="27"/>
  <c r="S124" i="27" s="1" a="1"/>
  <c r="S124" i="27" s="1"/>
  <c r="O124" i="27"/>
  <c r="R123" i="27"/>
  <c r="S123" i="27" s="1" a="1"/>
  <c r="S123" i="27" s="1"/>
  <c r="O123" i="27"/>
  <c r="R122" i="27"/>
  <c r="S122" i="27" s="1" a="1"/>
  <c r="S122" i="27" s="1"/>
  <c r="O122" i="27"/>
  <c r="R121" i="27"/>
  <c r="O121" i="27"/>
  <c r="R120" i="27"/>
  <c r="S120" i="27" s="1" a="1"/>
  <c r="S120" i="27" s="1"/>
  <c r="O120" i="27"/>
  <c r="R119" i="27"/>
  <c r="O119" i="27"/>
  <c r="R118" i="27"/>
  <c r="S118" i="27" s="1" a="1"/>
  <c r="S118" i="27" s="1"/>
  <c r="O118" i="27"/>
  <c r="R117" i="27"/>
  <c r="S117" i="27" s="1" a="1"/>
  <c r="S117" i="27" s="1"/>
  <c r="O117" i="27"/>
  <c r="R116" i="27"/>
  <c r="S116" i="27" s="1" a="1"/>
  <c r="S116" i="27" s="1"/>
  <c r="O116" i="27"/>
  <c r="R115" i="27"/>
  <c r="S115" i="27" s="1" a="1"/>
  <c r="S115" i="27" s="1"/>
  <c r="O115" i="27"/>
  <c r="R114" i="27"/>
  <c r="S114" i="27" s="1" a="1"/>
  <c r="S114" i="27" s="1"/>
  <c r="O114" i="27"/>
  <c r="R113" i="27"/>
  <c r="S113" i="27" s="1" a="1"/>
  <c r="S113" i="27" s="1"/>
  <c r="O113" i="27"/>
  <c r="R112" i="27"/>
  <c r="O112" i="27"/>
  <c r="R111" i="27"/>
  <c r="O111" i="27"/>
  <c r="R110" i="27"/>
  <c r="O110" i="27"/>
  <c r="R109" i="27"/>
  <c r="S109" i="27" s="1" a="1"/>
  <c r="S109" i="27" s="1"/>
  <c r="O109" i="27"/>
  <c r="R108" i="27"/>
  <c r="S108" i="27" s="1" a="1"/>
  <c r="S108" i="27" s="1"/>
  <c r="O108" i="27"/>
  <c r="R107" i="27"/>
  <c r="S107" i="27" s="1" a="1"/>
  <c r="S107" i="27" s="1"/>
  <c r="O107" i="27"/>
  <c r="R106" i="27"/>
  <c r="S106" i="27" s="1" a="1"/>
  <c r="S106" i="27" s="1"/>
  <c r="O106" i="27"/>
  <c r="R105" i="27"/>
  <c r="S105" i="27" s="1" a="1"/>
  <c r="S105" i="27" s="1"/>
  <c r="O105" i="27"/>
  <c r="R104" i="27"/>
  <c r="S104" i="27" s="1" a="1"/>
  <c r="S104" i="27" s="1"/>
  <c r="O104" i="27"/>
  <c r="R103" i="27"/>
  <c r="S103" i="27" s="1" a="1"/>
  <c r="S103" i="27" s="1"/>
  <c r="O103" i="27"/>
  <c r="R102" i="27"/>
  <c r="S102" i="27" s="1" a="1"/>
  <c r="S102" i="27" s="1"/>
  <c r="O102" i="27"/>
  <c r="R101" i="27"/>
  <c r="S101" i="27" s="1" a="1"/>
  <c r="S101" i="27" s="1"/>
  <c r="O101" i="27"/>
  <c r="R100" i="27"/>
  <c r="S100" i="27" s="1" a="1"/>
  <c r="S100" i="27" s="1"/>
  <c r="O100" i="27"/>
  <c r="R99" i="27"/>
  <c r="S99" i="27" s="1" a="1"/>
  <c r="S99" i="27" s="1"/>
  <c r="O99" i="27"/>
  <c r="R98" i="27"/>
  <c r="S98" i="27" s="1" a="1"/>
  <c r="S98" i="27" s="1"/>
  <c r="O98" i="27"/>
  <c r="R97" i="27"/>
  <c r="S97" i="27" s="1" a="1"/>
  <c r="S97" i="27" s="1"/>
  <c r="O97" i="27"/>
  <c r="R96" i="27"/>
  <c r="S96" i="27" s="1" a="1"/>
  <c r="S96" i="27" s="1"/>
  <c r="O96" i="27"/>
  <c r="R95" i="27"/>
  <c r="S95" i="27" s="1" a="1"/>
  <c r="S95" i="27" s="1"/>
  <c r="O95" i="27"/>
  <c r="R94" i="27"/>
  <c r="S94" i="27" s="1" a="1"/>
  <c r="S94" i="27" s="1"/>
  <c r="O94" i="27"/>
  <c r="R93" i="27"/>
  <c r="S93" i="27" s="1" a="1"/>
  <c r="S93" i="27" s="1"/>
  <c r="O93" i="27"/>
  <c r="R92" i="27"/>
  <c r="S92" i="27" s="1" a="1"/>
  <c r="S92" i="27" s="1"/>
  <c r="O92" i="27"/>
  <c r="R91" i="27"/>
  <c r="S91" i="27" s="1" a="1"/>
  <c r="S91" i="27" s="1"/>
  <c r="O91" i="27"/>
  <c r="R90" i="27"/>
  <c r="S90" i="27" s="1" a="1"/>
  <c r="S90" i="27" s="1"/>
  <c r="O90" i="27"/>
  <c r="R89" i="27"/>
  <c r="S89" i="27" s="1" a="1"/>
  <c r="S89" i="27" s="1"/>
  <c r="O89" i="27"/>
  <c r="R88" i="27"/>
  <c r="S88" i="27" s="1" a="1"/>
  <c r="S88" i="27" s="1"/>
  <c r="O88" i="27"/>
  <c r="R87" i="27"/>
  <c r="S87" i="27" s="1" a="1"/>
  <c r="S87" i="27" s="1"/>
  <c r="O87" i="27"/>
  <c r="R86" i="27"/>
  <c r="S86" i="27" s="1" a="1"/>
  <c r="S86" i="27" s="1"/>
  <c r="O86" i="27"/>
  <c r="R85" i="27"/>
  <c r="S85" i="27" s="1" a="1"/>
  <c r="S85" i="27" s="1"/>
  <c r="O85" i="27"/>
  <c r="R84" i="27"/>
  <c r="O84" i="27"/>
  <c r="R83" i="27"/>
  <c r="O83" i="27"/>
  <c r="R82" i="27"/>
  <c r="O82" i="27"/>
  <c r="R81" i="27"/>
  <c r="O81" i="27"/>
  <c r="R80" i="27"/>
  <c r="S80" i="27" s="1" a="1"/>
  <c r="S80" i="27" s="1"/>
  <c r="O80" i="27"/>
  <c r="R79" i="27"/>
  <c r="S79" i="27" s="1" a="1"/>
  <c r="S79" i="27" s="1"/>
  <c r="O79" i="27"/>
  <c r="R78" i="27"/>
  <c r="S78" i="27" s="1" a="1"/>
  <c r="S78" i="27" s="1"/>
  <c r="O78" i="27"/>
  <c r="R77" i="27"/>
  <c r="S77" i="27" s="1" a="1"/>
  <c r="S77" i="27" s="1"/>
  <c r="O77" i="27"/>
  <c r="R76" i="27"/>
  <c r="S76" i="27" s="1" a="1"/>
  <c r="S76" i="27" s="1"/>
  <c r="O76" i="27"/>
  <c r="R75" i="27"/>
  <c r="S75" i="27" s="1" a="1"/>
  <c r="S75" i="27" s="1"/>
  <c r="O75" i="27"/>
  <c r="R74" i="27"/>
  <c r="S74" i="27" s="1" a="1"/>
  <c r="S74" i="27" s="1"/>
  <c r="O74" i="27"/>
  <c r="R73" i="27"/>
  <c r="S73" i="27" s="1" a="1"/>
  <c r="S73" i="27" s="1"/>
  <c r="O73" i="27"/>
  <c r="R72" i="27"/>
  <c r="S72" i="27" s="1" a="1"/>
  <c r="S72" i="27" s="1"/>
  <c r="O72" i="27"/>
  <c r="R71" i="27"/>
  <c r="S71" i="27" s="1" a="1"/>
  <c r="S71" i="27" s="1"/>
  <c r="O71" i="27"/>
  <c r="R70" i="27"/>
  <c r="S70" i="27" s="1" a="1"/>
  <c r="S70" i="27" s="1"/>
  <c r="O70" i="27"/>
  <c r="R69" i="27"/>
  <c r="S69" i="27" s="1" a="1"/>
  <c r="S69" i="27" s="1"/>
  <c r="O69" i="27"/>
  <c r="R68" i="27"/>
  <c r="S68" i="27" s="1" a="1"/>
  <c r="S68" i="27" s="1"/>
  <c r="O68" i="27"/>
  <c r="R67" i="27"/>
  <c r="S67" i="27" s="1" a="1"/>
  <c r="S67" i="27" s="1"/>
  <c r="O67" i="27"/>
  <c r="R66" i="27"/>
  <c r="S66" i="27" s="1" a="1"/>
  <c r="S66" i="27" s="1"/>
  <c r="O66" i="27"/>
  <c r="R65" i="27"/>
  <c r="S65" i="27" s="1" a="1"/>
  <c r="S65" i="27" s="1"/>
  <c r="O65" i="27"/>
  <c r="R64" i="27"/>
  <c r="S64" i="27" s="1" a="1"/>
  <c r="S64" i="27" s="1"/>
  <c r="O64" i="27"/>
  <c r="R63" i="27"/>
  <c r="S63" i="27" s="1" a="1"/>
  <c r="S63" i="27" s="1"/>
  <c r="O63" i="27"/>
  <c r="R62" i="27"/>
  <c r="S62" i="27" s="1" a="1"/>
  <c r="S62" i="27" s="1"/>
  <c r="O62" i="27"/>
  <c r="R61" i="27"/>
  <c r="S61" i="27" s="1" a="1"/>
  <c r="S61" i="27" s="1"/>
  <c r="O61" i="27"/>
  <c r="R60" i="27"/>
  <c r="S60" i="27" s="1" a="1"/>
  <c r="S60" i="27" s="1"/>
  <c r="O60" i="27"/>
  <c r="R1094" i="27"/>
  <c r="O1094" i="27"/>
  <c r="R1093" i="27"/>
  <c r="O1093" i="27"/>
  <c r="R1092" i="27"/>
  <c r="O1092" i="27"/>
  <c r="R1091" i="27"/>
  <c r="O1091" i="27"/>
  <c r="R1090" i="27"/>
  <c r="O1090" i="27"/>
  <c r="R1089" i="27"/>
  <c r="O1089" i="27"/>
  <c r="R1088" i="27"/>
  <c r="O1088" i="27"/>
  <c r="R1087" i="27"/>
  <c r="O1087" i="27"/>
  <c r="R1086" i="27"/>
  <c r="O1086" i="27"/>
  <c r="R1085" i="27"/>
  <c r="O1085" i="27"/>
  <c r="R1084" i="27"/>
  <c r="O1084" i="27"/>
  <c r="R1083" i="27"/>
  <c r="O1083" i="27"/>
  <c r="R1082" i="27"/>
  <c r="O1082" i="27"/>
  <c r="R1081" i="27"/>
  <c r="O1081" i="27"/>
  <c r="R1080" i="27"/>
  <c r="O1080" i="27"/>
  <c r="R1079" i="27"/>
  <c r="O1079" i="27"/>
  <c r="R1078" i="27"/>
  <c r="O1078" i="27"/>
  <c r="R1077" i="27"/>
  <c r="O1077" i="27"/>
  <c r="R1076" i="27"/>
  <c r="O1076" i="27"/>
  <c r="R1075" i="27"/>
  <c r="O1075" i="27"/>
  <c r="R1074" i="27"/>
  <c r="O1074" i="27"/>
  <c r="R1073" i="27"/>
  <c r="O1073" i="27"/>
  <c r="R1072" i="27"/>
  <c r="O1072" i="27"/>
  <c r="R1071" i="27"/>
  <c r="O1071" i="27"/>
  <c r="R1070" i="27"/>
  <c r="O1070" i="27"/>
  <c r="R1069" i="27"/>
  <c r="O1069" i="27"/>
  <c r="R1068" i="27"/>
  <c r="O1068" i="27"/>
  <c r="R1067" i="27"/>
  <c r="S1067" i="27" s="1" a="1"/>
  <c r="S1067" i="27" s="1"/>
  <c r="O1067" i="27"/>
  <c r="R1066" i="27"/>
  <c r="S1066" i="27" s="1" a="1"/>
  <c r="S1066" i="27" s="1"/>
  <c r="O1066" i="27"/>
  <c r="R1065" i="27"/>
  <c r="O1065" i="27"/>
  <c r="R1064" i="27"/>
  <c r="S1064" i="27" s="1" a="1"/>
  <c r="S1064" i="27" s="1"/>
  <c r="O1064" i="27"/>
  <c r="R1063" i="27"/>
  <c r="S1063" i="27" s="1" a="1"/>
  <c r="S1063" i="27" s="1"/>
  <c r="O1063" i="27"/>
  <c r="R1062" i="27"/>
  <c r="S1062" i="27" s="1" a="1"/>
  <c r="S1062" i="27" s="1"/>
  <c r="O1062" i="27"/>
  <c r="R1061" i="27"/>
  <c r="O1061" i="27"/>
  <c r="R1060" i="27"/>
  <c r="O1060" i="27"/>
  <c r="R1059" i="27"/>
  <c r="O1059" i="27"/>
  <c r="R1058" i="27"/>
  <c r="S1058" i="27" s="1" a="1"/>
  <c r="S1058" i="27" s="1"/>
  <c r="O1058" i="27"/>
  <c r="R1057" i="27"/>
  <c r="O1057" i="27"/>
  <c r="R1056" i="27"/>
  <c r="O1056" i="27"/>
  <c r="R1055" i="27"/>
  <c r="S1055" i="27" s="1" a="1"/>
  <c r="S1055" i="27" s="1"/>
  <c r="O1055" i="27"/>
  <c r="R1054" i="27"/>
  <c r="O1054" i="27"/>
  <c r="R1053" i="27"/>
  <c r="O1053" i="27"/>
  <c r="R1052" i="27"/>
  <c r="S1052" i="27" s="1" a="1"/>
  <c r="S1052" i="27" s="1"/>
  <c r="O1052" i="27"/>
  <c r="R1051" i="27"/>
  <c r="O1051" i="27"/>
  <c r="R1050" i="27"/>
  <c r="O1050" i="27"/>
  <c r="R1049" i="27"/>
  <c r="O1049" i="27"/>
  <c r="R1048" i="27"/>
  <c r="O1048" i="27"/>
  <c r="R1047" i="27"/>
  <c r="O1047" i="27"/>
  <c r="R1046" i="27"/>
  <c r="O1046" i="27"/>
  <c r="R1045" i="27"/>
  <c r="O1045" i="27"/>
  <c r="R1044" i="27"/>
  <c r="O1044" i="27"/>
  <c r="R1043" i="27"/>
  <c r="O1043" i="27"/>
  <c r="R1042" i="27"/>
  <c r="O1042" i="27"/>
  <c r="R1041" i="27"/>
  <c r="O1041" i="27"/>
  <c r="R1040" i="27"/>
  <c r="S1040" i="27" s="1" a="1"/>
  <c r="S1040" i="27" s="1"/>
  <c r="O1040" i="27"/>
  <c r="R1039" i="27"/>
  <c r="S1039" i="27" s="1" a="1"/>
  <c r="S1039" i="27" s="1"/>
  <c r="O1039" i="27"/>
  <c r="R1038" i="27"/>
  <c r="S1038" i="27" s="1" a="1"/>
  <c r="S1038" i="27" s="1"/>
  <c r="O1038" i="27"/>
  <c r="R1037" i="27"/>
  <c r="O1037" i="27"/>
  <c r="R1036" i="27"/>
  <c r="S1036" i="27" s="1" a="1"/>
  <c r="S1036" i="27" s="1"/>
  <c r="O1036" i="27"/>
  <c r="R1035" i="27"/>
  <c r="O1035" i="27"/>
  <c r="R1034" i="27"/>
  <c r="S1034" i="27" s="1" a="1"/>
  <c r="S1034" i="27" s="1"/>
  <c r="O1034" i="27"/>
  <c r="R1033" i="27"/>
  <c r="O1033" i="27"/>
  <c r="R1032" i="27"/>
  <c r="O1032" i="27"/>
  <c r="R1031" i="27"/>
  <c r="O1031" i="27"/>
  <c r="R1030" i="27"/>
  <c r="O1030" i="27"/>
  <c r="R1029" i="27"/>
  <c r="O1029" i="27"/>
  <c r="R1028" i="27"/>
  <c r="O1028" i="27"/>
  <c r="R1027" i="27"/>
  <c r="O1027" i="27"/>
  <c r="R1026" i="27"/>
  <c r="S1026" i="27" s="1" a="1"/>
  <c r="S1026" i="27" s="1"/>
  <c r="O1026" i="27"/>
  <c r="R1025" i="27"/>
  <c r="S1025" i="27" s="1" a="1"/>
  <c r="S1025" i="27" s="1"/>
  <c r="O1025" i="27"/>
  <c r="R1024" i="27"/>
  <c r="S1024" i="27" s="1" a="1"/>
  <c r="S1024" i="27" s="1"/>
  <c r="O1024" i="27"/>
  <c r="R1023" i="27"/>
  <c r="S1023" i="27" s="1" a="1"/>
  <c r="S1023" i="27" s="1"/>
  <c r="O1023" i="27"/>
  <c r="R1022" i="27"/>
  <c r="S1022" i="27" s="1" a="1"/>
  <c r="S1022" i="27" s="1"/>
  <c r="O1022" i="27"/>
  <c r="R1021" i="27"/>
  <c r="O1021" i="27"/>
  <c r="R1020" i="27"/>
  <c r="O1020" i="27"/>
  <c r="R1019" i="27"/>
  <c r="S1019" i="27" s="1" a="1"/>
  <c r="S1019" i="27" s="1"/>
  <c r="O1019" i="27"/>
  <c r="R1018" i="27"/>
  <c r="S1018" i="27" s="1" a="1"/>
  <c r="S1018" i="27" s="1"/>
  <c r="O1018" i="27"/>
  <c r="R1017" i="27"/>
  <c r="O1017" i="27"/>
  <c r="R1016" i="27"/>
  <c r="O1016" i="27"/>
  <c r="R1015" i="27"/>
  <c r="S1015" i="27" s="1" a="1"/>
  <c r="S1015" i="27" s="1"/>
  <c r="O1015" i="27"/>
  <c r="R1014" i="27"/>
  <c r="S1014" i="27" s="1" a="1"/>
  <c r="S1014" i="27" s="1"/>
  <c r="O1014" i="27"/>
  <c r="R1013" i="27"/>
  <c r="S1013" i="27" s="1" a="1"/>
  <c r="S1013" i="27" s="1"/>
  <c r="O1013" i="27"/>
  <c r="R1012" i="27"/>
  <c r="O1012" i="27"/>
  <c r="R1011" i="27"/>
  <c r="O1011" i="27"/>
  <c r="R1010" i="27"/>
  <c r="S1010" i="27" s="1" a="1"/>
  <c r="S1010" i="27" s="1"/>
  <c r="O1010" i="27"/>
  <c r="R1009" i="27"/>
  <c r="O1009" i="27"/>
  <c r="R1008" i="27"/>
  <c r="S1008" i="27" s="1" a="1"/>
  <c r="S1008" i="27" s="1"/>
  <c r="O1008" i="27"/>
  <c r="R1007" i="27"/>
  <c r="S1007" i="27" s="1" a="1"/>
  <c r="S1007" i="27" s="1"/>
  <c r="O1007" i="27"/>
  <c r="R1006" i="27"/>
  <c r="S1006" i="27" s="1" a="1"/>
  <c r="S1006" i="27" s="1"/>
  <c r="O1006" i="27"/>
  <c r="R1005" i="27"/>
  <c r="S1005" i="27" s="1" a="1"/>
  <c r="S1005" i="27" s="1"/>
  <c r="O1005" i="27"/>
  <c r="R1004" i="27"/>
  <c r="S1004" i="27" s="1" a="1"/>
  <c r="S1004" i="27" s="1"/>
  <c r="O1004" i="27"/>
  <c r="R1003" i="27"/>
  <c r="S1003" i="27" s="1" a="1"/>
  <c r="S1003" i="27" s="1"/>
  <c r="O1003" i="27"/>
  <c r="R1002" i="27"/>
  <c r="S1002" i="27" s="1" a="1"/>
  <c r="S1002" i="27" s="1"/>
  <c r="O1002" i="27"/>
  <c r="R1001" i="27"/>
  <c r="S1001" i="27" s="1" a="1"/>
  <c r="S1001" i="27" s="1"/>
  <c r="O1001" i="27"/>
  <c r="R1000" i="27"/>
  <c r="S1000" i="27" s="1" a="1"/>
  <c r="S1000" i="27" s="1"/>
  <c r="O1000" i="27"/>
  <c r="R999" i="27"/>
  <c r="O999" i="27"/>
  <c r="R998" i="27"/>
  <c r="S998" i="27" s="1" a="1"/>
  <c r="S998" i="27" s="1"/>
  <c r="O998" i="27"/>
  <c r="R997" i="27"/>
  <c r="S997" i="27" s="1" a="1"/>
  <c r="S997" i="27" s="1"/>
  <c r="O997" i="27"/>
  <c r="R996" i="27"/>
  <c r="S996" i="27" s="1" a="1"/>
  <c r="S996" i="27" s="1"/>
  <c r="O996" i="27"/>
  <c r="R995" i="27"/>
  <c r="S995" i="27" s="1" a="1"/>
  <c r="S995" i="27" s="1"/>
  <c r="O995" i="27"/>
  <c r="R994" i="27"/>
  <c r="S994" i="27" s="1" a="1"/>
  <c r="S994" i="27" s="1"/>
  <c r="O994" i="27"/>
  <c r="R993" i="27"/>
  <c r="O993" i="27"/>
  <c r="R992" i="27"/>
  <c r="S992" i="27" s="1" a="1"/>
  <c r="S992" i="27" s="1"/>
  <c r="O992" i="27"/>
  <c r="R991" i="27"/>
  <c r="S991" i="27" s="1" a="1"/>
  <c r="S991" i="27" s="1"/>
  <c r="O991" i="27"/>
  <c r="R990" i="27"/>
  <c r="S990" i="27" s="1" a="1"/>
  <c r="S990" i="27" s="1"/>
  <c r="O990" i="27"/>
  <c r="R989" i="27"/>
  <c r="S989" i="27" s="1" a="1"/>
  <c r="S989" i="27" s="1"/>
  <c r="O989" i="27"/>
  <c r="R988" i="27"/>
  <c r="S988" i="27" s="1" a="1"/>
  <c r="S988" i="27" s="1"/>
  <c r="O988" i="27"/>
  <c r="R987" i="27"/>
  <c r="S987" i="27" s="1" a="1"/>
  <c r="S987" i="27" s="1"/>
  <c r="O987" i="27"/>
  <c r="R986" i="27"/>
  <c r="S986" i="27" s="1" a="1"/>
  <c r="S986" i="27" s="1"/>
  <c r="O986" i="27"/>
  <c r="R985" i="27"/>
  <c r="S985" i="27" s="1" a="1"/>
  <c r="S985" i="27" s="1"/>
  <c r="O985" i="27"/>
  <c r="R984" i="27"/>
  <c r="O984" i="27"/>
  <c r="R983" i="27"/>
  <c r="S983" i="27" s="1" a="1"/>
  <c r="S983" i="27" s="1"/>
  <c r="O983" i="27"/>
  <c r="R982" i="27"/>
  <c r="S982" i="27" s="1" a="1"/>
  <c r="S982" i="27" s="1"/>
  <c r="O982" i="27"/>
  <c r="R981" i="27"/>
  <c r="S981" i="27" s="1" a="1"/>
  <c r="S981" i="27" s="1"/>
  <c r="O981" i="27"/>
  <c r="R980" i="27"/>
  <c r="S980" i="27" s="1" a="1"/>
  <c r="S980" i="27" s="1"/>
  <c r="O980" i="27"/>
  <c r="R979" i="27"/>
  <c r="S979" i="27" s="1" a="1"/>
  <c r="S979" i="27" s="1"/>
  <c r="O979" i="27"/>
  <c r="R978" i="27"/>
  <c r="S978" i="27" s="1" a="1"/>
  <c r="S978" i="27" s="1"/>
  <c r="O978" i="27"/>
  <c r="R977" i="27"/>
  <c r="S977" i="27" s="1" a="1"/>
  <c r="S977" i="27" s="1"/>
  <c r="O977" i="27"/>
  <c r="R976" i="27"/>
  <c r="S976" i="27" s="1" a="1"/>
  <c r="S976" i="27" s="1"/>
  <c r="O976" i="27"/>
  <c r="R975" i="27"/>
  <c r="S975" i="27" s="1" a="1"/>
  <c r="S975" i="27" s="1"/>
  <c r="O975" i="27"/>
  <c r="R974" i="27"/>
  <c r="S974" i="27" s="1" a="1"/>
  <c r="S974" i="27" s="1"/>
  <c r="O974" i="27"/>
  <c r="R973" i="27"/>
  <c r="S973" i="27" s="1" a="1"/>
  <c r="S973" i="27" s="1"/>
  <c r="O973" i="27"/>
  <c r="R972" i="27"/>
  <c r="S972" i="27" s="1" a="1"/>
  <c r="S972" i="27" s="1"/>
  <c r="O972" i="27"/>
  <c r="R971" i="27"/>
  <c r="S971" i="27" s="1" a="1"/>
  <c r="S971" i="27" s="1"/>
  <c r="O971" i="27"/>
  <c r="R970" i="27"/>
  <c r="S970" i="27" s="1" a="1"/>
  <c r="S970" i="27" s="1"/>
  <c r="O970" i="27"/>
  <c r="R969" i="27"/>
  <c r="S969" i="27" s="1" a="1"/>
  <c r="S969" i="27" s="1"/>
  <c r="O969" i="27"/>
  <c r="R968" i="27"/>
  <c r="S968" i="27" s="1" a="1"/>
  <c r="S968" i="27" s="1"/>
  <c r="O968" i="27"/>
  <c r="R967" i="27"/>
  <c r="O967" i="27"/>
  <c r="R966" i="27"/>
  <c r="S966" i="27" s="1" a="1"/>
  <c r="S966" i="27" s="1"/>
  <c r="O966" i="27"/>
  <c r="R965" i="27"/>
  <c r="S965" i="27" s="1" a="1"/>
  <c r="S965" i="27" s="1"/>
  <c r="O965" i="27"/>
  <c r="R964" i="27"/>
  <c r="S964" i="27" s="1" a="1"/>
  <c r="S964" i="27" s="1"/>
  <c r="O964" i="27"/>
  <c r="R963" i="27"/>
  <c r="O963" i="27"/>
  <c r="R962" i="27"/>
  <c r="S962" i="27" s="1" a="1"/>
  <c r="S962" i="27" s="1"/>
  <c r="O962" i="27"/>
  <c r="R961" i="27"/>
  <c r="S961" i="27" s="1" a="1"/>
  <c r="S961" i="27" s="1"/>
  <c r="O961" i="27"/>
  <c r="R960" i="27"/>
  <c r="O960" i="27"/>
  <c r="R959" i="27"/>
  <c r="S959" i="27" s="1" a="1"/>
  <c r="S959" i="27" s="1"/>
  <c r="O959" i="27"/>
  <c r="R958" i="27"/>
  <c r="O958" i="27"/>
  <c r="R957" i="27"/>
  <c r="O957" i="27"/>
  <c r="R956" i="27"/>
  <c r="O956" i="27"/>
  <c r="R955" i="27"/>
  <c r="O955" i="27"/>
  <c r="R954" i="27"/>
  <c r="S954" i="27" s="1" a="1"/>
  <c r="S954" i="27" s="1"/>
  <c r="O954" i="27"/>
  <c r="R953" i="27"/>
  <c r="S953" i="27" s="1" a="1"/>
  <c r="S953" i="27" s="1"/>
  <c r="O953" i="27"/>
  <c r="R952" i="27"/>
  <c r="S952" i="27" s="1" a="1"/>
  <c r="S952" i="27" s="1"/>
  <c r="O952" i="27"/>
  <c r="R951" i="27"/>
  <c r="O951" i="27"/>
  <c r="R950" i="27"/>
  <c r="S950" i="27" s="1" a="1"/>
  <c r="S950" i="27" s="1"/>
  <c r="O950" i="27"/>
  <c r="R949" i="27"/>
  <c r="S949" i="27" s="1" a="1"/>
  <c r="S949" i="27" s="1"/>
  <c r="O949" i="27"/>
  <c r="R948" i="27"/>
  <c r="S948" i="27" s="1" a="1"/>
  <c r="S948" i="27" s="1"/>
  <c r="O948" i="27"/>
  <c r="R947" i="27"/>
  <c r="O947" i="27"/>
  <c r="R946" i="27"/>
  <c r="O946" i="27"/>
  <c r="R945" i="27"/>
  <c r="S945" i="27" s="1" a="1"/>
  <c r="S945" i="27" s="1"/>
  <c r="O945" i="27"/>
  <c r="R944" i="27"/>
  <c r="O944" i="27"/>
  <c r="R943" i="27"/>
  <c r="S943" i="27" s="1" a="1"/>
  <c r="S943" i="27" s="1"/>
  <c r="O943" i="27"/>
  <c r="R942" i="27"/>
  <c r="O942" i="27"/>
  <c r="R941" i="27"/>
  <c r="O941" i="27"/>
  <c r="R940" i="27"/>
  <c r="S940" i="27" s="1" a="1"/>
  <c r="S940" i="27" s="1"/>
  <c r="O940" i="27"/>
  <c r="R939" i="27"/>
  <c r="S939" i="27" s="1" a="1"/>
  <c r="S939" i="27" s="1"/>
  <c r="O939" i="27"/>
  <c r="R938" i="27"/>
  <c r="S938" i="27" s="1" a="1"/>
  <c r="S938" i="27" s="1"/>
  <c r="O938" i="27"/>
  <c r="R937" i="27"/>
  <c r="S937" i="27" s="1" a="1"/>
  <c r="S937" i="27" s="1"/>
  <c r="O937" i="27"/>
  <c r="R936" i="27"/>
  <c r="S936" i="27" s="1" a="1"/>
  <c r="S936" i="27" s="1"/>
  <c r="O936" i="27"/>
  <c r="R935" i="27"/>
  <c r="S935" i="27" s="1" a="1"/>
  <c r="S935" i="27" s="1"/>
  <c r="O935" i="27"/>
  <c r="R934" i="27"/>
  <c r="S934" i="27" s="1" a="1"/>
  <c r="S934" i="27" s="1"/>
  <c r="O934" i="27"/>
  <c r="R933" i="27"/>
  <c r="S933" i="27" s="1" a="1"/>
  <c r="S933" i="27" s="1"/>
  <c r="O933" i="27"/>
  <c r="R932" i="27"/>
  <c r="S932" i="27" s="1" a="1"/>
  <c r="S932" i="27" s="1"/>
  <c r="O932" i="27"/>
  <c r="R931" i="27"/>
  <c r="S931" i="27" s="1" a="1"/>
  <c r="S931" i="27" s="1"/>
  <c r="O931" i="27"/>
  <c r="R930" i="27"/>
  <c r="S930" i="27" s="1" a="1"/>
  <c r="S930" i="27" s="1"/>
  <c r="O930" i="27"/>
  <c r="R929" i="27"/>
  <c r="S929" i="27" s="1" a="1"/>
  <c r="S929" i="27" s="1"/>
  <c r="O929" i="27"/>
  <c r="R928" i="27"/>
  <c r="S928" i="27" s="1" a="1"/>
  <c r="S928" i="27" s="1"/>
  <c r="O928" i="27"/>
  <c r="R927" i="27"/>
  <c r="S927" i="27" s="1" a="1"/>
  <c r="S927" i="27" s="1"/>
  <c r="O927" i="27"/>
  <c r="R926" i="27"/>
  <c r="S926" i="27" s="1" a="1"/>
  <c r="S926" i="27" s="1"/>
  <c r="O926" i="27"/>
  <c r="R925" i="27"/>
  <c r="S925" i="27" s="1" a="1"/>
  <c r="S925" i="27" s="1"/>
  <c r="O925" i="27"/>
  <c r="R924" i="27"/>
  <c r="S924" i="27" s="1" a="1"/>
  <c r="S924" i="27" s="1"/>
  <c r="O924" i="27"/>
  <c r="R923" i="27"/>
  <c r="S923" i="27" s="1" a="1"/>
  <c r="S923" i="27" s="1"/>
  <c r="O923" i="27"/>
  <c r="R922" i="27"/>
  <c r="S922" i="27" s="1" a="1"/>
  <c r="S922" i="27" s="1"/>
  <c r="O922" i="27"/>
  <c r="R921" i="27"/>
  <c r="O921" i="27"/>
  <c r="R920" i="27"/>
  <c r="S920" i="27" s="1" a="1"/>
  <c r="S920" i="27" s="1"/>
  <c r="O920" i="27"/>
  <c r="R919" i="27"/>
  <c r="O919" i="27"/>
  <c r="R918" i="27"/>
  <c r="S918" i="27" s="1" a="1"/>
  <c r="S918" i="27" s="1"/>
  <c r="O918" i="27"/>
  <c r="R917" i="27"/>
  <c r="S917" i="27" s="1" a="1"/>
  <c r="S917" i="27" s="1"/>
  <c r="O917" i="27"/>
  <c r="R916" i="27"/>
  <c r="S916" i="27" s="1" a="1"/>
  <c r="S916" i="27" s="1"/>
  <c r="O916" i="27"/>
  <c r="R915" i="27"/>
  <c r="S915" i="27" s="1" a="1"/>
  <c r="S915" i="27" s="1"/>
  <c r="O915" i="27"/>
  <c r="R914" i="27"/>
  <c r="S914" i="27" s="1" a="1"/>
  <c r="S914" i="27" s="1"/>
  <c r="O914" i="27"/>
  <c r="R913" i="27"/>
  <c r="S913" i="27" s="1" a="1"/>
  <c r="S913" i="27" s="1"/>
  <c r="O913" i="27"/>
  <c r="R912" i="27"/>
  <c r="S912" i="27" s="1" a="1"/>
  <c r="S912" i="27" s="1"/>
  <c r="O912" i="27"/>
  <c r="R911" i="27"/>
  <c r="O911" i="27"/>
  <c r="R910" i="27"/>
  <c r="O910" i="27"/>
  <c r="R909" i="27"/>
  <c r="S909" i="27" s="1" a="1"/>
  <c r="S909" i="27" s="1"/>
  <c r="O909" i="27"/>
  <c r="R908" i="27"/>
  <c r="S908" i="27" s="1" a="1"/>
  <c r="S908" i="27" s="1"/>
  <c r="O908" i="27"/>
  <c r="R907" i="27"/>
  <c r="S907" i="27" s="1" a="1"/>
  <c r="S907" i="27" s="1"/>
  <c r="O907" i="27"/>
  <c r="R906" i="27"/>
  <c r="O906" i="27"/>
  <c r="R905" i="27"/>
  <c r="S905" i="27" s="1" a="1"/>
  <c r="S905" i="27" s="1"/>
  <c r="O905" i="27"/>
  <c r="R904" i="27"/>
  <c r="O904" i="27"/>
  <c r="R903" i="27"/>
  <c r="O903" i="27"/>
  <c r="R902" i="27"/>
  <c r="O902" i="27"/>
  <c r="R901" i="27"/>
  <c r="S901" i="27" s="1" a="1"/>
  <c r="S901" i="27" s="1"/>
  <c r="O901" i="27"/>
  <c r="R900" i="27"/>
  <c r="S900" i="27" s="1" a="1"/>
  <c r="S900" i="27" s="1"/>
  <c r="O900" i="27"/>
  <c r="R899" i="27"/>
  <c r="S899" i="27" s="1" a="1"/>
  <c r="S899" i="27" s="1"/>
  <c r="O899" i="27"/>
  <c r="R898" i="27"/>
  <c r="S898" i="27" s="1" a="1"/>
  <c r="S898" i="27" s="1"/>
  <c r="O898" i="27"/>
  <c r="R897" i="27"/>
  <c r="S897" i="27" s="1" a="1"/>
  <c r="S897" i="27" s="1"/>
  <c r="O897" i="27"/>
  <c r="R896" i="27"/>
  <c r="S896" i="27" s="1" a="1"/>
  <c r="S896" i="27" s="1"/>
  <c r="O896" i="27"/>
  <c r="R895" i="27"/>
  <c r="S895" i="27" s="1" a="1"/>
  <c r="S895" i="27" s="1"/>
  <c r="O895" i="27"/>
  <c r="R894" i="27"/>
  <c r="S894" i="27" s="1" a="1"/>
  <c r="S894" i="27" s="1"/>
  <c r="O894" i="27"/>
  <c r="R893" i="27"/>
  <c r="O893" i="27"/>
  <c r="R892" i="27"/>
  <c r="S892" i="27" s="1" a="1"/>
  <c r="S892" i="27" s="1"/>
  <c r="O892" i="27"/>
  <c r="R891" i="27"/>
  <c r="O891" i="27"/>
  <c r="R890" i="27"/>
  <c r="S890" i="27" s="1" a="1"/>
  <c r="S890" i="27" s="1"/>
  <c r="O890" i="27"/>
  <c r="R889" i="27"/>
  <c r="S889" i="27" s="1" a="1"/>
  <c r="S889" i="27" s="1"/>
  <c r="O889" i="27"/>
  <c r="R888" i="27"/>
  <c r="S888" i="27" s="1" a="1"/>
  <c r="S888" i="27" s="1"/>
  <c r="O888" i="27"/>
  <c r="R887" i="27"/>
  <c r="S887" i="27" s="1" a="1"/>
  <c r="S887" i="27" s="1"/>
  <c r="O887" i="27"/>
  <c r="R886" i="27"/>
  <c r="S886" i="27" s="1" a="1"/>
  <c r="S886" i="27" s="1"/>
  <c r="O886" i="27"/>
  <c r="R885" i="27"/>
  <c r="S885" i="27" s="1" a="1"/>
  <c r="S885" i="27" s="1"/>
  <c r="O885" i="27"/>
  <c r="R884" i="27"/>
  <c r="S884" i="27" s="1" a="1"/>
  <c r="S884" i="27" s="1"/>
  <c r="O884" i="27"/>
  <c r="R883" i="27"/>
  <c r="O883" i="27"/>
  <c r="R882" i="27"/>
  <c r="O882" i="27"/>
  <c r="R881" i="27"/>
  <c r="O881" i="27"/>
  <c r="R880" i="27"/>
  <c r="S880" i="27" s="1" a="1"/>
  <c r="S880" i="27" s="1"/>
  <c r="O880" i="27"/>
  <c r="R879" i="27"/>
  <c r="S879" i="27" s="1" a="1"/>
  <c r="S879" i="27" s="1"/>
  <c r="O879" i="27"/>
  <c r="R878" i="27"/>
  <c r="S878" i="27" s="1" a="1"/>
  <c r="S878" i="27" s="1"/>
  <c r="O878" i="27"/>
  <c r="R877" i="27"/>
  <c r="S877" i="27" s="1" a="1"/>
  <c r="S877" i="27" s="1"/>
  <c r="O877" i="27"/>
  <c r="R876" i="27"/>
  <c r="S876" i="27" s="1" a="1"/>
  <c r="S876" i="27" s="1"/>
  <c r="O876" i="27"/>
  <c r="R875" i="27"/>
  <c r="S875" i="27" s="1" a="1"/>
  <c r="S875" i="27" s="1"/>
  <c r="O875" i="27"/>
  <c r="R874" i="27"/>
  <c r="S874" i="27" s="1" a="1"/>
  <c r="S874" i="27" s="1"/>
  <c r="O874" i="27"/>
  <c r="R873" i="27"/>
  <c r="S873" i="27" s="1" a="1"/>
  <c r="S873" i="27" s="1"/>
  <c r="O873" i="27"/>
  <c r="R872" i="27"/>
  <c r="O872" i="27"/>
  <c r="R871" i="27"/>
  <c r="O871" i="27"/>
  <c r="R870" i="27"/>
  <c r="O870" i="27"/>
  <c r="R869" i="27"/>
  <c r="S869" i="27" s="1" a="1"/>
  <c r="S869" i="27" s="1"/>
  <c r="O869" i="27"/>
  <c r="R868" i="27"/>
  <c r="S868" i="27" s="1" a="1"/>
  <c r="S868" i="27" s="1"/>
  <c r="O868" i="27"/>
  <c r="R867" i="27"/>
  <c r="S867" i="27" s="1" a="1"/>
  <c r="S867" i="27" s="1"/>
  <c r="O867" i="27"/>
  <c r="R866" i="27"/>
  <c r="S866" i="27" s="1" a="1"/>
  <c r="S866" i="27" s="1"/>
  <c r="O866" i="27"/>
  <c r="R865" i="27"/>
  <c r="S865" i="27" s="1" a="1"/>
  <c r="S865" i="27" s="1"/>
  <c r="O865" i="27"/>
  <c r="R864" i="27"/>
  <c r="S864" i="27" s="1" a="1"/>
  <c r="S864" i="27" s="1"/>
  <c r="O864" i="27"/>
  <c r="R863" i="27"/>
  <c r="S863" i="27" s="1" a="1"/>
  <c r="S863" i="27" s="1"/>
  <c r="O863" i="27"/>
  <c r="R862" i="27"/>
  <c r="S862" i="27" s="1" a="1"/>
  <c r="S862" i="27" s="1"/>
  <c r="O862" i="27"/>
  <c r="R861" i="27"/>
  <c r="S861" i="27" s="1" a="1"/>
  <c r="S861" i="27" s="1"/>
  <c r="O861" i="27"/>
  <c r="R860" i="27"/>
  <c r="O860" i="27"/>
  <c r="R859" i="27"/>
  <c r="O859" i="27"/>
  <c r="R858" i="27"/>
  <c r="O858" i="27"/>
  <c r="R857" i="27"/>
  <c r="S857" i="27" s="1" a="1"/>
  <c r="S857" i="27" s="1"/>
  <c r="O857" i="27"/>
  <c r="R856" i="27"/>
  <c r="S856" i="27" s="1" a="1"/>
  <c r="S856" i="27" s="1"/>
  <c r="O856" i="27"/>
  <c r="R855" i="27"/>
  <c r="S855" i="27" s="1" a="1"/>
  <c r="S855" i="27" s="1"/>
  <c r="O855" i="27"/>
  <c r="R854" i="27"/>
  <c r="S854" i="27" s="1" a="1"/>
  <c r="S854" i="27" s="1"/>
  <c r="O854" i="27"/>
  <c r="R853" i="27"/>
  <c r="S853" i="27" s="1" a="1"/>
  <c r="S853" i="27" s="1"/>
  <c r="O853" i="27"/>
  <c r="R852" i="27"/>
  <c r="S852" i="27" s="1" a="1"/>
  <c r="S852" i="27" s="1"/>
  <c r="O852" i="27"/>
  <c r="R851" i="27"/>
  <c r="S851" i="27" s="1" a="1"/>
  <c r="S851" i="27" s="1"/>
  <c r="O851" i="27"/>
  <c r="R850" i="27"/>
  <c r="O850" i="27"/>
  <c r="R849" i="27"/>
  <c r="O849" i="27"/>
  <c r="R848" i="27"/>
  <c r="O848" i="27"/>
  <c r="R847" i="27"/>
  <c r="S847" i="27" s="1" a="1"/>
  <c r="S847" i="27" s="1"/>
  <c r="O847" i="27"/>
  <c r="R846" i="27"/>
  <c r="S846" i="27" s="1" a="1"/>
  <c r="S846" i="27" s="1"/>
  <c r="O846" i="27"/>
  <c r="R845" i="27"/>
  <c r="S845" i="27" s="1" a="1"/>
  <c r="S845" i="27" s="1"/>
  <c r="O845" i="27"/>
  <c r="R844" i="27"/>
  <c r="S844" i="27" s="1" a="1"/>
  <c r="S844" i="27" s="1"/>
  <c r="O844" i="27"/>
  <c r="R843" i="27"/>
  <c r="S843" i="27" s="1" a="1"/>
  <c r="S843" i="27" s="1"/>
  <c r="O843" i="27"/>
  <c r="R842" i="27"/>
  <c r="S842" i="27" s="1" a="1"/>
  <c r="S842" i="27" s="1"/>
  <c r="O842" i="27"/>
  <c r="R841" i="27"/>
  <c r="S841" i="27" s="1" a="1"/>
  <c r="S841" i="27" s="1"/>
  <c r="O841" i="27"/>
  <c r="R840" i="27"/>
  <c r="S840" i="27" s="1" a="1"/>
  <c r="S840" i="27" s="1"/>
  <c r="O840" i="27"/>
  <c r="R839" i="27"/>
  <c r="S839" i="27" s="1" a="1"/>
  <c r="S839" i="27" s="1"/>
  <c r="O839" i="27"/>
  <c r="R838" i="27"/>
  <c r="S838" i="27" s="1" a="1"/>
  <c r="S838" i="27" s="1"/>
  <c r="O838" i="27"/>
  <c r="R837" i="27"/>
  <c r="S837" i="27" s="1" a="1"/>
  <c r="S837" i="27" s="1"/>
  <c r="O837" i="27"/>
  <c r="R836" i="27"/>
  <c r="O836" i="27"/>
  <c r="R835" i="27"/>
  <c r="S835" i="27" s="1" a="1"/>
  <c r="S835" i="27" s="1"/>
  <c r="O835" i="27"/>
  <c r="R834" i="27"/>
  <c r="S834" i="27" s="1" a="1"/>
  <c r="S834" i="27" s="1"/>
  <c r="O834" i="27"/>
  <c r="R833" i="27"/>
  <c r="S833" i="27" s="1" a="1"/>
  <c r="S833" i="27" s="1"/>
  <c r="O833" i="27"/>
  <c r="R832" i="27"/>
  <c r="S832" i="27" s="1" a="1"/>
  <c r="S832" i="27" s="1"/>
  <c r="O832" i="27"/>
  <c r="R831" i="27"/>
  <c r="S831" i="27" s="1" a="1"/>
  <c r="S831" i="27" s="1"/>
  <c r="O831" i="27"/>
  <c r="R830" i="27"/>
  <c r="S830" i="27" s="1" a="1"/>
  <c r="S830" i="27" s="1"/>
  <c r="O830" i="27"/>
  <c r="R829" i="27"/>
  <c r="S829" i="27" s="1" a="1"/>
  <c r="S829" i="27" s="1"/>
  <c r="O829" i="27"/>
  <c r="R828" i="27"/>
  <c r="S828" i="27" s="1" a="1"/>
  <c r="S828" i="27" s="1"/>
  <c r="O828" i="27"/>
  <c r="R827" i="27"/>
  <c r="S827" i="27" s="1" a="1"/>
  <c r="S827" i="27" s="1"/>
  <c r="O827" i="27"/>
  <c r="R826" i="27"/>
  <c r="S826" i="27" s="1" a="1"/>
  <c r="S826" i="27" s="1"/>
  <c r="O826" i="27"/>
  <c r="R825" i="27"/>
  <c r="S825" i="27" s="1" a="1"/>
  <c r="S825" i="27" s="1"/>
  <c r="O825" i="27"/>
  <c r="R824" i="27"/>
  <c r="S824" i="27" s="1" a="1"/>
  <c r="S824" i="27" s="1"/>
  <c r="O824" i="27"/>
  <c r="R823" i="27"/>
  <c r="S823" i="27" s="1" a="1"/>
  <c r="S823" i="27" s="1"/>
  <c r="O823" i="27"/>
  <c r="R822" i="27"/>
  <c r="S822" i="27" s="1" a="1"/>
  <c r="S822" i="27" s="1"/>
  <c r="O822" i="27"/>
  <c r="R821" i="27"/>
  <c r="S821" i="27" s="1" a="1"/>
  <c r="S821" i="27" s="1"/>
  <c r="O821" i="27"/>
  <c r="R820" i="27"/>
  <c r="S820" i="27" s="1" a="1"/>
  <c r="S820" i="27" s="1"/>
  <c r="O820" i="27"/>
  <c r="R819" i="27"/>
  <c r="S819" i="27" s="1" a="1"/>
  <c r="S819" i="27" s="1"/>
  <c r="O819" i="27"/>
  <c r="R818" i="27"/>
  <c r="S818" i="27" s="1" a="1"/>
  <c r="S818" i="27" s="1"/>
  <c r="O818" i="27"/>
  <c r="R817" i="27"/>
  <c r="S817" i="27" s="1" a="1"/>
  <c r="S817" i="27" s="1"/>
  <c r="O817" i="27"/>
  <c r="R816" i="27"/>
  <c r="S816" i="27" s="1" a="1"/>
  <c r="S816" i="27" s="1"/>
  <c r="O816" i="27"/>
  <c r="R815" i="27"/>
  <c r="S815" i="27" s="1" a="1"/>
  <c r="S815" i="27" s="1"/>
  <c r="O815" i="27"/>
  <c r="R814" i="27"/>
  <c r="S814" i="27" s="1" a="1"/>
  <c r="S814" i="27" s="1"/>
  <c r="O814" i="27"/>
  <c r="R813" i="27"/>
  <c r="S813" i="27" s="1" a="1"/>
  <c r="S813" i="27" s="1"/>
  <c r="O813" i="27"/>
  <c r="R812" i="27"/>
  <c r="S812" i="27" s="1" a="1"/>
  <c r="S812" i="27" s="1"/>
  <c r="O812" i="27"/>
  <c r="R811" i="27"/>
  <c r="S811" i="27" s="1" a="1"/>
  <c r="S811" i="27" s="1"/>
  <c r="O811" i="27"/>
  <c r="R810" i="27"/>
  <c r="S810" i="27" s="1" a="1"/>
  <c r="S810" i="27" s="1"/>
  <c r="O810" i="27"/>
  <c r="R809" i="27"/>
  <c r="S809" i="27" s="1" a="1"/>
  <c r="S809" i="27" s="1"/>
  <c r="O809" i="27"/>
  <c r="R808" i="27"/>
  <c r="S808" i="27" s="1" a="1"/>
  <c r="S808" i="27" s="1"/>
  <c r="O808" i="27"/>
  <c r="R807" i="27"/>
  <c r="S807" i="27" s="1" a="1"/>
  <c r="S807" i="27" s="1"/>
  <c r="O807" i="27"/>
  <c r="R806" i="27"/>
  <c r="S806" i="27" s="1" a="1"/>
  <c r="S806" i="27" s="1"/>
  <c r="O806" i="27"/>
  <c r="R805" i="27"/>
  <c r="S805" i="27" s="1" a="1"/>
  <c r="S805" i="27" s="1"/>
  <c r="O805" i="27"/>
  <c r="R804" i="27"/>
  <c r="O804" i="27"/>
  <c r="R803" i="27"/>
  <c r="O803" i="27"/>
  <c r="R802" i="27"/>
  <c r="O802" i="27"/>
  <c r="R801" i="27"/>
  <c r="S801" i="27" s="1" a="1"/>
  <c r="S801" i="27" s="1"/>
  <c r="O801" i="27"/>
  <c r="R800" i="27"/>
  <c r="S800" i="27" s="1" a="1"/>
  <c r="S800" i="27" s="1"/>
  <c r="O800" i="27"/>
  <c r="R799" i="27"/>
  <c r="S799" i="27" s="1" a="1"/>
  <c r="S799" i="27" s="1"/>
  <c r="O799" i="27"/>
  <c r="R798" i="27"/>
  <c r="S798" i="27" s="1" a="1"/>
  <c r="S798" i="27" s="1"/>
  <c r="O798" i="27"/>
  <c r="R797" i="27"/>
  <c r="S797" i="27" s="1" a="1"/>
  <c r="S797" i="27" s="1"/>
  <c r="O797" i="27"/>
  <c r="R796" i="27"/>
  <c r="S796" i="27" s="1" a="1"/>
  <c r="S796" i="27" s="1"/>
  <c r="O796" i="27"/>
  <c r="R795" i="27"/>
  <c r="O795" i="27"/>
  <c r="R794" i="27"/>
  <c r="O794" i="27"/>
  <c r="R793" i="27"/>
  <c r="O793" i="27"/>
  <c r="R792" i="27"/>
  <c r="S792" i="27" s="1" a="1"/>
  <c r="S792" i="27" s="1"/>
  <c r="O792" i="27"/>
  <c r="R791" i="27"/>
  <c r="S791" i="27" s="1" a="1"/>
  <c r="S791" i="27" s="1"/>
  <c r="O791" i="27"/>
  <c r="R790" i="27"/>
  <c r="S790" i="27" s="1" a="1"/>
  <c r="S790" i="27" s="1"/>
  <c r="O790" i="27"/>
  <c r="R789" i="27"/>
  <c r="S789" i="27" s="1" a="1"/>
  <c r="S789" i="27" s="1"/>
  <c r="O789" i="27"/>
  <c r="R788" i="27"/>
  <c r="S788" i="27" s="1" a="1"/>
  <c r="S788" i="27" s="1"/>
  <c r="O788" i="27"/>
  <c r="R787" i="27"/>
  <c r="O787" i="27"/>
  <c r="R786" i="27"/>
  <c r="O786" i="27"/>
  <c r="R785" i="27"/>
  <c r="O785" i="27"/>
  <c r="R784" i="27"/>
  <c r="S784" i="27" s="1" a="1"/>
  <c r="S784" i="27" s="1"/>
  <c r="O784" i="27"/>
  <c r="R783" i="27"/>
  <c r="S783" i="27" s="1" a="1"/>
  <c r="S783" i="27" s="1"/>
  <c r="O783" i="27"/>
  <c r="R782" i="27"/>
  <c r="S782" i="27" s="1" a="1"/>
  <c r="S782" i="27" s="1"/>
  <c r="O782" i="27"/>
  <c r="R781" i="27"/>
  <c r="S781" i="27" s="1" a="1"/>
  <c r="S781" i="27" s="1"/>
  <c r="O781" i="27"/>
  <c r="R780" i="27"/>
  <c r="S780" i="27" s="1" a="1"/>
  <c r="S780" i="27" s="1"/>
  <c r="O780" i="27"/>
  <c r="R779" i="27"/>
  <c r="O779" i="27"/>
  <c r="R778" i="27"/>
  <c r="O778" i="27"/>
  <c r="R777" i="27"/>
  <c r="O777" i="27"/>
  <c r="R776" i="27"/>
  <c r="S776" i="27" s="1" a="1"/>
  <c r="S776" i="27" s="1"/>
  <c r="O776" i="27"/>
  <c r="R775" i="27"/>
  <c r="S775" i="27" s="1" a="1"/>
  <c r="S775" i="27" s="1"/>
  <c r="O775" i="27"/>
  <c r="R774" i="27"/>
  <c r="S774" i="27" s="1" a="1"/>
  <c r="S774" i="27" s="1"/>
  <c r="O774" i="27"/>
  <c r="R773" i="27"/>
  <c r="S773" i="27" s="1" a="1"/>
  <c r="S773" i="27" s="1"/>
  <c r="O773" i="27"/>
  <c r="R772" i="27"/>
  <c r="S772" i="27" s="1" a="1"/>
  <c r="S772" i="27" s="1"/>
  <c r="O772" i="27"/>
  <c r="R771" i="27"/>
  <c r="S771" i="27" s="1" a="1"/>
  <c r="S771" i="27" s="1"/>
  <c r="O771" i="27"/>
  <c r="R770" i="27"/>
  <c r="S770" i="27" s="1" a="1"/>
  <c r="S770" i="27" s="1"/>
  <c r="O770" i="27"/>
  <c r="R769" i="27"/>
  <c r="S769" i="27" s="1" a="1"/>
  <c r="S769" i="27" s="1"/>
  <c r="O769" i="27"/>
  <c r="R768" i="27"/>
  <c r="S768" i="27" s="1" a="1"/>
  <c r="S768" i="27" s="1"/>
  <c r="O768" i="27"/>
  <c r="R767" i="27"/>
  <c r="S767" i="27" s="1" a="1"/>
  <c r="S767" i="27" s="1"/>
  <c r="O767" i="27"/>
  <c r="R766" i="27"/>
  <c r="S766" i="27" s="1" a="1"/>
  <c r="S766" i="27" s="1"/>
  <c r="O766" i="27"/>
  <c r="R765" i="27"/>
  <c r="S765" i="27" s="1" a="1"/>
  <c r="S765" i="27" s="1"/>
  <c r="O765" i="27"/>
  <c r="R764" i="27"/>
  <c r="S764" i="27" s="1" a="1"/>
  <c r="S764" i="27" s="1"/>
  <c r="O764" i="27"/>
  <c r="R763" i="27"/>
  <c r="O763" i="27"/>
  <c r="R762" i="27"/>
  <c r="O762" i="27"/>
  <c r="R761" i="27"/>
  <c r="O761" i="27"/>
  <c r="R760" i="27"/>
  <c r="S760" i="27" s="1" a="1"/>
  <c r="S760" i="27" s="1"/>
  <c r="O760" i="27"/>
  <c r="R759" i="27"/>
  <c r="S759" i="27" s="1" a="1"/>
  <c r="S759" i="27" s="1"/>
  <c r="O759" i="27"/>
  <c r="R758" i="27"/>
  <c r="O758" i="27"/>
  <c r="R757" i="27"/>
  <c r="O757" i="27"/>
  <c r="R756" i="27"/>
  <c r="O756" i="27"/>
  <c r="R755" i="27"/>
  <c r="S755" i="27" s="1" a="1"/>
  <c r="S755" i="27" s="1"/>
  <c r="O755" i="27"/>
  <c r="R754" i="27"/>
  <c r="S754" i="27" s="1" a="1"/>
  <c r="S754" i="27" s="1"/>
  <c r="O754" i="27"/>
  <c r="R753" i="27"/>
  <c r="S753" i="27" s="1" a="1"/>
  <c r="S753" i="27" s="1"/>
  <c r="O753" i="27"/>
  <c r="R752" i="27"/>
  <c r="S752" i="27" s="1" a="1"/>
  <c r="S752" i="27" s="1"/>
  <c r="O752" i="27"/>
  <c r="R751" i="27"/>
  <c r="S751" i="27" s="1" a="1"/>
  <c r="S751" i="27" s="1"/>
  <c r="O751" i="27"/>
  <c r="R750" i="27"/>
  <c r="S750" i="27" s="1" a="1"/>
  <c r="S750" i="27" s="1"/>
  <c r="O750" i="27"/>
  <c r="R749" i="27"/>
  <c r="S749" i="27" s="1" a="1"/>
  <c r="S749" i="27" s="1"/>
  <c r="O749" i="27"/>
  <c r="R748" i="27"/>
  <c r="S748" i="27" s="1" a="1"/>
  <c r="S748" i="27" s="1"/>
  <c r="O748" i="27"/>
  <c r="R747" i="27"/>
  <c r="S747" i="27" s="1" a="1"/>
  <c r="S747" i="27" s="1"/>
  <c r="O747" i="27"/>
  <c r="R746" i="27"/>
  <c r="O746" i="27"/>
  <c r="R745" i="27"/>
  <c r="S745" i="27" s="1" a="1"/>
  <c r="S745" i="27" s="1"/>
  <c r="O745" i="27"/>
  <c r="R744" i="27"/>
  <c r="S744" i="27" s="1" a="1"/>
  <c r="S744" i="27" s="1"/>
  <c r="O744" i="27"/>
  <c r="R743" i="27"/>
  <c r="S743" i="27" s="1" a="1"/>
  <c r="S743" i="27" s="1"/>
  <c r="O743" i="27"/>
  <c r="R742" i="27"/>
  <c r="S742" i="27" s="1" a="1"/>
  <c r="S742" i="27" s="1"/>
  <c r="O742" i="27"/>
  <c r="R741" i="27"/>
  <c r="S741" i="27" s="1" a="1"/>
  <c r="S741" i="27" s="1"/>
  <c r="O741" i="27"/>
  <c r="R740" i="27"/>
  <c r="S740" i="27" s="1" a="1"/>
  <c r="S740" i="27" s="1"/>
  <c r="O740" i="27"/>
  <c r="R739" i="27"/>
  <c r="S739" i="27" s="1" a="1"/>
  <c r="S739" i="27" s="1"/>
  <c r="O739" i="27"/>
  <c r="R738" i="27"/>
  <c r="O738" i="27"/>
  <c r="R737" i="27"/>
  <c r="O737" i="27"/>
  <c r="R736" i="27"/>
  <c r="O736" i="27"/>
  <c r="R735" i="27"/>
  <c r="S735" i="27" s="1" a="1"/>
  <c r="S735" i="27" s="1"/>
  <c r="O735" i="27"/>
  <c r="R734" i="27"/>
  <c r="S734" i="27" s="1" a="1"/>
  <c r="S734" i="27" s="1"/>
  <c r="O734" i="27"/>
  <c r="R733" i="27"/>
  <c r="S733" i="27" s="1" a="1"/>
  <c r="S733" i="27" s="1"/>
  <c r="O733" i="27"/>
  <c r="R732" i="27"/>
  <c r="S732" i="27" s="1" a="1"/>
  <c r="S732" i="27" s="1"/>
  <c r="O732" i="27"/>
  <c r="R731" i="27"/>
  <c r="S731" i="27" s="1" a="1"/>
  <c r="S731" i="27" s="1"/>
  <c r="O731" i="27"/>
  <c r="R730" i="27"/>
  <c r="S730" i="27" s="1" a="1"/>
  <c r="S730" i="27" s="1"/>
  <c r="O730" i="27"/>
  <c r="R729" i="27"/>
  <c r="S729" i="27" s="1" a="1"/>
  <c r="S729" i="27" s="1"/>
  <c r="O729" i="27"/>
  <c r="R728" i="27"/>
  <c r="S728" i="27" s="1" a="1"/>
  <c r="S728" i="27" s="1"/>
  <c r="O728" i="27"/>
  <c r="R727" i="27"/>
  <c r="S727" i="27" s="1" a="1"/>
  <c r="S727" i="27" s="1"/>
  <c r="O727" i="27"/>
  <c r="R726" i="27"/>
  <c r="S726" i="27" s="1" a="1"/>
  <c r="S726" i="27" s="1"/>
  <c r="O726" i="27"/>
  <c r="R725" i="27"/>
  <c r="S725" i="27" s="1" a="1"/>
  <c r="S725" i="27" s="1"/>
  <c r="O725" i="27"/>
  <c r="R724" i="27"/>
  <c r="S724" i="27" s="1" a="1"/>
  <c r="S724" i="27" s="1"/>
  <c r="O724" i="27"/>
  <c r="R723" i="27"/>
  <c r="S723" i="27" s="1" a="1"/>
  <c r="S723" i="27" s="1"/>
  <c r="O723" i="27"/>
  <c r="R722" i="27"/>
  <c r="S722" i="27" s="1" a="1"/>
  <c r="S722" i="27" s="1"/>
  <c r="O722" i="27"/>
  <c r="R721" i="27"/>
  <c r="S721" i="27" s="1" a="1"/>
  <c r="S721" i="27" s="1"/>
  <c r="O721" i="27"/>
  <c r="R720" i="27"/>
  <c r="S720" i="27" s="1" a="1"/>
  <c r="S720" i="27" s="1"/>
  <c r="O720" i="27"/>
  <c r="R719" i="27"/>
  <c r="S719" i="27" s="1" a="1"/>
  <c r="S719" i="27" s="1"/>
  <c r="O719" i="27"/>
  <c r="R718" i="27"/>
  <c r="S718" i="27" s="1" a="1"/>
  <c r="S718" i="27" s="1"/>
  <c r="O718" i="27"/>
  <c r="R717" i="27"/>
  <c r="S717" i="27" s="1" a="1"/>
  <c r="S717" i="27" s="1"/>
  <c r="O717" i="27"/>
  <c r="R716" i="27"/>
  <c r="S716" i="27" s="1" a="1"/>
  <c r="S716" i="27" s="1"/>
  <c r="O716" i="27"/>
  <c r="R715" i="27"/>
  <c r="S715" i="27" s="1" a="1"/>
  <c r="S715" i="27" s="1"/>
  <c r="O715" i="27"/>
  <c r="R714" i="27"/>
  <c r="S714" i="27" s="1" a="1"/>
  <c r="S714" i="27" s="1"/>
  <c r="O714" i="27"/>
  <c r="R713" i="27"/>
  <c r="S713" i="27" s="1" a="1"/>
  <c r="S713" i="27" s="1"/>
  <c r="O713" i="27"/>
  <c r="R712" i="27"/>
  <c r="S712" i="27" s="1" a="1"/>
  <c r="S712" i="27" s="1"/>
  <c r="O712" i="27"/>
  <c r="R711" i="27"/>
  <c r="S711" i="27" s="1" a="1"/>
  <c r="S711" i="27" s="1"/>
  <c r="O711" i="27"/>
  <c r="R710" i="27"/>
  <c r="S710" i="27" s="1" a="1"/>
  <c r="S710" i="27" s="1"/>
  <c r="O710" i="27"/>
  <c r="R709" i="27"/>
  <c r="S709" i="27" s="1" a="1"/>
  <c r="S709" i="27" s="1"/>
  <c r="O709" i="27"/>
  <c r="R708" i="27"/>
  <c r="S708" i="27" s="1" a="1"/>
  <c r="S708" i="27" s="1"/>
  <c r="O708" i="27"/>
  <c r="R707" i="27"/>
  <c r="S707" i="27" s="1" a="1"/>
  <c r="S707" i="27" s="1"/>
  <c r="O707" i="27"/>
  <c r="R706" i="27"/>
  <c r="S706" i="27" s="1" a="1"/>
  <c r="S706" i="27" s="1"/>
  <c r="O706" i="27"/>
  <c r="R705" i="27"/>
  <c r="S705" i="27" s="1" a="1"/>
  <c r="S705" i="27" s="1"/>
  <c r="O705" i="27"/>
  <c r="R704" i="27"/>
  <c r="O704" i="27"/>
  <c r="R703" i="27"/>
  <c r="O703" i="27"/>
  <c r="R702" i="27"/>
  <c r="O702" i="27"/>
  <c r="R701" i="27"/>
  <c r="S701" i="27" s="1" a="1"/>
  <c r="S701" i="27" s="1"/>
  <c r="O701" i="27"/>
  <c r="R700" i="27"/>
  <c r="S700" i="27" s="1" a="1"/>
  <c r="S700" i="27" s="1"/>
  <c r="O700" i="27"/>
  <c r="R699" i="27"/>
  <c r="S699" i="27" s="1" a="1"/>
  <c r="S699" i="27" s="1"/>
  <c r="O699" i="27"/>
  <c r="R698" i="27"/>
  <c r="S698" i="27" s="1" a="1"/>
  <c r="S698" i="27" s="1"/>
  <c r="O698" i="27"/>
  <c r="R697" i="27"/>
  <c r="S697" i="27" s="1" a="1"/>
  <c r="S697" i="27" s="1"/>
  <c r="O697" i="27"/>
  <c r="R696" i="27"/>
  <c r="S696" i="27" s="1" a="1"/>
  <c r="S696" i="27" s="1"/>
  <c r="O696" i="27"/>
  <c r="R695" i="27"/>
  <c r="S695" i="27" s="1" a="1"/>
  <c r="S695" i="27" s="1"/>
  <c r="O695" i="27"/>
  <c r="R694" i="27"/>
  <c r="S694" i="27" s="1" a="1"/>
  <c r="S694" i="27" s="1"/>
  <c r="O694" i="27"/>
  <c r="R693" i="27"/>
  <c r="S693" i="27" s="1" a="1"/>
  <c r="S693" i="27" s="1"/>
  <c r="O693" i="27"/>
  <c r="R692" i="27"/>
  <c r="S692" i="27" s="1" a="1"/>
  <c r="S692" i="27" s="1"/>
  <c r="O692" i="27"/>
  <c r="R691" i="27"/>
  <c r="S691" i="27" s="1" a="1"/>
  <c r="S691" i="27" s="1"/>
  <c r="O691" i="27"/>
  <c r="R690" i="27"/>
  <c r="S690" i="27" s="1" a="1"/>
  <c r="S690" i="27" s="1"/>
  <c r="O690" i="27"/>
  <c r="R689" i="27"/>
  <c r="S689" i="27" s="1" a="1"/>
  <c r="S689" i="27" s="1"/>
  <c r="O689" i="27"/>
  <c r="R688" i="27"/>
  <c r="S688" i="27" s="1" a="1"/>
  <c r="S688" i="27" s="1"/>
  <c r="O688" i="27"/>
  <c r="R687" i="27"/>
  <c r="S687" i="27" s="1" a="1"/>
  <c r="S687" i="27" s="1"/>
  <c r="O687" i="27"/>
  <c r="R686" i="27"/>
  <c r="S686" i="27" s="1" a="1"/>
  <c r="S686" i="27" s="1"/>
  <c r="O686" i="27"/>
  <c r="R685" i="27"/>
  <c r="S685" i="27" s="1" a="1"/>
  <c r="S685" i="27" s="1"/>
  <c r="O685" i="27"/>
  <c r="R684" i="27"/>
  <c r="S684" i="27" s="1" a="1"/>
  <c r="S684" i="27" s="1"/>
  <c r="O684" i="27"/>
  <c r="R683" i="27"/>
  <c r="S683" i="27" s="1" a="1"/>
  <c r="S683" i="27" s="1"/>
  <c r="O683" i="27"/>
  <c r="R682" i="27"/>
  <c r="S682" i="27" s="1" a="1"/>
  <c r="S682" i="27" s="1"/>
  <c r="O682" i="27"/>
  <c r="R681" i="27"/>
  <c r="S681" i="27" s="1" a="1"/>
  <c r="S681" i="27" s="1"/>
  <c r="O681" i="27"/>
  <c r="R680" i="27"/>
  <c r="S680" i="27" s="1" a="1"/>
  <c r="S680" i="27" s="1"/>
  <c r="O680" i="27"/>
  <c r="R679" i="27"/>
  <c r="S679" i="27" s="1" a="1"/>
  <c r="S679" i="27" s="1"/>
  <c r="O679" i="27"/>
  <c r="R678" i="27"/>
  <c r="S678" i="27" s="1" a="1"/>
  <c r="S678" i="27" s="1"/>
  <c r="O678" i="27"/>
  <c r="R677" i="27"/>
  <c r="S677" i="27" s="1" a="1"/>
  <c r="S677" i="27" s="1"/>
  <c r="O677" i="27"/>
  <c r="R676" i="27"/>
  <c r="S676" i="27" s="1" a="1"/>
  <c r="S676" i="27" s="1"/>
  <c r="O676" i="27"/>
  <c r="R675" i="27"/>
  <c r="O675" i="27"/>
  <c r="R674" i="27"/>
  <c r="O674" i="27"/>
  <c r="R673" i="27"/>
  <c r="O673" i="27"/>
  <c r="R672" i="27"/>
  <c r="S672" i="27" s="1" a="1"/>
  <c r="S672" i="27" s="1"/>
  <c r="O672" i="27"/>
  <c r="R671" i="27"/>
  <c r="S671" i="27" s="1" a="1"/>
  <c r="S671" i="27" s="1"/>
  <c r="O671" i="27"/>
  <c r="R670" i="27"/>
  <c r="S670" i="27" s="1" a="1"/>
  <c r="S670" i="27" s="1"/>
  <c r="O670" i="27"/>
  <c r="R669" i="27"/>
  <c r="S669" i="27" s="1" a="1"/>
  <c r="S669" i="27" s="1"/>
  <c r="O669" i="27"/>
  <c r="R668" i="27"/>
  <c r="S668" i="27" s="1" a="1"/>
  <c r="S668" i="27" s="1"/>
  <c r="O668" i="27"/>
  <c r="R667" i="27"/>
  <c r="S667" i="27" s="1" a="1"/>
  <c r="S667" i="27" s="1"/>
  <c r="O667" i="27"/>
  <c r="R59" i="27"/>
  <c r="S59" i="27" s="1" a="1"/>
  <c r="S59" i="27" s="1"/>
  <c r="O59" i="27"/>
  <c r="R58" i="27"/>
  <c r="S58" i="27" s="1" a="1"/>
  <c r="S58" i="27" s="1"/>
  <c r="O58" i="27"/>
  <c r="R57" i="27"/>
  <c r="S57" i="27" s="1" a="1"/>
  <c r="S57" i="27" s="1"/>
  <c r="O57" i="27"/>
  <c r="R56" i="27"/>
  <c r="S56" i="27" s="1" a="1"/>
  <c r="S56" i="27" s="1"/>
  <c r="O56" i="27"/>
  <c r="R55" i="27"/>
  <c r="S55" i="27" s="1" a="1"/>
  <c r="S55" i="27" s="1"/>
  <c r="O55" i="27"/>
  <c r="R54" i="27"/>
  <c r="S54" i="27" s="1" a="1"/>
  <c r="S54" i="27" s="1"/>
  <c r="O54" i="27"/>
  <c r="R53" i="27"/>
  <c r="S53" i="27" s="1" a="1"/>
  <c r="S53" i="27" s="1"/>
  <c r="O53" i="27"/>
  <c r="R52" i="27"/>
  <c r="S52" i="27" s="1" a="1"/>
  <c r="S52" i="27" s="1"/>
  <c r="O52" i="27"/>
  <c r="R51" i="27"/>
  <c r="S51" i="27" s="1" a="1"/>
  <c r="S51" i="27" s="1"/>
  <c r="O51" i="27"/>
  <c r="R50" i="27"/>
  <c r="S50" i="27" s="1" a="1"/>
  <c r="S50" i="27" s="1"/>
  <c r="O50" i="27"/>
  <c r="R49" i="27"/>
  <c r="S49" i="27" s="1" a="1"/>
  <c r="S49" i="27" s="1"/>
  <c r="O49" i="27"/>
  <c r="R48" i="27"/>
  <c r="S48" i="27" s="1" a="1"/>
  <c r="S48" i="27" s="1"/>
  <c r="O48" i="27"/>
  <c r="R47" i="27"/>
  <c r="S47" i="27" s="1" a="1"/>
  <c r="S47" i="27" s="1"/>
  <c r="O47" i="27"/>
  <c r="R46" i="27"/>
  <c r="S46" i="27" s="1" a="1"/>
  <c r="S46" i="27" s="1"/>
  <c r="O46" i="27"/>
  <c r="R45" i="27"/>
  <c r="S45" i="27" s="1" a="1"/>
  <c r="S45" i="27" s="1"/>
  <c r="O45" i="27"/>
  <c r="R44" i="27"/>
  <c r="S44" i="27" s="1" a="1"/>
  <c r="S44" i="27" s="1"/>
  <c r="O44" i="27"/>
  <c r="R43" i="27"/>
  <c r="S43" i="27" s="1" a="1"/>
  <c r="S43" i="27" s="1"/>
  <c r="O43" i="27"/>
  <c r="R42" i="27"/>
  <c r="S42" i="27" s="1" a="1"/>
  <c r="S42" i="27" s="1"/>
  <c r="O42" i="27"/>
  <c r="R41" i="27"/>
  <c r="S41" i="27" s="1" a="1"/>
  <c r="S41" i="27" s="1"/>
  <c r="O41" i="27"/>
  <c r="R40" i="27"/>
  <c r="S40" i="27" s="1" a="1"/>
  <c r="S40" i="27" s="1"/>
  <c r="O40" i="27"/>
  <c r="R39" i="27"/>
  <c r="S39" i="27" s="1" a="1"/>
  <c r="S39" i="27" s="1"/>
  <c r="O39" i="27"/>
  <c r="R38" i="27"/>
  <c r="S38" i="27" s="1" a="1"/>
  <c r="S38" i="27" s="1"/>
  <c r="O38" i="27"/>
  <c r="R37" i="27"/>
  <c r="S37" i="27" s="1" a="1"/>
  <c r="S37" i="27" s="1"/>
  <c r="O37" i="27"/>
  <c r="R36" i="27"/>
  <c r="S36" i="27" s="1" a="1"/>
  <c r="S36" i="27" s="1"/>
  <c r="O36" i="27"/>
  <c r="R35" i="27"/>
  <c r="S35" i="27" s="1" a="1"/>
  <c r="S35" i="27" s="1"/>
  <c r="O35" i="27"/>
  <c r="R34" i="27"/>
  <c r="S34" i="27" s="1" a="1"/>
  <c r="S34" i="27" s="1"/>
  <c r="O34" i="27"/>
  <c r="R33" i="27"/>
  <c r="S33" i="27" s="1" a="1"/>
  <c r="S33" i="27" s="1"/>
  <c r="O33" i="27"/>
  <c r="R32" i="27"/>
  <c r="S32" i="27" s="1" a="1"/>
  <c r="S32" i="27" s="1"/>
  <c r="O32" i="27"/>
  <c r="R31" i="27"/>
  <c r="S31" i="27" s="1" a="1"/>
  <c r="S31" i="27" s="1"/>
  <c r="O31" i="27"/>
  <c r="R30" i="27"/>
  <c r="S30" i="27" s="1" a="1"/>
  <c r="S30" i="27" s="1"/>
  <c r="O30" i="27"/>
  <c r="R29" i="27"/>
  <c r="S29" i="27" s="1" a="1"/>
  <c r="S29" i="27" s="1"/>
  <c r="O29" i="27"/>
  <c r="R28" i="27"/>
  <c r="S28" i="27" s="1" a="1"/>
  <c r="S28" i="27" s="1"/>
  <c r="O28" i="27"/>
  <c r="R27" i="27"/>
  <c r="S27" i="27" s="1" a="1"/>
  <c r="S27" i="27" s="1"/>
  <c r="O27" i="27"/>
  <c r="R26" i="27"/>
  <c r="S26" i="27" s="1" a="1"/>
  <c r="S26" i="27" s="1"/>
  <c r="O26" i="27"/>
  <c r="R25" i="27"/>
  <c r="S25" i="27" s="1" a="1"/>
  <c r="S25" i="27" s="1"/>
  <c r="O25" i="27"/>
  <c r="R24" i="27"/>
  <c r="S24" i="27" s="1" a="1"/>
  <c r="S24" i="27" s="1"/>
  <c r="O24" i="27"/>
  <c r="R23" i="27"/>
  <c r="S23" i="27" s="1" a="1"/>
  <c r="S23" i="27" s="1"/>
  <c r="O23" i="27"/>
  <c r="R22" i="27"/>
  <c r="S22" i="27" s="1" a="1"/>
  <c r="S22" i="27" s="1"/>
  <c r="O22" i="27"/>
  <c r="R21" i="27"/>
  <c r="S21" i="27" s="1" a="1"/>
  <c r="S21" i="27" s="1"/>
  <c r="O21" i="27"/>
  <c r="R20" i="27"/>
  <c r="S20" i="27" s="1" a="1"/>
  <c r="S20" i="27" s="1"/>
  <c r="O20" i="27"/>
  <c r="R19" i="27"/>
  <c r="S19" i="27" s="1" a="1"/>
  <c r="S19" i="27" s="1"/>
  <c r="O19" i="27"/>
  <c r="R18" i="27"/>
  <c r="S18" i="27" s="1" a="1"/>
  <c r="S18" i="27" s="1"/>
  <c r="O18" i="27"/>
  <c r="R17" i="27"/>
  <c r="S17" i="27" s="1" a="1"/>
  <c r="S17" i="27" s="1"/>
  <c r="O17" i="27"/>
  <c r="R16" i="27"/>
  <c r="S16" i="27" s="1" a="1"/>
  <c r="S16" i="27" s="1"/>
  <c r="O16" i="27"/>
  <c r="R15" i="27"/>
  <c r="S15" i="27" s="1" a="1"/>
  <c r="S15" i="27" s="1"/>
  <c r="O15" i="27"/>
  <c r="R14" i="27"/>
  <c r="S14" i="27" s="1" a="1"/>
  <c r="S14" i="27" s="1"/>
  <c r="O14" i="27"/>
  <c r="R13" i="27"/>
  <c r="S13" i="27" s="1" a="1"/>
  <c r="S13" i="27" s="1"/>
  <c r="O13" i="27"/>
  <c r="R12" i="27"/>
  <c r="S12" i="27" s="1" a="1"/>
  <c r="S12" i="27" s="1"/>
  <c r="O12" i="27"/>
  <c r="S1832" i="20" a="1"/>
  <c r="S1632" i="20" a="1"/>
  <c r="S1637" i="20" a="1"/>
  <c r="S1758" i="20" a="1"/>
  <c r="S1912" i="20" a="1"/>
  <c r="S1989" i="20" a="1"/>
  <c r="S2094" i="20" a="1"/>
  <c r="S2118" i="20" a="1"/>
  <c r="S2146" i="20" a="1"/>
  <c r="S2203" i="20" a="1"/>
  <c r="S1866" i="20" a="1"/>
  <c r="S1931" i="20" a="1"/>
  <c r="S1735" i="20" a="1"/>
  <c r="S1744" i="20" a="1"/>
  <c r="S1879" i="20" a="1"/>
  <c r="S1884" i="20" a="1"/>
  <c r="S1890" i="20" a="1"/>
  <c r="S1918" i="20" a="1"/>
  <c r="S1937" i="20" a="1"/>
  <c r="S2057" i="20" a="1"/>
  <c r="S2157" i="20" a="1"/>
  <c r="S1900" i="20" a="1"/>
  <c r="S2002" i="20" a="1"/>
  <c r="S1638" i="20" a="1"/>
  <c r="S1896" i="20" a="1"/>
  <c r="S1927" i="20" a="1"/>
  <c r="S1962" i="20" a="1"/>
  <c r="S2021" i="20" a="1"/>
  <c r="S2257" i="20" a="1"/>
  <c r="S1610" i="20" a="1"/>
  <c r="S1643" i="20" a="1"/>
  <c r="S1721" i="20" a="1"/>
  <c r="S1850" i="20" a="1"/>
  <c r="S1856" i="20" a="1"/>
  <c r="S1862" i="20" a="1"/>
  <c r="S1868" i="20" a="1"/>
  <c r="S1880" i="20" a="1"/>
  <c r="S1902" i="20" a="1"/>
  <c r="S1920" i="20" a="1"/>
  <c r="S2133" i="20" a="1"/>
  <c r="S1623" i="20" a="1"/>
  <c r="S1620" i="20" a="1"/>
  <c r="S1629" i="20" a="1"/>
  <c r="S1644" i="20" a="1"/>
  <c r="S1708" i="20" a="1"/>
  <c r="S1736" i="20" a="1"/>
  <c r="S1745" i="20" a="1"/>
  <c r="S1818" i="20" a="1"/>
  <c r="S1875" i="20" a="1"/>
  <c r="S1897" i="20" a="1"/>
  <c r="S1928" i="20" a="1"/>
  <c r="S1933" i="20" a="1"/>
  <c r="S2022" i="20" a="1"/>
  <c r="S1872" i="20" a="1"/>
  <c r="S1961" i="20" a="1"/>
  <c r="S1645" i="20" a="1"/>
  <c r="S1760" i="20" a="1"/>
  <c r="S1863" i="20" a="1"/>
  <c r="S1869" i="20" a="1"/>
  <c r="S1948" i="20" a="1"/>
  <c r="S2009" i="20" a="1"/>
  <c r="S2045" i="20" a="1"/>
  <c r="S2134" i="20" a="1"/>
  <c r="S2169" i="20" a="1"/>
  <c r="S2239" i="20" a="1"/>
  <c r="S1723" i="20" a="1"/>
  <c r="S1922" i="20" a="1"/>
  <c r="S1934" i="20" a="1"/>
  <c r="S2082" i="20" a="1"/>
  <c r="S2106" i="20" a="1"/>
  <c r="S2034" i="20" a="1"/>
  <c r="S1634" i="20" a="1"/>
  <c r="S1766" i="20" a="1"/>
  <c r="S1761" i="20" a="1"/>
  <c r="S1809" i="20" a="1"/>
  <c r="S1830" i="20" a="1"/>
  <c r="S1924" i="20" a="1"/>
  <c r="S1949" i="20" a="1"/>
  <c r="S2318" i="20" a="1"/>
  <c r="S1763" i="20" a="1"/>
  <c r="S1793" i="20" a="1"/>
  <c r="S1613" i="20" a="1"/>
  <c r="S1635" i="20" a="1"/>
  <c r="S1767" i="20" a="1"/>
  <c r="S1794" i="20" a="1"/>
  <c r="S1820" i="20" a="1"/>
  <c r="S1841" i="20" a="1"/>
  <c r="S1887" i="20" a="1"/>
  <c r="S1893" i="20" a="1"/>
  <c r="S2006" i="20" a="1"/>
  <c r="S1625" i="20" a="1"/>
  <c r="S1646" i="20" a="1"/>
  <c r="S1782" i="20" a="1"/>
  <c r="S1876" i="20" a="1"/>
  <c r="S1640" i="20" a="1"/>
  <c r="S1709" i="20" a="1"/>
  <c r="S1626" i="20" a="1"/>
  <c r="S1622" i="20" a="1"/>
  <c r="S1631" i="20" a="1"/>
  <c r="S1641" i="20" a="1"/>
  <c r="S1853" i="20" a="1"/>
  <c r="S1859" i="20" a="1"/>
  <c r="S1865" i="20" a="1"/>
  <c r="S1899" i="20" a="1"/>
  <c r="S1905" i="20" a="1"/>
  <c r="S1925" i="20" a="1"/>
  <c r="S1930" i="20" a="1"/>
  <c r="S2033" i="20" a="1"/>
  <c r="S2069" i="20" a="1"/>
  <c r="S2122" i="20" a="1"/>
  <c r="S2182" i="20" a="1"/>
  <c r="S1642" i="20" a="1"/>
  <c r="S1757" i="20" a="1"/>
  <c r="S1936" i="20" a="1"/>
  <c r="S1628" i="20" a="1"/>
  <c r="S1688" i="20" a="1"/>
  <c r="S1655" i="20" a="1"/>
  <c r="S1784" i="20" a="1"/>
  <c r="S1842" i="20" a="1"/>
  <c r="S1888" i="20" a="1"/>
  <c r="S1911" i="20" a="1"/>
  <c r="S1950" i="20" a="1"/>
  <c r="S1974" i="20" a="1"/>
  <c r="S2145" i="20" a="1"/>
  <c r="S2340" i="20" a="1"/>
  <c r="S2365" i="20" a="1"/>
  <c r="S2424" i="20" a="1"/>
  <c r="S1851" i="20" a="1"/>
  <c r="S1854" i="20" a="1"/>
  <c r="S1857" i="20" a="1"/>
  <c r="S1860" i="20" a="1"/>
  <c r="S2192" i="20" a="1"/>
  <c r="S2411" i="20" a="1"/>
  <c r="S1926" i="20" a="1"/>
  <c r="S1929" i="20" a="1"/>
  <c r="S1932" i="20" a="1"/>
  <c r="S1935" i="20" a="1"/>
  <c r="S1647" i="20" a="1"/>
  <c r="S1662" i="20" a="1"/>
  <c r="S1689" i="20" a="1"/>
  <c r="S1923" i="20" a="1"/>
  <c r="S2354" i="20" a="1"/>
  <c r="S1656" i="20" a="1"/>
  <c r="S1710" i="20" a="1"/>
  <c r="S1722" i="20" a="1"/>
  <c r="S1734" i="20" a="1"/>
  <c r="S1746" i="20" a="1"/>
  <c r="S1873" i="20" a="1"/>
  <c r="S1919" i="20" a="1"/>
  <c r="S2328" i="20" a="1"/>
  <c r="S2367" i="20" a="1"/>
  <c r="S1852" i="20" a="1"/>
  <c r="S1858" i="20" a="1"/>
  <c r="S1864" i="20" a="1"/>
  <c r="S1867" i="20" a="1"/>
  <c r="S1895" i="20" a="1"/>
  <c r="S1901" i="20" a="1"/>
  <c r="S1904" i="20" a="1"/>
  <c r="S1913" i="20" a="1"/>
  <c r="S1963" i="20" a="1"/>
  <c r="S1975" i="20" a="1"/>
  <c r="S1987" i="20" a="1"/>
  <c r="S2003" i="20" a="1"/>
  <c r="S2023" i="20" a="1"/>
  <c r="S2043" i="20" a="1"/>
  <c r="S2055" i="20" a="1"/>
  <c r="S2067" i="20" a="1"/>
  <c r="S2071" i="20" a="1"/>
  <c r="S2083" i="20" a="1"/>
  <c r="S2095" i="20" a="1"/>
  <c r="S2107" i="20" a="1"/>
  <c r="S2119" i="20" a="1"/>
  <c r="S2135" i="20" a="1"/>
  <c r="S2147" i="20" a="1"/>
  <c r="S2170" i="20" a="1"/>
  <c r="S2217" i="20" a="1"/>
  <c r="S2271" i="20" a="1"/>
  <c r="S1855" i="20" a="1"/>
  <c r="S1861" i="20" a="1"/>
  <c r="S1870" i="20" a="1"/>
  <c r="S1907" i="20" a="1"/>
  <c r="S2307" i="20" a="1"/>
  <c r="S1849" i="20" a="1"/>
  <c r="S1611" i="20" a="1"/>
  <c r="S1657" i="20" a="1"/>
  <c r="S1678" i="20" a="1"/>
  <c r="S1690" i="20" a="1"/>
  <c r="S1696" i="20" a="1"/>
  <c r="S1874" i="20" a="1"/>
  <c r="S2329" i="20" a="1"/>
  <c r="S2376" i="20" a="1"/>
  <c r="S1783" i="20" a="1"/>
  <c r="S1819" i="20" a="1"/>
  <c r="S1831" i="20" a="1"/>
  <c r="S1843" i="20" a="1"/>
  <c r="S1976" i="20" a="1"/>
  <c r="S1988" i="20" a="1"/>
  <c r="S2004" i="20" a="1"/>
  <c r="S2032" i="20" a="1"/>
  <c r="S2044" i="20" a="1"/>
  <c r="S2056" i="20" a="1"/>
  <c r="S2068" i="20" a="1"/>
  <c r="S2084" i="20" a="1"/>
  <c r="S2096" i="20" a="1"/>
  <c r="S2108" i="20" a="1"/>
  <c r="S2120" i="20" a="1"/>
  <c r="S1762" i="20" a="1"/>
  <c r="S1768" i="20" a="1"/>
  <c r="S1792" i="20" a="1"/>
  <c r="S2181" i="20" a="1"/>
  <c r="S2295" i="20" a="1"/>
  <c r="S1612" i="20" a="1"/>
  <c r="S1621" i="20" a="1"/>
  <c r="S1624" i="20" a="1"/>
  <c r="S1627" i="20" a="1"/>
  <c r="S1630" i="20" a="1"/>
  <c r="S1633" i="20" a="1"/>
  <c r="S1636" i="20" a="1"/>
  <c r="S1639" i="20" a="1"/>
  <c r="S1756" i="20" a="1"/>
  <c r="S2158" i="20" a="1"/>
  <c r="S2228" i="20" a="1"/>
  <c r="S2282" i="20" a="1"/>
  <c r="S2352" i="20" a="1"/>
  <c r="S2425" i="20" a="1"/>
  <c r="S2272" i="20" a="1"/>
  <c r="S2308" i="20" a="1"/>
  <c r="S2193" i="20" a="1"/>
  <c r="S2204" i="20" a="1"/>
  <c r="S2229" i="20" a="1"/>
  <c r="S2240" i="20" a="1"/>
  <c r="S2247" i="20" a="1"/>
  <c r="S2258" i="20" a="1"/>
  <c r="S2283" i="20" a="1"/>
  <c r="S2294" i="20" a="1"/>
  <c r="S2319" i="20" a="1"/>
  <c r="S2330" i="20" a="1"/>
  <c r="S2366" i="20" a="1"/>
  <c r="S2215" i="20" a="1"/>
  <c r="S2341" i="20" a="1"/>
  <c r="S2377" i="20" a="1"/>
  <c r="S2389" i="20" a="1"/>
  <c r="S2398" i="20" a="1"/>
  <c r="S2469" i="20" a="1"/>
  <c r="S2273" i="20" a="1"/>
  <c r="S2455" i="20" a="1"/>
  <c r="S2284" i="20" a="1"/>
  <c r="S2180" i="20" a="1"/>
  <c r="S2205" i="20" a="1"/>
  <c r="S2216" i="20" a="1"/>
  <c r="S2241" i="20" a="1"/>
  <c r="S2259" i="20" a="1"/>
  <c r="S2306" i="20" a="1"/>
  <c r="S2470" i="20" a="1"/>
  <c r="S2159" i="20" a="1"/>
  <c r="S2171" i="20" a="1"/>
  <c r="S2191" i="20" a="1"/>
  <c r="S2227" i="20" a="1"/>
  <c r="S2317" i="20" a="1"/>
  <c r="S2353" i="20" a="1"/>
  <c r="S2437" i="20" a="1"/>
  <c r="S2339" i="20" a="1"/>
  <c r="S2400" i="20" a="1"/>
  <c r="S2415" i="20" a="1"/>
  <c r="S2296" i="20" a="1"/>
  <c r="S2402" i="20" a="1"/>
  <c r="S2438" i="20" a="1"/>
  <c r="S2456" i="20" a="1"/>
  <c r="S2413" i="20" a="1"/>
  <c r="S2485" i="20" a="1"/>
  <c r="S2503" i="20" a="1"/>
  <c r="S2521" i="20" a="1"/>
  <c r="S2539" i="20" a="1"/>
  <c r="S2554" i="20" a="1"/>
  <c r="S2388" i="20" a="1"/>
  <c r="S2399" i="20" a="1"/>
  <c r="S2439" i="20" a="1"/>
  <c r="S2468" i="20" a="1"/>
  <c r="S2486" i="20" a="1"/>
  <c r="S2522" i="20" a="1"/>
  <c r="S2454" i="20" a="1"/>
  <c r="S2501" i="20" a="1"/>
  <c r="S2537" i="20" a="1"/>
  <c r="S2426" i="20" a="1"/>
  <c r="S2378" i="20" a="1"/>
  <c r="S2387" i="20" a="1"/>
  <c r="S2412" i="20" a="1"/>
  <c r="S2484" i="20" a="1"/>
  <c r="S2502" i="20" a="1"/>
  <c r="S2520" i="20" a="1"/>
  <c r="S2538" i="20" a="1"/>
  <c r="S2553" i="20" a="1"/>
  <c r="S2552" i="20" a="1"/>
  <c r="S2552" i="20" l="1"/>
  <c r="S2553" i="20"/>
  <c r="S2538" i="20"/>
  <c r="S2520" i="20"/>
  <c r="S2502" i="20"/>
  <c r="S2484" i="20"/>
  <c r="S2412" i="20"/>
  <c r="S2387" i="20"/>
  <c r="S2378" i="20"/>
  <c r="S2426" i="20"/>
  <c r="S2537" i="20"/>
  <c r="S2501" i="20"/>
  <c r="S2454" i="20"/>
  <c r="S2522" i="20"/>
  <c r="S2486" i="20"/>
  <c r="S2468" i="20"/>
  <c r="S2439" i="20"/>
  <c r="S2399" i="20"/>
  <c r="S2388" i="20"/>
  <c r="S2554" i="20"/>
  <c r="S2539" i="20"/>
  <c r="S2521" i="20"/>
  <c r="S2503" i="20"/>
  <c r="S2485" i="20"/>
  <c r="S2413" i="20"/>
  <c r="S2456" i="20"/>
  <c r="S2438" i="20"/>
  <c r="S2402" i="20"/>
  <c r="S2296" i="20"/>
  <c r="S2415" i="20"/>
  <c r="S2400" i="20"/>
  <c r="S2339" i="20"/>
  <c r="S2437" i="20"/>
  <c r="S2353" i="20"/>
  <c r="S2317" i="20"/>
  <c r="S2227" i="20"/>
  <c r="S2191" i="20"/>
  <c r="S2171" i="20"/>
  <c r="S2159" i="20"/>
  <c r="S2470" i="20"/>
  <c r="S2306" i="20"/>
  <c r="S2259" i="20"/>
  <c r="S2241" i="20"/>
  <c r="S2216" i="20"/>
  <c r="S2205" i="20"/>
  <c r="S2180" i="20"/>
  <c r="S2284" i="20"/>
  <c r="S2455" i="20"/>
  <c r="S2273" i="20"/>
  <c r="S2469" i="20"/>
  <c r="S2398" i="20"/>
  <c r="S2389" i="20"/>
  <c r="S2377" i="20"/>
  <c r="S2341" i="20"/>
  <c r="S2215" i="20"/>
  <c r="S2366" i="20"/>
  <c r="S2330" i="20"/>
  <c r="S2319" i="20"/>
  <c r="S2294" i="20"/>
  <c r="S2283" i="20"/>
  <c r="S2258" i="20"/>
  <c r="S2247" i="20"/>
  <c r="S2240" i="20"/>
  <c r="S2229" i="20"/>
  <c r="S2204" i="20"/>
  <c r="S2193" i="20"/>
  <c r="S2308" i="20"/>
  <c r="S2272" i="20"/>
  <c r="S2425" i="20"/>
  <c r="S2352" i="20"/>
  <c r="S2282" i="20"/>
  <c r="S2228" i="20"/>
  <c r="S2158" i="20"/>
  <c r="S1756" i="20"/>
  <c r="S1639" i="20"/>
  <c r="S1636" i="20"/>
  <c r="S1633" i="20"/>
  <c r="S1630" i="20"/>
  <c r="S1627" i="20"/>
  <c r="S1624" i="20"/>
  <c r="S1621" i="20"/>
  <c r="S1612" i="20"/>
  <c r="S2295" i="20"/>
  <c r="S2181" i="20"/>
  <c r="S1792" i="20"/>
  <c r="S1768" i="20"/>
  <c r="S1762" i="20"/>
  <c r="S2120" i="20"/>
  <c r="S2108" i="20"/>
  <c r="S2096" i="20"/>
  <c r="S2084" i="20"/>
  <c r="S2068" i="20"/>
  <c r="S2056" i="20"/>
  <c r="S2044" i="20"/>
  <c r="S2032" i="20"/>
  <c r="S2004" i="20"/>
  <c r="S1988" i="20"/>
  <c r="S1976" i="20"/>
  <c r="S1843" i="20"/>
  <c r="S1831" i="20"/>
  <c r="S1819" i="20"/>
  <c r="S1783" i="20"/>
  <c r="S2376" i="20"/>
  <c r="S2329" i="20"/>
  <c r="S1874" i="20"/>
  <c r="S1696" i="20"/>
  <c r="S1690" i="20"/>
  <c r="S1678" i="20"/>
  <c r="S1657" i="20"/>
  <c r="S1611" i="20"/>
  <c r="S1849" i="20"/>
  <c r="S2307" i="20"/>
  <c r="S1907" i="20"/>
  <c r="S1870" i="20"/>
  <c r="S1861" i="20"/>
  <c r="S1855" i="20"/>
  <c r="S2271" i="20"/>
  <c r="S2217" i="20"/>
  <c r="S2170" i="20"/>
  <c r="S2147" i="20"/>
  <c r="S2135" i="20"/>
  <c r="S2119" i="20"/>
  <c r="S2107" i="20"/>
  <c r="S2095" i="20"/>
  <c r="S2083" i="20"/>
  <c r="S2071" i="20"/>
  <c r="S2067" i="20"/>
  <c r="S2055" i="20"/>
  <c r="S2043" i="20"/>
  <c r="S2023" i="20"/>
  <c r="S2003" i="20"/>
  <c r="S1987" i="20"/>
  <c r="S1975" i="20"/>
  <c r="S1963" i="20"/>
  <c r="S1913" i="20"/>
  <c r="S1904" i="20"/>
  <c r="S1901" i="20"/>
  <c r="S1895" i="20"/>
  <c r="S1867" i="20"/>
  <c r="S1864" i="20"/>
  <c r="S1858" i="20"/>
  <c r="S1852" i="20"/>
  <c r="S2367" i="20"/>
  <c r="S2328" i="20"/>
  <c r="S1919" i="20"/>
  <c r="S1873" i="20"/>
  <c r="S1746" i="20"/>
  <c r="S1734" i="20"/>
  <c r="S1722" i="20"/>
  <c r="S1710" i="20"/>
  <c r="S1656" i="20"/>
  <c r="S2354" i="20"/>
  <c r="S1923" i="20"/>
  <c r="S1689" i="20"/>
  <c r="S1662" i="20"/>
  <c r="S1647" i="20"/>
  <c r="S1935" i="20"/>
  <c r="S1932" i="20"/>
  <c r="S1929" i="20"/>
  <c r="S1926" i="20"/>
  <c r="S2411" i="20"/>
  <c r="S2192" i="20"/>
  <c r="S1860" i="20"/>
  <c r="S1857" i="20"/>
  <c r="S1854" i="20"/>
  <c r="S1851" i="20"/>
  <c r="S2424" i="20"/>
  <c r="S2365" i="20"/>
  <c r="S2340" i="20"/>
  <c r="S2145" i="20"/>
  <c r="S1974" i="20"/>
  <c r="S1950" i="20"/>
  <c r="S1911" i="20"/>
  <c r="S1888" i="20"/>
  <c r="S1842" i="20"/>
  <c r="S1784" i="20"/>
  <c r="S1655" i="20"/>
  <c r="S1688" i="20"/>
  <c r="S1628" i="20"/>
  <c r="S1936" i="20"/>
  <c r="S1757" i="20"/>
  <c r="S1642" i="20"/>
  <c r="S2182" i="20"/>
  <c r="S2122" i="20"/>
  <c r="S2069" i="20"/>
  <c r="S2033" i="20"/>
  <c r="S1930" i="20"/>
  <c r="S1925" i="20"/>
  <c r="S1905" i="20"/>
  <c r="S1899" i="20"/>
  <c r="S1865" i="20"/>
  <c r="S1859" i="20"/>
  <c r="S1853" i="20"/>
  <c r="S1641" i="20"/>
  <c r="S1631" i="20"/>
  <c r="S1622" i="20"/>
  <c r="S1626" i="20"/>
  <c r="S1709" i="20"/>
  <c r="S1640" i="20"/>
  <c r="S1876" i="20"/>
  <c r="S1782" i="20"/>
  <c r="S1646" i="20"/>
  <c r="S1625" i="20"/>
  <c r="S2006" i="20"/>
  <c r="S1893" i="20"/>
  <c r="S1887" i="20"/>
  <c r="S1841" i="20"/>
  <c r="S1820" i="20"/>
  <c r="S1794" i="20"/>
  <c r="S1767" i="20"/>
  <c r="S1635" i="20"/>
  <c r="S1613" i="20"/>
  <c r="S1793" i="20"/>
  <c r="S1763" i="20"/>
  <c r="S2318" i="20"/>
  <c r="S1949" i="20"/>
  <c r="S1924" i="20"/>
  <c r="S1830" i="20"/>
  <c r="S1809" i="20"/>
  <c r="S1761" i="20"/>
  <c r="S1766" i="20"/>
  <c r="S1634" i="20"/>
  <c r="S2034" i="20"/>
  <c r="S2106" i="20"/>
  <c r="S2082" i="20"/>
  <c r="S1934" i="20"/>
  <c r="S1922" i="20"/>
  <c r="S1723" i="20"/>
  <c r="S2239" i="20"/>
  <c r="S2169" i="20"/>
  <c r="S2134" i="20"/>
  <c r="S2045" i="20"/>
  <c r="S2009" i="20"/>
  <c r="S1948" i="20"/>
  <c r="S1869" i="20"/>
  <c r="S1863" i="20"/>
  <c r="S1760" i="20"/>
  <c r="S1645" i="20"/>
  <c r="S1961" i="20"/>
  <c r="S1872" i="20"/>
  <c r="S2022" i="20"/>
  <c r="S1933" i="20"/>
  <c r="S1928" i="20"/>
  <c r="S1897" i="20"/>
  <c r="S1875" i="20"/>
  <c r="S1818" i="20"/>
  <c r="S1745" i="20"/>
  <c r="S1736" i="20"/>
  <c r="S1708" i="20"/>
  <c r="S1644" i="20"/>
  <c r="S1629" i="20"/>
  <c r="S1620" i="20"/>
  <c r="S1623" i="20"/>
  <c r="S2133" i="20"/>
  <c r="S1920" i="20"/>
  <c r="S1902" i="20"/>
  <c r="S1880" i="20"/>
  <c r="S1868" i="20"/>
  <c r="S1862" i="20"/>
  <c r="S1856" i="20"/>
  <c r="S1850" i="20"/>
  <c r="S1721" i="20"/>
  <c r="S1643" i="20"/>
  <c r="S1610" i="20"/>
  <c r="S2257" i="20"/>
  <c r="S2021" i="20"/>
  <c r="S1962" i="20"/>
  <c r="S1927" i="20"/>
  <c r="S1896" i="20"/>
  <c r="S1638" i="20"/>
  <c r="S2002" i="20"/>
  <c r="S1900" i="20"/>
  <c r="S2157" i="20"/>
  <c r="S2057" i="20"/>
  <c r="S1937" i="20"/>
  <c r="S1918" i="20"/>
  <c r="S1890" i="20"/>
  <c r="S1884" i="20"/>
  <c r="S1879" i="20"/>
  <c r="S1744" i="20"/>
  <c r="S1735" i="20"/>
  <c r="S1931" i="20"/>
  <c r="S1866" i="20"/>
  <c r="S2203" i="20"/>
  <c r="S2146" i="20"/>
  <c r="S2118" i="20"/>
  <c r="S2094" i="20"/>
  <c r="S1989" i="20"/>
  <c r="S1912" i="20"/>
  <c r="S1758" i="20"/>
  <c r="S1637" i="20"/>
  <c r="S1632" i="20"/>
  <c r="S1832" i="20"/>
  <c r="S4" i="27" l="1"/>
  <c r="R439" i="28" a="1"/>
  <c r="R439" i="28" s="1"/>
  <c r="R436" i="28" a="1"/>
  <c r="R436" i="28" s="1"/>
  <c r="R433" i="28" a="1"/>
  <c r="R433" i="28" s="1"/>
  <c r="R432" i="28" a="1"/>
  <c r="R432" i="28" s="1"/>
  <c r="R428" i="28" a="1"/>
  <c r="R428" i="28" s="1"/>
  <c r="R424" i="28" a="1"/>
  <c r="R424" i="28" s="1"/>
  <c r="R411" i="28" a="1"/>
  <c r="R411" i="28" s="1"/>
  <c r="R410" i="28" a="1"/>
  <c r="R410" i="28" s="1"/>
  <c r="R409" i="28" a="1"/>
  <c r="R409" i="28" s="1"/>
  <c r="R408" i="28" a="1"/>
  <c r="R408" i="28" s="1"/>
  <c r="R400" i="28" a="1"/>
  <c r="R400" i="28" s="1"/>
  <c r="R397" i="28" a="1"/>
  <c r="R397" i="28" s="1"/>
  <c r="R396" i="28" a="1"/>
  <c r="R396" i="28" s="1"/>
  <c r="R395" i="28" a="1"/>
  <c r="R395" i="28" s="1"/>
  <c r="R394" i="28" a="1"/>
  <c r="R394" i="28" s="1"/>
  <c r="R393" i="28" a="1"/>
  <c r="R393" i="28" s="1"/>
  <c r="R392" i="28" a="1"/>
  <c r="R392" i="28" s="1"/>
  <c r="R391" i="28" a="1"/>
  <c r="R391" i="28" s="1"/>
  <c r="R387" i="28" a="1"/>
  <c r="R387" i="28" s="1"/>
  <c r="R386" i="28" a="1"/>
  <c r="R386" i="28" s="1"/>
  <c r="R385" i="28" a="1"/>
  <c r="R385" i="28" s="1"/>
  <c r="R384" i="28" a="1"/>
  <c r="R384" i="28" s="1"/>
  <c r="R383" i="28" a="1"/>
  <c r="R383" i="28" s="1"/>
  <c r="R382" i="28" a="1"/>
  <c r="R382" i="28" s="1"/>
  <c r="R381" i="28" a="1"/>
  <c r="R381" i="28" s="1"/>
  <c r="R380" i="28" a="1"/>
  <c r="R380" i="28" s="1"/>
  <c r="R379" i="28" a="1"/>
  <c r="R379" i="28" s="1"/>
  <c r="R378" i="28" a="1"/>
  <c r="R378" i="28" s="1"/>
  <c r="R377" i="28" a="1"/>
  <c r="R377" i="28" s="1"/>
  <c r="R376" i="28" a="1"/>
  <c r="R376" i="28" s="1"/>
  <c r="R374" i="28" a="1"/>
  <c r="R374" i="28" s="1"/>
  <c r="R373" i="28" a="1"/>
  <c r="R373" i="28" s="1"/>
  <c r="R372" i="28" a="1"/>
  <c r="R372" i="28" s="1"/>
  <c r="R371" i="28" a="1"/>
  <c r="R371" i="28" s="1"/>
  <c r="R370" i="28" a="1"/>
  <c r="R370" i="28" s="1"/>
  <c r="R369" i="28" a="1"/>
  <c r="R369" i="28" s="1"/>
  <c r="R368" i="28" a="1"/>
  <c r="R368" i="28" s="1"/>
  <c r="R367" i="28" a="1"/>
  <c r="R367" i="28" s="1"/>
  <c r="R366" i="28" a="1"/>
  <c r="R366" i="28" s="1"/>
  <c r="R364" i="28" a="1"/>
  <c r="R364" i="28" s="1"/>
  <c r="R363" i="28" a="1"/>
  <c r="R363" i="28" s="1"/>
  <c r="R362" i="28" a="1"/>
  <c r="R362" i="28" s="1"/>
  <c r="R361" i="28" a="1"/>
  <c r="R361" i="28" s="1"/>
  <c r="R360" i="28" a="1"/>
  <c r="R360" i="28" s="1"/>
  <c r="R359" i="28" a="1"/>
  <c r="R359" i="28" s="1"/>
  <c r="R358" i="28" a="1"/>
  <c r="R358" i="28" s="1"/>
  <c r="R357" i="28" a="1"/>
  <c r="R357" i="28" s="1"/>
  <c r="R356" i="28" a="1"/>
  <c r="R356" i="28" s="1"/>
  <c r="R355" i="28" a="1"/>
  <c r="R355" i="28" s="1"/>
  <c r="R354" i="28" a="1"/>
  <c r="R354" i="28" s="1"/>
  <c r="Q353" i="28"/>
  <c r="Q352" i="28"/>
  <c r="N352" i="28"/>
  <c r="Q351" i="28"/>
  <c r="N351" i="28"/>
  <c r="Q350" i="28"/>
  <c r="N350" i="28"/>
  <c r="Q349" i="28"/>
  <c r="R349" i="28" s="1" a="1"/>
  <c r="R349" i="28" s="1"/>
  <c r="N349" i="28"/>
  <c r="Q348" i="28"/>
  <c r="R348" i="28" s="1" a="1"/>
  <c r="R348" i="28" s="1"/>
  <c r="N348" i="28"/>
  <c r="Q347" i="28"/>
  <c r="R347" i="28" s="1" a="1"/>
  <c r="R347" i="28" s="1"/>
  <c r="N347" i="28"/>
  <c r="Q346" i="28"/>
  <c r="R346" i="28" s="1" a="1"/>
  <c r="R346" i="28" s="1"/>
  <c r="N346" i="28"/>
  <c r="Q345" i="28"/>
  <c r="R345" i="28" s="1" a="1"/>
  <c r="R345" i="28" s="1"/>
  <c r="N345" i="28"/>
  <c r="Q344" i="28"/>
  <c r="R344" i="28" s="1" a="1"/>
  <c r="R344" i="28" s="1"/>
  <c r="N344" i="28"/>
  <c r="Q343" i="28"/>
  <c r="R343" i="28" s="1" a="1"/>
  <c r="R343" i="28" s="1"/>
  <c r="N343" i="28"/>
  <c r="Q342" i="28"/>
  <c r="R342" i="28" s="1" a="1"/>
  <c r="R342" i="28" s="1"/>
  <c r="N342" i="28"/>
  <c r="Q341" i="28"/>
  <c r="N341" i="28"/>
  <c r="Q340" i="28"/>
  <c r="R340" i="28" s="1" a="1"/>
  <c r="R340" i="28" s="1"/>
  <c r="N340" i="28"/>
  <c r="Q339" i="28"/>
  <c r="R339" i="28" s="1" a="1"/>
  <c r="R339" i="28" s="1"/>
  <c r="N339" i="28"/>
  <c r="Q338" i="28"/>
  <c r="R338" i="28" s="1" a="1"/>
  <c r="R338" i="28" s="1"/>
  <c r="N338" i="28"/>
  <c r="Q337" i="28"/>
  <c r="Q336" i="28"/>
  <c r="N336" i="28"/>
  <c r="Q335" i="28"/>
  <c r="R335" i="28" s="1" a="1"/>
  <c r="R335" i="28" s="1"/>
  <c r="N335" i="28"/>
  <c r="Q334" i="28"/>
  <c r="N334" i="28"/>
  <c r="Q333" i="28"/>
  <c r="N333" i="28"/>
  <c r="Q332" i="28"/>
  <c r="N332" i="28"/>
  <c r="Q331" i="28"/>
  <c r="N331" i="28"/>
  <c r="Q330" i="28"/>
  <c r="R330" i="28" s="1" a="1"/>
  <c r="R330" i="28" s="1"/>
  <c r="N330" i="28"/>
  <c r="Q329" i="28"/>
  <c r="R329" i="28" s="1" a="1"/>
  <c r="R329" i="28" s="1"/>
  <c r="N329" i="28"/>
  <c r="Q328" i="28"/>
  <c r="R328" i="28" s="1" a="1"/>
  <c r="R328" i="28" s="1"/>
  <c r="N328" i="28"/>
  <c r="Q327" i="28"/>
  <c r="R327" i="28" s="1" a="1"/>
  <c r="R327" i="28" s="1"/>
  <c r="N327" i="28"/>
  <c r="Q326" i="28"/>
  <c r="R326" i="28" s="1" a="1"/>
  <c r="R326" i="28" s="1"/>
  <c r="N326" i="28"/>
  <c r="Q325" i="28"/>
  <c r="R325" i="28" s="1" a="1"/>
  <c r="R325" i="28" s="1"/>
  <c r="N325" i="28"/>
  <c r="Q324" i="28"/>
  <c r="R324" i="28" s="1" a="1"/>
  <c r="R324" i="28" s="1"/>
  <c r="N324" i="28"/>
  <c r="Q323" i="28"/>
  <c r="R323" i="28" s="1" a="1"/>
  <c r="R323" i="28" s="1"/>
  <c r="N323" i="28"/>
  <c r="Q322" i="28"/>
  <c r="N322" i="28"/>
  <c r="Q321" i="28"/>
  <c r="R321" i="28" s="1" a="1"/>
  <c r="R321" i="28" s="1"/>
  <c r="N321" i="28"/>
  <c r="Q320" i="28"/>
  <c r="R320" i="28" s="1" a="1"/>
  <c r="R320" i="28" s="1"/>
  <c r="N320" i="28"/>
  <c r="Q319" i="28"/>
  <c r="R319" i="28" s="1" a="1"/>
  <c r="R319" i="28" s="1"/>
  <c r="N319" i="28"/>
  <c r="Q318" i="28"/>
  <c r="Q317" i="28"/>
  <c r="R317" i="28" s="1" a="1"/>
  <c r="R317" i="28" s="1"/>
  <c r="N317" i="28"/>
  <c r="Q316" i="28"/>
  <c r="R316" i="28" s="1" a="1"/>
  <c r="R316" i="28" s="1"/>
  <c r="N316" i="28"/>
  <c r="Q315" i="28"/>
  <c r="R315" i="28" s="1" a="1"/>
  <c r="R315" i="28" s="1"/>
  <c r="N315" i="28"/>
  <c r="Q314" i="28"/>
  <c r="N314" i="28"/>
  <c r="Q313" i="28"/>
  <c r="N313" i="28"/>
  <c r="Q312" i="28"/>
  <c r="N312" i="28"/>
  <c r="Q311" i="28"/>
  <c r="N311" i="28"/>
  <c r="Q310" i="28"/>
  <c r="R310" i="28" s="1" a="1"/>
  <c r="R310" i="28" s="1"/>
  <c r="N310" i="28"/>
  <c r="Q309" i="28"/>
  <c r="R309" i="28" s="1" a="1"/>
  <c r="R309" i="28" s="1"/>
  <c r="N309" i="28"/>
  <c r="Q308" i="28"/>
  <c r="R308" i="28" s="1" a="1"/>
  <c r="R308" i="28" s="1"/>
  <c r="N308" i="28"/>
  <c r="Q307" i="28"/>
  <c r="R307" i="28" s="1" a="1"/>
  <c r="R307" i="28" s="1"/>
  <c r="N307" i="28"/>
  <c r="Q306" i="28"/>
  <c r="R306" i="28" s="1" a="1"/>
  <c r="R306" i="28" s="1"/>
  <c r="N306" i="28"/>
  <c r="Q305" i="28"/>
  <c r="R305" i="28" s="1" a="1"/>
  <c r="R305" i="28" s="1"/>
  <c r="N305" i="28"/>
  <c r="Q304" i="28"/>
  <c r="R304" i="28" s="1" a="1"/>
  <c r="R304" i="28" s="1"/>
  <c r="N304" i="28"/>
  <c r="Q303" i="28"/>
  <c r="R303" i="28" s="1" a="1"/>
  <c r="R303" i="28" s="1"/>
  <c r="N303" i="28"/>
  <c r="Q302" i="28"/>
  <c r="N302" i="28"/>
  <c r="Q301" i="28"/>
  <c r="R301" i="28" s="1" a="1"/>
  <c r="R301" i="28" s="1"/>
  <c r="N301" i="28"/>
  <c r="Q300" i="28"/>
  <c r="R300" i="28" s="1" a="1"/>
  <c r="R300" i="28" s="1"/>
  <c r="N300" i="28"/>
  <c r="Q299" i="28"/>
  <c r="R299" i="28" s="1" a="1"/>
  <c r="R299" i="28" s="1"/>
  <c r="N299" i="28"/>
  <c r="Q298" i="28"/>
  <c r="R298" i="28" s="1" a="1"/>
  <c r="R298" i="28" s="1"/>
  <c r="N298" i="28"/>
  <c r="Q297" i="28"/>
  <c r="R297" i="28" s="1" a="1"/>
  <c r="R297" i="28" s="1"/>
  <c r="N297" i="28"/>
  <c r="Q296" i="28"/>
  <c r="R296" i="28" s="1" a="1"/>
  <c r="R296" i="28" s="1"/>
  <c r="N296" i="28"/>
  <c r="Q295" i="28"/>
  <c r="R295" i="28" s="1" a="1"/>
  <c r="R295" i="28" s="1"/>
  <c r="N295" i="28"/>
  <c r="Q223" i="28"/>
  <c r="N223" i="28"/>
  <c r="Q222" i="28"/>
  <c r="R222" i="28" s="1" a="1"/>
  <c r="R222" i="28" s="1"/>
  <c r="N222" i="28"/>
  <c r="Q221" i="28"/>
  <c r="R221" i="28" s="1" a="1"/>
  <c r="R221" i="28" s="1"/>
  <c r="N221" i="28"/>
  <c r="Q220" i="28"/>
  <c r="N220" i="28"/>
  <c r="Q219" i="28"/>
  <c r="R219" i="28" s="1" a="1"/>
  <c r="R219" i="28" s="1"/>
  <c r="N219" i="28"/>
  <c r="Q218" i="28"/>
  <c r="R218" i="28" s="1" a="1"/>
  <c r="R218" i="28" s="1"/>
  <c r="N218" i="28"/>
  <c r="Q217" i="28"/>
  <c r="R217" i="28" s="1" a="1"/>
  <c r="R217" i="28" s="1"/>
  <c r="N217" i="28"/>
  <c r="Q216" i="28"/>
  <c r="R216" i="28" s="1" a="1"/>
  <c r="R216" i="28" s="1"/>
  <c r="N216" i="28"/>
  <c r="Q215" i="28"/>
  <c r="N215" i="28"/>
  <c r="Q214" i="28"/>
  <c r="N214" i="28"/>
  <c r="Q213" i="28"/>
  <c r="N213" i="28"/>
  <c r="Q212" i="28"/>
  <c r="N212" i="28"/>
  <c r="Q211" i="28"/>
  <c r="N211" i="28"/>
  <c r="Q210" i="28"/>
  <c r="N210" i="28"/>
  <c r="Q199" i="28"/>
  <c r="N199" i="28"/>
  <c r="Q198" i="28"/>
  <c r="R198" i="28" s="1" a="1"/>
  <c r="R198" i="28" s="1"/>
  <c r="N198" i="28"/>
  <c r="Q197" i="28"/>
  <c r="N197" i="28"/>
  <c r="Q196" i="28"/>
  <c r="N196" i="28"/>
  <c r="Q195" i="28"/>
  <c r="N195" i="28"/>
  <c r="Q194" i="28"/>
  <c r="N194" i="28"/>
  <c r="Q193" i="28"/>
  <c r="N193" i="28"/>
  <c r="Q192" i="28"/>
  <c r="N192" i="28"/>
  <c r="Q191" i="28"/>
  <c r="R191" i="28" s="1" a="1"/>
  <c r="R191" i="28" s="1"/>
  <c r="N191" i="28"/>
  <c r="Q190" i="28"/>
  <c r="N190" i="28"/>
  <c r="Q189" i="28"/>
  <c r="N189" i="28"/>
  <c r="Q188" i="28"/>
  <c r="N188" i="28"/>
  <c r="Q187" i="28"/>
  <c r="N187" i="28"/>
  <c r="Q186" i="28"/>
  <c r="R186" i="28" s="1" a="1"/>
  <c r="R186" i="28" s="1"/>
  <c r="N186" i="28"/>
  <c r="Q185" i="28"/>
  <c r="R185" i="28" s="1" a="1"/>
  <c r="R185" i="28" s="1"/>
  <c r="N185" i="28"/>
  <c r="Q184" i="28"/>
  <c r="N184" i="28"/>
  <c r="Q183" i="28"/>
  <c r="N183" i="28"/>
  <c r="Q182" i="28"/>
  <c r="N182" i="28"/>
  <c r="Q181" i="28"/>
  <c r="N181" i="28"/>
  <c r="Q180" i="28"/>
  <c r="R180" i="28" s="1" a="1"/>
  <c r="R180" i="28" s="1"/>
  <c r="N180" i="28"/>
  <c r="Q179" i="28"/>
  <c r="R179" i="28" s="1" a="1"/>
  <c r="R179" i="28" s="1"/>
  <c r="N179" i="28"/>
  <c r="Q178" i="28"/>
  <c r="R178" i="28" s="1" a="1"/>
  <c r="R178" i="28" s="1"/>
  <c r="N178" i="28"/>
  <c r="Q177" i="28"/>
  <c r="R177" i="28" s="1" a="1"/>
  <c r="R177" i="28" s="1"/>
  <c r="N177" i="28"/>
  <c r="Q176" i="28"/>
  <c r="R176" i="28" s="1" a="1"/>
  <c r="R176" i="28" s="1"/>
  <c r="N176" i="28"/>
  <c r="Q175" i="28"/>
  <c r="R175" i="28" s="1" a="1"/>
  <c r="R175" i="28" s="1"/>
  <c r="N175" i="28"/>
  <c r="Q174" i="28"/>
  <c r="N174" i="28"/>
  <c r="Q173" i="28"/>
  <c r="N173" i="28"/>
  <c r="Q172" i="28"/>
  <c r="N172" i="28"/>
  <c r="Q171" i="28"/>
  <c r="R171" i="28" s="1" a="1"/>
  <c r="R171" i="28" s="1"/>
  <c r="N171" i="28"/>
  <c r="Q170" i="28"/>
  <c r="N170" i="28"/>
  <c r="Q169" i="28"/>
  <c r="R169" i="28" s="1" a="1"/>
  <c r="R169" i="28" s="1"/>
  <c r="N169" i="28"/>
  <c r="Q168" i="28"/>
  <c r="N168" i="28"/>
  <c r="Q167" i="28"/>
  <c r="R167" i="28" s="1" a="1"/>
  <c r="R167" i="28" s="1"/>
  <c r="N167" i="28"/>
  <c r="Q166" i="28"/>
  <c r="R166" i="28" s="1" a="1"/>
  <c r="R166" i="28" s="1"/>
  <c r="N166" i="28"/>
  <c r="Q165" i="28"/>
  <c r="R165" i="28" s="1" a="1"/>
  <c r="R165" i="28" s="1"/>
  <c r="N165" i="28"/>
  <c r="Q164" i="28"/>
  <c r="N164" i="28"/>
  <c r="Q163" i="28"/>
  <c r="R163" i="28" s="1" a="1"/>
  <c r="R163" i="28" s="1"/>
  <c r="N163" i="28"/>
  <c r="Q162" i="28"/>
  <c r="N162" i="28"/>
  <c r="Q161" i="28"/>
  <c r="N161" i="28"/>
  <c r="Q160" i="28"/>
  <c r="N160" i="28"/>
  <c r="Q159" i="28"/>
  <c r="N159" i="28"/>
  <c r="Q158" i="28"/>
  <c r="N158" i="28"/>
  <c r="Q157" i="28"/>
  <c r="N157" i="28"/>
  <c r="Q156" i="28"/>
  <c r="N156" i="28"/>
  <c r="Q155" i="28"/>
  <c r="N155" i="28"/>
  <c r="Q154" i="28"/>
  <c r="N154" i="28"/>
  <c r="Q153" i="28"/>
  <c r="N153" i="28"/>
  <c r="Q152" i="28"/>
  <c r="N152" i="28"/>
  <c r="Q151" i="28"/>
  <c r="N151" i="28"/>
  <c r="Q150" i="28"/>
  <c r="N150" i="28"/>
  <c r="Q149" i="28"/>
  <c r="N149" i="28"/>
  <c r="Q148" i="28"/>
  <c r="N148" i="28"/>
  <c r="Q147" i="28"/>
  <c r="N147" i="28"/>
  <c r="Q146" i="28"/>
  <c r="N146" i="28"/>
  <c r="Q145" i="28"/>
  <c r="N145" i="28"/>
  <c r="Q144" i="28"/>
  <c r="N144" i="28"/>
  <c r="Q143" i="28"/>
  <c r="N143" i="28"/>
  <c r="Q142" i="28"/>
  <c r="N142" i="28"/>
  <c r="Q141" i="28"/>
  <c r="N141" i="28"/>
  <c r="Q140" i="28"/>
  <c r="N140" i="28"/>
  <c r="Q139" i="28"/>
  <c r="N139" i="28"/>
  <c r="Q138" i="28"/>
  <c r="N138" i="28"/>
  <c r="Q137" i="28"/>
  <c r="N137" i="28"/>
  <c r="Q136" i="28"/>
  <c r="N136" i="28"/>
  <c r="Q135" i="28"/>
  <c r="N135" i="28"/>
  <c r="Q134" i="28"/>
  <c r="N134" i="28"/>
  <c r="Q133" i="28"/>
  <c r="N133" i="28"/>
  <c r="Q132" i="28"/>
  <c r="N132" i="28"/>
  <c r="Q131" i="28"/>
  <c r="N131" i="28"/>
  <c r="Q130" i="28"/>
  <c r="N130" i="28"/>
  <c r="Q129" i="28"/>
  <c r="N129" i="28"/>
  <c r="Q128" i="28"/>
  <c r="N128" i="28"/>
  <c r="Q127" i="28"/>
  <c r="N127" i="28"/>
  <c r="Q126" i="28"/>
  <c r="N126" i="28"/>
  <c r="Q125" i="28"/>
  <c r="R125" i="28" s="1" a="1"/>
  <c r="R125" i="28" s="1"/>
  <c r="N125" i="28"/>
  <c r="Q124" i="28"/>
  <c r="N124" i="28"/>
  <c r="Q123" i="28"/>
  <c r="N123" i="28"/>
  <c r="Q122" i="28"/>
  <c r="N122" i="28"/>
  <c r="Q121" i="28"/>
  <c r="N121" i="28"/>
  <c r="Q120" i="28"/>
  <c r="N120" i="28"/>
  <c r="Q119" i="28"/>
  <c r="N119" i="28"/>
  <c r="Q118" i="28"/>
  <c r="N118" i="28"/>
  <c r="Q117" i="28"/>
  <c r="N117" i="28"/>
  <c r="Q116" i="28"/>
  <c r="N116" i="28"/>
  <c r="Q115" i="28"/>
  <c r="N115" i="28"/>
  <c r="Q114" i="28"/>
  <c r="N114" i="28"/>
  <c r="Q113" i="28"/>
  <c r="N113" i="28"/>
  <c r="Q112" i="28"/>
  <c r="N112" i="28"/>
  <c r="Q111" i="28"/>
  <c r="N111" i="28"/>
  <c r="Q110" i="28"/>
  <c r="N110" i="28"/>
  <c r="Q109" i="28"/>
  <c r="N109" i="28"/>
  <c r="Q108" i="28"/>
  <c r="N108" i="28"/>
  <c r="Q107" i="28"/>
  <c r="N107" i="28"/>
  <c r="Q106" i="28"/>
  <c r="N106" i="28"/>
  <c r="Q105" i="28"/>
  <c r="N105" i="28"/>
  <c r="Q104" i="28"/>
  <c r="N104" i="28"/>
  <c r="Q103" i="28"/>
  <c r="N103" i="28"/>
  <c r="Q102" i="28"/>
  <c r="N102" i="28"/>
  <c r="Q101" i="28"/>
  <c r="N101" i="28"/>
  <c r="Q100" i="28"/>
  <c r="N100" i="28"/>
  <c r="Q99" i="28"/>
  <c r="N99" i="28"/>
  <c r="Q98" i="28"/>
  <c r="N98" i="28"/>
  <c r="Q97" i="28"/>
  <c r="N97" i="28"/>
  <c r="Q96" i="28"/>
  <c r="N96" i="28"/>
  <c r="Q95" i="28"/>
  <c r="N95" i="28"/>
  <c r="Q94" i="28"/>
  <c r="R94" i="28" s="1" a="1"/>
  <c r="R94" i="28" s="1"/>
  <c r="N94" i="28"/>
  <c r="Q93" i="28"/>
  <c r="R93" i="28" s="1" a="1"/>
  <c r="R93" i="28" s="1"/>
  <c r="N93" i="28"/>
  <c r="Q92" i="28"/>
  <c r="R92" i="28" s="1" a="1"/>
  <c r="R92" i="28" s="1"/>
  <c r="N92" i="28"/>
  <c r="Q91" i="28"/>
  <c r="N91" i="28"/>
  <c r="Q90" i="28"/>
  <c r="N90" i="28"/>
  <c r="Q89" i="28"/>
  <c r="N89" i="28"/>
  <c r="Q88" i="28"/>
  <c r="N88" i="28"/>
  <c r="Q87" i="28"/>
  <c r="R87" i="28" s="1" a="1"/>
  <c r="R87" i="28" s="1"/>
  <c r="N87" i="28"/>
  <c r="Q86" i="28"/>
  <c r="R86" i="28" s="1" a="1"/>
  <c r="R86" i="28" s="1"/>
  <c r="N86" i="28"/>
  <c r="Q85" i="28"/>
  <c r="N85" i="28"/>
  <c r="Q84" i="28"/>
  <c r="N84" i="28"/>
  <c r="Q83" i="28"/>
  <c r="N83" i="28"/>
  <c r="Q82" i="28"/>
  <c r="N82" i="28"/>
  <c r="Q81" i="28"/>
  <c r="N81" i="28"/>
  <c r="Q80" i="28"/>
  <c r="N80" i="28"/>
  <c r="Q79" i="28"/>
  <c r="N79" i="28"/>
  <c r="Q78" i="28"/>
  <c r="N78" i="28"/>
  <c r="Q77" i="28"/>
  <c r="N77" i="28"/>
  <c r="Q76" i="28"/>
  <c r="N76" i="28"/>
  <c r="Q75" i="28"/>
  <c r="N75" i="28"/>
  <c r="Q74" i="28"/>
  <c r="N74" i="28"/>
  <c r="Q73" i="28"/>
  <c r="N73" i="28"/>
  <c r="Q72" i="28"/>
  <c r="R72" i="28" s="1" a="1"/>
  <c r="R72" i="28" s="1"/>
  <c r="N72" i="28"/>
  <c r="Q71" i="28"/>
  <c r="N71" i="28"/>
  <c r="Q70" i="28"/>
  <c r="N70" i="28"/>
  <c r="Q69" i="28"/>
  <c r="N69" i="28"/>
  <c r="Q68" i="28"/>
  <c r="R68" i="28" s="1" a="1"/>
  <c r="R68" i="28" s="1"/>
  <c r="N68" i="28"/>
  <c r="Q67" i="28"/>
  <c r="R67" i="28" s="1" a="1"/>
  <c r="R67" i="28" s="1"/>
  <c r="N67" i="28"/>
  <c r="Q66" i="28"/>
  <c r="N66" i="28"/>
  <c r="Q65" i="28"/>
  <c r="R65" i="28" s="1" a="1"/>
  <c r="R65" i="28" s="1"/>
  <c r="N65" i="28"/>
  <c r="Q64" i="28"/>
  <c r="R64" i="28" s="1" a="1"/>
  <c r="R64" i="28" s="1"/>
  <c r="N64" i="28"/>
  <c r="Q63" i="28"/>
  <c r="N63" i="28"/>
  <c r="Q62" i="28"/>
  <c r="N62" i="28"/>
  <c r="Q61" i="28"/>
  <c r="N61" i="28"/>
  <c r="Q60" i="28"/>
  <c r="N60" i="28"/>
  <c r="Q59" i="28"/>
  <c r="N59" i="28"/>
  <c r="Q58" i="28"/>
  <c r="N58" i="28"/>
  <c r="Q57" i="28"/>
  <c r="N57" i="28"/>
  <c r="Q56" i="28"/>
  <c r="N56" i="28"/>
  <c r="Q55" i="28"/>
  <c r="N55" i="28"/>
  <c r="Q54" i="28"/>
  <c r="N54" i="28"/>
  <c r="Q53" i="28"/>
  <c r="N53" i="28"/>
  <c r="Q52" i="28"/>
  <c r="R52" i="28" s="1" a="1"/>
  <c r="R52" i="28" s="1"/>
  <c r="N52" i="28"/>
  <c r="Q51" i="28"/>
  <c r="N51" i="28"/>
  <c r="Q50" i="28"/>
  <c r="R50" i="28" s="1" a="1"/>
  <c r="R50" i="28" s="1"/>
  <c r="N50" i="28"/>
  <c r="Q49" i="28"/>
  <c r="R49" i="28" s="1" a="1"/>
  <c r="R49" i="28" s="1"/>
  <c r="N49" i="28"/>
  <c r="Q48" i="28"/>
  <c r="N48" i="28"/>
  <c r="Q47" i="28"/>
  <c r="N47" i="28"/>
  <c r="Q46" i="28"/>
  <c r="N46" i="28"/>
  <c r="Q45" i="28"/>
  <c r="R45" i="28" s="1" a="1"/>
  <c r="R45" i="28" s="1"/>
  <c r="N45" i="28"/>
  <c r="Q44" i="28"/>
  <c r="N44" i="28"/>
  <c r="Q43" i="28"/>
  <c r="N43" i="28"/>
  <c r="Q42" i="28"/>
  <c r="N42" i="28"/>
  <c r="Q41" i="28"/>
  <c r="N41" i="28"/>
  <c r="Q40" i="28"/>
  <c r="R40" i="28" s="1" a="1"/>
  <c r="R40" i="28" s="1"/>
  <c r="N40" i="28"/>
  <c r="Q39" i="28"/>
  <c r="R39" i="28" s="1" a="1"/>
  <c r="R39" i="28" s="1"/>
  <c r="N39" i="28"/>
  <c r="Q38" i="28"/>
  <c r="N38" i="28"/>
  <c r="Q37" i="28"/>
  <c r="N37" i="28"/>
  <c r="Q35" i="28"/>
  <c r="N35" i="28"/>
  <c r="Q34" i="28"/>
  <c r="R34" i="28" s="1" a="1"/>
  <c r="R34" i="28" s="1"/>
  <c r="N34" i="28"/>
  <c r="Q33" i="28"/>
  <c r="R33" i="28" s="1" a="1"/>
  <c r="R33" i="28" s="1"/>
  <c r="N33" i="28"/>
  <c r="Q32" i="28"/>
  <c r="N32" i="28"/>
  <c r="Q31" i="28"/>
  <c r="N31" i="28"/>
  <c r="Q30" i="28"/>
  <c r="R30" i="28" s="1" a="1"/>
  <c r="R30" i="28" s="1"/>
  <c r="N30" i="28"/>
  <c r="Q29" i="28"/>
  <c r="R29" i="28" s="1" a="1"/>
  <c r="R29" i="28" s="1"/>
  <c r="N29" i="28"/>
  <c r="Q28" i="28"/>
  <c r="N28" i="28"/>
  <c r="Q27" i="28"/>
  <c r="R27" i="28" s="1" a="1"/>
  <c r="R27" i="28" s="1"/>
  <c r="N27" i="28"/>
  <c r="Q26" i="28"/>
  <c r="N26" i="28"/>
  <c r="Q25" i="28"/>
  <c r="R25" i="28" s="1" a="1"/>
  <c r="R25" i="28" s="1"/>
  <c r="N25" i="28"/>
  <c r="Q24" i="28"/>
  <c r="R24" i="28" s="1" a="1"/>
  <c r="R24" i="28" s="1"/>
  <c r="N24" i="28"/>
  <c r="Q23" i="28"/>
  <c r="N23" i="28"/>
  <c r="Q22" i="28"/>
  <c r="N22" i="28"/>
  <c r="Q21" i="28"/>
  <c r="N21" i="28"/>
  <c r="Q20" i="28"/>
  <c r="N20" i="28"/>
  <c r="Q19" i="28"/>
  <c r="R19" i="28" s="1" a="1"/>
  <c r="R19" i="28" s="1"/>
  <c r="N19" i="28"/>
  <c r="Q18" i="28"/>
  <c r="R18" i="28" s="1" a="1"/>
  <c r="R18" i="28" s="1"/>
  <c r="N18" i="28"/>
  <c r="Q17" i="28"/>
  <c r="R17" i="28" s="1" a="1"/>
  <c r="R17" i="28" s="1"/>
  <c r="N17" i="28"/>
  <c r="Q16" i="28"/>
  <c r="N16" i="28"/>
  <c r="Q15" i="28"/>
  <c r="N15" i="28"/>
  <c r="Q14" i="28"/>
  <c r="N14" i="28"/>
  <c r="Q13" i="28"/>
  <c r="N13" i="28"/>
  <c r="Q12" i="28"/>
  <c r="N12" i="28"/>
  <c r="S439" i="20" a="1"/>
  <c r="S439" i="20" s="1"/>
  <c r="S436" i="20" a="1"/>
  <c r="S436" i="20" s="1"/>
  <c r="S433" i="20" a="1"/>
  <c r="S433" i="20" s="1"/>
  <c r="S432" i="20" a="1"/>
  <c r="S432" i="20" s="1"/>
  <c r="S428" i="20" a="1"/>
  <c r="S428" i="20" s="1"/>
  <c r="S424" i="20" a="1"/>
  <c r="S424" i="20" s="1"/>
  <c r="S411" i="20" a="1"/>
  <c r="S411" i="20" s="1"/>
  <c r="S410" i="20" a="1"/>
  <c r="S410" i="20" s="1"/>
  <c r="S409" i="20" a="1"/>
  <c r="S409" i="20" s="1"/>
  <c r="S408" i="20" a="1"/>
  <c r="S408" i="20" s="1"/>
  <c r="S400" i="20" a="1"/>
  <c r="S400" i="20" s="1"/>
  <c r="S397" i="20" a="1"/>
  <c r="S397" i="20" s="1"/>
  <c r="S396" i="20" a="1"/>
  <c r="S396" i="20" s="1"/>
  <c r="S395" i="20" a="1"/>
  <c r="S395" i="20" s="1"/>
  <c r="S394" i="20" a="1"/>
  <c r="S394" i="20" s="1"/>
  <c r="S393" i="20" a="1"/>
  <c r="S393" i="20" s="1"/>
  <c r="S392" i="20" a="1"/>
  <c r="S392" i="20" s="1"/>
  <c r="S391" i="20" a="1"/>
  <c r="S391" i="20" s="1"/>
  <c r="S387" i="20" a="1"/>
  <c r="S387" i="20" s="1"/>
  <c r="S386" i="20" a="1"/>
  <c r="S386" i="20" s="1"/>
  <c r="S385" i="20" a="1"/>
  <c r="S385" i="20" s="1"/>
  <c r="S384" i="20" a="1"/>
  <c r="S384" i="20" s="1"/>
  <c r="S383" i="20" a="1"/>
  <c r="S383" i="20" s="1"/>
  <c r="S382" i="20" a="1"/>
  <c r="S382" i="20" s="1"/>
  <c r="S381" i="20" a="1"/>
  <c r="S381" i="20" s="1"/>
  <c r="S380" i="20" a="1"/>
  <c r="S380" i="20" s="1"/>
  <c r="S379" i="20" a="1"/>
  <c r="S379" i="20" s="1"/>
  <c r="S378" i="20" a="1"/>
  <c r="S378" i="20" s="1"/>
  <c r="S377" i="20" a="1"/>
  <c r="S377" i="20" s="1"/>
  <c r="S376" i="20" a="1"/>
  <c r="S376" i="20" s="1"/>
  <c r="S374" i="20" a="1"/>
  <c r="S374" i="20" s="1"/>
  <c r="S373" i="20" a="1"/>
  <c r="S373" i="20" s="1"/>
  <c r="S372" i="20" a="1"/>
  <c r="S372" i="20" s="1"/>
  <c r="S371" i="20" a="1"/>
  <c r="S371" i="20" s="1"/>
  <c r="S370" i="20" a="1"/>
  <c r="S370" i="20" s="1"/>
  <c r="S369" i="20" a="1"/>
  <c r="S369" i="20" s="1"/>
  <c r="S368" i="20" a="1"/>
  <c r="S368" i="20" s="1"/>
  <c r="S367" i="20" a="1"/>
  <c r="S367" i="20" s="1"/>
  <c r="S366" i="20" a="1"/>
  <c r="S366" i="20" s="1"/>
  <c r="S364" i="20" a="1"/>
  <c r="S364" i="20" s="1"/>
  <c r="S363" i="20" a="1"/>
  <c r="S363" i="20" s="1"/>
  <c r="S362" i="20" a="1"/>
  <c r="S362" i="20" s="1"/>
  <c r="S361" i="20" a="1"/>
  <c r="S361" i="20" s="1"/>
  <c r="S360" i="20" a="1"/>
  <c r="S360" i="20" s="1"/>
  <c r="S359" i="20" a="1"/>
  <c r="S359" i="20" s="1"/>
  <c r="S358" i="20" a="1"/>
  <c r="S358" i="20" s="1"/>
  <c r="S357" i="20" a="1"/>
  <c r="S357" i="20" s="1"/>
  <c r="S356" i="20" a="1"/>
  <c r="S356" i="20" s="1"/>
  <c r="S355" i="20" a="1"/>
  <c r="S355" i="20" s="1"/>
  <c r="S354" i="20" a="1"/>
  <c r="S354" i="20" s="1"/>
  <c r="R353" i="20"/>
  <c r="R352" i="20"/>
  <c r="O352" i="20"/>
  <c r="R351" i="20"/>
  <c r="O351" i="20"/>
  <c r="R350" i="20"/>
  <c r="O350" i="20"/>
  <c r="R349" i="20"/>
  <c r="S349" i="20" s="1" a="1"/>
  <c r="S349" i="20" s="1"/>
  <c r="O349" i="20"/>
  <c r="R348" i="20"/>
  <c r="S348" i="20" s="1" a="1"/>
  <c r="S348" i="20" s="1"/>
  <c r="O348" i="20"/>
  <c r="R347" i="20"/>
  <c r="S347" i="20" s="1" a="1"/>
  <c r="S347" i="20" s="1"/>
  <c r="O347" i="20"/>
  <c r="R346" i="20"/>
  <c r="S346" i="20" s="1" a="1"/>
  <c r="S346" i="20" s="1"/>
  <c r="O346" i="20"/>
  <c r="R345" i="20"/>
  <c r="S345" i="20" s="1" a="1"/>
  <c r="S345" i="20" s="1"/>
  <c r="O345" i="20"/>
  <c r="R344" i="20"/>
  <c r="S344" i="20" s="1" a="1"/>
  <c r="S344" i="20" s="1"/>
  <c r="O344" i="20"/>
  <c r="R343" i="20"/>
  <c r="S343" i="20" s="1" a="1"/>
  <c r="S343" i="20" s="1"/>
  <c r="O343" i="20"/>
  <c r="R342" i="20"/>
  <c r="S342" i="20" s="1" a="1"/>
  <c r="S342" i="20" s="1"/>
  <c r="O342" i="20"/>
  <c r="R341" i="20"/>
  <c r="O341" i="20"/>
  <c r="R340" i="20"/>
  <c r="S340" i="20" s="1" a="1"/>
  <c r="S340" i="20" s="1"/>
  <c r="O340" i="20"/>
  <c r="R339" i="20"/>
  <c r="S339" i="20" s="1" a="1"/>
  <c r="S339" i="20" s="1"/>
  <c r="O339" i="20"/>
  <c r="R338" i="20"/>
  <c r="S338" i="20" s="1" a="1"/>
  <c r="S338" i="20" s="1"/>
  <c r="O338" i="20"/>
  <c r="R337" i="20"/>
  <c r="R336" i="20"/>
  <c r="O336" i="20"/>
  <c r="R335" i="20"/>
  <c r="S335" i="20" s="1" a="1"/>
  <c r="S335" i="20" s="1"/>
  <c r="O335" i="20"/>
  <c r="R334" i="20"/>
  <c r="O334" i="20"/>
  <c r="R333" i="20"/>
  <c r="O333" i="20"/>
  <c r="R332" i="20"/>
  <c r="O332" i="20"/>
  <c r="R331" i="20"/>
  <c r="O331" i="20"/>
  <c r="R330" i="20"/>
  <c r="S330" i="20" s="1" a="1"/>
  <c r="S330" i="20" s="1"/>
  <c r="O330" i="20"/>
  <c r="R329" i="20"/>
  <c r="S329" i="20" s="1" a="1"/>
  <c r="S329" i="20" s="1"/>
  <c r="O329" i="20"/>
  <c r="R328" i="20"/>
  <c r="S328" i="20" s="1" a="1"/>
  <c r="S328" i="20" s="1"/>
  <c r="O328" i="20"/>
  <c r="R327" i="20"/>
  <c r="S327" i="20" s="1" a="1"/>
  <c r="S327" i="20" s="1"/>
  <c r="O327" i="20"/>
  <c r="R326" i="20"/>
  <c r="S326" i="20" s="1" a="1"/>
  <c r="S326" i="20" s="1"/>
  <c r="O326" i="20"/>
  <c r="R325" i="20"/>
  <c r="S325" i="20" s="1" a="1"/>
  <c r="S325" i="20" s="1"/>
  <c r="O325" i="20"/>
  <c r="R324" i="20"/>
  <c r="S324" i="20" s="1" a="1"/>
  <c r="S324" i="20" s="1"/>
  <c r="O324" i="20"/>
  <c r="R323" i="20"/>
  <c r="S323" i="20" s="1" a="1"/>
  <c r="S323" i="20" s="1"/>
  <c r="O323" i="20"/>
  <c r="R322" i="20"/>
  <c r="O322" i="20"/>
  <c r="R321" i="20"/>
  <c r="S321" i="20" s="1" a="1"/>
  <c r="S321" i="20" s="1"/>
  <c r="O321" i="20"/>
  <c r="R320" i="20"/>
  <c r="S320" i="20" s="1" a="1"/>
  <c r="S320" i="20" s="1"/>
  <c r="O320" i="20"/>
  <c r="R319" i="20"/>
  <c r="S319" i="20" s="1" a="1"/>
  <c r="S319" i="20" s="1"/>
  <c r="O319" i="20"/>
  <c r="R318" i="20"/>
  <c r="R317" i="20"/>
  <c r="S317" i="20" s="1" a="1"/>
  <c r="S317" i="20" s="1"/>
  <c r="O317" i="20"/>
  <c r="R316" i="20"/>
  <c r="S316" i="20" s="1" a="1"/>
  <c r="S316" i="20" s="1"/>
  <c r="O316" i="20"/>
  <c r="R315" i="20"/>
  <c r="S315" i="20" s="1" a="1"/>
  <c r="S315" i="20" s="1"/>
  <c r="O315" i="20"/>
  <c r="R314" i="20"/>
  <c r="O314" i="20"/>
  <c r="R313" i="20"/>
  <c r="O313" i="20"/>
  <c r="R312" i="20"/>
  <c r="O312" i="20"/>
  <c r="R311" i="20"/>
  <c r="O311" i="20"/>
  <c r="R310" i="20"/>
  <c r="S310" i="20" s="1" a="1"/>
  <c r="S310" i="20" s="1"/>
  <c r="O310" i="20"/>
  <c r="R309" i="20"/>
  <c r="S309" i="20" s="1" a="1"/>
  <c r="S309" i="20" s="1"/>
  <c r="O309" i="20"/>
  <c r="R308" i="20"/>
  <c r="S308" i="20" s="1" a="1"/>
  <c r="S308" i="20" s="1"/>
  <c r="O308" i="20"/>
  <c r="R307" i="20"/>
  <c r="S307" i="20" s="1" a="1"/>
  <c r="S307" i="20" s="1"/>
  <c r="O307" i="20"/>
  <c r="R306" i="20"/>
  <c r="S306" i="20" s="1" a="1"/>
  <c r="S306" i="20" s="1"/>
  <c r="O306" i="20"/>
  <c r="R305" i="20"/>
  <c r="S305" i="20" s="1" a="1"/>
  <c r="S305" i="20" s="1"/>
  <c r="O305" i="20"/>
  <c r="R304" i="20"/>
  <c r="S304" i="20" s="1" a="1"/>
  <c r="S304" i="20" s="1"/>
  <c r="O304" i="20"/>
  <c r="R303" i="20"/>
  <c r="S303" i="20" s="1" a="1"/>
  <c r="S303" i="20" s="1"/>
  <c r="O303" i="20"/>
  <c r="R302" i="20"/>
  <c r="O302" i="20"/>
  <c r="R301" i="20"/>
  <c r="S301" i="20" s="1" a="1"/>
  <c r="S301" i="20" s="1"/>
  <c r="O301" i="20"/>
  <c r="R300" i="20"/>
  <c r="S300" i="20" s="1" a="1"/>
  <c r="S300" i="20" s="1"/>
  <c r="O300" i="20"/>
  <c r="R299" i="20"/>
  <c r="S299" i="20" s="1" a="1"/>
  <c r="S299" i="20" s="1"/>
  <c r="O299" i="20"/>
  <c r="R298" i="20"/>
  <c r="S298" i="20" s="1" a="1"/>
  <c r="S298" i="20" s="1"/>
  <c r="O298" i="20"/>
  <c r="R297" i="20"/>
  <c r="S297" i="20" s="1" a="1"/>
  <c r="S297" i="20" s="1"/>
  <c r="O297" i="20"/>
  <c r="R296" i="20"/>
  <c r="S296" i="20" s="1" a="1"/>
  <c r="S296" i="20" s="1"/>
  <c r="O296" i="20"/>
  <c r="R295" i="20"/>
  <c r="S295" i="20" s="1" a="1"/>
  <c r="S295" i="20" s="1"/>
  <c r="O295" i="20"/>
  <c r="R223" i="20"/>
  <c r="O223" i="20"/>
  <c r="R222" i="20"/>
  <c r="S222" i="20" s="1" a="1"/>
  <c r="S222" i="20" s="1"/>
  <c r="O222" i="20"/>
  <c r="R221" i="20"/>
  <c r="S221" i="20" s="1" a="1"/>
  <c r="S221" i="20" s="1"/>
  <c r="O221" i="20"/>
  <c r="R220" i="20"/>
  <c r="O220" i="20"/>
  <c r="R219" i="20"/>
  <c r="S219" i="20" s="1" a="1"/>
  <c r="S219" i="20" s="1"/>
  <c r="O219" i="20"/>
  <c r="R218" i="20"/>
  <c r="S218" i="20" s="1" a="1"/>
  <c r="S218" i="20" s="1"/>
  <c r="O218" i="20"/>
  <c r="R217" i="20"/>
  <c r="S217" i="20" s="1" a="1"/>
  <c r="S217" i="20" s="1"/>
  <c r="O217" i="20"/>
  <c r="R216" i="20"/>
  <c r="S216" i="20" s="1" a="1"/>
  <c r="S216" i="20" s="1"/>
  <c r="O216" i="20"/>
  <c r="R215" i="20"/>
  <c r="O215" i="20"/>
  <c r="R214" i="20"/>
  <c r="O214" i="20"/>
  <c r="R213" i="20"/>
  <c r="O213" i="20"/>
  <c r="R212" i="20"/>
  <c r="O212" i="20"/>
  <c r="R211" i="20"/>
  <c r="O211" i="20"/>
  <c r="R210" i="20"/>
  <c r="O210" i="20"/>
  <c r="R199" i="20"/>
  <c r="O199" i="20"/>
  <c r="R198" i="20"/>
  <c r="S198" i="20" s="1" a="1"/>
  <c r="S198" i="20" s="1"/>
  <c r="O198" i="20"/>
  <c r="R197" i="20"/>
  <c r="O197" i="20"/>
  <c r="R196" i="20"/>
  <c r="O196" i="20"/>
  <c r="R195" i="20"/>
  <c r="O195" i="20"/>
  <c r="R194" i="20"/>
  <c r="O194" i="20"/>
  <c r="R193" i="20"/>
  <c r="O193" i="20"/>
  <c r="R192" i="20"/>
  <c r="O192" i="20"/>
  <c r="R191" i="20"/>
  <c r="S191" i="20" s="1" a="1"/>
  <c r="S191" i="20" s="1"/>
  <c r="O191" i="20"/>
  <c r="R190" i="20"/>
  <c r="O190" i="20"/>
  <c r="R189" i="20"/>
  <c r="O189" i="20"/>
  <c r="R188" i="20"/>
  <c r="O188" i="20"/>
  <c r="R187" i="20"/>
  <c r="O187" i="20"/>
  <c r="R186" i="20"/>
  <c r="S186" i="20" s="1" a="1"/>
  <c r="S186" i="20" s="1"/>
  <c r="O186" i="20"/>
  <c r="R185" i="20"/>
  <c r="S185" i="20" s="1" a="1"/>
  <c r="S185" i="20" s="1"/>
  <c r="O185" i="20"/>
  <c r="R184" i="20"/>
  <c r="O184" i="20"/>
  <c r="R183" i="20"/>
  <c r="O183" i="20"/>
  <c r="R182" i="20"/>
  <c r="O182" i="20"/>
  <c r="R181" i="20"/>
  <c r="O181" i="20"/>
  <c r="R180" i="20"/>
  <c r="S180" i="20" s="1" a="1"/>
  <c r="S180" i="20" s="1"/>
  <c r="O180" i="20"/>
  <c r="R179" i="20"/>
  <c r="S179" i="20" s="1" a="1"/>
  <c r="S179" i="20" s="1"/>
  <c r="O179" i="20"/>
  <c r="R178" i="20"/>
  <c r="S178" i="20" s="1" a="1"/>
  <c r="S178" i="20" s="1"/>
  <c r="O178" i="20"/>
  <c r="R177" i="20"/>
  <c r="S177" i="20" s="1" a="1"/>
  <c r="S177" i="20" s="1"/>
  <c r="O177" i="20"/>
  <c r="R176" i="20"/>
  <c r="S176" i="20" s="1" a="1"/>
  <c r="S176" i="20" s="1"/>
  <c r="O176" i="20"/>
  <c r="R175" i="20"/>
  <c r="S175" i="20" s="1" a="1"/>
  <c r="S175" i="20" s="1"/>
  <c r="O175" i="20"/>
  <c r="R174" i="20"/>
  <c r="O174" i="20"/>
  <c r="R173" i="20"/>
  <c r="O173" i="20"/>
  <c r="R172" i="20"/>
  <c r="O172" i="20"/>
  <c r="R171" i="20"/>
  <c r="S171" i="20" s="1" a="1"/>
  <c r="S171" i="20" s="1"/>
  <c r="O171" i="20"/>
  <c r="R170" i="20"/>
  <c r="O170" i="20"/>
  <c r="R169" i="20"/>
  <c r="S169" i="20" s="1" a="1"/>
  <c r="S169" i="20" s="1"/>
  <c r="O169" i="20"/>
  <c r="R168" i="20"/>
  <c r="O168" i="20"/>
  <c r="R167" i="20"/>
  <c r="S167" i="20" s="1" a="1"/>
  <c r="S167" i="20" s="1"/>
  <c r="O167" i="20"/>
  <c r="R166" i="20"/>
  <c r="S166" i="20" s="1" a="1"/>
  <c r="S166" i="20" s="1"/>
  <c r="O166" i="20"/>
  <c r="R165" i="20"/>
  <c r="S165" i="20" s="1" a="1"/>
  <c r="S165" i="20" s="1"/>
  <c r="O165" i="20"/>
  <c r="R164" i="20"/>
  <c r="O164" i="20"/>
  <c r="R163" i="20"/>
  <c r="S163" i="20" s="1" a="1"/>
  <c r="S163" i="20" s="1"/>
  <c r="O163" i="20"/>
  <c r="R162" i="20"/>
  <c r="O162" i="20"/>
  <c r="R161" i="20"/>
  <c r="O161" i="20"/>
  <c r="R160" i="20"/>
  <c r="O160" i="20"/>
  <c r="R159" i="20"/>
  <c r="O159" i="20"/>
  <c r="R158" i="20"/>
  <c r="O158" i="20"/>
  <c r="R157" i="20"/>
  <c r="O157" i="20"/>
  <c r="R156" i="20"/>
  <c r="O156" i="20"/>
  <c r="R155" i="20"/>
  <c r="O155" i="20"/>
  <c r="R154" i="20"/>
  <c r="O154" i="20"/>
  <c r="R153" i="20"/>
  <c r="O153" i="20"/>
  <c r="R152" i="20"/>
  <c r="O152" i="20"/>
  <c r="R151" i="20"/>
  <c r="O151" i="20"/>
  <c r="R150" i="20"/>
  <c r="O150" i="20"/>
  <c r="R149" i="20"/>
  <c r="O149" i="20"/>
  <c r="R148" i="20"/>
  <c r="O148" i="20"/>
  <c r="R147" i="20"/>
  <c r="O147" i="20"/>
  <c r="R146" i="20"/>
  <c r="O146" i="20"/>
  <c r="R145" i="20"/>
  <c r="O145" i="20"/>
  <c r="R144" i="20"/>
  <c r="O144" i="20"/>
  <c r="R143" i="20"/>
  <c r="O143" i="20"/>
  <c r="R142" i="20"/>
  <c r="O142" i="20"/>
  <c r="R141" i="20"/>
  <c r="O141" i="20"/>
  <c r="R140" i="20"/>
  <c r="O140" i="20"/>
  <c r="R139" i="20"/>
  <c r="O139" i="20"/>
  <c r="R138" i="20"/>
  <c r="O138" i="20"/>
  <c r="R137" i="20"/>
  <c r="O137" i="20"/>
  <c r="R136" i="20"/>
  <c r="O136" i="20"/>
  <c r="R135" i="20"/>
  <c r="O135" i="20"/>
  <c r="R134" i="20"/>
  <c r="O134" i="20"/>
  <c r="R133" i="20"/>
  <c r="O133" i="20"/>
  <c r="R132" i="20"/>
  <c r="O132" i="20"/>
  <c r="R131" i="20"/>
  <c r="O131" i="20"/>
  <c r="R130" i="20"/>
  <c r="O130" i="20"/>
  <c r="R129" i="20"/>
  <c r="O129" i="20"/>
  <c r="R128" i="20"/>
  <c r="O128" i="20"/>
  <c r="R127" i="20"/>
  <c r="O127" i="20"/>
  <c r="R126" i="20"/>
  <c r="O126" i="20"/>
  <c r="R125" i="20"/>
  <c r="S125" i="20" s="1" a="1"/>
  <c r="S125" i="20" s="1"/>
  <c r="O125" i="20"/>
  <c r="R124" i="20"/>
  <c r="O124" i="20"/>
  <c r="R123" i="20"/>
  <c r="O123" i="20"/>
  <c r="R122" i="20"/>
  <c r="O122" i="20"/>
  <c r="R121" i="20"/>
  <c r="O121" i="20"/>
  <c r="R120" i="20"/>
  <c r="O120" i="20"/>
  <c r="R119" i="20"/>
  <c r="O119" i="20"/>
  <c r="R118" i="20"/>
  <c r="O118" i="20"/>
  <c r="R117" i="20"/>
  <c r="O117" i="20"/>
  <c r="R116" i="20"/>
  <c r="O116" i="20"/>
  <c r="R115" i="20"/>
  <c r="O115" i="20"/>
  <c r="R114" i="20"/>
  <c r="O114" i="20"/>
  <c r="R113" i="20"/>
  <c r="O113" i="20"/>
  <c r="R112" i="20"/>
  <c r="O112" i="20"/>
  <c r="R111" i="20"/>
  <c r="O111" i="20"/>
  <c r="R110" i="20"/>
  <c r="O110" i="20"/>
  <c r="R109" i="20"/>
  <c r="O109" i="20"/>
  <c r="R108" i="20"/>
  <c r="O108" i="20"/>
  <c r="R107" i="20"/>
  <c r="O107" i="20"/>
  <c r="R106" i="20"/>
  <c r="O106" i="20"/>
  <c r="R105" i="20"/>
  <c r="O105" i="20"/>
  <c r="R104" i="20"/>
  <c r="O104" i="20"/>
  <c r="R103" i="20"/>
  <c r="O103" i="20"/>
  <c r="R102" i="20"/>
  <c r="O102" i="20"/>
  <c r="R101" i="20"/>
  <c r="O101" i="20"/>
  <c r="R100" i="20"/>
  <c r="O100" i="20"/>
  <c r="R99" i="20"/>
  <c r="O99" i="20"/>
  <c r="R98" i="20"/>
  <c r="O98" i="20"/>
  <c r="R97" i="20"/>
  <c r="O97" i="20"/>
  <c r="R96" i="20"/>
  <c r="O96" i="20"/>
  <c r="R95" i="20"/>
  <c r="O95" i="20"/>
  <c r="R94" i="20"/>
  <c r="S94" i="20" s="1" a="1"/>
  <c r="S94" i="20" s="1"/>
  <c r="O94" i="20"/>
  <c r="R93" i="20"/>
  <c r="S93" i="20" s="1" a="1"/>
  <c r="S93" i="20" s="1"/>
  <c r="O93" i="20"/>
  <c r="R92" i="20"/>
  <c r="S92" i="20" s="1" a="1"/>
  <c r="S92" i="20" s="1"/>
  <c r="O92" i="20"/>
  <c r="R91" i="20"/>
  <c r="O91" i="20"/>
  <c r="R90" i="20"/>
  <c r="O90" i="20"/>
  <c r="R89" i="20"/>
  <c r="O89" i="20"/>
  <c r="R88" i="20"/>
  <c r="O88" i="20"/>
  <c r="R87" i="20"/>
  <c r="S87" i="20" s="1" a="1"/>
  <c r="S87" i="20" s="1"/>
  <c r="O87" i="20"/>
  <c r="R86" i="20"/>
  <c r="S86" i="20" s="1" a="1"/>
  <c r="S86" i="20" s="1"/>
  <c r="O86" i="20"/>
  <c r="R85" i="20"/>
  <c r="O85" i="20"/>
  <c r="R84" i="20"/>
  <c r="O84" i="20"/>
  <c r="R83" i="20"/>
  <c r="O83" i="20"/>
  <c r="R82" i="20"/>
  <c r="O82" i="20"/>
  <c r="R81" i="20"/>
  <c r="O81" i="20"/>
  <c r="R80" i="20"/>
  <c r="O80" i="20"/>
  <c r="R79" i="20"/>
  <c r="O79" i="20"/>
  <c r="R78" i="20"/>
  <c r="O78" i="20"/>
  <c r="R77" i="20"/>
  <c r="O77" i="20"/>
  <c r="R76" i="20"/>
  <c r="O76" i="20"/>
  <c r="R75" i="20"/>
  <c r="O75" i="20"/>
  <c r="R74" i="20"/>
  <c r="O74" i="20"/>
  <c r="R73" i="20"/>
  <c r="O73" i="20"/>
  <c r="R72" i="20"/>
  <c r="S72" i="20" s="1" a="1"/>
  <c r="S72" i="20" s="1"/>
  <c r="O72" i="20"/>
  <c r="R71" i="20"/>
  <c r="O71" i="20"/>
  <c r="R70" i="20"/>
  <c r="O70" i="20"/>
  <c r="R69" i="20"/>
  <c r="O69" i="20"/>
  <c r="R68" i="20"/>
  <c r="S68" i="20" s="1" a="1"/>
  <c r="S68" i="20" s="1"/>
  <c r="O68" i="20"/>
  <c r="R67" i="20"/>
  <c r="S67" i="20" s="1" a="1"/>
  <c r="S67" i="20" s="1"/>
  <c r="O67" i="20"/>
  <c r="R66" i="20"/>
  <c r="O66" i="20"/>
  <c r="R65" i="20"/>
  <c r="S65" i="20" s="1" a="1"/>
  <c r="S65" i="20" s="1"/>
  <c r="O65" i="20"/>
  <c r="R64" i="20"/>
  <c r="S64" i="20" s="1" a="1"/>
  <c r="S64" i="20" s="1"/>
  <c r="O64" i="20"/>
  <c r="R63" i="20"/>
  <c r="O63" i="20"/>
  <c r="R62" i="20"/>
  <c r="O62" i="20"/>
  <c r="R61" i="20"/>
  <c r="O61" i="20"/>
  <c r="R60" i="20"/>
  <c r="O60" i="20"/>
  <c r="R59" i="20"/>
  <c r="O59" i="20"/>
  <c r="R58" i="20"/>
  <c r="O58" i="20"/>
  <c r="R57" i="20"/>
  <c r="O57" i="20"/>
  <c r="R56" i="20"/>
  <c r="O56" i="20"/>
  <c r="R55" i="20"/>
  <c r="O55" i="20"/>
  <c r="R54" i="20"/>
  <c r="O54" i="20"/>
  <c r="R53" i="20"/>
  <c r="O53" i="20"/>
  <c r="R52" i="20"/>
  <c r="S52" i="20" s="1" a="1"/>
  <c r="S52" i="20" s="1"/>
  <c r="O52" i="20"/>
  <c r="R51" i="20"/>
  <c r="O51" i="20"/>
  <c r="R50" i="20"/>
  <c r="S50" i="20" s="1" a="1"/>
  <c r="S50" i="20" s="1"/>
  <c r="O50" i="20"/>
  <c r="R49" i="20"/>
  <c r="S49" i="20" s="1" a="1"/>
  <c r="S49" i="20" s="1"/>
  <c r="O49" i="20"/>
  <c r="R48" i="20"/>
  <c r="O48" i="20"/>
  <c r="R47" i="20"/>
  <c r="O47" i="20"/>
  <c r="R46" i="20"/>
  <c r="O46" i="20"/>
  <c r="R45" i="20"/>
  <c r="S45" i="20" s="1" a="1"/>
  <c r="S45" i="20" s="1"/>
  <c r="O45" i="20"/>
  <c r="R44" i="20"/>
  <c r="O44" i="20"/>
  <c r="R43" i="20"/>
  <c r="O43" i="20"/>
  <c r="R42" i="20"/>
  <c r="O42" i="20"/>
  <c r="R41" i="20"/>
  <c r="O41" i="20"/>
  <c r="R40" i="20"/>
  <c r="S40" i="20" s="1" a="1"/>
  <c r="S40" i="20" s="1"/>
  <c r="O40" i="20"/>
  <c r="R39" i="20"/>
  <c r="S39" i="20" s="1" a="1"/>
  <c r="S39" i="20" s="1"/>
  <c r="O39" i="20"/>
  <c r="R38" i="20"/>
  <c r="O38" i="20"/>
  <c r="R37" i="20"/>
  <c r="O37" i="20"/>
  <c r="R35" i="20"/>
  <c r="O35" i="20"/>
  <c r="R34" i="20"/>
  <c r="S34" i="20" s="1" a="1"/>
  <c r="S34" i="20" s="1"/>
  <c r="O34" i="20"/>
  <c r="R33" i="20"/>
  <c r="S33" i="20" s="1" a="1"/>
  <c r="S33" i="20" s="1"/>
  <c r="O33" i="20"/>
  <c r="R32" i="20"/>
  <c r="O32" i="20"/>
  <c r="R31" i="20"/>
  <c r="O31" i="20"/>
  <c r="R30" i="20"/>
  <c r="S30" i="20" s="1" a="1"/>
  <c r="S30" i="20" s="1"/>
  <c r="O30" i="20"/>
  <c r="R29" i="20"/>
  <c r="S29" i="20" s="1" a="1"/>
  <c r="S29" i="20" s="1"/>
  <c r="O29" i="20"/>
  <c r="R28" i="20"/>
  <c r="O28" i="20"/>
  <c r="R27" i="20"/>
  <c r="S27" i="20" s="1" a="1"/>
  <c r="S27" i="20" s="1"/>
  <c r="O27" i="20"/>
  <c r="R26" i="20"/>
  <c r="O26" i="20"/>
  <c r="R25" i="20"/>
  <c r="S25" i="20" s="1" a="1"/>
  <c r="S25" i="20" s="1"/>
  <c r="O25" i="20"/>
  <c r="R24" i="20"/>
  <c r="S24" i="20" s="1" a="1"/>
  <c r="S24" i="20" s="1"/>
  <c r="O24" i="20"/>
  <c r="R23" i="20"/>
  <c r="O23" i="20"/>
  <c r="R22" i="20"/>
  <c r="O22" i="20"/>
  <c r="R21" i="20"/>
  <c r="O21" i="20"/>
  <c r="R20" i="20"/>
  <c r="O20" i="20"/>
  <c r="R19" i="20"/>
  <c r="S19" i="20" s="1" a="1"/>
  <c r="S19" i="20" s="1"/>
  <c r="O19" i="20"/>
  <c r="R18" i="20"/>
  <c r="S18" i="20" s="1" a="1"/>
  <c r="S18" i="20" s="1"/>
  <c r="O18" i="20"/>
  <c r="R17" i="20"/>
  <c r="S17" i="20" s="1" a="1"/>
  <c r="S17" i="20" s="1"/>
  <c r="O17" i="20"/>
  <c r="R16" i="20"/>
  <c r="O16" i="20"/>
  <c r="R15" i="20"/>
  <c r="O15" i="20"/>
  <c r="R14" i="20"/>
  <c r="O14" i="20"/>
  <c r="R13" i="20"/>
  <c r="O13" i="20"/>
  <c r="R12" i="20"/>
  <c r="O12" i="20"/>
  <c r="P23" i="19" l="1"/>
  <c r="Q23" i="19" s="1"/>
  <c r="N23" i="19"/>
  <c r="P22" i="19"/>
  <c r="Q22" i="19" s="1"/>
  <c r="N22" i="19"/>
  <c r="P21" i="19"/>
  <c r="Q21" i="19" s="1"/>
  <c r="N21" i="19"/>
  <c r="P20" i="19"/>
  <c r="Q20" i="19" s="1"/>
  <c r="N20" i="19"/>
  <c r="P19" i="19"/>
  <c r="Q19" i="19" s="1"/>
  <c r="N19" i="19"/>
  <c r="P18" i="19"/>
  <c r="Q18" i="19" s="1"/>
  <c r="N18" i="19"/>
  <c r="P17" i="19"/>
  <c r="Q17" i="19" s="1"/>
  <c r="N17" i="19"/>
  <c r="P16" i="19"/>
  <c r="Q16" i="19" s="1"/>
  <c r="N16" i="19"/>
  <c r="P15" i="19"/>
  <c r="Q15" i="19" s="1"/>
  <c r="N15" i="19"/>
  <c r="P14" i="19"/>
  <c r="Q14" i="19" s="1"/>
  <c r="N14" i="19"/>
  <c r="P13" i="19"/>
  <c r="Q13" i="19" s="1"/>
  <c r="N13" i="19"/>
  <c r="P12" i="19"/>
  <c r="Q12" i="19" s="1"/>
  <c r="N12" i="19"/>
  <c r="P11" i="19"/>
  <c r="Q11" i="19" s="1"/>
  <c r="N11" i="19"/>
  <c r="AI12" i="22"/>
  <c r="AH12" i="22"/>
  <c r="AG12" i="22"/>
  <c r="AF12" i="22"/>
  <c r="AE12" i="22"/>
  <c r="S122" i="20" a="1"/>
  <c r="R89" i="28" a="1"/>
  <c r="R140" i="28" a="1"/>
  <c r="S91" i="20" a="1"/>
  <c r="R133" i="28" a="1"/>
  <c r="S70" i="20" a="1"/>
  <c r="R13" i="28" a="1"/>
  <c r="R117" i="28" a="1"/>
  <c r="S388" i="20" a="1"/>
  <c r="S106" i="20" a="1"/>
  <c r="S151" i="20" a="1"/>
  <c r="S100" i="20" a="1"/>
  <c r="S430" i="20" a="1"/>
  <c r="R405" i="28" a="1"/>
  <c r="S418" i="20" a="1"/>
  <c r="R318" i="28" a="1"/>
  <c r="R407" i="28" a="1"/>
  <c r="R121" i="28" a="1"/>
  <c r="S170" i="20" a="1"/>
  <c r="S414" i="20" a="1"/>
  <c r="S181" i="20" a="1"/>
  <c r="R214" i="28" a="1"/>
  <c r="S74" i="20" a="1"/>
  <c r="R115" i="28" a="1"/>
  <c r="S154" i="20" a="1"/>
  <c r="R77" i="28" a="1"/>
  <c r="S314" i="20" a="1"/>
  <c r="R389" i="28" a="1"/>
  <c r="R46" i="28" a="1"/>
  <c r="R12" i="28" a="1"/>
  <c r="S398" i="20" a="1"/>
  <c r="R136" i="28" a="1"/>
  <c r="S128" i="20" a="1"/>
  <c r="R334" i="28" a="1"/>
  <c r="R141" i="28" a="1"/>
  <c r="R79" i="28" a="1"/>
  <c r="R431" i="28" a="1"/>
  <c r="R314" i="28" a="1"/>
  <c r="S96" i="20" a="1"/>
  <c r="R210" i="28" a="1"/>
  <c r="R66" i="28" a="1"/>
  <c r="S407" i="20" a="1"/>
  <c r="S199" i="20" a="1"/>
  <c r="R43" i="28" a="1"/>
  <c r="R14" i="28" a="1"/>
  <c r="R110" i="28" a="1"/>
  <c r="S435" i="20" a="1"/>
  <c r="S442" i="20" a="1"/>
  <c r="S127" i="20" a="1"/>
  <c r="R111" i="28" a="1"/>
  <c r="S79" i="20" a="1"/>
  <c r="R353" i="28" a="1"/>
  <c r="S403" i="20" a="1"/>
  <c r="R143" i="28" a="1"/>
  <c r="S197" i="20" a="1"/>
  <c r="R26" i="28" a="1"/>
  <c r="R159" i="28" a="1"/>
  <c r="S431" i="20" a="1"/>
  <c r="S162" i="20" a="1"/>
  <c r="S135" i="20" a="1"/>
  <c r="R47" i="28" a="1"/>
  <c r="S173" i="20" a="1"/>
  <c r="R403" i="28" a="1"/>
  <c r="S119" i="20" a="1"/>
  <c r="R155" i="28" a="1"/>
  <c r="S193" i="20" a="1"/>
  <c r="S129" i="20" a="1"/>
  <c r="R192" i="28" a="1"/>
  <c r="R108" i="28" a="1"/>
  <c r="R430" i="28" a="1"/>
  <c r="R75" i="28" a="1"/>
  <c r="S375" i="20" a="1"/>
  <c r="R22" i="28" a="1"/>
  <c r="R416" i="28" a="1"/>
  <c r="S421" i="20" a="1"/>
  <c r="R182" i="28" a="1"/>
  <c r="R420" i="28" a="1"/>
  <c r="R130" i="28" a="1"/>
  <c r="R375" i="28" a="1"/>
  <c r="S429" i="20" a="1"/>
  <c r="R429" i="28" a="1"/>
  <c r="R412" i="28" a="1"/>
  <c r="S102" i="20" a="1"/>
  <c r="R418" i="28" a="1"/>
  <c r="R212" i="28" a="1"/>
  <c r="S26" i="20" a="1"/>
  <c r="S97" i="20" a="1"/>
  <c r="R213" i="28" a="1"/>
  <c r="R188" i="28" a="1"/>
  <c r="S351" i="20" a="1"/>
  <c r="S158" i="20" a="1"/>
  <c r="R122" i="28" a="1"/>
  <c r="R322" i="28" a="1"/>
  <c r="S90" i="20" a="1"/>
  <c r="S194" i="20" a="1"/>
  <c r="S139" i="20" a="1"/>
  <c r="R53" i="28" a="1"/>
  <c r="S389" i="20" a="1"/>
  <c r="R423" i="28" a="1"/>
  <c r="S350" i="20" a="1"/>
  <c r="S55" i="20" a="1"/>
  <c r="S404" i="20" a="1"/>
  <c r="S59" i="20" a="1"/>
  <c r="S405" i="20" a="1"/>
  <c r="S71" i="20" a="1"/>
  <c r="S110" i="20" a="1"/>
  <c r="S214" i="20" a="1"/>
  <c r="S174" i="20" a="1"/>
  <c r="R187" i="28" a="1"/>
  <c r="R156" i="28" a="1"/>
  <c r="S136" i="20" a="1"/>
  <c r="S111" i="20" a="1"/>
  <c r="S312" i="20" a="1"/>
  <c r="S159" i="20" a="1"/>
  <c r="S113" i="20" a="1"/>
  <c r="R157" i="28" a="1"/>
  <c r="R38" i="28" a="1"/>
  <c r="R312" i="28" a="1"/>
  <c r="S365" i="20" a="1"/>
  <c r="S51" i="20" a="1"/>
  <c r="S311" i="20" a="1"/>
  <c r="S105" i="20" a="1"/>
  <c r="S420" i="20" a="1"/>
  <c r="S138" i="20" a="1"/>
  <c r="R126" i="28" a="1"/>
  <c r="S95" i="20" a="1"/>
  <c r="R128" i="28" a="1"/>
  <c r="R100" i="28" a="1"/>
  <c r="S213" i="20" a="1"/>
  <c r="S399" i="20" a="1"/>
  <c r="S112" i="20" a="1"/>
  <c r="S38" i="20" a="1"/>
  <c r="R112" i="28" a="1"/>
  <c r="S334" i="20" a="1"/>
  <c r="R76" i="28" a="1"/>
  <c r="R62" i="28" a="1"/>
  <c r="R69" i="28" a="1"/>
  <c r="S440" i="20" a="1"/>
  <c r="S124" i="20" a="1"/>
  <c r="S168" i="20" a="1"/>
  <c r="S412" i="20" a="1"/>
  <c r="R399" i="28" a="1"/>
  <c r="R427" i="28" a="1"/>
  <c r="R120" i="28" a="1"/>
  <c r="S14" i="20" a="1"/>
  <c r="R440" i="28" a="1"/>
  <c r="R20" i="28" a="1"/>
  <c r="S73" i="20" a="1"/>
  <c r="R146" i="28" a="1"/>
  <c r="S188" i="20" a="1"/>
  <c r="R71" i="28" a="1"/>
  <c r="R56" i="28" a="1"/>
  <c r="R58" i="28" a="1"/>
  <c r="R119" i="28" a="1"/>
  <c r="S82" i="20" a="1"/>
  <c r="S415" i="20" a="1"/>
  <c r="R21" i="28" a="1"/>
  <c r="S89" i="20" a="1"/>
  <c r="S85" i="20" a="1"/>
  <c r="S115" i="20" a="1"/>
  <c r="R127" i="28" a="1"/>
  <c r="S13" i="20" a="1"/>
  <c r="R57" i="28" a="1"/>
  <c r="S20" i="20" a="1"/>
  <c r="R422" i="28" a="1"/>
  <c r="S84" i="20" a="1"/>
  <c r="R302" i="28" a="1"/>
  <c r="S183" i="20" a="1"/>
  <c r="R194" i="28" a="1"/>
  <c r="S62" i="20" a="1"/>
  <c r="S22" i="20" a="1"/>
  <c r="R107" i="28" a="1"/>
  <c r="S44" i="20" a="1"/>
  <c r="S57" i="20" a="1"/>
  <c r="R134" i="28" a="1"/>
  <c r="R129" i="28" a="1"/>
  <c r="R388" i="28" a="1"/>
  <c r="R135" i="28" a="1"/>
  <c r="S425" i="20" a="1"/>
  <c r="R150" i="28" a="1"/>
  <c r="R148" i="28" a="1"/>
  <c r="R311" i="28" a="1"/>
  <c r="S353" i="20" a="1"/>
  <c r="R162" i="28" a="1"/>
  <c r="S352" i="20" a="1"/>
  <c r="R42" i="28" a="1"/>
  <c r="S118" i="20" a="1"/>
  <c r="R401" i="28" a="1"/>
  <c r="R442" i="28" a="1"/>
  <c r="S75" i="20" a="1"/>
  <c r="S145" i="20" a="1"/>
  <c r="S81" i="20" a="1"/>
  <c r="S437" i="20" a="1"/>
  <c r="S156" i="20" a="1"/>
  <c r="R172" i="28" a="1"/>
  <c r="S37" i="20" a="1"/>
  <c r="S43" i="20" a="1"/>
  <c r="S313" i="20" a="1"/>
  <c r="R78" i="28" a="1"/>
  <c r="S132" i="20" a="1"/>
  <c r="R101" i="28" a="1"/>
  <c r="R63" i="28" a="1"/>
  <c r="R105" i="28" a="1"/>
  <c r="R173" i="28" a="1"/>
  <c r="R97" i="28" a="1"/>
  <c r="S434" i="20" a="1"/>
  <c r="S144" i="20" a="1"/>
  <c r="R365" i="28" a="1"/>
  <c r="S121" i="20" a="1"/>
  <c r="R350" i="28" a="1"/>
  <c r="R406" i="28" a="1"/>
  <c r="R80" i="28" a="1"/>
  <c r="R434" i="28" a="1"/>
  <c r="R124" i="28" a="1"/>
  <c r="R154" i="28" a="1"/>
  <c r="R51" i="28" a="1"/>
  <c r="S322" i="20" a="1"/>
  <c r="S131" i="20" a="1"/>
  <c r="S413" i="20" a="1"/>
  <c r="R132" i="28" a="1"/>
  <c r="S42" i="20" a="1"/>
  <c r="S341" i="20" a="1"/>
  <c r="S332" i="20" a="1"/>
  <c r="R32" i="28" a="1"/>
  <c r="R113" i="28" a="1"/>
  <c r="R55" i="28" a="1"/>
  <c r="S333" i="20" a="1"/>
  <c r="R415" i="28" a="1"/>
  <c r="S148" i="20" a="1"/>
  <c r="R390" i="28" a="1"/>
  <c r="R199" i="28" a="1"/>
  <c r="S423" i="20" a="1"/>
  <c r="R102" i="28" a="1"/>
  <c r="S61" i="20" a="1"/>
  <c r="R404" i="28" a="1"/>
  <c r="R139" i="28" a="1"/>
  <c r="R164" i="28" a="1"/>
  <c r="R91" i="28" a="1"/>
  <c r="R54" i="28" a="1"/>
  <c r="S137" i="20" a="1"/>
  <c r="R31" i="28" a="1"/>
  <c r="S12" i="20" a="1"/>
  <c r="R184" i="28" a="1"/>
  <c r="R196" i="28" a="1"/>
  <c r="S416" i="20" a="1"/>
  <c r="S318" i="20" a="1"/>
  <c r="S406" i="20" a="1"/>
  <c r="R413" i="28" a="1"/>
  <c r="R73" i="28" a="1"/>
  <c r="R83" i="28" a="1"/>
  <c r="R174" i="28" a="1"/>
  <c r="S117" i="20" a="1"/>
  <c r="S114" i="20" a="1"/>
  <c r="S78" i="20" a="1"/>
  <c r="R160" i="28" a="1"/>
  <c r="R425" i="28" a="1"/>
  <c r="S123" i="20" a="1"/>
  <c r="R99" i="28" a="1"/>
  <c r="S28" i="20" a="1"/>
  <c r="S101" i="20" a="1"/>
  <c r="R95" i="28" a="1"/>
  <c r="R437" i="28" a="1"/>
  <c r="R161" i="28" a="1"/>
  <c r="S142" i="20" a="1"/>
  <c r="R138" i="28" a="1"/>
  <c r="R181" i="28" a="1"/>
  <c r="S32" i="20" a="1"/>
  <c r="S103" i="20" a="1"/>
  <c r="S223" i="20" a="1"/>
  <c r="S160" i="20" a="1"/>
  <c r="R60" i="28" a="1"/>
  <c r="R84" i="28" a="1"/>
  <c r="S426" i="20" a="1"/>
  <c r="S302" i="20" a="1"/>
  <c r="S152" i="20" a="1"/>
  <c r="R351" i="28" a="1"/>
  <c r="R170" i="28" a="1"/>
  <c r="R137" i="28" a="1"/>
  <c r="S66" i="20" a="1"/>
  <c r="R417" i="28" a="1"/>
  <c r="R336" i="28" a="1"/>
  <c r="S187" i="20" a="1"/>
  <c r="R332" i="28" a="1"/>
  <c r="S161" i="20" a="1"/>
  <c r="R116" i="28" a="1"/>
  <c r="R103" i="28" a="1"/>
  <c r="R104" i="28" a="1"/>
  <c r="S58" i="20" a="1"/>
  <c r="S441" i="20" a="1"/>
  <c r="S182" i="20" a="1"/>
  <c r="S215" i="20" a="1"/>
  <c r="S35" i="20" a="1"/>
  <c r="R145" i="28" a="1"/>
  <c r="S210" i="20" a="1"/>
  <c r="S212" i="20" a="1"/>
  <c r="R147" i="28" a="1"/>
  <c r="S417" i="20" a="1"/>
  <c r="S211" i="20" a="1"/>
  <c r="R90" i="28" a="1"/>
  <c r="S331" i="20" a="1"/>
  <c r="R211" i="28" a="1"/>
  <c r="R144" i="28" a="1"/>
  <c r="R215" i="28" a="1"/>
  <c r="R118" i="28" a="1"/>
  <c r="S427" i="20" a="1"/>
  <c r="S46" i="20" a="1"/>
  <c r="S196" i="20" a="1"/>
  <c r="S149" i="20" a="1"/>
  <c r="S140" i="20" a="1"/>
  <c r="S54" i="20" a="1"/>
  <c r="S83" i="20" a="1"/>
  <c r="R106" i="28" a="1"/>
  <c r="R414" i="28" a="1"/>
  <c r="S88" i="20" a="1"/>
  <c r="S76" i="20" a="1"/>
  <c r="S146" i="20" a="1"/>
  <c r="R402" i="28" a="1"/>
  <c r="R59" i="28" a="1"/>
  <c r="R441" i="28" a="1"/>
  <c r="S133" i="20" a="1"/>
  <c r="R61" i="28" a="1"/>
  <c r="R82" i="28" a="1"/>
  <c r="R109" i="28" a="1"/>
  <c r="R158" i="28" a="1"/>
  <c r="R190" i="28" a="1"/>
  <c r="S220" i="20" a="1"/>
  <c r="R81" i="28" a="1"/>
  <c r="S141" i="20" a="1"/>
  <c r="R114" i="28" a="1"/>
  <c r="R333" i="28" a="1"/>
  <c r="R223" i="28" a="1"/>
  <c r="R152" i="28" a="1"/>
  <c r="R35" i="28" a="1"/>
  <c r="R23" i="28" a="1"/>
  <c r="S192" i="20" a="1"/>
  <c r="S143" i="20" a="1"/>
  <c r="S401" i="20" a="1"/>
  <c r="R123" i="28" a="1"/>
  <c r="R70" i="28" a="1"/>
  <c r="S438" i="20" a="1"/>
  <c r="R41" i="28" a="1"/>
  <c r="R98" i="28" a="1"/>
  <c r="S120" i="20" a="1"/>
  <c r="S53" i="20" a="1"/>
  <c r="S126" i="20" a="1"/>
  <c r="S77" i="20" a="1"/>
  <c r="R195" i="28" a="1"/>
  <c r="R131" i="28" a="1"/>
  <c r="S21" i="20" a="1"/>
  <c r="R337" i="28" a="1"/>
  <c r="R96" i="28" a="1"/>
  <c r="R435" i="28" a="1"/>
  <c r="S60" i="20" a="1"/>
  <c r="S422" i="20" a="1"/>
  <c r="R421" i="28" a="1"/>
  <c r="R341" i="28" a="1"/>
  <c r="S153" i="20" a="1"/>
  <c r="R189" i="28" a="1"/>
  <c r="S184" i="20" a="1"/>
  <c r="R398" i="28" a="1"/>
  <c r="S56" i="20" a="1"/>
  <c r="R168" i="28" a="1"/>
  <c r="S99" i="20" a="1"/>
  <c r="R197" i="28" a="1"/>
  <c r="S419" i="20" a="1"/>
  <c r="R88" i="28" a="1"/>
  <c r="S98" i="20" a="1"/>
  <c r="R142" i="28" a="1"/>
  <c r="R37" i="28" a="1"/>
  <c r="S63" i="20" a="1"/>
  <c r="R419" i="28" a="1"/>
  <c r="S390" i="20" a="1"/>
  <c r="R220" i="28" a="1"/>
  <c r="R352" i="28" a="1"/>
  <c r="S130" i="20" a="1"/>
  <c r="S80" i="20" a="1"/>
  <c r="S104" i="20" a="1"/>
  <c r="S147" i="20" a="1"/>
  <c r="S23" i="20" a="1"/>
  <c r="S134" i="20" a="1"/>
  <c r="R149" i="28" a="1"/>
  <c r="R313" i="28" a="1"/>
  <c r="S157" i="20" a="1"/>
  <c r="S69" i="20" a="1"/>
  <c r="S190" i="20" a="1"/>
  <c r="R74" i="28" a="1"/>
  <c r="R85" i="28" a="1"/>
  <c r="R193" i="28" a="1"/>
  <c r="S189" i="20" a="1"/>
  <c r="S172" i="20" a="1"/>
  <c r="R151" i="28" a="1"/>
  <c r="R426" i="28" a="1"/>
  <c r="S47" i="20" a="1"/>
  <c r="S31" i="20" a="1"/>
  <c r="S402" i="20" a="1"/>
  <c r="R331" i="28" a="1"/>
  <c r="R28" i="28" a="1"/>
  <c r="R153" i="28" a="1"/>
  <c r="S109" i="20" a="1"/>
  <c r="S107" i="20" a="1"/>
  <c r="R438" i="28" a="1"/>
  <c r="S164" i="20" a="1"/>
  <c r="S337" i="20" a="1"/>
  <c r="R183" i="28" a="1"/>
  <c r="R44" i="28" a="1"/>
  <c r="S155" i="20" a="1"/>
  <c r="S336" i="20" a="1"/>
  <c r="S41" i="20" a="1"/>
  <c r="S150" i="20" a="1"/>
  <c r="S108" i="20" a="1"/>
  <c r="S195" i="20" a="1"/>
  <c r="S116" i="20" a="1"/>
  <c r="S322" i="20" l="1"/>
  <c r="S153" i="20"/>
  <c r="R22" i="28"/>
  <c r="R405" i="28"/>
  <c r="S173" i="20"/>
  <c r="S435" i="20"/>
  <c r="S78" i="20"/>
  <c r="S170" i="20"/>
  <c r="R124" i="28"/>
  <c r="R135" i="28"/>
  <c r="R189" i="28"/>
  <c r="S420" i="20"/>
  <c r="R61" i="28"/>
  <c r="S399" i="20"/>
  <c r="R158" i="28"/>
  <c r="R58" i="28"/>
  <c r="R197" i="28"/>
  <c r="S42" i="20"/>
  <c r="R53" i="28"/>
  <c r="S187" i="20"/>
  <c r="R43" i="28"/>
  <c r="R440" i="28"/>
  <c r="R133" i="28"/>
  <c r="S144" i="20"/>
  <c r="R85" i="28"/>
  <c r="R430" i="28"/>
  <c r="S97" i="20"/>
  <c r="R114" i="28"/>
  <c r="R416" i="28"/>
  <c r="R337" i="28"/>
  <c r="R14" i="28"/>
  <c r="S23" i="20"/>
  <c r="R402" i="28"/>
  <c r="R142" i="28"/>
  <c r="R184" i="28"/>
  <c r="R107" i="28"/>
  <c r="R213" i="28"/>
  <c r="R32" i="28"/>
  <c r="R153" i="28"/>
  <c r="R73" i="28"/>
  <c r="S51" i="20"/>
  <c r="R172" i="28"/>
  <c r="S76" i="20"/>
  <c r="R127" i="28"/>
  <c r="R435" i="28"/>
  <c r="S405" i="20"/>
  <c r="S69" i="20"/>
  <c r="R187" i="28"/>
  <c r="S75" i="20"/>
  <c r="S352" i="20"/>
  <c r="R55" i="28"/>
  <c r="S188" i="20"/>
  <c r="S123" i="20"/>
  <c r="S128" i="20"/>
  <c r="S95" i="20"/>
  <c r="S83" i="20"/>
  <c r="R146" i="28"/>
  <c r="R194" i="28"/>
  <c r="R100" i="28"/>
  <c r="S63" i="20"/>
  <c r="S331" i="20"/>
  <c r="R193" i="28"/>
  <c r="S28" i="20"/>
  <c r="S197" i="20"/>
  <c r="S137" i="20"/>
  <c r="R97" i="28"/>
  <c r="R70" i="28"/>
  <c r="R13" i="28"/>
  <c r="S415" i="20"/>
  <c r="R81" i="28"/>
  <c r="R414" i="28"/>
  <c r="S337" i="20"/>
  <c r="S196" i="20"/>
  <c r="R215" i="28"/>
  <c r="S168" i="20"/>
  <c r="S126" i="20"/>
  <c r="R74" i="28"/>
  <c r="S147" i="20"/>
  <c r="S427" i="20"/>
  <c r="S117" i="20"/>
  <c r="S422" i="20"/>
  <c r="S403" i="20"/>
  <c r="S141" i="20"/>
  <c r="S318" i="20"/>
  <c r="S145" i="20"/>
  <c r="S314" i="20"/>
  <c r="S181" i="20"/>
  <c r="S412" i="20"/>
  <c r="R23" i="28"/>
  <c r="R76" i="28"/>
  <c r="R188" i="28"/>
  <c r="S102" i="20"/>
  <c r="S194" i="20"/>
  <c r="R136" i="28"/>
  <c r="S77" i="20"/>
  <c r="S160" i="20"/>
  <c r="S129" i="20"/>
  <c r="S199" i="20"/>
  <c r="R96" i="28"/>
  <c r="R168" i="28"/>
  <c r="S79" i="20"/>
  <c r="R122" i="28"/>
  <c r="S89" i="20"/>
  <c r="R211" i="28"/>
  <c r="R429" i="28"/>
  <c r="S431" i="20"/>
  <c r="R196" i="28"/>
  <c r="R90" i="28"/>
  <c r="S193" i="20"/>
  <c r="S419" i="20"/>
  <c r="S149" i="20"/>
  <c r="R21" i="28"/>
  <c r="R134" i="28"/>
  <c r="S148" i="20"/>
  <c r="S108" i="20"/>
  <c r="R173" i="28"/>
  <c r="S57" i="20"/>
  <c r="R389" i="28"/>
  <c r="R333" i="28"/>
  <c r="R322" i="28"/>
  <c r="R160" i="28"/>
  <c r="S302" i="20"/>
  <c r="S414" i="20"/>
  <c r="R426" i="28"/>
  <c r="S114" i="20"/>
  <c r="S81" i="20"/>
  <c r="S190" i="20"/>
  <c r="R83" i="28"/>
  <c r="S333" i="20"/>
  <c r="S59" i="20"/>
  <c r="R102" i="28"/>
  <c r="S375" i="20"/>
  <c r="R156" i="28"/>
  <c r="R116" i="28"/>
  <c r="R192" i="28"/>
  <c r="R148" i="28"/>
  <c r="S312" i="20"/>
  <c r="R123" i="28"/>
  <c r="R141" i="28"/>
  <c r="S103" i="20"/>
  <c r="R104" i="28"/>
  <c r="S151" i="20"/>
  <c r="S53" i="20"/>
  <c r="R128" i="28"/>
  <c r="R105" i="28"/>
  <c r="S416" i="20"/>
  <c r="R66" i="28"/>
  <c r="S133" i="20"/>
  <c r="S56" i="20"/>
  <c r="R353" i="28"/>
  <c r="S146" i="20"/>
  <c r="R60" i="28"/>
  <c r="R425" i="28"/>
  <c r="S192" i="20"/>
  <c r="S438" i="20"/>
  <c r="R407" i="28"/>
  <c r="S390" i="20"/>
  <c r="S152" i="20"/>
  <c r="S142" i="20"/>
  <c r="S61" i="20"/>
  <c r="S407" i="20"/>
  <c r="S388" i="20"/>
  <c r="R311" i="28"/>
  <c r="S139" i="20"/>
  <c r="S402" i="20"/>
  <c r="R120" i="28"/>
  <c r="S350" i="20"/>
  <c r="R418" i="28"/>
  <c r="R438" i="28"/>
  <c r="S174" i="20"/>
  <c r="R331" i="28"/>
  <c r="R71" i="28"/>
  <c r="S430" i="20"/>
  <c r="S223" i="20"/>
  <c r="R214" i="28"/>
  <c r="S43" i="20"/>
  <c r="S212" i="20"/>
  <c r="S122" i="20"/>
  <c r="S164" i="20"/>
  <c r="R42" i="28"/>
  <c r="R318" i="28"/>
  <c r="R31" i="28"/>
  <c r="R89" i="28"/>
  <c r="R95" i="28"/>
  <c r="S47" i="20"/>
  <c r="S104" i="20"/>
  <c r="R155" i="28"/>
  <c r="S440" i="20"/>
  <c r="S172" i="20"/>
  <c r="S82" i="20"/>
  <c r="R437" i="28"/>
  <c r="R88" i="28"/>
  <c r="R62" i="28"/>
  <c r="S12" i="20"/>
  <c r="S38" i="20"/>
  <c r="R415" i="28"/>
  <c r="R350" i="28"/>
  <c r="R56" i="28"/>
  <c r="S389" i="20"/>
  <c r="S113" i="20"/>
  <c r="S22" i="20"/>
  <c r="R38" i="28"/>
  <c r="S109" i="20"/>
  <c r="S71" i="20"/>
  <c r="S162" i="20"/>
  <c r="S434" i="20"/>
  <c r="R401" i="28"/>
  <c r="S213" i="20"/>
  <c r="S365" i="20"/>
  <c r="R26" i="28"/>
  <c r="S13" i="20"/>
  <c r="S332" i="20"/>
  <c r="S183" i="20"/>
  <c r="R130" i="28"/>
  <c r="R145" i="28"/>
  <c r="S96" i="20"/>
  <c r="S90" i="20"/>
  <c r="R406" i="28"/>
  <c r="R441" i="28"/>
  <c r="S131" i="20"/>
  <c r="R98" i="28"/>
  <c r="R195" i="28"/>
  <c r="S110" i="20"/>
  <c r="S44" i="20"/>
  <c r="R412" i="28"/>
  <c r="R181" i="28"/>
  <c r="S91" i="20"/>
  <c r="S132" i="20"/>
  <c r="R223" i="28"/>
  <c r="R113" i="28"/>
  <c r="R112" i="28"/>
  <c r="S184" i="20"/>
  <c r="S401" i="20"/>
  <c r="S107" i="20"/>
  <c r="S341" i="20"/>
  <c r="R121" i="28"/>
  <c r="S406" i="20"/>
  <c r="R341" i="28"/>
  <c r="S98" i="20"/>
  <c r="R351" i="28"/>
  <c r="S143" i="20"/>
  <c r="R313" i="28"/>
  <c r="R190" i="28"/>
  <c r="R57" i="28"/>
  <c r="R110" i="28"/>
  <c r="R69" i="28"/>
  <c r="R84" i="28"/>
  <c r="S156" i="20"/>
  <c r="S80" i="20"/>
  <c r="R119" i="28"/>
  <c r="S336" i="20"/>
  <c r="R47" i="28"/>
  <c r="S111" i="20"/>
  <c r="R442" i="28"/>
  <c r="R420" i="28"/>
  <c r="R421" i="28"/>
  <c r="R154" i="28"/>
  <c r="R413" i="28"/>
  <c r="R132" i="28"/>
  <c r="R157" i="28"/>
  <c r="S421" i="20"/>
  <c r="S211" i="20"/>
  <c r="S88" i="20"/>
  <c r="S150" i="20"/>
  <c r="S60" i="20"/>
  <c r="R82" i="28"/>
  <c r="R147" i="28"/>
  <c r="R79" i="28"/>
  <c r="S157" i="20"/>
  <c r="S99" i="20"/>
  <c r="R398" i="28"/>
  <c r="R80" i="28"/>
  <c r="R170" i="28"/>
  <c r="S413" i="20"/>
  <c r="S118" i="20"/>
  <c r="R220" i="28"/>
  <c r="R334" i="28"/>
  <c r="R77" i="28"/>
  <c r="R182" i="28"/>
  <c r="R423" i="28"/>
  <c r="S112" i="20"/>
  <c r="R144" i="28"/>
  <c r="S437" i="20"/>
  <c r="S115" i="20"/>
  <c r="R161" i="28"/>
  <c r="S426" i="20"/>
  <c r="S70" i="20"/>
  <c r="R91" i="28"/>
  <c r="S441" i="20"/>
  <c r="S154" i="20"/>
  <c r="R51" i="28"/>
  <c r="S20" i="20"/>
  <c r="R152" i="28"/>
  <c r="S423" i="20"/>
  <c r="S442" i="20"/>
  <c r="R312" i="28"/>
  <c r="S124" i="20"/>
  <c r="R434" i="28"/>
  <c r="R46" i="28"/>
  <c r="S41" i="20"/>
  <c r="S14" i="20"/>
  <c r="S417" i="20"/>
  <c r="R199" i="28"/>
  <c r="R20" i="28"/>
  <c r="R118" i="28"/>
  <c r="R427" i="28"/>
  <c r="R108" i="28"/>
  <c r="S353" i="20"/>
  <c r="R59" i="28"/>
  <c r="R75" i="28"/>
  <c r="S66" i="20"/>
  <c r="R212" i="28"/>
  <c r="S195" i="20"/>
  <c r="S404" i="20"/>
  <c r="R137" i="28"/>
  <c r="R399" i="28"/>
  <c r="S429" i="20"/>
  <c r="S161" i="20"/>
  <c r="R143" i="28"/>
  <c r="S54" i="20"/>
  <c r="R138" i="28"/>
  <c r="S121" i="20"/>
  <c r="R54" i="28"/>
  <c r="R403" i="28"/>
  <c r="S31" i="20"/>
  <c r="S130" i="20"/>
  <c r="R388" i="28"/>
  <c r="R302" i="28"/>
  <c r="R63" i="28"/>
  <c r="S425" i="20"/>
  <c r="S214" i="20"/>
  <c r="S37" i="20"/>
  <c r="R162" i="28"/>
  <c r="S106" i="20"/>
  <c r="S313" i="20"/>
  <c r="S32" i="20"/>
  <c r="S215" i="20"/>
  <c r="S311" i="20"/>
  <c r="S210" i="20"/>
  <c r="S351" i="20"/>
  <c r="R404" i="28"/>
  <c r="S116" i="20"/>
  <c r="R101" i="28"/>
  <c r="R352" i="28"/>
  <c r="S46" i="20"/>
  <c r="R431" i="28"/>
  <c r="R41" i="28"/>
  <c r="R419" i="28"/>
  <c r="S155" i="20"/>
  <c r="R99" i="28"/>
  <c r="R12" i="28"/>
  <c r="S101" i="20"/>
  <c r="R37" i="28"/>
  <c r="R78" i="28"/>
  <c r="R375" i="28"/>
  <c r="S62" i="20"/>
  <c r="S138" i="20"/>
  <c r="S140" i="20"/>
  <c r="R336" i="28"/>
  <c r="S21" i="20"/>
  <c r="R131" i="28"/>
  <c r="R164" i="28"/>
  <c r="S100" i="20"/>
  <c r="S135" i="20"/>
  <c r="R117" i="28"/>
  <c r="S418" i="20"/>
  <c r="R44" i="28"/>
  <c r="R422" i="28"/>
  <c r="S398" i="20"/>
  <c r="R210" i="28"/>
  <c r="S189" i="20"/>
  <c r="S182" i="20"/>
  <c r="S73" i="20"/>
  <c r="S334" i="20"/>
  <c r="S134" i="20"/>
  <c r="S105" i="20"/>
  <c r="R332" i="28"/>
  <c r="R174" i="28"/>
  <c r="R149" i="28"/>
  <c r="S35" i="20"/>
  <c r="R140" i="28"/>
  <c r="S26" i="20"/>
  <c r="R314" i="28"/>
  <c r="R159" i="28"/>
  <c r="S136" i="20"/>
  <c r="R109" i="28"/>
  <c r="R365" i="28"/>
  <c r="S74" i="20"/>
  <c r="R417" i="28"/>
  <c r="S158" i="20"/>
  <c r="S85" i="20"/>
  <c r="R103" i="28"/>
  <c r="S58" i="20"/>
  <c r="S220" i="20"/>
  <c r="R139" i="28"/>
  <c r="S127" i="20"/>
  <c r="R28" i="28"/>
  <c r="R390" i="28"/>
  <c r="R115" i="28"/>
  <c r="S55" i="20"/>
  <c r="R35" i="28"/>
  <c r="S120" i="20"/>
  <c r="R106" i="28"/>
  <c r="R151" i="28"/>
  <c r="R129" i="28"/>
  <c r="S119" i="20"/>
  <c r="R126" i="28"/>
  <c r="R111" i="28"/>
  <c r="R183" i="28"/>
  <c r="R150" i="28"/>
  <c r="S84" i="20"/>
  <c r="S159" i="20"/>
  <c r="S556" i="27"/>
  <c r="S556" i="27" a="1"/>
  <c r="S860" i="20"/>
  <c r="S860" i="20" a="1"/>
  <c r="S1043" i="27"/>
  <c r="S1043" i="27" a="1"/>
  <c r="S463" i="27"/>
  <c r="S463" i="27" a="1"/>
  <c r="S215" i="27"/>
  <c r="S215" i="27" a="1"/>
  <c r="S460" i="27"/>
  <c r="S460" i="27" a="1"/>
  <c r="S1151" i="20"/>
  <c r="S1151" i="20" a="1"/>
  <c r="S1556" i="20"/>
  <c r="S1556" i="20" a="1"/>
  <c r="S957" i="27"/>
  <c r="S957" i="27" a="1"/>
  <c r="S762" i="20"/>
  <c r="S762" i="20" a="1"/>
  <c r="S1575" i="20"/>
  <c r="S1575" i="20" a="1"/>
  <c r="S1244" i="20"/>
  <c r="S1244" i="20" a="1"/>
  <c r="S859" i="27"/>
  <c r="S859" i="27" a="1"/>
  <c r="S1408" i="20"/>
  <c r="S1408" i="20" a="1"/>
  <c r="S136" i="27"/>
  <c r="S136" i="27" a="1"/>
  <c r="S83" i="27"/>
  <c r="S83" i="27" a="1"/>
  <c r="S1108" i="27"/>
  <c r="S1108" i="27" a="1"/>
  <c r="S1588" i="20"/>
  <c r="S1588" i="20" a="1"/>
  <c r="S994" i="20"/>
  <c r="S994" i="20" a="1"/>
  <c r="S673" i="27"/>
  <c r="S673" i="27" a="1"/>
  <c r="S871" i="27"/>
  <c r="S871" i="27" a="1"/>
  <c r="S1012" i="27"/>
  <c r="S1012" i="27" a="1"/>
  <c r="S1587" i="20"/>
  <c r="S1587" i="20" a="1"/>
  <c r="S1609" i="20"/>
  <c r="S1609" i="20" a="1"/>
  <c r="S1389" i="20"/>
  <c r="S1389" i="20" a="1"/>
  <c r="S1597" i="20"/>
  <c r="S1597" i="20" a="1"/>
  <c r="S554" i="27"/>
  <c r="S554" i="27" a="1"/>
  <c r="S1563" i="20"/>
  <c r="S1563" i="20" a="1"/>
  <c r="S1161" i="20"/>
  <c r="S1161" i="20" a="1"/>
  <c r="S981" i="20"/>
  <c r="S981" i="20" a="1"/>
  <c r="S227" i="27"/>
  <c r="S227" i="27" a="1"/>
  <c r="S1047" i="27"/>
  <c r="S1047" i="27" a="1"/>
  <c r="S1037" i="20"/>
  <c r="S1037" i="20" a="1"/>
  <c r="S1594" i="20"/>
  <c r="S1594" i="20" a="1"/>
  <c r="S990" i="20"/>
  <c r="S990" i="20" a="1"/>
  <c r="S966" i="20"/>
  <c r="S966" i="20" a="1"/>
  <c r="S371" i="27"/>
  <c r="S371" i="27" a="1"/>
  <c r="S988" i="20"/>
  <c r="S988" i="20" a="1"/>
  <c r="S876" i="20"/>
  <c r="S876" i="20" a="1"/>
  <c r="S1398" i="20"/>
  <c r="S1398" i="20" a="1"/>
  <c r="S1586" i="20"/>
  <c r="S1586" i="20" a="1"/>
  <c r="S654" i="27"/>
  <c r="S654" i="27" a="1"/>
  <c r="S1049" i="20"/>
  <c r="S1049" i="20" a="1"/>
  <c r="S484" i="27"/>
  <c r="S484" i="27" a="1"/>
  <c r="S274" i="27"/>
  <c r="S274" i="27" a="1"/>
  <c r="S1560" i="20"/>
  <c r="S1560" i="20" a="1"/>
  <c r="S121" i="27"/>
  <c r="S121" i="27" a="1"/>
  <c r="S139" i="27"/>
  <c r="S139" i="27" a="1"/>
  <c r="S169" i="27"/>
  <c r="S169" i="27" a="1"/>
  <c r="S631" i="20"/>
  <c r="S631" i="20" a="1"/>
  <c r="S1060" i="27"/>
  <c r="S1060" i="27" a="1"/>
  <c r="S1090" i="27"/>
  <c r="S1090" i="27" a="1"/>
  <c r="S540" i="27"/>
  <c r="S540" i="27" a="1"/>
  <c r="S1574" i="20"/>
  <c r="S1574" i="20" a="1"/>
  <c r="S545" i="27"/>
  <c r="S545" i="27" a="1"/>
  <c r="S306" i="27"/>
  <c r="S306" i="27" a="1"/>
  <c r="S495" i="27"/>
  <c r="S495" i="27" a="1"/>
  <c r="S256" i="27"/>
  <c r="S256" i="27" a="1"/>
  <c r="S851" i="20"/>
  <c r="S851" i="20" a="1"/>
  <c r="S1245" i="20"/>
  <c r="S1245" i="20" a="1"/>
  <c r="S786" i="27"/>
  <c r="S786" i="27" a="1"/>
  <c r="S787" i="27"/>
  <c r="S787" i="27" a="1"/>
  <c r="S646" i="27"/>
  <c r="S646" i="27" a="1"/>
  <c r="S1336" i="20"/>
  <c r="S1336" i="20" a="1"/>
  <c r="S541" i="27"/>
  <c r="S541" i="27" a="1"/>
  <c r="S363" i="27"/>
  <c r="S363" i="27" a="1"/>
  <c r="S848" i="27"/>
  <c r="S848" i="27" a="1"/>
  <c r="S1567" i="20"/>
  <c r="S1567" i="20" a="1"/>
  <c r="S675" i="27"/>
  <c r="S675" i="27" a="1"/>
  <c r="S1445" i="20"/>
  <c r="S1445" i="20" a="1"/>
  <c r="S1076" i="27"/>
  <c r="S1076" i="27" a="1"/>
  <c r="S1535" i="20"/>
  <c r="S1535" i="20" a="1"/>
  <c r="S752" i="20"/>
  <c r="S752" i="20" a="1"/>
  <c r="S1514" i="20"/>
  <c r="S1514" i="20" a="1"/>
  <c r="S1147" i="20"/>
  <c r="S1147" i="20" a="1"/>
  <c r="S950" i="20"/>
  <c r="S950" i="20" a="1"/>
  <c r="S229" i="27"/>
  <c r="S229" i="27" a="1"/>
  <c r="S1190" i="20"/>
  <c r="S1190" i="20" a="1"/>
  <c r="S1111" i="27"/>
  <c r="S1111" i="27" a="1"/>
  <c r="S1093" i="27"/>
  <c r="S1093" i="27" a="1"/>
  <c r="S1016" i="27"/>
  <c r="S1016" i="27" a="1"/>
  <c r="S1591" i="20"/>
  <c r="S1591" i="20" a="1"/>
  <c r="S1088" i="27"/>
  <c r="S1088" i="27" a="1"/>
  <c r="S599" i="20"/>
  <c r="S599" i="20" a="1"/>
  <c r="S634" i="20"/>
  <c r="S634" i="20" a="1"/>
  <c r="S1572" i="20"/>
  <c r="S1572" i="20" a="1"/>
  <c r="S553" i="27"/>
  <c r="S553" i="27" a="1"/>
  <c r="S714" i="20"/>
  <c r="S714" i="20" a="1"/>
  <c r="S859" i="20"/>
  <c r="S859" i="20" a="1"/>
  <c r="S1051" i="20"/>
  <c r="S1051" i="20" a="1"/>
  <c r="S1107" i="27"/>
  <c r="S1107" i="27" a="1"/>
  <c r="S1140" i="20"/>
  <c r="S1140" i="20" a="1"/>
  <c r="S1530" i="20"/>
  <c r="S1530" i="20" a="1"/>
  <c r="S147" i="27"/>
  <c r="S147" i="27" a="1"/>
  <c r="S1102" i="27"/>
  <c r="S1102" i="27" a="1"/>
  <c r="S321" i="27"/>
  <c r="S321" i="27" a="1"/>
  <c r="S1075" i="27"/>
  <c r="S1075" i="27" a="1"/>
  <c r="S1029" i="27"/>
  <c r="S1029" i="27" a="1"/>
  <c r="S1272" i="20"/>
  <c r="S1272" i="20" a="1"/>
  <c r="S941" i="27"/>
  <c r="S941" i="27" a="1"/>
  <c r="S1223" i="20"/>
  <c r="S1223" i="20" a="1"/>
  <c r="S1139" i="20"/>
  <c r="S1139" i="20" a="1"/>
  <c r="S485" i="27"/>
  <c r="S485" i="27" a="1"/>
  <c r="S390" i="27"/>
  <c r="S390" i="27" a="1"/>
  <c r="S937" i="20"/>
  <c r="S937" i="20" a="1"/>
  <c r="S214" i="27"/>
  <c r="S214" i="27" a="1"/>
  <c r="S284" i="27"/>
  <c r="S284" i="27" a="1"/>
  <c r="S167" i="27"/>
  <c r="S167" i="27" a="1"/>
  <c r="S641" i="20"/>
  <c r="S641" i="20" a="1"/>
  <c r="S110" i="27"/>
  <c r="S110" i="27" a="1"/>
  <c r="S1046" i="20"/>
  <c r="S1046" i="20" a="1"/>
  <c r="S1568" i="20"/>
  <c r="S1568" i="20" a="1"/>
  <c r="S688" i="20"/>
  <c r="S688" i="20" a="1"/>
  <c r="S1040" i="20"/>
  <c r="S1040" i="20" a="1"/>
  <c r="S1532" i="20"/>
  <c r="S1532" i="20" a="1"/>
  <c r="S254" i="27"/>
  <c r="S254" i="27" a="1"/>
  <c r="S1162" i="20"/>
  <c r="S1162" i="20" a="1"/>
  <c r="S1115" i="27"/>
  <c r="S1115" i="27" a="1"/>
  <c r="S1041" i="20"/>
  <c r="S1041" i="20" a="1"/>
  <c r="S1537" i="20"/>
  <c r="S1537" i="20" a="1"/>
  <c r="S883" i="27"/>
  <c r="S883" i="27" a="1"/>
  <c r="S963" i="20"/>
  <c r="S963" i="20" a="1"/>
  <c r="S1029" i="20"/>
  <c r="S1029" i="20" a="1"/>
  <c r="S1580" i="20"/>
  <c r="S1580" i="20" a="1"/>
  <c r="S903" i="27"/>
  <c r="S903" i="27" a="1"/>
  <c r="S446" i="27"/>
  <c r="S446" i="27" a="1"/>
  <c r="S982" i="20"/>
  <c r="S982" i="20" a="1"/>
  <c r="S482" i="27"/>
  <c r="S482" i="27" a="1"/>
  <c r="S502" i="27"/>
  <c r="S502" i="27" a="1"/>
  <c r="S1042" i="27"/>
  <c r="S1042" i="27" a="1"/>
  <c r="S810" i="20"/>
  <c r="S810" i="20" a="1"/>
  <c r="S373" i="27"/>
  <c r="S373" i="27" a="1"/>
  <c r="S945" i="20"/>
  <c r="S945" i="20" a="1"/>
  <c r="S1569" i="20"/>
  <c r="S1569" i="20" a="1"/>
  <c r="S1282" i="20"/>
  <c r="S1282" i="20" a="1"/>
  <c r="S447" i="27"/>
  <c r="S447" i="27" a="1"/>
  <c r="S795" i="20"/>
  <c r="S795" i="20" a="1"/>
  <c r="S1068" i="27"/>
  <c r="S1068" i="27" a="1"/>
  <c r="S1047" i="20"/>
  <c r="S1047" i="20" a="1"/>
  <c r="S1057" i="27"/>
  <c r="S1057" i="27" a="1"/>
  <c r="S924" i="20"/>
  <c r="S924" i="20" a="1"/>
  <c r="S657" i="27"/>
  <c r="S657" i="27" a="1"/>
  <c r="S1045" i="27"/>
  <c r="S1045" i="27" a="1"/>
  <c r="S626" i="20"/>
  <c r="S626" i="20" a="1"/>
  <c r="S997" i="20"/>
  <c r="S997" i="20" a="1"/>
  <c r="S1026" i="20"/>
  <c r="S1026" i="20" a="1"/>
  <c r="S458" i="27"/>
  <c r="S458" i="27" a="1"/>
  <c r="S1533" i="20"/>
  <c r="S1533" i="20" a="1"/>
  <c r="S168" i="27"/>
  <c r="S168" i="27" a="1"/>
  <c r="S933" i="20"/>
  <c r="S933" i="20" a="1"/>
  <c r="S733" i="20"/>
  <c r="S733" i="20" a="1"/>
  <c r="S322" i="27"/>
  <c r="S322" i="27" a="1"/>
  <c r="S946" i="27"/>
  <c r="S946" i="27" a="1"/>
  <c r="S486" i="27"/>
  <c r="S486" i="27" a="1"/>
  <c r="S1095" i="27"/>
  <c r="S1095" i="27" a="1"/>
  <c r="S112" i="27"/>
  <c r="S112" i="27" a="1"/>
  <c r="S547" i="27"/>
  <c r="S547" i="27" a="1"/>
  <c r="S1582" i="20"/>
  <c r="S1582" i="20" a="1"/>
  <c r="S1561" i="20"/>
  <c r="S1561" i="20" a="1"/>
  <c r="S1133" i="20"/>
  <c r="S1133" i="20" a="1"/>
  <c r="S125" i="27"/>
  <c r="S125" i="27" a="1"/>
  <c r="S1030" i="27"/>
  <c r="S1030" i="27" a="1"/>
  <c r="S919" i="27"/>
  <c r="S919" i="27" a="1"/>
  <c r="S1595" i="20"/>
  <c r="S1595" i="20" a="1"/>
  <c r="S746" i="27"/>
  <c r="S746" i="27" a="1"/>
  <c r="S1094" i="27"/>
  <c r="S1094" i="27" a="1"/>
  <c r="S152" i="27"/>
  <c r="S152" i="27" a="1"/>
  <c r="S1061" i="27"/>
  <c r="S1061" i="27" a="1"/>
  <c r="S1084" i="27"/>
  <c r="S1084" i="27" a="1"/>
  <c r="S654" i="20"/>
  <c r="S654" i="20" a="1"/>
  <c r="S935" i="20"/>
  <c r="S935" i="20" a="1"/>
  <c r="S763" i="20"/>
  <c r="S763" i="20" a="1"/>
  <c r="S564" i="27"/>
  <c r="S564" i="27" a="1"/>
  <c r="S275" i="27"/>
  <c r="S275" i="27" a="1"/>
  <c r="S503" i="27"/>
  <c r="S503" i="27" a="1"/>
  <c r="S548" i="27"/>
  <c r="S548" i="27" a="1"/>
  <c r="S1390" i="20"/>
  <c r="S1390" i="20" a="1"/>
  <c r="S1044" i="20"/>
  <c r="S1044" i="20" a="1"/>
  <c r="S995" i="20"/>
  <c r="S995" i="20" a="1"/>
  <c r="S1141" i="20"/>
  <c r="S1141" i="20" a="1"/>
  <c r="S477" i="27"/>
  <c r="S477" i="27" a="1"/>
  <c r="S874" i="20"/>
  <c r="S874" i="20" a="1"/>
  <c r="S771" i="20"/>
  <c r="S771" i="20" a="1"/>
  <c r="S659" i="27"/>
  <c r="S659" i="27" a="1"/>
  <c r="S1083" i="27"/>
  <c r="S1083" i="27" a="1"/>
  <c r="S1035" i="20"/>
  <c r="S1035" i="20" a="1"/>
  <c r="S1454" i="20"/>
  <c r="S1454" i="20" a="1"/>
  <c r="S1564" i="20"/>
  <c r="S1564" i="20" a="1"/>
  <c r="S1078" i="27"/>
  <c r="S1078" i="27" a="1"/>
  <c r="S809" i="20"/>
  <c r="S809" i="20" a="1"/>
  <c r="S568" i="20"/>
  <c r="S568" i="20" a="1"/>
  <c r="S549" i="27"/>
  <c r="S549" i="27" a="1"/>
  <c r="S1056" i="27"/>
  <c r="S1056" i="27" a="1"/>
  <c r="S388" i="27"/>
  <c r="S388" i="27" a="1"/>
  <c r="S704" i="27"/>
  <c r="S704" i="27" a="1"/>
  <c r="S978" i="20"/>
  <c r="S978" i="20" a="1"/>
  <c r="S793" i="20"/>
  <c r="S793" i="20" a="1"/>
  <c r="S133" i="27"/>
  <c r="S133" i="27" a="1"/>
  <c r="S1599" i="20"/>
  <c r="S1599" i="20" a="1"/>
  <c r="S911" i="27"/>
  <c r="S911" i="27" a="1"/>
  <c r="S960" i="27"/>
  <c r="S960" i="27" a="1"/>
  <c r="S1273" i="20"/>
  <c r="S1273" i="20" a="1"/>
  <c r="S562" i="27"/>
  <c r="S562" i="27" a="1"/>
  <c r="S1050" i="20"/>
  <c r="S1050" i="20" a="1"/>
  <c r="S1573" i="20"/>
  <c r="S1573" i="20" a="1"/>
  <c r="S921" i="27"/>
  <c r="S921" i="27" a="1"/>
  <c r="S1274" i="20"/>
  <c r="S1274" i="20" a="1"/>
  <c r="S1589" i="20"/>
  <c r="S1589" i="20" a="1"/>
  <c r="S652" i="27"/>
  <c r="S652" i="27" a="1"/>
  <c r="S1033" i="27"/>
  <c r="S1033" i="27" a="1"/>
  <c r="S1081" i="27"/>
  <c r="S1081" i="27" a="1"/>
  <c r="S1041" i="27"/>
  <c r="S1041" i="27" a="1"/>
  <c r="S1444" i="20"/>
  <c r="S1444" i="20" a="1"/>
  <c r="S1092" i="27"/>
  <c r="S1092" i="27" a="1"/>
  <c r="S1032" i="20"/>
  <c r="S1032" i="20" a="1"/>
  <c r="S1189" i="20"/>
  <c r="S1189" i="20" a="1"/>
  <c r="S674" i="27"/>
  <c r="S674" i="27" a="1"/>
  <c r="S645" i="20"/>
  <c r="S645" i="20" a="1"/>
  <c r="S323" i="27"/>
  <c r="S323" i="27" a="1"/>
  <c r="S494" i="27"/>
  <c r="S494" i="27" a="1"/>
  <c r="S1028" i="27"/>
  <c r="S1028" i="27" a="1"/>
  <c r="S738" i="27"/>
  <c r="S738" i="27" a="1"/>
  <c r="S1030" i="20"/>
  <c r="S1030" i="20" a="1"/>
  <c r="S1038" i="20"/>
  <c r="S1038" i="20" a="1"/>
  <c r="S947" i="20"/>
  <c r="S947" i="20" a="1"/>
  <c r="S956" i="27"/>
  <c r="S956" i="27" a="1"/>
  <c r="S1119" i="27"/>
  <c r="S1119" i="27" a="1"/>
  <c r="S1079" i="27"/>
  <c r="S1079" i="27" a="1"/>
  <c r="S772" i="20"/>
  <c r="S772" i="20" a="1"/>
  <c r="S130" i="27"/>
  <c r="S130" i="27" a="1"/>
  <c r="S1072" i="27"/>
  <c r="S1072" i="27" a="1"/>
  <c r="S1335" i="20"/>
  <c r="S1335" i="20" a="1"/>
  <c r="S1443" i="20"/>
  <c r="S1443" i="20" a="1"/>
  <c r="S881" i="27"/>
  <c r="S881" i="27" a="1"/>
  <c r="S1593" i="20"/>
  <c r="S1593" i="20" a="1"/>
  <c r="S1590" i="20"/>
  <c r="S1590" i="20" a="1"/>
  <c r="S565" i="27"/>
  <c r="S565" i="27" a="1"/>
  <c r="S996" i="20"/>
  <c r="S996" i="20" a="1"/>
  <c r="S158" i="27"/>
  <c r="S158" i="27" a="1"/>
  <c r="S1604" i="20"/>
  <c r="S1604" i="20" a="1"/>
  <c r="S858" i="20"/>
  <c r="S858" i="20" a="1"/>
  <c r="S1378" i="20"/>
  <c r="S1378" i="20" a="1"/>
  <c r="S558" i="27"/>
  <c r="S558" i="27" a="1"/>
  <c r="S1104" i="27"/>
  <c r="S1104" i="27" a="1"/>
  <c r="S1291" i="20"/>
  <c r="S1291" i="20" a="1"/>
  <c r="S762" i="27"/>
  <c r="S762" i="27" a="1"/>
  <c r="S142" i="27"/>
  <c r="S142" i="27" a="1"/>
  <c r="S1442" i="20"/>
  <c r="S1442" i="20" a="1"/>
  <c r="S506" i="27"/>
  <c r="S506" i="27" a="1"/>
  <c r="S1048" i="20"/>
  <c r="S1048" i="20" a="1"/>
  <c r="S1080" i="27"/>
  <c r="S1080" i="27" a="1"/>
  <c r="S1048" i="27"/>
  <c r="S1048" i="27" a="1"/>
  <c r="S1552" i="20"/>
  <c r="S1552" i="20" a="1"/>
  <c r="S111" i="27"/>
  <c r="S111" i="27" a="1"/>
  <c r="S972" i="20"/>
  <c r="S972" i="20" a="1"/>
  <c r="S1536" i="20"/>
  <c r="S1536" i="20" a="1"/>
  <c r="S1323" i="20"/>
  <c r="S1323" i="20" a="1"/>
  <c r="S1039" i="20"/>
  <c r="S1039" i="20" a="1"/>
  <c r="S1290" i="20"/>
  <c r="S1290" i="20" a="1"/>
  <c r="S247" i="27"/>
  <c r="S247" i="27" a="1"/>
  <c r="S802" i="27"/>
  <c r="S802" i="27" a="1"/>
  <c r="S1515" i="20"/>
  <c r="S1515" i="20" a="1"/>
  <c r="S1562" i="20"/>
  <c r="S1562" i="20" a="1"/>
  <c r="S1045" i="20"/>
  <c r="S1045" i="20" a="1"/>
  <c r="S1042" i="20"/>
  <c r="S1042" i="20" a="1"/>
  <c r="S1358" i="20"/>
  <c r="S1358" i="20" a="1"/>
  <c r="S296" i="27"/>
  <c r="S296" i="27" a="1"/>
  <c r="S1243" i="20"/>
  <c r="S1243" i="20" a="1"/>
  <c r="S82" i="27"/>
  <c r="S82" i="27" a="1"/>
  <c r="S542" i="27"/>
  <c r="S542" i="27" a="1"/>
  <c r="S656" i="27"/>
  <c r="S656" i="27" a="1"/>
  <c r="S1033" i="20"/>
  <c r="S1033" i="20" a="1"/>
  <c r="S266" i="27"/>
  <c r="S266" i="27" a="1"/>
  <c r="S1065" i="27"/>
  <c r="S1065" i="27" a="1"/>
  <c r="S1438" i="20"/>
  <c r="S1438" i="20" a="1"/>
  <c r="S1191" i="20"/>
  <c r="S1191" i="20" a="1"/>
  <c r="S507" i="27"/>
  <c r="S507" i="27" a="1"/>
  <c r="S1555" i="20"/>
  <c r="S1555" i="20" a="1"/>
  <c r="S563" i="27"/>
  <c r="S563" i="27" a="1"/>
  <c r="S1085" i="27"/>
  <c r="S1085" i="27" a="1"/>
  <c r="S849" i="27"/>
  <c r="S849" i="27" a="1"/>
  <c r="S1122" i="27"/>
  <c r="S1122" i="27" a="1"/>
  <c r="S450" i="27"/>
  <c r="S450" i="27" a="1"/>
  <c r="S1097" i="27"/>
  <c r="S1097" i="27" a="1"/>
  <c r="S307" i="27"/>
  <c r="S307" i="27" a="1"/>
  <c r="S741" i="20"/>
  <c r="S741" i="20" a="1"/>
  <c r="S1602" i="20"/>
  <c r="S1602" i="20" a="1"/>
  <c r="S560" i="27"/>
  <c r="S560" i="27" a="1"/>
  <c r="S448" i="27"/>
  <c r="S448" i="27" a="1"/>
  <c r="S544" i="27"/>
  <c r="S544" i="27" a="1"/>
  <c r="S1054" i="20"/>
  <c r="S1054" i="20" a="1"/>
  <c r="S1486" i="20"/>
  <c r="S1486" i="20" a="1"/>
  <c r="S1113" i="27"/>
  <c r="S1113" i="27" a="1"/>
  <c r="S1120" i="27"/>
  <c r="S1120" i="27" a="1"/>
  <c r="S1074" i="27"/>
  <c r="S1074" i="27" a="1"/>
  <c r="S1100" i="27"/>
  <c r="S1100" i="27" a="1"/>
  <c r="S1598" i="20"/>
  <c r="S1598" i="20" a="1"/>
  <c r="S784" i="20"/>
  <c r="S784" i="20" a="1"/>
  <c r="S566" i="27"/>
  <c r="S566" i="27" a="1"/>
  <c r="S643" i="27"/>
  <c r="S643" i="27" a="1"/>
  <c r="S245" i="27"/>
  <c r="S245" i="27" a="1"/>
  <c r="S742" i="20"/>
  <c r="S742" i="20" a="1"/>
  <c r="S662" i="27"/>
  <c r="S662" i="27" a="1"/>
  <c r="S743" i="20"/>
  <c r="S743" i="20" a="1"/>
  <c r="S1021" i="27"/>
  <c r="S1021" i="27" a="1"/>
  <c r="S295" i="27"/>
  <c r="S295" i="27" a="1"/>
  <c r="S1346" i="20"/>
  <c r="S1346" i="20" a="1"/>
  <c r="S1025" i="20"/>
  <c r="S1025" i="20" a="1"/>
  <c r="S1144" i="20"/>
  <c r="S1144" i="20" a="1"/>
  <c r="S984" i="27"/>
  <c r="S984" i="27" a="1"/>
  <c r="S598" i="20"/>
  <c r="S598" i="20" a="1"/>
  <c r="S783" i="20"/>
  <c r="S783" i="20" a="1"/>
  <c r="S1121" i="27"/>
  <c r="S1121" i="27" a="1"/>
  <c r="S1022" i="20"/>
  <c r="S1022" i="20" a="1"/>
  <c r="S1053" i="27"/>
  <c r="S1053" i="27" a="1"/>
  <c r="S761" i="27"/>
  <c r="S761" i="27" a="1"/>
  <c r="S1150" i="20"/>
  <c r="S1150" i="20" a="1"/>
  <c r="S508" i="27"/>
  <c r="S508" i="27" a="1"/>
  <c r="S1583" i="20"/>
  <c r="S1583" i="20" a="1"/>
  <c r="S552" i="27"/>
  <c r="S552" i="27" a="1"/>
  <c r="S778" i="27"/>
  <c r="S778" i="27" a="1"/>
  <c r="S365" i="27"/>
  <c r="S365" i="27" a="1"/>
  <c r="S1009" i="27"/>
  <c r="S1009" i="27" a="1"/>
  <c r="S983" i="20"/>
  <c r="S983" i="20" a="1"/>
  <c r="S906" i="27"/>
  <c r="S906" i="27" a="1"/>
  <c r="S1149" i="20"/>
  <c r="S1149" i="20" a="1"/>
  <c r="S1520" i="20"/>
  <c r="S1520" i="20" a="1"/>
  <c r="S870" i="27"/>
  <c r="S870" i="27" a="1"/>
  <c r="S509" i="27"/>
  <c r="S509" i="27" a="1"/>
  <c r="S1034" i="20"/>
  <c r="S1034" i="20" a="1"/>
  <c r="S1429" i="20"/>
  <c r="S1429" i="20" a="1"/>
  <c r="S1508" i="20"/>
  <c r="S1508" i="20" a="1"/>
  <c r="S364" i="27"/>
  <c r="S364" i="27" a="1"/>
  <c r="S608" i="20"/>
  <c r="S608" i="20" a="1"/>
  <c r="S1480" i="20"/>
  <c r="S1480" i="20" a="1"/>
  <c r="S850" i="20"/>
  <c r="S850" i="20" a="1"/>
  <c r="S1606" i="20"/>
  <c r="S1606" i="20" a="1"/>
  <c r="S539" i="27"/>
  <c r="S539" i="27" a="1"/>
  <c r="S1579" i="20"/>
  <c r="S1579" i="20" a="1"/>
  <c r="S1538" i="20"/>
  <c r="S1538" i="20" a="1"/>
  <c r="S702" i="20"/>
  <c r="S702" i="20" a="1"/>
  <c r="S1148" i="20"/>
  <c r="S1148" i="20" a="1"/>
  <c r="S1498" i="20"/>
  <c r="S1498" i="20" a="1"/>
  <c r="S773" i="20"/>
  <c r="S773" i="20" a="1"/>
  <c r="S758" i="27"/>
  <c r="S758" i="27" a="1"/>
  <c r="S934" i="20"/>
  <c r="S934" i="20" a="1"/>
  <c r="S264" i="27"/>
  <c r="S264" i="27" a="1"/>
  <c r="S737" i="27"/>
  <c r="S737" i="27" a="1"/>
  <c r="S1069" i="27"/>
  <c r="S1069" i="27" a="1"/>
  <c r="S877" i="20"/>
  <c r="S877" i="20" a="1"/>
  <c r="S1098" i="27"/>
  <c r="S1098" i="27" a="1"/>
  <c r="S510" i="27"/>
  <c r="S510" i="27" a="1"/>
  <c r="S144" i="27"/>
  <c r="S144" i="27" a="1"/>
  <c r="S1225" i="20"/>
  <c r="S1225" i="20" a="1"/>
  <c r="S1053" i="20"/>
  <c r="S1053" i="20" a="1"/>
  <c r="S1117" i="27"/>
  <c r="S1117" i="27" a="1"/>
  <c r="S984" i="20"/>
  <c r="S984" i="20" a="1"/>
  <c r="S1337" i="20"/>
  <c r="S1337" i="20" a="1"/>
  <c r="S1143" i="20"/>
  <c r="S1143" i="20" a="1"/>
  <c r="S1050" i="27"/>
  <c r="S1050" i="27" a="1"/>
  <c r="S1101" i="27"/>
  <c r="S1101" i="27" a="1"/>
  <c r="S1112" i="27"/>
  <c r="S1112" i="27" a="1"/>
  <c r="S1507" i="20"/>
  <c r="S1507" i="20" a="1"/>
  <c r="S793" i="27"/>
  <c r="S793" i="27" a="1"/>
  <c r="S910" i="27"/>
  <c r="S910" i="27" a="1"/>
  <c r="S1544" i="20"/>
  <c r="S1544" i="20" a="1"/>
  <c r="S538" i="27"/>
  <c r="S538" i="27" a="1"/>
  <c r="S666" i="27"/>
  <c r="S666" i="27" a="1"/>
  <c r="S1357" i="20"/>
  <c r="S1357" i="20" a="1"/>
  <c r="S973" i="20"/>
  <c r="S973" i="20" a="1"/>
  <c r="S1250" i="20"/>
  <c r="S1250" i="20" a="1"/>
  <c r="S1027" i="20"/>
  <c r="S1027" i="20" a="1"/>
  <c r="S569" i="20"/>
  <c r="S569" i="20" a="1"/>
  <c r="S1600" i="20"/>
  <c r="S1600" i="20" a="1"/>
  <c r="S1043" i="20"/>
  <c r="S1043" i="20" a="1"/>
  <c r="S1592" i="20"/>
  <c r="S1592" i="20" a="1"/>
  <c r="S1089" i="27"/>
  <c r="S1089" i="27" a="1"/>
  <c r="S493" i="27"/>
  <c r="S493" i="27" a="1"/>
  <c r="S1054" i="27"/>
  <c r="S1054" i="27" a="1"/>
  <c r="S985" i="20"/>
  <c r="S985" i="20" a="1"/>
  <c r="S1359" i="20"/>
  <c r="S1359" i="20" a="1"/>
  <c r="S491" i="27"/>
  <c r="S491" i="27" a="1"/>
  <c r="S794" i="20"/>
  <c r="S794" i="20" a="1"/>
  <c r="S551" i="27"/>
  <c r="S551" i="27" a="1"/>
  <c r="S1541" i="20"/>
  <c r="S1541" i="20" a="1"/>
  <c r="S479" i="27"/>
  <c r="S479" i="27" a="1"/>
  <c r="S1046" i="27"/>
  <c r="S1046" i="27" a="1"/>
  <c r="S969" i="20"/>
  <c r="S969" i="20" a="1"/>
  <c r="S836" i="27"/>
  <c r="S836" i="27" a="1"/>
  <c r="S963" i="27"/>
  <c r="S963" i="27" a="1"/>
  <c r="S1036" i="20"/>
  <c r="S1036" i="20" a="1"/>
  <c r="S199" i="27"/>
  <c r="S199" i="27" a="1"/>
  <c r="S1024" i="20"/>
  <c r="S1024" i="20" a="1"/>
  <c r="S852" i="20"/>
  <c r="S852" i="20" a="1"/>
  <c r="S703" i="27"/>
  <c r="S703" i="27" a="1"/>
  <c r="S1522" i="20"/>
  <c r="S1522" i="20" a="1"/>
  <c r="S757" i="27"/>
  <c r="S757" i="27" a="1"/>
  <c r="S1557" i="20"/>
  <c r="S1557" i="20" a="1"/>
  <c r="S702" i="27"/>
  <c r="S702" i="27" a="1"/>
  <c r="S951" i="27"/>
  <c r="S951" i="27" a="1"/>
  <c r="S686" i="20"/>
  <c r="S686" i="20" a="1"/>
  <c r="S700" i="20"/>
  <c r="S700" i="20" a="1"/>
  <c r="S653" i="27"/>
  <c r="S653" i="27" a="1"/>
  <c r="S872" i="27"/>
  <c r="S872" i="27" a="1"/>
  <c r="S893" i="27"/>
  <c r="S893" i="27" a="1"/>
  <c r="S1546" i="20"/>
  <c r="S1546" i="20" a="1"/>
  <c r="S989" i="20"/>
  <c r="S989" i="20" a="1"/>
  <c r="S640" i="20"/>
  <c r="S640" i="20" a="1"/>
  <c r="S656" i="20"/>
  <c r="S656" i="20" a="1"/>
  <c r="S808" i="20"/>
  <c r="S808" i="20" a="1"/>
  <c r="S1576" i="20"/>
  <c r="S1576" i="20" a="1"/>
  <c r="S1596" i="20"/>
  <c r="S1596" i="20" a="1"/>
  <c r="S1608" i="20"/>
  <c r="S1608" i="20" a="1"/>
  <c r="S623" i="20"/>
  <c r="S623" i="20" a="1"/>
  <c r="S500" i="27"/>
  <c r="S500" i="27" a="1"/>
  <c r="S1130" i="20"/>
  <c r="S1130" i="20" a="1"/>
  <c r="S1519" i="20"/>
  <c r="S1519" i="20" a="1"/>
  <c r="S1023" i="20"/>
  <c r="S1023" i="20" a="1"/>
  <c r="S964" i="20"/>
  <c r="S964" i="20" a="1"/>
  <c r="S1584" i="20"/>
  <c r="S1584" i="20" a="1"/>
  <c r="S803" i="27"/>
  <c r="S803" i="27" a="1"/>
  <c r="S955" i="27"/>
  <c r="S955" i="27" a="1"/>
  <c r="S1518" i="20"/>
  <c r="S1518" i="20" a="1"/>
  <c r="S1027" i="27"/>
  <c r="S1027" i="27" a="1"/>
  <c r="S1011" i="27"/>
  <c r="S1011" i="27" a="1"/>
  <c r="S1571" i="20"/>
  <c r="S1571" i="20" a="1"/>
  <c r="S505" i="27"/>
  <c r="S505" i="27" a="1"/>
  <c r="S850" i="27"/>
  <c r="S850" i="27" a="1"/>
  <c r="S875" i="20"/>
  <c r="S875" i="20" a="1"/>
  <c r="S970" i="20"/>
  <c r="S970" i="20" a="1"/>
  <c r="S687" i="20"/>
  <c r="S687" i="20" a="1"/>
  <c r="S620" i="20"/>
  <c r="S620" i="20" a="1"/>
  <c r="S1233" i="20"/>
  <c r="S1233" i="20" a="1"/>
  <c r="S1073" i="27"/>
  <c r="S1073" i="27" a="1"/>
  <c r="S389" i="27"/>
  <c r="S389" i="27" a="1"/>
  <c r="S732" i="20"/>
  <c r="S732" i="20" a="1"/>
  <c r="S932" i="20"/>
  <c r="S932" i="20" a="1"/>
  <c r="S498" i="27"/>
  <c r="S498" i="27" a="1"/>
  <c r="S1603" i="20"/>
  <c r="S1603" i="20" a="1"/>
  <c r="S1091" i="27"/>
  <c r="S1091" i="27" a="1"/>
  <c r="S1152" i="20"/>
  <c r="S1152" i="20" a="1"/>
  <c r="S387" i="27"/>
  <c r="S387" i="27" a="1"/>
  <c r="S567" i="27"/>
  <c r="S567" i="27" a="1"/>
  <c r="S478" i="27"/>
  <c r="S478" i="27" a="1"/>
  <c r="S496" i="27"/>
  <c r="S496" i="27" a="1"/>
  <c r="S753" i="20"/>
  <c r="S753" i="20" a="1"/>
  <c r="S690" i="20"/>
  <c r="S690" i="20" a="1"/>
  <c r="S265" i="27"/>
  <c r="S265" i="27" a="1"/>
  <c r="S1096" i="27"/>
  <c r="S1096" i="27" a="1"/>
  <c r="S1565" i="20"/>
  <c r="S1565" i="20" a="1"/>
  <c r="S974" i="20"/>
  <c r="S974" i="20" a="1"/>
  <c r="S1248" i="20"/>
  <c r="S1248" i="20" a="1"/>
  <c r="S902" i="27"/>
  <c r="S902" i="27" a="1"/>
  <c r="S1559" i="20"/>
  <c r="S1559" i="20" a="1"/>
  <c r="S1082" i="27"/>
  <c r="S1082" i="27" a="1"/>
  <c r="S1581" i="20"/>
  <c r="S1581" i="20" a="1"/>
  <c r="S947" i="27"/>
  <c r="S947" i="27" a="1"/>
  <c r="S1070" i="27"/>
  <c r="S1070" i="27" a="1"/>
  <c r="S1116" i="27"/>
  <c r="S1116" i="27" a="1"/>
  <c r="S993" i="27"/>
  <c r="S993" i="27" a="1"/>
  <c r="S153" i="27"/>
  <c r="S153" i="27" a="1"/>
  <c r="S782" i="20"/>
  <c r="S782" i="20" a="1"/>
  <c r="S987" i="20"/>
  <c r="S987" i="20" a="1"/>
  <c r="S557" i="27"/>
  <c r="S557" i="27" a="1"/>
  <c r="S1028" i="20"/>
  <c r="S1028" i="20" a="1"/>
  <c r="S84" i="27"/>
  <c r="S84" i="27" a="1"/>
  <c r="S1577" i="20"/>
  <c r="S1577" i="20" a="1"/>
  <c r="S751" i="20"/>
  <c r="S751" i="20" a="1"/>
  <c r="S655" i="27"/>
  <c r="S655" i="27" a="1"/>
  <c r="S1397" i="20"/>
  <c r="S1397" i="20" a="1"/>
  <c r="S1077" i="27"/>
  <c r="S1077" i="27" a="1"/>
  <c r="S716" i="20"/>
  <c r="S716" i="20" a="1"/>
  <c r="S660" i="27"/>
  <c r="S660" i="27" a="1"/>
  <c r="S1529" i="20"/>
  <c r="S1529" i="20" a="1"/>
  <c r="S1145" i="20"/>
  <c r="S1145" i="20" a="1"/>
  <c r="S795" i="27"/>
  <c r="S795" i="27" a="1"/>
  <c r="S1496" i="20"/>
  <c r="S1496" i="20" a="1"/>
  <c r="S1086" i="27"/>
  <c r="S1086" i="27" a="1"/>
  <c r="S546" i="27"/>
  <c r="S546" i="27" a="1"/>
  <c r="S980" i="20"/>
  <c r="S980" i="20" a="1"/>
  <c r="S1524" i="20"/>
  <c r="S1524" i="20" a="1"/>
  <c r="S1071" i="27"/>
  <c r="S1071" i="27" a="1"/>
  <c r="S1503" i="20"/>
  <c r="S1503" i="20" a="1"/>
  <c r="S1052" i="20"/>
  <c r="S1052" i="20" a="1"/>
  <c r="S1431" i="20"/>
  <c r="S1431" i="20" a="1"/>
  <c r="S535" i="27"/>
  <c r="S535" i="27" a="1"/>
  <c r="S944" i="27"/>
  <c r="S944" i="27" a="1"/>
  <c r="S1528" i="20"/>
  <c r="S1528" i="20" a="1"/>
  <c r="S993" i="20"/>
  <c r="S993" i="20" a="1"/>
  <c r="S1516" i="20"/>
  <c r="S1516" i="20" a="1"/>
  <c r="S1142" i="20"/>
  <c r="S1142" i="20" a="1"/>
  <c r="S967" i="27"/>
  <c r="S967" i="27" a="1"/>
  <c r="S1547" i="20"/>
  <c r="S1547" i="20" a="1"/>
  <c r="S1224" i="20"/>
  <c r="S1224" i="20" a="1"/>
  <c r="S1540" i="20"/>
  <c r="S1540" i="20" a="1"/>
  <c r="S1607" i="20"/>
  <c r="S1607" i="20" a="1"/>
  <c r="S992" i="20"/>
  <c r="S992" i="20" a="1"/>
  <c r="S550" i="27"/>
  <c r="S550" i="27" a="1"/>
  <c r="S1131" i="20"/>
  <c r="S1131" i="20" a="1"/>
  <c r="S492" i="27"/>
  <c r="S492" i="27" a="1"/>
  <c r="S1265" i="20"/>
  <c r="S1265" i="20" a="1"/>
  <c r="S119" i="27"/>
  <c r="S119" i="27" a="1"/>
  <c r="S777" i="27"/>
  <c r="S777" i="27" a="1"/>
  <c r="S1264" i="20"/>
  <c r="S1264" i="20" a="1"/>
  <c r="S1032" i="27"/>
  <c r="S1032" i="27" a="1"/>
  <c r="S779" i="27"/>
  <c r="S779" i="27" a="1"/>
  <c r="S763" i="27"/>
  <c r="S763" i="27" a="1"/>
  <c r="S1103" i="27"/>
  <c r="S1103" i="27" a="1"/>
  <c r="S1059" i="27"/>
  <c r="S1059" i="27" a="1"/>
  <c r="S561" i="27"/>
  <c r="S561" i="27" a="1"/>
  <c r="S761" i="20"/>
  <c r="S761" i="20" a="1"/>
  <c r="S715" i="20"/>
  <c r="S715" i="20" a="1"/>
  <c r="S891" i="27"/>
  <c r="S891" i="27" a="1"/>
  <c r="S1347" i="20"/>
  <c r="S1347" i="20" a="1"/>
  <c r="S1605" i="20"/>
  <c r="S1605" i="20" a="1"/>
  <c r="S1548" i="20"/>
  <c r="S1548" i="20" a="1"/>
  <c r="S734" i="20"/>
  <c r="S734" i="20" a="1"/>
  <c r="S285" i="27"/>
  <c r="S285" i="27" a="1"/>
  <c r="S1531" i="20"/>
  <c r="S1531" i="20" a="1"/>
  <c r="S1578" i="20"/>
  <c r="S1578" i="20" a="1"/>
  <c r="S642" i="20"/>
  <c r="S642" i="20" a="1"/>
  <c r="S483" i="27"/>
  <c r="S483" i="27" a="1"/>
  <c r="S999" i="27"/>
  <c r="S999" i="27" a="1"/>
  <c r="S155" i="27"/>
  <c r="S155" i="27" a="1"/>
  <c r="S1585" i="20"/>
  <c r="S1585" i="20" a="1"/>
  <c r="S756" i="27"/>
  <c r="S756" i="27" a="1"/>
  <c r="S286" i="27"/>
  <c r="S286" i="27" a="1"/>
  <c r="S476" i="27"/>
  <c r="S476" i="27" a="1"/>
  <c r="S555" i="27"/>
  <c r="S555" i="27" a="1"/>
  <c r="S644" i="27"/>
  <c r="S644" i="27" a="1"/>
  <c r="S1105" i="27"/>
  <c r="S1105" i="27" a="1"/>
  <c r="S971" i="20"/>
  <c r="S971" i="20" a="1"/>
  <c r="S639" i="20"/>
  <c r="S639" i="20" a="1"/>
  <c r="S1450" i="20"/>
  <c r="S1450" i="20" a="1"/>
  <c r="S1017" i="27"/>
  <c r="S1017" i="27" a="1"/>
  <c r="S606" i="20"/>
  <c r="S606" i="20" a="1"/>
  <c r="S1031" i="20"/>
  <c r="S1031" i="20" a="1"/>
  <c r="S1281" i="20"/>
  <c r="S1281" i="20" a="1"/>
  <c r="S1106" i="27"/>
  <c r="S1106" i="27" a="1"/>
  <c r="S1146" i="20"/>
  <c r="S1146" i="20" a="1"/>
  <c r="S1020" i="27"/>
  <c r="S1020" i="27" a="1"/>
  <c r="S658" i="27"/>
  <c r="S658" i="27" a="1"/>
  <c r="S1368" i="20"/>
  <c r="S1368" i="20" a="1"/>
  <c r="S297" i="27"/>
  <c r="S297" i="27" a="1"/>
  <c r="S154" i="27"/>
  <c r="S154" i="27" a="1"/>
  <c r="S308" i="27"/>
  <c r="S308" i="27" a="1"/>
  <c r="S246" i="27"/>
  <c r="S246" i="27" a="1"/>
  <c r="S1504" i="20"/>
  <c r="S1504" i="20" a="1"/>
  <c r="S543" i="27"/>
  <c r="S543" i="27" a="1"/>
  <c r="S804" i="27"/>
  <c r="S804" i="27" a="1"/>
  <c r="S979" i="20"/>
  <c r="S979" i="20" a="1"/>
  <c r="S1471" i="20"/>
  <c r="S1471" i="20" a="1"/>
  <c r="S276" i="27"/>
  <c r="S276" i="27" a="1"/>
  <c r="S1601" i="20"/>
  <c r="S1601" i="20" a="1"/>
  <c r="S200" i="27"/>
  <c r="S200" i="27" a="1"/>
  <c r="S1118" i="27"/>
  <c r="S1118" i="27" a="1"/>
  <c r="S213" i="27"/>
  <c r="S213" i="27" a="1"/>
  <c r="S946" i="20"/>
  <c r="S946" i="20" a="1"/>
  <c r="S437" i="27"/>
  <c r="S437" i="27" a="1"/>
  <c r="S559" i="27"/>
  <c r="S559" i="27" a="1"/>
  <c r="S1099" i="27"/>
  <c r="S1099" i="27" a="1"/>
  <c r="S1289" i="20"/>
  <c r="S1289" i="20" a="1"/>
  <c r="S536" i="27"/>
  <c r="S536" i="27" a="1"/>
  <c r="S661" i="27"/>
  <c r="S661" i="27" a="1"/>
  <c r="S958" i="27"/>
  <c r="S958" i="27" a="1"/>
  <c r="S597" i="20"/>
  <c r="S597" i="20" a="1"/>
  <c r="S1558" i="20"/>
  <c r="S1558" i="20" a="1"/>
  <c r="S1044" i="27"/>
  <c r="S1044" i="27" a="1"/>
  <c r="S1517" i="20"/>
  <c r="S1517" i="20" a="1"/>
  <c r="S459" i="27"/>
  <c r="S459" i="27" a="1"/>
  <c r="S1499" i="20"/>
  <c r="S1499" i="20" a="1"/>
  <c r="S1160" i="20"/>
  <c r="S1160" i="20" a="1"/>
  <c r="S1345" i="20"/>
  <c r="S1345" i="20" a="1"/>
  <c r="S1153" i="20"/>
  <c r="S1153" i="20" a="1"/>
  <c r="S663" i="27"/>
  <c r="S663" i="27" a="1"/>
  <c r="S942" i="27"/>
  <c r="S942" i="27" a="1"/>
  <c r="S228" i="27"/>
  <c r="S228" i="27" a="1"/>
  <c r="S1031" i="27"/>
  <c r="S1031" i="27" a="1"/>
  <c r="S858" i="27"/>
  <c r="S858" i="27" a="1"/>
  <c r="S497" i="27"/>
  <c r="S497" i="27" a="1"/>
  <c r="S1570" i="20"/>
  <c r="S1570" i="20" a="1"/>
  <c r="S1380" i="20"/>
  <c r="S1380" i="20" a="1"/>
  <c r="S860" i="27"/>
  <c r="S860" i="27" a="1"/>
  <c r="S617" i="20"/>
  <c r="S617" i="20" a="1"/>
  <c r="S1114" i="27"/>
  <c r="S1114" i="27" a="1"/>
  <c r="S794" i="27"/>
  <c r="S794" i="27" a="1"/>
  <c r="S1249" i="20"/>
  <c r="S1249" i="20" a="1"/>
  <c r="S1110" i="27"/>
  <c r="S1110" i="27" a="1"/>
  <c r="S445" i="27"/>
  <c r="S445" i="27" a="1"/>
  <c r="S537" i="27"/>
  <c r="S537" i="27" a="1"/>
  <c r="S1566" i="20"/>
  <c r="S1566" i="20" a="1"/>
  <c r="S1433" i="20"/>
  <c r="S1433" i="20" a="1"/>
  <c r="S255" i="27"/>
  <c r="S255" i="27" a="1"/>
  <c r="S664" i="27"/>
  <c r="S664" i="27" a="1"/>
  <c r="S1035" i="27"/>
  <c r="S1035" i="27" a="1"/>
  <c r="S487" i="27"/>
  <c r="S487" i="27" a="1"/>
  <c r="S81" i="27"/>
  <c r="S81" i="27" a="1"/>
  <c r="S882" i="27"/>
  <c r="S882" i="27" a="1"/>
  <c r="S571" i="20"/>
  <c r="S571" i="20" a="1"/>
  <c r="S504" i="27"/>
  <c r="S504" i="27" a="1"/>
  <c r="S499" i="27"/>
  <c r="S499" i="27" a="1"/>
  <c r="S1434" i="20"/>
  <c r="S1434" i="20" a="1"/>
  <c r="S986" i="20"/>
  <c r="S986" i="20" a="1"/>
  <c r="S629" i="20"/>
  <c r="S629" i="20" a="1"/>
  <c r="S612" i="20"/>
  <c r="S612" i="20" a="1"/>
  <c r="S1391" i="20"/>
  <c r="S1391" i="20" a="1"/>
  <c r="S1370" i="20"/>
  <c r="S1370" i="20" a="1"/>
  <c r="S785" i="27"/>
  <c r="S785" i="27" a="1"/>
  <c r="S1428" i="20"/>
  <c r="S1428" i="20" a="1"/>
  <c r="S1534" i="20"/>
  <c r="S1534" i="20" a="1"/>
  <c r="S665" i="27"/>
  <c r="S665" i="27" a="1"/>
  <c r="S1393" i="20"/>
  <c r="S1393" i="20" a="1"/>
  <c r="S904" i="27"/>
  <c r="S904" i="27" a="1"/>
  <c r="S736" i="27"/>
  <c r="S736" i="27" a="1"/>
  <c r="S570" i="20"/>
  <c r="S570" i="20" a="1"/>
  <c r="S1109" i="27"/>
  <c r="S1109" i="27" a="1"/>
  <c r="S372" i="27"/>
  <c r="S372" i="27" a="1"/>
  <c r="S1543" i="20"/>
  <c r="S1543" i="20" a="1"/>
  <c r="S1049" i="27"/>
  <c r="S1049" i="27" a="1"/>
  <c r="S1406" i="20"/>
  <c r="S1406" i="20" a="1"/>
  <c r="S203" i="27"/>
  <c r="S203" i="27" a="1"/>
  <c r="S701" i="20"/>
  <c r="S701" i="20" a="1"/>
  <c r="S1447" i="20"/>
  <c r="S1447" i="20" a="1"/>
  <c r="S965" i="20"/>
  <c r="S965" i="20" a="1"/>
  <c r="S1051" i="27"/>
  <c r="S1051" i="27" a="1"/>
  <c r="S1280" i="20"/>
  <c r="S1280" i="20" a="1"/>
  <c r="S1266" i="20"/>
  <c r="S1266" i="20" a="1"/>
  <c r="S655" i="20"/>
  <c r="S655" i="20" a="1"/>
  <c r="S1037" i="27"/>
  <c r="S1037" i="27" a="1"/>
  <c r="S1369" i="20"/>
  <c r="S1369" i="20" a="1"/>
  <c r="S1087" i="27"/>
  <c r="S1087" i="27" a="1"/>
  <c r="S501" i="27"/>
  <c r="S501" i="27" a="1"/>
  <c r="S991" i="20"/>
  <c r="S991" i="20" a="1"/>
  <c r="S201" i="27"/>
  <c r="S5" i="20"/>
  <c r="S201" i="27" a="1"/>
  <c r="S5" i="27"/>
  <c r="S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Tatiana Martinez</author>
  </authors>
  <commentList>
    <comment ref="L501" authorId="0" shapeId="0" xr:uid="{031ED04E-3E42-4731-8024-519E4B1D4033}">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Tatiana Martinez</author>
  </authors>
  <commentList>
    <comment ref="L14" authorId="0" shapeId="0" xr:uid="{297B0653-2ED9-4E15-B690-5320AB7F73FF}">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sharedStrings.xml><?xml version="1.0" encoding="utf-8"?>
<sst xmlns="http://schemas.openxmlformats.org/spreadsheetml/2006/main" count="32082" uniqueCount="3655">
  <si>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</si>
  <si>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</si>
  <si>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</si>
  <si>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</si>
  <si>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</si>
  <si>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</si>
  <si>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</si>
  <si>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</si>
  <si>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</si>
  <si>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ENTE DE CONTROL</t>
  </si>
  <si>
    <t>Cuenta de DESCRIPCIÓN DEL HALLAZGO/OBSERVACIÓN/INDICIO</t>
  </si>
  <si>
    <t>(Todas)</t>
  </si>
  <si>
    <t>CORPORATIVA</t>
  </si>
  <si>
    <t>CGR</t>
  </si>
  <si>
    <t>ITRC</t>
  </si>
  <si>
    <t>DIRECCIÓN/OFICINA</t>
  </si>
  <si>
    <t>OCI</t>
  </si>
  <si>
    <t>ADUANAS</t>
  </si>
  <si>
    <t>FISCALIZACIÓN</t>
  </si>
  <si>
    <t>IMPUESTOS</t>
  </si>
  <si>
    <t>INNOVACIÓN Y TECNOLOGÍA</t>
  </si>
  <si>
    <t>JURÍDICA</t>
  </si>
  <si>
    <t>ESTRATÉGICA Y  DE ANALÍTICA</t>
  </si>
  <si>
    <t>POLFA</t>
  </si>
  <si>
    <t>SECCIONAL DE IMPUESTOS Y ADUANAS DE URABÁ</t>
  </si>
  <si>
    <t>TOTAL</t>
  </si>
  <si>
    <t>RESUMEN DE ACCIONES DE MEJORA POR DIRECCIÓN/OFICINA</t>
  </si>
  <si>
    <t xml:space="preserve">RESUMEN DE ACCIONES DE MEJORA POR ENTE DE CONTROL </t>
  </si>
  <si>
    <t>DIRECCIÓN/
OFICINA</t>
  </si>
  <si>
    <t>TOTAL ACCIONES DE MEJORA</t>
  </si>
  <si>
    <t xml:space="preserve"> TOTAL ACCIONES DE MEJORA</t>
  </si>
  <si>
    <t>RESUMEN DE ACTIVIDADES POR ENTE DE CONTROL</t>
  </si>
  <si>
    <t>RESUMEN DE ACTIVIDADES POR ESTADO</t>
  </si>
  <si>
    <t>Cuenta de FECHA TERMINACIÓN ACTIVIDADES</t>
  </si>
  <si>
    <t>ESTADO DE CUMPLIMIENTO</t>
  </si>
  <si>
    <t>TOTAL ESTADO DE CUMPLIMIENTO</t>
  </si>
  <si>
    <t>CUMPLIDA</t>
  </si>
  <si>
    <t>PROCESO</t>
  </si>
  <si>
    <t>RESUMEN DE ACTIVIDADES POR ENTE DE CONTROL Y POR ESTADO</t>
  </si>
  <si>
    <t>INCUMPLIDA</t>
  </si>
  <si>
    <t>Cuenta de ESTADO DE CUMPLIMIENTO</t>
  </si>
  <si>
    <t>POR CombinadaS fila (CUENTA ESTADO EN BLANCO) en ITRC</t>
  </si>
  <si>
    <t>Total general</t>
  </si>
  <si>
    <t>RESUMEN ACTIVIDADES  POR ENTES DE CONTROL, DIRECCIÓN DE GESTIÓN Y ESTADO DE CUMPLIMIENTO</t>
  </si>
  <si>
    <t>ITRC: PARA ESTE CUADRO SE CONSOLIDA POR UNIDAD DE MEDIDA DE ACTIVIDADES COMO ACCIONES</t>
  </si>
  <si>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</si>
  <si>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</si>
  <si>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</si>
  <si>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</si>
  <si>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</si>
  <si>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CARLOS EMILIO BETANCOURT GALEANO</t>
  </si>
  <si>
    <t>Fecha de corte cumplimiento OCI</t>
  </si>
  <si>
    <t>Entes de Control Externo y Oficina de Control Interno</t>
  </si>
  <si>
    <t xml:space="preserve">Fecha actualización Plan de Mejoramiento Institucional </t>
  </si>
  <si>
    <t>_x000D_</t>
  </si>
  <si>
    <t>CAUSA  DEL HALLAZGO</t>
  </si>
  <si>
    <t>AUDITORIA/
INSPECCIÓN</t>
  </si>
  <si>
    <t>CÓDIGO DELHALLAZGO/
OBSERVACIÓN/INDICIO</t>
  </si>
  <si>
    <r>
      <t>DESCRIPCIÓN DEL HALLAZGO</t>
    </r>
    <r>
      <rPr>
        <b/>
        <sz val="10"/>
        <color indexed="9"/>
        <rFont val="Arial"/>
        <family val="2"/>
      </rPr>
      <t>/OBSERVACIÓN/INDICIO</t>
    </r>
  </si>
  <si>
    <t>INCIDENCIA DEL HALLAZGO</t>
  </si>
  <si>
    <t>OBSERVACIONES/INDICIOS</t>
  </si>
  <si>
    <t>CAUSA/ RIESGO DEL HALLAZGO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</si>
  <si>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</si>
  <si>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</si>
  <si>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</si>
  <si>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</si>
  <si>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</si>
  <si>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</si>
  <si>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</si>
  <si>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</si>
  <si>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</si>
  <si>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</si>
  <si>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Auditoría a la Gestión en la Administración de Mercancías ADA y BRDP - AAB 2019003
Periodo 01/01/2018 al 15/03/2019
H8</t>
  </si>
  <si>
    <t>AAB 2019003</t>
  </si>
  <si>
    <r>
      <rPr>
        <b/>
        <sz val="12"/>
        <rFont val="Arial"/>
        <family val="2"/>
      </rPr>
      <t xml:space="preserve">Deficiencias para la disposición de bienes recibidos en dación de pago - BRDP
</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</si>
  <si>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</si>
  <si>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</si>
  <si>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</si>
  <si>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</si>
  <si>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 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</si>
  <si>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</si>
  <si>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</si>
  <si>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 xml:space="preserve">1. Inoportunidad en la disposición de las mercancías Aprehendidas, Decomisadas o Abandonadas – ADA a favor de la Nación.
</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</si>
  <si>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</si>
  <si>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</si>
  <si>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</si>
  <si>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</si>
  <si>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Dirección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</si>
  <si>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</si>
  <si>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</si>
  <si>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</si>
  <si>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</si>
  <si>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</si>
  <si>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Adquisición de una nueva herramienta tecnológica para soportar las diferentes etapas de la gestión  documental.</t>
  </si>
  <si>
    <t>1. Adquisición e implementación de una nueva herramienta tecnológica para soportar las diferentes etapas de la gestión documental en la entidad, a través del Nuevo Sistema de Gestión de Documentos Electrónicos de Archivo -NSGDEA-</t>
  </si>
  <si>
    <t>Puesta en producción del NSGDEA 
a. (01) Un formato información de versión  FT-IIT-2180.
b. (01) Un  formato de Aceptación de Pruebas funcionales y salida a producción - FT-IIT-1851.
c (01) Un acta de comité de gestión de Cambios Tecnología del correspondiente software instalado y en producción.</t>
  </si>
  <si>
    <r>
      <rPr>
        <b/>
        <sz val="12"/>
        <rFont val="Arial"/>
        <family val="2"/>
      </rPr>
      <t>DGIT</t>
    </r>
    <r>
      <rPr>
        <sz val="12"/>
        <rFont val="Arial"/>
        <family val="2"/>
      </rPr>
      <t xml:space="preserve">
Subdirección de Soluciones y Desarrollo 
Subdirección de Innovación y Proyectos
</t>
    </r>
    <r>
      <rPr>
        <b/>
        <sz val="12"/>
        <rFont val="Arial"/>
        <family val="2"/>
      </rPr>
      <t xml:space="preserve">
DGC
</t>
    </r>
    <r>
      <rPr>
        <sz val="12"/>
        <rFont val="Arial"/>
        <family val="2"/>
      </rPr>
      <t xml:space="preserve">Subdirección Administrativa
</t>
    </r>
  </si>
  <si>
    <t>Auditoría a la Radicación y Trámite de Quejas Disciplinarias ATD 2024-005</t>
  </si>
  <si>
    <t xml:space="preserve"> ATD 2024-005
H5</t>
  </si>
  <si>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</si>
  <si>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</si>
  <si>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Fortalecer la gestión de los procesos disciplinarios por medio de la implementación del módulo de disciplinarios en el Nuevo Sistema de Gestión Corporativa</t>
  </si>
  <si>
    <t>Implementación del módulo de disciplinarios en el Nuevo Sistema de Gestión Corporativa</t>
  </si>
  <si>
    <t xml:space="preserve">a) (01) Un  formato de Aceptación de Pruebas funcionales y salida a producción - FT-IIT-1851.
b) (01) Un formato información de versión  FT-IIT-2180
c) (01) Un Acta de comité de gestión de Cambios de Tecnología del correspondiente software </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</si>
  <si>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</si>
  <si>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</si>
  <si>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</si>
  <si>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</si>
  <si>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</si>
  <si>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</si>
  <si>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</si>
  <si>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</si>
  <si>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</si>
  <si>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AUDITORÍA A LA CONTRATACIÓN DE LA DIAN 
ACD-2025-001</t>
  </si>
  <si>
    <t>ACD-2025-001
H-1 Lit. a)
H-1 Lit. b)
H-1 Lit. c)</t>
  </si>
  <si>
    <r>
      <rPr>
        <b/>
        <sz val="12"/>
        <rFont val="Arial"/>
        <family val="2"/>
      </rPr>
      <t>Hallazgo No. 1 Deficiencias en la planeación y gestiones en la etapa precontractual de contratos de arrendamiento: DSA Medellín, DSA Cali, DSIA Villavicencio.</t>
    </r>
    <r>
      <rPr>
        <sz val="12"/>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rFont val="Arial"/>
        <family val="2"/>
      </rPr>
      <t>90-013-2024</t>
    </r>
    <r>
      <rPr>
        <sz val="12"/>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rFont val="Arial"/>
        <family val="2"/>
      </rPr>
      <t>90-001-2025</t>
    </r>
    <r>
      <rPr>
        <sz val="12"/>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</si>
  <si>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t>a. (F-D)</t>
  </si>
  <si>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</si>
  <si>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</si>
  <si>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</si>
  <si>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</si>
  <si>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r>
      <rPr>
        <b/>
        <sz val="12"/>
        <rFont val="Arial"/>
        <family val="2"/>
      </rPr>
      <t>DGC</t>
    </r>
    <r>
      <rPr>
        <sz val="12"/>
        <rFont val="Arial"/>
        <family val="2"/>
      </rPr>
      <t xml:space="preserve">
Dirección de Gestión Corporativa
Subdirección de Compras y Contratos</t>
    </r>
  </si>
  <si>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</si>
  <si>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</si>
  <si>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</si>
  <si>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Comunicación interna</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</si>
  <si>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</si>
  <si>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</si>
  <si>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</si>
  <si>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r>
      <rPr>
        <b/>
        <sz val="12"/>
        <rFont val="Arial"/>
        <family val="2"/>
      </rPr>
      <t>DGC</t>
    </r>
    <r>
      <rPr>
        <sz val="12"/>
        <rFont val="Arial"/>
        <family val="2"/>
      </rPr>
      <t xml:space="preserve">
Dirección de Gestión Corporativa
Subdirección de Compras y Contratos
Direcciones Seccionales
Divisiones Administrativas y Financieras </t>
    </r>
  </si>
  <si>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</si>
  <si>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</si>
  <si>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</si>
  <si>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r>
      <rPr>
        <b/>
        <sz val="12"/>
        <rFont val="Arial"/>
        <family val="2"/>
      </rPr>
      <t>DGC</t>
    </r>
    <r>
      <rPr>
        <sz val="12"/>
        <rFont val="Arial"/>
        <family val="2"/>
      </rPr>
      <t xml:space="preserve">
Dirección de Gestión Corporativa
Subdirección de Compras y Contratos
Subdirección de Talento Humano</t>
    </r>
  </si>
  <si>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</si>
  <si>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</si>
  <si>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</si>
  <si>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</si>
  <si>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</si>
  <si>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</si>
  <si>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</si>
  <si>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</si>
  <si>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r>
      <rPr>
        <b/>
        <sz val="12"/>
        <rFont val="Arial"/>
        <family val="2"/>
      </rPr>
      <t>DGC</t>
    </r>
    <r>
      <rPr>
        <sz val="12"/>
        <rFont val="Arial"/>
        <family val="2"/>
      </rPr>
      <t xml:space="preserve">
Dirección de Gestión Corporativa
Subdirección de Compras y Contratos
Subdirección Escuela de Impuestos y Aduanas
 </t>
    </r>
  </si>
  <si>
    <t>ACD-2025-001
H-2</t>
  </si>
  <si>
    <r>
      <rPr>
        <b/>
        <sz val="12"/>
        <rFont val="Arial"/>
        <family val="2"/>
      </rPr>
      <t xml:space="preserve">Hallazgo No. 2. Inoportunidad en la presentación de la solicitud de adquisición: Nivel Central, DSA Cali, DSA Medellín, DSIA Villavicencio. </t>
    </r>
    <r>
      <rPr>
        <sz val="12"/>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</si>
  <si>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</si>
  <si>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</si>
  <si>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</si>
  <si>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</si>
  <si>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ACD-2025-001
H-3</t>
  </si>
  <si>
    <r>
      <rPr>
        <b/>
        <sz val="12"/>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</si>
  <si>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</si>
  <si>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ACD-2025-001
H-4</t>
  </si>
  <si>
    <r>
      <rPr>
        <b/>
        <sz val="12"/>
        <rFont val="Arial"/>
        <family val="2"/>
      </rPr>
      <t xml:space="preserve">Hallazgo No. 4. Deficiencias en la supervisión de contratos: Nivel Central, DSA Cali, DSA Medellín, DSI Bogotá, DSIA Villavicencio.
</t>
    </r>
    <r>
      <rPr>
        <sz val="12"/>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</si>
  <si>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</si>
  <si>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</si>
  <si>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</si>
  <si>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Auditoría a  la Gestión de Accesos
AGA 2025-002</t>
  </si>
  <si>
    <t>AGA 2025-002
H7</t>
  </si>
  <si>
    <r>
      <rPr>
        <b/>
        <sz val="12"/>
        <rFont val="Arial"/>
        <family val="2"/>
      </rPr>
      <t xml:space="preserve">Hallazgo 7. Debilidades en la gestión de roles asignados en periodos de situaciones administrativas superiores a 15 días calendario. (P)
</t>
    </r>
    <r>
      <rPr>
        <sz val="12"/>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</si>
  <si>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t>(P)</t>
  </si>
  <si>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</si>
  <si>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Realizar una mesa de trabajo con el responsable de  MUISCA para definir requerimientos de mejora y acompañamiento en el desarrollo e implementación.
</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</si>
  <si>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</si>
  <si>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t>Informe</t>
  </si>
  <si>
    <r>
      <rPr>
        <b/>
        <sz val="12"/>
        <rFont val="Arial"/>
        <family val="2"/>
      </rPr>
      <t>DGC</t>
    </r>
    <r>
      <rPr>
        <sz val="12"/>
        <rFont val="Arial"/>
        <family val="2"/>
      </rPr>
      <t xml:space="preserve">
Dirección de Gestión de Innovación y Tecnología
Dirección de Gestión Corporativa
Subdirección de Gestión del Empleo Público </t>
    </r>
  </si>
  <si>
    <t>Para las demás plataformas
Socializar y capacitar a los responsables de usuarios en cada área sobre las funciones de Kactus y el uso del reporte unificado de roles.</t>
  </si>
  <si>
    <t>Listas de asistencia</t>
  </si>
  <si>
    <t xml:space="preserve">Realizar un diagnóstico que permita  identificar la viabilidad para implementar la interfaz entre SIAT y Kactus </t>
  </si>
  <si>
    <t xml:space="preserve">Diagnóstico técnico y análisis de viabilidad
</t>
  </si>
  <si>
    <t>Informe técnico</t>
  </si>
  <si>
    <r>
      <rPr>
        <b/>
        <sz val="12"/>
        <rFont val="Arial"/>
        <family val="2"/>
      </rPr>
      <t xml:space="preserve">DGC
</t>
    </r>
    <r>
      <rPr>
        <sz val="12"/>
        <rFont val="Arial"/>
        <family val="2"/>
      </rPr>
      <t xml:space="preserve">Dirección de Gestión de Innovación y Tecnología
Subdirección de Innovación y Proyectos 
</t>
    </r>
  </si>
  <si>
    <t>Creación de un reporte unificado de situación administrativa de funcionarios activos en planta a partir del sistema KACTUS</t>
  </si>
  <si>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</si>
  <si>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</si>
  <si>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</si>
  <si>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Reporte</t>
  </si>
  <si>
    <t>Definir responsables de gestión de usuarios por cada solución tecnológica (MUISCA, SIAT, SIFARO, SIGLO XXI, etc.) y realizar verificaciones periódicas para inactivar roles de usuarios no vigentes, incluyendo exfuncionarios, contratistas y entes de control</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</si>
  <si>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</si>
  <si>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Solicitar a la DGIT la actualización respecto al estado de los casos de usuarios que no figuran en Directorio Activo  y tampoco estuvieron vinculados a la extinta Dirección Seccional de Grandes contribuyentes.</t>
  </si>
  <si>
    <t xml:space="preserve">Enviar un correo u oficio la DGIT , solicitando que analice los casos con el fin de obtener una solución sobre el tema. </t>
  </si>
  <si>
    <t>Envío solicitud a  través de correo.</t>
  </si>
  <si>
    <r>
      <rPr>
        <b/>
        <sz val="12"/>
        <rFont val="Arial"/>
        <family val="2"/>
      </rPr>
      <t>DGC</t>
    </r>
    <r>
      <rPr>
        <sz val="12"/>
        <rFont val="Arial"/>
        <family val="2"/>
      </rPr>
      <t xml:space="preserve">
Dirección de Gestión de Innovación y Tecnología
Dirección Operativa de Grandes Contribuyentes
</t>
    </r>
  </si>
  <si>
    <t>Auditoría a la Contratación de la DIAN - ACD 2023-006</t>
  </si>
  <si>
    <t>ACD 2023-006</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</si>
  <si>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</si>
  <si>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</si>
  <si>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Llevar a cabo seguimiento al cumplimiento de obligaciones derivadas de la etapa  postcontractual de los procesos contractuales</t>
  </si>
  <si>
    <t>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t>
  </si>
  <si>
    <t>Impartir lineamientos para que se incluya en los compromisos laborales de los funcionarios que participan en la planeación, ejecución y etapa postcontractual de los procesos de selección, la evaluación de la oportunidad en el cumplimiento de sus funciones.</t>
  </si>
  <si>
    <t>Expedir memorando lineamientos para que se incluya en los compromisos laborales de los funcionarios que participan en la planeación, ejecución y etapa postcontractual de los procesos de selección, la evaluación de la oportunidad en el cumplimiento de sus funciones.</t>
  </si>
  <si>
    <t>Memorando impartiendo lineamientos para que se incluya en los compromisos laborales de los funcionarios que participan en la planeación, ejecución y etapa postcontractual de los procesos de selección, la evaluación de la oportunidad en el cumplimiento de sus funciones.</t>
  </si>
  <si>
    <t xml:space="preserve">Fortalecer los conocimientos de  los funcionarios que ejercer funciones de supervisión en las etapas contractual y postcontractual </t>
  </si>
  <si>
    <t>Realizar capacitación en supervisión contractual y postcontractual</t>
  </si>
  <si>
    <t>Registros de asistencia a la capacitación, presentación socializada o material expuesto e informe de  las evaluaciones de impacto de la capacitación (conocimientos pre y post)</t>
  </si>
  <si>
    <t>AUDITORÍA A LAS MERCANCÍAS APREHENDIDAS, DECOMISADAS O ABANDONADAS A FAVOR DE LA NACIÓN - ADA - AMA2025-007</t>
  </si>
  <si>
    <t>AMA-2025-007
H1</t>
  </si>
  <si>
    <r>
      <rPr>
        <b/>
        <sz val="12"/>
        <rFont val="Arial"/>
        <family val="2"/>
      </rPr>
      <t>Inoportunidad en la disposición de las mercancías Aprehendidas, Decomisadas o Abandonadas – ADA a favor de la Nación.</t>
    </r>
    <r>
      <rPr>
        <sz val="12"/>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rFont val="Arial"/>
        <family val="2"/>
      </rPr>
      <t>Tabla 3.  Mercancías con situación jurídica definida pendientes de disposición
(VER INFORME PÁGINA 8)</t>
    </r>
    <r>
      <rPr>
        <sz val="12"/>
        <rFont val="Arial"/>
        <family val="2"/>
      </rPr>
      <t xml:space="preserve">
</t>
    </r>
  </si>
  <si>
    <t>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t>
  </si>
  <si>
    <r>
      <rPr>
        <b/>
        <sz val="12"/>
        <rFont val="Arial"/>
        <family val="2"/>
      </rPr>
      <t xml:space="preserve">Acción 1: </t>
    </r>
    <r>
      <rPr>
        <sz val="12"/>
        <rFont val="Arial"/>
        <family val="2"/>
      </rPr>
      <t xml:space="preserve">Disponer de las Mercancías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</si>
  <si>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rFont val="Arial"/>
        <family val="2"/>
      </rPr>
      <t>Actividad 1:</t>
    </r>
    <r>
      <rPr>
        <sz val="12"/>
        <rFont val="Arial"/>
        <family val="2"/>
      </rPr>
      <t xml:space="preserve"> Realizar egresos de las mercancías ADA con situación jurídica definida y relacionadas en el Anexo 1 de la AMA 2025-007
</t>
    </r>
  </si>
  <si>
    <t>valor de la mercancía egresada en el periodo / valor total de las mercancías a disponer. Periodicidad mensual</t>
  </si>
  <si>
    <r>
      <rPr>
        <b/>
        <sz val="12"/>
        <rFont val="Arial"/>
        <family val="2"/>
      </rPr>
      <t xml:space="preserve">DGC
</t>
    </r>
    <r>
      <rPr>
        <sz val="12"/>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</si>
  <si>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rFont val="Arial"/>
        <family val="2"/>
      </rPr>
      <t>Acción 2</t>
    </r>
    <r>
      <rPr>
        <sz val="12"/>
        <rFont val="Arial"/>
        <family val="2"/>
      </rPr>
      <t>: Impartir lineamientos sobre la disposición de armas, municiones y divisas.</t>
    </r>
  </si>
  <si>
    <r>
      <rPr>
        <b/>
        <sz val="12"/>
        <rFont val="Arial"/>
        <family val="2"/>
      </rPr>
      <t>Actividad 1</t>
    </r>
    <r>
      <rPr>
        <sz val="12"/>
        <rFont val="Arial"/>
        <family val="2"/>
      </rPr>
      <t>: Elaborar dos lineamientos: uno relacionado con la disposición de armas y  municiones y otro relacionado con la disposición de divisas.</t>
    </r>
  </si>
  <si>
    <t>Lineamientos comunicados</t>
  </si>
  <si>
    <r>
      <rPr>
        <b/>
        <sz val="12"/>
        <rFont val="Arial"/>
        <family val="2"/>
      </rPr>
      <t>DGC</t>
    </r>
    <r>
      <rPr>
        <sz val="12"/>
        <rFont val="Arial"/>
        <family val="2"/>
      </rPr>
      <t xml:space="preserve">
Dirección de Gestión Corporativa
Subdirección Logística</t>
    </r>
  </si>
  <si>
    <t>AMA-2025-007
H2 - Lit a)
H2 - Lit b)</t>
  </si>
  <si>
    <r>
      <rPr>
        <b/>
        <sz val="12"/>
        <rFont val="Arial"/>
        <family val="2"/>
      </rPr>
      <t>H2 - Literal a). Deficiencias en el procedimiento para la disposición de las mercancías ADA y en la conformación de los eventos.</t>
    </r>
    <r>
      <rPr>
        <sz val="12"/>
        <rFont val="Arial"/>
        <family val="2"/>
      </rPr>
      <t xml:space="preserve">
Inoportunidad en la elaboración del formato FT-ADF-2623 verificación de requisitos de las donaciones – Nivel Central – Subdirección Logística - Coordinación de Gestión Social y Comercialización
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
</t>
    </r>
    <r>
      <rPr>
        <b/>
        <sz val="12"/>
        <rFont val="Arial"/>
        <family val="2"/>
      </rPr>
      <t>H2 - Literal b). Falta de completitud documental en los eventos de donación - Nivel Central – Subdirección Logística - Coordinación de Gestión Social y Comercialización.  Nivel Local – Direcciones Seccionales de Aduanas de Cartagena, Cali y Medellín.</t>
    </r>
    <r>
      <rPr>
        <sz val="12"/>
        <rFont val="Arial"/>
        <family val="2"/>
      </rPr>
      <t xml:space="preserve">
En la revisión de 17 eventos de disposición bajo la modalidad de donación en las Direcciones Seccionales auditadas, en la DSA Medellín (1), DSA Cartagena (2), de la DSA Cali (4), se identificó la ausencia de documentos en la conformación de estos, tales como:  
Oficios de ofrecimientos de la mercancía (DSA Medellín y Cartagena) y correo electrónico u oficio de comunicación para la programación de la diligencia de entrega de la mercancía donada (DSA Cali).
Lo que dificulta el seguimiento del proceso de disposición, impide verificar que la entrega se haya realizado correctamente y a la entidad y/o persona beneficiaria autorizada, y representa un incumplimiento a los procedimientos establecidos por la entidad. (Anexo 3)</t>
    </r>
  </si>
  <si>
    <t>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t>
  </si>
  <si>
    <r>
      <rPr>
        <b/>
        <sz val="12"/>
        <rFont val="Arial"/>
        <family val="2"/>
      </rPr>
      <t>Acción 1:</t>
    </r>
    <r>
      <rPr>
        <sz val="12"/>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</si>
  <si>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rFont val="Arial"/>
        <family val="2"/>
      </rPr>
      <t>Actividad 1:</t>
    </r>
    <r>
      <rPr>
        <sz val="12"/>
        <rFont val="Arial"/>
        <family val="2"/>
      </rPr>
      <t xml:space="preserve"> Diseñar un instructivo simplificado para el diligenciamiento  del formato FT-ADF-2623
</t>
    </r>
  </si>
  <si>
    <t>Instructivo del formato FT-ADF-2623</t>
  </si>
  <si>
    <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</si>
  <si>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xml:space="preserve"> Capacitar a los sustanciadores de la Coordinación de Gestión Social y Comercialización sobre la correcta y obligatorio diligenciamiento del formato FT-ADF-2623</t>
    </r>
  </si>
  <si>
    <t>Listado de asistencia</t>
  </si>
  <si>
    <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t>
    </r>
  </si>
  <si>
    <r>
      <rPr>
        <b/>
        <sz val="12"/>
        <rFont val="Arial"/>
        <family val="2"/>
      </rPr>
      <t>Actividad 3:</t>
    </r>
    <r>
      <rPr>
        <sz val="12"/>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</si>
  <si>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t>Informe de seguimiento trimestral</t>
  </si>
  <si>
    <r>
      <t xml:space="preserve">Acción 2: </t>
    </r>
    <r>
      <rPr>
        <sz val="12"/>
        <rFont val="Arial"/>
        <family val="2"/>
      </rPr>
      <t>Socializar con las Direcciones Seccionales la lista de chequeo de los proyectos de donación y realizar seguimiento trimestral a su aplicación en las Direcciones de Aduanas de Cartagena, Cali y Medellín.</t>
    </r>
  </si>
  <si>
    <r>
      <rPr>
        <b/>
        <sz val="12"/>
        <rFont val="Arial"/>
        <family val="2"/>
      </rPr>
      <t>Actividad 1</t>
    </r>
    <r>
      <rPr>
        <sz val="12"/>
        <rFont val="Arial"/>
        <family val="2"/>
      </rPr>
      <t xml:space="preserve">: Socializar con las Direcciones Seccionales la lista de chequeo de los proyectos de donación. </t>
    </r>
  </si>
  <si>
    <r>
      <rPr>
        <b/>
        <sz val="12"/>
        <rFont val="Arial"/>
        <family val="2"/>
      </rPr>
      <t>Actividad 2:</t>
    </r>
    <r>
      <rPr>
        <sz val="12"/>
        <rFont val="Arial"/>
        <family val="2"/>
      </rPr>
      <t xml:space="preserve">  Realizar seguimiento trimestral a las Direcciones Seccionales de Aduanas de Cartagena, Cali y Medellín</t>
    </r>
  </si>
  <si>
    <t>Informe de seguimiento trimestral por Dirección Seccional</t>
  </si>
  <si>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Gestión Social y Comercialización
</t>
    </r>
    <r>
      <rPr>
        <b/>
        <sz val="12"/>
        <rFont val="Arial"/>
        <family val="2"/>
      </rPr>
      <t xml:space="preserve">
</t>
    </r>
    <r>
      <rPr>
        <sz val="12"/>
        <rFont val="Arial"/>
        <family val="2"/>
      </rPr>
      <t xml:space="preserve">Dirección Seccional de Aduanas de Cartagena, Cali y de Medellín
GIT de Operación Logística </t>
    </r>
  </si>
  <si>
    <t>AMA-2025-007
H3 - Lit a)
H3 - Lit b)
H3 - Lit c)
H3 - Lit d)
H3 - Lit e)
H3 - Lit f)
H3 - Lit g)</t>
  </si>
  <si>
    <r>
      <rPr>
        <b/>
        <sz val="12"/>
        <rFont val="Arial"/>
        <family val="2"/>
      </rPr>
      <t>H3 - Lit a) Deficiencias en la administración y control de los inventarios de mercancías ADA</t>
    </r>
    <r>
      <rPr>
        <sz val="12"/>
        <rFont val="Arial"/>
        <family val="2"/>
      </rPr>
      <t xml:space="preserve">
Revisado el inventario total de mercancías ADA, suministrado por la Subdirección Logística con corte a 30 de junio de 2025, para las Direcciones Seccionales de Aduanas de Bogotá, Medellín, Cartagena, Cali y de Impuestos y Aduanas de Bucaramanga, se evidenció:
La solución tecnológica ADA no cuenta con los campos requeridos para una correcta clasificación de las mercancías, así:
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
</t>
    </r>
    <r>
      <rPr>
        <b/>
        <sz val="12"/>
        <rFont val="Arial"/>
        <family val="2"/>
      </rPr>
      <t xml:space="preserve">H3 - Lit b) La solución tecnológica ADA no permite identificar de forma individual todos los depósitos sin contrato, </t>
    </r>
    <r>
      <rPr>
        <sz val="12"/>
        <rFont val="Arial"/>
        <family val="2"/>
      </rPr>
      <t xml:space="preserve">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
</t>
    </r>
    <r>
      <rPr>
        <b/>
        <sz val="12"/>
        <rFont val="Arial"/>
        <family val="2"/>
      </rPr>
      <t>H3 - Lit c) La entidad no cuenta con un sistema de información integral que registre la trazabilidad</t>
    </r>
    <r>
      <rPr>
        <sz val="12"/>
        <rFont val="Arial"/>
        <family val="2"/>
      </rPr>
      <t xml:space="preserve">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
</t>
    </r>
    <r>
      <rPr>
        <b/>
        <sz val="12"/>
        <rFont val="Arial"/>
        <family val="2"/>
      </rPr>
      <t xml:space="preserve">H3 - Lit d) Verificados los controles y autocontroles implementados por el área,  </t>
    </r>
    <r>
      <rPr>
        <sz val="12"/>
        <rFont val="Arial"/>
        <family val="2"/>
      </rPr>
      <t xml:space="preserve">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
</t>
    </r>
    <r>
      <rPr>
        <b/>
        <sz val="12"/>
        <rFont val="Arial"/>
        <family val="2"/>
      </rPr>
      <t xml:space="preserve">H3 - Lit e) Deficiencias en la inspección física de mercancías que permitan la verificación rigurosa de la mercancía abandonada a favor de la Nación.
</t>
    </r>
    <r>
      <rPr>
        <sz val="12"/>
        <rFont val="Arial"/>
        <family val="2"/>
      </rPr>
      <t xml:space="preserve">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
</t>
    </r>
    <r>
      <rPr>
        <b/>
        <sz val="12"/>
        <rFont val="Arial"/>
        <family val="2"/>
      </rPr>
      <t>H3 - Lit f) Durante la vigencia 2024, en la Dirección Seccional de Impuestos y Aduanas de Buenaventura se registraron faltantes en 319 DIM</t>
    </r>
    <r>
      <rPr>
        <sz val="12"/>
        <rFont val="Arial"/>
        <family val="2"/>
      </rPr>
      <t xml:space="preserve">,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
</t>
    </r>
    <r>
      <rPr>
        <b/>
        <sz val="12"/>
        <rFont val="Arial"/>
        <family val="2"/>
      </rPr>
      <t xml:space="preserve">
H3 - Lit g) Deficiencias en el almacenamiento de oro, joyas o metales preciosos,</t>
    </r>
    <r>
      <rPr>
        <sz val="12"/>
        <rFont val="Arial"/>
        <family val="2"/>
      </rPr>
      <t xml:space="preserve">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</si>
  <si>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</si>
  <si>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</si>
  <si>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rFont val="Arial"/>
        <family val="2"/>
      </rPr>
      <t xml:space="preserve">Actividad 1: </t>
    </r>
    <r>
      <rPr>
        <sz val="12"/>
        <rFont val="Arial"/>
        <family val="2"/>
      </rPr>
      <t>Elaborar y comunicar un lineamiento relacionado con la correcta clasificación de las mercancías en los grupos y subgrupos del sistema ADA, previo diagnóstico de las existencias del sistema ADA.</t>
    </r>
  </si>
  <si>
    <t>Lineamiento comunicado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</si>
  <si>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Coordinación de Chatarrización y Destrucciones</t>
    </r>
  </si>
  <si>
    <r>
      <rPr>
        <b/>
        <sz val="12"/>
        <rFont val="Arial"/>
        <family val="2"/>
      </rPr>
      <t>Actividad 2:</t>
    </r>
    <r>
      <rPr>
        <sz val="12"/>
        <rFont val="Arial"/>
        <family val="2"/>
      </rPr>
      <t xml:space="preserve"> Corregir en ADA el subgrupo de las mercancías ADA relacionadas en el anexo 4, que se encuentren mal clasificadas </t>
    </r>
  </si>
  <si>
    <t>Reporte de existencias en Excel con la actualización</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</si>
  <si>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Bogotá
GIT de Operación Logística</t>
    </r>
  </si>
  <si>
    <r>
      <rPr>
        <b/>
        <sz val="12"/>
        <rFont val="Arial"/>
        <family val="2"/>
      </rPr>
      <t xml:space="preserve">Acción 2: </t>
    </r>
    <r>
      <rPr>
        <sz val="12"/>
        <rFont val="Arial"/>
        <family val="2"/>
      </rPr>
      <t>Impartir un lineamiento relacionado con la manera correcta de hacer el registro y la creación del depósito habilitado en el sistema ADA</t>
    </r>
  </si>
  <si>
    <r>
      <rPr>
        <b/>
        <sz val="12"/>
        <rFont val="Arial"/>
        <family val="2"/>
      </rPr>
      <t>Actividad 1:</t>
    </r>
    <r>
      <rPr>
        <sz val="12"/>
        <rFont val="Arial"/>
        <family val="2"/>
      </rPr>
      <t xml:space="preserve"> Elaborar y comunicar un lineamiento relacionado con la manera correcta de hacer el registro y la creación del depósito habilitado en el sistema ADA</t>
    </r>
  </si>
  <si>
    <t>Oficio electrónico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</si>
  <si>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t>
    </r>
  </si>
  <si>
    <r>
      <rPr>
        <b/>
        <sz val="12"/>
        <rFont val="Arial"/>
        <family val="2"/>
      </rPr>
      <t>Acción 3:</t>
    </r>
    <r>
      <rPr>
        <sz val="12"/>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</si>
  <si>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rFont val="Arial"/>
        <family val="2"/>
      </rPr>
      <t>Actividad 1:</t>
    </r>
    <r>
      <rPr>
        <sz val="12"/>
        <rFont val="Arial"/>
        <family val="2"/>
      </rPr>
      <t xml:space="preserve"> Implementar una herramienta ofimática para el control de abandonos, que sea remitida a las Direcciones Seccionales</t>
    </r>
  </si>
  <si>
    <t>Un correo electrónico</t>
  </si>
  <si>
    <r>
      <rPr>
        <b/>
        <sz val="12"/>
        <rFont val="Arial"/>
        <family val="2"/>
      </rPr>
      <t xml:space="preserve">DGC
</t>
    </r>
    <r>
      <rPr>
        <sz val="12"/>
        <rFont val="Arial"/>
        <family val="2"/>
      </rPr>
      <t>Dirección de Gestión Corporativa
Subdirección Logística
Coordinación de Optimización de la Operación Logística</t>
    </r>
  </si>
  <si>
    <r>
      <rPr>
        <b/>
        <sz val="12"/>
        <rFont val="Arial"/>
        <family val="2"/>
      </rPr>
      <t>Actividad 2:</t>
    </r>
    <r>
      <rPr>
        <sz val="12"/>
        <rFont val="Arial"/>
        <family val="2"/>
      </rPr>
      <t xml:space="preserve"> Elaborar un Informe trimestral sobre la gestión de abandonos, que contenga como evidencias el auto comisorio y las AIAMAS firmadas por el depósito habilitado.</t>
    </r>
  </si>
  <si>
    <t>Informe trimestral</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</si>
  <si>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Medellín
Grupo Interno de Trabajo de Operación Logística</t>
    </r>
  </si>
  <si>
    <r>
      <rPr>
        <b/>
        <sz val="12"/>
        <rFont val="Arial"/>
        <family val="2"/>
      </rPr>
      <t xml:space="preserve">Acción 4: </t>
    </r>
    <r>
      <rPr>
        <sz val="12"/>
        <rFont val="Arial"/>
        <family val="2"/>
      </rPr>
      <t>Capacitar a las Direcciones Seccionales sobre el control e inspección de las mercancías reportadas en abandono de acuerdo con los procedimientos e instructivos del subproceso logístico.</t>
    </r>
  </si>
  <si>
    <r>
      <rPr>
        <b/>
        <sz val="12"/>
        <rFont val="Arial"/>
        <family val="2"/>
      </rPr>
      <t>Actividad 1</t>
    </r>
    <r>
      <rPr>
        <sz val="12"/>
        <rFont val="Arial"/>
        <family val="2"/>
      </rPr>
      <t>: Realizar una capacitación a las Direcciones Seccionales relacionada con el control e inspección de mercancías reportadas en abandono.</t>
    </r>
  </si>
  <si>
    <t>lista de asistencia</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</si>
  <si>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Cartagena
Grupo Interno de Trabajo de Operación Logística</t>
    </r>
  </si>
  <si>
    <r>
      <rPr>
        <b/>
        <sz val="12"/>
        <rFont val="Arial"/>
        <family val="2"/>
      </rPr>
      <t>Acción 5:</t>
    </r>
    <r>
      <rPr>
        <sz val="12"/>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</si>
  <si>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rFont val="Arial"/>
        <family val="2"/>
      </rPr>
      <t>Actividad 1:</t>
    </r>
    <r>
      <rPr>
        <sz val="12"/>
        <rFont val="Arial"/>
        <family val="2"/>
      </rPr>
      <t xml:space="preserve"> Elaborar un lineamiento dirigido a las Direcciones Seccionales sobre la gestión de mercancías ADA faltantes</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</si>
  <si>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</si>
  <si>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rFont val="Arial"/>
        <family val="2"/>
      </rPr>
      <t>Acción 6:</t>
    </r>
    <r>
      <rPr>
        <sz val="12"/>
        <rFont val="Arial"/>
        <family val="2"/>
      </rPr>
      <t xml:space="preserve"> Realizar seguimiento trimestral al inventario de las mercancías ADA sin situación jurídica definida, de una muestra, seleccionada por la Coordinación de Optimización de la Operación Logística</t>
    </r>
  </si>
  <si>
    <r>
      <rPr>
        <b/>
        <sz val="12"/>
        <rFont val="Arial"/>
        <family val="2"/>
      </rPr>
      <t xml:space="preserve">Actividad 1: </t>
    </r>
    <r>
      <rPr>
        <sz val="12"/>
        <rFont val="Arial"/>
        <family val="2"/>
      </rPr>
      <t>Realizar la inspección física de las mercancías por parte de Direcciones Seccionales de una muestra remitida trimestralmente.</t>
    </r>
  </si>
  <si>
    <t>Informe de seguimiento consolidado trimestral.</t>
  </si>
  <si>
    <r>
      <rPr>
        <b/>
        <sz val="12"/>
        <rFont val="Arial"/>
        <family val="2"/>
      </rPr>
      <t xml:space="preserve">DGC
</t>
    </r>
    <r>
      <rPr>
        <sz val="12"/>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</si>
  <si>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rFont val="Arial"/>
        <family val="2"/>
      </rPr>
      <t xml:space="preserve">Acción 7: </t>
    </r>
    <r>
      <rPr>
        <sz val="12"/>
        <rFont val="Arial"/>
        <family val="2"/>
      </rPr>
      <t>Realizar seguimiento trimestral al inventario consistente en joyas, metales y piedras preciosas de competencia de la DSA Cali.</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</si>
  <si>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DSA de Cali, y remitirlo a la Subdirección Logística</t>
    </r>
  </si>
  <si>
    <t>Informes trimestrales</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</si>
  <si>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Dirección Seccional de Aduanas de Cali</t>
    </r>
    <r>
      <rPr>
        <b/>
        <sz val="12"/>
        <rFont val="Arial"/>
        <family val="2"/>
      </rPr>
      <t xml:space="preserve">
</t>
    </r>
    <r>
      <rPr>
        <sz val="12"/>
        <rFont val="Arial"/>
        <family val="2"/>
      </rPr>
      <t>Grupo Interno de Trabajo de Operación Logística</t>
    </r>
  </si>
  <si>
    <r>
      <t>Acción 8</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</si>
  <si>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1:</t>
    </r>
    <r>
      <rPr>
        <sz val="12"/>
        <rFont val="Arial"/>
        <family val="2"/>
      </rPr>
      <t xml:space="preserve">  Elaborar un protocolo para la recepción, manejo y custodia de mercancías ADA consistentes en joyas, metales y piedras preciosas por parte del subproceso logístico.</t>
    </r>
  </si>
  <si>
    <t>Protocolo</t>
  </si>
  <si>
    <r>
      <rPr>
        <b/>
        <sz val="12"/>
        <rFont val="Arial"/>
        <family val="2"/>
      </rPr>
      <t xml:space="preserve">DGC
</t>
    </r>
    <r>
      <rPr>
        <sz val="12"/>
        <rFont val="Arial"/>
        <family val="2"/>
      </rPr>
      <t>Dirección de Gestión Corporativa
Subdirección Logística</t>
    </r>
  </si>
  <si>
    <r>
      <rPr>
        <b/>
        <sz val="12"/>
        <rFont val="Arial"/>
        <family val="2"/>
      </rPr>
      <t xml:space="preserve">Actividad 2: </t>
    </r>
    <r>
      <rPr>
        <sz val="12"/>
        <rFont val="Arial"/>
        <family val="2"/>
      </rPr>
      <t xml:space="preserve">Socializar a las Direcciones Seccionales un protocolo para la recepción, manejo y custodia de mercancías ADA consistentes en joyas, metales y piedras preciosas por parte del subproceso logístico  </t>
    </r>
  </si>
  <si>
    <t>Listado de asistencia a socialización del protocolo</t>
  </si>
  <si>
    <t xml:space="preserve">AMA-2025-007
H4 - Lit a)
H4 - Lit b)
H4 - Lit c)
H4 - Lit d)
H4 - Lit e)
H4 - Lit f)
H4 - Lit g)
H4 - Lit h)
H4 - Lit i)
H4 - Lit j)
H4 - Lit k)
</t>
  </si>
  <si>
    <r>
      <rPr>
        <b/>
        <sz val="12"/>
        <rFont val="Arial"/>
        <family val="2"/>
      </rPr>
      <t>H4 - Lit a) Deficiencias en la administración, custodia y disposición de metales preciosos joyas – Nivel Central Subdirección Logística. Nivel Local - DSIA de Bucaramanga.</t>
    </r>
    <r>
      <rPr>
        <sz val="12"/>
        <rFont val="Arial"/>
        <family val="2"/>
      </rPr>
      <t xml:space="preserve">
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
</t>
    </r>
    <r>
      <rPr>
        <b/>
        <sz val="12"/>
        <rFont val="Arial"/>
        <family val="2"/>
      </rPr>
      <t xml:space="preserve">H4 - Lit b) Deficiencias en las inspecciones físicas de las mercancías, las cuales se deben desarrollar con el fin de verificar  que las cantidades </t>
    </r>
    <r>
      <rPr>
        <sz val="12"/>
        <rFont val="Arial"/>
        <family val="2"/>
      </rPr>
      <t xml:space="preserve">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
</t>
    </r>
    <r>
      <rPr>
        <b/>
        <sz val="12"/>
        <rFont val="Arial"/>
        <family val="2"/>
      </rPr>
      <t>H4 - Lit c) Deficiencias en las inspecciones físicas de las mercancías, estas no se realizaron de forma periódica, desde la aprehensión en la vigencia 2021</t>
    </r>
    <r>
      <rPr>
        <sz val="12"/>
        <rFont val="Arial"/>
        <family val="2"/>
      </rPr>
      <t xml:space="preserve">,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
</t>
    </r>
    <r>
      <rPr>
        <b/>
        <sz val="12"/>
        <rFont val="Arial"/>
        <family val="2"/>
      </rPr>
      <t xml:space="preserve">H4 - Lit d) Incumplimiento de los términos señalados en el procedimiento para realizar el avalúo de las mercancías con un valor superior a los 35 SMMLV, </t>
    </r>
    <r>
      <rPr>
        <sz val="12"/>
        <rFont val="Arial"/>
        <family val="2"/>
      </rPr>
      <t xml:space="preserve">éstos se deben surtir con periodicidad anual mientras se realiza su disposición. Las mercancías (joyas) contaban con avalúo realizado en el año 2021 cuando éstas fueron objeto de aprehensión y en la vigencia 2023 se requirió la actualización de precio de las joyas.
</t>
    </r>
    <r>
      <rPr>
        <b/>
        <sz val="12"/>
        <rFont val="Arial"/>
        <family val="2"/>
      </rPr>
      <t>H4 - Lit e) El avalúo utilizado para la venta de las mercancías en la subasta corresponde al realizado en la vigencia 2021</t>
    </r>
    <r>
      <rPr>
        <sz val="12"/>
        <rFont val="Arial"/>
        <family val="2"/>
      </rPr>
      <t xml:space="preserve"> (aprehensión), situación que no permitió a la entidad evidenciar de forma oportuna las presuntas irregularidades, presentadas con el posible cambio o sustracción de las mercancías, antes de proceder con su venta y adjudicación.
</t>
    </r>
    <r>
      <rPr>
        <b/>
        <sz val="12"/>
        <rFont val="Arial"/>
        <family val="2"/>
      </rPr>
      <t>H4 - Lit f)  Deficiencias en las publicaciones de las mercancías objeto de venta, el registro fotográfico utilizado y publicado para la venta de joyas (lotes</t>
    </r>
    <r>
      <rPr>
        <sz val="12"/>
        <rFont val="Arial"/>
        <family val="2"/>
      </rPr>
      <t xml:space="preserve"> de bienes 48, 49, 50 y 55), no fueron fotografías recientes o actualizadas, si no las del año 2021 cuando la mercancía fue aprehendida, afectando la credibilidad e imagen institucional en estos procesos.
</t>
    </r>
    <r>
      <rPr>
        <b/>
        <sz val="12"/>
        <rFont val="Arial"/>
        <family val="2"/>
      </rPr>
      <t>H4 - Lit g)  En los contratos de compraventa derivada de la subasta electrónica ascendente para bienes muebles no sujetos a registro</t>
    </r>
    <r>
      <rPr>
        <sz val="12"/>
        <rFont val="Arial"/>
        <family val="2"/>
      </rPr>
      <t xml:space="preserve">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
</t>
    </r>
    <r>
      <rPr>
        <b/>
        <sz val="12"/>
        <rFont val="Arial"/>
        <family val="2"/>
      </rPr>
      <t>H4 - Lit h)  Deficiencias en los documentos y en las acciones que hacen parte del evento de venta (joyas), en atención a que revisados los “Informes de Actualización de Avalúo Oro”</t>
    </r>
    <r>
      <rPr>
        <sz val="12"/>
        <rFont val="Arial"/>
        <family val="2"/>
      </rPr>
      <t xml:space="preserve">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t>
    </r>
    <r>
      <rPr>
        <b/>
        <sz val="12"/>
        <rFont val="Arial"/>
        <family val="2"/>
      </rPr>
      <t>H4 - Lit i) Falta de oportunidad en el proceso de verificación de las mercancías (joyas), toda vez que transcurrieron 92 días calendario desde la fecha en que el adjudicatario</t>
    </r>
    <r>
      <rPr>
        <sz val="12"/>
        <rFont val="Arial"/>
        <family val="2"/>
      </rPr>
      <t xml:space="preserve">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
</t>
    </r>
    <r>
      <rPr>
        <b/>
        <sz val="12"/>
        <rFont val="Arial"/>
        <family val="2"/>
      </rPr>
      <t xml:space="preserve">H4 - Lit j) A la fecha se encuentra pendiente el reintegro del dinero ordenado mediante Resolución nro. 009135 de fecha 14/08/2025 </t>
    </r>
    <r>
      <rPr>
        <sz val="12"/>
        <rFont val="Arial"/>
        <family val="2"/>
      </rPr>
      <t>“Por medio de la cual se ordena la devolución de una suma de dinero a favor de la sociedad C.I Colombian MINT S.A.S”, correspondiente a los Lotes nros. 48, 49, 50 y 55 adjudicados en Subasta Electrónica Ascendente nro. 007 - 2023, por valor de $136.187.200.
H</t>
    </r>
    <r>
      <rPr>
        <b/>
        <sz val="12"/>
        <rFont val="Arial"/>
        <family val="2"/>
      </rPr>
      <t xml:space="preserve">4 - Lit k) La entidad no cuenta con personal experto para practicar in situ “Estudios merciológicos” </t>
    </r>
    <r>
      <rPr>
        <sz val="12"/>
        <rFont val="Arial"/>
        <family val="2"/>
      </rPr>
      <t xml:space="preserve">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
</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</si>
  <si>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</si>
  <si>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Realizar seguimiento trimestral al inventario consistente en joyas, metales y piedras preciosas de competencia de la DSIA de Bucaramanga</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</si>
  <si>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</si>
  <si>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</si>
  <si>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</si>
  <si>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2:</t>
    </r>
    <r>
      <rPr>
        <sz val="12"/>
        <rFont val="Arial"/>
        <family val="2"/>
      </rPr>
      <t xml:space="preserve"> Socializar a las Direcciones Seccionales un protocolo para la recepción, manejo y custodia de mercancías ADA consistentes en joyas, metales y piedras preciosas por parte del subproceso logístico  </t>
    </r>
  </si>
  <si>
    <r>
      <rPr>
        <b/>
        <sz val="12"/>
        <rFont val="Arial"/>
        <family val="2"/>
      </rPr>
      <t>Acción 3:</t>
    </r>
    <r>
      <rPr>
        <sz val="12"/>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</si>
  <si>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rFont val="Arial"/>
        <family val="2"/>
      </rPr>
      <t>Actividad 1:</t>
    </r>
    <r>
      <rPr>
        <sz val="12"/>
        <rFont val="Arial"/>
        <family val="2"/>
      </rPr>
      <t xml:space="preserve">  Actualizar el  instructivo de venta de mercancías ADA y bienes adjudicados a la nación IN-ADF-0222</t>
    </r>
  </si>
  <si>
    <t>Instructivo actualizado</t>
  </si>
  <si>
    <r>
      <rPr>
        <b/>
        <sz val="12"/>
        <rFont val="Arial"/>
        <family val="2"/>
      </rP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</si>
  <si>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Socializar a las Direcciones Seccionales el instructivo de venta de mercancías ADA y bienes adjudicados a la nación IN-ADF-0222</t>
    </r>
  </si>
  <si>
    <t>Listado de asistencia a socialización del instructivo de venta</t>
  </si>
  <si>
    <r>
      <rPr>
        <b/>
        <sz val="12"/>
        <rFont val="Arial"/>
        <family val="2"/>
      </rPr>
      <t>Actividad 3</t>
    </r>
    <r>
      <rPr>
        <sz val="12"/>
        <rFont val="Arial"/>
        <family val="2"/>
      </rPr>
      <t>: Elaborar y comunicar un lineamiento dirigido a las Direcciones Seccionales relacionado con la venta de mercancías ADA</t>
    </r>
  </si>
  <si>
    <r>
      <rPr>
        <b/>
        <sz val="12"/>
        <rFont val="Arial"/>
        <family val="2"/>
      </rPr>
      <t>Acción 4:</t>
    </r>
    <r>
      <rPr>
        <sz val="12"/>
        <rFont val="Arial"/>
        <family val="2"/>
      </rPr>
      <t xml:space="preserve"> Verificar con el área respectiva que se haya realizado el reintegro a la sociedad C.I Colombian Mint SAS</t>
    </r>
  </si>
  <si>
    <r>
      <rPr>
        <b/>
        <sz val="12"/>
        <rFont val="Arial"/>
        <family val="2"/>
      </rPr>
      <t xml:space="preserve">Actividad 1: </t>
    </r>
    <r>
      <rPr>
        <sz val="12"/>
        <rFont val="Arial"/>
        <family val="2"/>
      </rPr>
      <t>Conservar el documento que demuestre el reintegro a la sociedad C.I Colombian Mint SAS</t>
    </r>
  </si>
  <si>
    <t>Archivo virtual</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</si>
  <si>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Dirección Seccional de Impuestos y Aduanas de Bucaramanga</t>
    </r>
  </si>
  <si>
    <r>
      <rPr>
        <b/>
        <sz val="12"/>
        <rFont val="Arial"/>
        <family val="2"/>
      </rPr>
      <t>Acción 5:</t>
    </r>
    <r>
      <rPr>
        <sz val="12"/>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</si>
  <si>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rFont val="Arial"/>
        <family val="2"/>
      </rPr>
      <t xml:space="preserve">Actividad 1: </t>
    </r>
    <r>
      <rPr>
        <sz val="12"/>
        <rFont val="Arial"/>
        <family val="2"/>
      </rPr>
      <t>Realizar estudio de viabilidad para la adquisición de espectrómetros de metales en Direcciones Seccionales con mayor aprehensión de estas mercancías.</t>
    </r>
  </si>
  <si>
    <t>Informe con estudio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</si>
  <si>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
Dirección Seccional de Impuestos y Aduanas de Bucaramanga</t>
    </r>
    <r>
      <rPr>
        <b/>
        <sz val="12"/>
        <rFont val="Arial"/>
        <family val="2"/>
      </rPr>
      <t xml:space="preserve">
</t>
    </r>
    <r>
      <rPr>
        <sz val="12"/>
        <rFont val="Arial"/>
        <family val="2"/>
      </rPr>
      <t>GIT de Operación Logística</t>
    </r>
  </si>
  <si>
    <t>AMA-2025-007
H5 - Lit a)
H5 - Lit b)
H5 - Lit c)
H5 - Lit d)
H5 - Lit e)</t>
  </si>
  <si>
    <r>
      <rPr>
        <b/>
        <sz val="12"/>
        <rFont val="Arial"/>
        <family val="2"/>
      </rPr>
      <t>H5 - Lit a) - Falencias en la gestión de accesos de las soluciones tecnológicas – Nivel Central - Dirección de Gestión Corporativa y Dirección de Gestión de Innovación y Tecnología</t>
    </r>
    <r>
      <rPr>
        <sz val="12"/>
        <rFont val="Arial"/>
        <family val="2"/>
      </rPr>
      <t xml:space="preserve">
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
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
</t>
    </r>
    <r>
      <rPr>
        <b/>
        <sz val="12"/>
        <rFont val="Arial"/>
        <family val="2"/>
      </rPr>
      <t>H5 - Lit b) - Falta de completitud en el "Anexo Roles de las soluciones tecnológicas según procedimientos y procesos_V4_R016",</t>
    </r>
    <r>
      <rPr>
        <sz val="12"/>
        <rFont val="Arial"/>
        <family val="2"/>
      </rPr>
      <t xml:space="preserve"> debido a que no están especificados los roles asociados al componente "ADA_WEB" utilizado por los depósitos con contrato y por los funcionarios DIAN para los depósitos sin contrato; y en el reporte de “Roles Activos Usuarios DIAN (SIAT)” no se están incluyendo los funcionarios que tienen asignado el rol “Usuarios Externos e Internos - Depósitos". 
</t>
    </r>
    <r>
      <rPr>
        <b/>
        <sz val="12"/>
        <rFont val="Arial"/>
        <family val="2"/>
      </rPr>
      <t>H5 - Lit c) - Ausencia de un reporte periódico con el listado de usuarios externos con roles asignados en la solución tecnológica ADA</t>
    </r>
    <r>
      <rPr>
        <sz val="12"/>
        <rFont val="Arial"/>
        <family val="2"/>
      </rPr>
      <t xml:space="preserve">, limitando el adecuado control y seguimiento a los accesos realizados.
</t>
    </r>
    <r>
      <rPr>
        <b/>
        <sz val="12"/>
        <rFont val="Arial"/>
        <family val="2"/>
      </rPr>
      <t xml:space="preserve">H5 - Lit d) Multiplicidad de usuarios para un mismo funcionario DIAN, asociados a los depósitos sin contrato, </t>
    </r>
    <r>
      <rPr>
        <sz val="12"/>
        <rFont val="Arial"/>
        <family val="2"/>
      </rPr>
      <t xml:space="preserve">modificando el número de cédula, lo que afecta la confiabilidad, integridad y trazabilidad de la información. (Anexo 12).
</t>
    </r>
    <r>
      <rPr>
        <b/>
        <sz val="12"/>
        <rFont val="Arial"/>
        <family val="2"/>
      </rPr>
      <t>H5 - Lit e) Inoportuna inactivación de roles de funcionarios en situaciones administrativa</t>
    </r>
    <r>
      <rPr>
        <sz val="12"/>
        <rFont val="Arial"/>
        <family val="2"/>
      </rPr>
      <t xml:space="preserve">s (vacaciones, licencias, permisos, retiros), puesto que se observaron 115 funcionarios de la solución tecnológica ADA y dos (2) de COMER20, con roles activos, en estos periodos. (Anexo 13).
</t>
    </r>
  </si>
  <si>
    <t>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t>
  </si>
  <si>
    <r>
      <rPr>
        <b/>
        <sz val="12"/>
        <rFont val="Arial"/>
        <family val="2"/>
      </rPr>
      <t>Acción 1</t>
    </r>
    <r>
      <rPr>
        <sz val="12"/>
        <rFont val="Arial"/>
        <family val="2"/>
      </rPr>
      <t>: Actualizar el Anexo de roles de las soluciones tecnológicas de acuerdo con lo informado por los responsables de las mismas</t>
    </r>
  </si>
  <si>
    <r>
      <rPr>
        <b/>
        <sz val="12"/>
        <rFont val="Arial"/>
        <family val="2"/>
      </rPr>
      <t xml:space="preserve">Actividad 1: </t>
    </r>
    <r>
      <rPr>
        <sz val="12"/>
        <rFont val="Arial"/>
        <family val="2"/>
      </rPr>
      <t>Realizar solicitud al área responsable para la actualización y depuración del Anexo de roles de las soluciones tecnológicas . Recibir las solicitudes del área responsable y actualizar el anexo de roles de las soluciones tecnológicas.</t>
    </r>
  </si>
  <si>
    <t xml:space="preserve">Anexo roles actualizado de acuerdo a las solicitudes realizadas por los responsables de las soluciones tecnológicas </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</si>
  <si>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</si>
  <si>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rFont val="Arial"/>
        <family val="2"/>
      </rPr>
      <t>Acción 2:</t>
    </r>
    <r>
      <rPr>
        <sz val="12"/>
        <rFont val="Arial"/>
        <family val="2"/>
      </rPr>
      <t xml:space="preserve"> Definir una estrategia que permita realizar actualización y seguimiento periódico a los usuarios internos y externos habilitados para los sistemas ADA Y ADA WEB   </t>
    </r>
  </si>
  <si>
    <r>
      <rPr>
        <b/>
        <sz val="12"/>
        <rFont val="Arial"/>
        <family val="2"/>
      </rPr>
      <t>Actividad 1:</t>
    </r>
    <r>
      <rPr>
        <sz val="12"/>
        <rFont val="Arial"/>
        <family val="2"/>
      </rPr>
      <t xml:space="preserve"> Elaborar un oficio a las Direcciones Seccionales que permita realizar la actualización y el seguimiento periódico a los usuarios habilitados para los sistemas ADA Y ADA WEB, en coordinación con el área de Tecnología de la UAE-DIAN</t>
    </r>
  </si>
  <si>
    <r>
      <t xml:space="preserve">DGC
</t>
    </r>
    <r>
      <rPr>
        <sz val="12"/>
        <rFont val="Arial"/>
        <family val="2"/>
      </rPr>
      <t xml:space="preserve">Dirección de Gestión Corporativa
Subdirección Logística
Coordinación de Optimización de la Operación Logística
</t>
    </r>
    <r>
      <rPr>
        <b/>
        <sz val="12"/>
        <rFont val="Arial"/>
        <family val="2"/>
      </rPr>
      <t xml:space="preserve">
</t>
    </r>
    <r>
      <rPr>
        <sz val="12"/>
        <rFont val="Arial"/>
        <family val="2"/>
      </rPr>
      <t xml:space="preserve">Dirección de Gestión de Innovación y Tecnología  </t>
    </r>
    <r>
      <rPr>
        <b/>
        <sz val="12"/>
        <rFont val="Arial"/>
        <family val="2"/>
      </rPr>
      <t xml:space="preserve">   </t>
    </r>
  </si>
  <si>
    <r>
      <rPr>
        <b/>
        <sz val="12"/>
        <rFont val="Arial"/>
        <family val="2"/>
      </rPr>
      <t xml:space="preserve">Actividad 2: </t>
    </r>
    <r>
      <rPr>
        <sz val="12"/>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</si>
  <si>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t>
    </r>
    <r>
      <rPr>
        <b/>
        <sz val="12"/>
        <rFont val="Arial"/>
        <family val="2"/>
      </rPr>
      <t xml:space="preserve">
</t>
    </r>
    <r>
      <rPr>
        <sz val="12"/>
        <rFont val="Arial"/>
        <family val="2"/>
      </rPr>
      <t>Dirección de Gestión de Innovación y Tecnología</t>
    </r>
    <r>
      <rPr>
        <b/>
        <sz val="12"/>
        <rFont val="Arial"/>
        <family val="2"/>
      </rPr>
      <t xml:space="preserve">   </t>
    </r>
    <r>
      <rPr>
        <sz val="12"/>
        <rFont val="Arial"/>
        <family val="2"/>
      </rPr>
      <t xml:space="preserve"> </t>
    </r>
    <r>
      <rPr>
        <b/>
        <sz val="12"/>
        <rFont val="Arial"/>
        <family val="2"/>
      </rPr>
      <t xml:space="preserve"> </t>
    </r>
  </si>
  <si>
    <t>AMA-2025-007
H6 - Lit a)
H6 - Lit b)
H6 - Lit c)
H6 - Lit d)</t>
  </si>
  <si>
    <r>
      <rPr>
        <b/>
        <sz val="12"/>
        <rFont val="Arial"/>
        <family val="2"/>
      </rPr>
      <t>H6 - Lit a) Desactualización tecnológica en activos de información – Nivel Central - Dirección de Gestión de Innovación y Tecnología y Dirección de Gestión Corporativa</t>
    </r>
    <r>
      <rPr>
        <sz val="12"/>
        <rFont val="Arial"/>
        <family val="2"/>
      </rPr>
      <t xml:space="preserve">
Verificados los activos de información que apoyan el Subproceso de Operación Logística, se evidenció desactualización tecnológica, así: 
La base de datos de la solución tecnológica ADA opera en un Sistema Manejador de Base de Datos (DBMS), cuyo soporte finalizó en 2010 y el del componente ADA-WEB finalizó en 2013.
</t>
    </r>
    <r>
      <rPr>
        <b/>
        <sz val="12"/>
        <rFont val="Arial"/>
        <family val="2"/>
      </rPr>
      <t>H6 - Lit b) El sistema operativo del servidor de solución tecnológica ADA, finalizó la vida útil en 2023</t>
    </r>
    <r>
      <rPr>
        <sz val="12"/>
        <rFont val="Arial"/>
        <family val="2"/>
      </rPr>
      <t xml:space="preserve">; por otra parte, el cliente Web requiere de un navegador que dejó de recibir soporte por no cumplir con los estándares de desarrollo y requiere un sistema operativo antiguo cuyo soporte finalizó en 2009 y necesita de una máquina virtual para su funcionamiento. 
</t>
    </r>
    <r>
      <rPr>
        <b/>
        <sz val="12"/>
        <rFont val="Arial"/>
        <family val="2"/>
      </rPr>
      <t>H6 - Lit c) El lenguaje de programación, en el que está desarrollado el cliente de la solución tecnológica</t>
    </r>
    <r>
      <rPr>
        <sz val="12"/>
        <rFont val="Arial"/>
        <family val="2"/>
      </rPr>
      <t xml:space="preserve">, finalizó el soporte del fabricante en 2008. 
</t>
    </r>
    <r>
      <rPr>
        <b/>
        <sz val="12"/>
        <rFont val="Arial"/>
        <family val="2"/>
      </rPr>
      <t>H6 - Lit d) La solución tecnológica COMER20 opera en un sistema operativo cuya vida útil finalizó en 2016</t>
    </r>
    <r>
      <rPr>
        <sz val="12"/>
        <rFont val="Arial"/>
        <family val="2"/>
      </rPr>
      <t xml:space="preserve"> y la del manejador de la base de datos finalizó el soporte del fabricante en 2004.  
Por lo anterior, estos componentes tecnológicos ya no reciben actualizaciones de seguridad, ni parches, ni soporte por parte del fabricante, exponiendo a riesgos de seguridad a la información institucional y terceros.
</t>
    </r>
  </si>
  <si>
    <t>Falta de actualización de los activos de información y de modernización de las herramientas tecnológicas utilizadas para apoyar el Subproceso de Operación Logística.</t>
  </si>
  <si>
    <t>Fortalecer la gestión asociada a la administración de mercancías aprehendidas, decomisadas y abandonadas por medio de la implementación del módulo de logística e inventarios en el Nuevo Sistema de Gestión Corporativa</t>
  </si>
  <si>
    <t>Implementación del modulo de logística e inventarios en el Nuevo Sistema de Gestión Corporativa</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</si>
  <si>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</si>
  <si>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r>
      <rPr>
        <b/>
        <sz val="12"/>
        <rFont val="Arial"/>
        <family val="2"/>
      </rPr>
      <t xml:space="preserve">DGC
</t>
    </r>
    <r>
      <rPr>
        <sz val="12"/>
        <rFont val="Arial"/>
        <family val="2"/>
      </rPr>
      <t>Dirección de Gestión Corporativa
Subdirección Logística
Coordinación de Optimización de la Operación Logística</t>
    </r>
    <r>
      <rPr>
        <b/>
        <sz val="12"/>
        <rFont val="Arial"/>
        <family val="2"/>
      </rPr>
      <t xml:space="preserve">
</t>
    </r>
    <r>
      <rPr>
        <sz val="12"/>
        <rFont val="Arial"/>
        <family val="2"/>
      </rPr>
      <t>Dirección de Gestión de Innovación y Tecnología</t>
    </r>
    <r>
      <rPr>
        <b/>
        <sz val="12"/>
        <rFont val="Arial"/>
        <family val="2"/>
      </rPr>
      <t xml:space="preserve">
</t>
    </r>
  </si>
  <si>
    <t xml:space="preserve">AMA-2025-007
H7 - Lit a)
H7 - Lit b)
H7 - Lit c)
H7 - Lit d)
H7 - Lit e)
H7 - Lit f)
H7 - Lit g)
H7 - Lit h)
H7 - Lit i)
H7 - Lit j)
H7 - Lit k)
H7 - Lit l)
H7 - Lit m)
H7 - Lit n)
H7 - Lit o)
H7 - Lit p)
H7 - Lit q)
H7 - Lit r)
H7 - Lit s)
</t>
  </si>
  <si>
    <r>
      <rPr>
        <b/>
        <sz val="12"/>
        <rFont val="Arial"/>
        <family val="2"/>
      </rPr>
      <t>H7 - Lit a) Falencias en el ciclo de vida del software – Nivel Central - Dirección de Gestión de Innovación y Tecnología y Dirección de Gestión Corporativa</t>
    </r>
    <r>
      <rPr>
        <sz val="12"/>
        <rFont val="Arial"/>
        <family val="2"/>
      </rPr>
      <t xml:space="preserve">
Se evidenciaron falencias en el ciclo del desarrollo del software lo que genera pérdida de eficiencia operativa, pone en riesgo la continuidad del negocio, la transferencia del conocimiento y la seguridad de la información, así:
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
</t>
    </r>
    <r>
      <rPr>
        <b/>
        <sz val="12"/>
        <rFont val="Arial"/>
        <family val="2"/>
      </rPr>
      <t xml:space="preserve">H7 - Lit b) Baja legibilidad en el diagrama relacional de la base de datos ADA suministrado, lo </t>
    </r>
    <r>
      <rPr>
        <sz val="12"/>
        <rFont val="Arial"/>
        <family val="2"/>
      </rPr>
      <t>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
H</t>
    </r>
    <r>
      <rPr>
        <b/>
        <sz val="12"/>
        <rFont val="Arial"/>
        <family val="2"/>
      </rPr>
      <t>7 - Lit c) La solución tecnológica ADA no permite el cargue de archivos soporte y estos repo</t>
    </r>
    <r>
      <rPr>
        <sz val="12"/>
        <rFont val="Arial"/>
        <family val="2"/>
      </rPr>
      <t xml:space="preserve">san en documentos físicos o en carpetas digitales en repositorios de cada área, limitando la consulta ágil, oportuna, en tiempo real y la trazabilidad de la información.
</t>
    </r>
    <r>
      <rPr>
        <b/>
        <sz val="12"/>
        <rFont val="Arial"/>
        <family val="2"/>
      </rPr>
      <t xml:space="preserve">H7 - Lit d)  La información generada en los reportes de la solución tecnológica COMER20 no </t>
    </r>
    <r>
      <rPr>
        <sz val="12"/>
        <rFont val="Arial"/>
        <family val="2"/>
      </rPr>
      <t xml:space="preserve">permite la edición y deben ser transcritos manualmente a las soluciones tecnológicas destino, lo que puede generar errores de digitación debido al volumen de información y tipo de dato numérico.
</t>
    </r>
    <r>
      <rPr>
        <b/>
        <sz val="12"/>
        <rFont val="Arial"/>
        <family val="2"/>
      </rPr>
      <t>H7 - Lit e) Falencias en el manejo de excepciones en el componente ADA Local, p</t>
    </r>
    <r>
      <rPr>
        <sz val="12"/>
        <rFont val="Arial"/>
        <family val="2"/>
      </rPr>
      <t xml:space="preserve">uesto que se generan errores en tiempo de ejecución que cierran abruptamente la solución tecnológica, implicando reprocesos y afectando la experiencia del usuario.
</t>
    </r>
    <r>
      <rPr>
        <b/>
        <sz val="12"/>
        <rFont val="Arial"/>
        <family val="2"/>
      </rPr>
      <t>H7 - Lit f) En la DSIA de Bucaramanga, para los depósitos sin contrato, en</t>
    </r>
    <r>
      <rPr>
        <sz val="12"/>
        <rFont val="Arial"/>
        <family val="2"/>
      </rPr>
      <t xml:space="preserve"> la funcionalidad de Egreso de mercancías ADA, en el campo “Empleado Almacenadora” toma por defecto el nombre de una exfuncionaria y no el nombre del funcionario que realiza el Egreso, generando inconsistencias y falta de confiabilidad en la información. 
</t>
    </r>
    <r>
      <rPr>
        <b/>
        <sz val="12"/>
        <rFont val="Arial"/>
        <family val="2"/>
      </rPr>
      <t>H7 - Lit g) La clave asignada para el uso de la solución tecnológica ADA no es comunicada dire</t>
    </r>
    <r>
      <rPr>
        <sz val="12"/>
        <rFont val="Arial"/>
        <family val="2"/>
      </rPr>
      <t xml:space="preserve">ctamente al interesado sino a través del funcionario con rol “Registrador” en el aplicativo Soporte TIC, sin cifrar, incumpliendo con los atributos de “personal” e “intransferible” de los usuarios y contraseñas.
</t>
    </r>
    <r>
      <rPr>
        <b/>
        <sz val="12"/>
        <rFont val="Arial"/>
        <family val="2"/>
      </rPr>
      <t>H7 - Lit h) La solución tecnológica ADA no cuenta con ambiente de pruebas</t>
    </r>
    <r>
      <rPr>
        <sz val="12"/>
        <rFont val="Arial"/>
        <family val="2"/>
      </rPr>
      <t xml:space="preserve">, lo que puede generar que fallos no verificados lleguen directamente al ambiente de producción.
</t>
    </r>
    <r>
      <rPr>
        <b/>
        <sz val="12"/>
        <rFont val="Arial"/>
        <family val="2"/>
      </rPr>
      <t>H7 - Lit i) La solución tecnológica ADA no cuenta con ambiente de pruebas, lo que p</t>
    </r>
    <r>
      <rPr>
        <sz val="12"/>
        <rFont val="Arial"/>
        <family val="2"/>
      </rPr>
      <t xml:space="preserve">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"Observaciones", sin estandarización y a criterio del usuario que los captura, limitando la trazabilidad de la información, denotando falencias en la gestión por procesos.
</t>
    </r>
    <r>
      <rPr>
        <b/>
        <sz val="12"/>
        <rFont val="Arial"/>
        <family val="2"/>
      </rPr>
      <t>H7 - Lit j) Las tablas paramétricas se encuentran desactualizadas (de</t>
    </r>
    <r>
      <rPr>
        <sz val="12"/>
        <rFont val="Arial"/>
        <family val="2"/>
      </rPr>
      <t xml:space="preserve">pósitos, tipos y categorías de mercancías) y algunos campos, como el de “Descripción de las mercancías” tiene un tamaño muy limitado frente a las necesidades del negocio.
</t>
    </r>
    <r>
      <rPr>
        <b/>
        <sz val="12"/>
        <rFont val="Arial"/>
        <family val="2"/>
      </rPr>
      <t>H7 - Lit k) La solución tecnológica ADA no permite registrar toda la información de los trámites e</t>
    </r>
    <r>
      <rPr>
        <sz val="12"/>
        <rFont val="Arial"/>
        <family val="2"/>
      </rPr>
      <t xml:space="preserv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t>
    </r>
    <r>
      <rPr>
        <b/>
        <sz val="12"/>
        <rFont val="Arial"/>
        <family val="2"/>
      </rPr>
      <t>H7 - Lit l) Falta de integración automática de la solución tecnológica ADA c</t>
    </r>
    <r>
      <rPr>
        <sz val="12"/>
        <rFont val="Arial"/>
        <family val="2"/>
      </rPr>
      <t>on otras soluciones tecnológicas como SYGA SIGLO XXI e INFAD, debiéndose capturar nuevamente los datos que ya se encuentran en dichas fuentes, sin que se realicen validaciones de integridad.
H7 - Lit m) La solución tecnológica ADA_WEB no cuenta con doble factor de autenticación implementado, lo que puede afectar la preservación de la integridad y el no repudio.
H</t>
    </r>
    <r>
      <rPr>
        <b/>
        <sz val="12"/>
        <rFont val="Arial"/>
        <family val="2"/>
      </rPr>
      <t>7 - Lit n) El reporte de requerimientos e incidentes suministrado, gen</t>
    </r>
    <r>
      <rPr>
        <sz val="12"/>
        <rFont val="Arial"/>
        <family val="2"/>
      </rPr>
      <t xml:space="preserve">erado de la herramienta Soporte TIC, no permite determinar claramente cuáles casos corresponden a nuevos desarrollos o ajustes en el sistema, ni determinar cuáles cambios son "Ordinarios", "Extraordinarios" o de "Emergencia".  Adicionalmente, aunque algunos casos figuran con descripción en el campo "Solución", el texto muestra que se trató de una atención y cierre, mas no solución efectiva.
</t>
    </r>
    <r>
      <rPr>
        <b/>
        <sz val="12"/>
        <rFont val="Arial"/>
        <family val="2"/>
      </rPr>
      <t xml:space="preserve">H7 - Lit o) El Manual Técnico de la solución tecnológica ADA </t>
    </r>
    <r>
      <rPr>
        <sz val="12"/>
        <rFont val="Arial"/>
        <family val="2"/>
      </rPr>
      <t>se encuentra desactualizado e incompleto y la ayuda en línea del componente Web, las opciones: "Contenido" y "Buscar" no se encuentran operando, lo que puede afectar el adecuado uso de esta.
H</t>
    </r>
    <r>
      <rPr>
        <b/>
        <sz val="12"/>
        <rFont val="Arial"/>
        <family val="2"/>
      </rPr>
      <t xml:space="preserve">7 - Lit p) Existen falencias en los mecanismos de respaldo para el mantenimiento y atención de </t>
    </r>
    <r>
      <rPr>
        <sz val="12"/>
        <rFont val="Arial"/>
        <family val="2"/>
      </rPr>
      <t xml:space="preserve">eventos en la solución tecnológica ADA el cual depende de una sola funcionaria que concentra el conocimiento de esta, lo que puede afectar la continuidad del negocio.
</t>
    </r>
    <r>
      <rPr>
        <b/>
        <sz val="12"/>
        <rFont val="Arial"/>
        <family val="2"/>
      </rPr>
      <t xml:space="preserve">H7 - Lit q) Falta de confiabilidad de los resultados de las consultas en la solución tecnológica ADA, </t>
    </r>
    <r>
      <rPr>
        <sz val="12"/>
        <rFont val="Arial"/>
        <family val="2"/>
      </rPr>
      <t xml:space="preserve">puesto que, a pesar de existir el registro de las actas de aprehensión, en algunos casos al momento de consultarlas no reflejaba información.
H7 - Lit r) La estructura del código para el DIM y DEM es la misma, lo que dificulta identificar, a través del código, a qué tipo de documento se refiere, así como los cruces de información y el análisis de datos; y el consecutivo del AIAMA se genera de forma manual.
</t>
    </r>
    <r>
      <rPr>
        <b/>
        <sz val="12"/>
        <rFont val="Arial"/>
        <family val="2"/>
      </rPr>
      <t>H7 - Lit s)  Falta de actualización de la interfaz de la solución tecnológica ADA WEB,</t>
    </r>
    <r>
      <rPr>
        <sz val="12"/>
        <rFont val="Arial"/>
        <family val="2"/>
      </rPr>
      <t xml:space="preserve"> puesto que se observan mensajes de años anteriores, no es amigable y no se acoge a los lineamientos del manual de marca institucional.</t>
    </r>
  </si>
  <si>
    <t>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t>
  </si>
  <si>
    <t>Actualizar el documento de arquitectura del aplicativo ADA</t>
  </si>
  <si>
    <t>Actualizar el documento de arquitectura aplicativo ADA</t>
  </si>
  <si>
    <t>Documento de arquitectura aplicativo ADA actualizado</t>
  </si>
  <si>
    <r>
      <rPr>
        <b/>
        <sz val="12"/>
        <rFont val="Arial"/>
        <family val="2"/>
      </rPr>
      <t xml:space="preserve">DGC
</t>
    </r>
    <r>
      <rPr>
        <sz val="12"/>
        <rFont val="Arial"/>
        <family val="2"/>
      </rPr>
      <t xml:space="preserve">Dirección de Gestión Corporativa
</t>
    </r>
    <r>
      <rPr>
        <b/>
        <sz val="12"/>
        <rFont val="Arial"/>
        <family val="2"/>
      </rPr>
      <t xml:space="preserve">
</t>
    </r>
    <r>
      <rPr>
        <sz val="12"/>
        <rFont val="Arial"/>
        <family val="2"/>
      </rPr>
      <t>Dirección de Gestión de Innovación y Tecnología
Subdirección de Soluciones y Desarrollo
Coordinación de Servicios y Administración Técnica</t>
    </r>
  </si>
  <si>
    <t>Cargar  en el sitio de arquitectura empresarial el documento de arquitectura del aplicativo ADA actualizado</t>
  </si>
  <si>
    <t xml:space="preserve">Imagen del documento cargado en el sitio de arquitectura empresarial </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</si>
  <si>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 xml:space="preserve">Subdirección de Soluciones y Desarrollo
</t>
    </r>
  </si>
  <si>
    <t>Diseñar el documento de Arquitectura servicio informático  COMER20</t>
  </si>
  <si>
    <t>Elaborar el documento de Arquitectura servicio Informático COMER20</t>
  </si>
  <si>
    <t>Documento Arquitectura servicio Informático COMER20</t>
  </si>
  <si>
    <r>
      <rPr>
        <b/>
        <sz val="12"/>
        <rFont val="Arial"/>
        <family val="2"/>
      </rPr>
      <t xml:space="preserve">DGC
</t>
    </r>
    <r>
      <rPr>
        <sz val="12"/>
        <rFont val="Arial"/>
        <family val="2"/>
      </rPr>
      <t>Dirección de Gestión Corporativa
Dirección de Gestión de Innovación y Tecnología
Subdirección de Soluciones y Desarrollo
Coordinación de Servicios y Administración Técnica</t>
    </r>
  </si>
  <si>
    <t>Cargar  en el sitio de arquitectura empresarial el documento de arquitectura del aplicativo Comer 20</t>
  </si>
  <si>
    <r>
      <rPr>
        <b/>
        <sz val="12"/>
        <rFont val="Arial"/>
        <family val="2"/>
      </rPr>
      <t xml:space="preserve">DGC
</t>
    </r>
    <r>
      <rPr>
        <sz val="12"/>
        <rFont val="Arial"/>
        <family val="2"/>
      </rPr>
      <t xml:space="preserve">Dirección de Gestión Corporativa
Dirección de Gestión de Innovación y Tecnología
Subdirección de Soluciones y Desarrollo
</t>
    </r>
  </si>
  <si>
    <t>Actualizar el documento con el listado de tablas del aplicativo ADA</t>
  </si>
  <si>
    <t>Actualizar Documento listado de tablas del aplicativo ADA</t>
  </si>
  <si>
    <t>Documento con el listado de las tablas actualizadas del aplicativo ADA</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</si>
  <si>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Subdirección de Soluciones y Desarrollo
Coordinación de Servicios y Administración Técnica</t>
    </r>
  </si>
  <si>
    <t xml:space="preserve">Diseñar el modelo Entidad-Relación y el Diccionario de Datos para el servicio informático COMER20.  
</t>
  </si>
  <si>
    <t xml:space="preserve">Elaborar modelo Entidad-Relación y el diccionario de datos de servicio COMER20.  </t>
  </si>
  <si>
    <t xml:space="preserve">Documento modelo Entidad-Relación y Diccionario de Datos del servicio COMER20.  
</t>
  </si>
  <si>
    <t>Actualizar manual técnico del  aplicativo ADA</t>
  </si>
  <si>
    <t>Actualizar del manual técnico del aplicativo ADA de acuerdo con la arquitectura actual.</t>
  </si>
  <si>
    <t>Manual técnico actualizado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</si>
  <si>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
</t>
    </r>
    <r>
      <rPr>
        <b/>
        <sz val="12"/>
        <rFont val="Arial"/>
        <family val="2"/>
      </rPr>
      <t xml:space="preserve">
</t>
    </r>
    <r>
      <rPr>
        <sz val="12"/>
        <rFont val="Arial"/>
        <family val="2"/>
      </rPr>
      <t>Dirección de Gestión de Innovación y Tecnología
Subdirección de Soluciones y Desarrollo</t>
    </r>
  </si>
  <si>
    <t>AMA-2025-007
H8 - Lit a)
H8 - Lit b)
H8 - Lit c)</t>
  </si>
  <si>
    <r>
      <rPr>
        <b/>
        <sz val="12"/>
        <rFont val="Arial"/>
        <family val="2"/>
      </rPr>
      <t>H8 - Lit a) Deficiencias en la supervisión de contratos</t>
    </r>
    <r>
      <rPr>
        <sz val="12"/>
        <rFont val="Arial"/>
        <family val="2"/>
      </rPr>
      <t xml:space="preserve">
Revisados los informes de supervisión de los contratos nros. 00-159-2022 y 00-176-2022 suscritos con la UT NUEVA LOGISTICA y con Incinerados del Huila SAS E.S.P - INCIHUILA S.A.S. - E.S.P, respectivamente, correspondientes a la vigencia 2024 y a 30 de junio de 2025, se evidenció:
Incumplimiento en la periodicidad de elaboración y publicación de los informes de supervisión en la plataforma SECOP II. Nivel Central – Subdirección Logística (Anexo 14)
</t>
    </r>
    <r>
      <rPr>
        <b/>
        <sz val="12"/>
        <rFont val="Arial"/>
        <family val="2"/>
      </rPr>
      <t>H8 - Lit b) Deficiencias en el seguimiento, periodicidad y en la elaboración de las Actas del Comité de seguimiento al Contrato 00-159-2022 - UT Nueva Logística</t>
    </r>
    <r>
      <rPr>
        <sz val="12"/>
        <rFont val="Arial"/>
        <family val="2"/>
      </rPr>
      <t xml:space="preserve">,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
</t>
    </r>
    <r>
      <rPr>
        <b/>
        <sz val="12"/>
        <rFont val="Arial"/>
        <family val="2"/>
      </rPr>
      <t>H8 - Lit c) En la carpeta de supervisión del contrato no hay las evidencias o soportes del monitoreo realizado a los riesgos</t>
    </r>
    <r>
      <rPr>
        <sz val="12"/>
        <rFont val="Arial"/>
        <family val="2"/>
      </rPr>
      <t>, según lo establecido en la matriz de riesgos del contrato donde se identificó el riesgo "Mora del Supervisor Seccional para destrucción de mercancías perecederas",  y se estableció que el monitoreo a realizar es la "Inspección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 Nivel Local - DSA de Cartagena.</t>
    </r>
  </si>
  <si>
    <t xml:space="preserve">Inaplicación e insuficiencia de controles que permitan garantizar que las actividades de seguimiento, monitoreo y verificación a la ejecución contractual se realicen, documenten y publiquen de manera permanente y en la periodicidad establecida. </t>
  </si>
  <si>
    <r>
      <rPr>
        <b/>
        <sz val="12"/>
        <rFont val="Arial"/>
        <family val="2"/>
      </rPr>
      <t xml:space="preserve">Acción 1: </t>
    </r>
    <r>
      <rPr>
        <sz val="12"/>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</si>
  <si>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rFont val="Arial"/>
        <family val="2"/>
      </rPr>
      <t xml:space="preserve">Actividad 1: </t>
    </r>
    <r>
      <rPr>
        <sz val="12"/>
        <rFont val="Arial"/>
        <family val="2"/>
      </rPr>
      <t>Elaborar un oficio dirigido a los supervisores técnicos y sus apoyos con los lineamientos de las obligaciones de la supervisión técnica y administrativa del contrato de destrucción No 00-176-2022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</si>
  <si>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Chatarrización y Destrucciones</t>
    </r>
  </si>
  <si>
    <r>
      <rPr>
        <b/>
        <sz val="12"/>
        <rFont val="Arial"/>
        <family val="2"/>
      </rPr>
      <t>Actividad 2:</t>
    </r>
    <r>
      <rPr>
        <sz val="12"/>
        <rFont val="Arial"/>
        <family val="2"/>
      </rPr>
      <t xml:space="preserve"> Diseñar e implementar un formulario (forms) para realizar el seguimiento y control mensual de la ejecución contractual a las Direcciones Seccionales</t>
    </r>
  </si>
  <si>
    <t>Formulario (forms)</t>
  </si>
  <si>
    <r>
      <rPr>
        <b/>
        <sz val="12"/>
        <rFont val="Arial"/>
        <family val="2"/>
      </rPr>
      <t xml:space="preserve">DGC
</t>
    </r>
    <r>
      <rPr>
        <sz val="12"/>
        <rFont val="Arial"/>
        <family val="2"/>
      </rPr>
      <t>Dirección de Gestión Corporativa
Subdirección Logística
Coordinación de Chatarrización y Destrucciones</t>
    </r>
  </si>
  <si>
    <r>
      <rPr>
        <b/>
        <sz val="12"/>
        <rFont val="Arial"/>
        <family val="2"/>
      </rPr>
      <t>Actividad 3:</t>
    </r>
    <r>
      <rPr>
        <sz val="12"/>
        <rFont val="Arial"/>
        <family val="2"/>
      </rPr>
      <t xml:space="preserve"> Socializar con las Direcciones Seccionales las obligaciones de la supervisión técnica y administrativa, así como la forma y fecha establecidas para el diligenciamiento oportuno del formulario.</t>
    </r>
  </si>
  <si>
    <r>
      <rPr>
        <b/>
        <sz val="12"/>
        <rFont val="Arial"/>
        <family val="2"/>
      </rPr>
      <t>Actividad 4:</t>
    </r>
    <r>
      <rPr>
        <sz val="12"/>
        <rFont val="Arial"/>
        <family val="2"/>
      </rPr>
      <t xml:space="preserve"> Realizar la verificación mensual en SECOP II de la publicación oportuna del informe de supervisión.</t>
    </r>
  </si>
  <si>
    <t>Correo electrónico</t>
  </si>
  <si>
    <r>
      <rPr>
        <b/>
        <sz val="12"/>
        <rFont val="Arial"/>
        <family val="2"/>
      </rPr>
      <t xml:space="preserve">Acción 2: </t>
    </r>
    <r>
      <rPr>
        <sz val="12"/>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</si>
  <si>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rFont val="Arial"/>
        <family val="2"/>
      </rPr>
      <t>Actividad 1:</t>
    </r>
    <r>
      <rPr>
        <sz val="12"/>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</si>
  <si>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rFont val="Arial"/>
        <family val="2"/>
      </rPr>
      <t>Actividad 2:</t>
    </r>
    <r>
      <rPr>
        <sz val="12"/>
        <rFont val="Arial"/>
        <family val="2"/>
      </rPr>
      <t xml:space="preserve"> Realizar la verificación mensual en SECOP II de la publicación oportuna del informe de supervisión.</t>
    </r>
  </si>
  <si>
    <r>
      <t xml:space="preserve">Acción 3: </t>
    </r>
    <r>
      <rPr>
        <sz val="12"/>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</si>
  <si>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rFont val="Arial"/>
        <family val="2"/>
      </rPr>
      <t>Actividad 1:</t>
    </r>
    <r>
      <rPr>
        <sz val="12"/>
        <rFont val="Arial"/>
        <family val="2"/>
      </rPr>
      <t xml:space="preserve"> Elaborar un lineamiento relacionado con las responsabilidades de la supervisión local del contrato No. 00-159-2022.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</si>
  <si>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Direcciones Seccionales
GIT de Operación Logística</t>
    </r>
  </si>
  <si>
    <r>
      <rPr>
        <b/>
        <sz val="12"/>
        <rFont val="Arial"/>
        <family val="2"/>
      </rPr>
      <t>Actividad 2:</t>
    </r>
    <r>
      <rPr>
        <sz val="12"/>
        <rFont val="Arial"/>
        <family val="2"/>
      </rPr>
      <t xml:space="preserve">  Implementar a Nivel Nacional un modelo estandarizado de acta de reuniones formales con el contratista de Operación Logística vigente.</t>
    </r>
  </si>
  <si>
    <t>Modelo acta de reuniones de seguimiento a la ejecución contractual.</t>
  </si>
  <si>
    <r>
      <rPr>
        <b/>
        <sz val="12"/>
        <rFont val="Arial"/>
        <family val="2"/>
      </rPr>
      <t>Actividad 3:</t>
    </r>
    <r>
      <rPr>
        <sz val="12"/>
        <rFont val="Arial"/>
        <family val="2"/>
      </rPr>
      <t xml:space="preserve"> Realizar una capacitación a Nivel Nacional sobre la supervisión y vigilancia contractual del contrato No. 00-159-2022.
</t>
    </r>
  </si>
  <si>
    <t xml:space="preserve">
Auditoría a la Operación en Zona Franca 
H1
AZF-2025-005</t>
  </si>
  <si>
    <t>AZF-2025-005</t>
  </si>
  <si>
    <r>
      <rPr>
        <b/>
        <sz val="12"/>
        <rFont val="Arial"/>
        <family val="2"/>
      </rPr>
      <t>Hallazgo No. 1. Inconsistencias en la verificación de requisitos en las autorizaciones de tránsitos aduaneros (DSA de Bogotá Aeropuerto El Dorado)</t>
    </r>
    <r>
      <rPr>
        <sz val="12"/>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</si>
  <si>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t>Inadecuada aplicación de las normas y procedimientos
Falencias en el seguimiento, monitoreo y control por parte de la primera línea de defensa e insuficiencia de controles de la matriz de riesgos de tránsito aduanero.</t>
  </si>
  <si>
    <t>A1  Realizar seguimiento a la presentación de la factura del servicio prestado dentro de la zona franca, para operaciones de salida con código 221, asignando la tarea específica a un grupo de funcionarios.</t>
  </si>
  <si>
    <t>Fortalecer la verificación de requisitos en las autorizaciones de tránsitos aduaneros, realizando una sensibilización trimestral a los funcionarios que realizan la actividad.</t>
  </si>
  <si>
    <t xml:space="preserve">Lista de asistencia y material presentado
</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</si>
  <si>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t>
    </r>
  </si>
  <si>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</si>
  <si>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</si>
  <si>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t>A2 Socializar con usuarios operadores para que en el campo de descripción ítem incluyan la clasificación central de productos de cámara de comercio.</t>
  </si>
  <si>
    <t>Realizar reuniones mensuales con usuarios operadores de la jurisdicción para informar el cumplimiento de dicho requisito en los Formulario de Movimiento de Mercancías - FMM (se realizará por grupos según tamaño y/o desarrollo de aplicativo de consulta de inventarios.)</t>
  </si>
  <si>
    <t>Actas de reunión de mensual</t>
  </si>
  <si>
    <t xml:space="preserve">
Auditoría a la Operación en Zona Franca 
H2
AZF-2025-005</t>
  </si>
  <si>
    <r>
      <rPr>
        <b/>
        <sz val="12"/>
        <rFont val="Arial"/>
        <family val="2"/>
      </rPr>
      <t>Hallazgo No. 2 - Tránsitos aduaneros sin registro de trazabilidad de finalización. (DSA de Bogotá Aeropuerto El Dorado y Cartagena)</t>
    </r>
    <r>
      <rPr>
        <sz val="12"/>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</si>
  <si>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</si>
  <si>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</si>
  <si>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</si>
  <si>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</si>
  <si>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r>
      <rPr>
        <b/>
        <sz val="12"/>
        <rFont val="Arial"/>
        <family val="2"/>
      </rPr>
      <t>DGA</t>
    </r>
    <r>
      <rPr>
        <sz val="12"/>
        <rFont val="Arial"/>
        <family val="2"/>
      </rPr>
      <t xml:space="preserve">
Dirección de Gestión de Aduanas 
Subdirección de Operación Aduanera</t>
    </r>
  </si>
  <si>
    <t>A2 - Asignar un grupo de tres funcionarios para gestionar exclusivamente la aceptación, autorización y trazabilidad de tránsitos aduaneros, incluyendo definición de roles, capacitación y supervisión para fortalecer el control y eliminar las causas del hallazgo.</t>
  </si>
  <si>
    <t>Designar y capacitar trimestralmente a un grupo específico de tres funcionarios para el seguimiento exclusivo y trazabilidad de los tránsitos aduaneros, estableciendo roles y responsabilidades claras.</t>
  </si>
  <si>
    <t>Capacitaciones trimestrales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</si>
  <si>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</si>
  <si>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t>Realizar un reporte mensual de finalización de tránsitos que no cuenten con registro correspondiente, para asegurar la actualización oportuna de la información.</t>
  </si>
  <si>
    <t>Reportes</t>
  </si>
  <si>
    <t xml:space="preserve">
Auditoría a la Operación en Zona Franca 
H3
AZF-2025-005</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</si>
  <si>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</si>
  <si>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Deficiente aplicación de las normas.
Debilidades en los mecanismos de control ejercidos por la primera línea de defensa sobre la trazabilidad de las mercancías que ingresan a zona franca.</t>
  </si>
  <si>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</si>
  <si>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</si>
  <si>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</si>
  <si>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r>
      <rPr>
        <b/>
        <sz val="12"/>
        <rFont val="Arial"/>
        <family val="2"/>
      </rPr>
      <t>DGA</t>
    </r>
    <r>
      <rPr>
        <sz val="12"/>
        <rFont val="Arial"/>
        <family val="2"/>
      </rPr>
      <t xml:space="preserve">
Dirección de Gestión de Aduanas 
Subdirección de Operación Aduanera
Dirección Seccional de Aduanas Barranquilla
División de Operación Aduanera
GIT Zona Franca
</t>
    </r>
  </si>
  <si>
    <t>Remitir los insumos a la División de Fiscalización Aduanera si es procedente .</t>
  </si>
  <si>
    <t>Informe trimestral de insumos remitidos a la División de Fiscalización</t>
  </si>
  <si>
    <t>A2 Programar jornadas de capacitación a los funcionarios del GIT Zona Franca relativo al regimen franco y al proceso de entregas de las mercancias al deposito o zona franca</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</si>
  <si>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</si>
  <si>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Planilla de asistencia </t>
  </si>
  <si>
    <t xml:space="preserve">
Auditoría a la Operación en Zona Franca 
H4
AZF-2025-005</t>
  </si>
  <si>
    <r>
      <rPr>
        <b/>
        <sz val="12"/>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</si>
  <si>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</si>
  <si>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 xml:space="preserve">A1 Generar una lista de chequeo para el  diligenciamiento y cargue del archivo PDF del FT-COA-2157 “Acta de Hechos” con la totalidad de los campos y de las firmas.
</t>
  </si>
  <si>
    <t>Verificar mensualmente la aplicación de la lista de chequeo, al porcentaje de actas definido por cada seccional, de acuerdo con su capacidad y estructura.</t>
  </si>
  <si>
    <t>Informe de verificación de actas, con base en la lista de chequeo</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</si>
  <si>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</si>
  <si>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</si>
  <si>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</si>
  <si>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</si>
  <si>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 xml:space="preserve">A3 Designar a un grupo de funcionarios para que ejerzan el control sobre el correcto diligenciamiento de los formatos COA-2157 acta de hechos y el FT-COA-2647 “Registro, Seguimiento y Control de Ingresos y Salida de Mercancías de la Zona Franca </t>
  </si>
  <si>
    <t>Realizar seguimiento mensual al diligenciamiento de los formatos COA-2157 acta de hechos y el FT-COA-2647 “Registro, Seguimiento y Control de Ingresos y Salida de Mercancías de la Zona Franca.</t>
  </si>
  <si>
    <t>Informe mensual de las direcciones seccionales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</si>
  <si>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</si>
  <si>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t>Auditoría a la Operación en Zona Franca 
H5
AZF-2025-005</t>
  </si>
  <si>
    <r>
      <rPr>
        <b/>
        <sz val="12"/>
        <rFont val="Arial"/>
        <family val="2"/>
      </rPr>
      <t>Hallazgo No. 5. Deficiencias en el control de las salidas temporales al TAN y reingresos de mercancías a Zona Franca. (DSA de Cartagena) (D)</t>
    </r>
    <r>
      <rPr>
        <sz val="12"/>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</si>
  <si>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t>Deficiencias en el seguimiento, monitoreo y control por parte de los líderes responsables del proceso y subproceso y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</si>
  <si>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</si>
  <si>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Diseñar y desarrollar la herramienta de control para el seguimiento de salidas temporales al TAN y reingresos de mercancías, asegurando que sea funcional y accesible para los responsables del proceso.</t>
  </si>
  <si>
    <t>Documento con diseño de la herramienta</t>
  </si>
  <si>
    <r>
      <rPr>
        <b/>
        <sz val="12"/>
        <rFont val="Arial"/>
        <family val="2"/>
      </rPr>
      <t>DGA</t>
    </r>
    <r>
      <rPr>
        <sz val="12"/>
        <rFont val="Arial"/>
        <family val="2"/>
      </rPr>
      <t xml:space="preserve">
Dirección de Gestión de Aduanas 
Subdirección de Operación Aduanera 
Dirección Seccional de Aduanas de Cartagena 
División de la Operación Aduanera
GIT Zona Franca</t>
    </r>
  </si>
  <si>
    <t>Implementar la herramienta de control para el monitoreo de salidas y reingresos de mercancías de los años 2022, 2023 y 2024 y siguientes que aún no han sido controlados, asegurando que se utilice adecuadamente por todos los responsables del GIT Zona Franca..</t>
  </si>
  <si>
    <t>Informes cuatrimestrales de implementación</t>
  </si>
  <si>
    <t xml:space="preserve">
Auditoría a la Operación en Zona Franca 
H6
AZF-2025-005</t>
  </si>
  <si>
    <r>
      <rPr>
        <b/>
        <sz val="12"/>
        <rFont val="Arial"/>
        <family val="2"/>
      </rPr>
      <t xml:space="preserve">Hallazgo No. 6. Deficiencias en el módulo de consulta de movimiento de mercancías en Zona Franca. (Subdirección de Operación Aduanera y Dirección de Gestión de Innovación y Tecnología)
</t>
    </r>
    <r>
      <rPr>
        <sz val="12"/>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rFont val="Arial"/>
        <family val="2"/>
      </rPr>
      <t>a)</t>
    </r>
    <r>
      <rPr>
        <sz val="12"/>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rFont val="Arial"/>
        <family val="2"/>
      </rPr>
      <t>b)</t>
    </r>
    <r>
      <rPr>
        <sz val="12"/>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rFont val="Arial"/>
        <family val="2"/>
      </rPr>
      <t xml:space="preserve">c) </t>
    </r>
    <r>
      <rPr>
        <sz val="12"/>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</si>
  <si>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t>Falencias en el seguimiento, monitoreo y control por parte de los líderes responsables del proceso y subproceso:
Deficiencias en la aplicación de los controles establecidos en la matriz de riesgos de Zona Franca.</t>
  </si>
  <si>
    <t>A1 - DGIT - SOA
Iniciar el desarrollo de la solución tecnológica.</t>
  </si>
  <si>
    <t>Desarrollo de la solución</t>
  </si>
  <si>
    <t>Informes trimestrales de seguimiento</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</si>
  <si>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t>
    </r>
  </si>
  <si>
    <t>A2 - DGIT - SOA
Iniciar la implementación de la solución tecnológica</t>
  </si>
  <si>
    <t>Pruebas y evaluación funcional</t>
  </si>
  <si>
    <t xml:space="preserve"> (01) Un  formato de Aceptación de Pruebas funcionales y salida a producción - FT-IIT-1851.</t>
  </si>
  <si>
    <t>A3 - DGIT - SOA
Poner en  producción la solución tecnológica</t>
  </si>
  <si>
    <t xml:space="preserve">Definir la puesta en producción de la solución tecnológica </t>
  </si>
  <si>
    <t>Puesta en producción de la solución tecnologica: 
a. (01) Un formato información de versión             FT-IIT-2180
b. (01) Un Acta de comité de gestión de Cambios de Tecnología del correspondiente software instalado y en producción</t>
  </si>
  <si>
    <t>Auditoría a la Operación en Zona Franca 
H7
AZF-2025-005</t>
  </si>
  <si>
    <r>
      <rPr>
        <b/>
        <sz val="12"/>
        <rFont val="Arial"/>
        <family val="2"/>
      </rPr>
      <t xml:space="preserve">Hallazgo No. 7. Fallas recurrentes en la disponibilidad de servicios de interoperabilidad (Subdirección de Operación Aduanera y Dirección de Gestión de Innovación y Tecnología)
</t>
    </r>
    <r>
      <rPr>
        <sz val="12"/>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</si>
  <si>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t>Fallas reiteradas en la disponibilidad de los servicios e inexistencia de un sistema consolidado de trazabilidad de incidentes.</t>
  </si>
  <si>
    <r>
      <rPr>
        <b/>
        <sz val="12"/>
        <rFont val="Arial"/>
        <family val="2"/>
      </rPr>
      <t>A1 - DGIT - SOA</t>
    </r>
    <r>
      <rPr>
        <sz val="12"/>
        <rFont val="Arial"/>
        <family val="2"/>
      </rPr>
      <t xml:space="preserve">
Realizar el monitoreo de los incidentes reportados por los usuarios aduaneros en la herramienta Aranda para determinar causa raiz y acciones a realizar en cada caso </t>
    </r>
  </si>
  <si>
    <t xml:space="preserve">Se realizará la revisión de los errores reportados por los usuarios aduaneros para realizar las acciones pertinentes en cada caso </t>
  </si>
  <si>
    <t xml:space="preserve">Informe trimestral </t>
  </si>
  <si>
    <r>
      <rPr>
        <b/>
        <sz val="12"/>
        <rFont val="Arial"/>
        <family val="2"/>
      </rPr>
      <t>A2 - DGIT - SOA</t>
    </r>
    <r>
      <rPr>
        <sz val="12"/>
        <rFont val="Arial"/>
        <family val="2"/>
      </rPr>
      <t xml:space="preserve">
Realizar el monitoreo mensual de los tramites y operaciones realizadas en todo el país parte de los usuarios de operación de zonas francas </t>
    </r>
  </si>
  <si>
    <t xml:space="preserve">Se realizará consulta en las bases de datos para tener métricas de la operación mensual de todos los usuarios aduaneros.
</t>
  </si>
  <si>
    <t xml:space="preserve">Informe mensual </t>
  </si>
  <si>
    <t xml:space="preserve">
Auditoría a la Operación en Zona Franca 
H8
AZF-2025-005</t>
  </si>
  <si>
    <r>
      <rPr>
        <b/>
        <sz val="12"/>
        <rFont val="Arial"/>
        <family val="2"/>
      </rPr>
      <t xml:space="preserve">Hallazgo No. 8. Omisión de la selección de controles a las operaciones de zonas francas (DSA de Bogotá Aeropuerto El Dorado, Cartagena y Barranquilla)
</t>
    </r>
    <r>
      <rPr>
        <sz val="12"/>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</si>
  <si>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t>Inadecuada aplicación de las normas y procedimientos
Falencias en el seguimiento, monitoreo y control por parte de los líderes responsables del proceso y subproceso
Deficiencias en la aplicación de los controles de la matriz de riesgos de Zona Franca.</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</si>
  <si>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</si>
  <si>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</si>
  <si>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</si>
  <si>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A2  - Definir y aplicar de acuerdo con la estructura y capacidad operativa, la planeación de  los controles del GIT Zona Franca según lo establecido en el PR-COA-0209</t>
  </si>
  <si>
    <t>Ejecutar las actividades definidas en  la planeacion y recoleccion de los datos estadisticos de las operaciones de las zonas francasde la DSA, a fin de ejercer  controles operacionales por tipo de usuarios y tipo de mercancias</t>
  </si>
  <si>
    <t>A3 Verificar la efectividad de la planificación  y controles y realizar los ajustes del caso</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</si>
  <si>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</si>
  <si>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</si>
  <si>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</si>
  <si>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t>A4  Realizar 4 mesas de trabajo para revisar los  procedimientos PR-COA-0209, PR-COA-0208 y PR-COA-0211, con el propósito de verificar y documentar su actualización de ser necesario, de manera que se ajusten a las realidades operativas  de los GIT Zona Franca. 
.</t>
  </si>
  <si>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</si>
  <si>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</si>
  <si>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</si>
  <si>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 xml:space="preserve">
Auditoría a la Operación en Zona Franca 
H9
AZF-2025-005</t>
  </si>
  <si>
    <r>
      <rPr>
        <b/>
        <sz val="12"/>
        <rFont val="Arial"/>
        <family val="2"/>
      </rPr>
      <t xml:space="preserve">Hallazgo No. 9. Omisión del control de inventarios de mercancías a los Usuarios Operadores y Usuarios Calificados de las Zonas Francas (DSA Bogotá Aeropuerto El Dorado y Cartagena)
</t>
    </r>
    <r>
      <rPr>
        <sz val="12"/>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rFont val="Arial"/>
        <family val="2"/>
      </rPr>
      <t xml:space="preserve">a) DSA de Bogotá Aeropuerto El Dorado
</t>
    </r>
    <r>
      <rPr>
        <sz val="12"/>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rFont val="Arial"/>
        <family val="2"/>
      </rPr>
      <t xml:space="preserve">b) DSA de Cartagena
</t>
    </r>
    <r>
      <rPr>
        <sz val="12"/>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</si>
  <si>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</si>
  <si>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t>
  </si>
  <si>
    <t xml:space="preserve">Realizar capacitación semestral a los Grupos Internos de Trabajo de Zona Franca de las Direcciones seccionales sobre la aplicación del procedimiento PR-COA-0211 V3 “Control de inventarios en zona franca”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</si>
  <si>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</si>
  <si>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</si>
  <si>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Documento con diseño y características  de la herramienta</t>
  </si>
  <si>
    <t>Implementar la herramienta de control para el monitoreo de salidas y reingresos de mercancías, asegurando que se utilice adecuadamente por todos los responsables del GIT Zona Franca.</t>
  </si>
  <si>
    <t>Informe de implementación</t>
  </si>
  <si>
    <t xml:space="preserve">
Auditoría a la Operación en Zona Franca 
H10
AZF-2025-005</t>
  </si>
  <si>
    <r>
      <rPr>
        <b/>
        <sz val="12"/>
        <rFont val="Arial"/>
        <family val="2"/>
      </rPr>
      <t xml:space="preserve">Hallazgo No. 10. Zonas Francas sin controles operacionales y de inventarios. (DSA de Bogotá Aeropuerto El Dorado, Cartagena y Barranquilla)
</t>
    </r>
    <r>
      <rPr>
        <sz val="12"/>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</si>
  <si>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t>Inadecuada aplicación de las normas y procedimientos
Falencias en el seguimiento, monitoreo y control por parte de la primera y segunda línea de defensa del proceso auditado
Deficiencias en la aplicación de los controles de la matriz de riesgos de zona franca.</t>
  </si>
  <si>
    <r>
      <rPr>
        <b/>
        <sz val="12"/>
        <rFont val="Arial"/>
        <family val="2"/>
      </rPr>
      <t xml:space="preserve">A1 </t>
    </r>
    <r>
      <rPr>
        <sz val="12"/>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</si>
  <si>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</si>
  <si>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</si>
  <si>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</si>
  <si>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</si>
  <si>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t>Realizar seguimientos trimestrales al cumplimiento del cronograma de visitas mediante un informe de resultados</t>
  </si>
  <si>
    <t>Informe de seguimiento</t>
  </si>
  <si>
    <t>Auditoría a la Operación en Zona Franca 
H11
AZF-2025-005</t>
  </si>
  <si>
    <r>
      <rPr>
        <b/>
        <sz val="12"/>
        <rFont val="Arial"/>
        <family val="2"/>
      </rPr>
      <t>Hallazgo No. 11. Deficiencias en la organización de unidades documentales, gestión de espacios físicos para la custodia de los archivos y transferencias documentales (DSA de Cartagena)</t>
    </r>
    <r>
      <rPr>
        <sz val="12"/>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</si>
  <si>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t>Deficiencias en la aplicación de técnicas de archivo.
Deficiencias en los lineamientos de gestión documental, tablas de retención documental.
Falencias en el registro y control de los documentos.</t>
  </si>
  <si>
    <t>A1 Revisar para mejorar las técnicas de archivo, asegurando su correcta ejecución y alineación con las necesidades operativas, para optimizar la gestión documental en las zonas francas.</t>
  </si>
  <si>
    <t>Revisar anualmente las tablas de retención documental para garantizar su cumplimiento con las normativas vigentes.</t>
  </si>
  <si>
    <t>Informe de Tablas de retención documental revisadas</t>
  </si>
  <si>
    <r>
      <rPr>
        <b/>
        <sz val="12"/>
        <rFont val="Arial"/>
        <family val="2"/>
      </rPr>
      <t>DGA</t>
    </r>
    <r>
      <rPr>
        <sz val="12"/>
        <rFont val="Arial"/>
        <family val="2"/>
      </rPr>
      <t xml:space="preserve">
Dirección de Gestión de Aduanas 
Subdirección de Operación Aduanera 
Dirección Seccional de Aduanas Cartagena 
División de la Operación Aduanera
GIT Zona Franca</t>
    </r>
  </si>
  <si>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</si>
  <si>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</si>
  <si>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</si>
  <si>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</si>
  <si>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Auditoría a la Operación en Zona Franca 
H12
AZF-2025-005</t>
  </si>
  <si>
    <r>
      <rPr>
        <b/>
        <sz val="12"/>
        <rFont val="Arial"/>
        <family val="2"/>
      </rPr>
      <t xml:space="preserve">Hallazgo No. 12. Inconsistencia, falta de uniformidad y seguridad en el registro de datos en las herramientas de control. (DSA de Bogotá Aeropuerto El Dorado, de Barranquilla y de Cartagena)
</t>
    </r>
    <r>
      <rPr>
        <sz val="12"/>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rFont val="Arial"/>
        <family val="2"/>
      </rPr>
      <t xml:space="preserve">a) DSA de Bogotá Aeropuerto El Dorado
</t>
    </r>
    <r>
      <rPr>
        <sz val="12"/>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rFont val="Arial"/>
        <family val="2"/>
      </rPr>
      <t xml:space="preserve">b) DSA de Barranquilla
</t>
    </r>
    <r>
      <rPr>
        <sz val="12"/>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rFont val="Arial"/>
        <family val="2"/>
      </rPr>
      <t xml:space="preserve">c) DSA de Bogotá Aeropuerto El Dorado, Barranquilla y Cartagena
</t>
    </r>
    <r>
      <rPr>
        <sz val="12"/>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</si>
  <si>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t>Falencias en el seguimiento, monitoreo y control por parte de la primera y segunda línea de defensa relacionadas con el proceso auditado.
Deficiencias en la aplicación de los controles de la matriz de riesgos de zona franca.</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</si>
  <si>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</si>
  <si>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</si>
  <si>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</si>
  <si>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Ajustar los formatos de los procedimientos  PR-COA-0209, PR-COA-0208 y PR-COA-0211 con base en las actas de las mesas de trabajo de revisión de los mismos.</t>
  </si>
  <si>
    <t>Correo a la Subdirección de Procesos solicitando el ajuste de los formatos</t>
  </si>
  <si>
    <r>
      <rPr>
        <b/>
        <sz val="12"/>
        <rFont val="Arial"/>
        <family val="2"/>
      </rPr>
      <t>DGA</t>
    </r>
    <r>
      <rPr>
        <sz val="12"/>
        <rFont val="Arial"/>
        <family val="2"/>
      </rPr>
      <t xml:space="preserve">
Dirección de Gestión de Aduanas 
Subdirección de Operación Aduanera 
</t>
    </r>
    <r>
      <rPr>
        <b/>
        <sz val="12"/>
        <rFont val="Arial"/>
        <family val="2"/>
      </rPr>
      <t>DGEA</t>
    </r>
    <r>
      <rPr>
        <sz val="12"/>
        <rFont val="Arial"/>
        <family val="2"/>
      </rPr>
      <t xml:space="preserve">
Dirección de Gestión Estratégica y de Análitica
Subdirección de Procesos</t>
    </r>
  </si>
  <si>
    <t>A3 Asignar un grupo de tres funcionarios para la verificación mensual de la información diligenciada en las hojas de cálculo utilizadas para el control de la operaciones de la Zona Franca, entre tanto se cuenta con un SIE unificado</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</si>
  <si>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</si>
  <si>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</si>
  <si>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Auditoría a la Operación en Zona Franca 
H13
AZF-2025-005</t>
  </si>
  <si>
    <r>
      <rPr>
        <b/>
        <sz val="12"/>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</si>
  <si>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</si>
  <si>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r>
      <rPr>
        <b/>
        <sz val="12"/>
        <rFont val="Arial"/>
        <family val="2"/>
      </rPr>
      <t>H13. A1</t>
    </r>
    <r>
      <rPr>
        <sz val="12"/>
        <rFont val="Arial"/>
        <family val="2"/>
      </rPr>
      <t xml:space="preserve"> SOA
Asegurar la aplicación de procedimientos (PR-COA-0209 y PR-COA-0211)</t>
    </r>
  </si>
  <si>
    <t>Capacitar y reentrenar semestralmente a los equipos de los GIT  de las seccionales a nivel nacional sobre los procedimientos vigentes (PR-COA-0209 y PR-COA-0211), enfatizando su aplicación obligatoria.</t>
  </si>
  <si>
    <t>Listas de asistencia con el Material socializado</t>
  </si>
  <si>
    <r>
      <rPr>
        <b/>
        <sz val="12"/>
        <rFont val="Arial"/>
        <family val="2"/>
      </rPr>
      <t>DGA</t>
    </r>
    <r>
      <rPr>
        <sz val="12"/>
        <rFont val="Arial"/>
        <family val="2"/>
      </rPr>
      <t xml:space="preserve">
Dirección de Gestión de Aduanas
Subdirecciónde Operación Aduanera</t>
    </r>
  </si>
  <si>
    <t>Diseñar listas de chequeo estandarizadas para cada procedimiento, para facilitar la aplicación de los mismos en campo y asegurar trazabilidad de los controles.</t>
  </si>
  <si>
    <t>Listas de chequeo</t>
  </si>
  <si>
    <r>
      <rPr>
        <b/>
        <sz val="12"/>
        <rFont val="Arial"/>
        <family val="2"/>
      </rPr>
      <t xml:space="preserve">H13. A2 </t>
    </r>
    <r>
      <rPr>
        <sz val="12"/>
        <rFont val="Arial"/>
        <family val="2"/>
      </rPr>
      <t>Realizar revisiones periódicas de cumplimiento</t>
    </r>
  </si>
  <si>
    <t>Solicitar reportes trimestrales de hallazgos e inconsistencias detectadas en los controles realizados por los GIT Zona Franca de las Direcciones Seccionales.</t>
  </si>
  <si>
    <r>
      <rPr>
        <b/>
        <sz val="12"/>
        <rFont val="Arial"/>
        <family val="2"/>
      </rPr>
      <t>H13. A3</t>
    </r>
    <r>
      <rPr>
        <sz val="12"/>
        <rFont val="Arial"/>
        <family val="2"/>
      </rPr>
      <t xml:space="preserve"> Realizar una mesa de trabajo con el personal de Zonas Francas a nivel nacional con el fin de analizar los formatos utilizados por éstas y elaborar propuesta estandarizada</t>
    </r>
  </si>
  <si>
    <t>Unificar los formatos de control operativo e inventarios en un único modelo validado por la SOA.</t>
  </si>
  <si>
    <t>Correo a la Subdirección de procesos, solicitando el apoyo para la unificación de los Formatos</t>
  </si>
  <si>
    <t>Auditoría a la Nacionalización de Mercancías ANM-2025-006</t>
  </si>
  <si>
    <t>ANM-2025-006
H1</t>
  </si>
  <si>
    <r>
      <rPr>
        <b/>
        <sz val="12"/>
        <rFont val="Arial"/>
        <family val="2"/>
      </rPr>
      <t xml:space="preserve">Hallazgo 1. Inconsistencia en el registro de las actas de inspección 
</t>
    </r>
    <r>
      <rPr>
        <sz val="12"/>
        <rFont val="Arial"/>
        <family val="2"/>
      </rPr>
      <t>En una muestra de 150 actas de inspección realizadas entre julio de 2024 y junio de 2025 por las direcciones seccionales auditadas, se evidenció lo siguiente:
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
Actas con inconsistencia: DSA Aeropuerto El Dorado, 2; DSIA Buenaventura, 1; DSIA Santa Marta, 9; DSIA Ipiales, 1 para un total de 13 actas.</t>
    </r>
  </si>
  <si>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</si>
  <si>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</si>
  <si>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y/o sensibilización por parte de los funcionarios de los GIT de Importaciones de cada una de las Direcciones Seccionales auditadas, la cual debe ser enfocada en el correcto diligenciamiento de las actas de inspección, entre otros temas.
                                                                                                                                                                </t>
  </si>
  <si>
    <t xml:space="preserve">Listado de asistencia
</t>
  </si>
  <si>
    <r>
      <rPr>
        <b/>
        <sz val="12"/>
        <rFont val="Arial"/>
        <family val="2"/>
      </rPr>
      <t>DGA</t>
    </r>
    <r>
      <rPr>
        <sz val="12"/>
        <rFont val="Arial"/>
        <family val="2"/>
      </rPr>
      <t xml:space="preserve">
Dirección de gestión de Aduanas                        Subdirección de Operación Aduanera                                Direcciones Seccionales Bogotá Aeropuerto el Dorado, Buenaventura, Santa Marta e Ipiales - GIT Importaciones o quien haga sus veces
</t>
    </r>
  </si>
  <si>
    <t>Realizar Informe semestral de los resultados del autocontrol de inspección aduanera en importaciones en el formato 1596 de acuerdo con el instructivo Inspección en el Régimen De Importación IN-COA-0151</t>
  </si>
  <si>
    <t>Informe semestral de los resultados del autocontrol de inspección aduanera en importaciones en el formato 1596 de acuerdo con el instructivo Inspección en el Régimen De Importación IN-COA-0151</t>
  </si>
  <si>
    <t>Informes Semestrales</t>
  </si>
  <si>
    <t>DGA
Dirección de gestión de Aduanas                        Subdirección de Operación Aduanera                                Direcciones Seccionales Bogotá Aeropuerto el Dorado, Buenaventura, Santa Marta e Ipiales - GIT Importaciones o quien haga sus veces</t>
  </si>
  <si>
    <t>ANM-2025-006
H2</t>
  </si>
  <si>
    <r>
      <rPr>
        <b/>
        <sz val="12"/>
        <rFont val="Arial"/>
        <family val="2"/>
      </rPr>
      <t xml:space="preserve">Hallazgo 2. Incumplimientos normativos frente en la realización de inspecciones aduaneras 
</t>
    </r>
    <r>
      <rPr>
        <sz val="12"/>
        <rFont val="Arial"/>
        <family val="2"/>
      </rPr>
      <t>En el análisis de una muestra de 150 actas de inspección realizadas entre julio de 2024 y junio de 2025 por las direcciones seccionales auditadas, se identificaron incumplimientos frente a la normativa vigente.
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
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t>
    </r>
  </si>
  <si>
    <t xml:space="preserve">Deficiencia en control y seguimiento a las inspecciones aduaneras realizadas por los inspectores de importaciones
Falta de rigurosidad en la sustentación de las actas de inspección
Inadecuado control a los términos de las actuaciones aduaneras
Inadecuada aplicación de las normas y procedimientos. </t>
  </si>
  <si>
    <t>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t>
  </si>
  <si>
    <t xml:space="preserve"> Documento ABC y/o el equivalente </t>
  </si>
  <si>
    <t xml:space="preserve">Documento, </t>
  </si>
  <si>
    <t>DGA
Dirección de Gestión de Aduanas                    Subdirección de Operación Aduanera                                  Direcciones Seccionales de Aduanas de Buenaventura, Bogotá Aeropuerto el Dorado, Santa Marta, Cartagena, Barranquilla, Medellín y Cali - GIT Importaciones o quien haga sus veces.</t>
  </si>
  <si>
    <t>listado asistencia socialialización.</t>
  </si>
  <si>
    <t>listado de asistencia.</t>
  </si>
  <si>
    <t xml:space="preserve">
DGA
Dirección de Gestión de Aduanas                    Subdirección de Operación Aduanera                                  Direcciones Seccionales de Aduanas de Buenaventura, Bogotá Aeropuerto el Dorado, Santa Marta, Cartagena, Barranquilla, Medellín y Cali - GIT Importaciones o quien haga sus veces.</t>
  </si>
  <si>
    <t>ANM-2025-006
H3</t>
  </si>
  <si>
    <r>
      <rPr>
        <b/>
        <sz val="12"/>
        <rFont val="Arial"/>
        <family val="2"/>
      </rPr>
      <t xml:space="preserve">Hallazgo 3. Uso de canales de comunicación no oficiales en la gestión de Operaciones de Importación – DSIA Buenaventura
</t>
    </r>
    <r>
      <rPr>
        <sz val="12"/>
        <rFont val="Arial"/>
        <family val="2"/>
      </rPr>
      <t xml:space="preserve">
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t>
    </r>
  </si>
  <si>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</si>
  <si>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</si>
  <si>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trimestral y/o sensibilización enfocada en fortalecer el uso de los canales oficiales de comunicación, con el fin de garantizar la integridad de las operaciones y actuaciones administrativas.
</t>
  </si>
  <si>
    <t xml:space="preserve">listados de asistencia </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</si>
  <si>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</si>
  <si>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H4</t>
  </si>
  <si>
    <r>
      <rPr>
        <b/>
        <sz val="12"/>
        <rFont val="Arial"/>
        <family val="2"/>
      </rPr>
      <t xml:space="preserve">Hallazgo 4. Deficiencia de control a las sanciones mínimas por infracciones aduaneras en SYGA SIGLO XXI </t>
    </r>
    <r>
      <rPr>
        <sz val="12"/>
        <rFont val="Arial"/>
        <family val="2"/>
      </rPr>
      <t xml:space="preserve">
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
-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
-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t>
    </r>
  </si>
  <si>
    <t>Deficiencias en las validaciones automáticas que realiza el sistema SYGA SIGLO XXI para la aceptación de declaraciones de importación
Falta de controles, monitoreo y seguimiento a la liquidación de sanciones aduaneras por infracciones de los declarantes en el régimen de importación.</t>
  </si>
  <si>
    <t>Realizar un barrido en sistema junto con la DGIT, con las declaraciones y las correspondientes sanciones aduaneras por infracciones de los declarantes y en caso de encontrarse pertinente, enviar a fiscalización las declaraciones que presenten irregularidades en las sanciones</t>
  </si>
  <si>
    <t>Barrido de las declaraciones en sistemas, con el propósito de verificar las sanciones aduaneras por infracciones a los declarantes, y de ser pertinente, enviar el insumo a fiscalización.</t>
  </si>
  <si>
    <t>Informes de resultado semestrales</t>
  </si>
  <si>
    <t xml:space="preserve">DGA
Dirección de Gestión de Aduanas                                                  Subdirección de Operación Aduanera     
Dirección de Gestión de Innovación y Tecnología - DGIT               </t>
  </si>
  <si>
    <t>ANM-2025-006
H5</t>
  </si>
  <si>
    <r>
      <rPr>
        <b/>
        <sz val="12"/>
        <rFont val="Arial"/>
        <family val="2"/>
      </rPr>
      <t xml:space="preserve">Hallazgo 5. Falta de control a los términos definidos para la presentación de las declaraciones anticipadas en el SI SYGA - SIGLO XXI y a la sanción aplicable por su incumplimiento
</t>
    </r>
    <r>
      <rPr>
        <sz val="12"/>
        <rFont val="Arial"/>
        <family val="2"/>
      </rPr>
      <t xml:space="preserve">
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
Levante otorgado por el inspector de aduana, con liquidación de sanción inferior a la sanción mínima aplicable en las declaraciones 032024001695713 y 032024000967661 de la DSA de Bogotá Aeropuerto El Dorado.</t>
    </r>
  </si>
  <si>
    <t>Inexactitud en las validaciones automáticas que realiza el sistema SYGA SIGLO XXI para la aceptación de declaraciones de importación por la presentación extemporánea de declaraciones anticipadas obligatoria
Falta de controles, monitoreo y seguimiento a la liquidación de sanciones aduaneras por infracciones de los declarantes en el régimen de importación en las actuaciones aduaneras adelantadas por los inspectores.</t>
  </si>
  <si>
    <t xml:space="preserve">Validaciones manuales aleatorias con periodicidad semestral, de las validaciones realizadas por los sistemas SYGA SIGLO XXI, en la aceptación de las declaraciones de importacion anticipada.
</t>
  </si>
  <si>
    <t>Informe de las validaciones aleatorias resultado de las validaciones realizadas de forma automatica por los sistemas SYGA SIGLO XXI</t>
  </si>
  <si>
    <t xml:space="preserve">Informes semestrales resultado </t>
  </si>
  <si>
    <t xml:space="preserve">DGA
Dirección de Gestión de Aduanas                    Subdirección de Operación Aduanera                                  Direcciones Seccionales de Aduanas de Buenaventura, Bogotá Aeropuerto el Dorado, Santa Marta, Cartagena, Barranquilla, Medellín y Cali - GIT Importaciones 
</t>
  </si>
  <si>
    <t>ANM-2025-006
H6</t>
  </si>
  <si>
    <r>
      <rPr>
        <b/>
        <sz val="12"/>
        <rFont val="Arial"/>
        <family val="2"/>
      </rPr>
      <t xml:space="preserve">Hallazgo 6. Incumplimiento de la normatividad que enmarca el funcionamiento del Comité de Selectividad Aduanera
</t>
    </r>
    <r>
      <rPr>
        <sz val="12"/>
        <rFont val="Arial"/>
        <family val="2"/>
      </rPr>
      <t>En la revisión de las respuestas remitidas y la inspección practicada a la Subdirección de Análisis de Riesgos y Programas en su calidad de Secretaría Técnica del Comité de Selectividad de la UAE DIAN, se observaron las siguientes deficiencias:
a. Incumplimiento en la cantidad de sesiones ordinarias del Comité de Selectividad durante el año 2024
Del análisis realizado a las actas del Comité de Selectividad Aduanera, se observó que durante la vigencia 2024 el comité sesionó únicamente en tres (3) ocasiones, en las siguientes fechas: 
- Sesión ordinaria No. 01 en fecha 1/03/2024, modalidad Virtual por MS Teams
- Sesión ordinaria No. 02 en fecha 3/10/2024, modalidad presenecial
- Sesión ordinaria No. 02 en fecha 3/10/2024, modalidad presenecial
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
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
b. Falta de adopción y aprobación del reglamento para el desarrollo de las sesiones del Comité de Selectividad Aduanera
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
c. Deficiencias en la gestión documental del Comité de Selectividad Aduanera 
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t>
    </r>
  </si>
  <si>
    <t xml:space="preserve">Deficiencias en el seguimiento y controles a la cantidad de sesiones ordinarias anuales por parte de la Secretaría Técnica y del Comité de Selectividad Aduanera. 
Deficiencias en los controles de las funciones del Comité de Selectividad Aduanera por parte de los miembros y de la Secretaría Técnica. 
Deficiencias en la implementación de controles para la conformación de las unidades documentales de acuerdo con los lineamientos de gestión documental y las TRD aplicables. </t>
  </si>
  <si>
    <t xml:space="preserve">Elaborar de la nueva reglamentación para el funcionamiento del comité de selectividad. 
</t>
  </si>
  <si>
    <t xml:space="preserve">Elaborar Reglamentación
</t>
  </si>
  <si>
    <t xml:space="preserve">Reglamento Comité de Selectividad
</t>
  </si>
  <si>
    <t xml:space="preserve">DGA
Dirección de Gestión de Aduanas   
Dirección de Gestión Estratégica y Analítica - DGEA
Subdirección de Análisis de Riesgo y Programas - SARP
Coordinación de Procesos y Riesgos Operacionales
</t>
  </si>
  <si>
    <t>Crear y actualizar la carpeta de Sharepoint y física de los soportes de las sesiones del Comité de Selectividad</t>
  </si>
  <si>
    <t>Creación y actualizacion de carpeta</t>
  </si>
  <si>
    <t xml:space="preserve">Carpeta
</t>
  </si>
  <si>
    <t>ANM-2025-006
H7</t>
  </si>
  <si>
    <r>
      <rPr>
        <b/>
        <sz val="12"/>
        <rFont val="Arial"/>
        <family val="2"/>
      </rPr>
      <t xml:space="preserve">Hallazgo 7. Deficiencia de control y discrecionalidad en la verificación de requisitos para la aceptación de las solicitudes de trámite manual </t>
    </r>
    <r>
      <rPr>
        <sz val="12"/>
        <rFont val="Arial"/>
        <family val="2"/>
      </rPr>
      <t xml:space="preserve">
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
a. Deficiencias en la validación y control del Formato FT-COA-2134 “Solicitud de trámites manuales” V5
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
-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
- Documentos soporte incompletos en contravención del artículo 177 del Decreto 1165 de 2019 y del procedimiento -PR-COA-0184 
- Causales no consignadas, genéricas o incongruentes frente a las registradas en la bitácora. 
Estas inconsistencias se resumen en la tabla 10, donde se relacionan los casos por Dirección Seccional (Ver Anexo 03) así: 
DSA Bogotá Aeropuerto El Dorado, 54; DSIA Buenaventura, 13; DSIA Santa Marta, 66; DSIA Ipiales, 4 para un total de 137.
b. Deficiencias de registro en el Sistema de Información (SI) Bitácora de Trámites Manuales
Se identificaron deficiencias de registro en el sistema de información Bitácora de Trámites Manuales, que comprometen la trazabilidad y el seguimiento a las operaciones autorizadas. Entre las principales se encuentran:
- Ausencia de sustento en la causal invocada y/o falta de justificación para la aceptación del trámite.  
- Inconsistencias entre la información registrada en la bitácora y la consignada en las solicitudes de trámite manual (FT-COA-2134) previamente autorizadas.  
- Actualización tardía u omisión en el registro de actuaciones del inspector, número de levante y fecha correspondiente, así como deficiencias en la fundamentación de dichas actuaciones, particularmente en los levantes automáticos. 
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
DSA Aeropuerto El Dorado, 20; DSIA Buenaventura, 6; DSIA Santa Marta, 20; DSIA Ipiales, 5 para un total de 51.
c. Inconsistencias en el diligenciamiento de la Declaración de Importación litográfica (F500) 
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Las principales deficiencias identificadas son: 
- Casilla 130: No se consigna referencia a la contingencia ni al trámite manual. 
- Casillas 134 y 135: No se diligencian el número y la fecha de levante, lo que puede generar que la declaración no surta efecto legal. 
- Casillas 136 y 137: Ausencia de nombre, cédula y firma del funcionario responsable. 
Estas inconsistencias se resumen en la tabla 12, donde se relacionan los casos por Dirección Seccional. (Ver Anexo 03) así:
DSA Bogotá Aeropuerto El Dorado, 23; DSIA Santa Marta, 15 y DSIA B/tura, 18.</t>
    </r>
  </si>
  <si>
    <t>Deficiencias en el control interno y falta de capacitación del personal encargado del registro y validación de la solicitud y del registro en la bitácora
Ausencia de controles automatizados o listas de verificación estandarizadas
Escasa supervisión o monitoreo del uso del sistema.</t>
  </si>
  <si>
    <t>Capacitar al personal encargado de los registros y realizar listas de verificación estandarizadas en la bitácora de trámites manuales</t>
  </si>
  <si>
    <t>Capacitaciones enfocadas en el registro de bitácora de trámites manuales en las cuales se haga enfasis que debe incluirse la actuación del inspector.</t>
  </si>
  <si>
    <t>Listados de asistencia.</t>
  </si>
  <si>
    <t>Lista de chequeo estandarizada.</t>
  </si>
  <si>
    <t>Lista de chequeo</t>
  </si>
  <si>
    <t xml:space="preserve">
DGA
Dirección de Gestión de Aduanas                    Subdirección de Operación Aduanera        </t>
  </si>
  <si>
    <t>ANM-2025-006
H8</t>
  </si>
  <si>
    <r>
      <rPr>
        <b/>
        <sz val="12"/>
        <rFont val="Arial"/>
        <family val="2"/>
      </rPr>
      <t xml:space="preserve">Hallazgo 8. Deficiencias en la programación, conformación y control de diligencias de inspección aduanera y autos comisorios
</t>
    </r>
    <r>
      <rPr>
        <sz val="12"/>
        <rFont val="Arial"/>
        <family val="2"/>
      </rPr>
      <t xml:space="preserve">
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
a.	Incumplimiento de requisitos normativos sobre programación y registro de comparecencia (DSIA Santa Marta y Buenaventura)
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
b. Notificación extemporánea y en lugar distinto del auto comisorio, afectando la trazabilidad y legalidad del acto administrativo
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
Lo anterior se observa de la siguiente manera: (Ver Anexo 04)
- La hora registrada en el formato FT-COA-2299 difiere de la hora real de inicio y finalización de la inspección.
- No existe evidencia objetiva que permita verificar la comparecencia del usuario en el lugar y hora programados.
- Se genera incertidumbre frente a la aplicación de sanciones por inasistencia previstas en el numeral 3.2 del artículo 29 del Decreto Ley 920 de 2023.
c. Asignación de comisiones en autos comisorios que vulnera el reparto diario y afecta la transparencia en la programación de inspecciones.
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
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
d. Autos comisorios sin registro de las declaraciones de importación, limitando la precisión y control en la asignación de inspecciones
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t>
    </r>
  </si>
  <si>
    <t>Deficiencias en la aplicación de las normas y procedimientos
Falencias en los controles de primera línea de defensa, como el autocontrol
Falta de capacitación del personal encargado del reparto de las inspecciones y de la elaboración y aprobación de autos comisorios
Deficiente segregación de funciones dentro del proceso de emisión y validación
Prácticas que priorizan la operatividad sobre el cumplimiento normativo
Ausencia de monitoreo en el reparto aleatorio y diario
Falta de herramientas tecnológicas que automaticen el reparto y asignación de inspecciones.</t>
  </si>
  <si>
    <t>Creación e incorporación de herramienta de reparto que cumpla con las características “Aleatorio, transparente y equitativo.” dentro del módulo de aduanas.</t>
  </si>
  <si>
    <t>formato de Aceptación de Pruebas funcionales y salida a producción - FT-IIT-1851.</t>
  </si>
  <si>
    <t xml:space="preserve">Formato
</t>
  </si>
  <si>
    <t xml:space="preserve">DGA 
Dirección de Gestión de Aduanas.                     Subdirección de Operación Aduanera.
Dirección de Gestión de Innovación y tecnología.
</t>
  </si>
  <si>
    <t xml:space="preserve">
Acta de comité de gestión de Cambios.  </t>
  </si>
  <si>
    <t xml:space="preserve">Acta
</t>
  </si>
  <si>
    <t xml:space="preserve">
DGA
Dirección de Gestión de Aduanas.                     Subdirección de Operación Aduanera.
Dirección de Gestión de Innovación y tecnología.
</t>
  </si>
  <si>
    <t>ANM-2025-006
H9</t>
  </si>
  <si>
    <r>
      <rPr>
        <b/>
        <sz val="12"/>
        <rFont val="Arial"/>
        <family val="2"/>
      </rPr>
      <t>Hallazgo 9. Deficiencias en el diligenciamiento de actas de inspección de trámite manual</t>
    </r>
    <r>
      <rPr>
        <sz val="12"/>
        <rFont val="Arial"/>
        <family val="2"/>
      </rPr>
      <t xml:space="preserve">
En la revisión de 39 actas de inspección se identificaron inconsistencias frente a lo establecido en los procedimientos PR-COA-0184, PR-COA-0188 y el IN-COA-0151, afectando la trazabilidad y sustentación de las actuaciones. 
Principales inconsistencias identificadas: 
- Actas citan versiones desactualizadas del PR-COA-0188 e IN-COA-0151 y mencionan la Subdirección de Comercio Exterior (Subdirección de Operación Aduanera desde 2021). 
- No se indica fecha de inicio de la diligencia. 
- Casillas sin diligenciar (17 y 19 DAV y observador). 
- Falta firma del jefe de bodega. 
- No se menciona la comparecencia del auxiliar de la agencia de aduanas ni su acreditación. 
- No se indica porcentaje real de mercancía revisada ni justificación del sobrante conforme art. 153 del Decreto 1165 de 2019. 
- No se registra la verificación del pago de tributos en el acta ni en la bitácora. 
Estas inconsistencias se resumen en la tabla 16, en la que se relacionan los casos por Dirección Seccional (Ver Anexo 05) así: 
DSA Bogotá Aeropuerto el Dorado, 12; DSIA Santa Marta, 23 y DSIA Buenaventura, 4.</t>
    </r>
  </si>
  <si>
    <t>Inadecuada aplicación de los lineamientos establecidos en el Instructivo IN-COA-0151 y los procedimientos PR-COA-0184 y PR-COA-0188
Debilidad de los controles internos al permitir la planificación anticipada y no rotativa de funcionarios, lo que puede derivar en la concentración de funciones en un mismo servidor público
Falta de supervisión o revisión por parte de los jefes inmediatos sobre la calidad del diligenciamiento;
Capacitación insuficiente o no periódica sobre los cambios normativos y procedimentales
Prácticas operativas que priorizan la continuidad del servicio o la disponibilidad de personal, sin considerar el impacto en la transparencia y legalidad del proceso.</t>
  </si>
  <si>
    <t xml:space="preserve">Realizar una capacitación /sensibilización cuatrimestral del Instructivo IN-COA-0151 y los procedimientos PR-COA-0184 y PR-COA-0188 y las normas existentes sobre el tema.
</t>
  </si>
  <si>
    <t xml:space="preserve">Capacitación cuatrimestral
</t>
  </si>
  <si>
    <t xml:space="preserve">Listado de asistencia. 
</t>
  </si>
  <si>
    <t>ANM-2025-006
H10</t>
  </si>
  <si>
    <r>
      <rPr>
        <b/>
        <sz val="12"/>
        <rFont val="Arial"/>
        <family val="2"/>
      </rPr>
      <t>Hallazgo 10. Falta de oportunidad en el registro de control de base de suspensiones FT-COA-2298 y en la entrega de actas de aprehensión a Fiscalización FT-COA-2205</t>
    </r>
    <r>
      <rPr>
        <sz val="12"/>
        <rFont val="Arial"/>
        <family val="2"/>
      </rPr>
      <t xml:space="preserve">
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
DSA Bogotá Aeropuerto El Dorado, 824; DSIA de Buenaventura, 258; DSIA de Santa Marta y DSIA de Ipiales, 6 declaraciones de importación suspendidas (con y sin declaración de subsanación) sin registro de finalización.
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
- DSA Buenaventura: Se revisaron 22 actas de aprehensión elaboradas por el GIT de Importaciones, encontrando que el promedio de traslado de las actas y sus soportes a la División de Fiscalización fue de nueve (9) días posteriores a la notificación.
- DSA Bogotá Aeropuerto El Dorado: En el análisis de 23 actas de aprehensión, se identificó un promedio de ocho (8) días para el traslado de los documentos a Fiscalización.
- DSIA Santa Marta: En tres (3) actas revisadas, el traslado se realizó en un promedio de dos (2) días después de la formalización de la aprehensión.
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
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t>
    </r>
  </si>
  <si>
    <t>Debilidades en el monitoreo y seguimiento para el registro oportuno de la Base de Suspensiones en el procedimiento nacionalización de mercancía
Debilidades en el monitoreo y seguimiento para el registro para el control de términos de entrega de actas de aprehensión  a fiscalización, para el inicio de la Definición de situación Jurídica de las Mercancías,.</t>
  </si>
  <si>
    <t>Expedir un lineamiento para efectos de que área administrativa del GIT de importaciones, quien haga sus veces o a quien se designe, realice seguimiento a los traslados hechos a Fiscalización y la actualización del registro del contro de la base de suspensiones</t>
  </si>
  <si>
    <t xml:space="preserve">
Lineamiento para efectos de realizar seguimiento a los traslados al área competente y a las actualizaciones de la base de suspensiones.
</t>
  </si>
  <si>
    <t xml:space="preserve">Lineamiento 
</t>
  </si>
  <si>
    <t xml:space="preserve">DGA
Dirección de Gestión de Aduanas                                                  Subdirección de Operación Aduanera     
                                       </t>
  </si>
  <si>
    <t>Monitoreo del cumplimiento de los traslados y a las actualizaciones correspondientes</t>
  </si>
  <si>
    <t>Informe monitoreo semestral</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</si>
  <si>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</si>
  <si>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H11</t>
  </si>
  <si>
    <r>
      <rPr>
        <b/>
        <sz val="12"/>
        <rFont val="Arial"/>
        <family val="2"/>
      </rPr>
      <t xml:space="preserve">Hallazgo 11. Inconsistencias entre el canal de riesgo asignado en SI Selectividad y el tipo de inspección ejecutada en SYGA en DSA Bogotá Aeropuerto El Dorado y DSIA Buenaventura – Subdirección de Operación Aduanera </t>
    </r>
    <r>
      <rPr>
        <sz val="12"/>
        <rFont val="Arial"/>
        <family val="2"/>
      </rPr>
      <t xml:space="preserve">
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
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t>
    </r>
  </si>
  <si>
    <t>Deficiencias en la trazabilidad y sincronización entre los sistemas SI Selectividad y SYGA Siglo XXI.
 Debilidades en el monitoreo de información
Ausencia de logs de auditoría y de aplicaciones que permitan identificar anomalías.</t>
  </si>
  <si>
    <t xml:space="preserve">Desarrollar (3) mesas de trabajo con el contratista para revisar la posible consulta y validación de los logs transacionales.
</t>
  </si>
  <si>
    <t xml:space="preserve">Revisar la posible consulta y validación de los logs transaccionales sobre las bases de datos de selectividad - LUCIA, interfaz SYGA-MUISCA.
</t>
  </si>
  <si>
    <t xml:space="preserve">Actas de reunión
</t>
  </si>
  <si>
    <t xml:space="preserve">DGA
Dirección de Gestión de Aduanas
Subdirección de Operación Aduanera 
DGA
Dirección de Gestión Estratégica y Analítica 
Subdirección de Análisis de Riesgo y Programas 
Coordinación de Procesos y Riesgos Operacionales
DGIT
Dirección de Gestión de Innovación y Tecnología 
Subdirección de Soluciones y Desarrollo
Oficina de Seguridad de la Información </t>
  </si>
  <si>
    <t>ANM-2025-006
H12</t>
  </si>
  <si>
    <r>
      <rPr>
        <b/>
        <sz val="12"/>
        <rFont val="Arial"/>
        <family val="2"/>
      </rPr>
      <t xml:space="preserve">Hallazgo 12. Cuentas de usuario SYGA activas, vinculadas a funcionarios retirados de la entidad – Registro y Control Aduanero </t>
    </r>
    <r>
      <rPr>
        <sz val="12"/>
        <rFont val="Arial"/>
        <family val="2"/>
      </rPr>
      <t xml:space="preserve">
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t>
    </r>
  </si>
  <si>
    <t>Deficiencias en el proceso de revisión y depuración de roles y perfiles
Falta de herramientas de control y supervisión en la asignación de los roles.</t>
  </si>
  <si>
    <t xml:space="preserve">Actualizar el Anexo de roles de las soluciones tecnologicas  de acuerdo con lo informado por las direcciones de gestión </t>
  </si>
  <si>
    <t>Realizar solicitud a todas las áreas para la identificación, actualización y depuración del Anexo de roles de las soluciones tecnológicas .</t>
  </si>
  <si>
    <t xml:space="preserve">Anexo roles actualizado </t>
  </si>
  <si>
    <t xml:space="preserve">DGA
Dirección de Gestión de Aduanas
Subdirección de Operación Aduanera 
DGIT
Dirección de Gestión de Innovación y Tecnología 
Subdirección de Soluciones y Desarrollo
Coordinación de Soporte Técnico al Usuario </t>
  </si>
  <si>
    <t>ANM-2025-006
H14</t>
  </si>
  <si>
    <r>
      <rPr>
        <b/>
        <sz val="12"/>
        <rFont val="Arial"/>
        <family val="2"/>
      </rPr>
      <t xml:space="preserve">Hallazgo 14. Deficiencias en la aplicación de políticas de seguridad de la información en terminal de apoyo a la ciudadana – DSIA Ipiales </t>
    </r>
    <r>
      <rPr>
        <sz val="12"/>
        <rFont val="Arial"/>
        <family val="2"/>
      </rPr>
      <t xml:space="preserve">
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
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
Esta situación implica una exposición innecesaria de datos personales de ciudadanos, al permitir que usuarios no autorizados puedan visualizar, copiar o reutilizar dicha información, lo que genera posibilidades de:
- Vulneración de la confidencialidad de los datos personales almacenados en el equipo. 
- Suplantación de identidad y posibles fraudes a partir de la información contenida en los documentos hallados. 
- Incumplimiento de las políticas internas de seguridad de la información y del régimen de protección de datos personales aplicable, así como afectación a la confianza de los ciudadanos en el manejo de su información por parte de la Entidad. (Ver Anexo10)</t>
    </r>
  </si>
  <si>
    <t>Incumplimiento o deficiencia en la aplicación de las normas, políticas o procedimientos de seguridad digital.</t>
  </si>
  <si>
    <t>Fortalecer la adopción de la seguridad y  privacidad de la inforamación a través de campañas masivas de comunicación asociadas a la protección de la inforación y datos personales (archivos físicos), a  través de los canales institucionales definidos para tal fin</t>
  </si>
  <si>
    <t>Campañas de sensibilización y comunicación a través del plan a nual de comunicaciones (TEMAS OSI)</t>
  </si>
  <si>
    <t>Piezas de comunicación</t>
  </si>
  <si>
    <t>DGA 
Dirección de Gestión de Aduanas 
Oficina de Seguridad de la Información</t>
  </si>
  <si>
    <t xml:space="preserve">Hacer solicitud a la sede para que recuerden a los usuarios cerrar sesión cada vez que utilicen la sesión.
</t>
  </si>
  <si>
    <t>Comunicado (correo electrónico) al informático de la sede y al director de la seccional para que los funcionarios de atención al ciudadano recomienden a los usuarios cerrar sesión.</t>
  </si>
  <si>
    <t xml:space="preserve">Correo electronico
</t>
  </si>
  <si>
    <t xml:space="preserve">DGA 
Dirección de Gestión de Aduanas 
Subdirección de Operación Aduanera
DGIT
Dirección de Gestión de Innovación y Tecnología 
Subdirección de Infraestructura Tecnológica y de Operaciones </t>
  </si>
  <si>
    <t>ANM-2025-006
H15</t>
  </si>
  <si>
    <r>
      <rPr>
        <b/>
        <sz val="12"/>
        <rFont val="Arial"/>
        <family val="2"/>
      </rPr>
      <t>Hallazgo 15. Carencia de logs de auditoría y de eventos en el sistema Selectividad Aduanera – Dirección de Gestión de Innovación y Tecnología</t>
    </r>
    <r>
      <rPr>
        <sz val="12"/>
        <rFont val="Arial"/>
        <family val="2"/>
      </rPr>
      <t xml:space="preserve">
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t>
    </r>
  </si>
  <si>
    <t xml:space="preserve">Logging inactivo/incompleto en aplicaciones.
Centro de Monitoreo de Seguridad de la Información sin operación efectiva de alertamiento.
Retención de logs menor a 12 meses
Falta de coordinación entre DGIT, OSI y SITO respecto a la ejecución de lineamientos relacionados con logs de auditoría. </t>
  </si>
  <si>
    <t>Diseñar el instructivo de Gestión de logs</t>
  </si>
  <si>
    <t>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t>
  </si>
  <si>
    <t>Instructivo de gestion de logs</t>
  </si>
  <si>
    <t xml:space="preserve">DGA 
Dirección de Gestión de Aduanas 
Subdirección de Operación Aduanera
DGIT 
Dirección de Gestión de Innovación y Tecnología 
Subdirección de Infraestructura Tecnológica y de Operaciones 
Subdirección de Soluciones y Desarrollo 
Oficina de Seguridad de la Información </t>
  </si>
  <si>
    <t>Auditoría al Trámite de Insumos de Fiscalización remitidos a las Direcciones Seccionales ATI 2024-003
Periodo: 01/01/2021 - 31/12/2023</t>
  </si>
  <si>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</si>
  <si>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</si>
  <si>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</si>
  <si>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1. Verificar trimestralmente por parte de las subdirecciones de fiscalización, el estado de los insumos recibidos por las diecciones seccionales</t>
  </si>
  <si>
    <t>Consolidar la información reportada por las direcciones seccionales y verificar el estado, avance y oportunidad de gestión de los insumos recibidos.</t>
  </si>
  <si>
    <r>
      <rPr>
        <b/>
        <sz val="12"/>
        <rFont val="Arial"/>
        <family val="2"/>
      </rPr>
      <t>DGF</t>
    </r>
    <r>
      <rPr>
        <sz val="12"/>
        <rFont val="Arial"/>
        <family val="2"/>
      </rPr>
      <t xml:space="preserve">
NC – Subproceso de Fiscalización y Liquidación
Dirección de Gestión de Fiscalización
Subdirección de Fiscalización  Cambiaria
Subdirección de Fiscalización  Tributaria
Subdirección de Fiscalización  Aduanera
DS – Subproceso de Fiscalización y Liquidación
Direcciones Seccionales
Divisiones de  Fiscalización y Liquidación Cambiaria     </t>
    </r>
  </si>
  <si>
    <t>Identificar los insumos pendientes, con inconsistencias o riesgo de vencimiento, y remitir las alertas correspondientes a las direcciones seccionales para su gestión oportuna.</t>
  </si>
  <si>
    <t>2. Implementar un esquema integral de control y seguimiento a la gestión de seleccionados y expedientes en SI INTEGRA, que permita fortalecer la oportunidad, trazabilidad y calidad de la información registrada, mediante el desarrollo de mejoras funcionales al módulo de cargue de seleccionados, la generación de alertas preventivas, la depuración periódica de información, la elaboración de matrices de seguimiento y el acompañamiento funcional a las direcciones seccionales.</t>
  </si>
  <si>
    <t>Formular las Historias de Usuario requeridas para fortalecer el módulo de cargue de seleccionados, incorporando validaciones, controles, trazabilidad y alertas preventivas sobre la gestión de seleccionados.</t>
  </si>
  <si>
    <t>Historias de usuario elaboradas</t>
  </si>
  <si>
    <r>
      <rPr>
        <b/>
        <sz val="12"/>
        <rFont val="Arial"/>
        <family val="2"/>
      </rPr>
      <t>DGF</t>
    </r>
    <r>
      <rPr>
        <sz val="12"/>
        <rFont val="Arial"/>
        <family val="2"/>
      </rPr>
      <t xml:space="preserve">
NC – Subproceso de Fiscalización y Liquidación
Dirección de Gestión de Fiscalización
</t>
    </r>
  </si>
  <si>
    <t>Gestionar el desarrollo e implementación de las Historias de Usuario priorizadas, realizar las pruebas funcionales correspondientes y efectuar su despliegue en producción.</t>
  </si>
  <si>
    <t>Acta de aceptación de pruebas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</si>
  <si>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</si>
  <si>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Generar reporte de los insumos asignados mediante el modulo de cargue de seleccionados para seguimiento y control</t>
  </si>
  <si>
    <t>Informe de cargas de servicio</t>
  </si>
  <si>
    <r>
      <rPr>
        <b/>
        <sz val="12"/>
        <rFont val="Arial"/>
        <family val="2"/>
      </rPr>
      <t>DGF</t>
    </r>
    <r>
      <rPr>
        <sz val="12"/>
        <rFont val="Arial"/>
        <family val="2"/>
      </rPr>
      <t xml:space="preserve">
NC – Subproceso de Fiscalización y Liquidación
Dirección de Gestión de Fiscalización
Subdirección de Fiscalización  Tributaria </t>
    </r>
  </si>
  <si>
    <t>Auditoría al Trámite de Insumos de Fiscalización remitidos a las Direcciones Seccionales ATI 2024-003</t>
  </si>
  <si>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</si>
  <si>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</si>
  <si>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</si>
  <si>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</si>
  <si>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</si>
  <si>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</si>
  <si>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</si>
  <si>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
2. Revisar dentro de las autoevaluaciones y supervisiones realizadas por parte de la Coordinación de Supervisión, control y seguimiento, las solicitudes de investigación recibidas o generadas en el Formato FT-1561 "Solicitud de investigación" en las Direcciones Seccionales.
 </t>
  </si>
  <si>
    <t xml:space="preserve">
2.1 Revisar en las autoevaluaciones y supervisiones realizadas en las Direcciones Seccionales el Formato FT-1561 "Solicitud de investigación"
</t>
  </si>
  <si>
    <t xml:space="preserve">
Informe semestral en el que se describa la verificación y seguimiento a los insumos recibidos por la Dirección Seccional objeto de la visita-</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</si>
  <si>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Control y Seguimiento
</t>
    </r>
    <r>
      <rPr>
        <strike/>
        <sz val="12"/>
        <rFont val="Arial"/>
        <family val="2"/>
      </rPr>
      <t xml:space="preserve">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</si>
  <si>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</si>
  <si>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</si>
  <si>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</si>
  <si>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</si>
  <si>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</si>
  <si>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</si>
  <si>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</si>
  <si>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</si>
  <si>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</si>
  <si>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</si>
  <si>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</si>
  <si>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</si>
  <si>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</si>
  <si>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</si>
  <si>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</si>
  <si>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</si>
  <si>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</si>
  <si>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</si>
  <si>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</si>
  <si>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r>
      <rPr>
        <b/>
        <sz val="12"/>
        <rFont val="Arial"/>
        <family val="2"/>
      </rPr>
      <t>DGF</t>
    </r>
    <r>
      <rPr>
        <sz val="12"/>
        <rFont val="Arial"/>
        <family val="2"/>
      </rPr>
      <t xml:space="preserve">
NC – Subproceso de Fiscalización y Liquidación
Dirección de Gestión de Fiscalización
Subdirección de Apoyo en la Lucha Contra el Delito Aduanero y Fiscal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</si>
  <si>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</si>
  <si>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</si>
  <si>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(D)</t>
  </si>
  <si>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</si>
  <si>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indexed="1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</si>
  <si>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</si>
  <si>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</si>
  <si>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rPr>
        <b/>
        <sz val="12"/>
        <rFont val="Arial"/>
        <family val="2"/>
      </rPr>
      <t>DGF</t>
    </r>
    <r>
      <rPr>
        <sz val="12"/>
        <rFont val="Arial"/>
        <family val="2"/>
      </rPr>
      <t xml:space="preserve">
NC – Subproceso de Fiscalización y Liquidación
Dirección de Gestión de Fiscalización
Subdirección de Fiscalización  Aduanera</t>
    </r>
  </si>
  <si>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</si>
  <si>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</si>
  <si>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</si>
  <si>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</si>
  <si>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Auditoría a los Procedimientos de Fiscalización 
APF 2025-004</t>
  </si>
  <si>
    <t>APF 2025-004
H1</t>
  </si>
  <si>
    <r>
      <rPr>
        <b/>
        <sz val="12"/>
        <rFont val="Arial"/>
        <family val="2"/>
      </rPr>
      <t xml:space="preserve">Hallazgo 1. Desarticulación del ciclo de la denuncia TAC </t>
    </r>
    <r>
      <rPr>
        <sz val="12"/>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</si>
  <si>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</si>
  <si>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</si>
  <si>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</si>
  <si>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t>Procedimiento ajustado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</si>
  <si>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t>
    </r>
  </si>
  <si>
    <t>Actualizar el procedimiento de Gestión de Denuncias de Fiscalización</t>
  </si>
  <si>
    <t>Procedimiento publicado</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</si>
  <si>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</si>
  <si>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</si>
  <si>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Lista de asistencia</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</si>
  <si>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</si>
  <si>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</si>
  <si>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</si>
  <si>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</si>
  <si>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</si>
  <si>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Acta de reunión</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</si>
  <si>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</si>
  <si>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</si>
  <si>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</si>
  <si>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</si>
  <si>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t xml:space="preserve">APF 2025-004
H2
</t>
  </si>
  <si>
    <r>
      <rPr>
        <b/>
        <sz val="12"/>
        <rFont val="Arial"/>
        <family val="2"/>
      </rPr>
      <t>Hallazgo 2. Inoportunidad en la gestión de las denuncias TAC</t>
    </r>
    <r>
      <rPr>
        <sz val="12"/>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</si>
  <si>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</si>
  <si>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</si>
  <si>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</si>
  <si>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</si>
  <si>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</si>
  <si>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</si>
  <si>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Dirección de Gestión Estratégica y de Analítica
Subdirección de Procesos</t>
    </r>
  </si>
  <si>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</si>
  <si>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</si>
  <si>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Subdirección de Fiscalización Tributaria</t>
    </r>
  </si>
  <si>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</si>
  <si>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</si>
  <si>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</si>
  <si>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</si>
  <si>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</si>
  <si>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</si>
  <si>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</si>
  <si>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</si>
  <si>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</si>
  <si>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</si>
  <si>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Desarrollar un algoritmo con el apoyo de la Subdirección de Analítica, que permita la  reducción de tiempos en la clasificación de las denuncias de fiscalización.</t>
  </si>
  <si>
    <t>Desarrollar algoritmo</t>
  </si>
  <si>
    <t>Algoritmo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</si>
  <si>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</si>
  <si>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t>APF 2025-004
H3</t>
  </si>
  <si>
    <r>
      <rPr>
        <b/>
        <sz val="12"/>
        <rFont val="Arial"/>
        <family val="2"/>
      </rPr>
      <t>Hallazgo 3. Deficiencia en el control para la trazabilidad de las denuncias TAC en los lugares auditados</t>
    </r>
    <r>
      <rPr>
        <sz val="12"/>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</si>
  <si>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</si>
  <si>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</si>
  <si>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</si>
  <si>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</si>
  <si>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r>
      <rPr>
        <b/>
        <sz val="12"/>
        <rFont val="Arial"/>
        <family val="2"/>
      </rPr>
      <t>DGF</t>
    </r>
    <r>
      <rPr>
        <sz val="12"/>
        <rFont val="Arial"/>
        <family val="2"/>
      </rPr>
      <t xml:space="preserve">
Dirección de Gestión de Fiscalización
Subdirección de Apoyo en la Lucha Contra el Delito Aduanero y Fiscal
</t>
    </r>
  </si>
  <si>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</si>
  <si>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</si>
  <si>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</si>
  <si>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</si>
  <si>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</si>
  <si>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</si>
  <si>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</si>
  <si>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</si>
  <si>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</si>
  <si>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</si>
  <si>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</si>
  <si>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</si>
  <si>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</si>
  <si>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</si>
  <si>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</si>
  <si>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APF 2025-004
H4</t>
  </si>
  <si>
    <r>
      <rPr>
        <b/>
        <sz val="12"/>
        <rFont val="Arial"/>
        <family val="2"/>
      </rPr>
      <t>Hallazgo 4. Deficiencias en el seguimiento al marchitamiento de las denuncias TAC en el sistema DENFIS</t>
    </r>
    <r>
      <rPr>
        <sz val="12"/>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</si>
  <si>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</si>
  <si>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</si>
  <si>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</si>
  <si>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Memorando</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</si>
  <si>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</si>
  <si>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</si>
  <si>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</si>
  <si>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</si>
  <si>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t>Ejecutar los compromisos de la reunión realizada y las acciones a implementar.</t>
  </si>
  <si>
    <t>Informe que relacione la ejecución de los compromisos de la reunión realizada y las acciones implementadas</t>
  </si>
  <si>
    <t>APF 2025-004
H5</t>
  </si>
  <si>
    <r>
      <rPr>
        <b/>
        <sz val="12"/>
        <rFont val="Arial"/>
        <family val="2"/>
      </rPr>
      <t>Hallazgo 5. Deficiencias de los documentos del sistema de gestión para la atención y gestión de las denuncias Tributarias, Aduaneras y Cambiarias – TAC y desactualización de los procedimientos asociados.</t>
    </r>
    <r>
      <rPr>
        <sz val="12"/>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</si>
  <si>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</si>
  <si>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</si>
  <si>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</si>
  <si>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</si>
  <si>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</si>
  <si>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</si>
  <si>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</si>
  <si>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APF 2025-004
H8</t>
  </si>
  <si>
    <r>
      <rPr>
        <b/>
        <sz val="12"/>
        <rFont val="Arial"/>
        <family val="2"/>
      </rPr>
      <t xml:space="preserve">Hallazgo 8. Inconsistencias en el flujo de la información consignada en la documentación, manuales y funcionalidades del sistema de información de denuncias de fiscalización - SIDF  </t>
    </r>
    <r>
      <rPr>
        <sz val="12"/>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</si>
  <si>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</si>
  <si>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</si>
  <si>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</si>
  <si>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</si>
  <si>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</si>
  <si>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</si>
  <si>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</si>
  <si>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</si>
  <si>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</si>
  <si>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</si>
  <si>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</si>
  <si>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</si>
  <si>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</si>
  <si>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</si>
  <si>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</si>
  <si>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APF 2025-004
H9</t>
  </si>
  <si>
    <r>
      <rPr>
        <b/>
        <sz val="12"/>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</si>
  <si>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la gestión y monitoreo de los Acuerdos de Niveles de Servicio.</t>
  </si>
  <si>
    <t>Actualizar los acuerdos de nivel de servicio - ANS</t>
  </si>
  <si>
    <t xml:space="preserve">Realizar la mesa de trabajo para definir los acuerdos de servicio.
</t>
  </si>
  <si>
    <r>
      <rPr>
        <b/>
        <sz val="12"/>
        <rFont val="Arial"/>
        <family val="2"/>
      </rPr>
      <t>DGF</t>
    </r>
    <r>
      <rPr>
        <sz val="12"/>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</si>
  <si>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</si>
  <si>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</si>
  <si>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</si>
  <si>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</si>
  <si>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Actas de reunión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</si>
  <si>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</si>
  <si>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</si>
  <si>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</si>
  <si>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</si>
  <si>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</si>
  <si>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</si>
  <si>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APF 2025-004
H10</t>
  </si>
  <si>
    <r>
      <rPr>
        <b/>
        <sz val="12"/>
        <rFont val="Arial"/>
        <family val="2"/>
      </rPr>
      <t xml:space="preserve">Hallazgo 10. Deficiencias en la aplicación de políticas de accesibilidad del portal web que aloja el Sistema Informático de Denuncias de Fiscalización – SIDF  </t>
    </r>
    <r>
      <rPr>
        <sz val="12"/>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</si>
  <si>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</si>
  <si>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</si>
  <si>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</si>
  <si>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</si>
  <si>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 xml:space="preserve">Auditoría de Seguimiento a Planes Integrados de Mejoramiento del Proceso de Administración de Cartera - ASA 2017005
Período
01/01/2016 a 30/01/02017
</t>
  </si>
  <si>
    <t>ASA 2017005
H16</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</si>
  <si>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</si>
  <si>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</si>
  <si>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</si>
  <si>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</si>
  <si>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t>Documento de Estrategia de Digitalización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</si>
  <si>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</si>
  <si>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</si>
  <si>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</si>
  <si>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</si>
  <si>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 xml:space="preserve">Iniciar el proyecto con la definición de  los requerimientos funcionales 
</t>
  </si>
  <si>
    <t xml:space="preserve">Definir los requerimientos funcionales </t>
  </si>
  <si>
    <t>Documento de requerimientos funcionales V1</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</si>
  <si>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</si>
  <si>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Definir los requerimientos no funcionales </t>
  </si>
  <si>
    <t>Documento de requerimientos no funcionales V1</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</si>
  <si>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</si>
  <si>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t xml:space="preserve">Iniciar el proceso de contratación </t>
  </si>
  <si>
    <t>Validar o aceptar el proceso de contratación</t>
  </si>
  <si>
    <t>Documento de validación o aceptación del proceso de contratación</t>
  </si>
  <si>
    <t>Definir la priorización funcional de la implementación</t>
  </si>
  <si>
    <t>Mapa de historias con la priorización funcional de la implementación V1</t>
  </si>
  <si>
    <t xml:space="preserve">Definir un plan de trabajo de desarrollo de la solución tecnológica </t>
  </si>
  <si>
    <t>Plan de trabajo V1</t>
  </si>
  <si>
    <t xml:space="preserve">Aprobar o validar el plan de trabajo de la implementación de la solución tecnológica </t>
  </si>
  <si>
    <t>Plan de trabajo aprobado V1</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</si>
  <si>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</si>
  <si>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Iniciar el desarrollo de la solución tecnológica.</t>
  </si>
  <si>
    <t>Informes de seguimiento</t>
  </si>
  <si>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</si>
  <si>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t>Iniciar la implementación de la solución tecnológica</t>
  </si>
  <si>
    <t>Poner en  producción la solución tecnológica</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</si>
  <si>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</si>
  <si>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</si>
  <si>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t>ASA 2017005</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</si>
  <si>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</si>
  <si>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</si>
  <si>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</si>
  <si>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</si>
  <si>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</si>
  <si>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</si>
  <si>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</si>
  <si>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</si>
  <si>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t>
  </si>
  <si>
    <t>ASA 2017005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</si>
  <si>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</si>
  <si>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</si>
  <si>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</si>
  <si>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</si>
  <si>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</si>
  <si>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</si>
  <si>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</si>
  <si>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</si>
  <si>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</si>
  <si>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Periodo 01/01/2016 al 30/09/2016</t>
  </si>
  <si>
    <t xml:space="preserve"> ARC 2016008
H7</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</si>
  <si>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</si>
  <si>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</si>
  <si>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</si>
  <si>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</si>
  <si>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</si>
  <si>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</si>
  <si>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</si>
  <si>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</si>
  <si>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</si>
  <si>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</si>
  <si>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</si>
  <si>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</si>
  <si>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</si>
  <si>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</si>
  <si>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</si>
  <si>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</si>
  <si>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t>
  </si>
  <si>
    <t>ACC 2018002
H3</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</si>
  <si>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</si>
  <si>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</si>
  <si>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</si>
  <si>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</si>
  <si>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</si>
  <si>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Auditoría al flujo de la información contable que impacta la Función Recaudadora AFR 2023-003
Periodo: 01/01/2022 al 30/03/2023</t>
  </si>
  <si>
    <t>AFR 2023-003
H1</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</si>
  <si>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</si>
  <si>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</si>
  <si>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</si>
  <si>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</si>
  <si>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</si>
  <si>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</si>
  <si>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</si>
  <si>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</si>
  <si>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</si>
  <si>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</si>
  <si>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</si>
  <si>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</si>
  <si>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</si>
  <si>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</si>
  <si>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</si>
  <si>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</si>
  <si>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</si>
  <si>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</si>
  <si>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</si>
  <si>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</si>
  <si>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</si>
  <si>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</si>
  <si>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</si>
  <si>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t>Verificar la debida realización de los ajustes contables a que haya lugar, derivados de las actualizaciones a los Sistemas de información, dentro la compentencia del contador de la Función Recaudadora.</t>
  </si>
  <si>
    <r>
      <rPr>
        <b/>
        <sz val="12"/>
        <rFont val="Arial"/>
        <family val="2"/>
      </rPr>
      <t xml:space="preserve">DGI
</t>
    </r>
    <r>
      <rPr>
        <sz val="12"/>
        <rFont val="Arial"/>
        <family val="2"/>
      </rPr>
      <t xml:space="preserve">NC - Subproceso Función Recaudadora
Dirección de Gestión de Impuestos
Subdirección de Recaudo                                                            
Coordinación de Contabilidad de la Función Recaudadora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</si>
  <si>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</si>
  <si>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AFR 2023-003
H2</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</si>
  <si>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</si>
  <si>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</si>
  <si>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</si>
  <si>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</si>
  <si>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 xml:space="preserve">DGI
</t>
    </r>
    <r>
      <rPr>
        <sz val="12"/>
        <rFont val="Arial"/>
        <family val="2"/>
      </rPr>
      <t>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</si>
  <si>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</si>
  <si>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</si>
  <si>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</si>
  <si>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</si>
  <si>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</si>
  <si>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</si>
  <si>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</si>
  <si>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</si>
  <si>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AFR 2023-003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</si>
  <si>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</si>
  <si>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</si>
  <si>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</si>
  <si>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</si>
  <si>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</si>
  <si>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</si>
  <si>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</si>
  <si>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 xml:space="preserve">DGI
</t>
    </r>
    <r>
      <rPr>
        <sz val="12"/>
        <rFont val="Arial"/>
        <family val="2"/>
      </rPr>
      <t xml:space="preserve">NC - Subproceso Función Recaudadora
Dirección de Gestión de Impuestos
Subdirección de Recaudo
Coordinación de Contabilidad de la Función Recaudadora
ELABORACIÓN (dd/mm/aaaa)
10/08/2023                                                                                                                                </t>
    </r>
  </si>
  <si>
    <t>AFR 2023-003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</si>
  <si>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</si>
  <si>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</si>
  <si>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</si>
  <si>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</si>
  <si>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 xml:space="preserve">DGI
</t>
    </r>
    <r>
      <rPr>
        <sz val="12"/>
        <rFont val="Arial"/>
        <family val="2"/>
      </rPr>
      <t>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</si>
  <si>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</si>
  <si>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</si>
  <si>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</si>
  <si>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dentro la competencia del contador de la Función Recaudadora.</t>
  </si>
  <si>
    <t>Notas manuales o registros automáticos de registros reclasificados</t>
  </si>
  <si>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ELABORACIÓN (dd/mm/aaaa)
10/08/2023                                                                                                                    18/02/2024</t>
    </r>
  </si>
  <si>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</si>
  <si>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</si>
  <si>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</si>
  <si>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AFR 2023-003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</si>
  <si>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</si>
  <si>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</si>
  <si>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</si>
  <si>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 xml:space="preserve">DGI
</t>
    </r>
    <r>
      <rPr>
        <sz val="12"/>
        <rFont val="Arial"/>
        <family val="2"/>
      </rPr>
      <t xml:space="preserve">NC - Subproceso Función Recaudadora
Dirección de Gestión de Impuestos
Subdirección de Recaudo
Coordinación de Contabilidad de la Función Recaudadora
ELABORACIÓN (dd/mm/aaaa)
10/08/2023                                                       </t>
    </r>
  </si>
  <si>
    <t xml:space="preserve">Plan de trabajo aprobado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</si>
  <si>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</si>
  <si>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</si>
  <si>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Auditoría a los Mecanismos de Atención al Ciudadano - AMA2024-002 Periodo 01/07/2023 al 29/02/2024</t>
  </si>
  <si>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</si>
  <si>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</si>
  <si>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</si>
  <si>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Solicitar apoyo metodológico al área competente</t>
  </si>
  <si>
    <t>Solicitar formalmente a la Subdirección de procesos y riesgos operativos el apoyo metodológico para la modificación de los procedimientos y cartillas.</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</si>
  <si>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</si>
  <si>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</si>
  <si>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CT-CAC-0052 V4 “Agendamiento de Citas”</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</si>
  <si>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</si>
  <si>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Cartilla técnicamente ajustada en escrito dirigido a la dependencia competente para proceder con las actualizaciones correspondientes.</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</si>
  <si>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</si>
  <si>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</si>
  <si>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</si>
  <si>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</si>
  <si>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</si>
  <si>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</si>
  <si>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</si>
  <si>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</si>
  <si>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</si>
  <si>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</si>
  <si>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</si>
  <si>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</si>
  <si>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</si>
  <si>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</si>
  <si>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</si>
  <si>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</si>
  <si>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</si>
  <si>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</si>
  <si>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</si>
  <si>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</si>
  <si>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</si>
  <si>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</si>
  <si>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</si>
  <si>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</si>
  <si>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</si>
  <si>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Resolución que adopta el reglamento para el uso de servicios tecnológicos y Reglamento para el uso de servicios tecnológicos</t>
  </si>
  <si>
    <t xml:space="preserve">
MN-ITT-0072 Manual de Políticas y Lineamientos de Seguridad de la Información Actualizado </t>
  </si>
  <si>
    <r>
      <rPr>
        <b/>
        <sz val="12"/>
        <rFont val="Arial"/>
        <family val="2"/>
      </rPr>
      <t xml:space="preserve">DGI
</t>
    </r>
    <r>
      <rPr>
        <sz val="12"/>
        <rFont val="Arial"/>
        <family val="2"/>
      </rPr>
      <t xml:space="preserve">NC - Subproceso Asistencia al Usuario
Dirección de Gestión de Impuestos
Subdirección de Servicio al Ciudadano en Asuntos Tributarios
</t>
    </r>
    <r>
      <rPr>
        <b/>
        <sz val="12"/>
        <rFont val="Arial"/>
        <family val="2"/>
      </rPr>
      <t xml:space="preserve">
OSI
</t>
    </r>
    <r>
      <rPr>
        <sz val="12"/>
        <rFont val="Arial"/>
        <family val="2"/>
      </rPr>
      <t xml:space="preserve">Oficina de Seguridad de la Información – OSI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</si>
  <si>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</si>
  <si>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Gestionar la actualización del procedimiento PR-CAC-0265 V8, Atención en Canales, ahora " Subproceso Administración de canales"</t>
  </si>
  <si>
    <t xml:space="preserve">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
 </t>
  </si>
  <si>
    <t>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</si>
  <si>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</si>
  <si>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</si>
  <si>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</si>
  <si>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</si>
  <si>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</si>
  <si>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</si>
  <si>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t xml:space="preserve">Contrato Firmado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</si>
  <si>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</si>
  <si>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</si>
  <si>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</si>
  <si>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</si>
  <si>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</si>
  <si>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</si>
  <si>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</si>
  <si>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</si>
  <si>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</si>
  <si>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</si>
  <si>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</si>
  <si>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rFont val="Arial"/>
        <family val="2"/>
      </rPr>
      <t xml:space="preserve">DGI
</t>
    </r>
    <r>
      <rPr>
        <sz val="12"/>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</si>
  <si>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</si>
  <si>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</si>
  <si>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</si>
  <si>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</si>
  <si>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</si>
  <si>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</si>
  <si>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</si>
  <si>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</si>
  <si>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</si>
  <si>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</si>
  <si>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</si>
  <si>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</si>
  <si>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</si>
  <si>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Auditoría a la Gestión de Cartera 2024-001
Periodo 01/01/2023 al 30/03/2024</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</si>
  <si>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</si>
  <si>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</si>
  <si>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</si>
  <si>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t>Iniciar el proyecto con la definición de  los requerimientos funcionales</t>
  </si>
  <si>
    <t>Definir los requerimientos funcionales</t>
  </si>
  <si>
    <t xml:space="preserve">Documento de requerimientos funcionales V1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</si>
  <si>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</si>
  <si>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</si>
  <si>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</si>
  <si>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</si>
  <si>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Plan de trabajo</t>
  </si>
  <si>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</si>
  <si>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</si>
  <si>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</si>
  <si>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</si>
  <si>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</si>
  <si>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
H6</t>
  </si>
  <si>
    <r>
      <rPr>
        <b/>
        <sz val="12"/>
        <rFont val="Arial"/>
        <family val="2"/>
      </rPr>
      <t>Hallazgo No. 6. Deficiencias en la gestión de roles de los activos sistemas de información del subproceso de Factura Electrónica y Servicios Digitales</t>
    </r>
    <r>
      <rPr>
        <sz val="12"/>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</si>
  <si>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</si>
  <si>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</si>
  <si>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</si>
  <si>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</si>
  <si>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</si>
  <si>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</si>
  <si>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r>
      <rPr>
        <b/>
        <sz val="12"/>
        <rFont val="Arial"/>
        <family val="2"/>
      </rPr>
      <t>DGI</t>
    </r>
    <r>
      <rPr>
        <sz val="12"/>
        <rFont val="Arial"/>
        <family val="2"/>
      </rPr>
      <t xml:space="preserve">
Subdirección de Factura Electrónica y Soluciones Operativas</t>
    </r>
  </si>
  <si>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</si>
  <si>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</si>
  <si>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</si>
  <si>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</si>
  <si>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</si>
  <si>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</si>
  <si>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</si>
  <si>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</si>
  <si>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</si>
  <si>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</si>
  <si>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</si>
  <si>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</si>
  <si>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t>Contrato Firmado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</si>
  <si>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</si>
  <si>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</si>
  <si>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</si>
  <si>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Auditoria a la Gestión de Cartera
AGC2025-003</t>
  </si>
  <si>
    <t>AGC2025-003
H1</t>
  </si>
  <si>
    <r>
      <rPr>
        <b/>
        <sz val="12"/>
        <rFont val="Arial"/>
        <family val="2"/>
      </rPr>
      <t>Hallazgo No.1 Ausencia de informes y de seguimiento a la gestión del secuestre (D)</t>
    </r>
    <r>
      <rPr>
        <sz val="12"/>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</si>
  <si>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</si>
  <si>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</si>
  <si>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</si>
  <si>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</si>
  <si>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</si>
  <si>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</si>
  <si>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</si>
  <si>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t>AGC2025-003
H2</t>
  </si>
  <si>
    <r>
      <rPr>
        <b/>
        <sz val="12"/>
        <rFont val="Arial"/>
        <family val="2"/>
      </rPr>
      <t>Hallazgo No.2 Deficiencias en el seguimiento a las facilidades de pago</t>
    </r>
    <r>
      <rPr>
        <sz val="12"/>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</si>
  <si>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</si>
  <si>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</si>
  <si>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</si>
  <si>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</si>
  <si>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t>AGC2025-003
H3</t>
  </si>
  <si>
    <r>
      <rPr>
        <b/>
        <sz val="12"/>
        <rFont val="Arial"/>
        <family val="2"/>
      </rPr>
      <t>Hallazgo No.3 Deficiencias en la gestión de cobro e incumplimiento de los términos señalados en el procedimiento para el trámite de las actuaciones.</t>
    </r>
    <r>
      <rPr>
        <sz val="12"/>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</si>
  <si>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b. (D - F)</t>
  </si>
  <si>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</si>
  <si>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</si>
  <si>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</si>
  <si>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</si>
  <si>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r>
      <t xml:space="preserve">DGI
</t>
    </r>
    <r>
      <rPr>
        <sz val="12"/>
        <rFont val="Arial"/>
        <family val="2"/>
      </rPr>
      <t>Dirección de Gestión de Impuestos
Subdirección de Cobranzas y Control Extensivo
Coordinación de Cobranzas
Dirección Seccional de Impuestos de Medellín
Dirección Seccional de Impuestos y Aduanas de Bucaramanga</t>
    </r>
  </si>
  <si>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</si>
  <si>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</si>
  <si>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</si>
  <si>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</si>
  <si>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</si>
  <si>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</si>
  <si>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</si>
  <si>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rFont val="Arial"/>
        <family val="2"/>
      </rPr>
      <t xml:space="preserve"> </t>
    </r>
    <r>
      <rPr>
        <sz val="12"/>
        <rFont val="Arial"/>
        <family val="2"/>
      </rPr>
      <t>FT-COT-2615 "Seguimiento y control a procesos concursales"</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</si>
  <si>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</si>
  <si>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</si>
  <si>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</si>
  <si>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rFont val="Arial"/>
        <family val="2"/>
      </rPr>
      <t>Dirección de Gestión de Impuestos
Subdirección de Cobranzas y Control Extensivo
Coordinación de Cobranzas</t>
    </r>
  </si>
  <si>
    <t>AGC2025-003
H4</t>
  </si>
  <si>
    <r>
      <rPr>
        <b/>
        <sz val="12"/>
        <rFont val="Arial"/>
        <family val="2"/>
      </rPr>
      <t>Hallazgo No.4 Depósitos judiciales producto de remate y de embargo de créditos u otros derechos semejantes sin gestionar</t>
    </r>
    <r>
      <rPr>
        <sz val="12"/>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</si>
  <si>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</si>
  <si>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</si>
  <si>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</si>
  <si>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</si>
  <si>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</si>
  <si>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</si>
  <si>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</si>
  <si>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</si>
  <si>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AGC2025-003
H5</t>
  </si>
  <si>
    <r>
      <rPr>
        <b/>
        <sz val="12"/>
        <rFont val="Arial"/>
        <family val="2"/>
      </rPr>
      <t xml:space="preserve">Hallazgo No.5 Inadecuada gestión documental en la conformación de los expedientes de cobro </t>
    </r>
    <r>
      <rPr>
        <sz val="12"/>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</si>
  <si>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</si>
  <si>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</si>
  <si>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</si>
  <si>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</si>
  <si>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t>AGC2025-003
H7</t>
  </si>
  <si>
    <r>
      <rPr>
        <b/>
        <sz val="12"/>
        <rFont val="Arial"/>
        <family val="2"/>
      </rPr>
      <t>Hallazgo No.7 Falta de completitud de los manuales y documentación técnica, soporte de base de datos de los sistemas de información que apoyan al proceso de Recuperación de Cartera.</t>
    </r>
    <r>
      <rPr>
        <sz val="12"/>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rFont val="Arial"/>
        <family val="2"/>
      </rPr>
      <t xml:space="preserve">
</t>
    </r>
    <r>
      <rPr>
        <sz val="12"/>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</si>
  <si>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</si>
  <si>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</si>
  <si>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</si>
  <si>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</si>
  <si>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r>
      <rPr>
        <b/>
        <sz val="12"/>
        <rFont val="Arial"/>
        <family val="2"/>
      </rPr>
      <t>DGIT</t>
    </r>
    <r>
      <rPr>
        <sz val="12"/>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</si>
  <si>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</si>
  <si>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</si>
  <si>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</si>
  <si>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</si>
  <si>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</si>
  <si>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</si>
  <si>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</si>
  <si>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</si>
  <si>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</si>
  <si>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</si>
  <si>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</si>
  <si>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</si>
  <si>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</si>
  <si>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</si>
  <si>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r>
      <rPr>
        <b/>
        <sz val="12"/>
        <rFont val="Arial"/>
        <family val="2"/>
      </rPr>
      <t>DGI</t>
    </r>
    <r>
      <rPr>
        <sz val="12"/>
        <rFont val="Arial"/>
        <family val="2"/>
      </rPr>
      <t xml:space="preserve">
Dirección de Gestión de Impuestos
Subdirección de Cobranzas y Control Extensivo
Coordinación de Cobranzas</t>
    </r>
  </si>
  <si>
    <t xml:space="preserve">Iniciar el desarrollo de la solución tecnológica para el módulo de Cobranzas </t>
  </si>
  <si>
    <t>Iniciar la implementación de la solución tecnológica para el módulo de Cobranzas</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</si>
  <si>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</si>
  <si>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</si>
  <si>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t>Puesta en producción de la solución tecnológica: 
a. (01) Un formato información de versión             FT-IIT-2180
b. (01) Un Acta de comité de gestión de Cambios de Tecnología del correspondiente software instalado y en producción</t>
  </si>
  <si>
    <t>AGC2025-003
H8</t>
  </si>
  <si>
    <r>
      <rPr>
        <b/>
        <sz val="12"/>
        <rFont val="Arial"/>
        <family val="2"/>
      </rPr>
      <t>Hallazgo No.8 Deficiencias en la gestión de roles de acceso de los sistemas de información</t>
    </r>
    <r>
      <rPr>
        <sz val="12"/>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</si>
  <si>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</si>
  <si>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</si>
  <si>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</si>
  <si>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</si>
  <si>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t>
    </r>
  </si>
  <si>
    <t>Revisar los casos descritos en el literal c del informe de auditoria y realizar la gestión pertinente para actualizar los roles asignados</t>
  </si>
  <si>
    <t xml:space="preserve">Informe </t>
  </si>
  <si>
    <r>
      <t xml:space="preserve">DGI
</t>
    </r>
    <r>
      <rPr>
        <sz val="12"/>
        <rFont val="Arial"/>
        <family val="2"/>
      </rPr>
      <t>Dirección de Gestión de Impuestos
Subdirección de Cobranzas y Control Extensivo
Coordinación de Cobranzas
Dirección Seccional de Impuestos y Aduanas de Bucaramanga</t>
    </r>
  </si>
  <si>
    <t>AGC2025-003
H9</t>
  </si>
  <si>
    <r>
      <rPr>
        <b/>
        <sz val="12"/>
        <rFont val="Arial"/>
        <family val="2"/>
      </rPr>
      <t xml:space="preserve">Hallazgo No.9 Deficiencias en el seguimiento y gestión de incidentes y/o requerimientos para los sistemas de información que apoyan al proceso </t>
    </r>
    <r>
      <rPr>
        <sz val="12"/>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</si>
  <si>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</si>
  <si>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</si>
  <si>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</si>
  <si>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</si>
  <si>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rFont val="Arial"/>
        <family val="2"/>
      </rPr>
      <t>DGI</t>
    </r>
    <r>
      <rPr>
        <sz val="12"/>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</si>
  <si>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</si>
  <si>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t>AGC2025-003
H10</t>
  </si>
  <si>
    <r>
      <rPr>
        <b/>
        <sz val="12"/>
        <rFont val="Arial"/>
        <family val="2"/>
      </rPr>
      <t>Hallazgo No.10 Fallas en la herramienta de Remates Virtuales para el registro y desarrollo de las audiencias</t>
    </r>
    <r>
      <rPr>
        <sz val="12"/>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</si>
  <si>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</si>
  <si>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</si>
  <si>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</si>
  <si>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r>
      <t xml:space="preserve">DGI
</t>
    </r>
    <r>
      <rPr>
        <sz val="12"/>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</si>
  <si>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</si>
  <si>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</si>
  <si>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</si>
  <si>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</si>
  <si>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</si>
  <si>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</si>
  <si>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t>AGC2025-003
H11</t>
  </si>
  <si>
    <r>
      <rPr>
        <b/>
        <sz val="12"/>
        <rFont val="Arial"/>
        <family val="2"/>
      </rPr>
      <t xml:space="preserve">Hallazgo No.11 Deficiencias en el cumplimiento de los criterios de accesibilidad Web
</t>
    </r>
    <r>
      <rPr>
        <sz val="12"/>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</si>
  <si>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</si>
  <si>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</si>
  <si>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</si>
  <si>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</si>
  <si>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Auditoría a la Gestión de Accesos
AGA 2025-002</t>
  </si>
  <si>
    <t xml:space="preserve">AGA 2025-002
H6
</t>
  </si>
  <si>
    <r>
      <rPr>
        <b/>
        <sz val="12"/>
        <rFont val="Arial"/>
        <family val="2"/>
      </rPr>
      <t xml:space="preserve">Hallazgo 6. Falencias en la gestión de accesos y suplantación de usuarios en el Sistema RUT (D)
</t>
    </r>
    <r>
      <rPr>
        <sz val="12"/>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</si>
  <si>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</si>
  <si>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</si>
  <si>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</si>
  <si>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</si>
  <si>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r>
      <rPr>
        <b/>
        <sz val="12"/>
        <rFont val="Arial"/>
        <family val="2"/>
      </rPr>
      <t>DGI</t>
    </r>
    <r>
      <rPr>
        <sz val="12"/>
        <rFont val="Arial"/>
        <family val="2"/>
      </rPr>
      <t xml:space="preserve">
Oficina de Seguridad de la Información </t>
    </r>
  </si>
  <si>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</si>
  <si>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</si>
  <si>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</si>
  <si>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r>
      <rPr>
        <b/>
        <sz val="12"/>
        <rFont val="Arial"/>
        <family val="2"/>
      </rPr>
      <t xml:space="preserve">DGI
</t>
    </r>
    <r>
      <rPr>
        <sz val="12"/>
        <rFont val="Arial"/>
        <family val="2"/>
      </rPr>
      <t xml:space="preserve">Dirección de Gestión de Innovación y Tecnología 
Subdirección de Infraestructura Tecnológica y de Operaciones 
Oficina de Seguridad de la Información </t>
    </r>
  </si>
  <si>
    <t xml:space="preserve">Actualizar el Anexo de roles de las soluciones tecnologicas de acuerdo con lo informado por las direcciones de gestión </t>
  </si>
  <si>
    <t xml:space="preserve">Realizar solicitud a todas las áreas para la actualización y depuración del Anexo de roles de las soluciones tecnológicas .
Recibir las solicitdes de las direcciones de gestión y actualizar el anexo de roles de las soluciones tecnologicas.
</t>
  </si>
  <si>
    <r>
      <rPr>
        <b/>
        <sz val="12"/>
        <rFont val="Arial"/>
        <family val="2"/>
      </rPr>
      <t xml:space="preserve">DGI
</t>
    </r>
    <r>
      <rPr>
        <sz val="12"/>
        <rFont val="Arial"/>
        <family val="2"/>
      </rPr>
      <t xml:space="preserve">Dirección de Gestión de Innovación y Tecnología 
Subdirección de Soluciones y Desarrollo
Coordinación de Soporte Técnico al Usuario </t>
    </r>
    <r>
      <rPr>
        <b/>
        <sz val="12"/>
        <rFont val="Arial"/>
        <family val="2"/>
      </rPr>
      <t xml:space="preserve"> 
</t>
    </r>
    <r>
      <rPr>
        <sz val="12"/>
        <rFont val="Arial"/>
        <family val="2"/>
      </rPr>
      <t xml:space="preserve">Dirección de Gestión de Impuestos
Subdirección de Factura electrónica y soluciones operativas
</t>
    </r>
  </si>
  <si>
    <r>
      <t xml:space="preserve">Sensibilizar la aplicación del procedimiento PR-IIT-0455- " </t>
    </r>
    <r>
      <rPr>
        <i/>
        <sz val="12"/>
        <rFont val="Arial"/>
        <family val="2"/>
      </rPr>
      <t>Gestión de accesos"</t>
    </r>
    <r>
      <rPr>
        <sz val="12"/>
        <rFont val="Arial"/>
        <family val="2"/>
      </rPr>
      <t xml:space="preserve"> a la Subdirección de RUT.</t>
    </r>
  </si>
  <si>
    <t xml:space="preserve">1) sensibilización manejo de roles para garantizar que se de aplicación al procedimiento  PR-IIT-0455- " Gestión de accesos" </t>
  </si>
  <si>
    <r>
      <rPr>
        <b/>
        <sz val="12"/>
        <rFont val="Arial"/>
        <family val="2"/>
      </rPr>
      <t>DGI</t>
    </r>
    <r>
      <rPr>
        <sz val="12"/>
        <rFont val="Arial"/>
        <family val="2"/>
      </rPr>
      <t xml:space="preserve">
Dirección de Gestión de Innovación y Tecnología
Oficina de Seguridad de la Información</t>
    </r>
  </si>
  <si>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</si>
  <si>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</si>
  <si>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</si>
  <si>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r>
      <rPr>
        <b/>
        <sz val="12"/>
        <rFont val="Arial"/>
        <family val="2"/>
      </rPr>
      <t>DGI</t>
    </r>
    <r>
      <rPr>
        <sz val="12"/>
        <rFont val="Arial"/>
        <family val="2"/>
      </rPr>
      <t xml:space="preserve">
Subdirección de Administración del RUT</t>
    </r>
  </si>
  <si>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</si>
  <si>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</si>
  <si>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</si>
  <si>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r>
      <rPr>
        <b/>
        <sz val="12"/>
        <rFont val="Arial"/>
        <family val="2"/>
      </rPr>
      <t>DGI</t>
    </r>
    <r>
      <rPr>
        <sz val="12"/>
        <rFont val="Arial"/>
        <family val="2"/>
      </rPr>
      <t xml:space="preserve">
Direcciones Seccionales</t>
    </r>
  </si>
  <si>
    <t xml:space="preserve">Cumplimiento de Obligaciones Formales de Usuarios  Aduaneros AOF2015005
H5
Periodo 01/01/2014 a
31/07/2015  </t>
  </si>
  <si>
    <t>AOF2015005</t>
  </si>
  <si>
    <r>
      <rPr>
        <b/>
        <sz val="12"/>
        <rFont val="Arial"/>
        <family val="2"/>
      </rPr>
      <t xml:space="preserve">Deficiencias en los sistemas de información para apoyar la gestión de la habilitación, reconocimiento, autorización y control de usuarios.
</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</si>
  <si>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</si>
  <si>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</si>
  <si>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</si>
  <si>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t>Documento de Estrategia</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</si>
  <si>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</si>
  <si>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</si>
  <si>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</si>
  <si>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</si>
  <si>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</si>
  <si>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</si>
  <si>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</si>
  <si>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</si>
  <si>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</si>
  <si>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</si>
  <si>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</si>
  <si>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</si>
  <si>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</si>
  <si>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</si>
  <si>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</si>
  <si>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</si>
  <si>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</si>
  <si>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</si>
  <si>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</si>
  <si>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</si>
  <si>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</si>
  <si>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</si>
  <si>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</si>
  <si>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</si>
  <si>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</si>
  <si>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Auditoría a la Gestión de Cartera 2024-001
H7
Periodo 01/01/2023 al 30/03/2024</t>
  </si>
  <si>
    <t>AGC2024-001</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</si>
  <si>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</si>
  <si>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</si>
  <si>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</si>
  <si>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</si>
  <si>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</si>
  <si>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</si>
  <si>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</si>
  <si>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</si>
  <si>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</si>
  <si>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Actualizar el diccionario de datos en el repositorio central de Enterprise Architect</t>
  </si>
  <si>
    <t>Auditoría a la Gestión de Accesos 
H1
AGA 2025-002</t>
  </si>
  <si>
    <t>AGA 2025-002</t>
  </si>
  <si>
    <r>
      <rPr>
        <b/>
        <sz val="12"/>
        <rFont val="Arial"/>
        <family val="2"/>
      </rPr>
      <t xml:space="preserve">Hallazgo 1. Coherencia entre el Anexo "Roles de las soluciones tecnológicas según procedimientos y procesos" y los reportes "Roles Activos Usuarios DIAN”.
</t>
    </r>
    <r>
      <rPr>
        <sz val="12"/>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</si>
  <si>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</si>
  <si>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</si>
  <si>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</si>
  <si>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r>
      <rPr>
        <b/>
        <sz val="12"/>
        <rFont val="Arial"/>
        <family val="2"/>
      </rPr>
      <t xml:space="preserve">DGIT
</t>
    </r>
    <r>
      <rPr>
        <sz val="12"/>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</si>
  <si>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</si>
  <si>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</si>
  <si>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t xml:space="preserve">Informe de resultados </t>
  </si>
  <si>
    <r>
      <rPr>
        <b/>
        <sz val="12"/>
        <rFont val="Arial"/>
        <family val="2"/>
      </rPr>
      <t>DGIT</t>
    </r>
    <r>
      <rPr>
        <sz val="12"/>
        <rFont val="Arial"/>
        <family val="2"/>
      </rPr>
      <t xml:space="preserve">
Dirección de Gestión de Innovación y Tecnología 
Subdirección de Soluciones y Desarrollo
Coordinación de Soporte Técnico al Usuario  
Dirección de Gestión de Aduanas
Subdirección de Operación Aduanera</t>
    </r>
  </si>
  <si>
    <t>Auditoría a la Gestión de Accesos 
H2
AGA 2025-002</t>
  </si>
  <si>
    <r>
      <rPr>
        <b/>
        <sz val="12"/>
        <rFont val="Arial"/>
        <family val="2"/>
      </rPr>
      <t xml:space="preserve">Hallazgo 2. Deficiencias en la gestión de roles informáticos en las soluciones tecnológicas institucionales.
</t>
    </r>
    <r>
      <rPr>
        <sz val="12"/>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</si>
  <si>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</si>
  <si>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Revisar e incluir campos adicionales en el archivo Roles Activos Usuarios DIAN
 </t>
  </si>
  <si>
    <t xml:space="preserve">
Realizar la validación en la consulta que permite generar el listado de roles para definir los campos que se pueden incluir,  se tomará como insumo principal el listado que genera Kactus
</t>
  </si>
  <si>
    <t>Roles Activos Usuarios DIAN</t>
  </si>
  <si>
    <r>
      <rPr>
        <b/>
        <sz val="12"/>
        <rFont val="Arial"/>
        <family val="2"/>
      </rPr>
      <t>DGIT</t>
    </r>
    <r>
      <rPr>
        <sz val="12"/>
        <rFont val="Arial"/>
        <family val="2"/>
      </rPr>
      <t xml:space="preserve">
Dirección de Gestión de Innovación y Tecnología
Subdirección de Procesamiento de Datos 
Subdirección de Gestión del Empleo Público</t>
    </r>
  </si>
  <si>
    <t>Elaborar reporte de ausentismos</t>
  </si>
  <si>
    <t>Diseñar reporte en kactus para identificar funcionarios con ausentismos de 15 o mas dias.</t>
  </si>
  <si>
    <t>Generar reporte de ausentismos para anexo de roles</t>
  </si>
  <si>
    <r>
      <rPr>
        <b/>
        <sz val="12"/>
        <rFont val="Arial"/>
        <family val="2"/>
      </rPr>
      <t>DGIT</t>
    </r>
    <r>
      <rPr>
        <sz val="12"/>
        <rFont val="Arial"/>
        <family val="2"/>
      </rPr>
      <t xml:space="preserve">
Dirección de Gestión de Innovación y Tecnología
Dirección de Gestión Corporativa
Subdirección de Gestión del Empleo Público </t>
    </r>
  </si>
  <si>
    <t>Llevar a cabo una mesa de trabajo con los responsables, con el fin de identificar campos necesarios de las bases de datos de kactus de la planta personal.</t>
  </si>
  <si>
    <t xml:space="preserve"> -Generar un reporte estandarizado desde el sistema KACTUS que integre la situación administrativa actualizada de todos los funcionarios, contratistas, pasantes, entes de control y demás usuarios no funcionarios. </t>
  </si>
  <si>
    <t>Para las demas plataformas
Socializar y capacitar a los responsables de usuarios en cada área sobre las funciones de kactus y el uso del reporte unificado de roles.</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</si>
  <si>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</si>
  <si>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</si>
  <si>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r>
      <rPr>
        <b/>
        <sz val="12"/>
        <rFont val="Arial"/>
        <family val="2"/>
      </rPr>
      <t>DGIT</t>
    </r>
    <r>
      <rPr>
        <sz val="12"/>
        <rFont val="Arial"/>
        <family val="2"/>
      </rPr>
      <t xml:space="preserve">
Dirección de Gestión de Innovación y Tecnología
Subdirección de Innovación y Proyectos 
Dirección de Gestión Corporativa
Subdirección de Gestión del Empleo Público </t>
    </r>
  </si>
  <si>
    <t xml:space="preserve">Diagnóstico técnico y analisis de viabilidad
</t>
  </si>
  <si>
    <r>
      <rPr>
        <b/>
        <sz val="12"/>
        <rFont val="Arial"/>
        <family val="2"/>
      </rPr>
      <t xml:space="preserve">DGIT
</t>
    </r>
    <r>
      <rPr>
        <sz val="12"/>
        <rFont val="Arial"/>
        <family val="2"/>
      </rPr>
      <t xml:space="preserve">Dirección de Gestión de Innovación y Tecnología
Subdirección de Innovación y Proyectos 
</t>
    </r>
  </si>
  <si>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</si>
  <si>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</si>
  <si>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</si>
  <si>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</si>
  <si>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r>
      <rPr>
        <b/>
        <sz val="12"/>
        <rFont val="Arial"/>
        <family val="2"/>
      </rPr>
      <t>DGIT</t>
    </r>
    <r>
      <rPr>
        <sz val="12"/>
        <rFont val="Arial"/>
        <family val="2"/>
      </rPr>
      <t xml:space="preserve">
Dirección de Gestión de Innovación y Tecnología
Dirección Operativa de Grandes Contribuyentes
</t>
    </r>
  </si>
  <si>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</si>
  <si>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</si>
  <si>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</si>
  <si>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</si>
  <si>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</si>
  <si>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r>
      <rPr>
        <b/>
        <sz val="12"/>
        <rFont val="Arial"/>
        <family val="2"/>
      </rPr>
      <t>DGIT</t>
    </r>
    <r>
      <rPr>
        <sz val="12"/>
        <rFont val="Arial"/>
        <family val="2"/>
      </rPr>
      <t xml:space="preserve">
Dirección de Gestión de Impuestos
Subdirección de Cobranzas y Control Extensivo
Coordinación de Cobranzas</t>
    </r>
  </si>
  <si>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</si>
  <si>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</si>
  <si>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r>
      <rPr>
        <b/>
        <sz val="12"/>
        <rFont val="Arial"/>
        <family val="2"/>
      </rPr>
      <t>DGIT</t>
    </r>
    <r>
      <rPr>
        <sz val="12"/>
        <rFont val="Arial"/>
        <family val="2"/>
      </rPr>
      <t xml:space="preserve">
Dirección de Gestión de Innovación y Tecnología
Dirección de Gestión de Impuestos
Subdirección de Recaudo.
</t>
    </r>
  </si>
  <si>
    <t>Auditoría a la Gestión de Accesos 
H3
AGA 2025-002</t>
  </si>
  <si>
    <r>
      <rPr>
        <b/>
        <sz val="12"/>
        <rFont val="Arial"/>
        <family val="2"/>
      </rPr>
      <t xml:space="preserve">Hallazgo 3. Deficiencias en la depuración de roles en sistemas corporativos que no figuran en los reportes "Roles Activos Usuarios DIAN"
</t>
    </r>
    <r>
      <rPr>
        <sz val="12"/>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</si>
  <si>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</si>
  <si>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</si>
  <si>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</si>
  <si>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</si>
  <si>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r>
      <rPr>
        <b/>
        <sz val="12"/>
        <rFont val="Arial"/>
        <family val="2"/>
      </rPr>
      <t>DGIT</t>
    </r>
    <r>
      <rPr>
        <sz val="12"/>
        <rFont val="Arial"/>
        <family val="2"/>
      </rPr>
      <t xml:space="preserve">
Dirección de Gestión de Innovación y Tecnología
Dirección Operativa de Grandes Contribuyentes
</t>
    </r>
  </si>
  <si>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Procesamiento de Datos </t>
    </r>
  </si>
  <si>
    <t>Auditoría a la Gestión de Accesos 
H4
AGA 2025-002</t>
  </si>
  <si>
    <r>
      <rPr>
        <b/>
        <sz val="12"/>
        <rFont val="Arial"/>
        <family val="2"/>
      </rPr>
      <t xml:space="preserve">Hallazgo 4. Deficiencias en la gestión de aplicativos no corporativos.
</t>
    </r>
    <r>
      <rPr>
        <sz val="12"/>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</si>
  <si>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</si>
  <si>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</si>
  <si>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</si>
  <si>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</si>
  <si>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r>
      <rPr>
        <b/>
        <sz val="12"/>
        <rFont val="Arial"/>
        <family val="2"/>
      </rPr>
      <t>DGIT</t>
    </r>
    <r>
      <rPr>
        <sz val="12"/>
        <rFont val="Arial"/>
        <family val="2"/>
      </rPr>
      <t xml:space="preserve">
Oficina de Seguridad de la Información
Direcciones de Gestión
Direcciones Seccionales
</t>
    </r>
  </si>
  <si>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</si>
  <si>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</si>
  <si>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r>
      <rPr>
        <b/>
        <sz val="12"/>
        <rFont val="Arial"/>
        <family val="2"/>
      </rPr>
      <t>DGIT</t>
    </r>
    <r>
      <rPr>
        <sz val="12"/>
        <rFont val="Arial"/>
        <family val="2"/>
      </rPr>
      <t xml:space="preserve">
Dirección de Gestión de Innovación y Tecnología 
Subdirección de Innovación y Proyectos
Subdirección de Soluciones y Desarrollo
Coordinación de Soporte Técnico al Usuario </t>
    </r>
  </si>
  <si>
    <t>Auditoría a la Gestión de Accesos 
H8
AGA 2025-002</t>
  </si>
  <si>
    <r>
      <rPr>
        <b/>
        <sz val="12"/>
        <rFont val="Arial"/>
        <family val="2"/>
      </rPr>
      <t xml:space="preserve">Hallazgo 8. Cuentas activas sin uso, vinculadas a funcionarios con situaciones administrativas o retirados de la Entidad o terceros con relación terminada. 
</t>
    </r>
    <r>
      <rPr>
        <sz val="12"/>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</si>
  <si>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t>- Falta de control y monitoreo en la inactivación de las cuentas de Directorio Activo, una vez se presentan situaciones administrativas o se finaliza el vínculo con la entidad o terminada la relación con terceros.</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</si>
  <si>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</si>
  <si>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</si>
  <si>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</si>
  <si>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</si>
  <si>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</si>
  <si>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</si>
  <si>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t>Auditoría a la Gestión de Accesos 
H9
AGA 2025-002</t>
  </si>
  <si>
    <r>
      <rPr>
        <b/>
        <sz val="12"/>
        <rFont val="Arial"/>
        <family val="2"/>
      </rPr>
      <t xml:space="preserve">Hallazgo 9. Deficiencias en la seguridad de los logs de las contraseñas y manejo de usuarios de prueba en producción en las bases de datos de SYGA Siglo XXI. 
</t>
    </r>
    <r>
      <rPr>
        <sz val="12"/>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</si>
  <si>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</si>
  <si>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</si>
  <si>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</si>
  <si>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</si>
  <si>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r>
      <rPr>
        <b/>
        <sz val="12"/>
        <rFont val="Arial"/>
        <family val="2"/>
      </rPr>
      <t>DGIT</t>
    </r>
    <r>
      <rPr>
        <sz val="12"/>
        <rFont val="Arial"/>
        <family val="2"/>
      </rPr>
      <t xml:space="preserve">
Oficina de Seguridad de la Información </t>
    </r>
  </si>
  <si>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</si>
  <si>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</si>
  <si>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r>
      <t xml:space="preserve">DGIT
</t>
    </r>
    <r>
      <rPr>
        <sz val="12"/>
        <rFont val="Arial"/>
        <family val="2"/>
      </rPr>
      <t xml:space="preserve">Dirección de Gestión de Innovación y Tecnología
Subdirección de Soluciones y Desarrollo
Subdirección de Infraestructura Tecnológica y de Operaciones </t>
    </r>
  </si>
  <si>
    <r>
      <rPr>
        <strike/>
        <sz val="12"/>
        <rFont val="Arial"/>
        <family val="2"/>
      </rPr>
      <t xml:space="preserve">
</t>
    </r>
    <r>
      <rPr>
        <sz val="12"/>
        <rFont val="Arial"/>
        <family val="2"/>
      </rPr>
      <t>Realizar una mesa de trabajo con el fin de revisar la viabilidad para la  eliminación de los usuarios que no tienen la contraseña cifrada</t>
    </r>
  </si>
  <si>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</si>
  <si>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r>
      <rPr>
        <b/>
        <sz val="12"/>
        <rFont val="Arial"/>
        <family val="2"/>
      </rPr>
      <t>DGIT</t>
    </r>
    <r>
      <rPr>
        <sz val="12"/>
        <rFont val="Arial"/>
        <family val="2"/>
      </rPr>
      <t xml:space="preserve">
Dirección de Gestión de Innovación y Tecnología
Subdirección de Soluciones y Desarrollo
Dirección de Gestión de Aduanas 
Subdirección de Operación Aduanera 
Subdirección de Registro y Control Aduanero </t>
    </r>
  </si>
  <si>
    <t>Auditoría a la Gestión de Accesos 
H10
AGA 2025-002</t>
  </si>
  <si>
    <r>
      <rPr>
        <b/>
        <sz val="12"/>
        <rFont val="Arial"/>
        <family val="2"/>
      </rPr>
      <t xml:space="preserve">Hallazgo 10. Deficiencias en la aplicación de políticas de seguridad de información en las terminales de autogestión (Kioscos)
</t>
    </r>
    <r>
      <rPr>
        <sz val="12"/>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</si>
  <si>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</si>
  <si>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</si>
  <si>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</si>
  <si>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</si>
  <si>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</si>
  <si>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</si>
  <si>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</si>
  <si>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r>
      <rPr>
        <b/>
        <sz val="12"/>
        <rFont val="Arial"/>
        <family val="2"/>
      </rPr>
      <t>DGIT</t>
    </r>
    <r>
      <rPr>
        <sz val="12"/>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</si>
  <si>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</si>
  <si>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</si>
  <si>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r>
      <rPr>
        <b/>
        <sz val="12"/>
        <rFont val="Arial"/>
        <family val="2"/>
      </rPr>
      <t xml:space="preserve">DGIT
</t>
    </r>
    <r>
      <rPr>
        <sz val="12"/>
        <rFont val="Arial"/>
        <family val="2"/>
      </rPr>
      <t xml:space="preserve">Dirección de Gestión de Innovación y Tecnología
Oficina de Seguridad de la Información
DSA Bogotá - Aeropuerto El Dorado
DSI Barranquilla
DSIA Buenaventura
 </t>
    </r>
  </si>
  <si>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</si>
  <si>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</si>
  <si>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</si>
  <si>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r>
      <rPr>
        <b/>
        <sz val="12"/>
        <rFont val="Arial"/>
        <family val="2"/>
      </rPr>
      <t>DGIT</t>
    </r>
    <r>
      <rPr>
        <sz val="12"/>
        <rFont val="Arial"/>
        <family val="2"/>
      </rPr>
      <t xml:space="preserve">
Direcciones Seccionales 
DSA Bogotá - Aeropuerto El Dorado
DSI Barranquilla
DSIA Buenaventura
 </t>
    </r>
  </si>
  <si>
    <t>Auditoría a la Gestión de Accesos 
H11
AGA 2025-002</t>
  </si>
  <si>
    <r>
      <rPr>
        <b/>
        <sz val="12"/>
        <rFont val="Arial"/>
        <family val="2"/>
      </rPr>
      <t xml:space="preserve">Hallazgo 11. Deficiencias en la gestión de cuentas institucionales con inactividad prolongada en servicios como VPN y plataforma de correo electrónico Institucional a nivel nacional.
</t>
    </r>
    <r>
      <rPr>
        <sz val="12"/>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</si>
  <si>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</si>
  <si>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</si>
  <si>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</si>
  <si>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</si>
  <si>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</si>
  <si>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</si>
  <si>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r>
      <rPr>
        <b/>
        <sz val="12"/>
        <rFont val="Arial"/>
        <family val="2"/>
      </rPr>
      <t>DGIT</t>
    </r>
    <r>
      <rPr>
        <sz val="12"/>
        <rFont val="Arial"/>
        <family val="2"/>
      </rPr>
      <t xml:space="preserve">
Dirección de Gestión de Innovación y Tecnología
Subdirección de Infraestructura Tecnológica y de Operaciones </t>
    </r>
  </si>
  <si>
    <t>Auditoría a la Gestión de Accesos 
H12
AGA 2025-002</t>
  </si>
  <si>
    <r>
      <rPr>
        <b/>
        <sz val="12"/>
        <rFont val="Arial"/>
        <family val="2"/>
      </rPr>
      <t xml:space="preserve">Hallazgo 12. Incumplimiento en la prestación del servicio “Zona WiFi Gratis para la Gente”
</t>
    </r>
    <r>
      <rPr>
        <sz val="12"/>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</si>
  <si>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</si>
  <si>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</si>
  <si>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</si>
  <si>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</si>
  <si>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r>
      <rPr>
        <b/>
        <sz val="12"/>
        <rFont val="Arial"/>
        <family val="2"/>
      </rPr>
      <t>DGIT</t>
    </r>
    <r>
      <rPr>
        <sz val="12"/>
        <rFont val="Arial"/>
        <family val="2"/>
      </rPr>
      <t xml:space="preserve">
DSA Aduanas Bogotá - Aeropuerto El Dorado 
DSI Barranquilla</t>
    </r>
  </si>
  <si>
    <t>Revisión y monitoreo de prestación del servicio</t>
  </si>
  <si>
    <t>Reporte mensual del proveedor del servicio “Zona WiFi Gratis para la Gente” que evidencie metricas de la prestación del mismo en las sedes de la Entidad</t>
  </si>
  <si>
    <t xml:space="preserve">Reporte mensual </t>
  </si>
  <si>
    <r>
      <rPr>
        <b/>
        <sz val="12"/>
        <rFont val="Arial"/>
        <family val="2"/>
      </rPr>
      <t>DGIT</t>
    </r>
    <r>
      <rPr>
        <sz val="12"/>
        <rFont val="Arial"/>
        <family val="2"/>
      </rPr>
      <t xml:space="preserve">
Dirección de Gestión de Innovación y Tecnología
Subdirección de Infraestructura Tecnológica y de Operaciones 
DSA Aduanas Bogotá - Aeropuerto El Dorado
DSI Barranquilla</t>
    </r>
  </si>
  <si>
    <t>Auditoría de Cumplimiento adelantada a la UAE – DIRECCIÓN DE IMPUESTOS Y ADUANAS NACIONALES – DIAN – Operación Aduanera y Cambiaria, vigencias 2023, 2024 a 30 de junio de 2025.</t>
  </si>
  <si>
    <t xml:space="preserve">19  01 100   </t>
  </si>
  <si>
    <r>
      <t xml:space="preserve">Hallazgo nro. 1 Cruces Retención de Divisas – POLFA
</t>
    </r>
    <r>
      <rPr>
        <sz val="12"/>
        <rFont val="Arial"/>
        <family val="2"/>
      </rPr>
      <t>“(…)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
1. Se identificaron inconsistencias en el valor de las divisas en 10 Actas de retención reportadas por la POLFA, frente a la información registrada en la base histórica de viajeros.
2. Se constató la ausencia del registro de 19 Actas de retención de divisas en la base histórica de viajeros, (...)”
“(…) Lo anterior, evidencia que se dejó de registrar divisas en la base histórica de viajeros por $197.933.266, 40(…)”
“(…)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t>
    </r>
  </si>
  <si>
    <t>“(…)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t>
  </si>
  <si>
    <t>Implementar mecanismos para el control y verificación de la información relacionada con retenciones de divisas en la modalidad de viajeros, en articulación con las áreas competentes.</t>
  </si>
  <si>
    <t>1. Realizar una mesa de trabajo entre la POLFA y la DIAN con el fin de determinar las posibles inconsistencias y omisiones en la  base de datos histórica de viajeros en relación con actas de retención de divisas en el Aeropuerto El Dorado de Bogotá.</t>
  </si>
  <si>
    <t>Acta Mesa de Trabajo</t>
  </si>
  <si>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Dirección de Gestión de Policía Fiscal y Aduanera 
Grupo Operativo Aeropuerto El Dorado/ AEROP-POLFA </t>
    </r>
  </si>
  <si>
    <t>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t>
  </si>
  <si>
    <t>Comunicación Oficial</t>
  </si>
  <si>
    <r>
      <rPr>
        <b/>
        <sz val="12"/>
        <rFont val="Arial"/>
        <family val="2"/>
      </rPr>
      <t xml:space="preserve">POLFA </t>
    </r>
    <r>
      <rPr>
        <sz val="12"/>
        <rFont val="Arial"/>
        <family val="2"/>
      </rPr>
      <t xml:space="preserve">
Dirección de Gestión de Policía Fiscal y Aduanera</t>
    </r>
  </si>
  <si>
    <r>
      <t>3.  Realizar un informe mensual desde la Subdirección de Operación Aduanera sobre los controles establecidos en el "</t>
    </r>
    <r>
      <rPr>
        <i/>
        <sz val="12"/>
        <rFont val="Arial"/>
        <family val="2"/>
      </rPr>
      <t>Lineamiento de control y seguimiento al traslado de las divisas retenidas al responsable de su custodia, atendiendo los protocolos de seguridad establecidos</t>
    </r>
    <r>
      <rPr>
        <sz val="12"/>
        <rFont val="Arial"/>
        <family val="2"/>
      </rPr>
      <t>" del 26 de enero de 2026, emitido por la Subdirección de Operación Aduanera, en el que se establece la responsabilidad de los jefes de las Divisiones y Grupos de Viajeros de las Direcciones Seccionales de realizar control semanal a las bases de datos de retención de divisas.</t>
    </r>
  </si>
  <si>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t>
    </r>
  </si>
  <si>
    <t>Auditoria Financiera Vigencia 2024</t>
  </si>
  <si>
    <t xml:space="preserve">17  01 011   </t>
  </si>
  <si>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</si>
  <si>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</si>
  <si>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</si>
  <si>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</si>
  <si>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</si>
  <si>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r>
      <rPr>
        <b/>
        <sz val="12"/>
        <rFont val="Arial"/>
        <family val="2"/>
      </rPr>
      <t>DGF</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</si>
  <si>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</si>
  <si>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</si>
  <si>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</si>
  <si>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</si>
  <si>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</si>
  <si>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</si>
  <si>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r>
      <rPr>
        <b/>
        <sz val="12"/>
        <rFont val="Arial"/>
        <family val="2"/>
      </rPr>
      <t>DGF</t>
    </r>
    <r>
      <rPr>
        <sz val="12"/>
        <rFont val="Arial"/>
        <family val="2"/>
      </rPr>
      <t xml:space="preserve">
Dirección de Gestión de Fiscalización 
Subdirección de Fiscalización Tributaria
</t>
    </r>
  </si>
  <si>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</si>
  <si>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</si>
  <si>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t>Lineamiento comunicado a las Direcciones Seccionales</t>
  </si>
  <si>
    <r>
      <rPr>
        <b/>
        <sz val="12"/>
        <rFont val="Arial"/>
        <family val="2"/>
      </rPr>
      <t>DGF</t>
    </r>
    <r>
      <rPr>
        <sz val="12"/>
        <rFont val="Arial"/>
        <family val="2"/>
      </rPr>
      <t xml:space="preserve">
Dirección de Gestión de Impuestos
Subdirección de Devoluciones</t>
    </r>
  </si>
  <si>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</si>
  <si>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</si>
  <si>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</si>
  <si>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t xml:space="preserve">17  02 012   </t>
  </si>
  <si>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</si>
  <si>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</si>
  <si>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</si>
  <si>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</si>
  <si>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</si>
  <si>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</si>
  <si>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</si>
  <si>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</si>
  <si>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</si>
  <si>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</si>
  <si>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</si>
  <si>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</si>
  <si>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 xml:space="preserve">Auditoría de Cumplimiento Intersectorial al Recaudo, Administración (Cobro, Fiscalización y Liquidación) de los Recursos Provenientes del Impuesto al Turismo a 30 de Junio de 2025. </t>
  </si>
  <si>
    <t xml:space="preserve">17  03 100   </t>
  </si>
  <si>
    <r>
      <rPr>
        <b/>
        <sz val="12"/>
        <rFont val="Arial"/>
        <family val="2"/>
      </rPr>
      <t>Hallazgo nro. 1 COH_8406_2025 Gestión de Fiscalización a las declaraciones del Impuesto Nacional al Turismo (F, D)</t>
    </r>
    <r>
      <rPr>
        <sz val="12"/>
        <rFont val="Arial"/>
        <family val="2"/>
      </rPr>
      <t xml:space="preserve">
“(…)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
(…)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
(…)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
Así las cosas, la fiscalización, imposición de sanciones (extemporaneidad, omisión, error, inexactitud o por no declarar) y el proceso de cobro (persuasivo y coactivo), son aspectos de su competencia.
(...)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
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t>
    </r>
  </si>
  <si>
    <t>(F - D)</t>
  </si>
  <si>
    <t>“(…)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t>
  </si>
  <si>
    <t>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t>
  </si>
  <si>
    <t>1. Elaborar un memorando de fiscalización de asignación de cupos de capacidad operativa por tipologías de control incluyendo el Impuesto Nacional con Destino al Turismo como Inversión Social.</t>
  </si>
  <si>
    <r>
      <rPr>
        <b/>
        <sz val="12"/>
        <rFont val="Arial"/>
        <family val="2"/>
      </rPr>
      <t xml:space="preserve">DGF
</t>
    </r>
    <r>
      <rPr>
        <sz val="12"/>
        <rFont val="Arial"/>
        <family val="2"/>
      </rPr>
      <t>Dirección de Gestión  Fiscalización
Subdirección de Fiscalización Tributaria</t>
    </r>
  </si>
  <si>
    <t>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t>
  </si>
  <si>
    <t>Propuesta de programa</t>
  </si>
  <si>
    <r>
      <rPr>
        <b/>
        <sz val="12"/>
        <rFont val="Arial"/>
        <family val="2"/>
      </rPr>
      <t>DGF</t>
    </r>
    <r>
      <rPr>
        <sz val="12"/>
        <rFont val="Arial"/>
        <family val="2"/>
      </rPr>
      <t xml:space="preserve">
Dirección de Gestión  Fiscalización
Subdirección de Fiscalización Tributaria</t>
    </r>
  </si>
  <si>
    <t>2. Elaborar un programa o acción para el control del Impuesto Nacional con Destino al Turismo como Inversión Social de acuerdo con los cupos asignados.</t>
  </si>
  <si>
    <t>1. Realizar prueba piloto con base en requerimiento ordinario de información enviado a una aerolínea para obtener información para el desarrollo de los controles requeridos</t>
  </si>
  <si>
    <t>Resultado prueba</t>
  </si>
  <si>
    <t>2.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</si>
  <si>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3. Ejecutar el programa o acción de control.</t>
  </si>
  <si>
    <r>
      <rPr>
        <b/>
        <sz val="12"/>
        <rFont val="Arial"/>
        <family val="2"/>
      </rPr>
      <t>DGF</t>
    </r>
    <r>
      <rPr>
        <sz val="12"/>
        <rFont val="Arial"/>
        <family val="2"/>
      </rPr>
      <t xml:space="preserve">
Subdirección de Fiscalización Tributaria
Dirección Operativa de Grandes Contribuyentes que tiene jurisdicción sobre los agentes retenedores.
Direcciones Seccionales
</t>
    </r>
  </si>
  <si>
    <r>
      <rPr>
        <b/>
        <sz val="12"/>
        <rFont val="Arial"/>
        <family val="2"/>
      </rPr>
      <t>Hallazgo nro. 4 COH_6971_2025 Articulación de las entidades responsables del impuesto nacional del turismo.</t>
    </r>
    <r>
      <rPr>
        <sz val="12"/>
        <rFont val="Arial"/>
        <family val="2"/>
      </rPr>
      <t xml:space="preserve">
“(…)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
(…)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t>
    </r>
  </si>
  <si>
    <t>(…) Lo identificado se origina en la ausencia de lineamientos y procedimientos operativos que definan los roles, responsabilidades y canales de articulación entre la DIAN, el MHCP, el MinCIT y FONTUR.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t>
  </si>
  <si>
    <t>1. Elaborar un programa o acción para el control del Impuesto Nacional con Destino al Turismo como Inversión Social de acuerdo con los cupos asignados.</t>
  </si>
  <si>
    <t>1.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</si>
  <si>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Memorando remitido</t>
  </si>
  <si>
    <t>2. Ejecutar el programa o acción de control.</t>
  </si>
  <si>
    <t>2. Gestionar acciones conjuntas para la definición del formulario del impuesto nacional con destino al turismo</t>
  </si>
  <si>
    <t>1. Poner a disposición del Ministerio de Comercio, Industria y Turismo un formulario para la declaración del impuesto nacional con destino al turismo</t>
  </si>
  <si>
    <t>Una (1) propuesta de formulario para la declaración del impuesto nacional con destino al turismo</t>
  </si>
  <si>
    <r>
      <rPr>
        <b/>
        <sz val="12"/>
        <rFont val="Arial"/>
        <family val="2"/>
      </rPr>
      <t>DGF</t>
    </r>
    <r>
      <rPr>
        <sz val="12"/>
        <rFont val="Arial"/>
        <family val="2"/>
      </rPr>
      <t xml:space="preserve">
Dirección de Gestión de Impuestos
Subdirección de Recaudo</t>
    </r>
  </si>
  <si>
    <t>2. Gestionar mesa de trabajo con la participación de Ministerio de Comercio, Industria y Turismo y Fondo Nacional de Turismo, y las dependencias responsables de la DIAN, con el propósito de establecer un plan de trabajo para la puesta en funcionamiento del formulario para la declaración del impuesto nacional con destino al turismo</t>
  </si>
  <si>
    <t>Un (1) Plan de trabajo definido</t>
  </si>
  <si>
    <t>3. Realizar seguimiento y elaborar informes trimestrales del cumplimiento de los compromisos definidos en el plan de trabajo</t>
  </si>
  <si>
    <t>Un (1) Informe trimestral de seguimiento al plan de trabajo</t>
  </si>
  <si>
    <t>3. Gestionar y articular acciones para la definición del modelo de reporte y certificación de deuda</t>
  </si>
  <si>
    <t>1. Poner a disposición del Ministerio de Comercio, Industria y Turismo y Fondo Nacional de Turismo un modelo de reporte y de certificación de deuda</t>
  </si>
  <si>
    <t>Una (1) propuesta de modelo de reporte y una (1) propuesta de modelo de certificación de deuda</t>
  </si>
  <si>
    <r>
      <rPr>
        <b/>
        <sz val="12"/>
        <rFont val="Arial"/>
        <family val="2"/>
      </rPr>
      <t>DGF</t>
    </r>
    <r>
      <rPr>
        <sz val="12"/>
        <rFont val="Arial"/>
        <family val="2"/>
      </rPr>
      <t xml:space="preserve">
Dirección de Gestión de Impuestos
Subdirección de Cobranzas y Control Extensivo</t>
    </r>
  </si>
  <si>
    <t>2. Gestionar mesa de trabajo con la participación de Ministerio de Comercio, Industria y Turismo y Fondo Nacional de Turismo, y las dependencias responsables de la DIAN, con el propósito de establecer un plan de trabajo para la adopción del reporte y certificación de deuda</t>
  </si>
  <si>
    <t xml:space="preserve">17  02 003   </t>
  </si>
  <si>
    <r>
      <rPr>
        <b/>
        <sz val="12"/>
        <rFont val="Arial"/>
        <family val="2"/>
      </rPr>
      <t>Hallazgo nro. 14 Insumos Fiscalización y Liquidación Aduanera</t>
    </r>
    <r>
      <rPr>
        <sz val="12"/>
        <rFont val="Arial"/>
        <family val="2"/>
      </rPr>
      <t xml:space="preserve">
“(…)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
“(…) Los mencionados autos de archivo, ordenaron el cierre de los expedientes sin realizar una actuación de fondo por parte de las Divisiones de Fiscalización Aduanera, pese a que el vencimiento del término de firmeza estaba previsto de acuerdo al cuadro relacionado. (…)”
“(…)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t>
    </r>
  </si>
  <si>
    <t>“(…) debilidades en los controles por parte de las Divisiones de Fiscalización de la DIAN, debido al incumplimiento de los términos procesales. (…)”
“(…) la DIAN no cuenta con un sistema de control que permita a las Divisiones de Fiscalización y Liquidación Aduanera realizar un seguimiento automático o programado del vencimiento de los plazos de firmeza de las declaraciones de importación (…)”</t>
  </si>
  <si>
    <t>Expedir lineamiento con énfasis en el control de términos para la expedición de actos administrativos</t>
  </si>
  <si>
    <t xml:space="preserve">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t>
  </si>
  <si>
    <t>Memorando de Lineamiento</t>
  </si>
  <si>
    <r>
      <rPr>
        <b/>
        <sz val="12"/>
        <rFont val="Arial"/>
        <family val="2"/>
      </rPr>
      <t>DGF</t>
    </r>
    <r>
      <rPr>
        <sz val="12"/>
        <rFont val="Arial"/>
        <family val="2"/>
      </rPr>
      <t xml:space="preserve">
Dirección de Gestión de Fiscalización
Subdirección de Fiscalización Aduanera</t>
    </r>
  </si>
  <si>
    <t>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t>
  </si>
  <si>
    <t>Material de la Capacitación y Registro de Asistencia</t>
  </si>
  <si>
    <t>Incorporar en el Nuevo Sistema de Modernización Tributaria – NSGT, la parametrización de alertas por firmeza, caducidad y vencimiento, así como la interacción con otros procesos de la DIAN</t>
  </si>
  <si>
    <t>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t>
  </si>
  <si>
    <t>Oficio de Solicitud</t>
  </si>
  <si>
    <t>Adelantar autoevaluación desde la Subdirección de Fiscalización Aduanera</t>
  </si>
  <si>
    <t>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t>
  </si>
  <si>
    <t>Oficio de seguimiento</t>
  </si>
  <si>
    <r>
      <rPr>
        <b/>
        <sz val="12"/>
        <rFont val="Arial"/>
        <family val="2"/>
      </rPr>
      <t>Hallazgo nro. 15 Insumos e Inventarios de Zonas Francas (D)</t>
    </r>
    <r>
      <rPr>
        <sz val="12"/>
        <rFont val="Arial"/>
        <family val="2"/>
      </rPr>
      <t xml:space="preserve">
“(…)  se evidenció que, en los siguientes casos, las DS de Buenaventura y Cartagena no iniciaron investigaciones, ni actuaciones derivadas de las inconsistencias aduaneras reportadas como faltantes de mercancías en tránsito de los puertos a la zona franca de Bogotá (…)”
“(…) Posible pérdida de recursos públicos y afectó la efectividad en las actuaciones que deben realizar frente a los insumos recibidos, comprometiendo el cumplimiento de los principios de eficiencia y responsabilidad que orientan la actuación de la administración pública. (…)”
“(…)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t>
    </r>
  </si>
  <si>
    <t>“(…)  La falta de seguimiento, control y gestión de los insumos generados por la Zona Franca de Bogotá y verificados en las visitas realizadas por el ente de control a las DS, (…)”
" (...) visitas periódicas por parte de la DIAN a los usuarios aduaneros e importadores ubicados dentro de las Zonas Francas, orientadas a laverificación física de inventario de las mercancías"</t>
  </si>
  <si>
    <t>Realizar seguimiento, control y trazabilidad de los insumos generados por los GIT de Zona Franca de la División de Operación Aduanera dirigidos a las Divisiones de Fiscalización Aduanera.</t>
  </si>
  <si>
    <t>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t>
  </si>
  <si>
    <t>Realizar seguimiento, control y trazabilidad de las visitas de control de inventarios realizadas a usuarios calificados y aduaneros en las Zonas Francas</t>
  </si>
  <si>
    <t>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t>
  </si>
  <si>
    <r>
      <rPr>
        <b/>
        <sz val="12"/>
        <rFont val="Arial"/>
        <family val="2"/>
      </rPr>
      <t>DGF</t>
    </r>
    <r>
      <rPr>
        <sz val="12"/>
        <rFont val="Arial"/>
        <family val="2"/>
      </rPr>
      <t xml:space="preserve">
Dirección de Gestión de Fiscalización
Subdirección de Fiscalización Aduanera
Dirección de Gestión de Aduanas
Subdirección de Operación Aduanera</t>
    </r>
  </si>
  <si>
    <t>Elaborar Informe de resultados para efectos de la  viabilidad en la continuidad de las visitas.</t>
  </si>
  <si>
    <t>Informe de resultados</t>
  </si>
  <si>
    <t>17  01 011</t>
  </si>
  <si>
    <r>
      <rPr>
        <b/>
        <sz val="12"/>
        <rFont val="Arial"/>
        <family val="2"/>
      </rPr>
      <t>Hallazgo nro. 17 Importación Temporal NIT 900.313.349-3 (D)</t>
    </r>
    <r>
      <rPr>
        <sz val="12"/>
        <rFont val="Arial"/>
        <family val="2"/>
      </rPr>
      <t xml:space="preserve">
“(…) se evidenció incumplimiento de la terminación de la modalidad de importación dentro de los términos legales, por cuanto no se realizó la reexportación  (…)”
“(…)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
“(…) no se evidenció transferencia del expediente a la Dirección de cobro coactivo, sin que se haya proferido mandamiento de pago para adelantar la gestión de cobro de la obligación.   (…)”</t>
    </r>
  </si>
  <si>
    <t>“(…)  no se emitió el requerimiento especial aduanero, aun cuando la prórroga solicitada por el importador para dar respuesta al requerimiento ordinario venció el 4 de septiembre del 2025.  (…)”</t>
  </si>
  <si>
    <t>Realizar seguimiento, control y trazabilidad a los insumos y actuaciones derivados de importaciones temporales y efectividad de las garantías hasta la decisión de fondo y remisión al proceso de cobro en caso que proceda.</t>
  </si>
  <si>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</si>
  <si>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t xml:space="preserve">17  01 011  </t>
  </si>
  <si>
    <t>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t>
  </si>
  <si>
    <t xml:space="preserve">17  01 011 </t>
  </si>
  <si>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</si>
  <si>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</si>
  <si>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</si>
  <si>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</si>
  <si>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</si>
  <si>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</si>
  <si>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Corporativa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</si>
  <si>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</si>
  <si>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Corporativa
Subdirección Logística
REFORMULADO
24102022
</t>
    </r>
  </si>
  <si>
    <t>6 Aud Regular Vig 2008 Recaudadora
AEF - Seguimiento PM 2014</t>
  </si>
  <si>
    <t>Hallazgo 6. 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</si>
  <si>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</si>
  <si>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</si>
  <si>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Corporativa
Subdirección Logística
REFORMULADO
29052020
31102020
30112021
09122022</t>
    </r>
  </si>
  <si>
    <t>18 Aud Regular Vig 2009 Recaudadora
AEF - Seguimiento PM 2014</t>
  </si>
  <si>
    <t>19 03 001</t>
  </si>
  <si>
    <t>Hallazgo 18. 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</si>
  <si>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</si>
  <si>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así: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</si>
  <si>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Corporativa
Subdirección Logística
REFORMULADO
29052020
31102020
30112021
09122022</t>
    </r>
  </si>
  <si>
    <t>14 Aud DS ADUANAS, Ipiales, Cartagena, Cúcuta,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</si>
  <si>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</si>
  <si>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</si>
  <si>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</si>
  <si>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Mercancías con situación jurídica definida por valor de $ 439.166.576, correspondiente a mercancías ingresadas antes del 31 de diciembre de 2015.</t>
  </si>
  <si>
    <t>Realizar Egresos de las mercancías registradas en el sistema ADA.</t>
  </si>
  <si>
    <t>Valor de la mercancía dispuesta en el periodo/valor total de las mercancías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</si>
  <si>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</si>
  <si>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</si>
  <si>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</si>
  <si>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Hallazgo 5. 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</si>
  <si>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</si>
  <si>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Mercancías con situación jurídica definida y registradas en el sistema ADA por valor de $ 2.589.186.195, con corte a diciembre 31 de 2016.
</t>
  </si>
  <si>
    <t>valor de la mercancía dispuesta en el periodo / valor total de las mercancías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</si>
  <si>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</si>
  <si>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</si>
  <si>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</si>
  <si>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</si>
  <si>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</si>
  <si>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remitir un informe de gestión adelantada en calidad de supervisor de ejecución del contrato de almacenamiento, en donde se refleje cada una de las actuaciones realizadas y las evidencias frente a los hallazgos encontrados.</t>
  </si>
  <si>
    <t>Realizar y enviar informe de gestión a la supervision.</t>
  </si>
  <si>
    <t>Informes de supervisión</t>
  </si>
  <si>
    <r>
      <t xml:space="preserve">DGC
</t>
    </r>
    <r>
      <rPr>
        <sz val="12"/>
        <rFont val="Arial"/>
        <family val="2"/>
      </rPr>
      <t>DS -  Dirección Seccional de Cúcuta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</si>
  <si>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</si>
  <si>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</si>
  <si>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Corporativa
Subdirección Logística
Coordinación de Optimización de la Operación Logística
ACTUALIZADO
30112021</t>
    </r>
  </si>
  <si>
    <t>Gestionar la disposición de mercancías con SJD a corte 30 de abril de 2025 cuyo valor asciende a $ 2.874.988.645, y registran un término de bodegaje superior a 2 años.</t>
  </si>
  <si>
    <t>Elaborar y remitir a la Subdirección Logística los proyectos para la Disposición de Mercancías.</t>
  </si>
  <si>
    <t>Oficios o correos</t>
  </si>
  <si>
    <r>
      <rPr>
        <b/>
        <sz val="12"/>
        <rFont val="Arial"/>
        <family val="2"/>
      </rPr>
      <t>DGC</t>
    </r>
    <r>
      <rPr>
        <sz val="12"/>
        <rFont val="Arial"/>
        <family val="2"/>
      </rPr>
      <t xml:space="preserve">
DS - Dirección Seccional de Cúcuta
División Administrativa y Financiera
GIT de Operación Logística  
NC -  Dirección de Gestión Corporativa
Subdirección Logística
Coordinaciones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</si>
  <si>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</si>
  <si>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</si>
  <si>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Cúcuta
División Administrativa y Financiera
GIT de Operación Logística  
NC - Subproceso Operación Logística
Dirección de Gestión Corporativa
Subdirección Logística
Coordinaciones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</si>
  <si>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</si>
  <si>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</si>
  <si>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r>
      <t xml:space="preserve">DGC
</t>
    </r>
    <r>
      <rPr>
        <sz val="12"/>
        <rFont val="Arial"/>
        <family val="2"/>
      </rPr>
      <t>NC - Dirección de Gestión Corporativa
Subdirección Logística
Dirección de Gestión Estratégica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</si>
  <si>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</si>
  <si>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</si>
  <si>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</si>
  <si>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</si>
  <si>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Abandono (Bomba de agua según DIIAM 38071117605)</t>
  </si>
  <si>
    <t>1. Remitir a la Subdirección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</si>
  <si>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</si>
  <si>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Cúcuta
GIT de Operación Logística     
ACTUALIZADO
30112021</t>
    </r>
  </si>
  <si>
    <t xml:space="preserve">DS Cúcuta: Proceder con la Disposición 346 ítems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</si>
  <si>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</si>
  <si>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Cúcuta
GIT de Operación Logística     
REFORMULADO
30112021
09122022</t>
    </r>
  </si>
  <si>
    <t>Disponer de las mercancías remitidas en los proyectos de disposición   a la Subdirección de Gestión Comercial.</t>
  </si>
  <si>
    <t>Egresos de mercancías</t>
  </si>
  <si>
    <r>
      <rPr>
        <b/>
        <sz val="12"/>
        <rFont val="Arial"/>
        <family val="2"/>
      </rPr>
      <t>DGC</t>
    </r>
    <r>
      <rPr>
        <sz val="12"/>
        <rFont val="Arial"/>
        <family val="2"/>
      </rPr>
      <t xml:space="preserve">
NC - Subproceso Operación Logística
Dirección de Gestión Corporativa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</si>
  <si>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ítems de Mercancía varias consistente en Hogar, Vestuario, Accesorios Personal; Industriales; Perecederos; Joyas; perecederos, artículos para deporte, etc., por valor de $894,025,751. </t>
  </si>
  <si>
    <t xml:space="preserve">Oficio o correo </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</si>
  <si>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</si>
  <si>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Corporativa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</si>
  <si>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mercancías que se encuentran en existencias por valor de $1.576.476.588</t>
  </si>
  <si>
    <t>Emitir los egresos de la mercancía, de 
acuerdo con cada modalidad de disposición por valor de $1.576.476.588</t>
  </si>
  <si>
    <t>Valor total de egresos emitidos / Valor total de mercancía a disponer $1.576.476.588</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</si>
  <si>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</si>
  <si>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</si>
  <si>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Emitir los egresos de la mercancía, de acuerdo con cada 
modalidad de disposición por valor de $2.011.386.590</t>
  </si>
  <si>
    <t>Valor total de egresos emitidos / Valor total de mercancía a disponer $2.011.386.590</t>
  </si>
  <si>
    <r>
      <rPr>
        <b/>
        <sz val="12"/>
        <rFont val="Arial"/>
        <family val="2"/>
      </rPr>
      <t>DGC</t>
    </r>
    <r>
      <rPr>
        <sz val="12"/>
        <rFont val="Arial"/>
        <family val="2"/>
      </rPr>
      <t xml:space="preserve">
NC - Subproceso Operación Logística
Dirección de Gestión Corporativa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</si>
  <si>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Mercancías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</si>
  <si>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</si>
  <si>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Bogotá
GIT de Operación Logística
REFORMULADO
30112021</t>
    </r>
  </si>
  <si>
    <t>“Auditoría Financiera a la UAE Dirección de Impuestos y Aduanas Nacionales - DIAN vigencia 2022”</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</si>
  <si>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</si>
  <si>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</si>
  <si>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</si>
  <si>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</si>
  <si>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</si>
  <si>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</si>
  <si>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</si>
  <si>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</si>
  <si>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Procedimiento</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</si>
  <si>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</si>
  <si>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</si>
  <si>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</si>
  <si>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</si>
  <si>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</si>
  <si>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</si>
  <si>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r>
      <rPr>
        <b/>
        <sz val="12"/>
        <rFont val="Arial"/>
        <family val="2"/>
      </rPr>
      <t xml:space="preserve">DGC </t>
    </r>
    <r>
      <rPr>
        <sz val="12"/>
        <rFont val="Arial"/>
        <family val="2"/>
      </rPr>
      <t xml:space="preserve">
NC - Subproceso Recursos Administrativos 
Dirección de Gestión Corporativa 
Subdirección Administrativa    
Subdirección Logística 
NC - Subproceso Recaudo - Devoluciones  Dirección de Gestión de Impuestos  Subdirección de Recaudo 
Coordinación de Contabilidad Recaudadora  
ELABORACIÓN 19062023</t>
    </r>
  </si>
  <si>
    <t>Tramite contrato de arrendamiento, soporte cuentas por cobrar, y reportar y realizar los registros contables y/o conciliaciones de información necesarias.</t>
  </si>
  <si>
    <t>1.Contrato de arrendamiento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</si>
  <si>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</si>
  <si>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</si>
  <si>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(F-D)</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</si>
  <si>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</si>
  <si>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</si>
  <si>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</si>
  <si>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</si>
  <si>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Logística
Dirección de Gestión Corporativa 
Subdirección Logística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</si>
  <si>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</si>
  <si>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Inspección física de la mercancía ubicada en depósitos sin contrato</t>
  </si>
  <si>
    <t>Acta de Inspección</t>
  </si>
  <si>
    <r>
      <rPr>
        <b/>
        <sz val="12"/>
        <rFont val="Arial"/>
        <family val="2"/>
      </rPr>
      <t xml:space="preserve">DGC </t>
    </r>
    <r>
      <rPr>
        <sz val="12"/>
        <rFont val="Arial"/>
        <family val="2"/>
      </rPr>
      <t xml:space="preserve">
NC - Subproceso Operación Logística 
Dirección de Gestión Corporativa
Subdirección Logística
Coordinación de Optimización de la Operación Logística.  
DS - Subproceso Operación Logística
Dirección Seccional de Impuestos y Aduanas de Arauca. 
 ELABORACIÓN 19062023</t>
    </r>
  </si>
  <si>
    <t>Elaborar informe de lo encontrado en la inspección física de las mercancías ubicadas en depósitos sin contrato</t>
  </si>
  <si>
    <t>AUDITORÍA DE CUMPLIMIENTO - Proceso Operación Aduanera, vigencia 2022</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</si>
  <si>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</si>
  <si>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</si>
  <si>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</si>
  <si>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mercancías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</si>
  <si>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</si>
  <si>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Logística
DS -  Dirección Seccional de Impuestos y Aduanas de Buenaventura
</t>
    </r>
  </si>
  <si>
    <t xml:space="preserve">13  01 002   </t>
  </si>
  <si>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</si>
  <si>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</si>
  <si>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</si>
  <si>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</si>
  <si>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</si>
  <si>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Logística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</si>
  <si>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</si>
  <si>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inspección</t>
  </si>
  <si>
    <r>
      <rPr>
        <b/>
        <sz val="12"/>
        <rFont val="Arial"/>
        <family val="2"/>
      </rPr>
      <t>DGC</t>
    </r>
    <r>
      <rPr>
        <sz val="12"/>
        <rFont val="Arial"/>
        <family val="2"/>
      </rPr>
      <t xml:space="preserve">
NC - Subproceso Operación Logística
Dirección de Gestión Corporativa
Subdirección Logística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</si>
  <si>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</si>
  <si>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</si>
  <si>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Joyería, relojería, piedras y metales valorados en $15.830.766.985, los cuales registran un término de bodegaje superior a 2 años.</t>
  </si>
  <si>
    <t xml:space="preserve">14  01 001  </t>
  </si>
  <si>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</si>
  <si>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</si>
  <si>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radicación de la solicitud de adquisición como en la elaboración de estudios previos se incluya como requerimiento el cargue de los  anexos que soportan la necesidad dentro de la casilla- "justificación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</si>
  <si>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</si>
  <si>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</si>
  <si>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r>
      <rPr>
        <b/>
        <sz val="12"/>
        <rFont val="Arial"/>
        <family val="2"/>
      </rPr>
      <t>DGC</t>
    </r>
    <r>
      <rPr>
        <sz val="12"/>
        <rFont val="Arial"/>
        <family val="2"/>
      </rPr>
      <t xml:space="preserve">
Dirección de Gestión Corporativa 
Subdirección de Compras y Contratos
</t>
    </r>
  </si>
  <si>
    <t xml:space="preserve">II) Socialización por comunicación interna actualización de los formatos </t>
  </si>
  <si>
    <t>Fortalecer los conocimientos de todos los funcionarios que participan en 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</si>
  <si>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</si>
  <si>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</si>
  <si>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</si>
  <si>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</si>
  <si>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</si>
  <si>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</si>
  <si>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</si>
  <si>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</si>
  <si>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</si>
  <si>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r>
      <rPr>
        <b/>
        <sz val="12"/>
        <rFont val="Arial"/>
        <family val="2"/>
      </rPr>
      <t>DGC</t>
    </r>
    <r>
      <rPr>
        <sz val="12"/>
        <rFont val="Arial"/>
        <family val="2"/>
      </rPr>
      <t xml:space="preserve">
Dirección de Gestión Corporativa 
Subdirección de Compras y Contratos
Dirección de Gestión de Innovación y Tecnología
</t>
    </r>
  </si>
  <si>
    <t xml:space="preserve">16  04 100   </t>
  </si>
  <si>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</si>
  <si>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t xml:space="preserve">“(… )Los casos descritos anteriormente, denotan que no existió una gestión efectiva encaminada a la recuperación de la mercancía faltante  (…)”. </t>
  </si>
  <si>
    <r>
      <rPr>
        <b/>
        <sz val="12"/>
        <rFont val="Arial"/>
        <family val="2"/>
      </rPr>
      <t>Acción 1</t>
    </r>
    <r>
      <rPr>
        <sz val="12"/>
        <rFont val="Arial"/>
        <family val="2"/>
      </rPr>
      <t>: Realizar seguimiento trimestral al inventario consistente en joyas, metales y piedras preciosas de competencia de la DSA Cali.</t>
    </r>
  </si>
  <si>
    <t>Actividad 1: Elaborar un informe trimestral del inventario de joyas, metales y piedras preciosas, que incluya las gestiones realizadas para su disposición, a cargo del GIT de Operación Logística de la DSA de Cali, y remitirlo a la Subdirección Logística</t>
  </si>
  <si>
    <r>
      <rPr>
        <b/>
        <sz val="12"/>
        <rFont val="Arial"/>
        <family val="2"/>
      </rPr>
      <t>DGC</t>
    </r>
    <r>
      <rPr>
        <sz val="12"/>
        <rFont val="Arial"/>
        <family val="2"/>
      </rPr>
      <t xml:space="preserve">
Dirección de Gestión Corporativa
Subdirección Logística
Dirección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</si>
  <si>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</si>
  <si>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t>Actividad 1:  Elaborar un protocolo para la recepción, manejo y custodia de mercancías ADA consistentes en joyas, metales y piedras preciosas por parte del subproceso logístico.</t>
  </si>
  <si>
    <t xml:space="preserve">Actividad 2: Socializar a las Direcciones Seccionales un protocolo para la recepción, manejo y custodia de mercancías ADA consistentes en joyas, metales y piedras preciosas por parte del subproceso logístico  </t>
  </si>
  <si>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</si>
  <si>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</si>
  <si>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 dirigida a los funcionarios de las Divisiones Administrativa y Financiera y el GIT de Operación Logística del Nivel Nacional.</t>
  </si>
  <si>
    <r>
      <rPr>
        <b/>
        <sz val="12"/>
        <rFont val="Arial"/>
        <family val="2"/>
      </rPr>
      <t xml:space="preserve">Acción 4: </t>
    </r>
    <r>
      <rPr>
        <sz val="12"/>
        <rFont val="Arial"/>
        <family val="2"/>
      </rPr>
      <t>Realizar seguimiento a todos  los formatos y registros diligenciados que tengan que ver con la actividad de aprehensión de mercancías y custodia hasta la entrega al GIT de Operación Logística.</t>
    </r>
  </si>
  <si>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</si>
  <si>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</si>
  <si>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r>
      <t xml:space="preserve">DGC
</t>
    </r>
    <r>
      <rPr>
        <sz val="12"/>
        <rFont val="Arial"/>
        <family val="2"/>
      </rPr>
      <t xml:space="preserve">Dirección de Gestión Aduanas
Subdirección de Operación Aduanera
Dirección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</si>
  <si>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</si>
  <si>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</si>
  <si>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r>
      <rPr>
        <b/>
        <sz val="12"/>
        <rFont val="Arial"/>
        <family val="2"/>
      </rPr>
      <t xml:space="preserve">Acción 1: </t>
    </r>
    <r>
      <rPr>
        <sz val="12"/>
        <rFont val="Arial"/>
        <family val="2"/>
      </rPr>
      <t>Realizar seguimiento a todos  los formatos y registros diligenciados que tengan que ver con la actividad de aprehensión de mercancías y custodia hasta la entrega al GIT de Operación Logística.</t>
    </r>
  </si>
  <si>
    <r>
      <t xml:space="preserve">DGC
</t>
    </r>
    <r>
      <rPr>
        <sz val="12"/>
        <rFont val="Arial"/>
        <family val="2"/>
      </rPr>
      <t xml:space="preserve">Dirección de Gestión Aduanas
Subdirección de Operación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</si>
  <si>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</si>
  <si>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t>Actividad 1: Elaborar un informe trimestral del inventario de joyas, metales y piedras preciosas, que incluya las gestiones realizadas para su disposición, a cargo del GIT de Operación Logística de la DSIA de Bucaramanga, y remitirlo a la Subdirección Logística.</t>
  </si>
  <si>
    <r>
      <t xml:space="preserve">DGC
</t>
    </r>
    <r>
      <rPr>
        <sz val="12"/>
        <rFont val="Arial"/>
        <family val="2"/>
      </rPr>
      <t>Dirección de Gestión Corporativa
Subdirección Logística
Dirección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</si>
  <si>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</si>
  <si>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</si>
  <si>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t>
  </si>
  <si>
    <t>Auditoría Financiera DIAN Vigencia 2023 - PNVCF Sem I 2024</t>
  </si>
  <si>
    <t xml:space="preserve">16  01 003   </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</si>
  <si>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</si>
  <si>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(F)</t>
  </si>
  <si>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</si>
  <si>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t>
  </si>
  <si>
    <t>Elaborar un oficio dirigido a la aseguradora de la entidad con la solicitud de afectación de la póliza, para la recuperación del faltante.</t>
  </si>
  <si>
    <t>Oficio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</si>
  <si>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</si>
  <si>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t>Egresar las mercancías faltantes</t>
  </si>
  <si>
    <t>Documento de Egreso de Mercancías</t>
  </si>
  <si>
    <t xml:space="preserve">14  06 100  </t>
  </si>
  <si>
    <r>
      <rPr>
        <b/>
        <sz val="12"/>
        <rFont val="Arial"/>
        <family val="2"/>
      </rPr>
      <t xml:space="preserve">Hallazgo nro. 16 Contrato 00-223-2019 Logística Mercancías ADA (D)
</t>
    </r>
    <r>
      <rPr>
        <sz val="12"/>
        <rFont val="Arial"/>
        <family val="2"/>
      </rPr>
      <t xml:space="preserve">
“(…)   no se adoptaron medidas oportunas para atender las alertas de agotamiento de recursos y realizar oportunamente la suscripción y perfeccionamiento de un nuevo contrato de operación logística y almacenamiento, por lo cual se generaron hechos cumplidos (…)”
“(…)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
</t>
    </r>
  </si>
  <si>
    <t>"(...) falta de planeación y articulación entre las áreas de contratación, presupuesto y  supervisión del contrato   
(...) la DIAN no adoptó medidas eficaces para garantizar que los servicios prestados fueran facturados dentro del mismo mes en que se causaron, conllevó a una ejecución ineficiente de los recursos presupuestales del contrato "</t>
  </si>
  <si>
    <t>Realizar seguimiento financiero de la ejecución del contrato No.00-159-2022 para identificar alertas sobre un posible riesgo de desfinanciamiento y trasladarlas a la áreas competentes (DGC, Subdirección Logística y Subdirección Financiera)</t>
  </si>
  <si>
    <t>Presentar informes financieros  mensuales desde la Subdirección Logística a la Dirección de Gestión Corporativa, Subdirección de Compras y Contratos y Subdirección Financiera (Coordinación de Presupuesto) de la ejecución del contrato.</t>
  </si>
  <si>
    <t xml:space="preserve">Informe financiero mensual </t>
  </si>
  <si>
    <r>
      <rPr>
        <b/>
        <sz val="12"/>
        <rFont val="Arial"/>
        <family val="2"/>
      </rPr>
      <t>DGC</t>
    </r>
    <r>
      <rPr>
        <sz val="12"/>
        <rFont val="Arial"/>
        <family val="2"/>
      </rPr>
      <t xml:space="preserve">
Dirección de Gestión Corporativa
Subdirección Logística 
Coordinación de Optimización de la Operación Logística</t>
    </r>
  </si>
  <si>
    <t>Radicar de forma oportuna según los lineamientos del Min Hacienda la solicitud de vigencias futuras del contrato de operación logística No.00-159-2022 y del nuevo proceso licitatorio vigencia 2026-2030</t>
  </si>
  <si>
    <t>Documento de solicitud de vigencias futuras tramitada con sus anexos</t>
  </si>
  <si>
    <r>
      <rPr>
        <b/>
        <sz val="12"/>
        <rFont val="Arial"/>
        <family val="2"/>
      </rPr>
      <t>DGC</t>
    </r>
    <r>
      <rPr>
        <sz val="12"/>
        <rFont val="Arial"/>
        <family val="2"/>
      </rPr>
      <t xml:space="preserve">
Dirección de Gestión Corporativa
Subdirección Logística 
Coordinación de Optimización de la Operación Logística
Subdirección Financiera
Coordinación de Presupuesto</t>
    </r>
  </si>
  <si>
    <t>14  06 100</t>
  </si>
  <si>
    <t>Gestionar el ajuste la etapa de transición  (traslado de mercancías) en el contrato actual y  en el Anexo Técnico  del nuevo proceso de contratación de la operación logística, para que, en caso de cambio de contratista, existan dos contratos vigentes mientras se realiza el traslado total de la mercancía a las bodegas del nuevo contratista.</t>
  </si>
  <si>
    <t>Gestionar la modificación de  la etapa de transición del contrato actual y ajustarla a los tiempos y actividades de la etapa en el nuevo contrato. Este ajuste además se reflejará en el anexo técnico de la futura licitación</t>
  </si>
  <si>
    <t xml:space="preserve">Gestión de la modificación contractual 
Anexo Técnico  del nuevo proceso </t>
  </si>
  <si>
    <t>Realizar las gestiones correspondientes con la Dirección General de Presupuesto Público del MHCP, para la consecución de los recursos que se requieren para atender la necesidad del contrato de operación logística.</t>
  </si>
  <si>
    <t>Realizar mesas de seguimiento mensual, de manera conjunta entre la Coordinación de Optimización de la Operación Logística y la Coordinación de Presupuesto, con el propósito de evaluar de forma periódica la ejecución contractual y el estado de la situación financiera del contrato</t>
  </si>
  <si>
    <t xml:space="preserve">Actas de reunión de las mesa de trabajo </t>
  </si>
  <si>
    <r>
      <rPr>
        <b/>
        <sz val="12"/>
        <rFont val="Arial"/>
        <family val="2"/>
      </rPr>
      <t>DGC</t>
    </r>
    <r>
      <rPr>
        <sz val="12"/>
        <rFont val="Arial"/>
        <family val="2"/>
      </rPr>
      <t xml:space="preserve">
Dirección de Gestión Corporativa
Subdirección Financiera 
Subdirección Logística 
Coordinación de Optimización de la Operación Logística</t>
    </r>
  </si>
  <si>
    <t>En caso de determinarse que es necesario la consecución de recursos adicionales para la ejecución del contrato, se gestionará con las entidades responsables.</t>
  </si>
  <si>
    <t>Solicitud de traslado presupuestal
Solicitud de adición presupuestal
(a demanda)</t>
  </si>
  <si>
    <r>
      <rPr>
        <b/>
        <sz val="12"/>
        <rFont val="Arial"/>
        <family val="2"/>
      </rPr>
      <t>DGC</t>
    </r>
    <r>
      <rPr>
        <sz val="12"/>
        <rFont val="Arial"/>
        <family val="2"/>
      </rPr>
      <t xml:space="preserve">
Dirección de Gestión Corporativa
Subdirección Financiera </t>
    </r>
  </si>
  <si>
    <t>Hacer seguimiento de acuerdo al memorando 203 del 03 de 2025, "Lineamientos para garantizar el inicio oportuno de la etapa de planeación, procesos de selección, perfeccionamiento y ejecución de contratos, así como para garantizar el cumplimiento oportuno de las obligaciones de los supervisores en las etapas contractual y postcontractual"</t>
  </si>
  <si>
    <t>Efectuar seguimiento mensual al cronograma de hitos de la etapa precontractual del contrato de operación logística</t>
  </si>
  <si>
    <t>Acta de reunión mensual de seguimiento al cumplimiento del cronograma de "PROYECCIÓN DE TIEMPOS Y ACTIVIDADES - PROCESO: OPERACIÓN LOGISTICA INTEGRAL 2026-2029" (1 acta mensual)</t>
  </si>
  <si>
    <t>Actuación derecho de petición denuncia radicado con el código SIPAR 2025-353876-80054-D</t>
  </si>
  <si>
    <r>
      <rPr>
        <b/>
        <sz val="12"/>
        <rFont val="Arial"/>
        <family val="2"/>
      </rPr>
      <t>Hallazgo 1. “Oportunidad en la expedición de actos administrativos de comisión y reconocimiento de viáticos”.</t>
    </r>
    <r>
      <rPr>
        <sz val="12"/>
        <rFont val="Arial"/>
        <family val="2"/>
      </rPr>
      <t xml:space="preserve">
“En el trámite de la Denuncia 2025-353876-80054-D, al realizar la revisión de la información suministrada por la DIAN, tales como: Relación de viáticos en archivo Excel, solicitudes de comisión, resoluciones de asignación, resoluciones de viáticos, órdenes de pago, soportes de comisión, documentos equivalentes para la liquidación y cálculo de los viáticos, soportes presupuestales que respalda las erogaciones, soportes de las comisiones de servicio y los pagos de viáticos efectuados a los funcionarios adscritos a la División de la Operación Aduanera se evidenció lo siguiente:
En la vigencia 2025, se identificaron 99 comisiones de servicio respecto de las cuales los funcionarios realizaron el desplazamiento y se efectuó el reconocimiento y pago de viáticos, sin que reposara acto administrativo previo que autorizara la comisión y habilitara jurídicamente el desplazamiento y el consecuente reconocimiento económico, configurándose una erogación sin el cumplimiento de un requisito esencial para la validez del gasto público por $24.875.466.
Se evidenciaron 26 comisiones en las cuales el acto administrativo que autoriza el desplazamiento fue expedido con fecha posterior al inicio o culminación de la comisión. Con base en dichos actos posteriores se reconocieron y pagaron viáticos por $1.628.000, pese a que al momento del desplazamiento no existía soporte jurídico previo que lo autorizara.</t>
    </r>
  </si>
  <si>
    <t>(..) por deficiencias en los mecanismos de control en la emisión, verificación y autorización de viáticos e inobservancia de los requisitos normativos exigidos para ello para el reconocimiento de viáticos y debilidades en la articulación entre las dependencias responsables del trámite administrativo y la ordenación del gasto, otorgados por parte de la DIAN. (..)</t>
  </si>
  <si>
    <t>Fortalecer los controles previos y concomitantes en la autorización y trámite de las comisiones de servicios al interior del país en la DSIA Urabá</t>
  </si>
  <si>
    <t>Construir un check list que permita determinar el cumplimiento del procedimiento del trámite de viáticos.</t>
  </si>
  <si>
    <r>
      <rPr>
        <b/>
        <sz val="12"/>
        <rFont val="Arial"/>
        <family val="2"/>
      </rPr>
      <t>DSIAU</t>
    </r>
    <r>
      <rPr>
        <sz val="12"/>
        <rFont val="Arial"/>
        <family val="2"/>
      </rPr>
      <t xml:space="preserve">
Dirección Seccional de Impuestos y Aduanas de Urabá
Comité de Operación
División Administrativa y Financiera</t>
    </r>
  </si>
  <si>
    <t>Estandarizar y formalizar la articulación entre las dependencias intervinientes en el trámite de viáticos</t>
  </si>
  <si>
    <t>Mediante acta de comité de operación, establecer los términos máximos para adelantar los trámites concernientes al procedimiento de comisión y reconocimiento de viáticos.</t>
  </si>
  <si>
    <t>Acta de Comité de Operación</t>
  </si>
  <si>
    <t>Fortalecer las capacidades técnicas de los responsables del trámite de las comisiones de servicios al interior del país en la DSIA de Urabá</t>
  </si>
  <si>
    <t>Realizar jornada de capacitación interna dirigida a los responsables de la emisión, revisión, autorización y legalización de viáticos con énfasis en el procedimiento PR-TAH-0076, normativa vigente y responsabilidades disciplinarias y fiscales.</t>
  </si>
  <si>
    <t>* Listas de asistencias
* Material del apoyo de la actividad</t>
  </si>
  <si>
    <t>H. 2 Aud Regular Vig. Primer semestre 2010 F. Recaudadora
AEF - Seguimiento PM 2014</t>
  </si>
  <si>
    <t>22 02 001</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</si>
  <si>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</si>
  <si>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</si>
  <si>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</si>
  <si>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</si>
  <si>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</si>
  <si>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</si>
  <si>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</si>
  <si>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</si>
  <si>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</si>
  <si>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</si>
  <si>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</si>
  <si>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</si>
  <si>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</si>
  <si>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</si>
  <si>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</si>
  <si>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</si>
  <si>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</si>
  <si>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</si>
  <si>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</si>
  <si>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</si>
  <si>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</si>
  <si>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</si>
  <si>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t>Estrategia de Digitalización</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</si>
  <si>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</si>
  <si>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</si>
  <si>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</si>
  <si>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</si>
  <si>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</si>
  <si>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</si>
  <si>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</si>
  <si>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</si>
  <si>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</si>
  <si>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</si>
  <si>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</si>
  <si>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</si>
  <si>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</si>
  <si>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</si>
  <si>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</si>
  <si>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</si>
  <si>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</si>
  <si>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</si>
  <si>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</si>
  <si>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</si>
  <si>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</si>
  <si>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</si>
  <si>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</si>
  <si>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</si>
  <si>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</si>
  <si>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</si>
  <si>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</si>
  <si>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</si>
  <si>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</si>
  <si>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</si>
  <si>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</si>
  <si>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</si>
  <si>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</si>
  <si>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</si>
  <si>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</si>
  <si>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</si>
  <si>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</si>
  <si>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</si>
  <si>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</si>
  <si>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</si>
  <si>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</si>
  <si>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</si>
  <si>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</si>
  <si>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</si>
  <si>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</si>
  <si>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</si>
  <si>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</si>
  <si>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</si>
  <si>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</si>
  <si>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</si>
  <si>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</si>
  <si>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</si>
  <si>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</si>
  <si>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</si>
  <si>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</si>
  <si>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</si>
  <si>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</si>
  <si>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</si>
  <si>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</si>
  <si>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</si>
  <si>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</si>
  <si>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</si>
  <si>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</si>
  <si>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14 Aud Funcion Pagadora y Recaudadora Vig  2015</t>
  </si>
  <si>
    <t>12 01 003</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</si>
  <si>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</si>
  <si>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</si>
  <si>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</si>
  <si>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</si>
  <si>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</si>
  <si>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r>
      <rPr>
        <b/>
        <sz val="12"/>
        <rFont val="Arial"/>
        <family val="2"/>
      </rPr>
      <t>DGA</t>
    </r>
    <r>
      <rPr>
        <sz val="12"/>
        <rFont val="Arial"/>
        <family val="2"/>
      </rPr>
      <t xml:space="preserve">
NC – Subproceso Operación Aduanera
Dirección de Gestión de Aduanas
Subdirección de Operación Aduanera
ACTUALIZADO
30112021</t>
    </r>
  </si>
  <si>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</si>
  <si>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</si>
  <si>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</si>
  <si>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</si>
  <si>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</si>
  <si>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</si>
  <si>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</si>
  <si>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</si>
  <si>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</si>
  <si>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</si>
  <si>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</si>
  <si>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</si>
  <si>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</si>
  <si>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</si>
  <si>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</si>
  <si>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</si>
  <si>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</si>
  <si>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</si>
  <si>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</si>
  <si>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</si>
  <si>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</si>
  <si>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t xml:space="preserve">Mapa de historias con la priorización funcional de la implementación V1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</si>
  <si>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</si>
  <si>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</si>
  <si>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</si>
  <si>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</si>
  <si>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</si>
  <si>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</si>
  <si>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</si>
  <si>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</si>
  <si>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</si>
  <si>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</si>
  <si>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</si>
  <si>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</si>
  <si>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</si>
  <si>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</si>
  <si>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</si>
  <si>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</si>
  <si>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</si>
  <si>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</si>
  <si>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</si>
  <si>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</si>
  <si>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</si>
  <si>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</si>
  <si>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</si>
  <si>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</si>
  <si>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 xml:space="preserve">17  04 100   </t>
  </si>
  <si>
    <r>
      <rPr>
        <b/>
        <sz val="12"/>
        <rFont val="Arial"/>
        <family val="2"/>
      </rPr>
      <t>Hallazgo nro. 2 Importación Vehículos Diplomáticos DS Santa Marta (F-D)</t>
    </r>
    <r>
      <rPr>
        <sz val="12"/>
        <rFont val="Arial"/>
        <family val="2"/>
      </rPr>
      <t xml:space="preserve">
“(…)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$17.873.494.613, (…)”
“(…)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
“(…) la inefectividad en los mecanismos de vigilancia, control e inspección por parte de la DIAN conllevó a que se dejaran de percibir recursos por $17.873.494.613(…)”
</t>
    </r>
  </si>
  <si>
    <t>“(…) inefectividad en los mecanismos de vigilancia, control e inspección por parte de la DIAN conllevó a que se dejaran de percibir recursos (…)”</t>
  </si>
  <si>
    <t>Realizar seguimiento al cumplimiento al memorando 000225 del 29 de octubre de 2025, a fin de generar las controversias de valor en el control simultáneo como son: las controversias de valor por precios de referencia y por dato objetivo y cuantificable.</t>
  </si>
  <si>
    <t>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t>
  </si>
  <si>
    <r>
      <rPr>
        <b/>
        <sz val="12"/>
        <rFont val="Arial"/>
        <family val="2"/>
      </rPr>
      <t>DGA</t>
    </r>
    <r>
      <rPr>
        <sz val="12"/>
        <rFont val="Arial"/>
        <family val="2"/>
      </rPr>
      <t xml:space="preserve">
Dirección de Gestión de Aduanas                                                                                                                                                                                                                                                                      Subdirección de Operación Aduanera 
Subdirección Técnica Aduanera</t>
    </r>
  </si>
  <si>
    <t>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t>
  </si>
  <si>
    <t>Informes</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</si>
  <si>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 </t>
    </r>
  </si>
  <si>
    <t>Implementar en el NSGA la validación de los cupos diplomáticos. Control en el NSGA que permita verificar los cupos diplomáticos previa validación de los requisitos establecidos en el Decreto 2148 de 1991 o el que haga sus veces.</t>
  </si>
  <si>
    <t xml:space="preserve">3. Iniciar el desarrollo de la solución tecnológica
</t>
  </si>
  <si>
    <t xml:space="preserve">Informes de seguimiento </t>
  </si>
  <si>
    <t>4. Iniciar la implementación de la solución tecnológica</t>
  </si>
  <si>
    <t>Un  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</si>
  <si>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</si>
  <si>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Socializar la Resolución 3415 del 26 de diciembre de 2025 del Ministerio de Hacienda y Crédito Público</t>
  </si>
  <si>
    <t xml:space="preserve">5. Socializar la Resolución 3415 de 2025 del Ministerio de Hacienda y Crédito Público a los funcionarios de las Divisiones de Operación Aduanera - GIT Importaciones de las Direcciones Seccionales de Aduanas y de las Direcciones Seccionales de Impuestos y Aduanas. </t>
  </si>
  <si>
    <t xml:space="preserve">Listado de asistencia    </t>
  </si>
  <si>
    <r>
      <rPr>
        <b/>
        <sz val="12"/>
        <rFont val="Arial"/>
        <family val="2"/>
      </rPr>
      <t>DGA</t>
    </r>
    <r>
      <rPr>
        <sz val="12"/>
        <rFont val="Arial"/>
        <family val="2"/>
      </rPr>
      <t xml:space="preserve">
Dirección de Gestión de Aduanas
Subdirección de Operación Aduanera
Direcciones Seccionales de Aduanas
Direcciones Seccionales de Impuestos y Aduanas
Divisiones de Operación Aduanera - GIT Importaciones</t>
    </r>
  </si>
  <si>
    <t>6. Expedir la circular externa informativa relacionada con cupos.</t>
  </si>
  <si>
    <t>Circular Externa</t>
  </si>
  <si>
    <r>
      <rPr>
        <b/>
        <sz val="12"/>
        <rFont val="Arial"/>
        <family val="2"/>
      </rPr>
      <t>DGA</t>
    </r>
    <r>
      <rPr>
        <sz val="12"/>
        <rFont val="Arial"/>
        <family val="2"/>
      </rPr>
      <t xml:space="preserve">
Dirección de Gestión de Aduanas
Subdirección de Operación Aduanera</t>
    </r>
  </si>
  <si>
    <r>
      <rPr>
        <b/>
        <sz val="12"/>
        <rFont val="Arial"/>
        <family val="2"/>
      </rPr>
      <t>Hallazgo nro. 3 Importación Vehículos Diplomáticos DS Cartagena (F-D)</t>
    </r>
    <r>
      <rPr>
        <sz val="12"/>
        <rFont val="Arial"/>
        <family val="2"/>
      </rPr>
      <t xml:space="preserve">
“(…)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
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t>
    </r>
  </si>
  <si>
    <t>“(…) inefectividad en los mecanismos de vigilancia, control e inspección por parte de la DIAN conllevó a que se dejaran de percibir recursos por $2.360.417.746  (…)”</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</si>
  <si>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t>
    </r>
  </si>
  <si>
    <t>Un formato de Aceptación de Pruebas funcionales y salida a producción - FT-IIT-1851</t>
  </si>
  <si>
    <t>5. Socializar la Resolución 3415 de 2025 del Ministerio de Hacienda y Crédito Público a los funcionarios de las Divisiones de Operación Aduanera - GIT Importaciones de las Direcciones Seccionales de Aduanas y de las Direcciones Seccionales de Impuestos y Aduanas.</t>
  </si>
  <si>
    <t xml:space="preserve">22  02 002   </t>
  </si>
  <si>
    <r>
      <rPr>
        <b/>
        <sz val="12"/>
        <rFont val="Arial"/>
        <family val="2"/>
      </rPr>
      <t>Hallazgo nro. 20 Sistemas de Información</t>
    </r>
    <r>
      <rPr>
        <sz val="12"/>
        <rFont val="Arial"/>
        <family val="2"/>
      </rPr>
      <t xml:space="preserve">
“(…) al verificar la información reportada por las diferentes áreas de la DIAN relacionadas con el proceso aduanero y cambiario, se presentan las siguientes situaciones: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
✓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
“(…)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
“(…)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
✓ Ausencia de interoperabilidad con los sistemas de zonas francas, perdiéndose el control del movimiento de estas mercancías una vez ingresan a la zona franca.               
✓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t>
    </r>
  </si>
  <si>
    <t>“(…)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
“(…) falta de gestión de gobernanza de TI al no tener fortalecidos instancias de gobierno en el que se tenga implementados acuerdos de desarrollo de servicios, (…)”</t>
  </si>
  <si>
    <t>Implementar en el NSGA soluciones que permitan garantizar la disponibilidad, integridad, trazabilidad y seguridad de los datos asociados a los procesos de control, fiscalización y operación aduanera.</t>
  </si>
  <si>
    <t xml:space="preserve">1. Iniciar el desarrollo de la solución tecnológica
</t>
  </si>
  <si>
    <t xml:space="preserve">Informes de seguimiento  </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</si>
  <si>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</si>
  <si>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2. Iniciar la implementación de la solución tecnológica</t>
  </si>
  <si>
    <t>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</si>
  <si>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</si>
  <si>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</si>
  <si>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</si>
  <si>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</si>
  <si>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</si>
  <si>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</si>
  <si>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</si>
  <si>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</si>
  <si>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</si>
  <si>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</si>
  <si>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t>Documento de requerimientos funcionales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</si>
  <si>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</si>
  <si>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</si>
  <si>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</si>
  <si>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</si>
  <si>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</si>
  <si>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</si>
  <si>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</si>
  <si>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</si>
  <si>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</si>
  <si>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</si>
  <si>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</si>
  <si>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</si>
  <si>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</si>
  <si>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</si>
  <si>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</si>
  <si>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</si>
  <si>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35 Aud Vig  2012-2013 Función Recaudadora</t>
  </si>
  <si>
    <t>22 02 100</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</si>
  <si>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</si>
  <si>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</si>
  <si>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</si>
  <si>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</si>
  <si>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</si>
  <si>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</si>
  <si>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</si>
  <si>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</si>
  <si>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</si>
  <si>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</si>
  <si>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</si>
  <si>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</si>
  <si>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</si>
  <si>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</si>
  <si>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</si>
  <si>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</si>
  <si>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</si>
  <si>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</si>
  <si>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</si>
  <si>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</si>
  <si>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</si>
  <si>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</si>
  <si>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</si>
  <si>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</si>
  <si>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</si>
  <si>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</si>
  <si>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</si>
  <si>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</si>
  <si>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</si>
  <si>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</si>
  <si>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</si>
  <si>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</si>
  <si>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</si>
  <si>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</si>
  <si>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</si>
  <si>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</si>
  <si>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</si>
  <si>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</si>
  <si>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</si>
  <si>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</si>
  <si>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</si>
  <si>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</si>
  <si>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</si>
  <si>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</si>
  <si>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</si>
  <si>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</si>
  <si>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</si>
  <si>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</si>
  <si>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</si>
  <si>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</si>
  <si>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</si>
  <si>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</si>
  <si>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</si>
  <si>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</si>
  <si>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</si>
  <si>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</si>
  <si>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</si>
  <si>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</si>
  <si>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</si>
  <si>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</si>
  <si>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</si>
  <si>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</si>
  <si>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</si>
  <si>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</si>
  <si>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</si>
  <si>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</si>
  <si>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</si>
  <si>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</si>
  <si>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</si>
  <si>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</si>
  <si>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</si>
  <si>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</si>
  <si>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</si>
  <si>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</si>
  <si>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</si>
  <si>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</si>
  <si>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</si>
  <si>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</si>
  <si>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</si>
  <si>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</si>
  <si>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</si>
  <si>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</si>
  <si>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</si>
  <si>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</si>
  <si>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</si>
  <si>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</si>
  <si>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</si>
  <si>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</si>
  <si>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</si>
  <si>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</si>
  <si>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</si>
  <si>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</si>
  <si>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</si>
  <si>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</si>
  <si>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por parte de la Dirección seccional de impuestos y aduanas de Arauca, las actividades administrativas y contables necesarias para concluir la depuración  y ajuste de los valores de las partidas conciliatorias del Fondo Rotatorio de Devoluciones, que se evidencian en el formato FT 1938 del mes contable de diciembre de 2025, en el cual se acumulan las partidas conciliatorias de los meses anteriores.</t>
  </si>
  <si>
    <t>formato FT- ADF – 1938 “CONCILIACIÓN CONTABLE FONDO ROTATORIO DE DEVOLUCIONES DE IMPUESTOS” del último mes contable cerrado</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</si>
  <si>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</si>
  <si>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</si>
  <si>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</si>
  <si>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</si>
  <si>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</si>
  <si>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</si>
  <si>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</si>
  <si>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</si>
  <si>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</si>
  <si>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</si>
  <si>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</si>
  <si>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</si>
  <si>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</si>
  <si>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</si>
  <si>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</si>
  <si>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</si>
  <si>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</si>
  <si>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</si>
  <si>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</si>
  <si>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</si>
  <si>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</si>
  <si>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Devoluciones</t>
    </r>
  </si>
  <si>
    <t>4 Aud Especial Vig 2005- Jun 2009
AEF - Seguimiento PM 2014</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</si>
  <si>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</si>
  <si>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</si>
  <si>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t xml:space="preserve">Definir Estrategia de Digitalización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</si>
  <si>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</si>
  <si>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</si>
  <si>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</si>
  <si>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</si>
  <si>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</si>
  <si>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</si>
  <si>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</si>
  <si>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</si>
  <si>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</si>
  <si>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</si>
  <si>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</si>
  <si>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t>Puesta en producción de la solución tecnologica: 
a.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</si>
  <si>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</si>
  <si>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</si>
  <si>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</si>
  <si>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</si>
  <si>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</si>
  <si>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</si>
  <si>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</si>
  <si>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</si>
  <si>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</si>
  <si>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</si>
  <si>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</si>
  <si>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</si>
  <si>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</si>
  <si>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</si>
  <si>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t>Requerimientos Funcionales</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</si>
  <si>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</si>
  <si>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t>"Fortalecer la gestión asociada a la administración de mercancías aprehendidas, decomisadas y abandonadas por medio de la implementación del módulo de logística e inventarios en el Nuevo Sistema de Gestión Corporativa"</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</si>
  <si>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</si>
  <si>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ÁREA(S) RESPONSABLE(S) DGIT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
 </t>
  </si>
  <si>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</si>
  <si>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</si>
  <si>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</si>
  <si>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</si>
  <si>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</si>
  <si>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</si>
  <si>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</si>
  <si>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</si>
  <si>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</si>
  <si>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</si>
  <si>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</si>
  <si>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</si>
  <si>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</si>
  <si>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</si>
  <si>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</si>
  <si>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</si>
  <si>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</si>
  <si>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</si>
  <si>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</si>
  <si>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</si>
  <si>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</si>
  <si>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</si>
  <si>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</si>
  <si>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</si>
  <si>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</si>
  <si>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</si>
  <si>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</si>
  <si>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</si>
  <si>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</si>
  <si>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</si>
  <si>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</si>
  <si>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</si>
  <si>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</si>
  <si>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</si>
  <si>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</si>
  <si>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</si>
  <si>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</si>
  <si>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</si>
  <si>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</si>
  <si>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t>Fortalecer la gestión asociada a la administración de mercancías aprehendidas, decomisadas y abandonadas por medio de la implementación del módulo de logística e inventarios en el Nuevo Sistema de Gestión Corporativa"</t>
  </si>
  <si>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</si>
  <si>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</si>
  <si>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</si>
  <si>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</si>
  <si>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</si>
  <si>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</si>
  <si>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</si>
  <si>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</si>
  <si>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</si>
  <si>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</si>
  <si>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</si>
  <si>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</si>
  <si>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</si>
  <si>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</si>
  <si>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</si>
  <si>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</si>
  <si>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</si>
  <si>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</si>
  <si>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</si>
  <si>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NOTAS: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</si>
  <si>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</si>
  <si>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</si>
  <si>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</si>
  <si>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</si>
  <si>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</si>
  <si>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</si>
  <si>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</si>
  <si>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</si>
  <si>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</si>
  <si>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</si>
  <si>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</si>
  <si>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</si>
  <si>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</si>
  <si>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</si>
  <si>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</si>
  <si>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</si>
  <si>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</si>
  <si>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</si>
  <si>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</si>
  <si>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</si>
  <si>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</si>
  <si>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c</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</si>
  <si>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</si>
  <si>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</si>
  <si>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</si>
  <si>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</si>
  <si>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</si>
  <si>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</si>
  <si>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</si>
  <si>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</si>
  <si>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</si>
  <si>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</si>
  <si>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</si>
  <si>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t xml:space="preserve">Definir Estrategia de Digitalización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</si>
  <si>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</si>
  <si>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</si>
  <si>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</si>
  <si>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</si>
  <si>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</si>
  <si>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</si>
  <si>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(D - P)</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</si>
  <si>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</si>
  <si>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</si>
  <si>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</si>
  <si>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</si>
  <si>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</si>
  <si>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</si>
  <si>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</si>
  <si>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</si>
  <si>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</si>
  <si>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</si>
  <si>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</si>
  <si>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</si>
  <si>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</si>
  <si>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</si>
  <si>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</si>
  <si>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</si>
  <si>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</si>
  <si>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</si>
  <si>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</si>
  <si>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 xml:space="preserve">11  03  001   </t>
  </si>
  <si>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</si>
  <si>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</si>
  <si>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</si>
  <si>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</si>
  <si>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</si>
  <si>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r>
      <rPr>
        <b/>
        <sz val="12"/>
        <rFont val="Arial"/>
        <family val="2"/>
      </rPr>
      <t xml:space="preserve">DGIT
</t>
    </r>
    <r>
      <rPr>
        <sz val="12"/>
        <rFont val="Arial"/>
        <family val="2"/>
      </rPr>
      <t xml:space="preserve">Dirección de Gestión de Impuestos
Subdirección de Devoluciones
</t>
    </r>
  </si>
  <si>
    <t xml:space="preserve">Desarrollo de la funcionalidad </t>
  </si>
  <si>
    <t>Informe semestral de seguimiento</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</si>
  <si>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</si>
  <si>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</si>
  <si>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t xml:space="preserve">Poner en  producción de la funcionalidad </t>
  </si>
  <si>
    <t>Puesta en producción de la funcionalidad  
a. (01) Un formato información de versión             FT-IIT-2180
b. (01) Un Acta de comité de gestión de Cambios de Tecnología</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</si>
  <si>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</si>
  <si>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</si>
  <si>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</si>
  <si>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</si>
  <si>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</si>
  <si>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</si>
  <si>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</si>
  <si>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</si>
  <si>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</si>
  <si>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Definir un plan de trabajo </t>
  </si>
  <si>
    <t xml:space="preserve">Plan de trabajo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</si>
  <si>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</si>
  <si>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Ejecución de actividades del plan de trabajo </t>
  </si>
  <si>
    <t xml:space="preserve">Puesta en producción de las funcionalidades  descritas en el plan de trabajo
 (01) Un Acta de comité de gestión de Cambios de Tecnología </t>
  </si>
  <si>
    <t>DGIT
Dirección de Gestión de Innovación y  Tecnología
Subdirección de Innovación y Proyectos 
Subdirección de Soluciones y Desarrollo
Dirección de Gestión Corporativa
Subdirección Logística</t>
  </si>
  <si>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</si>
  <si>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</si>
  <si>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</si>
  <si>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</si>
  <si>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Insp. 1707022438
Información reservada</t>
  </si>
  <si>
    <t xml:space="preserve">H1. </t>
  </si>
  <si>
    <r>
      <rPr>
        <b/>
        <sz val="12"/>
        <rFont val="Arial"/>
        <family val="2"/>
      </rPr>
      <t>DGJ</t>
    </r>
    <r>
      <rPr>
        <sz val="12"/>
        <rFont val="Arial"/>
        <family val="2"/>
      </rPr>
      <t xml:space="preserve">
NC - Subproceso de Gestión Jurídica
Subdirector de Recursos Jurídicos</t>
    </r>
  </si>
  <si>
    <t>Insp. 1707022440
Información reservada</t>
  </si>
  <si>
    <r>
      <rPr>
        <b/>
        <sz val="12"/>
        <rFont val="Arial"/>
        <family val="2"/>
      </rPr>
      <t>DGJ</t>
    </r>
    <r>
      <rPr>
        <sz val="12"/>
        <rFont val="Arial"/>
        <family val="2"/>
      </rPr>
      <t xml:space="preserve">
NC - Subproceso de Gestión Jurídica
Subdirección de Asuntos Penales</t>
    </r>
  </si>
  <si>
    <r>
      <rPr>
        <b/>
        <sz val="12"/>
        <rFont val="Arial"/>
        <family val="2"/>
      </rPr>
      <t>DGJ</t>
    </r>
    <r>
      <rPr>
        <sz val="12"/>
        <rFont val="Arial"/>
        <family val="2"/>
      </rPr>
      <t xml:space="preserve">
NC - Subproceso de Fiscalización y Liquidación
Subdirección de Operación Aduanera y Subdirección Operativa Policial. </t>
    </r>
  </si>
  <si>
    <r>
      <rPr>
        <b/>
        <sz val="12"/>
        <rFont val="Arial"/>
        <family val="2"/>
      </rPr>
      <t>DGJ</t>
    </r>
    <r>
      <rPr>
        <sz val="12"/>
        <rFont val="Arial"/>
        <family val="2"/>
      </rPr>
      <t xml:space="preserve">
NC - Subproceso de Fiscalización y Liquidación
Directores Seccionales
Jefes de división de unidades aprehensoras o quienes hagan sus veces</t>
    </r>
  </si>
  <si>
    <r>
      <rPr>
        <b/>
        <sz val="12"/>
        <rFont val="Arial"/>
        <family val="2"/>
      </rPr>
      <t>DGJ</t>
    </r>
    <r>
      <rPr>
        <sz val="12"/>
        <rFont val="Arial"/>
        <family val="2"/>
      </rPr>
      <t xml:space="preserve">
NC - Subproceso de Gestión Jurídica
Subdirección de Asuntos Penales
NC - Subproceso de Fiscalización y Liquidación
Subdirección de Fiscalización Aduanera</t>
    </r>
  </si>
  <si>
    <t xml:space="preserve">H2. </t>
  </si>
  <si>
    <r>
      <rPr>
        <b/>
        <sz val="12"/>
        <rFont val="Arial"/>
        <family val="2"/>
      </rPr>
      <t>DGJ</t>
    </r>
    <r>
      <rPr>
        <sz val="12"/>
        <rFont val="Arial"/>
        <family val="2"/>
      </rPr>
      <t xml:space="preserve">
NC - Subproceso de Gestión Jurídica
Subdirección de Asuntos Penales
NC - Subproceso de Innovación y Tecnología
Subdirección de Soluciones y Desarrollo</t>
    </r>
  </si>
  <si>
    <r>
      <rPr>
        <b/>
        <sz val="12"/>
        <rFont val="Arial"/>
        <family val="2"/>
      </rPr>
      <t>DGJ</t>
    </r>
    <r>
      <rPr>
        <sz val="12"/>
        <rFont val="Arial"/>
        <family val="2"/>
      </rPr>
      <t xml:space="preserve">
NC - Subproceso de Innovación y Tecnología
Subdirección de Soluciones y Desarrollo</t>
    </r>
  </si>
  <si>
    <r>
      <rPr>
        <b/>
        <sz val="12"/>
        <rFont val="Arial"/>
        <family val="2"/>
      </rPr>
      <t>DGJ</t>
    </r>
    <r>
      <rPr>
        <sz val="12"/>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</si>
  <si>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 xml:space="preserve">Insp. 1707022442
Información reservada
</t>
  </si>
  <si>
    <r>
      <rPr>
        <b/>
        <sz val="12"/>
        <rFont val="Arial"/>
        <family val="2"/>
      </rPr>
      <t>DGJ</t>
    </r>
    <r>
      <rPr>
        <sz val="12"/>
        <rFont val="Arial"/>
        <family val="2"/>
      </rPr>
      <t xml:space="preserve">
NC - Subproceso Fiscalización y Liquidación
Subdirección de Fiscalización Aduanera</t>
    </r>
  </si>
  <si>
    <r>
      <rPr>
        <b/>
        <sz val="12"/>
        <rFont val="Arial"/>
        <family val="2"/>
      </rPr>
      <t>DGJ</t>
    </r>
    <r>
      <rPr>
        <sz val="12"/>
        <rFont val="Arial"/>
        <family val="2"/>
      </rPr>
      <t xml:space="preserve">
NC - Subproceso de Gestión Jurídica
Dirección de Gestión Jurídica</t>
    </r>
  </si>
  <si>
    <r>
      <rPr>
        <b/>
        <sz val="12"/>
        <rFont val="Arial"/>
        <family val="2"/>
      </rPr>
      <t>DGJ</t>
    </r>
    <r>
      <rPr>
        <sz val="12"/>
        <rFont val="Arial"/>
        <family val="2"/>
      </rPr>
      <t xml:space="preserve">
NC - Subproceso de Gestión Jurídica
Subdirección de Normativa y Doctrina</t>
    </r>
  </si>
  <si>
    <r>
      <rPr>
        <b/>
        <sz val="12"/>
        <rFont val="Arial"/>
        <family val="2"/>
      </rPr>
      <t>DGJ</t>
    </r>
    <r>
      <rPr>
        <sz val="12"/>
        <rFont val="Arial"/>
        <family val="2"/>
      </rPr>
      <t xml:space="preserve">
NC - Subproceso de Gestión Jurídica
Dirección de Gestión Jurídica
Subdirección de Normativa y Doctrina</t>
    </r>
  </si>
  <si>
    <r>
      <rPr>
        <b/>
        <sz val="12"/>
        <rFont val="Arial"/>
        <family val="2"/>
      </rPr>
      <t>DGJ</t>
    </r>
    <r>
      <rPr>
        <sz val="12"/>
        <rFont val="Arial"/>
        <family val="2"/>
      </rPr>
      <t xml:space="preserve">
NC - Subproceso de Gestión Jurídica
Coordinación de Relatoría</t>
    </r>
  </si>
  <si>
    <t>Insp. 1707022454
Información reservada</t>
  </si>
  <si>
    <t xml:space="preserve">I1. </t>
  </si>
  <si>
    <r>
      <rPr>
        <b/>
        <sz val="12"/>
        <rFont val="Arial"/>
        <family val="2"/>
      </rPr>
      <t>POLFA</t>
    </r>
    <r>
      <rPr>
        <sz val="12"/>
        <rFont val="Arial"/>
        <family val="2"/>
      </rPr>
      <t xml:space="preserve">
NC- Subproceso Fiscalización y Liquidación
Dirección de Gestión de la Policía Fiscal y Aduanera y Subdirección Operativa Policial 
ACTUALIZADO
13102023</t>
    </r>
  </si>
  <si>
    <r>
      <rPr>
        <b/>
        <sz val="12"/>
        <rFont val="Arial"/>
        <family val="2"/>
      </rPr>
      <t>POLFA</t>
    </r>
    <r>
      <rPr>
        <sz val="12"/>
        <rFont val="Arial"/>
        <family val="2"/>
      </rPr>
      <t xml:space="preserve">
NC- Subproceso Fiscalización y Liquidación
Subdirección Operativa Policial 
ACTUALIZADO
13102023</t>
    </r>
  </si>
  <si>
    <r>
      <rPr>
        <b/>
        <sz val="12"/>
        <rFont val="Arial"/>
        <family val="2"/>
      </rPr>
      <t>POLFA</t>
    </r>
    <r>
      <rPr>
        <sz val="12"/>
        <rFont val="Arial"/>
        <family val="2"/>
      </rPr>
      <t xml:space="preserve">
NC- Subproceso Fiscalización y Liquidación
Dirección de Gestión de la Policía Fiscal y Aduanera y Subdirección Operativa Policial 
</t>
    </r>
    <r>
      <rPr>
        <b/>
        <sz val="12"/>
        <rFont val="Arial"/>
        <family val="2"/>
      </rPr>
      <t xml:space="preserve">
DGF
</t>
    </r>
    <r>
      <rPr>
        <sz val="12"/>
        <rFont val="Arial"/>
        <family val="2"/>
      </rPr>
      <t>NC - Subproceso Fiscalización y Liquidación
Subdirección de Fiscalización Aduanera
ACTUALIZADO
13102023</t>
    </r>
  </si>
  <si>
    <t xml:space="preserve">H3. </t>
  </si>
  <si>
    <t xml:space="preserve">H4. </t>
  </si>
  <si>
    <t xml:space="preserve">H5. </t>
  </si>
  <si>
    <t xml:space="preserve">H6. </t>
  </si>
  <si>
    <r>
      <rPr>
        <b/>
        <sz val="12"/>
        <rFont val="Arial"/>
        <family val="2"/>
      </rPr>
      <t>POLFA</t>
    </r>
    <r>
      <rPr>
        <sz val="12"/>
        <rFont val="Arial"/>
        <family val="2"/>
      </rPr>
      <t xml:space="preserve">
NC- Subproceso Fiscalización y Liquidación
Coordinación de Optimización de la Operación Logística</t>
    </r>
  </si>
  <si>
    <t xml:space="preserve">OB1. </t>
  </si>
  <si>
    <t xml:space="preserve">Insp. 1707022404 
Información reservada
</t>
  </si>
  <si>
    <r>
      <rPr>
        <b/>
        <sz val="12"/>
        <rFont val="Arial"/>
        <family val="2"/>
      </rPr>
      <t>DGC</t>
    </r>
    <r>
      <rPr>
        <sz val="12"/>
        <rFont val="Arial"/>
        <family val="2"/>
      </rPr>
      <t xml:space="preserve">
NC - Subproceso de Operación Logística 
Dirección de Gestión Corporativa
Subdirección Logística
ACTUALIZADO
30112021</t>
    </r>
  </si>
  <si>
    <t>H2.</t>
  </si>
  <si>
    <r>
      <rPr>
        <b/>
        <sz val="12"/>
        <rFont val="Arial"/>
        <family val="2"/>
      </rPr>
      <t>DGC</t>
    </r>
    <r>
      <rPr>
        <sz val="12"/>
        <rFont val="Arial"/>
        <family val="2"/>
      </rPr>
      <t xml:space="preserve">
DS - Subproceso de Operación Logística 
Despacho del Director Seccional 
ACTUALIZADO
30112021</t>
    </r>
  </si>
  <si>
    <t>H5.</t>
  </si>
  <si>
    <r>
      <rPr>
        <b/>
        <sz val="12"/>
        <rFont val="Arial"/>
        <family val="2"/>
      </rPr>
      <t>DGC</t>
    </r>
    <r>
      <rPr>
        <sz val="12"/>
        <rFont val="Arial"/>
        <family val="2"/>
      </rPr>
      <t xml:space="preserve">
NC - Subproceso de Operación Logística 
Dirección de Gestión Jurídica
ACTUALIZADO
30112021</t>
    </r>
  </si>
  <si>
    <r>
      <rPr>
        <b/>
        <sz val="12"/>
        <rFont val="Arial"/>
        <family val="2"/>
      </rPr>
      <t>DGC</t>
    </r>
    <r>
      <rPr>
        <sz val="12"/>
        <rFont val="Arial"/>
        <family val="2"/>
      </rPr>
      <t xml:space="preserve">
NC - Subproceso de Operación Logística
Subdirección de Fiscalización Aduanera
ACTUALIZADO
30112021</t>
    </r>
  </si>
  <si>
    <t>H7.</t>
  </si>
  <si>
    <r>
      <rPr>
        <b/>
        <sz val="12"/>
        <rFont val="Arial"/>
        <family val="2"/>
      </rPr>
      <t>DGC</t>
    </r>
    <r>
      <rPr>
        <sz val="12"/>
        <rFont val="Arial"/>
        <family val="2"/>
      </rPr>
      <t xml:space="preserve">
NC - Subproceso de Operación Logística
Subdirector de Operativa Policial</t>
    </r>
  </si>
  <si>
    <t>H8.</t>
  </si>
  <si>
    <t xml:space="preserve">H9. </t>
  </si>
  <si>
    <r>
      <rPr>
        <b/>
        <sz val="12"/>
        <rFont val="Arial"/>
        <family val="2"/>
      </rPr>
      <t>DGC</t>
    </r>
    <r>
      <rPr>
        <sz val="12"/>
        <rFont val="Arial"/>
        <family val="2"/>
      </rPr>
      <t xml:space="preserve">
NC - Subproceso de Operación Logística
Subdirección de Fiscalización Aduanera
ACTUALIZADO
30112021</t>
    </r>
  </si>
  <si>
    <t xml:space="preserve">H10. </t>
  </si>
  <si>
    <r>
      <rPr>
        <b/>
        <sz val="12"/>
        <rFont val="Arial"/>
        <family val="2"/>
      </rPr>
      <t>DGC</t>
    </r>
    <r>
      <rPr>
        <sz val="12"/>
        <rFont val="Arial"/>
        <family val="2"/>
      </rPr>
      <t xml:space="preserve">
DS - Subproceso de Operación Logística 
Direcciones Seccionales a Nivel Nacional 
ACTUALIZADO
30112021</t>
    </r>
  </si>
  <si>
    <t>H11.</t>
  </si>
  <si>
    <r>
      <rPr>
        <b/>
        <sz val="12"/>
        <rFont val="Arial"/>
        <family val="2"/>
      </rPr>
      <t>DGC</t>
    </r>
    <r>
      <rPr>
        <sz val="12"/>
        <rFont val="Arial"/>
        <family val="2"/>
      </rPr>
      <t xml:space="preserve">
DS - Subproceso de Operación Logística 
Direccion Seccional de Impuestos y Aduanas de San Andrés
División Administrativa y Financiera 
ACTUALIZADO
30112021</t>
    </r>
  </si>
  <si>
    <r>
      <rPr>
        <b/>
        <sz val="12"/>
        <rFont val="Arial"/>
        <family val="2"/>
      </rPr>
      <t xml:space="preserve">DGC
</t>
    </r>
    <r>
      <rPr>
        <sz val="12"/>
        <rFont val="Arial"/>
        <family val="2"/>
      </rPr>
      <t>NC - Subproceso de Operación Logística 
Dirección de Gestión Corporativa
Subdirección Logística
ACTUALIZADO
30112021</t>
    </r>
  </si>
  <si>
    <t xml:space="preserve">H12. </t>
  </si>
  <si>
    <t xml:space="preserve">18. </t>
  </si>
  <si>
    <t xml:space="preserve">H13. </t>
  </si>
  <si>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ACTUALIZADO
30112021</t>
    </r>
  </si>
  <si>
    <r>
      <rPr>
        <b/>
        <sz val="12"/>
        <rFont val="Arial"/>
        <family val="2"/>
      </rPr>
      <t>DGC</t>
    </r>
    <r>
      <rPr>
        <sz val="12"/>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</si>
  <si>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 xml:space="preserve">H14. </t>
  </si>
  <si>
    <r>
      <rPr>
        <b/>
        <sz val="12"/>
        <rFont val="Arial"/>
        <family val="2"/>
      </rPr>
      <t>DGC</t>
    </r>
    <r>
      <rPr>
        <sz val="12"/>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</si>
  <si>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H15. </t>
  </si>
  <si>
    <r>
      <rPr>
        <b/>
        <sz val="12"/>
        <rFont val="Arial"/>
        <family val="2"/>
      </rPr>
      <t>DGC</t>
    </r>
    <r>
      <rPr>
        <sz val="12"/>
        <rFont val="Arial"/>
        <family val="2"/>
      </rPr>
      <t xml:space="preserve">
NC - Subproceso Innovación y Tecnología
Subdirección de Gestión de Tecnología de Información y Telecomunicaciones
Coordinación de Soporte Técnico al Usuario
ACTUALIZADO
30112021</t>
    </r>
  </si>
  <si>
    <r>
      <rPr>
        <b/>
        <sz val="12"/>
        <rFont val="Arial"/>
        <family val="2"/>
      </rPr>
      <t xml:space="preserve">DGC
</t>
    </r>
    <r>
      <rPr>
        <sz val="12"/>
        <rFont val="Arial"/>
        <family val="2"/>
      </rPr>
      <t>NC - Subproceso Innovación y Proyectos
Dirección de Gestión de Innovación y Tecnología
Coordinación para el apoyo a los sistemas de información.
ACTUALIZADO
30112021</t>
    </r>
  </si>
  <si>
    <r>
      <rPr>
        <b/>
        <sz val="12"/>
        <rFont val="Arial"/>
        <family val="2"/>
      </rPr>
      <t xml:space="preserve">DGC
</t>
    </r>
    <r>
      <rPr>
        <sz val="12"/>
        <rFont val="Arial"/>
        <family val="2"/>
      </rPr>
      <t>NC - Subproceso Innovación y Proyectos
Dirección de Gestión de Innovación y Tecnología
ACTUALIZADO
30112021</t>
    </r>
  </si>
  <si>
    <r>
      <rPr>
        <b/>
        <sz val="12"/>
        <rFont val="Arial"/>
        <family val="2"/>
      </rPr>
      <t>DGC</t>
    </r>
    <r>
      <rPr>
        <sz val="12"/>
        <rFont val="Arial"/>
        <family val="2"/>
      </rPr>
      <t xml:space="preserve">
NC - Subproceso de Operación Logística
Subdirección de Representación Externa
ACTUALIZADO
30112021</t>
    </r>
  </si>
  <si>
    <r>
      <rPr>
        <b/>
        <sz val="12"/>
        <rFont val="Arial"/>
        <family val="2"/>
      </rPr>
      <t>DGC</t>
    </r>
    <r>
      <rPr>
        <sz val="12"/>
        <rFont val="Arial"/>
        <family val="2"/>
      </rPr>
      <t xml:space="preserve">
NC - Subproceso  Innovacion y Tecnologia
Oficina de seguridad de la Información 
ACTUALIZADO
30112021</t>
    </r>
  </si>
  <si>
    <t xml:space="preserve">H16. </t>
  </si>
  <si>
    <r>
      <rPr>
        <b/>
        <sz val="12"/>
        <rFont val="Arial"/>
        <family val="2"/>
      </rPr>
      <t>DGC</t>
    </r>
    <r>
      <rPr>
        <sz val="12"/>
        <rFont val="Arial"/>
        <family val="2"/>
      </rPr>
      <t xml:space="preserve">
DS - Subproceso de Operación Logística 
Dirección Seccional de Impuestos y Aduanas de Riohacha
Division Administrativa y Financiera
ACTUALIZADO
30112021</t>
    </r>
  </si>
  <si>
    <r>
      <rPr>
        <b/>
        <sz val="12"/>
        <rFont val="Arial"/>
        <family val="2"/>
      </rPr>
      <t>DGC</t>
    </r>
    <r>
      <rPr>
        <sz val="12"/>
        <rFont val="Arial"/>
        <family val="2"/>
      </rPr>
      <t xml:space="preserve">
DS - Subproceso de Operación Logística 
Dirección Seccional de Impuestos y Aduanas de San Andrés
Division Administrativa y Financiera
ACTUALIZADO
30112021</t>
    </r>
  </si>
  <si>
    <r>
      <rPr>
        <b/>
        <sz val="12"/>
        <rFont val="Arial"/>
        <family val="2"/>
      </rPr>
      <t>DGC</t>
    </r>
    <r>
      <rPr>
        <sz val="12"/>
        <rFont val="Arial"/>
        <family val="2"/>
      </rPr>
      <t xml:space="preserve">
DS - Subproceso de Operación Logística 
Dirección Seccional de Aduanas de Cartagena
Jefe de la División Administrativa y Financiera
GIT de Operación Logística
ACTUALIZADO
30112021</t>
    </r>
  </si>
  <si>
    <r>
      <rPr>
        <b/>
        <sz val="12"/>
        <rFont val="Arial"/>
        <family val="2"/>
      </rPr>
      <t>DGC</t>
    </r>
    <r>
      <rPr>
        <sz val="12"/>
        <rFont val="Arial"/>
        <family val="2"/>
      </rPr>
      <t xml:space="preserve">
DS - Subproceso de Operación Logística 
Dirección Seccional de Impuestos y Aduanas de Arauca
División Administrativa y Financiera
ACTUALIZADO
30112021</t>
    </r>
  </si>
  <si>
    <r>
      <rPr>
        <b/>
        <sz val="12"/>
        <rFont val="Arial"/>
        <family val="2"/>
      </rPr>
      <t>DGC</t>
    </r>
    <r>
      <rPr>
        <sz val="12"/>
        <rFont val="Arial"/>
        <family val="2"/>
      </rPr>
      <t xml:space="preserve">
DS - Subproceso de Operación Logística
Direcciones Seccionales a nivel nacional 
ACTUALIZADO
30112021</t>
    </r>
  </si>
  <si>
    <t xml:space="preserve">Insp. 1707022436
Información reservada
</t>
  </si>
  <si>
    <t>No se especifica Hallazgo</t>
  </si>
  <si>
    <r>
      <rPr>
        <b/>
        <sz val="12"/>
        <rFont val="Arial"/>
        <family val="2"/>
      </rPr>
      <t>DGC</t>
    </r>
    <r>
      <rPr>
        <sz val="12"/>
        <rFont val="Arial"/>
        <family val="2"/>
      </rPr>
      <t xml:space="preserve">
NC - Subproceso de Recursos Administrativos
Coordinación de Correspondencia y Notificaciones
ACTUALIZADO
30112021</t>
    </r>
  </si>
  <si>
    <t xml:space="preserve">2
</t>
  </si>
  <si>
    <r>
      <rPr>
        <b/>
        <sz val="12"/>
        <rFont val="Arial"/>
        <family val="2"/>
      </rPr>
      <t>DGC</t>
    </r>
    <r>
      <rPr>
        <sz val="12"/>
        <rFont val="Arial"/>
        <family val="2"/>
      </rPr>
      <t xml:space="preserve">
NC - Subproceso Innovación y Tecnología 
Dirección de Gestión de Innovación y Tecnología
ACTUALIZADO
30112021</t>
    </r>
  </si>
  <si>
    <t xml:space="preserve">4
</t>
  </si>
  <si>
    <r>
      <t xml:space="preserve">DGC
</t>
    </r>
    <r>
      <rPr>
        <sz val="12"/>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</si>
  <si>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DGC
</t>
    </r>
    <r>
      <rPr>
        <sz val="12"/>
        <rFont val="Arial"/>
        <family val="2"/>
      </rPr>
      <t xml:space="preserve">NC - Subproceso Innovacion y Tecnologia
Direccion de Gestion de Innovacion y Tecnologia
Subdireccion de Innovacion y Proyectos
Subdireccion de Soluciones y Desarrollo
</t>
    </r>
  </si>
  <si>
    <t xml:space="preserve">6
</t>
  </si>
  <si>
    <t xml:space="preserve">8
</t>
  </si>
  <si>
    <r>
      <t xml:space="preserve">DGC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</si>
  <si>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 xml:space="preserve">10
</t>
  </si>
  <si>
    <t xml:space="preserve">12
</t>
  </si>
  <si>
    <r>
      <rPr>
        <b/>
        <sz val="12"/>
        <rFont val="Arial"/>
        <family val="2"/>
      </rPr>
      <t>DGC</t>
    </r>
    <r>
      <rPr>
        <sz val="12"/>
        <rFont val="Arial"/>
        <family val="2"/>
      </rPr>
      <t xml:space="preserve">
NC - Subproceso de Recursos Administrativos
Subdirección Administrativa
Coordinación de Correspondencia y Notificaciones
ACTUALIZADO
30112021</t>
    </r>
  </si>
  <si>
    <t xml:space="preserve">14
</t>
  </si>
  <si>
    <t xml:space="preserve">16
</t>
  </si>
  <si>
    <r>
      <rPr>
        <b/>
        <sz val="12"/>
        <rFont val="Arial"/>
        <family val="2"/>
      </rPr>
      <t>DGC</t>
    </r>
    <r>
      <rPr>
        <sz val="12"/>
        <rFont val="Arial"/>
        <family val="2"/>
      </rPr>
      <t xml:space="preserve">
NC - Subproceso  Recaudo-Devoluciones
Subdirección Cobranzas
Coordinación  de Cobranzas
ACTUALIZADO
30112021</t>
    </r>
  </si>
  <si>
    <t xml:space="preserve">18
</t>
  </si>
  <si>
    <t xml:space="preserve">Insp. 170700-29-2025-02-01  
Información reservada
</t>
  </si>
  <si>
    <r>
      <rPr>
        <b/>
        <sz val="12"/>
        <rFont val="Arial"/>
        <family val="2"/>
      </rPr>
      <t>DGC</t>
    </r>
    <r>
      <rPr>
        <sz val="12"/>
        <rFont val="Arial"/>
        <family val="2"/>
      </rPr>
      <t xml:space="preserve">
Subdirección Logística
Subdirección de Compras y Contratos</t>
    </r>
  </si>
  <si>
    <r>
      <rPr>
        <b/>
        <sz val="12"/>
        <rFont val="Arial"/>
        <family val="2"/>
      </rPr>
      <t>DGC</t>
    </r>
    <r>
      <rPr>
        <sz val="12"/>
        <rFont val="Arial"/>
        <family val="2"/>
      </rPr>
      <t xml:space="preserve">
Direcciones Seccionales</t>
    </r>
  </si>
  <si>
    <t xml:space="preserve">13
</t>
  </si>
  <si>
    <r>
      <rPr>
        <b/>
        <sz val="12"/>
        <rFont val="Arial"/>
        <family val="2"/>
      </rPr>
      <t xml:space="preserve">DGC
</t>
    </r>
    <r>
      <rPr>
        <sz val="12"/>
        <rFont val="Arial"/>
        <family val="2"/>
      </rPr>
      <t>Dirección de Gestión de Innovación y Tecnología
Subdirección Logística</t>
    </r>
  </si>
  <si>
    <r>
      <rPr>
        <b/>
        <sz val="12"/>
        <rFont val="Arial"/>
        <family val="2"/>
      </rPr>
      <t xml:space="preserve">DGC
</t>
    </r>
    <r>
      <rPr>
        <sz val="12"/>
        <rFont val="Arial"/>
        <family val="2"/>
      </rPr>
      <t>Coordinación de Chatarrizaciones y Destrucciones 
Coordinación de Documentación</t>
    </r>
  </si>
  <si>
    <r>
      <rPr>
        <b/>
        <sz val="12"/>
        <rFont val="Arial"/>
        <family val="2"/>
      </rPr>
      <t xml:space="preserve">DGC
</t>
    </r>
    <r>
      <rPr>
        <sz val="12"/>
        <rFont val="Arial"/>
        <family val="2"/>
      </rPr>
      <t>Direcciones Seccionales</t>
    </r>
    <r>
      <rPr>
        <b/>
        <sz val="12"/>
        <rFont val="Arial"/>
        <family val="2"/>
      </rPr>
      <t xml:space="preserve">
</t>
    </r>
    <r>
      <rPr>
        <sz val="12"/>
        <rFont val="Arial"/>
        <family val="2"/>
      </rPr>
      <t xml:space="preserve">Coordinación de Chatarrizaciones y Destrucciones </t>
    </r>
  </si>
  <si>
    <r>
      <rPr>
        <b/>
        <sz val="12"/>
        <rFont val="Arial"/>
        <family val="2"/>
      </rPr>
      <t>DGC</t>
    </r>
    <r>
      <rPr>
        <sz val="12"/>
        <rFont val="Arial"/>
        <family val="2"/>
      </rPr>
      <t xml:space="preserve">
Coordinación de Chatarrizaciones y Destrucciones
Coordinación de Procesos y Riesgos Operacionales</t>
    </r>
  </si>
  <si>
    <r>
      <rPr>
        <b/>
        <sz val="12"/>
        <rFont val="Arial"/>
        <family val="2"/>
      </rPr>
      <t>DGC</t>
    </r>
    <r>
      <rPr>
        <sz val="12"/>
        <rFont val="Arial"/>
        <family val="2"/>
      </rPr>
      <t xml:space="preserve">
Coordinación de Chatarrizaciones y Destrucciones
Direcciones Seccionales</t>
    </r>
  </si>
  <si>
    <r>
      <rPr>
        <b/>
        <sz val="12"/>
        <rFont val="Arial"/>
        <family val="2"/>
      </rPr>
      <t>DGC</t>
    </r>
    <r>
      <rPr>
        <sz val="12"/>
        <rFont val="Arial"/>
        <family val="2"/>
      </rPr>
      <t xml:space="preserve">
Subdirección Logística</t>
    </r>
  </si>
  <si>
    <t xml:space="preserve">H7. </t>
  </si>
  <si>
    <t xml:space="preserve">H8. </t>
  </si>
  <si>
    <r>
      <rPr>
        <b/>
        <sz val="12"/>
        <rFont val="Arial"/>
        <family val="2"/>
      </rPr>
      <t xml:space="preserve">DGC
</t>
    </r>
    <r>
      <rPr>
        <sz val="12"/>
        <rFont val="Arial"/>
        <family val="2"/>
      </rPr>
      <t>Subdirección Logística
Coordinación de Chatarrizaciones y Destrucciones</t>
    </r>
  </si>
  <si>
    <r>
      <rPr>
        <b/>
        <sz val="12"/>
        <rFont val="Arial"/>
        <family val="2"/>
      </rPr>
      <t>DGC</t>
    </r>
    <r>
      <rPr>
        <sz val="12"/>
        <rFont val="Arial"/>
        <family val="2"/>
      </rPr>
      <t xml:space="preserve">
Subdirección Logística
Coordinación de Chatarrización y Destrucciones</t>
    </r>
  </si>
  <si>
    <r>
      <rPr>
        <b/>
        <sz val="12"/>
        <rFont val="Arial"/>
        <family val="2"/>
      </rPr>
      <t>DGC</t>
    </r>
    <r>
      <rPr>
        <sz val="12"/>
        <rFont val="Arial"/>
        <family val="2"/>
      </rPr>
      <t xml:space="preserve">
Direcciones Seccionales
Coordinación de Chatarrizaciones y Destrucciones.</t>
    </r>
  </si>
  <si>
    <t xml:space="preserve">H11. </t>
  </si>
  <si>
    <t>OB1.</t>
  </si>
  <si>
    <r>
      <rPr>
        <b/>
        <sz val="12"/>
        <rFont val="Arial"/>
        <family val="2"/>
      </rPr>
      <t>DGC</t>
    </r>
    <r>
      <rPr>
        <sz val="12"/>
        <rFont val="Arial"/>
        <family val="2"/>
      </rPr>
      <t xml:space="preserve">
Direcciones Seccionales
Subdirección Logística
Coordinación de Chatarrizaciones y Destrucciones
Coordinación de Optimización de la Operación Logística</t>
    </r>
  </si>
  <si>
    <t xml:space="preserve">OB2. </t>
  </si>
  <si>
    <r>
      <rPr>
        <b/>
        <sz val="12"/>
        <rFont val="Arial"/>
        <family val="2"/>
      </rPr>
      <t>DGC</t>
    </r>
    <r>
      <rPr>
        <sz val="12"/>
        <rFont val="Arial"/>
        <family val="2"/>
      </rPr>
      <t xml:space="preserve">
Direcciones Seccionales
Subdirección Logística
Coordinación de Optimización de la Operación Logística</t>
    </r>
  </si>
  <si>
    <t xml:space="preserve">OB3. </t>
  </si>
  <si>
    <r>
      <rPr>
        <b/>
        <sz val="12"/>
        <rFont val="Arial"/>
        <family val="2"/>
      </rPr>
      <t>DGC</t>
    </r>
    <r>
      <rPr>
        <sz val="12"/>
        <rFont val="Arial"/>
        <family val="2"/>
      </rPr>
      <t xml:space="preserve">
Coordinación de Optimización de la Operación Logística
Direcciones Seccionales.</t>
    </r>
  </si>
  <si>
    <t xml:space="preserve">OB4. </t>
  </si>
  <si>
    <t xml:space="preserve">Insp. 1707022414
Información reservada
</t>
  </si>
  <si>
    <t>H1.</t>
  </si>
  <si>
    <r>
      <rPr>
        <b/>
        <sz val="12"/>
        <rFont val="Arial"/>
        <family val="2"/>
      </rPr>
      <t>DGI</t>
    </r>
    <r>
      <rPr>
        <sz val="12"/>
        <rFont val="Arial"/>
        <family val="2"/>
      </rPr>
      <t xml:space="preserve">
Dirección de Gestión de Innovación y Tecnología</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</si>
  <si>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</si>
  <si>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</si>
  <si>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r>
      <rPr>
        <b/>
        <sz val="12"/>
        <rFont val="Arial"/>
        <family val="2"/>
      </rPr>
      <t>DGI</t>
    </r>
    <r>
      <rPr>
        <sz val="12"/>
        <rFont val="Arial"/>
        <family val="2"/>
      </rPr>
      <t xml:space="preserve">
Subdirección de Soluciones y Desarrollo
Subdirección de Recaudo
Coordinación de Administracion de Aplicativos de Impuestos</t>
    </r>
  </si>
  <si>
    <r>
      <rPr>
        <b/>
        <sz val="12"/>
        <rFont val="Arial"/>
        <family val="2"/>
      </rPr>
      <t>DGI</t>
    </r>
    <r>
      <rPr>
        <sz val="12"/>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</si>
  <si>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 xml:space="preserve">Insp. 1707022430
Información reservada
</t>
  </si>
  <si>
    <r>
      <rPr>
        <b/>
        <sz val="12"/>
        <rFont val="Arial"/>
        <family val="2"/>
      </rPr>
      <t>DGI</t>
    </r>
    <r>
      <rPr>
        <sz val="12"/>
        <rFont val="Arial"/>
        <family val="2"/>
      </rPr>
      <t xml:space="preserve">
NC - Subproceso de Recaudo - Devoluciones                                                               
Dirección ed Gestión de Impuestos 
Subdirección de Recaudo
Coordinación de Administración de Aplicativos de Impuestos
ACTUALIZADO
30112021
</t>
    </r>
  </si>
  <si>
    <r>
      <rPr>
        <b/>
        <sz val="12"/>
        <rFont val="Arial"/>
        <family val="2"/>
      </rPr>
      <t>DGI</t>
    </r>
    <r>
      <rPr>
        <sz val="12"/>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</si>
  <si>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H3.</t>
  </si>
  <si>
    <r>
      <rPr>
        <b/>
        <sz val="12"/>
        <rFont val="Arial"/>
        <family val="2"/>
      </rPr>
      <t>DGI</t>
    </r>
    <r>
      <rPr>
        <sz val="12"/>
        <rFont val="Arial"/>
        <family val="2"/>
      </rPr>
      <t xml:space="preserve">
NC - Subproceso Recaudo - Devoluciones
Coordinación de Devoluciones y Compensaciones</t>
    </r>
  </si>
  <si>
    <r>
      <rPr>
        <b/>
        <sz val="12"/>
        <rFont val="Arial"/>
        <family val="2"/>
      </rPr>
      <t>DGI</t>
    </r>
    <r>
      <rPr>
        <sz val="12"/>
        <rFont val="Arial"/>
        <family val="2"/>
      </rPr>
      <t xml:space="preserve">
DS - Subproceso Recaudo - Devoluciones
Direcciones Seccionales de Impuestos
Direcciones Seccionales de Impuestos y Aduanas
Divisiones de Gestión de Recaudo
Divisiones de Gestión de Recaudo y Cobranzas</t>
    </r>
  </si>
  <si>
    <r>
      <rPr>
        <b/>
        <sz val="12"/>
        <rFont val="Arial"/>
        <family val="2"/>
      </rPr>
      <t>DGI</t>
    </r>
    <r>
      <rPr>
        <sz val="12"/>
        <rFont val="Arial"/>
        <family val="2"/>
      </rPr>
      <t xml:space="preserve">
NC - Asistencia al Usuario
Coordinación  de Administración del Registro Único Tributario</t>
    </r>
  </si>
  <si>
    <r>
      <rPr>
        <b/>
        <sz val="12"/>
        <rFont val="Arial"/>
        <family val="2"/>
      </rPr>
      <t>DGI</t>
    </r>
    <r>
      <rPr>
        <sz val="12"/>
        <rFont val="Arial"/>
        <family val="2"/>
      </rPr>
      <t xml:space="preserve">
NC - Subproceso Recaudo - Devoluciones
Coordinación de Devoluciones y Compensaciones
Coordinación de Contabilidad de la Función Recaudadora</t>
    </r>
  </si>
  <si>
    <r>
      <rPr>
        <b/>
        <sz val="12"/>
        <rFont val="Arial"/>
        <family val="2"/>
      </rPr>
      <t>DGI</t>
    </r>
    <r>
      <rPr>
        <sz val="12"/>
        <rFont val="Arial"/>
        <family val="2"/>
      </rPr>
      <t xml:space="preserve">
NC - Subproceso Innovación y Tecnología 
Dirección de Gestión de Innovación y Tecnología
Subdireccion de Innovacion y Proyectos
Subdireccion de Soluciones y Desarrollo</t>
    </r>
  </si>
  <si>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</si>
  <si>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r>
      <rPr>
        <b/>
        <sz val="12"/>
        <rFont val="Arial"/>
        <family val="2"/>
      </rPr>
      <t>DGI</t>
    </r>
    <r>
      <rPr>
        <sz val="12"/>
        <rFont val="Arial"/>
        <family val="2"/>
      </rPr>
      <t xml:space="preserve">
NC - Subproceso Innovación y Tecnología 
Dirección de Gestión de Innovación y Tecnología</t>
    </r>
  </si>
  <si>
    <r>
      <rPr>
        <b/>
        <sz val="12"/>
        <rFont val="Arial"/>
        <family val="2"/>
      </rPr>
      <t>DGI</t>
    </r>
    <r>
      <rPr>
        <sz val="12"/>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</si>
  <si>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I1.</t>
  </si>
  <si>
    <t xml:space="preserve">I2. </t>
  </si>
  <si>
    <r>
      <rPr>
        <b/>
        <sz val="12"/>
        <rFont val="Arial"/>
        <family val="2"/>
      </rPr>
      <t>DGI</t>
    </r>
    <r>
      <rPr>
        <sz val="12"/>
        <rFont val="Arial"/>
        <family val="2"/>
      </rPr>
      <t xml:space="preserve">
Subdirección de Devoluciones</t>
    </r>
  </si>
  <si>
    <t xml:space="preserve">Insp. 1707022433
Información reservada
</t>
  </si>
  <si>
    <t xml:space="preserve">No se especifica Hallazgo
</t>
  </si>
  <si>
    <r>
      <rPr>
        <b/>
        <sz val="12"/>
        <rFont val="Arial"/>
        <family val="2"/>
      </rPr>
      <t>DGI</t>
    </r>
    <r>
      <rPr>
        <sz val="12"/>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</si>
  <si>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r>
      <rPr>
        <b/>
        <sz val="12"/>
        <rFont val="Arial"/>
        <family val="2"/>
      </rPr>
      <t>DGI</t>
    </r>
    <r>
      <rPr>
        <sz val="12"/>
        <rFont val="Arial"/>
        <family val="2"/>
      </rPr>
      <t xml:space="preserve">
DS - Subproceso Administraciòn de Cartera
Direccion Seccional de Impuestos y Aduanas de Yopal
División de Recaudo y Cobranzas 
ACTUALIZADO
30112021
</t>
    </r>
  </si>
  <si>
    <r>
      <rPr>
        <b/>
        <sz val="12"/>
        <rFont val="Arial"/>
        <family val="2"/>
      </rPr>
      <t>DGI</t>
    </r>
    <r>
      <rPr>
        <sz val="12"/>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</si>
  <si>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</si>
  <si>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</si>
  <si>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</si>
  <si>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DS - Subproceso Administraciòn de Cartera
Dirección de Gestión de Impuestos
Direccion Seccional de Impuestos y Aduanas de Yopal
Jefes de División de Recaudo y Cobranzas 
ACTUALIZADO
30112021</t>
    </r>
  </si>
  <si>
    <t>Insp. 1707022441
Información reservada</t>
  </si>
  <si>
    <r>
      <rPr>
        <b/>
        <sz val="12"/>
        <rFont val="Arial"/>
        <family val="2"/>
      </rPr>
      <t>DGI</t>
    </r>
    <r>
      <rPr>
        <sz val="12"/>
        <rFont val="Arial"/>
        <family val="2"/>
      </rPr>
      <t xml:space="preserve">
NC - Subproceso Recaudo - Devoluciones
Subdirección de Devoluciones</t>
    </r>
  </si>
  <si>
    <r>
      <rPr>
        <b/>
        <sz val="12"/>
        <rFont val="Arial"/>
        <family val="2"/>
      </rPr>
      <t>DGI</t>
    </r>
    <r>
      <rPr>
        <sz val="12"/>
        <rFont val="Arial"/>
        <family val="2"/>
      </rPr>
      <t xml:space="preserve">
NC-Subproceso Innovacion y Tecnologia
Subdireccion de Innovacion y Proyectos</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</si>
  <si>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</si>
  <si>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</si>
  <si>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TT
Información reservada</t>
  </si>
  <si>
    <t xml:space="preserve">Insp. 1707022401 
Insp. 1707022411 
Insp. 1707022413 
Insp.1707022420 </t>
  </si>
  <si>
    <r>
      <rPr>
        <b/>
        <sz val="12"/>
        <rFont val="Arial"/>
        <family val="2"/>
      </rPr>
      <t xml:space="preserve">DGI </t>
    </r>
    <r>
      <rPr>
        <sz val="12"/>
        <rFont val="Arial"/>
        <family val="2"/>
      </rPr>
      <t xml:space="preserve">
NC - Subproceso Innovacion y Tecnologia
Dirección de Gestión de Innovación y Tecnología</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</si>
  <si>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</si>
  <si>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NC - Subproceso Innovacion y Tecnologia
Dirección de Gestión de Innovación y Tecnología</t>
    </r>
  </si>
  <si>
    <r>
      <rPr>
        <b/>
        <sz val="12"/>
        <rFont val="Arial"/>
        <family val="2"/>
      </rPr>
      <t xml:space="preserve">DGI </t>
    </r>
    <r>
      <rPr>
        <sz val="12"/>
        <rFont val="Arial"/>
        <family val="2"/>
      </rPr>
      <t xml:space="preserve">
NC - Subproceso Innovacion y Tecnologia
Subdirección de Gestión de Tecnología de la Información y las Telecomunicaciones</t>
    </r>
  </si>
  <si>
    <t xml:space="preserve">Insp. 1707022450
Información reservada
</t>
  </si>
  <si>
    <r>
      <rPr>
        <b/>
        <sz val="12"/>
        <rFont val="Arial"/>
        <family val="2"/>
      </rPr>
      <t>DGI</t>
    </r>
    <r>
      <rPr>
        <sz val="12"/>
        <rFont val="Arial"/>
        <family val="2"/>
      </rPr>
      <t xml:space="preserve">
NC- Subproceso Innovación y Tecnología
Dirección de Gestión de Innovación y Tecnología</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</si>
  <si>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</si>
  <si>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</si>
  <si>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</si>
  <si>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</si>
  <si>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r>
      <rPr>
        <b/>
        <sz val="12"/>
        <rFont val="Arial"/>
        <family val="2"/>
      </rPr>
      <t xml:space="preserve">DGI
</t>
    </r>
    <r>
      <rPr>
        <sz val="12"/>
        <rFont val="Arial"/>
        <family val="2"/>
      </rPr>
      <t>DS - Subproceso Recaudo - Devoluciones
Direccion Seccional de Impuestos de Medellin
Divión de Recaudo y Cobranzas
GIT Secretaria.</t>
    </r>
  </si>
  <si>
    <r>
      <rPr>
        <b/>
        <sz val="12"/>
        <rFont val="Arial"/>
        <family val="2"/>
      </rPr>
      <t xml:space="preserve">DGI
</t>
    </r>
    <r>
      <rPr>
        <sz val="12"/>
        <rFont val="Arial"/>
        <family val="2"/>
      </rPr>
      <t>DS - Subproceso Recaudo - Devoluciones
Direccion Seccional de Impuestos de Medellin
Divión de Recaudo y Cobranzas</t>
    </r>
  </si>
  <si>
    <r>
      <rPr>
        <b/>
        <sz val="12"/>
        <rFont val="Arial"/>
        <family val="2"/>
      </rPr>
      <t>DGI</t>
    </r>
    <r>
      <rPr>
        <sz val="12"/>
        <rFont val="Arial"/>
        <family val="2"/>
      </rPr>
      <t xml:space="preserve">
NC-Subproceso Administracion de Cartera 
Subdireccion de Cobranzas y Control Extensivo </t>
    </r>
  </si>
  <si>
    <r>
      <rPr>
        <b/>
        <sz val="12"/>
        <rFont val="Arial"/>
        <family val="2"/>
      </rPr>
      <t>DGI</t>
    </r>
    <r>
      <rPr>
        <sz val="12"/>
        <rFont val="Arial"/>
        <family val="2"/>
      </rPr>
      <t xml:space="preserve">
NC-Subproceso Administracion de Cartera 
Dirección Seccional de Impuestos de Medellín</t>
    </r>
  </si>
  <si>
    <t xml:space="preserve">Insp. 1707022455
Información reservada
 </t>
  </si>
  <si>
    <r>
      <rPr>
        <b/>
        <sz val="12"/>
        <rFont val="Arial"/>
        <family val="2"/>
      </rPr>
      <t>DGI</t>
    </r>
    <r>
      <rPr>
        <sz val="12"/>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</si>
  <si>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</si>
  <si>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MODIFICADO
13102023</t>
    </r>
  </si>
  <si>
    <r>
      <rPr>
        <b/>
        <sz val="12"/>
        <rFont val="Arial"/>
        <family val="2"/>
      </rPr>
      <t xml:space="preserve">DGI
</t>
    </r>
    <r>
      <rPr>
        <sz val="12"/>
        <rFont val="Arial"/>
        <family val="2"/>
      </rPr>
      <t>NC  - Subproceso Recaudo - Devoluciones
Operativa de Grandes Contribuyentes
Jefe de la dependencia de Cobranzas 
DS -  - Subproceso Recaudo - Devoluciones
Direcciones Seccionales 
Jefe de la dependencia de Cobranzas 
MODIFICADO
13102023</t>
    </r>
  </si>
  <si>
    <r>
      <rPr>
        <b/>
        <sz val="12"/>
        <rFont val="Arial"/>
        <family val="2"/>
      </rPr>
      <t xml:space="preserve">DGI
</t>
    </r>
    <r>
      <rPr>
        <sz val="12"/>
        <rFont val="Arial"/>
        <family val="2"/>
      </rPr>
      <t>DS - Subproceso Recaudo - Devoluciones
Direcciones Seccionales  de Bogota, Cali, Florencia, Monteria, Santa Marta, Tulua, Villavicencio
Division de Cobranzas y de Recaudo y Cobranzas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</si>
  <si>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</si>
  <si>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</si>
  <si>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r>
      <rPr>
        <b/>
        <sz val="12"/>
        <rFont val="Arial"/>
        <family val="2"/>
      </rPr>
      <t>DGI</t>
    </r>
    <r>
      <rPr>
        <sz val="12"/>
        <rFont val="Arial"/>
        <family val="2"/>
      </rPr>
      <t xml:space="preserve">
NC - Subproceso Recaudo - Devoluciones
Subdireccion de Cobranzas y Control Extensivo 
Coordinación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</si>
  <si>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Cobranzas
MODIFICADO
13102023</t>
    </r>
  </si>
  <si>
    <r>
      <rPr>
        <b/>
        <sz val="12"/>
        <rFont val="Arial"/>
        <family val="2"/>
      </rPr>
      <t>DGI</t>
    </r>
    <r>
      <rPr>
        <sz val="12"/>
        <rFont val="Arial"/>
        <family val="2"/>
      </rPr>
      <t xml:space="preserve">
DS -  Subproceso Recaudo - Devoluciones
Dirección  Seccional  de Bogota
Division de Cobranzas 
MODIFICADO
13102023</t>
    </r>
  </si>
  <si>
    <r>
      <rPr>
        <b/>
        <sz val="12"/>
        <rFont val="Arial"/>
        <family val="2"/>
      </rPr>
      <t>DGI</t>
    </r>
    <r>
      <rPr>
        <sz val="12"/>
        <rFont val="Arial"/>
        <family val="2"/>
      </rPr>
      <t xml:space="preserve">
NC -  - Subproceso Recaudo - Devoluciones
Operativa de Grandes Contribuyentes
Jefe de Cobranzas
DS -  - Subproceso Recaudo - Devoluciones
Direcciones Seccionales 
Jefe de Divisiones de Recaudo y Cobranzas
MODIFICADO
13102023</t>
    </r>
  </si>
  <si>
    <t>2.00 
105.00</t>
  </si>
  <si>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</si>
  <si>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</si>
  <si>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rFont val="Arial"/>
        <family val="2"/>
      </rPr>
      <t>DGI</t>
    </r>
    <r>
      <rPr>
        <sz val="12"/>
        <rFont val="Arial"/>
        <family val="2"/>
      </rPr>
      <t xml:space="preserve">
NC -  - Subproceso Recaudo - Devoluciones
Operativa de Grandes Contribuyentes
Jefe  de Recaudo y Cobranzas
DS -  - Subproceso Recaudo - Devoluciones
Direcciones Seccionales 
Jefe  de Recaudo y Cobranzas
MODIFICADO
13102023</t>
    </r>
  </si>
  <si>
    <t>OB2.</t>
  </si>
  <si>
    <r>
      <rPr>
        <b/>
        <sz val="12"/>
        <rFont val="Arial"/>
        <family val="2"/>
      </rPr>
      <t>DGI</t>
    </r>
    <r>
      <rPr>
        <sz val="12"/>
        <rFont val="Arial"/>
        <family val="2"/>
      </rPr>
      <t xml:space="preserve">
NC- Subproceso Innovación y Tecnología
Coordinacion de Soporte Tecnico al Usuario.
MODIFICADO
13102023</t>
    </r>
  </si>
  <si>
    <t xml:space="preserve">Insp. 1707022457
Información reservada
</t>
  </si>
  <si>
    <r>
      <rPr>
        <b/>
        <sz val="12"/>
        <rFont val="Arial"/>
        <family val="2"/>
      </rPr>
      <t xml:space="preserve">DGI
</t>
    </r>
    <r>
      <rPr>
        <sz val="12"/>
        <rFont val="Arial"/>
        <family val="2"/>
      </rPr>
      <t>DS - Subproceso Recaudo - Devoluciones
Direcciones Seccionales de Impuestos de Bogotá,  Medellin y Cali
Divión de Recaudo y Cobranzas</t>
    </r>
  </si>
  <si>
    <r>
      <rPr>
        <b/>
        <sz val="12"/>
        <rFont val="Arial"/>
        <family val="2"/>
      </rPr>
      <t xml:space="preserve">DGI
</t>
    </r>
    <r>
      <rPr>
        <sz val="12"/>
        <rFont val="Arial"/>
        <family val="2"/>
      </rPr>
      <t>DS - Subproceso Recaudo - Devoluciones
Direcciones Seccionales de Impuestos de Bogotá,  Medellin,  Cali y Barranquilla 
Divión de Cobranzas</t>
    </r>
  </si>
  <si>
    <r>
      <rPr>
        <b/>
        <sz val="12"/>
        <rFont val="Arial"/>
        <family val="2"/>
      </rPr>
      <t>DGI</t>
    </r>
    <r>
      <rPr>
        <sz val="12"/>
        <rFont val="Arial"/>
        <family val="2"/>
      </rPr>
      <t xml:space="preserve">
NC - Subproceso Recaudo - Devoluciones
Dirección de Gestión de Impuestos
Subdireccion de Cobranzas y Control Extensivo 
Coordinación de Cobranzas.
</t>
    </r>
  </si>
  <si>
    <r>
      <rPr>
        <b/>
        <sz val="12"/>
        <rFont val="Arial"/>
        <family val="2"/>
      </rPr>
      <t xml:space="preserve">DGI
</t>
    </r>
    <r>
      <rPr>
        <sz val="12"/>
        <rFont val="Arial"/>
        <family val="2"/>
      </rPr>
      <t>DS - Subproceso Recaudo - Devoluciones
Direcciones Seccionales de Impuestos de  Cali , Medellin y Barranquilla 
Divión de Cobranzas</t>
    </r>
  </si>
  <si>
    <r>
      <rPr>
        <b/>
        <sz val="12"/>
        <rFont val="Arial"/>
        <family val="2"/>
      </rPr>
      <t xml:space="preserve">DGI
</t>
    </r>
    <r>
      <rPr>
        <sz val="12"/>
        <rFont val="Arial"/>
        <family val="2"/>
      </rPr>
      <t>DS - Subproceso Recaudo - Devoluciones
Direcciones Seccionales de Impuestos de Bogotá  y Barranquilla 
Divión de Cobranzas</t>
    </r>
  </si>
  <si>
    <r>
      <rPr>
        <b/>
        <sz val="12"/>
        <rFont val="Arial"/>
        <family val="2"/>
      </rPr>
      <t>DGI</t>
    </r>
    <r>
      <rPr>
        <sz val="12"/>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</si>
  <si>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r>
      <rPr>
        <b/>
        <sz val="12"/>
        <rFont val="Arial"/>
        <family val="2"/>
      </rPr>
      <t>DGI</t>
    </r>
    <r>
      <rPr>
        <sz val="12"/>
        <rFont val="Arial"/>
        <family val="2"/>
      </rPr>
      <t xml:space="preserve">
DS - Subproceso Recaudo - Devoluciones
Direcciones Seccionales de Impuestos de Bogotá y Barranquilla 
Divión de Cobranzas</t>
    </r>
  </si>
  <si>
    <r>
      <rPr>
        <b/>
        <sz val="12"/>
        <rFont val="Arial"/>
        <family val="2"/>
      </rPr>
      <t xml:space="preserve">DGI
</t>
    </r>
    <r>
      <rPr>
        <sz val="12"/>
        <rFont val="Arial"/>
        <family val="2"/>
      </rPr>
      <t>DS - Subproceso Recaudo - Devoluciones
Direcciones Seccionales de Impuestos de  Cali y Barranquilla 
Divión de Cobranzas</t>
    </r>
  </si>
  <si>
    <r>
      <rPr>
        <b/>
        <sz val="12"/>
        <rFont val="Arial"/>
        <family val="2"/>
      </rPr>
      <t xml:space="preserve">DGI
</t>
    </r>
    <r>
      <rPr>
        <sz val="12"/>
        <rFont val="Arial"/>
        <family val="2"/>
      </rPr>
      <t>DS - Subproceso Recaudo - Devoluciones
Direcciones Seccionales de Impuestos de  Cali
Divión de Cobranzas</t>
    </r>
  </si>
  <si>
    <r>
      <rPr>
        <b/>
        <sz val="12"/>
        <rFont val="Arial"/>
        <family val="2"/>
      </rPr>
      <t xml:space="preserve">DGI
</t>
    </r>
    <r>
      <rPr>
        <sz val="12"/>
        <rFont val="Arial"/>
        <family val="2"/>
      </rPr>
      <t>DS - Subproceso Recaudo - Devoluciones
Direcciones Seccionales de Impuestos de Bogotá  y Cali
Divión de Cobranzas</t>
    </r>
  </si>
  <si>
    <r>
      <rPr>
        <b/>
        <sz val="12"/>
        <rFont val="Arial"/>
        <family val="2"/>
      </rPr>
      <t xml:space="preserve">DGI
</t>
    </r>
    <r>
      <rPr>
        <sz val="12"/>
        <rFont val="Arial"/>
        <family val="2"/>
      </rPr>
      <t>DS - Subproceso Recaudo - Devoluciones
Direcciones Seccionales de Impuestos de Cali
Divión de Cobranzas</t>
    </r>
  </si>
  <si>
    <r>
      <rPr>
        <b/>
        <sz val="12"/>
        <rFont val="Arial"/>
        <family val="2"/>
      </rPr>
      <t xml:space="preserve">DGI
</t>
    </r>
    <r>
      <rPr>
        <sz val="12"/>
        <rFont val="Arial"/>
        <family val="2"/>
      </rPr>
      <t>DS - Subproceso Recaudo - Devoluciones
Direcciones Seccionales de Impuestos de Bogotá
Divión de Cobranzas</t>
    </r>
  </si>
  <si>
    <t xml:space="preserve">Insp. 1707022458
Información reservada
 </t>
  </si>
  <si>
    <r>
      <rPr>
        <b/>
        <sz val="12"/>
        <rFont val="Arial"/>
        <family val="2"/>
      </rPr>
      <t>DGI</t>
    </r>
    <r>
      <rPr>
        <sz val="12"/>
        <rFont val="Arial"/>
        <family val="2"/>
      </rPr>
      <t xml:space="preserve">
Dirección de Gestion de Innovación y Tecnología</t>
    </r>
  </si>
  <si>
    <r>
      <rPr>
        <b/>
        <sz val="12"/>
        <rFont val="Arial"/>
        <family val="2"/>
      </rPr>
      <t>DGI</t>
    </r>
    <r>
      <rPr>
        <sz val="12"/>
        <rFont val="Arial"/>
        <family val="2"/>
      </rPr>
      <t xml:space="preserve">
Subdireccion de Cobranzas y Control Extensivo
Coordinación  Control Extensivo de Obligaciones 
Direcciones Seccionales (según reporte)
Dirección de Gestion de Innovación y Tecnología</t>
    </r>
  </si>
  <si>
    <r>
      <rPr>
        <b/>
        <sz val="12"/>
        <rFont val="Arial"/>
        <family val="2"/>
      </rPr>
      <t>DGI</t>
    </r>
    <r>
      <rPr>
        <sz val="12"/>
        <rFont val="Arial"/>
        <family val="2"/>
      </rPr>
      <t xml:space="preserve">
Subdirección de Fiscalización Tributaria
Coordinación de Sistemas de Información y Procedimiento de Fiscalización Tributaria</t>
    </r>
  </si>
  <si>
    <t>Por demanda:( No. De Registros actualizados) / No. (De registro s totales - No. De registro s que no pasan validaci ones del SI. RUT)</t>
  </si>
  <si>
    <r>
      <rPr>
        <b/>
        <sz val="12"/>
        <rFont val="Arial"/>
        <family val="2"/>
      </rPr>
      <t>DGI</t>
    </r>
    <r>
      <rPr>
        <sz val="12"/>
        <rFont val="Arial"/>
        <family val="2"/>
      </rPr>
      <t xml:space="preserve">
Subdirección de Administración del Registro Único Tributario - RUT</t>
    </r>
  </si>
  <si>
    <r>
      <rPr>
        <b/>
        <sz val="12"/>
        <rFont val="Arial"/>
        <family val="2"/>
      </rPr>
      <t>DGI</t>
    </r>
    <r>
      <rPr>
        <sz val="12"/>
        <rFont val="Arial"/>
        <family val="2"/>
      </rPr>
      <t xml:space="preserve">
Subdireccion de Cobranzas y Control Extensivo
Dirección de Gestion de Innovación y Tecnología</t>
    </r>
  </si>
  <si>
    <r>
      <rPr>
        <b/>
        <sz val="12"/>
        <rFont val="Arial"/>
        <family val="2"/>
      </rPr>
      <t>DGI</t>
    </r>
    <r>
      <rPr>
        <sz val="12"/>
        <rFont val="Arial"/>
        <family val="2"/>
      </rPr>
      <t xml:space="preserve">
Coordinación Control Extensivo de Obligaciones</t>
    </r>
  </si>
  <si>
    <t xml:space="preserve">Insp. 170700-29-2024-02-06
Información reservada
</t>
  </si>
  <si>
    <r>
      <rPr>
        <b/>
        <sz val="12"/>
        <rFont val="Arial"/>
        <family val="2"/>
      </rPr>
      <t>DGI</t>
    </r>
    <r>
      <rPr>
        <sz val="12"/>
        <rFont val="Arial"/>
        <family val="2"/>
      </rPr>
      <t xml:space="preserve">
Dirección de Gestión de Impuestos
Subdirección de Recaudo
Coordinación de Administración de Aplicativos de Impuestos
Subdirección de Fiscalización Tributaria
Coordinación de Pensamiento Estratégico</t>
    </r>
  </si>
  <si>
    <r>
      <rPr>
        <b/>
        <sz val="12"/>
        <rFont val="Arial"/>
        <family val="2"/>
      </rPr>
      <t>DGI</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</si>
  <si>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rPr>
        <b/>
        <sz val="12"/>
        <rFont val="Arial"/>
        <family val="2"/>
      </rPr>
      <t xml:space="preserve">DGI </t>
    </r>
    <r>
      <rPr>
        <sz val="12"/>
        <rFont val="Arial"/>
        <family val="2"/>
      </rPr>
      <t xml:space="preserve">
Dirección de Gestión de Impuestos
Subdirección de Recaudo
Coordinación de Administración de Aplicativos de Impuestos
Dirección de Gestión de Innovación y Tecnología
Subdirección Procesamiento De Datos</t>
    </r>
  </si>
  <si>
    <r>
      <rPr>
        <b/>
        <sz val="12"/>
        <rFont val="Arial"/>
        <family val="2"/>
      </rPr>
      <t>DGI</t>
    </r>
    <r>
      <rPr>
        <sz val="12"/>
        <rFont val="Arial"/>
        <family val="2"/>
      </rPr>
      <t xml:space="preserve">
Dirección de Gestión de Impuestos
Subdirección de Recaudo
Coordinación de Administración de Aplicativos de Impuestos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</si>
  <si>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</si>
  <si>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</si>
  <si>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Recaudo
Coordinación de Administración de Aplicativos de Impuestos
</t>
    </r>
  </si>
  <si>
    <r>
      <rPr>
        <b/>
        <sz val="12"/>
        <rFont val="Arial"/>
        <family val="2"/>
      </rPr>
      <t xml:space="preserve">DGI </t>
    </r>
    <r>
      <rPr>
        <sz val="12"/>
        <rFont val="Arial"/>
        <family val="2"/>
      </rPr>
      <t xml:space="preserve">
Dirección de Gestión de Impuestos
Subdirección de Recaudo
Coordinación de Contabilidad de la Función Recaudadora</t>
    </r>
  </si>
  <si>
    <t>H4.</t>
  </si>
  <si>
    <r>
      <rPr>
        <b/>
        <sz val="12"/>
        <rFont val="Arial"/>
        <family val="2"/>
      </rPr>
      <t xml:space="preserve">DGI </t>
    </r>
    <r>
      <rPr>
        <sz val="12"/>
        <rFont val="Arial"/>
        <family val="2"/>
      </rPr>
      <t xml:space="preserve">
Dirección de Gestión de Impuestos
Subdirección de Recaudo
Coordinación de Administración de Aplicativos de Impuestos
</t>
    </r>
  </si>
  <si>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</si>
  <si>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</si>
  <si>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</si>
  <si>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</si>
  <si>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</si>
  <si>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Direcciones Seccionales y Dirección Operativa de Grandes Contribuyentes
</t>
    </r>
  </si>
  <si>
    <r>
      <rPr>
        <b/>
        <sz val="12"/>
        <rFont val="Arial"/>
        <family val="2"/>
      </rPr>
      <t>DGI</t>
    </r>
    <r>
      <rPr>
        <sz val="12"/>
        <rFont val="Arial"/>
        <family val="2"/>
      </rPr>
      <t xml:space="preserve">
Dirección de Gestión de Impuestos
Subdirección de Recaudo
Coordinación de Administración de Aplicativos de Impuestos
Dirección de Gestión Corporativa
Subdirección Administrativa 
Coordinación de Documentación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</si>
  <si>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Direcciones Seccionales
Dirección Operativa de Grandes Contribuyentes 
Dirección de Gestión Estratégica y Analítica
Subdirección de Procesos 
Coordinación de Procesos y Riesgos Operacionales 
</t>
    </r>
  </si>
  <si>
    <t xml:space="preserve">Insp. 170700-29-2024-02-07
Información reservada
</t>
  </si>
  <si>
    <t xml:space="preserve">1
</t>
  </si>
  <si>
    <r>
      <rPr>
        <b/>
        <sz val="12"/>
        <rFont val="Arial"/>
        <family val="2"/>
      </rPr>
      <t>DGI</t>
    </r>
    <r>
      <rPr>
        <sz val="12"/>
        <rFont val="Arial"/>
        <family val="2"/>
      </rPr>
      <t xml:space="preserve">
Dirección Seccional de Impuestos de Bogota.
División de Cobranzas</t>
    </r>
  </si>
  <si>
    <r>
      <rPr>
        <b/>
        <sz val="12"/>
        <rFont val="Arial"/>
        <family val="2"/>
      </rPr>
      <t>DGI</t>
    </r>
    <r>
      <rPr>
        <sz val="12"/>
        <rFont val="Arial"/>
        <family val="2"/>
      </rPr>
      <t xml:space="preserve">
Direcciones Seccionales de Cali, Medellín y Barranquilla
División de Cobranzas 
</t>
    </r>
  </si>
  <si>
    <r>
      <rPr>
        <b/>
        <sz val="12"/>
        <rFont val="Arial"/>
        <family val="2"/>
      </rPr>
      <t>DGI</t>
    </r>
    <r>
      <rPr>
        <sz val="12"/>
        <rFont val="Arial"/>
        <family val="2"/>
      </rPr>
      <t xml:space="preserve">
Subdireccion de Cobranzas y Control Extensivo
Coordinacion de Cobranzas
Direcciones Seccionales de Cali, Medellin y Barranquilla
Division de Cobranzas </t>
    </r>
  </si>
  <si>
    <r>
      <t>DGI</t>
    </r>
    <r>
      <rPr>
        <sz val="12"/>
        <rFont val="Arial"/>
        <family val="2"/>
      </rPr>
      <t xml:space="preserve">
Direcciones Seccionales de Cali, Medellin y Barranquilla
Division de Cobranzas</t>
    </r>
  </si>
  <si>
    <r>
      <rPr>
        <b/>
        <sz val="12"/>
        <rFont val="Arial"/>
        <family val="2"/>
      </rPr>
      <t>DGI</t>
    </r>
    <r>
      <rPr>
        <sz val="12"/>
        <rFont val="Arial"/>
        <family val="2"/>
      </rPr>
      <t xml:space="preserve">
Direcciones Seccionales de Bogota, Medellin y Barranquilla
Division de Cobranzas </t>
    </r>
  </si>
  <si>
    <r>
      <rPr>
        <b/>
        <sz val="12"/>
        <rFont val="Arial"/>
        <family val="2"/>
      </rPr>
      <t>DGI</t>
    </r>
    <r>
      <rPr>
        <sz val="12"/>
        <rFont val="Arial"/>
        <family val="2"/>
      </rPr>
      <t xml:space="preserve">
Direcciones Seccionales de Bogota
Division de Cobranzas </t>
    </r>
  </si>
  <si>
    <r>
      <rPr>
        <b/>
        <sz val="12"/>
        <rFont val="Arial"/>
        <family val="2"/>
      </rPr>
      <t>DGI</t>
    </r>
    <r>
      <rPr>
        <sz val="12"/>
        <rFont val="Arial"/>
        <family val="2"/>
      </rPr>
      <t xml:space="preserve">
Direccion Seccional de Impuestos de Bogota
Division de Cobranzas </t>
    </r>
  </si>
  <si>
    <r>
      <rPr>
        <b/>
        <sz val="12"/>
        <rFont val="Arial"/>
        <family val="2"/>
      </rPr>
      <t xml:space="preserve">DGI
</t>
    </r>
    <r>
      <rPr>
        <sz val="12"/>
        <rFont val="Arial"/>
        <family val="2"/>
      </rPr>
      <t xml:space="preserve">Direcciones Seccionales de Bogota, Medellin y Barranquilla
Division de Cobranzas </t>
    </r>
  </si>
  <si>
    <r>
      <rPr>
        <b/>
        <sz val="12"/>
        <rFont val="Arial"/>
        <family val="2"/>
      </rPr>
      <t>DGI</t>
    </r>
    <r>
      <rPr>
        <sz val="12"/>
        <rFont val="Arial"/>
        <family val="2"/>
      </rPr>
      <t xml:space="preserve">
Coordinación de Cobranzas</t>
    </r>
  </si>
  <si>
    <r>
      <rPr>
        <b/>
        <sz val="12"/>
        <rFont val="Arial"/>
        <family val="2"/>
      </rPr>
      <t>DGI</t>
    </r>
    <r>
      <rPr>
        <sz val="12"/>
        <rFont val="Arial"/>
        <family val="2"/>
      </rPr>
      <t xml:space="preserve">
Direcciones Seccionales de Bogota, Yopal, Sincelejo, Armenia y Pasto
Division de Cobranzas</t>
    </r>
  </si>
  <si>
    <t xml:space="preserve">Insp. 170700-29-2024-02-10
Información reservada
</t>
  </si>
  <si>
    <r>
      <rPr>
        <b/>
        <sz val="12"/>
        <rFont val="Arial"/>
        <family val="2"/>
      </rPr>
      <t>DGI</t>
    </r>
    <r>
      <rPr>
        <sz val="12"/>
        <rFont val="Arial"/>
        <family val="2"/>
      </rPr>
      <t xml:space="preserve">
Subdirección de Administración del Registro Único Tributario
Coordinación de Documentación de la Subdireción Administrativa</t>
    </r>
  </si>
  <si>
    <t>H2,</t>
  </si>
  <si>
    <r>
      <rPr>
        <b/>
        <sz val="12"/>
        <rFont val="Arial"/>
        <family val="2"/>
      </rPr>
      <t>DGI</t>
    </r>
    <r>
      <rPr>
        <sz val="12"/>
        <rFont val="Arial"/>
        <family val="2"/>
      </rPr>
      <t xml:space="preserve">
Subdirección de Administración del Registro Único Tributario</t>
    </r>
  </si>
  <si>
    <r>
      <rPr>
        <b/>
        <sz val="12"/>
        <rFont val="Arial"/>
        <family val="2"/>
      </rPr>
      <t>DGI</t>
    </r>
    <r>
      <rPr>
        <sz val="12"/>
        <rFont val="Arial"/>
        <family val="2"/>
      </rPr>
      <t xml:space="preserve">
Dirección Seccional - DSIA Armenia
División de Servicio al Ciudadano 
Dirección de Gestión de Impuestos
Subdirección de Servicio al Ciudadano en Asuntos Tributarios </t>
    </r>
  </si>
  <si>
    <r>
      <rPr>
        <b/>
        <sz val="12"/>
        <rFont val="Arial"/>
        <family val="2"/>
      </rPr>
      <t>DGI</t>
    </r>
    <r>
      <rPr>
        <sz val="12"/>
        <rFont val="Arial"/>
        <family val="2"/>
      </rPr>
      <t xml:space="preserve">
Dirección de Gestión de Innovación y  Tecnología   
Subdirección de Soluciones y Desarrollo
Subdirección de Innovación y Proyectos </t>
    </r>
  </si>
  <si>
    <t xml:space="preserve">Insp. 170700-29-2025-02-03
Información reservada
</t>
  </si>
  <si>
    <r>
      <rPr>
        <b/>
        <sz val="12"/>
        <rFont val="Arial"/>
        <family val="2"/>
      </rPr>
      <t>DGI</t>
    </r>
    <r>
      <rPr>
        <sz val="12"/>
        <rFont val="Arial"/>
        <family val="2"/>
      </rPr>
      <t xml:space="preserve">
Coordinación de Devoluciones
Direcciones Seccionales 
Divisiones de Recaudo
Divisiones de Recaudo y Cobranzas</t>
    </r>
  </si>
  <si>
    <r>
      <rPr>
        <b/>
        <sz val="12"/>
        <rFont val="Arial"/>
        <family val="2"/>
      </rPr>
      <t>DGI</t>
    </r>
    <r>
      <rPr>
        <sz val="12"/>
        <rFont val="Arial"/>
        <family val="2"/>
      </rPr>
      <t xml:space="preserve">
Subdirección de Devoluciones
Coordinación de Devoluciones
Direcciones Seccionales 
Divisiones de Recaudo
Divisiones de Recaudo y Cobranzas</t>
    </r>
  </si>
  <si>
    <r>
      <rPr>
        <b/>
        <sz val="12"/>
        <rFont val="Arial"/>
        <family val="2"/>
      </rPr>
      <t>DGI</t>
    </r>
    <r>
      <rPr>
        <sz val="12"/>
        <rFont val="Arial"/>
        <family val="2"/>
      </rPr>
      <t xml:space="preserve">
Dirección Operativa de Grandes Contribuyentes
Coordinación de Devoluciones
Direcciones Seccionales Yopal, Medellín y Armenia
Divisiones de Recaudo
Divisiones de Recaudo y Cobranzas</t>
    </r>
  </si>
  <si>
    <r>
      <rPr>
        <b/>
        <sz val="12"/>
        <rFont val="Arial"/>
        <family val="2"/>
      </rPr>
      <t>DGI</t>
    </r>
    <r>
      <rPr>
        <sz val="12"/>
        <rFont val="Arial"/>
        <family val="2"/>
      </rPr>
      <t xml:space="preserve">
Subdirección de Devoluciones
Subdirección de Cobranzas y Control Extensivo
</t>
    </r>
  </si>
  <si>
    <r>
      <rPr>
        <b/>
        <sz val="12"/>
        <rFont val="Arial"/>
        <family val="2"/>
      </rPr>
      <t>DGI</t>
    </r>
    <r>
      <rPr>
        <sz val="12"/>
        <rFont val="Arial"/>
        <family val="2"/>
      </rPr>
      <t xml:space="preserve">
Dirección Operativa de Grandes Contribuyentes
Coordinación Operativa de Recaudo y Cobro 
Direcciones Seccionales 
Divisiones de Recaudo
Divisiones de Recaudo y Cobranzas</t>
    </r>
  </si>
  <si>
    <r>
      <rPr>
        <b/>
        <sz val="12"/>
        <rFont val="Arial"/>
        <family val="2"/>
      </rPr>
      <t>DGI</t>
    </r>
    <r>
      <rPr>
        <sz val="12"/>
        <rFont val="Arial"/>
        <family val="2"/>
      </rPr>
      <t xml:space="preserve">
Dirección Operativa de Grandes Contribuyentes
Coordinación Operativa de Recaudo y Cobro
Direcciones Seccionales Yopal, Medellín y Armenia
Divisiones de Recaudo y Cobranzas</t>
    </r>
  </si>
  <si>
    <r>
      <rPr>
        <b/>
        <sz val="12"/>
        <rFont val="Arial"/>
        <family val="2"/>
      </rPr>
      <t>DGI</t>
    </r>
    <r>
      <rPr>
        <sz val="12"/>
        <rFont val="Arial"/>
        <family val="2"/>
      </rPr>
      <t xml:space="preserve">
Dirección Seccionald e Impuestos de Medellín
División de Recaudo y Cobranzas</t>
    </r>
  </si>
  <si>
    <t xml:space="preserve">Insp. 1707022425
Información reservada
 </t>
  </si>
  <si>
    <r>
      <rPr>
        <b/>
        <sz val="12"/>
        <rFont val="Arial"/>
        <family val="2"/>
      </rPr>
      <t>DGEA</t>
    </r>
    <r>
      <rPr>
        <sz val="12"/>
        <rFont val="Arial"/>
        <family val="2"/>
      </rPr>
      <t xml:space="preserve">
NC - Subproceso de Innovación y Tecnologia 
Dirección de Gestión Innovación y Tecnologia 
Subdirección de Soluciones y Desarrollo 
Subdirección de Infraestructura Tecnologica y Operaciones
ACTUALIZACIÓN
30112021</t>
    </r>
  </si>
  <si>
    <r>
      <rPr>
        <b/>
        <sz val="12"/>
        <rFont val="Arial"/>
        <family val="2"/>
      </rPr>
      <t>DGEA</t>
    </r>
    <r>
      <rPr>
        <sz val="12"/>
        <rFont val="Arial"/>
        <family val="2"/>
      </rPr>
      <t xml:space="preserve">
NC - Subproceso Administración Sistema de Gestión 
Subdirección de Procesos
ACTUALIZACIÓN
30112021</t>
    </r>
  </si>
  <si>
    <r>
      <rPr>
        <b/>
        <sz val="12"/>
        <rFont val="Arial"/>
        <family val="2"/>
      </rPr>
      <t>DGEA</t>
    </r>
    <r>
      <rPr>
        <sz val="12"/>
        <rFont val="Arial"/>
        <family val="2"/>
      </rPr>
      <t xml:space="preserve">
NC - Subproceso Innovación y Tecnología 
Subdirección de Innovación y Proyectos
Subdirección de infraestructura Tecnológica y de Operaciones 
ACTUALIZACIÓN
30112021</t>
    </r>
  </si>
  <si>
    <r>
      <rPr>
        <b/>
        <sz val="12"/>
        <rFont val="Arial"/>
        <family val="2"/>
      </rPr>
      <t>DGEA</t>
    </r>
    <r>
      <rPr>
        <sz val="12"/>
        <rFont val="Arial"/>
        <family val="2"/>
      </rPr>
      <t xml:space="preserve">
NC - Subproceso Innovación y Tecnología
Dirección de Gestión de Innovación y Tecnología
ACTUALIZACIÓN
30112021</t>
    </r>
  </si>
  <si>
    <t xml:space="preserve">Insp. 170700-29-2025-02-04
Información reservada
</t>
  </si>
  <si>
    <r>
      <rPr>
        <b/>
        <sz val="12"/>
        <rFont val="Arial"/>
        <family val="2"/>
      </rPr>
      <t>DGEA</t>
    </r>
    <r>
      <rPr>
        <sz val="12"/>
        <rFont val="Arial"/>
        <family val="2"/>
      </rPr>
      <t xml:space="preserve">
Dirección de Gestión Estratégica y Analítica
Subdirección de Analisis de Riesgos y Programas
Coordinación Programas de Campañas y Programas de control</t>
    </r>
  </si>
  <si>
    <t xml:space="preserve">3
</t>
  </si>
  <si>
    <r>
      <rPr>
        <b/>
        <sz val="12"/>
        <rFont val="Arial"/>
        <family val="2"/>
      </rPr>
      <t>DGEA</t>
    </r>
    <r>
      <rPr>
        <sz val="12"/>
        <rFont val="Arial"/>
        <family val="2"/>
      </rPr>
      <t xml:space="preserve">
Subdirección de Cobranzas y Control Extensivo de Obligaciones</t>
    </r>
  </si>
  <si>
    <r>
      <rPr>
        <b/>
        <sz val="12"/>
        <rFont val="Arial"/>
        <family val="2"/>
      </rPr>
      <t>DGEA</t>
    </r>
    <r>
      <rPr>
        <sz val="12"/>
        <rFont val="Arial"/>
        <family val="2"/>
      </rPr>
      <t xml:space="preserve">
Coordinación Control Extensivo de Obligaciones</t>
    </r>
  </si>
  <si>
    <t xml:space="preserve">5
</t>
  </si>
  <si>
    <t xml:space="preserve">32
</t>
  </si>
  <si>
    <r>
      <rPr>
        <b/>
        <sz val="12"/>
        <rFont val="Arial"/>
        <family val="2"/>
      </rPr>
      <t>DGEA</t>
    </r>
    <r>
      <rPr>
        <sz val="12"/>
        <rFont val="Arial"/>
        <family val="2"/>
      </rPr>
      <t xml:space="preserve">
Subdirección de Fiscalización Tributaria</t>
    </r>
  </si>
  <si>
    <t xml:space="preserve">11
</t>
  </si>
  <si>
    <t xml:space="preserve">17
</t>
  </si>
  <si>
    <r>
      <rPr>
        <b/>
        <sz val="12"/>
        <rFont val="Arial"/>
        <family val="2"/>
      </rPr>
      <t>DGEA</t>
    </r>
    <r>
      <rPr>
        <sz val="12"/>
        <rFont val="Arial"/>
        <family val="2"/>
      </rPr>
      <t xml:space="preserve">
Coordinación de Programas y Campañas de Control
 Oficina de seguridad de la información</t>
    </r>
  </si>
  <si>
    <r>
      <rPr>
        <b/>
        <sz val="12"/>
        <rFont val="Arial"/>
        <family val="2"/>
      </rPr>
      <t>DGEA</t>
    </r>
    <r>
      <rPr>
        <sz val="12"/>
        <rFont val="Arial"/>
        <family val="2"/>
      </rPr>
      <t xml:space="preserve">
Coordinación de Programas y Campañas de Control</t>
    </r>
  </si>
  <si>
    <r>
      <rPr>
        <b/>
        <sz val="12"/>
        <rFont val="Arial"/>
        <family val="2"/>
      </rPr>
      <t>DGEA</t>
    </r>
    <r>
      <rPr>
        <sz val="12"/>
        <rFont val="Arial"/>
        <family val="2"/>
      </rPr>
      <t xml:space="preserve">
Subdirección de Análisis de Riesgo y Programas
Coordinación de Programas y Campañas de Control</t>
    </r>
  </si>
  <si>
    <t>OB3.</t>
  </si>
  <si>
    <t xml:space="preserve">25
</t>
  </si>
  <si>
    <t xml:space="preserve">27
</t>
  </si>
  <si>
    <t xml:space="preserve">28
</t>
  </si>
  <si>
    <t xml:space="preserve">29
</t>
  </si>
  <si>
    <r>
      <rPr>
        <b/>
        <sz val="12"/>
        <rFont val="Arial"/>
        <family val="2"/>
      </rPr>
      <t>DGEA</t>
    </r>
    <r>
      <rPr>
        <sz val="12"/>
        <rFont val="Arial"/>
        <family val="2"/>
      </rPr>
      <t xml:space="preserve">
Subdirección de Análisis de Riesgo y Programas
coordinación de Programas y Campañas de Control
Subdirección de Cobranzas y Control Extensivo
Coordinación de Control Extensivo de Obligaciones</t>
    </r>
  </si>
  <si>
    <t xml:space="preserve">30
</t>
  </si>
  <si>
    <r>
      <rPr>
        <b/>
        <sz val="12"/>
        <rFont val="Arial"/>
        <family val="2"/>
      </rPr>
      <t>DGEA</t>
    </r>
    <r>
      <rPr>
        <sz val="12"/>
        <rFont val="Arial"/>
        <family val="2"/>
      </rPr>
      <t xml:space="preserve">
Subdirección de Cobranzas y Control Extensivo
Coordinación de Control Extensivo de Obligaciones</t>
    </r>
  </si>
  <si>
    <t xml:space="preserve">31
</t>
  </si>
  <si>
    <r>
      <rPr>
        <b/>
        <sz val="12"/>
        <rFont val="Arial"/>
        <family val="2"/>
      </rPr>
      <t>DGEA</t>
    </r>
    <r>
      <rPr>
        <sz val="12"/>
        <rFont val="Arial"/>
        <family val="2"/>
      </rPr>
      <t xml:space="preserve">
Coordinación de Control Extensivo de Obligaciones</t>
    </r>
  </si>
  <si>
    <t xml:space="preserve">33
</t>
  </si>
  <si>
    <t xml:space="preserve">Insp. 1707022444
Información reservada
</t>
  </si>
  <si>
    <r>
      <rPr>
        <b/>
        <sz val="12"/>
        <rFont val="Arial"/>
        <family val="2"/>
      </rPr>
      <t>DGF</t>
    </r>
    <r>
      <rPr>
        <sz val="12"/>
        <rFont val="Arial"/>
        <family val="2"/>
      </rPr>
      <t xml:space="preserve">
NC - Subproceso Fiscalización y Liquidación
Dirección Operativa de Grandes Contribuyentes
Subdirección Operativa de Fiscalización y Liquidación</t>
    </r>
  </si>
  <si>
    <r>
      <rPr>
        <b/>
        <sz val="12"/>
        <rFont val="Arial"/>
        <family val="2"/>
      </rPr>
      <t>DGF</t>
    </r>
    <r>
      <rPr>
        <sz val="12"/>
        <rFont val="Arial"/>
        <family val="2"/>
      </rPr>
      <t xml:space="preserve">
NC - Subproceso Fiscalización y Liquidación
Subdirección de Fiscalización Tributaria</t>
    </r>
  </si>
  <si>
    <t xml:space="preserve">Insp. 1707022449
Información reservada
  </t>
  </si>
  <si>
    <t xml:space="preserve">No se acoge </t>
  </si>
  <si>
    <t>NA</t>
  </si>
  <si>
    <r>
      <rPr>
        <b/>
        <sz val="12"/>
        <rFont val="Arial"/>
        <family val="2"/>
      </rPr>
      <t>DGF</t>
    </r>
    <r>
      <rPr>
        <sz val="12"/>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</si>
  <si>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Insp. 1707022452
Información reservada</t>
  </si>
  <si>
    <r>
      <rPr>
        <b/>
        <sz val="12"/>
        <rFont val="Arial"/>
        <family val="2"/>
      </rPr>
      <t>DGF</t>
    </r>
    <r>
      <rPr>
        <sz val="12"/>
        <rFont val="Arial"/>
        <family val="2"/>
      </rPr>
      <t xml:space="preserve">
NC - Subproceso Fiscalización y Liquidación
Subdirección de Fiscalización Aduanera</t>
    </r>
  </si>
  <si>
    <r>
      <rPr>
        <b/>
        <sz val="12"/>
        <rFont val="Arial"/>
        <family val="2"/>
      </rPr>
      <t>DGF</t>
    </r>
    <r>
      <rPr>
        <sz val="12"/>
        <rFont val="Arial"/>
        <family val="2"/>
      </rPr>
      <t xml:space="preserve">
NC - Subproceso Fiscalización y Liquidación
Subdirección de Fiscalización Aduanera
NC - Subproceso de Gestión Jurídica
Subdirección de Normativa y Doctrina.
Subdirección de Recursos Jurídico</t>
    </r>
  </si>
  <si>
    <r>
      <rPr>
        <b/>
        <sz val="12"/>
        <rFont val="Arial"/>
        <family val="2"/>
      </rPr>
      <t>DGF</t>
    </r>
    <r>
      <rPr>
        <sz val="12"/>
        <rFont val="Arial"/>
        <family val="2"/>
      </rPr>
      <t xml:space="preserve">
NC - Subproceso Operación Aduanera
Dirección de Gestión de Aduanas
Subdirección de Operación Aduanera</t>
    </r>
  </si>
  <si>
    <t xml:space="preserve">Insp. 1707022445
Información reservada
</t>
  </si>
  <si>
    <r>
      <rPr>
        <b/>
        <sz val="12"/>
        <rFont val="Arial"/>
        <family val="2"/>
      </rPr>
      <t>DGF</t>
    </r>
    <r>
      <rPr>
        <sz val="12"/>
        <rFont val="Arial"/>
        <family val="2"/>
      </rPr>
      <t xml:space="preserve">
NC - Subproceso Recaudo - Devoluciones
Subdirección de Devoluciones</t>
    </r>
  </si>
  <si>
    <r>
      <rPr>
        <b/>
        <sz val="12"/>
        <rFont val="Arial"/>
        <family val="2"/>
      </rPr>
      <t>DGF</t>
    </r>
    <r>
      <rPr>
        <sz val="12"/>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</si>
  <si>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r>
      <rPr>
        <b/>
        <sz val="12"/>
        <rFont val="Arial"/>
        <family val="2"/>
      </rPr>
      <t>DGF</t>
    </r>
    <r>
      <rPr>
        <sz val="12"/>
        <rFont val="Arial"/>
        <family val="2"/>
      </rPr>
      <t xml:space="preserve">
DS - Subproceso Fiscalización y Liquidación
Divisiones de Fiscalización y Liquidación Intensiva
Direccion Seccional de Impuestos de Bogotá</t>
    </r>
  </si>
  <si>
    <r>
      <rPr>
        <b/>
        <sz val="12"/>
        <rFont val="Arial"/>
        <family val="2"/>
      </rPr>
      <t>DGF</t>
    </r>
    <r>
      <rPr>
        <sz val="12"/>
        <rFont val="Arial"/>
        <family val="2"/>
      </rPr>
      <t xml:space="preserve">
DS - Subproceso Fiscalización y Liquidación
Dirección Seccional  Impuestos de Bogotá
División de Fiscalización y Liquidación tributaria Intensiva para Personas Jurídicas
</t>
    </r>
  </si>
  <si>
    <r>
      <rPr>
        <b/>
        <sz val="12"/>
        <rFont val="Arial"/>
        <family val="2"/>
      </rPr>
      <t>DGF</t>
    </r>
    <r>
      <rPr>
        <sz val="12"/>
        <rFont val="Arial"/>
        <family val="2"/>
      </rPr>
      <t xml:space="preserve">
DS - Subproceso Fiscalización y Liquidación
Subdirección de Fiscalización Tributaria
</t>
    </r>
  </si>
  <si>
    <t xml:space="preserve">Insp. 1707022459
Información reservada
</t>
  </si>
  <si>
    <r>
      <rPr>
        <b/>
        <sz val="12"/>
        <rFont val="Arial"/>
        <family val="2"/>
      </rPr>
      <t xml:space="preserve">DGF
</t>
    </r>
    <r>
      <rPr>
        <sz val="12"/>
        <rFont val="Arial"/>
        <family val="2"/>
      </rPr>
      <t xml:space="preserve">NC - Subproceso Fiscalización y Liquidación
SD Fiscalización Tributaria 
SD Fiscalización Internacional </t>
    </r>
  </si>
  <si>
    <t xml:space="preserve">Insp. 170700-29-2024-02-03 
Información reservada
</t>
  </si>
  <si>
    <r>
      <t xml:space="preserve">DGF
</t>
    </r>
    <r>
      <rPr>
        <sz val="12"/>
        <rFont val="Arial"/>
        <family val="2"/>
      </rPr>
      <t>NC - Subproceso: Fiscalización y Liquidación
Subdirección de Fiscalización Internacional</t>
    </r>
  </si>
  <si>
    <r>
      <t xml:space="preserve">DGF
</t>
    </r>
    <r>
      <rPr>
        <sz val="12"/>
        <rFont val="Arial"/>
        <family val="2"/>
      </rPr>
      <t>NC - Subproceso: Fiscalización y Liquidación
Subdirección de Fiscalización Internacional</t>
    </r>
    <r>
      <rPr>
        <b/>
        <sz val="12"/>
        <rFont val="Arial"/>
        <family val="2"/>
      </rPr>
      <t xml:space="preserve">
</t>
    </r>
    <r>
      <rPr>
        <sz val="12"/>
        <rFont val="Arial"/>
        <family val="2"/>
      </rPr>
      <t>Subdirección Operativa de Fiscalización y Liquidación Internacional 
DS - Subproceso: Fiscalización y Liquidación
Direcciones Seccionales de Impuestos de Bogotá, Medellín, Cali y Barranquilla</t>
    </r>
  </si>
  <si>
    <r>
      <t xml:space="preserve">DGF
</t>
    </r>
    <r>
      <rPr>
        <sz val="12"/>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</si>
  <si>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r>
      <rPr>
        <b/>
        <sz val="12"/>
        <rFont val="Arial"/>
        <family val="2"/>
      </rPr>
      <t>DGF</t>
    </r>
    <r>
      <rPr>
        <sz val="12"/>
        <rFont val="Arial"/>
        <family val="2"/>
      </rPr>
      <t xml:space="preserve">
NC - Subproceso: Fiscalización y Liquidación
Subdirección de Fiscalización Internacional</t>
    </r>
  </si>
  <si>
    <t xml:space="preserve">Insp. 170700-29-2024-02-03
Información reservada 
</t>
  </si>
  <si>
    <t>H6.</t>
  </si>
  <si>
    <t>OB4.</t>
  </si>
  <si>
    <r>
      <rPr>
        <b/>
        <sz val="12"/>
        <rFont val="Arial"/>
        <family val="2"/>
      </rPr>
      <t>DGF</t>
    </r>
    <r>
      <rPr>
        <sz val="12"/>
        <rFont val="Arial"/>
        <family val="2"/>
      </rPr>
      <t xml:space="preserve">
NC - Subproceso: Fiscalización y Liquidación
Subdirección de Fiscalización Internacional
Subdirección de Fiscalización Tributaria</t>
    </r>
  </si>
  <si>
    <t>OB5.</t>
  </si>
  <si>
    <r>
      <rPr>
        <b/>
        <sz val="12"/>
        <rFont val="Arial"/>
        <family val="2"/>
      </rPr>
      <t>DGF</t>
    </r>
    <r>
      <rPr>
        <sz val="12"/>
        <rFont val="Arial"/>
        <family val="2"/>
      </rPr>
      <t xml:space="preserve">
NC - Subproceso Fiscalización y Liquidación
Subdirección de Fiscalización Internacional
NC - Subproceso Recursos Administrativos
Coordinación de Correspondencia y Notificaciones </t>
    </r>
  </si>
  <si>
    <t>OB6.</t>
  </si>
  <si>
    <t xml:space="preserve">Insp. 170700-29-2024-02-04
Información reservada
</t>
  </si>
  <si>
    <t xml:space="preserve"> </t>
  </si>
  <si>
    <r>
      <rPr>
        <b/>
        <sz val="12"/>
        <rFont val="Arial"/>
        <family val="2"/>
      </rPr>
      <t>DGF</t>
    </r>
    <r>
      <rPr>
        <sz val="12"/>
        <rFont val="Arial"/>
        <family val="2"/>
      </rPr>
      <t xml:space="preserve">
NC - Subproceso: Fiscalización y Liquidación
Dirección de Gestión de Fiscalización
Subdirección de Fiscalización Tributaria
Coordinación de sistemas de información y Procedimiento de Fiscalización Tributaria</t>
    </r>
  </si>
  <si>
    <t>RG01
RFC02</t>
  </si>
  <si>
    <r>
      <rPr>
        <b/>
        <sz val="12"/>
        <rFont val="Arial"/>
        <family val="2"/>
      </rPr>
      <t>DGF</t>
    </r>
    <r>
      <rPr>
        <sz val="12"/>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</si>
  <si>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r>
      <rPr>
        <b/>
        <sz val="12"/>
        <rFont val="Arial"/>
        <family val="2"/>
      </rPr>
      <t>DGF</t>
    </r>
    <r>
      <rPr>
        <sz val="12"/>
        <rFont val="Arial"/>
        <family val="2"/>
      </rPr>
      <t xml:space="preserve">
NC - Subproceso Innovación y Tecnología
Subdirección de Gestión de Innovación y Tecnología.</t>
    </r>
  </si>
  <si>
    <r>
      <rPr>
        <b/>
        <sz val="12"/>
        <rFont val="Arial"/>
        <family val="2"/>
      </rPr>
      <t>DGF</t>
    </r>
    <r>
      <rPr>
        <sz val="12"/>
        <rFont val="Arial"/>
        <family val="2"/>
      </rPr>
      <t xml:space="preserve">
NC - Subproceso: Fiscalización y Liquidación
Dirección de Gestión de Fiscalización
Subdirección de Fiscalización Tributaria
Coordinación de Pensamiento Estrategico de Fiscalización Tributaria.</t>
    </r>
  </si>
  <si>
    <r>
      <rPr>
        <b/>
        <sz val="12"/>
        <rFont val="Arial"/>
        <family val="2"/>
      </rPr>
      <t>DGF</t>
    </r>
    <r>
      <rPr>
        <sz val="12"/>
        <rFont val="Arial"/>
        <family val="2"/>
      </rPr>
      <t xml:space="preserve">
DS - Subproceso: Fiscalización y Liquidación
Direcciones Seccionales competentes</t>
    </r>
  </si>
  <si>
    <r>
      <rPr>
        <b/>
        <sz val="12"/>
        <rFont val="Arial"/>
        <family val="2"/>
      </rPr>
      <t>DGF</t>
    </r>
    <r>
      <rPr>
        <sz val="12"/>
        <rFont val="Arial"/>
        <family val="2"/>
      </rPr>
      <t xml:space="preserve">
NC Subproceso Planeación y cumplimiento
Subdirección de Estrategia y Analítica
Coordinación de Programas de Control de Facilitación </t>
    </r>
  </si>
  <si>
    <r>
      <rPr>
        <b/>
        <sz val="12"/>
        <rFont val="Arial"/>
        <family val="2"/>
      </rPr>
      <t>DGF</t>
    </r>
    <r>
      <rPr>
        <sz val="12"/>
        <rFont val="Arial"/>
        <family val="2"/>
      </rPr>
      <t xml:space="preserve">
DS - Subproceso Asistencia al Usuaraio
Subdirección de Administración del RUT</t>
    </r>
  </si>
  <si>
    <t xml:space="preserve">Insp. 170700-29-2025-02-05
Información reservada
</t>
  </si>
  <si>
    <r>
      <rPr>
        <b/>
        <sz val="12"/>
        <rFont val="Arial"/>
        <family val="2"/>
      </rPr>
      <t>DGF</t>
    </r>
    <r>
      <rPr>
        <sz val="12"/>
        <rFont val="Arial"/>
        <family val="2"/>
      </rPr>
      <t xml:space="preserve">
Subdirección de Recursos Jurídicos</t>
    </r>
  </si>
  <si>
    <r>
      <rPr>
        <b/>
        <sz val="12"/>
        <rFont val="Arial"/>
        <family val="2"/>
      </rPr>
      <t>DGF</t>
    </r>
    <r>
      <rPr>
        <sz val="12"/>
        <rFont val="Arial"/>
        <family val="2"/>
      </rPr>
      <t xml:space="preserve">
Dirección de Gestión Jurídica</t>
    </r>
  </si>
  <si>
    <r>
      <rPr>
        <b/>
        <sz val="12"/>
        <rFont val="Arial"/>
        <family val="2"/>
      </rPr>
      <t>DGF</t>
    </r>
    <r>
      <rPr>
        <sz val="12"/>
        <rFont val="Arial"/>
        <family val="2"/>
      </rPr>
      <t xml:space="preserve">
Subdirección de Fiscalización Aduanera
(Grupo Informal Supervisión)</t>
    </r>
  </si>
  <si>
    <r>
      <rPr>
        <b/>
        <sz val="12"/>
        <rFont val="Arial"/>
        <family val="2"/>
      </rPr>
      <t xml:space="preserve">DGF
</t>
    </r>
    <r>
      <rPr>
        <sz val="12"/>
        <rFont val="Arial"/>
        <family val="2"/>
      </rPr>
      <t>Subdirección de Fiscalización Aduanera
(Grupo Informal Supervisión)</t>
    </r>
  </si>
  <si>
    <r>
      <rPr>
        <b/>
        <sz val="12"/>
        <rFont val="Arial"/>
        <family val="2"/>
      </rPr>
      <t xml:space="preserve">DGF
</t>
    </r>
    <r>
      <rPr>
        <sz val="12"/>
        <rFont val="Arial"/>
        <family val="2"/>
      </rPr>
      <t>Subdirección de Fiscalización Cambiaria</t>
    </r>
  </si>
  <si>
    <t xml:space="preserve">OB5. </t>
  </si>
  <si>
    <t xml:space="preserve">OB6. </t>
  </si>
  <si>
    <t>Insp. 1707022417
Información reservada</t>
  </si>
  <si>
    <r>
      <rPr>
        <b/>
        <sz val="12"/>
        <rFont val="Arial"/>
        <family val="2"/>
      </rPr>
      <t>DGA</t>
    </r>
    <r>
      <rPr>
        <sz val="12"/>
        <rFont val="Arial"/>
        <family val="2"/>
      </rPr>
      <t xml:space="preserve">
NC- Subproceso Operación Aduanera
Subdirección de Operación Aduanera 
</t>
    </r>
  </si>
  <si>
    <r>
      <rPr>
        <b/>
        <sz val="12"/>
        <rFont val="Arial"/>
        <family val="2"/>
      </rPr>
      <t>DGA</t>
    </r>
    <r>
      <rPr>
        <sz val="12"/>
        <rFont val="Arial"/>
        <family val="2"/>
      </rPr>
      <t xml:space="preserve">
NC - Subproceso de innovación y Tecnología
Dirección de Gestión de Innovación y Tecnología </t>
    </r>
  </si>
  <si>
    <r>
      <rPr>
        <b/>
        <sz val="12"/>
        <rFont val="Arial"/>
        <family val="2"/>
      </rPr>
      <t>DGA</t>
    </r>
    <r>
      <rPr>
        <sz val="12"/>
        <rFont val="Arial"/>
        <family val="2"/>
      </rPr>
      <t xml:space="preserve">
NC- Subproceso Operación Aduanera
Subdirección de Operación Aduanera 
NC - Subproceso de innovación y Tecnología
Dirección de Gestión de Innovación y Tecnología 
ACTUALIZADO
30112021
REFORMULADO
09122022</t>
    </r>
  </si>
  <si>
    <r>
      <rPr>
        <b/>
        <sz val="12"/>
        <rFont val="Arial"/>
        <family val="2"/>
      </rPr>
      <t>DGA</t>
    </r>
    <r>
      <rPr>
        <sz val="12"/>
        <rFont val="Arial"/>
        <family val="2"/>
      </rPr>
      <t xml:space="preserve">
NC – Subproceso Operación Aduanera
Dirección de Gestión de Aduanas
Dirección de Gestión Organizacional
ACTUALIZADO
30112021
REFORMULADO
09122022</t>
    </r>
  </si>
  <si>
    <r>
      <rPr>
        <b/>
        <sz val="12"/>
        <rFont val="Arial"/>
        <family val="2"/>
      </rPr>
      <t>DGA</t>
    </r>
    <r>
      <rPr>
        <sz val="12"/>
        <rFont val="Arial"/>
        <family val="2"/>
      </rPr>
      <t xml:space="preserve">
NC – Subproceso Operación Aduanera
Subdirección de Gestión de Comercio Exterior 
</t>
    </r>
  </si>
  <si>
    <r>
      <rPr>
        <b/>
        <sz val="12"/>
        <rFont val="Arial"/>
        <family val="2"/>
      </rPr>
      <t>DGA</t>
    </r>
    <r>
      <rPr>
        <sz val="12"/>
        <rFont val="Arial"/>
        <family val="2"/>
      </rPr>
      <t xml:space="preserve">
NC – Subproceso Operación Aduanera
Subdirección de Operación Aduanera
Coordinación de Procesos y Riesgos Operacionales 
ACTUALIZADO
30112021
REFORMULADO
09122022</t>
    </r>
  </si>
  <si>
    <r>
      <rPr>
        <b/>
        <sz val="12"/>
        <rFont val="Arial"/>
        <family val="2"/>
      </rPr>
      <t>DGA</t>
    </r>
    <r>
      <rPr>
        <sz val="12"/>
        <rFont val="Arial"/>
        <family val="2"/>
      </rPr>
      <t xml:space="preserve">
DS- Subproceso Operación Aduanera
Subdirección de Gestión de Comercio Exterior
ACTUALIZADO
30112021
REFORMULADO
09122022</t>
    </r>
  </si>
  <si>
    <r>
      <rPr>
        <b/>
        <sz val="12"/>
        <rFont val="Arial"/>
        <family val="2"/>
      </rPr>
      <t>DGA</t>
    </r>
    <r>
      <rPr>
        <sz val="12"/>
        <rFont val="Arial"/>
        <family val="2"/>
      </rPr>
      <t xml:space="preserve">
DS- Subproceso Operación Aduanera
Direcciones Seccionales de Aduanas de Barranquilla, Bogota y Cartagena</t>
    </r>
  </si>
  <si>
    <r>
      <rPr>
        <b/>
        <sz val="12"/>
        <rFont val="Arial"/>
        <family val="2"/>
      </rPr>
      <t>DGA</t>
    </r>
    <r>
      <rPr>
        <sz val="12"/>
        <rFont val="Arial"/>
        <family val="2"/>
      </rPr>
      <t xml:space="preserve">
DS - Subproceso Operación Aduanera
Dirección Seccional de Aduanas de Bogotá
ACTUALIZADO
30112021
REFORMULADO 
09122022
</t>
    </r>
  </si>
  <si>
    <r>
      <t xml:space="preserve">DGA
</t>
    </r>
    <r>
      <rPr>
        <sz val="12"/>
        <rFont val="Arial"/>
        <family val="2"/>
      </rPr>
      <t>Dirección Seccional de Aduanas Bogotá
GIT Asistencia Tecnologica</t>
    </r>
  </si>
  <si>
    <r>
      <rPr>
        <b/>
        <sz val="12"/>
        <rFont val="Arial"/>
        <family val="2"/>
      </rPr>
      <t>DGA</t>
    </r>
    <r>
      <rPr>
        <sz val="12"/>
        <rFont val="Arial"/>
        <family val="2"/>
      </rPr>
      <t xml:space="preserve">
Subdirección de Gestión de Tecnologías de la Información y las Telecomunicaciones
Coordinación de Infraestructura Tecnológica
ACTUALIZADO
30112021
REFORMULADO 
09122022</t>
    </r>
  </si>
  <si>
    <r>
      <rPr>
        <b/>
        <sz val="12"/>
        <rFont val="Arial"/>
        <family val="2"/>
      </rPr>
      <t>DGA</t>
    </r>
    <r>
      <rPr>
        <sz val="12"/>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</si>
  <si>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r>
      <rPr>
        <b/>
        <sz val="12"/>
        <rFont val="Arial"/>
        <family val="2"/>
      </rPr>
      <t>DGA</t>
    </r>
    <r>
      <rPr>
        <sz val="12"/>
        <rFont val="Arial"/>
        <family val="2"/>
      </rPr>
      <t xml:space="preserve">
Dirección Seccional de Aduanas Bogotá
GIT Asistencia Tecnologica
ACTUALIZADO
30112021
REFORMULADO 
09122022</t>
    </r>
  </si>
  <si>
    <r>
      <rPr>
        <b/>
        <sz val="12"/>
        <rFont val="Arial"/>
        <family val="2"/>
      </rPr>
      <t>DGA</t>
    </r>
    <r>
      <rPr>
        <sz val="12"/>
        <rFont val="Arial"/>
        <family val="2"/>
      </rPr>
      <t xml:space="preserve">
NC - Subproceso Innovación y Tecnología
Subdirección de Gestión de Tecnologías de la Información y las Telecomunicaciones
ACTUALIZADO
30112021
REFORMULADO
09122022</t>
    </r>
  </si>
  <si>
    <t>Insp. 1707022418
Información reservada</t>
  </si>
  <si>
    <r>
      <rPr>
        <b/>
        <sz val="12"/>
        <rFont val="Arial"/>
        <family val="2"/>
      </rPr>
      <t>DGA</t>
    </r>
    <r>
      <rPr>
        <sz val="12"/>
        <rFont val="Arial"/>
        <family val="2"/>
      </rPr>
      <t xml:space="preserve">
NC - Subproceso Seguridad de la Información
Oficina de Seguridad de la Información
ACTUALIZADO
30112021</t>
    </r>
  </si>
  <si>
    <r>
      <rPr>
        <b/>
        <sz val="12"/>
        <rFont val="Arial"/>
        <family val="2"/>
      </rPr>
      <t>DGA</t>
    </r>
    <r>
      <rPr>
        <sz val="12"/>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</si>
  <si>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r>
      <rPr>
        <b/>
        <sz val="12"/>
        <rFont val="Arial"/>
        <family val="2"/>
      </rPr>
      <t>DGA</t>
    </r>
    <r>
      <rPr>
        <sz val="12"/>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</si>
  <si>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r>
      <rPr>
        <b/>
        <sz val="12"/>
        <rFont val="Arial"/>
        <family val="2"/>
      </rPr>
      <t>DGA</t>
    </r>
    <r>
      <rPr>
        <sz val="12"/>
        <rFont val="Arial"/>
        <family val="2"/>
      </rPr>
      <t xml:space="preserve">
DS - Subproceso Operación Aduanera
Direcciones Seccionales de impuestos y Aduanas y de Aduanas
ACTUALIZADO
30112021</t>
    </r>
  </si>
  <si>
    <r>
      <rPr>
        <b/>
        <sz val="12"/>
        <rFont val="Arial"/>
        <family val="2"/>
      </rPr>
      <t>DGA</t>
    </r>
    <r>
      <rPr>
        <sz val="12"/>
        <rFont val="Arial"/>
        <family val="2"/>
      </rPr>
      <t xml:space="preserve">
NC – Subproceso Operación Aduanera
Subdirección de Operación Aduanera
</t>
    </r>
  </si>
  <si>
    <r>
      <rPr>
        <b/>
        <sz val="12"/>
        <rFont val="Arial"/>
        <family val="2"/>
      </rPr>
      <t>DGA</t>
    </r>
    <r>
      <rPr>
        <sz val="12"/>
        <rFont val="Arial"/>
        <family val="2"/>
      </rPr>
      <t xml:space="preserve">
NC - Subproceso Innovación y Tecnología
Dirección de Gestión de Innovación y Tecnología
</t>
    </r>
  </si>
  <si>
    <r>
      <rPr>
        <b/>
        <sz val="12"/>
        <rFont val="Arial"/>
        <family val="2"/>
      </rPr>
      <t>DGA</t>
    </r>
    <r>
      <rPr>
        <sz val="12"/>
        <rFont val="Arial"/>
        <family val="2"/>
      </rPr>
      <t xml:space="preserve">
NC – Subproceso Operación Aduanera
Subdirección de Operación Aduanera
NC - Subproceso Innovación y Tecnología
Dirección de Gestión de Innovación y Tecnología
</t>
    </r>
  </si>
  <si>
    <r>
      <rPr>
        <b/>
        <sz val="12"/>
        <rFont val="Arial"/>
        <family val="2"/>
      </rPr>
      <t>DGA</t>
    </r>
    <r>
      <rPr>
        <sz val="12"/>
        <rFont val="Arial"/>
        <family val="2"/>
      </rPr>
      <t xml:space="preserve">
NC – Subproceso Operación Aduanera
Direcciones Seccionales de Impuestos y Aduanas y Direcciones Seccionales de Aduanas
Divisiones de  Operaciòn Aduanera
Divisiones de transito y carga o a quien corresponda.</t>
    </r>
  </si>
  <si>
    <r>
      <rPr>
        <b/>
        <sz val="12"/>
        <rFont val="Arial"/>
        <family val="2"/>
      </rPr>
      <t>DGA</t>
    </r>
    <r>
      <rPr>
        <sz val="12"/>
        <rFont val="Arial"/>
        <family val="2"/>
      </rPr>
      <t xml:space="preserve">
NC – Subproceso Operación Aduanera
Subdirección de Operación Aduanera</t>
    </r>
  </si>
  <si>
    <r>
      <rPr>
        <b/>
        <sz val="12"/>
        <rFont val="Arial"/>
        <family val="2"/>
      </rPr>
      <t>DGA</t>
    </r>
    <r>
      <rPr>
        <sz val="12"/>
        <rFont val="Arial"/>
        <family val="2"/>
      </rPr>
      <t xml:space="preserve">
NC – Subproceso Operación Aduanera
Subdirección de Operación Aduanera
Coordinación de Organización y Gestión de Calidad</t>
    </r>
  </si>
  <si>
    <r>
      <rPr>
        <b/>
        <sz val="12"/>
        <rFont val="Arial"/>
        <family val="2"/>
      </rPr>
      <t>DGA</t>
    </r>
    <r>
      <rPr>
        <sz val="12"/>
        <rFont val="Arial"/>
        <family val="2"/>
      </rPr>
      <t xml:space="preserve">
NC – Subproceso Operación Aduanera
Subdirección de Operación Aduanera
Coordinación de Procesos y Riesgos Operacionales</t>
    </r>
  </si>
  <si>
    <r>
      <rPr>
        <b/>
        <sz val="12"/>
        <rFont val="Arial"/>
        <family val="2"/>
      </rPr>
      <t>DGA</t>
    </r>
    <r>
      <rPr>
        <sz val="12"/>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</si>
  <si>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r>
      <rPr>
        <b/>
        <sz val="12"/>
        <rFont val="Arial"/>
        <family val="2"/>
      </rPr>
      <t>DGA</t>
    </r>
    <r>
      <rPr>
        <sz val="12"/>
        <rFont val="Arial"/>
        <family val="2"/>
      </rPr>
      <t xml:space="preserve">
NC – Subproceso Operación Aduanera
División Gestión Control Carga
</t>
    </r>
  </si>
  <si>
    <t xml:space="preserve">Insp. 1707022428
Información reservada
</t>
  </si>
  <si>
    <r>
      <rPr>
        <b/>
        <sz val="12"/>
        <rFont val="Arial"/>
        <family val="2"/>
      </rPr>
      <t>DGA</t>
    </r>
    <r>
      <rPr>
        <sz val="12"/>
        <rFont val="Arial"/>
        <family val="2"/>
      </rPr>
      <t xml:space="preserve">
DS -  Subproceso Operación Aduanera
Direcciones Seccionales de Aduanas de:
Medellín, Barranquilla, Bogotá y Cali
ACTUALIZADO
30112021
REFORMULADO
09122022</t>
    </r>
  </si>
  <si>
    <r>
      <rPr>
        <b/>
        <sz val="12"/>
        <rFont val="Arial"/>
        <family val="2"/>
      </rPr>
      <t>DGA</t>
    </r>
    <r>
      <rPr>
        <sz val="12"/>
        <rFont val="Arial"/>
        <family val="2"/>
      </rPr>
      <t xml:space="preserve">
NC – Subproceso Operación Aduanera
Subdirección de Registro y Control Aduanero
ACTUALIZADO
30112021
REFORMULADO
09122022</t>
    </r>
  </si>
  <si>
    <r>
      <rPr>
        <b/>
        <sz val="12"/>
        <rFont val="Arial"/>
        <family val="2"/>
      </rPr>
      <t>DGA</t>
    </r>
    <r>
      <rPr>
        <sz val="12"/>
        <rFont val="Arial"/>
        <family val="2"/>
      </rPr>
      <t xml:space="preserve">
NC – Subproceso Operación Aduanera
Subdirección de Operación Aduanera
ACTUALIZADO
30112021
REFORMULADO
09122022</t>
    </r>
  </si>
  <si>
    <r>
      <rPr>
        <b/>
        <sz val="12"/>
        <rFont val="Arial"/>
        <family val="2"/>
      </rPr>
      <t>DGA</t>
    </r>
    <r>
      <rPr>
        <sz val="12"/>
        <rFont val="Arial"/>
        <family val="2"/>
      </rPr>
      <t xml:space="preserve">
DS- Subproceso Operación Aduanera
Dirección Seccional de Aduanas de Bogotá  
ACTUALIZADO
30112021</t>
    </r>
  </si>
  <si>
    <r>
      <rPr>
        <b/>
        <sz val="12"/>
        <rFont val="Arial"/>
        <family val="2"/>
      </rPr>
      <t>DGA</t>
    </r>
    <r>
      <rPr>
        <sz val="12"/>
        <rFont val="Arial"/>
        <family val="2"/>
      </rPr>
      <t xml:space="preserve">
DS - Subproceso Operación Aduanera
Dirección Seccional de Aduanas de Cali
ACTUALIZADO
30112021
REFORMULADO
09122022
</t>
    </r>
  </si>
  <si>
    <r>
      <rPr>
        <b/>
        <sz val="12"/>
        <rFont val="Arial"/>
        <family val="2"/>
      </rPr>
      <t>DGA</t>
    </r>
    <r>
      <rPr>
        <sz val="12"/>
        <rFont val="Arial"/>
        <family val="2"/>
      </rPr>
      <t xml:space="preserve">
DS - Subproceso Operación Aduanera
Dirección Seccional de Aduanas de Barranquilla
ACTUALIZADO
30112021
REFORMULADO
09122022</t>
    </r>
  </si>
  <si>
    <r>
      <rPr>
        <b/>
        <sz val="12"/>
        <rFont val="Arial"/>
        <family val="2"/>
      </rPr>
      <t>DGA</t>
    </r>
    <r>
      <rPr>
        <sz val="12"/>
        <rFont val="Arial"/>
        <family val="2"/>
      </rPr>
      <t xml:space="preserve">
DS - Subproceso Operación Aduanera
Dirección Seccional de Aduanas de Medellín
ACTUALIZADO
30112021
REFORMULADO
09122022</t>
    </r>
  </si>
  <si>
    <t>TA
Insp. 17070304
Insp. 17070307
Insp. 17070333
Información reservada</t>
  </si>
  <si>
    <t>Insp. 17070304
Insp. 17070307
Insp. 17070333</t>
  </si>
  <si>
    <r>
      <rPr>
        <b/>
        <sz val="12"/>
        <rFont val="Arial"/>
        <family val="2"/>
      </rPr>
      <t>DGA</t>
    </r>
    <r>
      <rPr>
        <sz val="12"/>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</si>
  <si>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rFont val="Arial"/>
        <family val="2"/>
      </rPr>
      <t>DGA</t>
    </r>
    <r>
      <rPr>
        <sz val="12"/>
        <rFont val="Arial"/>
        <family val="2"/>
      </rPr>
      <t xml:space="preserve">
NC - Subproceso Innovación y Tecnología
Subdirección de Innovación y Proyectos
</t>
    </r>
  </si>
  <si>
    <r>
      <rPr>
        <b/>
        <sz val="12"/>
        <rFont val="Arial"/>
        <family val="2"/>
      </rPr>
      <t>DGA</t>
    </r>
    <r>
      <rPr>
        <sz val="12"/>
        <rFont val="Arial"/>
        <family val="2"/>
      </rPr>
      <t xml:space="preserve">
DS – Subproceso Operación Aduanera
Direcciones Seccionales a nivel nacional
ACTUALIZADO
30112021</t>
    </r>
  </si>
  <si>
    <r>
      <rPr>
        <b/>
        <sz val="12"/>
        <rFont val="Arial"/>
        <family val="2"/>
      </rPr>
      <t>DGA</t>
    </r>
    <r>
      <rPr>
        <sz val="12"/>
        <rFont val="Arial"/>
        <family val="2"/>
      </rPr>
      <t xml:space="preserve">
DS – Subproceso Operación Aduanera
Direcciones Seccionales
 División de Operación Aduanera
</t>
    </r>
  </si>
  <si>
    <r>
      <rPr>
        <b/>
        <sz val="12"/>
        <rFont val="Arial"/>
        <family val="2"/>
      </rPr>
      <t>DGA</t>
    </r>
    <r>
      <rPr>
        <sz val="12"/>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</si>
  <si>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r>
      <rPr>
        <b/>
        <sz val="12"/>
        <rFont val="Arial"/>
        <family val="2"/>
      </rPr>
      <t>DGA</t>
    </r>
    <r>
      <rPr>
        <sz val="12"/>
        <rFont val="Arial"/>
        <family val="2"/>
      </rPr>
      <t xml:space="preserve">
NC - Subproceso Innovación y Tecnología
Dirección de Gestión de Aduanas
Subdirección de Operación Aduanera
Subdirección de Registro y Control Aduanero</t>
    </r>
  </si>
  <si>
    <r>
      <rPr>
        <b/>
        <sz val="12"/>
        <rFont val="Arial"/>
        <family val="2"/>
      </rPr>
      <t>DGA</t>
    </r>
    <r>
      <rPr>
        <sz val="12"/>
        <rFont val="Arial"/>
        <family val="2"/>
      </rPr>
      <t xml:space="preserve">
NC - Subproceso Innovación y Tecnología
Subdirección de Operación Aduanera</t>
    </r>
  </si>
  <si>
    <r>
      <rPr>
        <b/>
        <sz val="12"/>
        <rFont val="Arial"/>
        <family val="2"/>
      </rPr>
      <t>DGA</t>
    </r>
    <r>
      <rPr>
        <sz val="12"/>
        <rFont val="Arial"/>
        <family val="2"/>
      </rPr>
      <t xml:space="preserve">
DS – Subproceso Operación Aduanera
Direcciones Seccionales 
División Carga y Tránsito o quien haga sus veces en las Direcciones Seccionales
</t>
    </r>
  </si>
  <si>
    <r>
      <rPr>
        <b/>
        <sz val="12"/>
        <rFont val="Arial"/>
        <family val="2"/>
      </rPr>
      <t>DGA</t>
    </r>
    <r>
      <rPr>
        <sz val="12"/>
        <rFont val="Arial"/>
        <family val="2"/>
      </rPr>
      <t xml:space="preserve">
NC - Subproceso Innovación y Tecnología
Oficina de Seguridad de la Información</t>
    </r>
  </si>
  <si>
    <t>13.00 
34.00</t>
  </si>
  <si>
    <r>
      <rPr>
        <b/>
        <sz val="12"/>
        <rFont val="Arial"/>
        <family val="2"/>
      </rPr>
      <t>DGA</t>
    </r>
    <r>
      <rPr>
        <sz val="12"/>
        <rFont val="Arial"/>
        <family val="2"/>
      </rPr>
      <t xml:space="preserve">
NC - Subproceso Innovación y Tecnología
Dirección de Gestión de Innovación y Proyectos</t>
    </r>
  </si>
  <si>
    <r>
      <rPr>
        <b/>
        <sz val="12"/>
        <rFont val="Arial"/>
        <family val="2"/>
      </rPr>
      <t>DGA</t>
    </r>
    <r>
      <rPr>
        <sz val="12"/>
        <rFont val="Arial"/>
        <family val="2"/>
      </rPr>
      <t xml:space="preserve">
NC - Subproceso Innovación y Tecnología
Subdirección de Innovación y Proyectos</t>
    </r>
  </si>
  <si>
    <r>
      <rPr>
        <b/>
        <sz val="12"/>
        <rFont val="Arial"/>
        <family val="2"/>
      </rPr>
      <t>DGA</t>
    </r>
    <r>
      <rPr>
        <sz val="12"/>
        <rFont val="Arial"/>
        <family val="2"/>
      </rPr>
      <t xml:space="preserve">
NC - Subproeso Operación Aduanera
Subdirección de Registro y Control Aduanero</t>
    </r>
  </si>
  <si>
    <r>
      <rPr>
        <b/>
        <sz val="12"/>
        <rFont val="Arial"/>
        <family val="2"/>
      </rPr>
      <t>DGA</t>
    </r>
    <r>
      <rPr>
        <sz val="12"/>
        <rFont val="Arial"/>
        <family val="2"/>
      </rPr>
      <t xml:space="preserve">
NC - Subproeso Operación Aduanera
Subdirección de Registro y Control Aduanero
Coordianción de Secretaría</t>
    </r>
  </si>
  <si>
    <r>
      <rPr>
        <b/>
        <sz val="12"/>
        <rFont val="Arial"/>
        <family val="2"/>
      </rPr>
      <t>DGA</t>
    </r>
    <r>
      <rPr>
        <sz val="12"/>
        <rFont val="Arial"/>
        <family val="2"/>
      </rPr>
      <t xml:space="preserve">
NC - Subproeso Operación Aduanera
Subdirección de Registro y Control Aduanero
Coordianción de Sustanciación</t>
    </r>
  </si>
  <si>
    <t xml:space="preserve">Insp. 1707022443
Información reservada
</t>
  </si>
  <si>
    <r>
      <rPr>
        <b/>
        <sz val="12"/>
        <rFont val="Arial"/>
        <family val="2"/>
      </rPr>
      <t>DGA</t>
    </r>
    <r>
      <rPr>
        <sz val="12"/>
        <rFont val="Arial"/>
        <family val="2"/>
      </rPr>
      <t xml:space="preserve">
NC – Subproceso Operación Aduanera
Dirección de Gestión de Aduanas
Subdirección de Operación Aduanera</t>
    </r>
  </si>
  <si>
    <r>
      <rPr>
        <b/>
        <sz val="12"/>
        <rFont val="Arial"/>
        <family val="2"/>
      </rPr>
      <t>DGA</t>
    </r>
    <r>
      <rPr>
        <sz val="12"/>
        <rFont val="Arial"/>
        <family val="2"/>
      </rPr>
      <t xml:space="preserve">
NC- Subproceso Innovación y Tecnología
Subdirección de Innovación y Proyectos</t>
    </r>
  </si>
  <si>
    <r>
      <rPr>
        <b/>
        <sz val="12"/>
        <rFont val="Arial"/>
        <family val="2"/>
      </rPr>
      <t>DGA</t>
    </r>
    <r>
      <rPr>
        <sz val="12"/>
        <rFont val="Arial"/>
        <family val="2"/>
      </rPr>
      <t xml:space="preserve">
NC- Subproceso Innovación y Tecnología
Subdirección de Innovación y Proyectos
NC – Subproceso Operación Aduanera
Dirección de Gestión de Aduanas
Subdirección de Operación Aduanera</t>
    </r>
  </si>
  <si>
    <r>
      <rPr>
        <b/>
        <sz val="12"/>
        <rFont val="Arial"/>
        <family val="2"/>
      </rPr>
      <t>DGA</t>
    </r>
    <r>
      <rPr>
        <sz val="12"/>
        <rFont val="Arial"/>
        <family val="2"/>
      </rPr>
      <t xml:space="preserve">
DS – Subproceso Operación Aduanera
Direcciones Seccionales de Impuestos y Aduanas
Direcciones Seccionales de Aduanas a nivel nacional
</t>
    </r>
  </si>
  <si>
    <t xml:space="preserve">Insp. 1707022447
Información reservada
</t>
  </si>
  <si>
    <t xml:space="preserve">1. No se acepta </t>
  </si>
  <si>
    <r>
      <rPr>
        <b/>
        <sz val="12"/>
        <rFont val="Arial"/>
        <family val="2"/>
      </rPr>
      <t>DGA</t>
    </r>
    <r>
      <rPr>
        <sz val="12"/>
        <rFont val="Arial"/>
        <family val="2"/>
      </rPr>
      <t xml:space="preserve">
NC- Subproceso Innovación y Tecnología
Subdirección de soluciones y desarrollo
NC – Subproceso Operación Aduanera
Subdirección de Técnica Aduanera </t>
    </r>
  </si>
  <si>
    <t xml:space="preserve">2. No se acepta </t>
  </si>
  <si>
    <t>3. No acojemos</t>
  </si>
  <si>
    <t xml:space="preserve">H4.  </t>
  </si>
  <si>
    <t xml:space="preserve">H5.   </t>
  </si>
  <si>
    <r>
      <rPr>
        <b/>
        <sz val="12"/>
        <rFont val="Arial"/>
        <family val="2"/>
      </rPr>
      <t>DGA</t>
    </r>
    <r>
      <rPr>
        <sz val="12"/>
        <rFont val="Arial"/>
        <family val="2"/>
      </rPr>
      <t xml:space="preserve">
NC – Subproceso Operación Aduanera
Coordinación de Clasificación Arancelaria</t>
    </r>
  </si>
  <si>
    <t xml:space="preserve">Insp. 1707022448
Información reservada
</t>
  </si>
  <si>
    <r>
      <rPr>
        <b/>
        <sz val="12"/>
        <rFont val="Arial"/>
        <family val="2"/>
      </rPr>
      <t>DGA</t>
    </r>
    <r>
      <rPr>
        <sz val="12"/>
        <rFont val="Arial"/>
        <family val="2"/>
      </rPr>
      <t xml:space="preserve">
DS – Subproceso Operación Aduanera
Dirección Seccional de Aduanas de Bogotá Aeropuerto El Dorado
 División de Control de Carga 
GIT de Tráfico Postal y Envíos Urgentes de la Divisiòn de Control de Carga</t>
    </r>
  </si>
  <si>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</si>
  <si>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r>
      <rPr>
        <b/>
        <sz val="12"/>
        <rFont val="Arial"/>
        <family val="2"/>
      </rPr>
      <t>DGA</t>
    </r>
    <r>
      <rPr>
        <sz val="12"/>
        <rFont val="Arial"/>
        <family val="2"/>
      </rPr>
      <t xml:space="preserve">
DS – Subproceso Operación Aduanera
Dirección Seccional de Aduanas de Bogotá Aeropuerto El Dorado
 Divisiòn de Control de Carga 
GIT de Tráfico Postal y Envíos Urgentes de la Divisiòn de Control de Carga</t>
    </r>
  </si>
  <si>
    <r>
      <rPr>
        <b/>
        <sz val="12"/>
        <rFont val="Arial"/>
        <family val="2"/>
      </rPr>
      <t>DGA</t>
    </r>
    <r>
      <rPr>
        <sz val="12"/>
        <rFont val="Arial"/>
        <family val="2"/>
      </rPr>
      <t xml:space="preserve">
DS – Subproceso Operación Aduanera
Dirección Seccional de Aduanas de Bogotá Aeropuerto El Dorado
Divisiòn de Control de Carga de la Dirección
GIT de Tráfico Postal y Envíos Urgentes</t>
    </r>
  </si>
  <si>
    <r>
      <rPr>
        <b/>
        <sz val="12"/>
        <rFont val="Arial"/>
        <family val="2"/>
      </rPr>
      <t>DGA</t>
    </r>
    <r>
      <rPr>
        <sz val="12"/>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</si>
  <si>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r>
      <rPr>
        <b/>
        <sz val="12"/>
        <rFont val="Arial"/>
        <family val="2"/>
      </rPr>
      <t>DGA</t>
    </r>
    <r>
      <rPr>
        <sz val="12"/>
        <rFont val="Arial"/>
        <family val="2"/>
      </rPr>
      <t xml:space="preserve">
DS – Subproceso Operación Aduanera
Seccional de Aduanas de Bogotá Aeropuerto El Dorado
Divisiòn de Control de Carga de la Dirección
GIT de Tráfico Postal y Envíos Urgentes</t>
    </r>
  </si>
  <si>
    <t>Insp. 1707022451
Información reservada</t>
  </si>
  <si>
    <r>
      <rPr>
        <b/>
        <sz val="12"/>
        <rFont val="Arial"/>
        <family val="2"/>
      </rPr>
      <t>DGA</t>
    </r>
    <r>
      <rPr>
        <sz val="12"/>
        <rFont val="Arial"/>
        <family val="2"/>
      </rPr>
      <t xml:space="preserve">
Dirección Seccional de Aduanas de Bogotá Aeropuerto El Dorado
Jefe Divisón de viajeros</t>
    </r>
  </si>
  <si>
    <r>
      <rPr>
        <b/>
        <sz val="12"/>
        <rFont val="Arial"/>
        <family val="2"/>
      </rPr>
      <t>DGA</t>
    </r>
    <r>
      <rPr>
        <sz val="12"/>
        <rFont val="Arial"/>
        <family val="2"/>
      </rPr>
      <t xml:space="preserve">
Direcciones Seccionales de Aduanas y de Impuestos y Aduanas a nivel nacional.</t>
    </r>
  </si>
  <si>
    <r>
      <rPr>
        <b/>
        <sz val="12"/>
        <rFont val="Arial"/>
        <family val="2"/>
      </rPr>
      <t>DGA</t>
    </r>
    <r>
      <rPr>
        <sz val="12"/>
        <rFont val="Arial"/>
        <family val="2"/>
      </rPr>
      <t xml:space="preserve">
Dirección de Gestión de Impuestos
Subdirección de Recaudo
Coordinación de Control a Entidades Reaudadoras.</t>
    </r>
  </si>
  <si>
    <r>
      <rPr>
        <b/>
        <sz val="12"/>
        <rFont val="Arial"/>
        <family val="2"/>
      </rPr>
      <t>DGA</t>
    </r>
    <r>
      <rPr>
        <sz val="12"/>
        <rFont val="Arial"/>
        <family val="2"/>
      </rPr>
      <t xml:space="preserve">
Subdirección de Operación Aduanera
Direccioón de Innovación y Tecnología
Dirección de Gestión de Impuestos
Subdirección de Recaudo
Coordinación de Control a Entidades Reaudadoras.</t>
    </r>
  </si>
  <si>
    <r>
      <rPr>
        <b/>
        <sz val="12"/>
        <rFont val="Arial"/>
        <family val="2"/>
      </rPr>
      <t>DGA</t>
    </r>
    <r>
      <rPr>
        <sz val="12"/>
        <rFont val="Arial"/>
        <family val="2"/>
      </rPr>
      <t xml:space="preserve">
Direcciòn de Gestiòn de Aduanas
Subdirección de Operación Aduanera</t>
    </r>
  </si>
  <si>
    <r>
      <rPr>
        <b/>
        <sz val="12"/>
        <rFont val="Arial"/>
        <family val="2"/>
      </rPr>
      <t>DGA</t>
    </r>
    <r>
      <rPr>
        <sz val="12"/>
        <rFont val="Arial"/>
        <family val="2"/>
      </rPr>
      <t xml:space="preserve">
Direcciones Seccionales de Aduanas y de Impuestos y Aduanas a nivel nacional.
División de Viajeros o quien haga sus veces</t>
    </r>
  </si>
  <si>
    <r>
      <rPr>
        <b/>
        <sz val="12"/>
        <rFont val="Arial"/>
        <family val="2"/>
      </rPr>
      <t>DGA</t>
    </r>
    <r>
      <rPr>
        <sz val="12"/>
        <rFont val="Arial"/>
        <family val="2"/>
      </rPr>
      <t xml:space="preserve">
Subdirección de Operación Aduanera
Subdirección de Innovación y Proyectos
</t>
    </r>
  </si>
  <si>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</si>
  <si>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Dirección de Innovación y Tecnología </t>
    </r>
  </si>
  <si>
    <r>
      <rPr>
        <b/>
        <sz val="12"/>
        <rFont val="Arial"/>
        <family val="2"/>
      </rPr>
      <t>DGA</t>
    </r>
    <r>
      <rPr>
        <sz val="12"/>
        <rFont val="Arial"/>
        <family val="2"/>
      </rPr>
      <t xml:space="preserve">
Dirección de Gestión de Innovación y Tecnología </t>
    </r>
  </si>
  <si>
    <r>
      <rPr>
        <b/>
        <sz val="12"/>
        <rFont val="Arial"/>
        <family val="2"/>
      </rPr>
      <t>DGA</t>
    </r>
    <r>
      <rPr>
        <sz val="12"/>
        <rFont val="Arial"/>
        <family val="2"/>
      </rPr>
      <t xml:space="preserve">
Subdirección de Operación Aduanera
Dirección de Innovación y Tecnología </t>
    </r>
  </si>
  <si>
    <t xml:space="preserve">DGA
Dirección de Innovación y Tecnología </t>
  </si>
  <si>
    <r>
      <rPr>
        <b/>
        <sz val="12"/>
        <rFont val="Arial"/>
        <family val="2"/>
      </rPr>
      <t>DGA</t>
    </r>
    <r>
      <rPr>
        <sz val="12"/>
        <rFont val="Arial"/>
        <family val="2"/>
      </rPr>
      <t xml:space="preserve">
Subdirección de operación aduanera</t>
    </r>
  </si>
  <si>
    <r>
      <rPr>
        <b/>
        <sz val="12"/>
        <rFont val="Arial"/>
        <family val="2"/>
      </rPr>
      <t>DGA</t>
    </r>
    <r>
      <rPr>
        <sz val="12"/>
        <rFont val="Arial"/>
        <family val="2"/>
      </rPr>
      <t xml:space="preserve">
Subdirección de operación aduanera
Dirección de Innovación y Tecnología </t>
    </r>
  </si>
  <si>
    <r>
      <rPr>
        <b/>
        <sz val="12"/>
        <rFont val="Arial"/>
        <family val="2"/>
      </rPr>
      <t>DGA</t>
    </r>
    <r>
      <rPr>
        <sz val="12"/>
        <rFont val="Arial"/>
        <family val="2"/>
      </rPr>
      <t xml:space="preserve">
Direcciones Seccionales de Aduanas y de Impuestos y Aduanas a nivel nacional.
División de Viajeros</t>
    </r>
  </si>
  <si>
    <r>
      <rPr>
        <b/>
        <sz val="12"/>
        <rFont val="Arial"/>
        <family val="2"/>
      </rPr>
      <t>DGA</t>
    </r>
    <r>
      <rPr>
        <sz val="12"/>
        <rFont val="Arial"/>
        <family val="2"/>
      </rPr>
      <t xml:space="preserve">
Subdirección de Operación Aduanera
Subdirección de Innovación y Proyectos</t>
    </r>
  </si>
  <si>
    <t xml:space="preserve">Insp. 1707022456
Información reservada
</t>
  </si>
  <si>
    <t>1.00
1.00
3.00
1.00</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</si>
  <si>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</si>
  <si>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r>
      <rPr>
        <b/>
        <sz val="12"/>
        <rFont val="Arial"/>
        <family val="2"/>
      </rPr>
      <t>DGA</t>
    </r>
    <r>
      <rPr>
        <sz val="12"/>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</si>
  <si>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r>
      <rPr>
        <b/>
        <sz val="12"/>
        <rFont val="Arial"/>
        <family val="2"/>
      </rPr>
      <t>DGA</t>
    </r>
    <r>
      <rPr>
        <sz val="12"/>
        <rFont val="Arial"/>
        <family val="2"/>
      </rPr>
      <t xml:space="preserve">
DS – Subproceso Operación Aduanera
Direcciones Seccionales a nivel nacionaL
Divisiòn de Operaciòn Aduanera 
G.I.T. Importaciones o quien haga sus veces.</t>
    </r>
  </si>
  <si>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</si>
  <si>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r>
      <rPr>
        <b/>
        <sz val="12"/>
        <rFont val="Arial"/>
        <family val="2"/>
      </rPr>
      <t>DGA</t>
    </r>
    <r>
      <rPr>
        <sz val="12"/>
        <rFont val="Arial"/>
        <family val="2"/>
      </rPr>
      <t xml:space="preserve">
Oficina de Seguridad de la Información - OSI 
Dirección de Gestión de Innovación y Tecnología - DGIT</t>
    </r>
  </si>
  <si>
    <t xml:space="preserve"> 1.00
 1.00
3.00
 2.00
 1.00</t>
  </si>
  <si>
    <r>
      <rPr>
        <b/>
        <sz val="12"/>
        <rFont val="Arial"/>
        <family val="2"/>
      </rPr>
      <t>DGA</t>
    </r>
    <r>
      <rPr>
        <sz val="12"/>
        <rFont val="Arial"/>
        <family val="2"/>
      </rPr>
      <t xml:space="preserve">
DS – Subproceso Operación Aduanera
Dirección Seccional de Aduanas de Bogotá Aeropuerto El Dorado</t>
    </r>
  </si>
  <si>
    <t>NO (Propone acción)</t>
  </si>
  <si>
    <r>
      <rPr>
        <b/>
        <sz val="12"/>
        <rFont val="Arial"/>
        <family val="2"/>
      </rPr>
      <t>DGA</t>
    </r>
    <r>
      <rPr>
        <sz val="12"/>
        <rFont val="Arial"/>
        <family val="2"/>
      </rPr>
      <t xml:space="preserve">
DS – Subproceso Operación Aduanera
Direcciones Seccionales a nivel nacionaL
Divisiòn de Operaciòn Aduanera  o quien haga sus veces</t>
    </r>
  </si>
  <si>
    <t>1.00
1.00
3.00
2.00
1.00</t>
  </si>
  <si>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</si>
  <si>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Dirección de Gestión de Impuestos
Subdirección de Recaudo</t>
    </r>
  </si>
  <si>
    <t>Insp. 1707022456
Información reservada</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</si>
  <si>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Procesamiento de Datos
Dirección de Gestión Estrategica y Análitica
Subdirección de Análisis de Riesgo y programas
Dirección de Gestión de Fiscalización
Subdirección de Fiscalización Aduanera
Oficina de Seguridad de la Información</t>
    </r>
  </si>
  <si>
    <t>1.00 
1.00 
3.00  
2.00</t>
  </si>
  <si>
    <r>
      <rPr>
        <b/>
        <sz val="12"/>
        <rFont val="Arial"/>
        <family val="2"/>
      </rPr>
      <t>DGA</t>
    </r>
    <r>
      <rPr>
        <sz val="12"/>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
Oficina de Seguridad de la Informacion</t>
    </r>
  </si>
  <si>
    <r>
      <rPr>
        <b/>
        <sz val="12"/>
        <rFont val="Arial"/>
        <family val="2"/>
      </rPr>
      <t>DGA</t>
    </r>
    <r>
      <rPr>
        <sz val="12"/>
        <rFont val="Arial"/>
        <family val="2"/>
      </rPr>
      <t xml:space="preserve">
NC – Seguridad de la Informaación
Oficina de Seguridad de la Informacion</t>
    </r>
  </si>
  <si>
    <r>
      <rPr>
        <b/>
        <sz val="12"/>
        <rFont val="Arial"/>
        <family val="2"/>
      </rPr>
      <t>DGA</t>
    </r>
    <r>
      <rPr>
        <sz val="12"/>
        <rFont val="Arial"/>
        <family val="2"/>
      </rPr>
      <t xml:space="preserve">
NC – Subproceso Operación Aduanera
Dirección de Gestión de Aduanas
Subdirección de Operación Aduanera
Dirección de Gestión de Fiscalización  
Subdirección de Fiscalización Aduanera
Dirección de Gestión de Innovación y Tecnología
Dirección de Gestión de Estrategia y Analítica</t>
    </r>
  </si>
  <si>
    <t xml:space="preserve">Insp. 1707022460
Información reservada
</t>
  </si>
  <si>
    <t xml:space="preserve">I1.  </t>
  </si>
  <si>
    <r>
      <rPr>
        <b/>
        <sz val="12"/>
        <rFont val="Arial"/>
        <family val="2"/>
      </rPr>
      <t>DGA</t>
    </r>
    <r>
      <rPr>
        <sz val="12"/>
        <rFont val="Arial"/>
        <family val="2"/>
      </rPr>
      <t xml:space="preserve">
Dirección de Gestión de Aduanas
Subdirección de Operación Aduanera
Dirección de Gestión Estratégica y de Analítica
Subdirección de Procesos</t>
    </r>
  </si>
  <si>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 Laboratorio Aduanero</t>
    </r>
  </si>
  <si>
    <r>
      <rPr>
        <b/>
        <sz val="12"/>
        <rFont val="Arial"/>
        <family val="2"/>
      </rPr>
      <t>DGA</t>
    </r>
    <r>
      <rPr>
        <sz val="12"/>
        <rFont val="Arial"/>
        <family val="2"/>
      </rPr>
      <t xml:space="preserve">
DS – Subproceso Operación Aduanera
Dirección Seccional de Aduanas de Barranquilla
División de Operación Aduanera
G.I.T. de Zona Franca</t>
    </r>
  </si>
  <si>
    <r>
      <rPr>
        <b/>
        <sz val="12"/>
        <rFont val="Arial"/>
        <family val="2"/>
      </rPr>
      <t>DGA</t>
    </r>
    <r>
      <rPr>
        <sz val="12"/>
        <rFont val="Arial"/>
        <family val="2"/>
      </rPr>
      <t xml:space="preserve">
DS – Subproceso Operación Aduanera
Dirección Seccional de Impuestos y Aduanas de Maicao
División Operación Aduanera </t>
    </r>
  </si>
  <si>
    <r>
      <rPr>
        <b/>
        <sz val="12"/>
        <rFont val="Arial"/>
        <family val="2"/>
      </rPr>
      <t>DGA</t>
    </r>
    <r>
      <rPr>
        <sz val="12"/>
        <rFont val="Arial"/>
        <family val="2"/>
      </rPr>
      <t xml:space="preserve">
NC – Subproceso Operación Aduanera
Dirección de Gestión de Aduanas.                                                                                                                                                                                                                                                                                                      Subdirección de Laboratorio Aduanero
Subdirección de Operación Aduanera
Subdirección Técnica Aduanera
NC – Subproceso Fiscalización y Liquidación
Subdirección de Fiscalización Aduanera</t>
    </r>
  </si>
  <si>
    <r>
      <rPr>
        <b/>
        <sz val="12"/>
        <rFont val="Arial"/>
        <family val="2"/>
      </rPr>
      <t>DGA</t>
    </r>
    <r>
      <rPr>
        <sz val="12"/>
        <rFont val="Arial"/>
        <family val="2"/>
      </rPr>
      <t xml:space="preserve">
NC – Subproceso Operación Aduanera
Subdirección de Operación Aduanera
Subdirección del Laboratorio Aduanero</t>
    </r>
  </si>
  <si>
    <r>
      <rPr>
        <b/>
        <sz val="12"/>
        <rFont val="Arial"/>
        <family val="2"/>
      </rPr>
      <t>DGA</t>
    </r>
    <r>
      <rPr>
        <sz val="12"/>
        <rFont val="Arial"/>
        <family val="2"/>
      </rPr>
      <t xml:space="preserve">
NC – Subproceso Operación Aduanera
Subdirección del Laboratorio Aduanero</t>
    </r>
  </si>
  <si>
    <r>
      <rPr>
        <b/>
        <sz val="12"/>
        <rFont val="Arial"/>
        <family val="2"/>
      </rPr>
      <t>DGA</t>
    </r>
    <r>
      <rPr>
        <sz val="12"/>
        <rFont val="Arial"/>
        <family val="2"/>
      </rPr>
      <t xml:space="preserve">
DS – Subproceso Operación Aduanera
Dirección Seccional de Aduanas de Barranquilla
División de Operación Aduanera 
G.I.T. de Zona Franca</t>
    </r>
  </si>
  <si>
    <r>
      <rPr>
        <b/>
        <sz val="12"/>
        <rFont val="Arial"/>
        <family val="2"/>
      </rPr>
      <t>DGA</t>
    </r>
    <r>
      <rPr>
        <sz val="12"/>
        <rFont val="Arial"/>
        <family val="2"/>
      </rPr>
      <t xml:space="preserve">
NC – Subproceso Fiscalización y Liquidación
Subdirección de Fiscalización Tributaria</t>
    </r>
  </si>
  <si>
    <t>Insp. 170700-29-2024-02-01
Información reservada</t>
  </si>
  <si>
    <r>
      <rPr>
        <b/>
        <sz val="12"/>
        <rFont val="Arial"/>
        <family val="2"/>
      </rPr>
      <t>DGA</t>
    </r>
    <r>
      <rPr>
        <sz val="12"/>
        <rFont val="Arial"/>
        <family val="2"/>
      </rPr>
      <t xml:space="preserve">
NC – Subproceso Operación Aduanera
Subdirección de Registro y Control Aduanero</t>
    </r>
  </si>
  <si>
    <r>
      <rPr>
        <b/>
        <sz val="12"/>
        <rFont val="Arial"/>
        <family val="2"/>
      </rPr>
      <t>DGA</t>
    </r>
    <r>
      <rPr>
        <sz val="12"/>
        <rFont val="Arial"/>
        <family val="2"/>
      </rPr>
      <t xml:space="preserve">
DS – Subproceso Operación Aduanera
GIT de Registro y Control a Usuarios Aduaneros
División de Gestión de Operación Aduanera</t>
    </r>
  </si>
  <si>
    <r>
      <rPr>
        <b/>
        <sz val="12"/>
        <rFont val="Arial"/>
        <family val="2"/>
      </rPr>
      <t>DGA</t>
    </r>
    <r>
      <rPr>
        <sz val="12"/>
        <rFont val="Arial"/>
        <family val="2"/>
      </rPr>
      <t xml:space="preserve">
NC – Subproceso Operación Aduanera
Coordinación de Sustanciación</t>
    </r>
  </si>
  <si>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</si>
  <si>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r>
      <rPr>
        <b/>
        <sz val="12"/>
        <rFont val="Arial"/>
        <family val="2"/>
      </rPr>
      <t>DGA</t>
    </r>
    <r>
      <rPr>
        <sz val="12"/>
        <rFont val="Arial"/>
        <family val="2"/>
      </rPr>
      <t xml:space="preserve">
NC - Subproceso Administración de Cartera
Direccion Operativa de Grandes Contribuyentes
Coordinación  de Cobranzas </t>
    </r>
  </si>
  <si>
    <r>
      <rPr>
        <b/>
        <sz val="12"/>
        <rFont val="Arial"/>
        <family val="2"/>
      </rPr>
      <t>DGA</t>
    </r>
    <r>
      <rPr>
        <sz val="12"/>
        <rFont val="Arial"/>
        <family val="2"/>
      </rPr>
      <t xml:space="preserve">
NC – Subproceso Operación Aduanera
Subdirección de Registro y Control Aduanero
DS - Subproceso Operación Aduanera
Direcciones Seccionales</t>
    </r>
  </si>
  <si>
    <t xml:space="preserve">Insp. 170700-29-2024-02-02
Información reservada
</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</si>
  <si>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</si>
  <si>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</si>
  <si>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 xml:space="preserve">8.00 
1.00 
1.00 </t>
  </si>
  <si>
    <r>
      <rPr>
        <b/>
        <sz val="12"/>
        <rFont val="Arial"/>
        <family val="2"/>
      </rPr>
      <t>DGA</t>
    </r>
    <r>
      <rPr>
        <sz val="12"/>
        <rFont val="Arial"/>
        <family val="2"/>
      </rPr>
      <t xml:space="preserve">
DS – Subproceso Operación Aduanera
Direcciones Seccionales
Divisiones de la Operación Aduanera
GIT de Importaciones.
</t>
    </r>
  </si>
  <si>
    <r>
      <rPr>
        <b/>
        <sz val="12"/>
        <rFont val="Arial"/>
        <family val="2"/>
      </rPr>
      <t>DGA</t>
    </r>
    <r>
      <rPr>
        <sz val="12"/>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</si>
  <si>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 xml:space="preserve">8.00 
3.00 </t>
  </si>
  <si>
    <t>DGA
NC - Subproceso Seguridad de la Información
Oficina de Seguridad de la Información</t>
  </si>
  <si>
    <r>
      <rPr>
        <b/>
        <sz val="12"/>
        <rFont val="Arial"/>
        <family val="2"/>
      </rPr>
      <t>DGA</t>
    </r>
    <r>
      <rPr>
        <sz val="12"/>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</si>
  <si>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4.00  
3.00</t>
  </si>
  <si>
    <r>
      <rPr>
        <b/>
        <sz val="12"/>
        <rFont val="Arial"/>
        <family val="2"/>
      </rPr>
      <t>DGA</t>
    </r>
    <r>
      <rPr>
        <sz val="12"/>
        <rFont val="Arial"/>
        <family val="2"/>
      </rPr>
      <t xml:space="preserve">
NC – Subproceso Operación Aduanera
Dirección de  Gestión de Aduanas 
Subdirección de Operación Aduanera
Subdirección de Registro y Control
NC - Subproceso Administración del sistema de gestión
Dirección Estrategia y Analítica 
Subdirección de Análisis de Riesgos y Programas
</t>
    </r>
  </si>
  <si>
    <t>1.00
1.00
22.00
3.00</t>
  </si>
  <si>
    <r>
      <rPr>
        <b/>
        <sz val="12"/>
        <rFont val="Arial"/>
        <family val="2"/>
      </rPr>
      <t>DGA</t>
    </r>
    <r>
      <rPr>
        <sz val="12"/>
        <rFont val="Arial"/>
        <family val="2"/>
      </rPr>
      <t xml:space="preserve">
Dirección de  Gestión de Aduanas
Subdirección de Operación Aduanera
Dirección Estrategia y Analítica 
Subdirección de Análisis de Riesgos y Programas</t>
    </r>
  </si>
  <si>
    <t xml:space="preserve">Insp. 170700-29-2024-02-05
Información reservada
</t>
  </si>
  <si>
    <r>
      <rPr>
        <b/>
        <sz val="12"/>
        <rFont val="Arial"/>
        <family val="2"/>
      </rPr>
      <t xml:space="preserve">DGA
</t>
    </r>
    <r>
      <rPr>
        <sz val="12"/>
        <rFont val="Arial"/>
        <family val="2"/>
      </rPr>
      <t>Dirección de Gestión de Innovación y Tecnología -DGIT
Dirección de Estratégica y Analítica 
Subdirección de Procesos</t>
    </r>
  </si>
  <si>
    <r>
      <rPr>
        <b/>
        <sz val="12"/>
        <rFont val="Arial"/>
        <family val="2"/>
      </rPr>
      <t xml:space="preserve">DGA
</t>
    </r>
    <r>
      <rPr>
        <sz val="12"/>
        <rFont val="Arial"/>
        <family val="2"/>
      </rPr>
      <t>Dirección de Gestión de Innovación y Tecnología -DGIT</t>
    </r>
  </si>
  <si>
    <r>
      <t xml:space="preserve">DGA
</t>
    </r>
    <r>
      <rPr>
        <sz val="12"/>
        <rFont val="Arial"/>
        <family val="2"/>
      </rPr>
      <t>Dirección de Gestión de Aduanas
Subdirecciones
Oficina de Seguridad de la Información - OSI</t>
    </r>
  </si>
  <si>
    <t>DGA
Oficina de Seguridad de la Información - OSI</t>
  </si>
  <si>
    <r>
      <rPr>
        <b/>
        <sz val="12"/>
        <rFont val="Arial"/>
        <family val="2"/>
      </rPr>
      <t>DGA</t>
    </r>
    <r>
      <rPr>
        <sz val="12"/>
        <rFont val="Arial"/>
        <family val="2"/>
      </rPr>
      <t xml:space="preserve">
Subdirección de Procesos 
Dirección de Estrategica y de Analitica 
</t>
    </r>
  </si>
  <si>
    <r>
      <rPr>
        <b/>
        <sz val="12"/>
        <rFont val="Arial"/>
        <family val="2"/>
      </rPr>
      <t>DGA</t>
    </r>
    <r>
      <rPr>
        <sz val="12"/>
        <rFont val="Arial"/>
        <family val="2"/>
      </rPr>
      <t xml:space="preserve">
Dirección de Estrategica y de Analitica 
Subdirección de Procesos 
</t>
    </r>
  </si>
  <si>
    <r>
      <rPr>
        <b/>
        <sz val="12"/>
        <rFont val="Arial"/>
        <family val="2"/>
      </rPr>
      <t>DGA</t>
    </r>
    <r>
      <rPr>
        <sz val="12"/>
        <rFont val="Arial"/>
        <family val="2"/>
      </rPr>
      <t xml:space="preserve">
Dirección de Gestión de Innnovación y Tecnología 
Dirección de Géstión de Aduanas
Subdirección de Registro y Control Aduanero</t>
    </r>
  </si>
  <si>
    <r>
      <rPr>
        <b/>
        <sz val="12"/>
        <rFont val="Arial"/>
        <family val="2"/>
      </rPr>
      <t>DGA</t>
    </r>
    <r>
      <rPr>
        <sz val="12"/>
        <rFont val="Arial"/>
        <family val="2"/>
      </rPr>
      <t xml:space="preserve">
Dirección de Gestión de Innnovación y Tecnología 
Dirección de Gestión Estratégica y Analítica  </t>
    </r>
  </si>
  <si>
    <r>
      <rPr>
        <b/>
        <sz val="12"/>
        <rFont val="Arial"/>
        <family val="2"/>
      </rPr>
      <t>DGA</t>
    </r>
    <r>
      <rPr>
        <sz val="12"/>
        <rFont val="Arial"/>
        <family val="2"/>
      </rPr>
      <t xml:space="preserve">
Dirección de Gestión de  Innnovación y Tecnología - DGIT
</t>
    </r>
  </si>
  <si>
    <r>
      <rPr>
        <b/>
        <sz val="12"/>
        <rFont val="Arial"/>
        <family val="2"/>
      </rPr>
      <t>DGA</t>
    </r>
    <r>
      <rPr>
        <sz val="12"/>
        <rFont val="Arial"/>
        <family val="2"/>
      </rPr>
      <t xml:space="preserve">
Dirección de Gestión de Innnovación y Tecnología - DGIT
Dirección de Gestión Estratégica y de Analítica
</t>
    </r>
  </si>
  <si>
    <r>
      <rPr>
        <b/>
        <sz val="12"/>
        <rFont val="Arial"/>
        <family val="2"/>
      </rPr>
      <t>DGA</t>
    </r>
    <r>
      <rPr>
        <sz val="12"/>
        <rFont val="Arial"/>
        <family val="2"/>
      </rPr>
      <t xml:space="preserve">
Dirección de Gestión de Innnovación y Tecnología 
Dirección de Géstión de Aduanas</t>
    </r>
  </si>
  <si>
    <r>
      <rPr>
        <b/>
        <sz val="12"/>
        <rFont val="Arial"/>
        <family val="2"/>
      </rPr>
      <t>DGA</t>
    </r>
    <r>
      <rPr>
        <sz val="12"/>
        <rFont val="Arial"/>
        <family val="2"/>
      </rPr>
      <t xml:space="preserve">
Dirección de Gestión de Innnovación y Tecnología - DGIT</t>
    </r>
  </si>
  <si>
    <r>
      <rPr>
        <b/>
        <sz val="12"/>
        <rFont val="Arial"/>
        <family val="2"/>
      </rPr>
      <t>DGA</t>
    </r>
    <r>
      <rPr>
        <sz val="12"/>
        <rFont val="Arial"/>
        <family val="2"/>
      </rPr>
      <t xml:space="preserve">
Oficina de Seguridad de la Información 
Dirección de Gestion de Aduanas 
Subdirección de Operación Aduanera
Dirección de Gestión Estratégica y de Analítica</t>
    </r>
  </si>
  <si>
    <r>
      <rPr>
        <b/>
        <sz val="12"/>
        <rFont val="Arial"/>
        <family val="2"/>
      </rPr>
      <t>DGA</t>
    </r>
    <r>
      <rPr>
        <sz val="12"/>
        <rFont val="Arial"/>
        <family val="2"/>
      </rPr>
      <t xml:space="preserve">
Oficina de Seguridad de la Información - OSI
Dirección de Gestión Estratégica y de Analítica
</t>
    </r>
  </si>
  <si>
    <r>
      <rPr>
        <b/>
        <sz val="12"/>
        <rFont val="Arial"/>
        <family val="2"/>
      </rPr>
      <t>DGA</t>
    </r>
    <r>
      <rPr>
        <sz val="12"/>
        <rFont val="Arial"/>
        <family val="2"/>
      </rPr>
      <t xml:space="preserve">
Oficina de Seguridad de la Información - OSI</t>
    </r>
  </si>
  <si>
    <r>
      <rPr>
        <b/>
        <sz val="12"/>
        <rFont val="Arial"/>
        <family val="2"/>
      </rPr>
      <t xml:space="preserve">DGA
</t>
    </r>
    <r>
      <rPr>
        <sz val="12"/>
        <rFont val="Arial"/>
        <family val="2"/>
      </rPr>
      <t xml:space="preserve">Oficina de Seguridad de la Información - OSI
Dirección de Innovación y Técnologia </t>
    </r>
  </si>
  <si>
    <r>
      <rPr>
        <b/>
        <sz val="12"/>
        <rFont val="Arial"/>
        <family val="2"/>
      </rPr>
      <t>DGA</t>
    </r>
    <r>
      <rPr>
        <sz val="12"/>
        <rFont val="Arial"/>
        <family val="2"/>
      </rPr>
      <t xml:space="preserve">
Dirección de Gestión de Innovación y Tecnología - DGIT
Dirección de Gestión Estratégica y de Analítica- DGEA
Oficina de la Seguridada de la Información- OSI </t>
    </r>
  </si>
  <si>
    <r>
      <rPr>
        <b/>
        <sz val="12"/>
        <rFont val="Arial"/>
        <family val="2"/>
      </rPr>
      <t>DGA</t>
    </r>
    <r>
      <rPr>
        <sz val="12"/>
        <rFont val="Arial"/>
        <family val="2"/>
      </rPr>
      <t xml:space="preserve">
Subdirección de Análisis de Riesgos y programas - SARP 
 Dirección de Gestión Estratégica y de Analítica- DGEASARP 
</t>
    </r>
  </si>
  <si>
    <r>
      <rPr>
        <b/>
        <sz val="12"/>
        <rFont val="Arial"/>
        <family val="2"/>
      </rPr>
      <t>DGA</t>
    </r>
    <r>
      <rPr>
        <sz val="12"/>
        <rFont val="Arial"/>
        <family val="2"/>
      </rPr>
      <t xml:space="preserve">
Oficina de Seguridad de la Información 
Dirección de Gestion de Aduanas -SOA
Dirección de Gestión Estratégica y de Analítica
</t>
    </r>
  </si>
  <si>
    <r>
      <rPr>
        <b/>
        <sz val="12"/>
        <rFont val="Arial"/>
        <family val="2"/>
      </rPr>
      <t>DGA</t>
    </r>
    <r>
      <rPr>
        <sz val="12"/>
        <rFont val="Arial"/>
        <family val="2"/>
      </rPr>
      <t xml:space="preserve">
Oficina de Seguridad de la Información - OSI
</t>
    </r>
  </si>
  <si>
    <r>
      <rPr>
        <b/>
        <sz val="12"/>
        <rFont val="Arial"/>
        <family val="2"/>
      </rPr>
      <t>DGA</t>
    </r>
    <r>
      <rPr>
        <sz val="12"/>
        <rFont val="Arial"/>
        <family val="2"/>
      </rPr>
      <t xml:space="preserve">
Oficina de Seguridad de la Información - OSI
Dirección de Innovación y Técnologia </t>
    </r>
  </si>
  <si>
    <r>
      <rPr>
        <b/>
        <sz val="12"/>
        <rFont val="Arial"/>
        <family val="2"/>
      </rPr>
      <t>DGA</t>
    </r>
    <r>
      <rPr>
        <sz val="12"/>
        <rFont val="Arial"/>
        <family val="2"/>
      </rPr>
      <t xml:space="preserve">
Dirección de Gestión de Innovación y Tecnología 
Oficina de Seguridad de la Información - OSI</t>
    </r>
  </si>
  <si>
    <t>Insp. 170700-29-2024-02-09
Información reservada</t>
  </si>
  <si>
    <r>
      <rPr>
        <b/>
        <sz val="12"/>
        <rFont val="Arial"/>
        <family val="2"/>
      </rPr>
      <t>DGA</t>
    </r>
    <r>
      <rPr>
        <sz val="12"/>
        <rFont val="Arial"/>
        <family val="2"/>
      </rPr>
      <t xml:space="preserve">
Dirección de Gestión Jurídica 
Subdirección de Normativa y Doctrina 
Dirección de Gestión de Aduanas                                                                                                                                                                                                                                                                      
Subdirección de Subidrección de Operación Aduanera 
Subdirección Técnica Aduanera
</t>
    </r>
  </si>
  <si>
    <r>
      <rPr>
        <b/>
        <sz val="12"/>
        <rFont val="Arial"/>
        <family val="2"/>
      </rPr>
      <t>DGA</t>
    </r>
    <r>
      <rPr>
        <sz val="12"/>
        <rFont val="Arial"/>
        <family val="2"/>
      </rPr>
      <t xml:space="preserve">
Direcciones Seccionales de Barranquilla, Santa Marta, Cartagena y Buenaventura 
División de Operación Aduanera
GIT importaciones 
Dirección de Gestión de Aduanas 
Subdirección de Operación Aduanera                                                                                                                                                                                                                                                                     </t>
    </r>
  </si>
  <si>
    <t>Dirección de Gestión de Aduanas                                                                                                                                                                                                                                                                      Subdirección de Operación Aduanera 
Direcciones Seccionales de Cartagena, Barranquilla, Santa Marta y Buenaventura
División de Operación Aduanera  - GIT importaciones.</t>
  </si>
  <si>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</si>
  <si>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</si>
  <si>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</si>
  <si>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Direcciones seccionales de Buenaventura, Santa Marta, Cartagena y Barraquilla
División de operación aduanera
GIT importaciones.</t>
    </r>
  </si>
  <si>
    <r>
      <rPr>
        <b/>
        <sz val="12"/>
        <rFont val="Arial"/>
        <family val="2"/>
      </rPr>
      <t>DGA</t>
    </r>
    <r>
      <rPr>
        <sz val="12"/>
        <rFont val="Arial"/>
        <family val="2"/>
      </rPr>
      <t xml:space="preserve">
Todas las Direcciones Seccionales 
División de operación aduanera
GIT importaciones.</t>
    </r>
  </si>
  <si>
    <r>
      <rPr>
        <b/>
        <sz val="12"/>
        <rFont val="Arial"/>
        <family val="2"/>
      </rPr>
      <t>DGA</t>
    </r>
    <r>
      <rPr>
        <sz val="12"/>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</si>
  <si>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rPr>
        <b/>
        <sz val="12"/>
        <rFont val="Arial"/>
        <family val="2"/>
      </rPr>
      <t>DGA</t>
    </r>
    <r>
      <rPr>
        <sz val="12"/>
        <rFont val="Arial"/>
        <family val="2"/>
      </rPr>
      <t xml:space="preserve">
Direcciones Seccionales que tengan competencia para la operación aduanera
División de operación aduanera
GIT importaciones</t>
    </r>
  </si>
  <si>
    <r>
      <rPr>
        <b/>
        <sz val="12"/>
        <rFont val="Arial"/>
        <family val="2"/>
      </rPr>
      <t>DGA</t>
    </r>
    <r>
      <rPr>
        <sz val="12"/>
        <rFont val="Arial"/>
        <family val="2"/>
      </rPr>
      <t xml:space="preserve">
Dirección de Gestión de Aduanas 
Subdirección de Operación Aduanera 
</t>
    </r>
  </si>
  <si>
    <r>
      <rPr>
        <b/>
        <sz val="12"/>
        <rFont val="Arial"/>
        <family val="2"/>
      </rPr>
      <t>DGA</t>
    </r>
    <r>
      <rPr>
        <sz val="12"/>
        <rFont val="Arial"/>
        <family val="2"/>
      </rPr>
      <t xml:space="preserve">
Todas las Direcciones Seccionales con operación aduanera
División de operación aduanera
GIT importaciones</t>
    </r>
  </si>
  <si>
    <r>
      <rPr>
        <b/>
        <sz val="12"/>
        <rFont val="Arial"/>
        <family val="2"/>
      </rPr>
      <t>DGA</t>
    </r>
    <r>
      <rPr>
        <sz val="12"/>
        <rFont val="Arial"/>
        <family val="2"/>
      </rPr>
      <t xml:space="preserve">
Dirección de Gestión de Aduanas 
Subdirección de Operación Aduanera 
Todas las Direcciones Seccionales que tengan competencia para la operación aduanera
División de operación aduanera
GIT importaciones</t>
    </r>
  </si>
  <si>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</si>
  <si>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r>
      <rPr>
        <b/>
        <sz val="12"/>
        <rFont val="Arial"/>
        <family val="2"/>
      </rPr>
      <t>DGA</t>
    </r>
    <r>
      <rPr>
        <sz val="12"/>
        <rFont val="Arial"/>
        <family val="2"/>
      </rPr>
      <t xml:space="preserve">
Dirección de Gestión de Aduanas 
Subdirección de Operación Aduanera 
Todas las Direcciones Seccionales con operación aduanera
División de operación aduanera
GIT importaciones</t>
    </r>
  </si>
  <si>
    <t xml:space="preserve">Insp. 170700-29-2024-02-08
Información reservada
</t>
  </si>
  <si>
    <r>
      <rPr>
        <b/>
        <sz val="12"/>
        <rFont val="Arial"/>
        <family val="2"/>
      </rPr>
      <t>DGA</t>
    </r>
    <r>
      <rPr>
        <sz val="12"/>
        <rFont val="Arial"/>
        <family val="2"/>
      </rPr>
      <t xml:space="preserve">
Dirección de Gestión de Estratégica y de Analítica
Subdirección de análisis de riesgo y programas 
Coordinación de Riesgos  de cumplimiento TAC</t>
    </r>
  </si>
  <si>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</si>
  <si>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r>
      <rPr>
        <b/>
        <sz val="12"/>
        <rFont val="Arial"/>
        <family val="2"/>
      </rPr>
      <t xml:space="preserve">DGA
</t>
    </r>
    <r>
      <rPr>
        <sz val="12"/>
        <rFont val="Arial"/>
        <family val="2"/>
      </rPr>
      <t xml:space="preserve">Direcciones Seccionales de Aduanas de Cartagena y de Medellín.
División de Viajeros o quien haga sus veces </t>
    </r>
  </si>
  <si>
    <r>
      <rPr>
        <b/>
        <sz val="12"/>
        <rFont val="Arial"/>
        <family val="2"/>
      </rPr>
      <t>DGA</t>
    </r>
    <r>
      <rPr>
        <sz val="12"/>
        <rFont val="Arial"/>
        <family val="2"/>
      </rPr>
      <t xml:space="preserve">
Dirección Seccional de Aduanas de Medellín
División de viajeros</t>
    </r>
  </si>
  <si>
    <r>
      <rPr>
        <b/>
        <sz val="12"/>
        <rFont val="Arial"/>
        <family val="2"/>
      </rPr>
      <t>DGA</t>
    </r>
    <r>
      <rPr>
        <sz val="12"/>
        <rFont val="Arial"/>
        <family val="2"/>
      </rPr>
      <t xml:space="preserve">
Direcciones Seccionales
División de Operación Aduanera y/o División de viajeros</t>
    </r>
  </si>
  <si>
    <r>
      <t xml:space="preserve">DGA
</t>
    </r>
    <r>
      <rPr>
        <sz val="12"/>
        <rFont val="Arial"/>
        <family val="2"/>
      </rPr>
      <t>Dirección de Gestión de Impuestos
Subdirección de Recaudo
Coordinación de Control a Entidades Recaudadoras.</t>
    </r>
  </si>
  <si>
    <r>
      <rPr>
        <b/>
        <sz val="12"/>
        <rFont val="Arial"/>
        <family val="2"/>
      </rPr>
      <t>DGA</t>
    </r>
    <r>
      <rPr>
        <sz val="12"/>
        <rFont val="Arial"/>
        <family val="2"/>
      </rPr>
      <t xml:space="preserve">
Subdirección de Operación Aduanera
Dirección de Gestión de Impuestos
Subdirección de Recaudo</t>
    </r>
  </si>
  <si>
    <r>
      <rPr>
        <b/>
        <sz val="12"/>
        <rFont val="Arial"/>
        <family val="2"/>
      </rPr>
      <t>DGA</t>
    </r>
    <r>
      <rPr>
        <sz val="12"/>
        <rFont val="Arial"/>
        <family val="2"/>
      </rPr>
      <t xml:space="preserve">
Subdirección de Operación Aduanera 
Dirección de Gestión de Innovación y Tecnología
Dirección de Gestión de Impuestos
Subdirección de Recaudo</t>
    </r>
  </si>
  <si>
    <r>
      <rPr>
        <b/>
        <sz val="12"/>
        <rFont val="Arial"/>
        <family val="2"/>
      </rPr>
      <t xml:space="preserve">DGA
</t>
    </r>
    <r>
      <rPr>
        <sz val="12"/>
        <rFont val="Arial"/>
        <family val="2"/>
      </rPr>
      <t>Dirección de Gestión de Aduanas
Subdirección de Operación Aduanera
Direcciones Seccionales
División de Operación Aduanera y/o División de viajero</t>
    </r>
  </si>
  <si>
    <r>
      <rPr>
        <b/>
        <sz val="12"/>
        <rFont val="Arial"/>
        <family val="2"/>
      </rPr>
      <t>DGA</t>
    </r>
    <r>
      <rPr>
        <sz val="12"/>
        <rFont val="Arial"/>
        <family val="2"/>
      </rPr>
      <t xml:space="preserve">
Dirección de Gestión de Aduanas
Subdirección de Operación Aduanera.</t>
    </r>
  </si>
  <si>
    <r>
      <rPr>
        <b/>
        <sz val="12"/>
        <rFont val="Arial"/>
        <family val="2"/>
      </rPr>
      <t>DGA</t>
    </r>
    <r>
      <rPr>
        <sz val="12"/>
        <rFont val="Arial"/>
        <family val="2"/>
      </rPr>
      <t xml:space="preserve">
Direcciones Seccionales
División de Operación Aduanera y/o División de viajeros.</t>
    </r>
  </si>
  <si>
    <r>
      <rPr>
        <b/>
        <sz val="12"/>
        <rFont val="Arial"/>
        <family val="2"/>
      </rPr>
      <t>DGA</t>
    </r>
    <r>
      <rPr>
        <sz val="12"/>
        <rFont val="Arial"/>
        <family val="2"/>
      </rPr>
      <t xml:space="preserve">
Dirección de Gestión de Impuestos
Subdirección de Recaudo
Coordinación de Control a Entidades Recaudadoras</t>
    </r>
  </si>
  <si>
    <r>
      <t xml:space="preserve">DGA
</t>
    </r>
    <r>
      <rPr>
        <sz val="12"/>
        <rFont val="Arial"/>
        <family val="2"/>
      </rPr>
      <t>Dirección de Gestión de Aduanas 
Subdirección de Operación Aduanera
Dirección de Gestión de Innovación y Tecnología
Dirección de Gestión de Impuestos
Subdirección de Recaudo</t>
    </r>
  </si>
  <si>
    <r>
      <rPr>
        <b/>
        <sz val="12"/>
        <rFont val="Arial"/>
        <family val="2"/>
      </rPr>
      <t>DGA</t>
    </r>
    <r>
      <rPr>
        <sz val="12"/>
        <rFont val="Arial"/>
        <family val="2"/>
      </rPr>
      <t xml:space="preserve">
Dirección de Gestión de Aduanas
Subdirección de Operación Aduanera
Direcciones Seccionales
División de Operación Aduanera y/o División de viajero</t>
    </r>
  </si>
  <si>
    <r>
      <rPr>
        <b/>
        <sz val="12"/>
        <rFont val="Arial"/>
        <family val="2"/>
      </rPr>
      <t>DGA</t>
    </r>
    <r>
      <rPr>
        <sz val="12"/>
        <rFont val="Arial"/>
        <family val="2"/>
      </rPr>
      <t xml:space="preserve">
Direcciones Seccionales de Aduanas de Cartagena y Medellín
División de Viajeros o quien haga sus veces </t>
    </r>
  </si>
  <si>
    <r>
      <rPr>
        <b/>
        <sz val="12"/>
        <rFont val="Arial"/>
        <family val="2"/>
      </rPr>
      <t>DGA</t>
    </r>
    <r>
      <rPr>
        <sz val="12"/>
        <rFont val="Arial"/>
        <family val="2"/>
      </rPr>
      <t xml:space="preserve">
Dirección de Gestión de Aduanas
Subdirección de Registro y Control Aduanero</t>
    </r>
  </si>
  <si>
    <r>
      <rPr>
        <b/>
        <sz val="12"/>
        <rFont val="Arial"/>
        <family val="2"/>
      </rPr>
      <t>DGA</t>
    </r>
    <r>
      <rPr>
        <sz val="12"/>
        <rFont val="Arial"/>
        <family val="2"/>
      </rPr>
      <t xml:space="preserve">
Dirección de Gestión de Aduanas
Subdirección de Registro y Control Aduanero
coordinación de Sustanciación</t>
    </r>
  </si>
  <si>
    <t xml:space="preserve">Insp. 170700-29-2025-02-02
Información reservada
</t>
  </si>
  <si>
    <t xml:space="preserve">1. 1.00
2. 1.00 
3. 1.00
4. 11.00
</t>
  </si>
  <si>
    <r>
      <rPr>
        <b/>
        <sz val="12"/>
        <rFont val="Arial"/>
        <family val="2"/>
      </rPr>
      <t>DGA</t>
    </r>
    <r>
      <rPr>
        <sz val="12"/>
        <rFont val="Arial"/>
        <family val="2"/>
      </rPr>
      <t xml:space="preserve">
Subdirección de Análisis de Riesgo y Programas
Coordinación de Riesgos de Cumplimiento Tributario, Aduanero y cambiario</t>
    </r>
  </si>
  <si>
    <t xml:space="preserve">1. 1.00
2. 1.00
</t>
  </si>
  <si>
    <r>
      <rPr>
        <b/>
        <sz val="12"/>
        <rFont val="Arial"/>
        <family val="2"/>
      </rPr>
      <t>DGA</t>
    </r>
    <r>
      <rPr>
        <sz val="12"/>
        <rFont val="Arial"/>
        <family val="2"/>
      </rPr>
      <t xml:space="preserve">
Subdirección de Análisis de Riesgo y Programas</t>
    </r>
  </si>
  <si>
    <t>1. 1.00
2. 1.00
3. 1.00
4. 1.00</t>
  </si>
  <si>
    <r>
      <rPr>
        <b/>
        <sz val="12"/>
        <rFont val="Arial"/>
        <family val="2"/>
      </rPr>
      <t>DGA</t>
    </r>
    <r>
      <rPr>
        <sz val="12"/>
        <rFont val="Arial"/>
        <family val="2"/>
      </rPr>
      <t xml:space="preserve">
Subdirección de Análisis de Riesgo y Programas
Subdirección de Información y Analítica</t>
    </r>
  </si>
  <si>
    <r>
      <rPr>
        <b/>
        <sz val="12"/>
        <rFont val="Arial"/>
        <family val="2"/>
      </rPr>
      <t>DGA</t>
    </r>
    <r>
      <rPr>
        <sz val="12"/>
        <rFont val="Arial"/>
        <family val="2"/>
      </rPr>
      <t xml:space="preserve">
Dirección de Gestión de Innovación y Tecnología 
Subdirección de Innovación y Proyectos
Subdirección de Soluciones y Desarrollo </t>
    </r>
  </si>
  <si>
    <r>
      <rPr>
        <b/>
        <sz val="12"/>
        <rFont val="Arial"/>
        <family val="2"/>
      </rPr>
      <t>DGA</t>
    </r>
    <r>
      <rPr>
        <sz val="12"/>
        <rFont val="Arial"/>
        <family val="2"/>
      </rPr>
      <t xml:space="preserve">
Dirección de Gestión de Innovación y Tecnología
Subdirección de Innovación y Proyectos
Subdirección de Soluciones y Desarrollo                         
Dirección de Gestión de Aduanas 
Subdirección de Operación Aduanera                    </t>
    </r>
  </si>
  <si>
    <r>
      <rPr>
        <b/>
        <sz val="12"/>
        <rFont val="Arial"/>
        <family val="2"/>
      </rPr>
      <t>DGA</t>
    </r>
    <r>
      <rPr>
        <sz val="12"/>
        <rFont val="Arial"/>
        <family val="2"/>
      </rPr>
      <t xml:space="preserve">
Dirección de Innnovación y Tecnología 
Dirección de Gestión de Aduanas
Subdirección de Operación Aduanera</t>
    </r>
  </si>
  <si>
    <r>
      <rPr>
        <b/>
        <sz val="12"/>
        <rFont val="Arial"/>
        <family val="2"/>
      </rPr>
      <t>DGA</t>
    </r>
    <r>
      <rPr>
        <sz val="12"/>
        <rFont val="Arial"/>
        <family val="2"/>
      </rPr>
      <t xml:space="preserve">
Dirección de Innnovación y Tecnología 
</t>
    </r>
  </si>
  <si>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t>
    </r>
  </si>
  <si>
    <r>
      <rPr>
        <b/>
        <sz val="12"/>
        <rFont val="Arial"/>
        <family val="2"/>
      </rPr>
      <t>DGA</t>
    </r>
    <r>
      <rPr>
        <sz val="12"/>
        <rFont val="Arial"/>
        <family val="2"/>
      </rPr>
      <t xml:space="preserve">
Dirección de Innovación y Tecnología
Subdirección de Infraestructura Tecnológica y de Operaciones </t>
    </r>
  </si>
  <si>
    <r>
      <rPr>
        <b/>
        <sz val="12"/>
        <rFont val="Arial"/>
        <family val="2"/>
      </rPr>
      <t>DGA</t>
    </r>
    <r>
      <rPr>
        <sz val="12"/>
        <rFont val="Arial"/>
        <family val="2"/>
      </rPr>
      <t xml:space="preserve">
Dirección de Innovación y Tecnología 
Subdirección de Soluciones y Desarrollo 
Coordinación de Soporte Técnico al Usuario </t>
    </r>
  </si>
  <si>
    <t>H13.</t>
  </si>
  <si>
    <r>
      <rPr>
        <b/>
        <sz val="12"/>
        <rFont val="Arial"/>
        <family val="2"/>
      </rPr>
      <t>DGA</t>
    </r>
    <r>
      <rPr>
        <sz val="12"/>
        <rFont val="Arial"/>
        <family val="2"/>
      </rPr>
      <t xml:space="preserve">
Dirección de Gestión de Aduanas 
Subdirección de Operación Aduanera  
Direcciones Seccionales a nivel nacional 
Grupo interno de trabajo importaciones o quien haga sus veces                                             </t>
    </r>
  </si>
  <si>
    <r>
      <rPr>
        <b/>
        <sz val="12"/>
        <rFont val="Arial"/>
        <family val="2"/>
      </rPr>
      <t>DGA</t>
    </r>
    <r>
      <rPr>
        <sz val="12"/>
        <rFont val="Arial"/>
        <family val="2"/>
      </rPr>
      <t xml:space="preserve">
Dirección de Gestión de Aduanas.                     
Subdirección de Operación Aduanera.
Dirección de Gestión de Innovación y tecnología.</t>
    </r>
  </si>
  <si>
    <t>1.00
1.00</t>
  </si>
  <si>
    <r>
      <rPr>
        <b/>
        <sz val="12"/>
        <rFont val="Arial"/>
        <family val="2"/>
      </rPr>
      <t>DGA</t>
    </r>
    <r>
      <rPr>
        <sz val="12"/>
        <rFont val="Arial"/>
        <family val="2"/>
      </rPr>
      <t xml:space="preserve">
Subdirección de Análisis de Riesgo y Programas
DGF
SOA
SFA</t>
    </r>
  </si>
  <si>
    <r>
      <rPr>
        <b/>
        <sz val="12"/>
        <rFont val="Arial"/>
        <family val="2"/>
      </rPr>
      <t>DGA</t>
    </r>
    <r>
      <rPr>
        <sz val="12"/>
        <rFont val="Arial"/>
        <family val="2"/>
      </rPr>
      <t xml:space="preserve">
Dirección de Gestión de Aduanas                
Subdirección de Operación Aduanera   
Dirección de Gestión de Innovación y Tecnología                                             </t>
    </r>
  </si>
  <si>
    <r>
      <rPr>
        <b/>
        <sz val="12"/>
        <rFont val="Arial"/>
        <family val="2"/>
      </rPr>
      <t>DGA</t>
    </r>
    <r>
      <rPr>
        <sz val="12"/>
        <rFont val="Arial"/>
        <family val="2"/>
      </rPr>
      <t xml:space="preserve">
Dirección de Gestión Innovación y Tecnología                      </t>
    </r>
  </si>
  <si>
    <t xml:space="preserve">H17. </t>
  </si>
  <si>
    <r>
      <rPr>
        <b/>
        <sz val="12"/>
        <rFont val="Arial"/>
        <family val="2"/>
      </rPr>
      <t>DGA</t>
    </r>
    <r>
      <rPr>
        <sz val="12"/>
        <rFont val="Arial"/>
        <family val="2"/>
      </rPr>
      <t xml:space="preserve">
Dirección de Gestión de Aduanas                     
Subdirección de Operación Aduanera
Direcciones Seccionales Buenaventura, Cali, Medellín, Bogotá, Santa Marta, Barranquilla y Cartagena.</t>
    </r>
  </si>
  <si>
    <r>
      <rPr>
        <b/>
        <sz val="12"/>
        <rFont val="Arial"/>
        <family val="2"/>
      </rPr>
      <t>DGA</t>
    </r>
    <r>
      <rPr>
        <sz val="12"/>
        <rFont val="Arial"/>
        <family val="2"/>
      </rPr>
      <t xml:space="preserve">
Dirección de Gestión de Aduanas                      
Subdirección de Operación Aduanera</t>
    </r>
  </si>
  <si>
    <t xml:space="preserve">Insp. 170700-29-2025-02-07
Información reservada
</t>
  </si>
  <si>
    <r>
      <rPr>
        <b/>
        <sz val="12"/>
        <rFont val="Arial"/>
        <family val="2"/>
      </rPr>
      <t>DGA</t>
    </r>
    <r>
      <rPr>
        <sz val="12"/>
        <rFont val="Arial"/>
        <family val="2"/>
      </rPr>
      <t xml:space="preserve">
Dirección Seccional Aduanas de Bogotá Aeropuerto El Dorado - GIT 
Dirección de Gestión de Innovación y Tecnología 
Subdirección de Soluciones y Desarrollo
Coordinación de Soporte Técnico al Usuario </t>
    </r>
  </si>
  <si>
    <r>
      <rPr>
        <b/>
        <sz val="12"/>
        <rFont val="Arial"/>
        <family val="2"/>
      </rPr>
      <t>DGA</t>
    </r>
    <r>
      <rPr>
        <sz val="12"/>
        <rFont val="Arial"/>
        <family val="2"/>
      </rPr>
      <t xml:space="preserve">
Dirección de Innovación y Tecnología 
Subdirección de Soluciones y Desarrollo
Coordinación de Soporte Técnico al Usuario </t>
    </r>
  </si>
  <si>
    <r>
      <rPr>
        <b/>
        <sz val="12"/>
        <rFont val="Arial"/>
        <family val="2"/>
      </rPr>
      <t>DGA</t>
    </r>
    <r>
      <rPr>
        <sz val="12"/>
        <rFont val="Arial"/>
        <family val="2"/>
      </rPr>
      <t xml:space="preserve">
DSA Barranquilla - División de la operación Aduanera
DSA Medellín - División de la operación Aduanera
DSA Cúcuta - División de la operación Aduanera
DSA Cali - División de la operación Aduanera
DSA Cartagena - División de la operación Aduanera
DSIA Buenaventura - División de la operación Aduanera
DSIA Armenia - División de la operación Aduanera
DSIA Santa Marta - División de la operación Aduanera
DSIA Ipiales - División de la operación Aduanera
DSIATumaco - División de la operación Aduanera
DSIA Leticia - División de la operación Aduanera
DSIA Yopal - División de la operación Aduanera
DSIA Arauca - División de la operación Aduanera
DSIA Riohacha - División de la operación Aduanera
DSIA Bucaramanga - División de la operación Aduanera
DSIA Maicao - División de la operación Aduanera
DSIA Urabá - División de la operación Aduanera
DSIA Pereira - División de la operación Aduanera
DSIA Manizales - División de la operación Aduanera
DSIA San Andrés - División de la operación Aduanera
DSIA Valledupar - División de la operación Aduanera
DSIA Puerto Asís - División de la operación Aduanera</t>
    </r>
  </si>
  <si>
    <r>
      <rPr>
        <b/>
        <sz val="12"/>
        <rFont val="Arial"/>
        <family val="2"/>
      </rPr>
      <t>DGA</t>
    </r>
    <r>
      <rPr>
        <sz val="12"/>
        <rFont val="Arial"/>
        <family val="2"/>
      </rPr>
      <t xml:space="preserve">
Dirección de Gestión de Innovación y Tecnología 
Dirección de Gestión de Aduanas </t>
    </r>
  </si>
  <si>
    <r>
      <rPr>
        <b/>
        <sz val="12"/>
        <rFont val="Arial"/>
        <family val="2"/>
      </rPr>
      <t>DGA</t>
    </r>
    <r>
      <rPr>
        <sz val="12"/>
        <rFont val="Arial"/>
        <family val="2"/>
      </rPr>
      <t xml:space="preserve">
Dirección de Gestión de Innovación y Tecnología 
Dirección Seccional Aduanas de Bogotá Aeropuerto El Dorado- GIT </t>
    </r>
  </si>
  <si>
    <r>
      <rPr>
        <b/>
        <sz val="12"/>
        <rFont val="Arial"/>
        <family val="2"/>
      </rPr>
      <t>DGA</t>
    </r>
    <r>
      <rPr>
        <sz val="12"/>
        <rFont val="Arial"/>
        <family val="2"/>
      </rPr>
      <t xml:space="preserve">
Dirección de Gestión de Innovación y Tecnología
Subdirección de Infraestructura Tecnológica y de Operaciones</t>
    </r>
  </si>
  <si>
    <r>
      <rPr>
        <b/>
        <sz val="12"/>
        <rFont val="Arial"/>
        <family val="2"/>
      </rPr>
      <t>DGA</t>
    </r>
    <r>
      <rPr>
        <sz val="12"/>
        <rFont val="Arial"/>
        <family val="2"/>
      </rPr>
      <t xml:space="preserve">
Direcciones seccionales que cuentan con depósitos habilitados de provisiones de a Bordo para Consumo y para Llevar:
DSA Bogotá Aeropuerto El Dorado-División de Viajeros
DSA Cali-División de Viajeros
DSA Barranquilla-Visión de Viajeros
DSA Cartagena-División de Viajeros
DSA Medellín-División de Viajeros
</t>
    </r>
  </si>
  <si>
    <r>
      <rPr>
        <b/>
        <sz val="12"/>
        <rFont val="Arial"/>
        <family val="2"/>
      </rPr>
      <t>DGA</t>
    </r>
    <r>
      <rPr>
        <sz val="12"/>
        <rFont val="Arial"/>
        <family val="2"/>
      </rPr>
      <t xml:space="preserve">
Dirección Seccional Aduanas Bogotá Aeropuerto El Dorado-División de Carga-GIT Tráfico Postal y Envíos Urgentes</t>
    </r>
  </si>
  <si>
    <r>
      <rPr>
        <b/>
        <sz val="12"/>
        <rFont val="Arial"/>
        <family val="2"/>
      </rPr>
      <t>DGA</t>
    </r>
    <r>
      <rPr>
        <sz val="12"/>
        <rFont val="Arial"/>
        <family val="2"/>
      </rPr>
      <t xml:space="preserve">
Dirección Seccional Aduanas Bogotá Aeropuerto El Dorado 
División de Viajeros
</t>
    </r>
  </si>
  <si>
    <r>
      <rPr>
        <b/>
        <sz val="12"/>
        <rFont val="Arial"/>
        <family val="2"/>
      </rPr>
      <t>DGA</t>
    </r>
    <r>
      <rPr>
        <sz val="12"/>
        <rFont val="Arial"/>
        <family val="2"/>
      </rPr>
      <t xml:space="preserve">
Dirección Seccional Aduanas Bogotá Aeropuerto El Dorado 
División de Viajeros</t>
    </r>
  </si>
  <si>
    <r>
      <rPr>
        <b/>
        <sz val="12"/>
        <rFont val="Arial"/>
        <family val="2"/>
      </rPr>
      <t>DGA</t>
    </r>
    <r>
      <rPr>
        <sz val="12"/>
        <rFont val="Arial"/>
        <family val="2"/>
      </rPr>
      <t xml:space="preserve">
Dirección Seccional de Impuestos y Aduanas de Pereira
División de la Operación Aduanera </t>
    </r>
  </si>
  <si>
    <t>Insp. 170700-29-2025-02-06
Información reservada</t>
  </si>
  <si>
    <r>
      <rPr>
        <b/>
        <sz val="12"/>
        <rFont val="Arial"/>
        <family val="2"/>
      </rPr>
      <t>DGA</t>
    </r>
    <r>
      <rPr>
        <sz val="12"/>
        <rFont val="Arial"/>
        <family val="2"/>
      </rPr>
      <t xml:space="preserve">
Dirección de Gestión de Aduanas                     
Subdirección de Operación Aduanera</t>
    </r>
  </si>
  <si>
    <r>
      <rPr>
        <b/>
        <sz val="12"/>
        <rFont val="Arial"/>
        <family val="2"/>
      </rPr>
      <t>DGA</t>
    </r>
    <r>
      <rPr>
        <sz val="12"/>
        <rFont val="Arial"/>
        <family val="2"/>
      </rPr>
      <t xml:space="preserve">
Dirección Seccional de Impuestos y Aduanas de Urabá, Maicao y de Leticia.
División de la Operación Aduanera, o quién haga sus veces.</t>
    </r>
  </si>
  <si>
    <r>
      <rPr>
        <b/>
        <sz val="12"/>
        <rFont val="Arial"/>
        <family val="2"/>
      </rPr>
      <t>DGA</t>
    </r>
    <r>
      <rPr>
        <sz val="12"/>
        <rFont val="Arial"/>
        <family val="2"/>
      </rPr>
      <t xml:space="preserve">
Dirección Seccional de Impuestos y Aduanas de Urabá</t>
    </r>
  </si>
  <si>
    <r>
      <rPr>
        <b/>
        <sz val="12"/>
        <rFont val="Arial"/>
        <family val="2"/>
      </rPr>
      <t>DGA</t>
    </r>
    <r>
      <rPr>
        <sz val="12"/>
        <rFont val="Arial"/>
        <family val="2"/>
      </rPr>
      <t xml:space="preserve">
Dirección Seccional de Impuestos y Aduanas de Urabá, Tumaco y de Leticia
División de la Operación Aduanera, o quién haga sus veces</t>
    </r>
  </si>
  <si>
    <r>
      <rPr>
        <b/>
        <sz val="12"/>
        <rFont val="Arial"/>
        <family val="2"/>
      </rPr>
      <t>DGA</t>
    </r>
    <r>
      <rPr>
        <sz val="12"/>
        <rFont val="Arial"/>
        <family val="2"/>
      </rPr>
      <t xml:space="preserve">
Dirección Seccional de Impuestos y Aduanas de Leticia y de Tumaco</t>
    </r>
  </si>
  <si>
    <r>
      <rPr>
        <b/>
        <sz val="12"/>
        <rFont val="Arial"/>
        <family val="2"/>
      </rPr>
      <t>DGA</t>
    </r>
    <r>
      <rPr>
        <sz val="12"/>
        <rFont val="Arial"/>
        <family val="2"/>
      </rPr>
      <t xml:space="preserve">
Dirección Seccional de Impuestos y Aduanas de Urabá, Tumaco, Maicao y de Leticia
División de la Operación Aduanera, o quién haga sus veces</t>
    </r>
  </si>
  <si>
    <r>
      <rPr>
        <b/>
        <sz val="12"/>
        <rFont val="Arial"/>
        <family val="2"/>
      </rPr>
      <t>DGA</t>
    </r>
    <r>
      <rPr>
        <sz val="12"/>
        <rFont val="Arial"/>
        <family val="2"/>
      </rPr>
      <t xml:space="preserve">
Dirección Seccional de Impuestos y Aduanas de Leticia,  Maicao y de Tumaco, </t>
    </r>
  </si>
  <si>
    <r>
      <rPr>
        <b/>
        <sz val="12"/>
        <rFont val="Arial"/>
        <family val="2"/>
      </rPr>
      <t>DGA</t>
    </r>
    <r>
      <rPr>
        <sz val="12"/>
        <rFont val="Arial"/>
        <family val="2"/>
      </rPr>
      <t xml:space="preserve">
Dirección Seccional de Impuestos y Aduanas de  Urabá, Leticia, Tumaco y Maicao </t>
    </r>
  </si>
  <si>
    <r>
      <rPr>
        <b/>
        <sz val="12"/>
        <rFont val="Arial"/>
        <family val="2"/>
      </rPr>
      <t>DGA</t>
    </r>
    <r>
      <rPr>
        <sz val="12"/>
        <rFont val="Arial"/>
        <family val="2"/>
      </rPr>
      <t xml:space="preserve">
Dirección Seccional de Impuestos y Aduanas de Tumaco, Maicao, Leticia y Urabá
Dirección de Gestión de Aduanas
Subdirección de Operación Aduanera</t>
    </r>
  </si>
  <si>
    <r>
      <rPr>
        <b/>
        <sz val="12"/>
        <rFont val="Arial"/>
        <family val="2"/>
      </rPr>
      <t>DGA</t>
    </r>
    <r>
      <rPr>
        <sz val="12"/>
        <rFont val="Arial"/>
        <family val="2"/>
      </rPr>
      <t xml:space="preserve">
Dirección de Gestión de Aduanas
Subdirección de Operación Aduanera 
Dirección de Innovación y Tecnología 
Subdirección de Procesamiento de Datos</t>
    </r>
  </si>
  <si>
    <r>
      <rPr>
        <b/>
        <sz val="12"/>
        <rFont val="Arial"/>
        <family val="2"/>
      </rPr>
      <t>DGA</t>
    </r>
    <r>
      <rPr>
        <sz val="12"/>
        <rFont val="Arial"/>
        <family val="2"/>
      </rPr>
      <t xml:space="preserve">
Dirección Seccional de impuestos y Aduanas de Maicao. 
Subdirección de Operación Aduanera</t>
    </r>
  </si>
  <si>
    <r>
      <rPr>
        <b/>
        <sz val="12"/>
        <rFont val="Arial"/>
        <family val="2"/>
      </rPr>
      <t>DGA</t>
    </r>
    <r>
      <rPr>
        <sz val="12"/>
        <rFont val="Arial"/>
        <family val="2"/>
      </rPr>
      <t xml:space="preserve">
Dirección Seccional de Impuestos y Aduanas de Urabá y de Tumaco.</t>
    </r>
  </si>
  <si>
    <r>
      <rPr>
        <b/>
        <sz val="12"/>
        <rFont val="Arial"/>
        <family val="2"/>
      </rPr>
      <t>DGA</t>
    </r>
    <r>
      <rPr>
        <sz val="12"/>
        <rFont val="Arial"/>
        <family val="2"/>
      </rPr>
      <t xml:space="preserve">
Dirección de Gestión de Aduanas
Subdirección de Operación Aduanera
Direcciones seccionales de las ZRAE</t>
    </r>
  </si>
  <si>
    <r>
      <rPr>
        <b/>
        <sz val="12"/>
        <rFont val="Arial"/>
        <family val="2"/>
      </rPr>
      <t>DGA</t>
    </r>
    <r>
      <rPr>
        <sz val="12"/>
        <rFont val="Arial"/>
        <family val="2"/>
      </rPr>
      <t xml:space="preserve">
Dirección Seccional de Impuestos y Aduanas de Leticia</t>
    </r>
  </si>
  <si>
    <t>TECNOLÓGICO TRIBUTARIO
Información reservada</t>
  </si>
  <si>
    <t>TECNOLÓGICO ADUANERO
Insp. 17070304
Insp. 17070307
Insp. 17070333
Información reservada</t>
  </si>
  <si>
    <t xml:space="preserve">INFORME PLAN DE MEJORAMIENTO INSTITUCIONAL </t>
  </si>
  <si>
    <t>Representante Legal: JAIRO ORLANDO VILLABONA ROBAYO</t>
  </si>
  <si>
    <t>Períodos que cubre: 2005 a 2021</t>
  </si>
  <si>
    <t>Fecha de corte cumplimiento AGN</t>
  </si>
  <si>
    <t>Fecha actualización AGN</t>
  </si>
  <si>
    <t>CÓDIGO DELHALLAZGO/
OBSERVACIÓN/ITEM</t>
  </si>
  <si>
    <t>DESCRIPCIÓN DEL HALLAZGO/OBSERVACIÓN/ITEM</t>
  </si>
  <si>
    <t>CAUSA  DEL HALLAZGO/OBSERVACIÓN/ITEM</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</si>
  <si>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</si>
  <si>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</si>
  <si>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</si>
  <si>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</si>
  <si>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</si>
  <si>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</si>
  <si>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</si>
  <si>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</si>
  <si>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</si>
  <si>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</si>
  <si>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</si>
  <si>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</si>
  <si>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</si>
  <si>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</si>
  <si>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</si>
  <si>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</si>
  <si>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</si>
  <si>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</si>
  <si>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</si>
  <si>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</si>
  <si>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</si>
  <si>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</si>
  <si>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</si>
  <si>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</si>
  <si>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</si>
  <si>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</si>
  <si>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</si>
  <si>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</si>
  <si>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</si>
  <si>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</si>
  <si>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</si>
  <si>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</si>
  <si>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</si>
  <si>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</si>
  <si>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</si>
  <si>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</si>
  <si>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</si>
  <si>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</si>
  <si>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</si>
  <si>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</si>
  <si>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</si>
  <si>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</si>
  <si>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</si>
  <si>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</si>
  <si>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</si>
  <si>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</si>
  <si>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</si>
  <si>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</si>
  <si>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</si>
  <si>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</si>
  <si>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</si>
  <si>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</si>
  <si>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</si>
  <si>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</si>
  <si>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</si>
  <si>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</si>
  <si>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</si>
  <si>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</si>
  <si>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</si>
  <si>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</si>
  <si>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t xml:space="preserve">“Auditoria Financiera a Dirección de Impuestos y Aduanas Nacionales - DIAN, incluye punto de control Dirección de Impuestos Seccional de Medellín, vigencia 2025”. </t>
  </si>
  <si>
    <t xml:space="preserve">17  03 005   </t>
  </si>
  <si>
    <r>
      <rPr>
        <b/>
        <sz val="12"/>
        <rFont val="Arial"/>
        <family val="2"/>
      </rPr>
      <t>Hallazgo No. 5 Cupos Importación Vehículos Diplomáticos DS Santa Marta (F)(D)</t>
    </r>
    <r>
      <rPr>
        <sz val="12"/>
        <rFont val="Arial"/>
        <family val="2"/>
      </rPr>
      <t xml:space="preserve">
“(…)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 (…)”.
“(…) Para los casos que se relacionan a continuación,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$1.457.850.360 (…)”.
“(…) El daño se materializa en la medida en que han transcurrido más de tres años desde la fecha de presentación de las declaraciones de importación conforme lo consignado en el artículo 2527 del Decreto 920 de 2023, plazo dentro del cual la DIAN tenía competencia para iniciar el proceso de revisión y corrección de estas. (…)”.</t>
    </r>
  </si>
  <si>
    <t>“(…) por cuanto al termino para efectuar los procesos de fiscalización han
caducado.
La DIAN no cuenta con mecanismos que permitan ejercer el cobro de las declaraciones de importación presentadas por los diplomáticos durante las vigencias objeto de análisis. (…)”.</t>
  </si>
  <si>
    <t>1. Solicitar desde la Subdirección de Operación Aduanera reportes trimestrales a los jefes de las Divisiones de Operación Aduanera - Grupos Internos de Trabajo de Importaciones de la Dirección Seccional de Aduanas de Barranquilla y de la Dirección Seccional de Impuestos y Aduanas de Santa Marta sobre las controversias de valor que se hayan generado en la importación de vehículos diplomáticos en relación con precios de referencia y dato objetivo y cuantificable, con el propósito de verificar el cumplimiento de los lineamientos del memorando 000225 de 2025.</t>
  </si>
  <si>
    <r>
      <rPr>
        <b/>
        <sz val="12"/>
        <rFont val="Arial"/>
        <family val="2"/>
      </rPr>
      <t>DGA</t>
    </r>
    <r>
      <rPr>
        <sz val="12"/>
        <rFont val="Arial"/>
        <family val="2"/>
      </rPr>
      <t xml:space="preserve">
Dirección de Gestión de Aduanas
Subdirección de Operación Aduanera
Dirección Seccional de Aduanas de Barranquilla
Dirección Seccional de Impuestos y Aduanas de Santa Marta</t>
    </r>
  </si>
  <si>
    <t>Implementar en el NSGA la validación de los cupos diplomáticos (Control en el NSGA que permita verificar los cupos diplomáticos previa validación de los requisitos establecidos en el Decreto 2148 de 1991 o el que haga sus veces).</t>
  </si>
  <si>
    <t xml:space="preserve">2. Iniciar el desarrollo de la solución tecnológica
</t>
  </si>
  <si>
    <t>Informes de seguimiento semestrales</t>
  </si>
  <si>
    <t>3. Iniciar la implementación de la solución tecnológica</t>
  </si>
  <si>
    <t>Realizar seguimiento y monitoreo cuatrimestral al Memorando 228 de 2025, "Lineamientos para el control posterior de vehículos importados por personal diplomático bajo la franquicia arancelaria establecida en el Decreto 2148 de 1991", mediante el cual se remitió a las Direcciones Seccionales los seleccionados para la ejecución de las acciones de control correspondientes.</t>
  </si>
  <si>
    <t>4. Solicitar a cada una de las Direcciones Seccionales, mediante oficio, informar el avance y los resultados de las actuaciones de control realizadas respecto de los  seleccionados, con el fin de efectuar el seguimiento.</t>
  </si>
  <si>
    <t>Informe cuatrimestral</t>
  </si>
  <si>
    <r>
      <rPr>
        <b/>
        <sz val="12"/>
        <rFont val="Arial"/>
        <family val="2"/>
      </rPr>
      <t>DGA</t>
    </r>
    <r>
      <rPr>
        <sz val="12"/>
        <rFont val="Arial"/>
        <family val="2"/>
      </rPr>
      <t xml:space="preserve">
Dirección de Gestión de Aduanas
Dirección de Gestión de Fiscalización
Subdirección de Fiscalización Aduanera</t>
    </r>
  </si>
  <si>
    <r>
      <t xml:space="preserve">Hallazgo No. 6 Cupos Importación Vehículos Diplomáticos DS Barranquilla (F)(D)
</t>
    </r>
    <r>
      <rPr>
        <sz val="12"/>
        <rFont val="Arial"/>
        <family val="2"/>
      </rPr>
      <t>“(…) Para los casos que se relacionan a continuación,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$ 414.347.836(…)”.
“(…) El daño se materializa en la medida en que han transcurrido más de tres años desde la fecha de presentación de las declaraciones de importación conforme lo consignado en el artículo 2533 del Decreto 920 de 2023, plazo dentro del cual la DIAN tenía competencia para iniciar el proceso de revisión y corrección de estas. En consecuencia, dichas declaraciones adquirieron firmeza (…)”.</t>
    </r>
  </si>
  <si>
    <t>“(…) por cuanto al termino para efectuar los procesos de fiscalización han
caducado.
La DIAN no cuenta con mecanismos que permitan ejercer el cobro de las declaraciones de importación presentadas por los diplomáticos durante las vigencias objeto de análisis (…)”.</t>
  </si>
  <si>
    <t xml:space="preserve">17  02 100   </t>
  </si>
  <si>
    <r>
      <t xml:space="preserve">Hallazgo No. 1 Deterioro Activos Intangibles (Software en Desarrollo y en Producción) y Notas Contables 
</t>
    </r>
    <r>
      <rPr>
        <sz val="12"/>
        <rFont val="Arial"/>
        <family val="2"/>
      </rPr>
      <t xml:space="preserve">“(…) Analizada la información suministrada por la DIAN – Pagadora relacionada con la metodología y la evaluación anual del indicio de deterioro de los activos intangibles y la información reportada a la Contaduría General de la Nación -CGN en el formato denominado CGN2016 EVALUACION CONTROL INTERNO CONTABLE, se
evidenció que para la vigencia 2025 y anteriores, la entidad no realizó el cálculo ni la evaluación del deterioro de los activos intangibles correspondientes a software en desarrollo y en producción, en razón a debilidades en la aplicación de la política contable, así como a la inexistencia de criterios técnicos definidos que orienten el
análisis del reconocimiento oportuno de posibles pérdidas por deterioro. (…)”. </t>
    </r>
  </si>
  <si>
    <t>(…) la DIAN Pagadora no reconoce en las notas a los estados financieros las limitaciones
metodológicas, ni las barreras técnicas para calcular el deterioro de estos intangibles.</t>
  </si>
  <si>
    <t>Realizar el cálculo de evaluación del deterioro de los activos intangibles correspondientes a software en desarrollo y en producción.</t>
  </si>
  <si>
    <t xml:space="preserve"> 1.Realizar mesa ténica para definir el plan de trabajo, diseñar la metodología y determinar el valor del servicio recuperable de intangibles.
</t>
  </si>
  <si>
    <t>Plan de trabajo para diseñar la  metodología y  la documentación que permita determinar el valor del servicio recuperable de intangibles.</t>
  </si>
  <si>
    <r>
      <rPr>
        <b/>
        <sz val="12"/>
        <rFont val="Arial"/>
        <family val="2"/>
      </rPr>
      <t>DGC</t>
    </r>
    <r>
      <rPr>
        <sz val="12"/>
        <rFont val="Arial"/>
        <family val="2"/>
      </rPr>
      <t xml:space="preserve">
Dirección de Gestión Corporativa
Subdirección Financiera 
Coordinación de Analisis y Gestion Contable
Dirección de Gestión de Innovación y Tecnología
Subdirección de Soluciones y Desarrollo
</t>
    </r>
  </si>
  <si>
    <t>2. Implementar la metodología diseñada para cálcular la evaluación del deterioro de los activos intangibles correspondientes a software en desarrollo y en producción para la vigencia 2026.</t>
  </si>
  <si>
    <t>Informe con resultados de la metodología implementada  con la evaluación y cálculo del deterioro de los activos intangibles aplicada en la vigencia 2026.</t>
  </si>
  <si>
    <r>
      <rPr>
        <b/>
        <sz val="12"/>
        <rFont val="Arial"/>
        <family val="2"/>
      </rPr>
      <t xml:space="preserve">Hallazgo No. 2 Activos totalmente depreciados en bodega y en servicio (…)
</t>
    </r>
    <r>
      <rPr>
        <sz val="12"/>
        <rFont val="Arial"/>
        <family val="2"/>
      </rPr>
      <t xml:space="preserve">Se evidenció que la entidad registra 1.354 bienes totalmente depreciados, con valor en libros igual a cero, de los cuales 757 se encuentran en bodega y 597 en servicio.
Respecto a los bienes ubicados en bodega, se observa que permanecen registrados sin que se haya definido su disposición final al cierre de la vigencia 2025, lo que evidencia que la DIAN Pagadora no sido oportuna en la aplicación del procedimiento de baja en cuentas para activos que no se encuentran en uso ni generan beneficios
económicos futuros o potencial de servicio, no obstante, de haber adelantado algunas actividades encaminadas a dar de baja estos bienes.
En cuanto a los bienes totalmente depreciados que continúan en operación, si bien es cierto que la DIAN Pagadora adelantó durante la vigencia 2025 evaluaciones sobre la ampliación de vidas útiles, estas no se registraron en el aplicativo SICOB
en la vigencia 2025.
Las anteriores situaciones, no fueron reveladas en las notas contables, con el fin de informar al usuario sobre el estado real de estos bienes y sobre las actividades de depuración adelantadas por la DIAN Pagadora durante la vigencia 2025. (…)
“(…) la entidad no efectuado ni registrado
oportunamente la ampliación de la vida útil de estos bienes, ni ha actualizado las estimaciones contables, ni realizado los ajustes necesarios en la depreciación de los bienes muebles (…)”.
“(…) inoportunidad de aplicar dentro de la vigencia 2025 lo dispuesto en la Norma de Propiedades, Planta y Equipo, la cual establece que la vida útil, el método de depreciación y el valor residual de los activos deben revisarse como mínimo al final de cada periodo contable y ajustarse prospectivamente cuando las expectativas difieran de las estimaciones contables (…)”. </t>
    </r>
  </si>
  <si>
    <t>“(…) debilidades en la aplicación oportuna en los controles relacionados con la medición posterior, la evaluación del estado y el retiro oportuno
de estos activos (…)”</t>
  </si>
  <si>
    <t>Establecer un lineamiento a nivel nacional en el cual se definan fechas máximas para adelantar el proceso de baja de bienes, para aquellos activos que tengan dicha novedad de acuerdo  con el resultado de la evaluación de estimaciones de la vigencia</t>
  </si>
  <si>
    <t xml:space="preserve">1. Emitir  acto administrativo  por parte de la alta dirección  dirigido a todos los Directores Seccionales, Jefes Administrativos y financieros, así como los responsables de la evaluación de vidas útiles en el nivel central con el fin de notificar las fechas límites  para adelantar el proceso de baja de aquellos activos que tengan dicha novedad de acuerdo  con el resultado de la evaluación de estimaciones de la vigencia </t>
  </si>
  <si>
    <t>Acto administrativo</t>
  </si>
  <si>
    <r>
      <rPr>
        <b/>
        <sz val="12"/>
        <rFont val="Arial"/>
        <family val="2"/>
      </rPr>
      <t>DGC</t>
    </r>
    <r>
      <rPr>
        <sz val="12"/>
        <rFont val="Arial"/>
        <family val="2"/>
      </rPr>
      <t xml:space="preserve">
Dirección de Gestión Corporativa
Subdirección Administrativa
Subdirección Financiera
</t>
    </r>
  </si>
  <si>
    <t>2. Emitir  acto administrativo  por parte de la Subdirección Financiera y la Subdirección Administrativa dirigido a todos los Directores Seccionales, Jefes Administrativos y financieros, así como los responsables de la evaluación de vidas útiles en el nivel central con el fin de notificar la fecha límite  para adelantar la gestión a que haya lugar, para los bienes que reportaron la novedad de baja en la evaluación de estimaciones de la vigencia 2025.</t>
  </si>
  <si>
    <t xml:space="preserve">16  01 002   </t>
  </si>
  <si>
    <r>
      <t xml:space="preserve">Hallazgo No. 3 Sistema de Información SICOB
</t>
    </r>
    <r>
      <rPr>
        <sz val="12"/>
        <rFont val="Arial"/>
        <family val="2"/>
      </rPr>
      <t>“(…) Al verificar la información procesada y reportada por el sistema SICOB, se evidencian las siguientes debilidades:
• El traslado de saldos de software en desarrollo a producción, se realiza en el mes siguiente a su ocurrencia, en razón a que el sistema no permite registrarlos dentro del mismo periodo.
• La temporalidad de permanencia de un bien o elemento en Bodega antes de ser trasladado a servicio, no es establecida por el sistema.
• Registro de bienes que todavía no se encuentran en condiciones de uso para iniciar su depreciación, el sistema no permite parametrizar este tipo de movimiento.
• No permite registrar movimientos de inventarios de bienes recibidos por asignación. Transacción nueva que no ha sido desarrollada.
• Las mejoras realizadas a un bien inmueble no pueden ser registradas en el módulo SBI pues carece de esta opción. (…)”.
“(…) Se determinó que el sistema SICOB presenta limitaciones funcionales y de parametrización que impiden el registro oportuno y fidedigno de las transacciones de Propiedad, Planta y Equipo (PPE). Estas deficiencias, que incluyen la imposibilidad de registrar múltiples movimientos en un mismo periodo y la falta de módulos para mejoras en inmuebles, han generado una ruptura en la trazabilidad contable. Como consecuencia, al cierre de la vigencia 2025, existe una diferencia no conciliada de $11.386.441.045,85 entre el módulo de almacén y el sistema SIIF Nación, vulnerando el principio de representación fiel y la Resolución 193 de 2016(…)”.</t>
    </r>
  </si>
  <si>
    <t xml:space="preserve">“(…) deficiencias de control interno(..)”
“(…) dado que no cumple plenamente con la función de constituirse en el auxiliar contable del grupo propiedad, planta y equipo de acuerdo con lo establecido en la Resolución 193 de 2016 de la Contaduría
General de la Nación - CGN. (…)”.
</t>
  </si>
  <si>
    <t xml:space="preserve">Implementar mejoras en el aplicativo SICOB
</t>
  </si>
  <si>
    <t xml:space="preserve">Implementar las funcionalidades:  
1. Gestion de mejoras de bienes inmuebles en arriendo; 
2. Bienes que no se encuentran en condiciones de uso
3.  Reporte que permita visualizar la temporalidad de permanencia entre el traslado del bien de Bodega nuevo a Servicio. 
 </t>
  </si>
  <si>
    <t xml:space="preserve">Formato de Aceptación de Pruebas funcionales y salida a producción - FT-IIT-1851.
Acta de comité de gestión de Cambios de Tecnología del correspondiente software instalado y en producción
 </t>
  </si>
  <si>
    <r>
      <rPr>
        <b/>
        <sz val="12"/>
        <rFont val="Arial"/>
        <family val="2"/>
      </rPr>
      <t>DGC</t>
    </r>
    <r>
      <rPr>
        <sz val="12"/>
        <rFont val="Arial"/>
        <family val="2"/>
      </rPr>
      <t xml:space="preserve">
Dirección de Gestión Corporativa
Subdirección Financiera 
Dirección de Gestión de Innovación y Tecnologia 
Subdirección de Soluciones y Desarrollo
Subdirección de Innovacion y Proyectos</t>
    </r>
  </si>
  <si>
    <t xml:space="preserve">Implementar la funcionalidad para optimizar la generación de archivos planos para SICOB para cargue en SIIF Nación 
</t>
  </si>
  <si>
    <t>Realizar un análisis de viabilidad técnica para realizar los ajustes estructurales requeridos por SICOB para garantizar el registro de todas las transacciones por módulos sin generar afectaciones en el proceso de depreciación</t>
  </si>
  <si>
    <t>Revizar y análizar las funcionalidades de SICOB, para obtener la viabilidad técnica y poder garantizar el registro de todas las transacciones por módulos sin generar afectaciones en el proceso de depreciación</t>
  </si>
  <si>
    <t xml:space="preserve">Diagnóstico de viablidad técnica </t>
  </si>
  <si>
    <r>
      <rPr>
        <b/>
        <sz val="12"/>
        <rFont val="Arial"/>
        <family val="2"/>
      </rPr>
      <t xml:space="preserve">DGC
</t>
    </r>
    <r>
      <rPr>
        <sz val="12"/>
        <rFont val="Arial"/>
        <family val="2"/>
      </rPr>
      <t>Dirección de Gestión Corporativa
Subdirección Financiera
Dirección de Gestión de Innovación y Tecnologia 
Subdirección de Soluciones y Desarrollo
Subdirección de Innovacion y Proyectos</t>
    </r>
  </si>
  <si>
    <t>Documentar y formalizar un instructivo en el cual se establezca el seguimiento y validación de los registros de movimientos  de activos realizados mediante comprobante contable manual por el módulo de LIMAY. Esto en consideración de las limitaciones funcionales de los módulos de SAI/SBI, con el fin de garantizar el adecuado reconocimiento contable y la razonabilidad de la información financiera.</t>
  </si>
  <si>
    <t>Documentar el instructivo en el cual se establezcan las actividades necesarias para realizar el seguimiento y validación de los registros de movimientos  de activos realizados mediante comprobante contable manual por el módulo de LIMAY</t>
  </si>
  <si>
    <t>Instructivo elaborado para aprobación técnica del área responsable.</t>
  </si>
  <si>
    <r>
      <rPr>
        <b/>
        <sz val="12"/>
        <rFont val="Arial"/>
        <family val="2"/>
      </rPr>
      <t>DGC</t>
    </r>
    <r>
      <rPr>
        <sz val="12"/>
        <rFont val="Arial"/>
        <family val="2"/>
      </rPr>
      <t xml:space="preserve">
Dirección de Gestión Corporativa
Subdirección Financiera
</t>
    </r>
  </si>
  <si>
    <t>Formalizar con el área de procesos el instructivo en el cual se establezcan las actividades necesarias para realizar el seguimiento y validación de los registros de movimientos  de activos realizados mediante comprobante contable manual por el módulo de LIMAY</t>
  </si>
  <si>
    <t>Instructivo aprobado y formalizado conforme al Sistema Integrado de Gestión de la entidad (código documental, acto de aprobación, publicación en el gestor documental o evidencia de incorporación al sistema de procesos).</t>
  </si>
  <si>
    <r>
      <rPr>
        <b/>
        <sz val="12"/>
        <rFont val="Arial"/>
        <family val="2"/>
      </rPr>
      <t>DGC</t>
    </r>
    <r>
      <rPr>
        <sz val="12"/>
        <rFont val="Arial"/>
        <family val="2"/>
      </rPr>
      <t xml:space="preserve">
Dirección de Gestión Corporativa
Subdirección Financiera
Dirección de Gestión Estratégica y de Analítica
Subdirección de Procesos
</t>
    </r>
  </si>
  <si>
    <t xml:space="preserve">22  01 002   </t>
  </si>
  <si>
    <r>
      <rPr>
        <b/>
        <sz val="12"/>
        <rFont val="Arial"/>
        <family val="2"/>
      </rPr>
      <t xml:space="preserve">Hallazgo No. 4 Titularidad de Bienes Inmuebles
</t>
    </r>
    <r>
      <rPr>
        <sz val="12"/>
        <rFont val="Arial"/>
        <family val="2"/>
      </rPr>
      <t xml:space="preserve">
“(…) Los Folios de Matriculas 50C -1143120 y 50C-1155747, corresponden a inmuebles que se encuentran registrados a nombre del Estado Colombiano, y no se evidencia el pleno dominio en cabeza de la DIAN. (…)”. 
“(…) se evidencia que en las notas contables de la vigencia 2025 no revela las particularidades legales de estos inmuebles que permitan comprender la realidad jurídica de los mismos, al no existir referencia en las notas contables de un acto administrativo que soporte y acredite la calidad bajo las cuales fueron entregados a la DIAN, los inmuebles identificados con FM 50C -1143120 y 50C-1155747. (…)”.</t>
    </r>
  </si>
  <si>
    <t>“(…) debilidades en la gestión administrativa y de control interno, en razón a que la DIAN no ha adelantado
oportunamente los tramites de formalización de la titularidad legal de estos inmuebles que utiliza en desarrollo de su misión institucional (…)”</t>
  </si>
  <si>
    <t>1. Determinar y documentar la situación técnica y jurídica de los inmuebles objeto del hallazgo para establecer las actuaciones procedentes.</t>
  </si>
  <si>
    <t>Consolidar expediente documental con los soportes registrales, jurídicos y administrativos relacionados con los inmuebles.</t>
  </si>
  <si>
    <t>Expediente consolidado</t>
  </si>
  <si>
    <r>
      <rPr>
        <b/>
        <sz val="12"/>
        <rFont val="Arial"/>
        <family val="2"/>
      </rPr>
      <t>DGC</t>
    </r>
    <r>
      <rPr>
        <sz val="12"/>
        <rFont val="Arial"/>
        <family val="2"/>
      </rPr>
      <t xml:space="preserve">
Dirección de Gestión Corporativa
Subdirección Administrativa</t>
    </r>
  </si>
  <si>
    <t>Estructurar y radicar el documento para la presentación del caso a la Dirección de Gestión Jurídica con los antecedentes jurídicos y técnicos de los folios de matrícula inmobiliaria 50C-1143120 y 50C-1155747.</t>
  </si>
  <si>
    <t>Documento técnico-jurídico</t>
  </si>
  <si>
    <t>2. Adelantar las actuaciones administrativas requeridas para identificar la ruta jurídica y/o técnica para gestionar la aclaración o formalización de la situación registral de los inmuebles observados.</t>
  </si>
  <si>
    <t>Adelantar dos mesas de trabajo en las que se solicitará la participación de la Dirección de Gestión Jurídica, para establecer la estrategia administrativa y/o jurídica a seguir.</t>
  </si>
  <si>
    <t>Mesas de Trabajo Realizadas</t>
  </si>
  <si>
    <t>Realizar las actividades definidas en la estrategia.</t>
  </si>
  <si>
    <t>Cronograma de las actividades</t>
  </si>
  <si>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</si>
  <si>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</si>
  <si>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</si>
  <si>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</si>
  <si>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</si>
  <si>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</si>
  <si>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</si>
  <si>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</si>
  <si>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</si>
  <si>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</si>
  <si>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</si>
  <si>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</si>
  <si>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</si>
  <si>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</si>
  <si>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</si>
  <si>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</si>
  <si>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</si>
  <si>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</si>
  <si>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</si>
  <si>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</si>
  <si>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</si>
  <si>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</si>
  <si>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</si>
  <si>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</si>
  <si>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</si>
  <si>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</si>
  <si>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</si>
  <si>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</si>
  <si>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</si>
  <si>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</si>
  <si>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</si>
  <si>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</si>
  <si>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</si>
  <si>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</si>
  <si>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</si>
  <si>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</si>
  <si>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</si>
  <si>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</si>
  <si>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</si>
  <si>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</si>
  <si>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</si>
  <si>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</si>
  <si>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</si>
  <si>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</si>
  <si>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</si>
  <si>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</si>
  <si>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</si>
  <si>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</si>
  <si>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</si>
  <si>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</si>
  <si>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</si>
  <si>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</si>
  <si>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</si>
  <si>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</si>
  <si>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</si>
  <si>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</si>
  <si>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</si>
  <si>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</si>
  <si>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</si>
  <si>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</si>
  <si>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</si>
  <si>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</si>
  <si>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</si>
  <si>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</si>
  <si>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</si>
  <si>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</si>
  <si>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</si>
  <si>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</si>
  <si>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</si>
  <si>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</si>
  <si>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</si>
  <si>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</si>
  <si>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</si>
  <si>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</si>
  <si>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</si>
  <si>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</si>
  <si>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</si>
  <si>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</si>
  <si>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</si>
  <si>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</si>
  <si>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</si>
  <si>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</si>
  <si>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</si>
  <si>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</si>
  <si>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</si>
  <si>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</si>
  <si>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</si>
  <si>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</si>
  <si>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</si>
  <si>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</si>
  <si>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 xml:space="preserve">DGI
</t>
    </r>
    <r>
      <rPr>
        <sz val="12"/>
        <rFont val="Arial"/>
        <family val="2"/>
      </rPr>
      <t>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</si>
  <si>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</si>
  <si>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</si>
  <si>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</si>
  <si>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</si>
  <si>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</si>
  <si>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</si>
  <si>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</si>
  <si>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</si>
  <si>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</si>
  <si>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</si>
  <si>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</si>
  <si>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</si>
  <si>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</si>
  <si>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</si>
  <si>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</si>
  <si>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</si>
  <si>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</si>
  <si>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</si>
  <si>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</si>
  <si>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</si>
  <si>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</si>
  <si>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</si>
  <si>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</si>
  <si>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</si>
  <si>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</si>
  <si>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</si>
  <si>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</si>
  <si>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</si>
  <si>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</si>
  <si>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</si>
  <si>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</si>
  <si>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</si>
  <si>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</si>
  <si>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</si>
  <si>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</si>
  <si>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t>
    </r>
  </si>
  <si>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</si>
  <si>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</si>
  <si>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</si>
  <si>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</si>
  <si>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</si>
  <si>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</si>
  <si>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</si>
  <si>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</si>
  <si>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</si>
  <si>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</si>
  <si>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</si>
  <si>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</si>
  <si>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</si>
  <si>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</si>
  <si>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</si>
  <si>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</si>
  <si>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</si>
  <si>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</si>
  <si>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</si>
  <si>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</si>
  <si>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</si>
  <si>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</si>
  <si>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</si>
  <si>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</si>
  <si>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</si>
  <si>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</si>
  <si>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</si>
  <si>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</si>
  <si>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</si>
  <si>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</si>
  <si>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</si>
  <si>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</si>
  <si>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</si>
  <si>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</si>
  <si>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</si>
  <si>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</si>
  <si>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</si>
  <si>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</si>
  <si>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</si>
  <si>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</si>
  <si>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</si>
  <si>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</si>
  <si>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</si>
  <si>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</si>
  <si>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</si>
  <si>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</si>
  <si>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</si>
  <si>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</si>
  <si>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</si>
  <si>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</si>
  <si>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</si>
  <si>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</si>
  <si>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</si>
  <si>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</si>
  <si>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</si>
  <si>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</si>
  <si>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</si>
  <si>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</si>
  <si>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</si>
  <si>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</si>
  <si>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</si>
  <si>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</si>
  <si>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</si>
  <si>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</si>
  <si>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</si>
  <si>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</si>
  <si>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</si>
  <si>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</si>
  <si>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</si>
  <si>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Auditoría de Cumplimiento. Proceso de Cobro Coactivo, corte a 31 de diciembre de 2021 – DIAN</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</si>
  <si>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</si>
  <si>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(D - F)</t>
  </si>
  <si>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</si>
  <si>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</si>
  <si>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</si>
  <si>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</si>
  <si>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</si>
  <si>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</si>
  <si>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</si>
  <si>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</si>
  <si>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</si>
  <si>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</si>
  <si>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</si>
  <si>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</si>
  <si>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</si>
  <si>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</si>
  <si>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</si>
  <si>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</si>
  <si>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</si>
  <si>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</si>
  <si>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</si>
  <si>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</si>
  <si>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</si>
  <si>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</si>
  <si>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</si>
  <si>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</si>
  <si>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</si>
  <si>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</si>
  <si>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</si>
  <si>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</si>
  <si>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</si>
  <si>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</si>
  <si>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</si>
  <si>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</si>
  <si>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</si>
  <si>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</si>
  <si>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</si>
  <si>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</si>
  <si>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</si>
  <si>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</si>
  <si>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</si>
  <si>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</si>
  <si>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</si>
  <si>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</si>
  <si>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</si>
  <si>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</si>
  <si>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</si>
  <si>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</si>
  <si>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</si>
  <si>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</si>
  <si>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</si>
  <si>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</si>
  <si>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</si>
  <si>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</si>
  <si>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</si>
  <si>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</si>
  <si>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</si>
  <si>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</si>
  <si>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</si>
  <si>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</si>
  <si>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</si>
  <si>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</si>
  <si>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</si>
  <si>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</si>
  <si>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</si>
  <si>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</si>
  <si>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</si>
  <si>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</si>
  <si>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</si>
  <si>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</si>
  <si>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</si>
  <si>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</si>
  <si>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</si>
  <si>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</si>
  <si>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</si>
  <si>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</si>
  <si>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</si>
  <si>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</si>
  <si>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</si>
  <si>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</si>
  <si>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</si>
  <si>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</si>
  <si>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</si>
  <si>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</si>
  <si>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</si>
  <si>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</si>
  <si>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</si>
  <si>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</si>
  <si>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</si>
  <si>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</si>
  <si>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</si>
  <si>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</si>
  <si>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</si>
  <si>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</si>
  <si>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</si>
  <si>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</si>
  <si>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</si>
  <si>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</si>
  <si>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</si>
  <si>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</si>
  <si>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</si>
  <si>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</si>
  <si>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</si>
  <si>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</si>
  <si>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</si>
  <si>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</si>
  <si>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</si>
  <si>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</si>
  <si>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</si>
  <si>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</si>
  <si>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</si>
  <si>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</si>
  <si>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</si>
  <si>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</si>
  <si>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</si>
  <si>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</si>
  <si>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</si>
  <si>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</si>
  <si>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</si>
  <si>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</si>
  <si>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</si>
  <si>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</si>
  <si>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</si>
  <si>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</si>
  <si>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</si>
  <si>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</si>
  <si>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</si>
  <si>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</si>
  <si>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</si>
  <si>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</si>
  <si>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</si>
  <si>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</si>
  <si>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</si>
  <si>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</si>
  <si>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</si>
  <si>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</si>
  <si>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</si>
  <si>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</si>
  <si>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</si>
  <si>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</si>
  <si>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</si>
  <si>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</si>
  <si>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</si>
  <si>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</si>
  <si>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</si>
  <si>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</si>
  <si>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</si>
  <si>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</si>
  <si>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</si>
  <si>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</si>
  <si>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</si>
  <si>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</si>
  <si>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</si>
  <si>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</si>
  <si>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</si>
  <si>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</si>
  <si>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</si>
  <si>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</si>
  <si>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</si>
  <si>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</si>
  <si>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</si>
  <si>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</si>
  <si>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</si>
  <si>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</si>
  <si>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</si>
  <si>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</si>
  <si>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Verificar la debida realización de los ajustes contables a que haya lugar, derivados de las actualizaciones a los Sistemas de información, dentro la compentencia del contador Función Recaudadora.</t>
  </si>
  <si>
    <r>
      <rPr>
        <b/>
        <sz val="12"/>
        <rFont val="Arial"/>
        <family val="2"/>
      </rPr>
      <t xml:space="preserve">DGI 
</t>
    </r>
    <r>
      <rPr>
        <sz val="12"/>
        <rFont val="Arial"/>
        <family val="2"/>
      </rPr>
      <t xml:space="preserve">NC - Subproceso Función Recaudadora 
Dirección de Gestión de Impuestos 
Subdirección de Recaudo 
Coordinación de Contabilidad de la Función Recaudadora  
ELABORACIÓN 19062023
</t>
    </r>
  </si>
  <si>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</si>
  <si>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</si>
  <si>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</si>
  <si>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</si>
  <si>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</si>
  <si>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</si>
  <si>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</si>
  <si>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</si>
  <si>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</si>
  <si>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</si>
  <si>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</si>
  <si>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</si>
  <si>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</si>
  <si>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</si>
  <si>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</si>
  <si>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</si>
  <si>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</si>
  <si>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</si>
  <si>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</si>
  <si>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</si>
  <si>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</si>
  <si>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</si>
  <si>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</si>
  <si>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</si>
  <si>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</si>
  <si>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</si>
  <si>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</si>
  <si>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</si>
  <si>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</si>
  <si>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t>Verificar la debida realización de los ajustes contables a que haya lugar, derivados de las actualizaciones a los Sistemas de información, dentro la compentencia del contador Función Recaudadora</t>
  </si>
  <si>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</si>
  <si>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</si>
  <si>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</si>
  <si>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</si>
  <si>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</si>
  <si>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</si>
  <si>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</si>
  <si>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</si>
  <si>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</si>
  <si>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</si>
  <si>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</si>
  <si>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</si>
  <si>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</si>
  <si>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</si>
  <si>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</si>
  <si>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r>
      <rPr>
        <b/>
        <sz val="12"/>
        <rFont val="Arial"/>
        <family val="2"/>
      </rPr>
      <t>DGI</t>
    </r>
    <r>
      <rPr>
        <sz val="12"/>
        <rFont val="Arial"/>
        <family val="2"/>
      </rPr>
      <t xml:space="preserve">
Dirección de Gestión de Impuestos
Subdirección de Recaudo
Coordinación de Administración de Aplicativos de Impuestos
</t>
    </r>
  </si>
  <si>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</si>
  <si>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</si>
  <si>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</si>
  <si>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r>
      <rPr>
        <b/>
        <sz val="12"/>
        <rFont val="Arial"/>
        <family val="2"/>
      </rPr>
      <t xml:space="preserve">DGI
</t>
    </r>
    <r>
      <rPr>
        <sz val="12"/>
        <rFont val="Arial"/>
        <family val="2"/>
      </rPr>
      <t xml:space="preserve">Dirección de Gestión de Impuestos
Subdirección de Recaudo
Coordinación de Administración de Aplicativos de Impuestos
</t>
    </r>
  </si>
  <si>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</si>
  <si>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</si>
  <si>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r>
      <rPr>
        <b/>
        <sz val="12"/>
        <rFont val="Arial"/>
        <family val="2"/>
      </rPr>
      <t xml:space="preserve">DGI
</t>
    </r>
    <r>
      <rPr>
        <sz val="12"/>
        <rFont val="Arial"/>
        <family val="2"/>
      </rPr>
      <t xml:space="preserve">Dirección de Gestión de Impuestos
Subdirección de Recaudo
Coordinación de Contabilidad de la Función Recaudadora
</t>
    </r>
  </si>
  <si>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</si>
  <si>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</si>
  <si>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</si>
  <si>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</si>
  <si>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</si>
  <si>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r>
      <rPr>
        <b/>
        <sz val="12"/>
        <rFont val="Arial"/>
        <family val="2"/>
      </rPr>
      <t xml:space="preserve">DGI
</t>
    </r>
    <r>
      <rPr>
        <sz val="12"/>
        <rFont val="Arial"/>
        <family val="2"/>
      </rPr>
      <t xml:space="preserve">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</si>
  <si>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t>Actualizar, como resulte procedente, el catálogo normativo de la entidad en relación con el mecanismo de pago de obras por impuestos.</t>
  </si>
  <si>
    <t>Catálogo normativo actualizado en relación con el mecanismo de pago de obras por impuestos.</t>
  </si>
  <si>
    <r>
      <t xml:space="preserve">DGI
</t>
    </r>
    <r>
      <rPr>
        <sz val="12"/>
        <rFont val="Arial"/>
        <family val="2"/>
      </rPr>
      <t>Dirección de Gestión de Impuestos
Subdirección de Cobranzas y Control Extensivo
Subdirección de Recaudo
Coordinación de Cobranzas
Coordinación de Administración de Aplicativos de Impuestos</t>
    </r>
  </si>
  <si>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</si>
  <si>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</si>
  <si>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</si>
  <si>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</si>
  <si>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</si>
  <si>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</si>
  <si>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</si>
  <si>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</si>
  <si>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</si>
  <si>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t>Solicitar la aplicación del concepto 44 en los formularios 490 (saldo no ejecutado por obras por impuestos)</t>
  </si>
  <si>
    <t xml:space="preserve">DGI
Dirección de Gestión de Impuestos
Subdirección de Recaudo
Coordinación de Administración de Aplicativos de Impuestos
Dirección de Gestión deIinnovación y Tecnología
Subdirección de Innovación y Proyectos
Subdirección de Soluciones y Desarrollo
</t>
  </si>
  <si>
    <t>Realizar los ajustes contables a que haya lugar, derivados del la corrección de recibos de pago, formularios 490, relativos al pago de impuestos a través del mecanismo de pago de impuestos con obras.</t>
  </si>
  <si>
    <r>
      <rPr>
        <b/>
        <sz val="12"/>
        <rFont val="Arial"/>
        <family val="2"/>
      </rPr>
      <t xml:space="preserve">DGI
</t>
    </r>
    <r>
      <rPr>
        <sz val="12"/>
        <rFont val="Arial"/>
        <family val="2"/>
      </rPr>
      <t xml:space="preserve">Dirección de Gestión de Impuestos
Subdirección de Recaudo
Coordinación de Contabilidad de la Función Recaudadora                                </t>
    </r>
  </si>
  <si>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</si>
  <si>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</si>
  <si>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</si>
  <si>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r>
      <rPr>
        <b/>
        <sz val="12"/>
        <rFont val="Arial"/>
        <family val="2"/>
      </rPr>
      <t xml:space="preserve">DGI
</t>
    </r>
    <r>
      <rPr>
        <sz val="12"/>
        <rFont val="Arial"/>
        <family val="2"/>
      </rPr>
      <t xml:space="preserve">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</si>
  <si>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Coordinación de Contabilidad de la Función Recaudadora</t>
    </r>
  </si>
  <si>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</si>
  <si>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</si>
  <si>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</si>
  <si>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4 PST/ 4 Correo electrónico </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</si>
  <si>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</si>
  <si>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</si>
  <si>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</si>
  <si>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</si>
  <si>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</si>
  <si>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</si>
  <si>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</si>
  <si>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</si>
  <si>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rFont val="Arial"/>
        <family val="2"/>
      </rPr>
      <t xml:space="preserve">Hallazgo No. 18. Reglamentación abonos y reconocimiento de rendimientos financieros.
</t>
    </r>
    <r>
      <rPr>
        <sz val="12"/>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</si>
  <si>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</si>
  <si>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</si>
  <si>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</si>
  <si>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</si>
  <si>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r>
      <rPr>
        <b/>
        <sz val="12"/>
        <rFont val="Arial"/>
        <family val="2"/>
      </rPr>
      <t xml:space="preserve">DGI
</t>
    </r>
    <r>
      <rPr>
        <sz val="12"/>
        <rFont val="Arial"/>
        <family val="2"/>
      </rPr>
      <t>Dirección de Gestión de Impuestos
Subdirección de Cobranzas y Control Extensivo
Subdirección de Recaudo
Coordinación de Cobranzas
Coordinación de Administración de Aplicativos de Impuestos
Coordinación de Contabilidad de la Función Recaudadora</t>
    </r>
  </si>
  <si>
    <t>11  01  002</t>
  </si>
  <si>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</si>
  <si>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</si>
  <si>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</si>
  <si>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</si>
  <si>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</si>
  <si>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</si>
  <si>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</si>
  <si>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</si>
  <si>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</si>
  <si>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</si>
  <si>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</si>
  <si>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</si>
  <si>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r>
      <rPr>
        <b/>
        <sz val="12"/>
        <rFont val="Arial"/>
        <family val="2"/>
      </rPr>
      <t xml:space="preserve">DGI
</t>
    </r>
    <r>
      <rPr>
        <sz val="12"/>
        <rFont val="Arial"/>
        <family val="2"/>
      </rPr>
      <t>Dirección de Gestión de Impuestos
Subdirección de Devoluciones
Subdirección de Recaudo
Coordinación de Contabilidad Función Recaudadora</t>
    </r>
  </si>
  <si>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</si>
  <si>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</si>
  <si>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</si>
  <si>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</si>
  <si>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</si>
  <si>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</si>
  <si>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</si>
  <si>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</si>
  <si>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</si>
  <si>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</si>
  <si>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</si>
  <si>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</si>
  <si>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</si>
  <si>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</si>
  <si>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</si>
  <si>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</si>
  <si>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</si>
  <si>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</si>
  <si>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</si>
  <si>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</si>
  <si>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t>“(…) Lo anterior, por deficiencias en la plataforma tecnológica de la DIAN, por cuanto se observan reprocesos permanentes de los documentos y en algunos casos la parametrización es incorrecta o no existe”.</t>
  </si>
  <si>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</si>
  <si>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</si>
  <si>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</si>
  <si>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</si>
  <si>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</si>
  <si>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</si>
  <si>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un listado de los documentos 1074 registrados en  las vigencias anteriores en la cuenta contable de excedentes aduaneros</t>
  </si>
  <si>
    <t xml:space="preserve">Listado de documentos 1074 </t>
  </si>
  <si>
    <r>
      <rPr>
        <b/>
        <sz val="12"/>
        <rFont val="Arial"/>
        <family val="2"/>
      </rPr>
      <t xml:space="preserve">DGI
</t>
    </r>
    <r>
      <rPr>
        <sz val="12"/>
        <rFont val="Arial"/>
        <family val="2"/>
      </rPr>
      <t>Dirección de Gestión de Impuestos
Subdirección de Recaudo
Coordinación de Contabilidad Función Recaudadora</t>
    </r>
  </si>
  <si>
    <t xml:space="preserve">Elaborar unos lineamientos , con base a los análisis realizados sobre el listado obtenido en la actividad anterior, dirigidos a definir posibles líneas del manejo contable de los documentos 690 relacionados con el listado obtenido.  </t>
  </si>
  <si>
    <r>
      <rPr>
        <b/>
        <sz val="12"/>
        <rFont val="Arial"/>
        <family val="2"/>
      </rPr>
      <t xml:space="preserve">DGI
</t>
    </r>
    <r>
      <rPr>
        <sz val="12"/>
        <rFont val="Arial"/>
        <family val="2"/>
      </rPr>
      <t>Dirección de Gestión de Impuestos
Subdirección de Recaudo
Coordinación de Administración de Aplicativos de Impuestos
Coordinación de Contabilidad Función Recaudadora</t>
    </r>
  </si>
  <si>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</si>
  <si>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</si>
  <si>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</si>
  <si>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</si>
  <si>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</si>
  <si>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r>
      <rPr>
        <b/>
        <sz val="12"/>
        <rFont val="Arial"/>
        <family val="2"/>
      </rPr>
      <t xml:space="preserve">DGI 
</t>
    </r>
    <r>
      <rPr>
        <sz val="12"/>
        <rFont val="Arial"/>
        <family val="2"/>
      </rPr>
      <t>Dirección de Gestión de Impuestos 
Subdirección de Recaudo
Coordinación de contabilidad de la función Recaudadora</t>
    </r>
  </si>
  <si>
    <t>Ejecución manual, por notas masivas, de los documentos 6299  procesados con anterioridad al ajuste de la parametrización del documento 6299, según la base de actos expedidos y ejecutoriados.</t>
  </si>
  <si>
    <r>
      <rPr>
        <b/>
        <sz val="12"/>
        <rFont val="Arial"/>
        <family val="2"/>
      </rPr>
      <t xml:space="preserve">DGI      </t>
    </r>
    <r>
      <rPr>
        <sz val="12"/>
        <rFont val="Arial"/>
        <family val="2"/>
      </rPr>
      <t xml:space="preserve">              
Dirección de Gestión de Impuestos 
Subdirección de Recaudo
Coordinación de contabilidad de la función Recaudadora</t>
    </r>
  </si>
  <si>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</si>
  <si>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</si>
  <si>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</si>
  <si>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r>
      <rPr>
        <b/>
        <sz val="12"/>
        <rFont val="Arial"/>
        <family val="2"/>
      </rPr>
      <t xml:space="preserve">DGI      
</t>
    </r>
    <r>
      <rPr>
        <sz val="12"/>
        <rFont val="Arial"/>
        <family val="2"/>
      </rPr>
      <t>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</si>
  <si>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t xml:space="preserve"> Elaborar el diagnostico soportado en las verificaciones realizadas en las mesas técnicas y segun compromisos adquiridos.</t>
  </si>
  <si>
    <t>Documento que informe el diágnostico</t>
  </si>
  <si>
    <r>
      <rPr>
        <b/>
        <sz val="12"/>
        <rFont val="Arial"/>
        <family val="2"/>
      </rPr>
      <t xml:space="preserve">DGI 
</t>
    </r>
    <r>
      <rPr>
        <sz val="12"/>
        <rFont val="Arial"/>
        <family val="2"/>
      </rPr>
      <t>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</si>
  <si>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</si>
  <si>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</si>
  <si>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</si>
  <si>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</si>
  <si>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</si>
  <si>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</si>
  <si>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t>Realizar seguimiento cuatrimestral a los bienes inmuebles embargados que tienen inactividad procesal significativa según lo registrado en el FT-COT- 5255 "Inventario de bienes embargados"</t>
  </si>
  <si>
    <t xml:space="preserve">Informe y/o e-mail remitido a las Seccionales </t>
  </si>
  <si>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</si>
  <si>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</si>
  <si>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</si>
  <si>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</si>
  <si>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</si>
  <si>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</si>
  <si>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</si>
  <si>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</si>
  <si>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</si>
  <si>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</si>
  <si>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</si>
  <si>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</si>
  <si>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</si>
  <si>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</si>
  <si>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</si>
  <si>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</si>
  <si>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</si>
  <si>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</si>
  <si>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</si>
  <si>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</si>
  <si>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</si>
  <si>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</si>
  <si>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</si>
  <si>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</si>
  <si>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</si>
  <si>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</si>
  <si>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</si>
  <si>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</si>
  <si>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</si>
  <si>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</si>
  <si>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</si>
  <si>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</si>
  <si>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</si>
  <si>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</si>
  <si>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</si>
  <si>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Hallazgo nro. 4 Expediente 20180035 – DS Bogotá (F-D)</t>
    </r>
    <r>
      <rPr>
        <sz val="12"/>
        <rFont val="Arial"/>
        <family val="2"/>
      </rPr>
      <t xml:space="preserve">
“(…)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
“(…)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t>
    </r>
  </si>
  <si>
    <t>“(…) la falta de emisión del mandamiento de pago y la falta de gestión de cobro conllevó a la prescripción de la acción (…)”
“(…) gestión fiscal ineficaz, ineficiente e inoportuna, al tenor de lo dispuesto en el artículo 6º de la Ley 610 de 2000 (…)”</t>
  </si>
  <si>
    <t>Validar y ejecutar la gestión de cobro de las obligaciones aduaneras y cambiarias que presentan alerta</t>
  </si>
  <si>
    <t>Consultar las alertas generadas por la herramienta de control de prescripciones para adelantar las actuaciones procedentes que conlleven a la mitigación de riesgo de prescripción de obligaciones sin mandamiento de pago o con bienes embargados</t>
  </si>
  <si>
    <t>Informe trimestral sobre el estado de las alertas generadas por la herramienta de control de prescripciones al inicio y al cierre del trimestre.</t>
  </si>
  <si>
    <r>
      <rPr>
        <b/>
        <sz val="12"/>
        <rFont val="Arial"/>
        <family val="2"/>
      </rPr>
      <t>DGI</t>
    </r>
    <r>
      <rPr>
        <sz val="12"/>
        <rFont val="Arial"/>
        <family val="2"/>
      </rPr>
      <t xml:space="preserve">
Subdirección de Cobranzas y Control Extensivo
Coordinación de Cobranzas 
Dirección Seccional de Impuestos de Bogotá</t>
    </r>
  </si>
  <si>
    <t>Del inventario de cartera identificar los contribuyentes con obligaciones aduaneras y cambiarias cuya forma asociativa tenga responsabilidad solidaria para continuar con el procedimiento PR-COT-0270 "Mandamiento de pago"</t>
  </si>
  <si>
    <t>Informe trimestral de los contribuyentes con posibilidad de vinculación solidaria y sobre cuales se profirió Mandamiento de Pago y actuaciones de cobro ejecutadas (Investigación de bienes y decreto de medidas cautelares)</t>
  </si>
  <si>
    <t>Realizar acciones encaminadas a localizar bienes y decretar medidas cautelares.</t>
  </si>
  <si>
    <t>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t>
  </si>
  <si>
    <t>Reporte semestral del resultado de la investigación en el FT-COT-2264 "Control investigación de bienes"</t>
  </si>
  <si>
    <t>De acuerdo al resultado de investigaciones de bienes positivas realizadas al inicio del semestre, registradas en el FT-COT-2264 "Control investigación de bienes", identificar los contribuyentes sobre los cuales se decretaron medidas cautelares durante el semestre (Según lo reportado en el FT-COT-5255 "Inventario de bienes embargados"), generando alerta a los funcionarios en caso de un bajo numero de decreto de medidas cautelares</t>
  </si>
  <si>
    <t>Informe semestral que incluya: un indicador del decreto de medidas cautelares frente a las investigaciones de bienes positivas realizadas al inicio del semestre, y la acciones tomadas en caso de un bajo numero de decreto de medidas cautelares</t>
  </si>
  <si>
    <t>Incorporar nuevas alertas a la herramienta de control de prescripciones</t>
  </si>
  <si>
    <t>Incorporar a la herramienta de control de prescripciones alertas para: obligaciones aduaneras y/o títulos aduaneros sobre los cuales se ordena hacer efectiva póliza, y obligaciones que no registran en los aplicativos actuaciones en mas de 6 meses</t>
  </si>
  <si>
    <t xml:space="preserve">Informe que presente la Actualización de herramienta con las nuevas alertas incorporadas. </t>
  </si>
  <si>
    <r>
      <rPr>
        <b/>
        <sz val="12"/>
        <rFont val="Arial"/>
        <family val="2"/>
      </rPr>
      <t>DGI</t>
    </r>
    <r>
      <rPr>
        <sz val="12"/>
        <rFont val="Arial"/>
        <family val="2"/>
      </rPr>
      <t xml:space="preserve">
Subdirección de Cobranzas y Control Extensivo
Coordinación de Cobranzas </t>
    </r>
  </si>
  <si>
    <r>
      <rPr>
        <b/>
        <sz val="12"/>
        <rFont val="Arial"/>
        <family val="2"/>
      </rPr>
      <t>Hallazgo nro. 5 Expediente 2018019 - DS Cali (F-D)</t>
    </r>
    <r>
      <rPr>
        <sz val="12"/>
        <rFont val="Arial"/>
        <family val="2"/>
      </rPr>
      <t xml:space="preserve">
“(…)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
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
(…) La inactividad procesal en el cobro coactivo, configura daño fiscal por $1.160.739.000.</t>
    </r>
  </si>
  <si>
    <t>“(…)  falta de actividad e impulso procesal y un adecuado seguimiento y control del proceso de cobro, dejando a la DIAN sin posibilidades de recuperar la obligación aduanera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</si>
  <si>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</si>
  <si>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6 Expediente 265018004 - DS Barranquilla (F-D)</t>
    </r>
    <r>
      <rPr>
        <sz val="12"/>
        <rFont val="Arial"/>
        <family val="2"/>
      </rPr>
      <t xml:space="preserve">
“(…)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
febrero del 2018. (…)”
“(…)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
(…)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
posibilidades de recuperar las obligaciones aduaneras (…)”</t>
    </r>
  </si>
  <si>
    <t>“(…)  se evidenció inactividad en la gestión de cobro de la deuda por parte de la DS de Barranquilla al importador (…)”
“(…) No se evidencia la emisión de resoluciones de embargo de sumas de dinero y la ausencia de otras medidas cautelares respecto de posibles bienes muebles e inmuebles del importador (…)”</t>
  </si>
  <si>
    <r>
      <rPr>
        <b/>
        <sz val="12"/>
        <rFont val="Arial"/>
        <family val="2"/>
      </rPr>
      <t>DGI</t>
    </r>
    <r>
      <rPr>
        <sz val="12"/>
        <rFont val="Arial"/>
        <family val="2"/>
      </rPr>
      <t xml:space="preserve">
Subdirección de Cobranzas y Control  Extensivo
Coordinación de Cobranzas
Dirección Seccional de Impuestos de Barranquilla</t>
    </r>
  </si>
  <si>
    <r>
      <rPr>
        <b/>
        <sz val="12"/>
        <rFont val="Arial"/>
        <family val="2"/>
      </rPr>
      <t xml:space="preserve">Hallazgo nro. 7 Expediente 20130381 - DS Bogotá (F-D)
</t>
    </r>
    <r>
      <rPr>
        <sz val="12"/>
        <rFont val="Arial"/>
        <family val="2"/>
      </rPr>
      <t xml:space="preserve">
“(…)   Durante la revisión del proceso de cobro coactivo de la obligación cambiaria, se identificó inactividad en la gestión de cobro de la deuda por parte de la Dirección Seccional de Impuestos de Bogotá al importador (…)”
(…)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
posibilidades de recuperar las obligaciones cambiarias.</t>
    </r>
  </si>
  <si>
    <t>“(…) inactividad en la gestión de cobro de la deuda por parte de la Dirección Seccional de Impuestos de Bogotá al importador.   (…)”</t>
  </si>
  <si>
    <r>
      <rPr>
        <b/>
        <sz val="12"/>
        <rFont val="Arial"/>
        <family val="2"/>
      </rPr>
      <t>DGI</t>
    </r>
    <r>
      <rPr>
        <sz val="12"/>
        <rFont val="Arial"/>
        <family val="2"/>
      </rPr>
      <t xml:space="preserve">
Subdirección de Cobranzas y Control  Extensivo
Coordinación de Cobranzas
Dirección Seccional de Impuestos de Bogotá</t>
    </r>
  </si>
  <si>
    <r>
      <rPr>
        <b/>
        <sz val="12"/>
        <rFont val="Arial"/>
        <family val="2"/>
      </rPr>
      <t>Hallazgo nro. 8 Expediente 265016178 – DS Barranquilla (F-D)</t>
    </r>
    <r>
      <rPr>
        <sz val="12"/>
        <rFont val="Arial"/>
        <family val="2"/>
      </rPr>
      <t xml:space="preserve">
“(…)  En la revisión del proceso de cobro coactivo de la obligación cambiaria, se identificó inactividad en la gestión de cobro de la deuda por parte de la DS al importador.  (…)”
“(…)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t>
    </r>
  </si>
  <si>
    <t xml:space="preserve">“(…)  inactividad en la gestión de cobro de la deuda por parte de la DS al importador.  (…)”
</t>
  </si>
  <si>
    <r>
      <rPr>
        <b/>
        <sz val="12"/>
        <rFont val="Arial"/>
        <family val="2"/>
      </rPr>
      <t>Hallazgo nro. 9 Expediente 53 – DS Cartagena (D - F)</t>
    </r>
    <r>
      <rPr>
        <sz val="12"/>
        <rFont val="Arial"/>
        <family val="2"/>
      </rPr>
      <t xml:space="preserve">
 “(…) De la revisión del expediente se pudo evidenciar que, no se observan soportes en que conste que la Dirección Seccional de Impuestos y Aduanas de Cartagena diera inició al proceso de cobro por concepto de las sanciones impuestas al importador.   (…)”
(…)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
“(…)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t>
    </r>
  </si>
  <si>
    <t>“(…)  la falta de emisión del mandamiento de pago y la inacción frente a la ejecución de la garantía conllevaron a la prescripción de la acción de cobro,  (…)”</t>
  </si>
  <si>
    <r>
      <rPr>
        <b/>
        <sz val="12"/>
        <rFont val="Arial"/>
        <family val="2"/>
      </rPr>
      <t>DGI</t>
    </r>
    <r>
      <rPr>
        <sz val="12"/>
        <rFont val="Arial"/>
        <family val="2"/>
      </rPr>
      <t xml:space="preserve">
Subdirección de Cobranzas y Control  Extensivo
Coordinación de Cobranzas
Dirección Seccional de Impuestos de Cartagena
Dirección Seccional de Impuestos y Aduanas de Cúcuta</t>
    </r>
  </si>
  <si>
    <t>Validar el estado de ejecución de las pólizas que amparan obligaciones aduaneras otorgadas por compañías de seguros adscritas a la DOGC</t>
  </si>
  <si>
    <t>Realizar permanentemente revisión el estado de la gestión de cobro de las pólizas que se harán efectivas para el pago de obligaciones aduaneras.</t>
  </si>
  <si>
    <t>Informe trimestral de las actuaciones adelantadas frente a cada una de las pólizas recibidas para cobro.</t>
  </si>
  <si>
    <r>
      <rPr>
        <b/>
        <sz val="12"/>
        <rFont val="Arial"/>
        <family val="2"/>
      </rPr>
      <t>DGI</t>
    </r>
    <r>
      <rPr>
        <sz val="12"/>
        <rFont val="Arial"/>
        <family val="2"/>
      </rPr>
      <t xml:space="preserve">
Subdirección de Cobranzas y Control  Extensivo
Coordinación de Cobranzas
Dirección Operativa de Grandes Contribuyentes</t>
    </r>
  </si>
  <si>
    <r>
      <rPr>
        <b/>
        <sz val="12"/>
        <rFont val="Arial"/>
        <family val="2"/>
      </rPr>
      <t>Hallazgo nro. 10 Expedientes 20180072 - DS Bogotá (F-D)</t>
    </r>
    <r>
      <rPr>
        <sz val="12"/>
        <rFont val="Arial"/>
        <family val="2"/>
      </rPr>
      <t xml:space="preserve">
(…)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
(…)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
(…) La inactividad procesal en el cobro coactivo, configura daño fiscal por $222.590.809 (…)”</t>
    </r>
  </si>
  <si>
    <t>(…) la entidad no adelantó las actuaciones subsiguientes relacionadas con el secuestro, avalúo y remate de bienes (…)”</t>
  </si>
  <si>
    <t>Analizar y dar impulso procesal de los bienes embargados</t>
  </si>
  <si>
    <t>Efectuar una revisión cuatrimestral de la muestra definida por la Coordinación de Cobranzas, aproximadamente del 4% de los de los bienes registrados en el formato FT-COT-5255 "INVENTARIO DE BIENES EMBARGADOS", adelantando las actuaciones correspondientes tendientes dar impulso a la ejecución del bien. Esta muestra variara según el volumen de bienes y la capacidad operativa de la Dirección Seccional en el respectivo periodo.</t>
  </si>
  <si>
    <t>Informe cuatrimestral de las actuaciones adelantadas de la muestra definida.</t>
  </si>
  <si>
    <r>
      <rPr>
        <b/>
        <sz val="12"/>
        <rFont val="Arial"/>
        <family val="2"/>
      </rPr>
      <t>Hallazgo nro. 11 Expediente No. 2018017 – DS Cali (F-D)</t>
    </r>
    <r>
      <rPr>
        <sz val="12"/>
        <rFont val="Arial"/>
        <family val="2"/>
      </rPr>
      <t xml:space="preserve">
“(…) En la revisión del proceso de cobro coactivo, se evidenció inactividad en la gestión de cobro de la deuda por parte de la DS al contribuyente y representante legal como deudor subsidiario.   (…)”
“(…) En el expediente No. 2018017, no reposa documentos que soporte la gestión de cobro realizada al deudor solidario. Ello implica un periodo de inactividad procesal de más de siete (7) años sin gestión alguna. (…)”
“(…)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t>
    </r>
  </si>
  <si>
    <t>“(…) La inactividad procesal en el cobro coactivo, configura daño fiscal por $7.858.488.000 M/cte.,  (…)”
“(…) la omisión de adelantar las actuaciones pertinentes genera un detrimento económico, configurando daño fiscal conforme lo previsto en la Ley 610 de 2000 y una presunta incidencia disciplinaria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</si>
  <si>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</si>
  <si>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12 Expediente 20160037 – DS Bucaramanga (F-D)</t>
    </r>
    <r>
      <rPr>
        <sz val="12"/>
        <rFont val="Arial"/>
        <family val="2"/>
      </rPr>
      <t xml:space="preserve">
“(…)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
“(…)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
“(…) Demoras en la ejecución de los procedimientos de cobro, toda vez que, a partir del mandamiento de pago No. 700134 proferido el 8 de octubre de 2018, en el expediente físico No.20140051 no reposa ningún otro documento hasta la fecha de la presente revisión. (…)”
</t>
    </r>
  </si>
  <si>
    <t>“(…) la falta de emisión del mandamiento de pago, respecto a la sanción contenida en la Resolución 000783 del 26 de junio del 2018 y su consiguiente falta de gestión de cobro, conllevó a la prescripción de la acción,  (…)”</t>
  </si>
  <si>
    <r>
      <rPr>
        <b/>
        <sz val="12"/>
        <rFont val="Arial"/>
        <family val="2"/>
      </rPr>
      <t>DGI</t>
    </r>
    <r>
      <rPr>
        <sz val="12"/>
        <rFont val="Arial"/>
        <family val="2"/>
      </rPr>
      <t xml:space="preserve">
Subdirección de Cobranzas y Control 
Coordinación de Cobranzas
Dirección Seccional de Impuestos y Aduanas de Bucaramanga</t>
    </r>
  </si>
  <si>
    <r>
      <rPr>
        <b/>
        <sz val="12"/>
        <rFont val="Arial"/>
        <family val="2"/>
      </rPr>
      <t>Hallazgo nro. 13 Expediente 20140051 – DS Bogotá (F-D)</t>
    </r>
    <r>
      <rPr>
        <sz val="12"/>
        <rFont val="Arial"/>
        <family val="2"/>
      </rPr>
      <t xml:space="preserve">
“(…)  En la revisión del proceso de cobro coactivo de la obligación cambiaria, se identificó inactividad en la gestión de cobro de la deuda por parte de la DS de Impuestos de Bogotá al contribuyente.  (…)”</t>
    </r>
  </si>
  <si>
    <t xml:space="preserve">“(…) la omisión de adelantar las actuaciones pertinentes genera un detrimento económico, configurando daño fiscal conforme lo previsto en la Ley 610 de 2000 y una presunta incidencia disciplinaria (…)”
</t>
  </si>
  <si>
    <r>
      <rPr>
        <b/>
        <sz val="12"/>
        <rFont val="Arial"/>
        <family val="2"/>
      </rPr>
      <t>Hallazgo nro. 18 Prescripción Cuentas Garantizadas (F-D)</t>
    </r>
    <r>
      <rPr>
        <sz val="12"/>
        <rFont val="Arial"/>
        <family val="2"/>
      </rPr>
      <t xml:space="preserve">
“(…) La DIAN mediante correo electrónico del 30 de octubre del 2025, informó que el mandamiento de pago fue notificado electrónicamente el 21 de noviembre de 2023; es decir que, no fue realizado oportunamente, por tanto  (…)”</t>
    </r>
  </si>
  <si>
    <t xml:space="preserve">“(…) la omisión de adelantar las actuaciones pertinentes genera un daño al patrimonio público por $77.177.260, que corresponde a los dos (2) expedientes evaluados por $72.167.200 y $5.010.060   (…)”
</t>
  </si>
  <si>
    <r>
      <rPr>
        <b/>
        <sz val="12"/>
        <rFont val="Arial"/>
        <family val="2"/>
      </rPr>
      <t>DGI</t>
    </r>
    <r>
      <rPr>
        <sz val="12"/>
        <rFont val="Arial"/>
        <family val="2"/>
      </rPr>
      <t xml:space="preserve">
Subdirección de Cobranzas y Control  Extensivo
Coordinación de Cobranzas</t>
    </r>
  </si>
  <si>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</si>
  <si>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r>
      <rPr>
        <b/>
        <sz val="12"/>
        <rFont val="Arial"/>
        <family val="2"/>
      </rPr>
      <t>DGI</t>
    </r>
    <r>
      <rPr>
        <sz val="12"/>
        <rFont val="Arial"/>
        <family val="2"/>
      </rPr>
      <t xml:space="preserve">
Dirección de Gestión de Fiscalización
Subdirección de Fiscalización Aduanera
Dirección de Gestión de Aduanas
Subdirección de Operación Aduanera</t>
    </r>
  </si>
  <si>
    <r>
      <rPr>
        <b/>
        <sz val="12"/>
        <rFont val="Arial"/>
        <family val="2"/>
      </rPr>
      <t>Hallazgo nro. 19 Prescripción Cuentas Garantizadas DS Buenaventura (F-D)</t>
    </r>
    <r>
      <rPr>
        <sz val="12"/>
        <rFont val="Arial"/>
        <family val="2"/>
      </rPr>
      <t xml:space="preserve">
“(…)   se evidencia deficiencias en la ejecución oportuna de las pólizas de seguro, junto con gestiones de cobro que corrieron los términos pero que no impidieron la prescripción de las obligaciones (…)”
“(…)  se evidencia que en algunas resoluciones no hubo gestión oportuna de la DIAN para el cobro la póliza de seguro, de conformidad con el art.35 del Decreto 1165 de 2019 (…)”</t>
    </r>
  </si>
  <si>
    <t>“(…)   falta de oportunidad en las gestiones de la DIAN para emprender acciones que eviten la prescripción del contrato de seguro (…)”
“(…) deficiencias en los controles que impiden garantizar una ejecución oportuna de las garantías (…)”</t>
  </si>
  <si>
    <r>
      <rPr>
        <b/>
        <sz val="12"/>
        <rFont val="Arial"/>
        <family val="2"/>
      </rPr>
      <t>DGI</t>
    </r>
    <r>
      <rPr>
        <sz val="12"/>
        <rFont val="Arial"/>
        <family val="2"/>
      </rPr>
      <t xml:space="preserve">
Subdirección de Cobranzas y Control  Extensivo
Coordinación de Cobranzas
Dirección Seccional de Impuestos de Barranquilla
Dirección Seccional de Impuestos y Aduanas de Buenaventura</t>
    </r>
  </si>
  <si>
    <r>
      <rPr>
        <b/>
        <sz val="12"/>
        <rFont val="Arial"/>
        <family val="2"/>
      </rPr>
      <t>DGI</t>
    </r>
    <r>
      <rPr>
        <sz val="12"/>
        <rFont val="Arial"/>
        <family val="2"/>
      </rPr>
      <t xml:space="preserve">
Subdirección de Cobranzas y Control Extensivo
Coordinación de Cobranzas</t>
    </r>
  </si>
  <si>
    <r>
      <rPr>
        <b/>
        <sz val="12"/>
        <rFont val="Arial"/>
        <family val="2"/>
      </rPr>
      <t xml:space="preserve">Hallazgo No. 7 Razonabilidad de los saldos (saldos contrarios)
</t>
    </r>
    <r>
      <rPr>
        <sz val="12"/>
        <rFont val="Arial"/>
        <family val="2"/>
      </rPr>
      <t xml:space="preserve">
“(…) los reportes de libros auxiliares por cuenta y terceros, generados del módulo contable en el aplicativo MUISCA, se evidencian 280.734 registros de terceros, en cuentas por cobrar y cuentas por pagar, con saldos contrarios a su naturaleza que suman incorrecciones por $5.867.600.793.240.
La auditoría evidenció la existencia de 280.734 registros en cuentas por cobrar y pagar que presentan saldos contrarios a su naturaleza contable, sumando una incorrección acumulada de $5,87 billones de pesos. </t>
    </r>
  </si>
  <si>
    <t>“Auditoria Financiera a Dirección de Impuestos y Aduanas Nacionales - DIAN, incluye punto de control Dirección de Impuestos Seccional de Medellín, vigencia 2025”</t>
  </si>
  <si>
    <t xml:space="preserve">18  01 004   </t>
  </si>
  <si>
    <r>
      <rPr>
        <b/>
        <sz val="12"/>
        <color theme="1"/>
        <rFont val="Arial"/>
        <family val="2"/>
      </rPr>
      <t xml:space="preserve">Hallazgo No. 8 NIT: "PERSONA COMODIN NO EXISTE
</t>
    </r>
    <r>
      <rPr>
        <sz val="12"/>
        <color theme="1"/>
        <rFont val="Arial"/>
        <family val="2"/>
      </rPr>
      <t xml:space="preserve">
(…) se encuentra que, por lo menos desde la vigencia 2017, se ha creado el NIT 9000000000 con el nombre “PERSONA COMODIN NOEXISTE” sobre el que se han realizado múltiples registros con afectación en cuentas por cobrar, con contra partida en otras cuentas de activo, cuentas de ingresos y de
patrimonio, finalizando la vigencia 2025 con saldos inciertos en las cuentas afectadas. (…)”
“(…) Se detectó el uso sistemático de un tercero ficticio denominado 'PERSONA COMODIN NO EXISTE' (NIT 9000000000) para procesar registros en cuentas por cobrar y otras cuentas de activo, ingreso y patrimonio desde la vigencia 2017. Al cierre de 2025, esta práctica mantiene saldos negativos e inciertos por $74.748 millones, lo cual constituye una deficiencia crítica de control interno y vulnera el requisito de verificabilidad y el sistema documental contable. La persistencia de esta figura impide identificar la titularidad real de los derechos y obligaciones de la entidad. (…)”
</t>
    </r>
  </si>
  <si>
    <r>
      <rPr>
        <b/>
        <sz val="12"/>
        <color theme="1"/>
        <rFont val="Arial"/>
        <family val="2"/>
      </rPr>
      <t xml:space="preserve">	Hallazgo No. 9 Cartera Prescrita (F)(D)
</t>
    </r>
    <r>
      <rPr>
        <sz val="12"/>
        <color theme="1"/>
        <rFont val="Arial"/>
        <family val="2"/>
      </rPr>
      <t>“(…) Existen 374 obligaciones fiscales en cuentas por cobrar en el aplicativo SIPAC por $108.506.732.028 clasificadas como posiblemente prescritas de las cuales no hay certeza sobre su estado actual.
• De estas, en 7 obligaciones por $57.627.000 se evidencia que la falta de gestión permitió la configuración del fenómeno jurídico de la prescripción de la acción de cobro (…)”
“(…) Igualmente, no hay certeza sobre el estado actual y el saldo reflejado de la cartera en cobro coactiva dentro del inventario en el aplicativo SIPAC en 2.622 expedientes con 6.314 obligaciones fiscales por valor de $1.448.050.377.366 con fechas de inicio de gestión de cobro anteriores al año 2021. (…)”</t>
    </r>
  </si>
  <si>
    <t xml:space="preserve">“(…) falencias en los sistemas de información, creación de terceros
inexistentes y, en general, deficiencias en la gestión administrativa para la
depuración de la información contable, todo lo cual refleja fallos en el sistema de
control interno contable. (…)” </t>
  </si>
  <si>
    <t>Gestionar la corrección de documentos inconsistentes de que trata el hallazgo (cuentas terminadas en 90, 91 y 92) a 11 dígitos</t>
  </si>
  <si>
    <t>Solicitar mediante PST el listado de documentos inconsistentes, para identificar el universo de cada una de las Direcciones seccionales de que trata el hallazgo (cuentas terminadas en 90, 91 y 92) a 11 dígitos.</t>
  </si>
  <si>
    <t>PST
Listado</t>
  </si>
  <si>
    <r>
      <rPr>
        <b/>
        <sz val="12"/>
        <rFont val="Arial"/>
        <family val="2"/>
      </rPr>
      <t xml:space="preserve">DGI
</t>
    </r>
    <r>
      <rPr>
        <sz val="12"/>
        <rFont val="Arial"/>
        <family val="2"/>
      </rPr>
      <t>Dirección de Gestión de Impuestos
Subdirección de Recaudo
Coordinación de Administración de Aplicativos de Impuestos
Dirección de Gestión e Innovación y Tecnología 
Subdirección de Soluciones y Desarrollos</t>
    </r>
  </si>
  <si>
    <t>Realizar la corrección por parte de las direcciones seccionales correspondientes, informando el resultado de la gestión.</t>
  </si>
  <si>
    <t>Informe Consolidado</t>
  </si>
  <si>
    <r>
      <rPr>
        <b/>
        <sz val="12"/>
        <rFont val="Arial"/>
        <family val="2"/>
      </rPr>
      <t xml:space="preserve">DGI
</t>
    </r>
    <r>
      <rPr>
        <sz val="12"/>
        <rFont val="Arial"/>
        <family val="2"/>
      </rPr>
      <t xml:space="preserve">Dirección de Gestión de Impuestos
Subdirección de Recaudo
Coordinación de Administración de Aplicativos de Impuestos
</t>
    </r>
    <r>
      <rPr>
        <b/>
        <sz val="12"/>
        <rFont val="Arial"/>
        <family val="2"/>
      </rPr>
      <t xml:space="preserve">
</t>
    </r>
    <r>
      <rPr>
        <sz val="12"/>
        <rFont val="Arial"/>
        <family val="2"/>
      </rPr>
      <t>Direcciones seccionales correspondientes</t>
    </r>
  </si>
  <si>
    <t>Elaborar diagnósticos de las causas de la generación de saldos de naturaleza contraria en la contabilidad de la función recaudadora y  sus posibles alternativas de solución.</t>
  </si>
  <si>
    <t>Elaborar conciliaciones de saldos por tercero y cuenta contable por los diferentes conceptos de impuestos registrados como cuentas por cobrar y cuentas por pagar a una muestra seleccionada de terceros con saldos de naturaleza contraria que reflejen saldos negativos a 31 de diciembre de 2025 conforme con el criterio profesional que se adopte.</t>
  </si>
  <si>
    <t>FT ADF 1935 Conciliación por terceros</t>
  </si>
  <si>
    <r>
      <rPr>
        <b/>
        <sz val="12"/>
        <rFont val="Arial"/>
        <family val="2"/>
      </rPr>
      <t xml:space="preserve">DGI
</t>
    </r>
    <r>
      <rPr>
        <sz val="12"/>
        <rFont val="Arial"/>
        <family val="2"/>
      </rPr>
      <t xml:space="preserve">Dirección de Gestión de Impuestos 
Subdirección de Recaudo 
Coordinación de Contabilidad de la Función Recaudadora
</t>
    </r>
    <r>
      <rPr>
        <b/>
        <sz val="12"/>
        <rFont val="Arial"/>
        <family val="2"/>
      </rPr>
      <t xml:space="preserve">
</t>
    </r>
    <r>
      <rPr>
        <sz val="12"/>
        <rFont val="Arial"/>
        <family val="2"/>
      </rPr>
      <t xml:space="preserve">
                                                                                                                                                                                                                                                                                                                                                                                                                                                                                                                                                                                                                                                        </t>
    </r>
  </si>
  <si>
    <t>Elaborar documentos que contengan diagnósticos de las causas de la generación de saldos de naturaleza contraria en la contabilidad de la función recaudadora y  sus posibles alternativas de solución.</t>
  </si>
  <si>
    <t>Formato FT-IIT-2206 "Solicitud de servicio para soluciones tecnológicas"  y formato  FT-IIT-2006 Historias de Usuario</t>
  </si>
  <si>
    <r>
      <rPr>
        <b/>
        <sz val="12"/>
        <rFont val="Arial"/>
        <family val="2"/>
      </rPr>
      <t xml:space="preserve">DGI </t>
    </r>
    <r>
      <rPr>
        <sz val="12"/>
        <rFont val="Arial"/>
        <family val="2"/>
      </rPr>
      <t xml:space="preserve">
Dirección de Gestión de Impuestos 
Subdirección de Recaudo 
Coordinación de Contabilidad de la Función Recaudadora                                                                                                                                                                                                                                                                                                                                                                                                                                                                                                                                                                                                             
Subdirección de Recaudo
Coordinación de Administración de Aplicativos de Impuestos
Subdirección de Devoluciones
Dirección de Gestión e Innovación y Tecnología 
Subdirección de Innovación y Proyectos 
Subdirección de Soluciones y Desarrollo 
Subdirección de Infraestructura Tecnológica y de Operaciones      
Dirección de Gestión Estratégica y Analítica
Subdirección de Procesos
Coordinación de Procesos y Riesgos Operacionales                               </t>
    </r>
  </si>
  <si>
    <t>Disminuir el número de saldos por tercero contrarios  a la naturaleza de las cuentas contables reflejados en la información financiera de la función recaudadora con corte a 31 de diciembre de 2025.</t>
  </si>
  <si>
    <t>Aprobar, gestionar y ejecutar las acciones para subsanar las situaciones documentadas, con el fin de disminuir los saldos negativos a nivel de tercero y cuenta contable.</t>
  </si>
  <si>
    <t>Acta de aprobación o
Aceptación de Pruebas de Funcionalidad y Salida a Producción y/o Autorización para Servicios y Administración Técnica FT-IIT-1851
Notas contables 1108</t>
  </si>
  <si>
    <r>
      <rPr>
        <b/>
        <sz val="12"/>
        <rFont val="Arial"/>
        <family val="2"/>
      </rPr>
      <t xml:space="preserve">DGI </t>
    </r>
    <r>
      <rPr>
        <sz val="12"/>
        <rFont val="Arial"/>
        <family val="2"/>
      </rPr>
      <t xml:space="preserve">
Dirección de Gestión de Impuestos 
Subdirección de Recaudo 
Coordinación de Contabilidad de la Función Recaudadora                                                                                                                                                                                                                                                                                                                                                                                                                                                                                                                                                                                                             
Subdirección de Recaudo
Coordinación de Administración de Aplicativos de Impuestos
Dirección de Gestión e Innovación y Tecnología 
Subdirección de Innovación y Proyectos 
Subdirección de Soluciones y Desarrollo 
Subdirección de Infraestructura Tecnológica y de Operaciones                                                   </t>
    </r>
  </si>
  <si>
    <t>Verificar la debida realización de los ajustes contables a que haya lugar, derivados de las correcciones a los documentos inconsistentes o  las actualizaciones a los Sistemas de información, dentro la compentencia del contador Función Recaudadora.</t>
  </si>
  <si>
    <r>
      <rPr>
        <b/>
        <sz val="12"/>
        <rFont val="Arial"/>
        <family val="2"/>
      </rPr>
      <t xml:space="preserve">DGI </t>
    </r>
    <r>
      <rPr>
        <sz val="12"/>
        <rFont val="Arial"/>
        <family val="2"/>
      </rPr>
      <t xml:space="preserve">
Dirección de Gestión de Impuestos 
Subdirección de Recaudo 
Coordinación de Contabilidad de la Función Recaudadora        </t>
    </r>
  </si>
  <si>
    <t>“(…) deficiencias en los sistemas de información, creación de terceros inexistentes y, en general, deficiencias en la gestión de depuración de la información contable. (…)”</t>
  </si>
  <si>
    <t xml:space="preserve">Obtener el listado de los documentos que se encuentran registrados bajo el NIT 9000000000 "PERSONA COMODIN NO EXISTE" en Gestión Masiva </t>
  </si>
  <si>
    <t>Solicitar mediante PST el listado de documentos que se encuentran registrados bajo el NIT 9000000000 "PERSONA COMODIN NO EXISTE" en Gestión Masiva.</t>
  </si>
  <si>
    <r>
      <rPr>
        <b/>
        <sz val="12"/>
        <rFont val="Arial"/>
        <family val="2"/>
      </rPr>
      <t xml:space="preserve">DGI
</t>
    </r>
    <r>
      <rPr>
        <sz val="12"/>
        <rFont val="Arial"/>
        <family val="2"/>
      </rPr>
      <t xml:space="preserve">Dirección de Gestión de Impuestos 
Subdirección de Recaudo 
Coordinación de Contabilidad de la Función Recaudadora                                                                                                                                                                                                                                                                                                                                                                                                                                                                                                                                                                                                             
Subdirección de Recaudo
Coordinación de Administración de Aplicativos de Impuestos
Dirección de Gestión e Innovación y Tecnología 
Subdirección de Innovación y Proyectos 
Subdirección de Soluciones y Desarrollo 
Subdirección de Procesamiento de Datos 
                                                                                                                                                                                                                                                                                                                                                                                                                                                                                                                                                                                                                                         </t>
    </r>
  </si>
  <si>
    <t>Elaborar diagnósticos de las causas por las cuales en obligación financiera se encuentran registros bajo el NIT  9.000.000.000 "PERSONA COMODIN NO EXISTE" y  sus posibles alternativas de solución.</t>
  </si>
  <si>
    <t>Evaluar el estado actual, el volumen y la naturaleza de los registros que en el SIE de la Obligación Financiera se encuentran asociados al NIT  9.000.000.000 "PERSONA COMODIN NO EXISTE" y elaborar diagnóstico por etapas segun tipologías encontradas y describiendo las alternativas de solución (tantos informes como tipologías se puedan encontrar)</t>
  </si>
  <si>
    <r>
      <rPr>
        <b/>
        <sz val="12"/>
        <rFont val="Arial"/>
        <family val="2"/>
      </rPr>
      <t xml:space="preserve">DGI
</t>
    </r>
    <r>
      <rPr>
        <sz val="12"/>
        <rFont val="Arial"/>
        <family val="2"/>
      </rPr>
      <t xml:space="preserve">Dirección de Gestión de Impuestos 
Subdirección de Recaudo 
Coordinación de Contabilidad de la Función Recaudadora                                                                                                                                                                                                                                                                                                                                                                                                                                                                                                                                                                                                             
Subdirección de Recaudo
Coordinación de Administración de Aplicativos de Impuestos
Dirección de Gestión e Innovación y Tecnología 
Subdirección de Innovación y Proyectos 
Subdirección de Soluciones y Desarrollo 
                                                                                                                                                                                                                                                                                                                                                                                                                                                                                                                                                                                                                                       </t>
    </r>
  </si>
  <si>
    <t xml:space="preserve">Elaborar y aprobar las historias de usuario por parte del area funcional; gestionar y ejecutar por parte del area funcional y de tecnología las acciones para subsanar las situaciones que se vayan identificando como resultado de la evaluación de  los registros que en el SIE de la obligación financiera se encuentren asociadas al NIT  9.000.000.000 "PERSONA COMODIN NO EXISTE"
</t>
  </si>
  <si>
    <t xml:space="preserve">Historias de Usuario - FT-IIT-2006
Aceptación de Pruebas de Funcionalidad y Salida a Producción y/o Autorización para Servicios y Administración Técnica FT-IIT-1851
Notas contables 1108
</t>
  </si>
  <si>
    <r>
      <rPr>
        <b/>
        <sz val="12"/>
        <rFont val="Arial"/>
        <family val="2"/>
      </rPr>
      <t xml:space="preserve">DGI
</t>
    </r>
    <r>
      <rPr>
        <sz val="12"/>
        <rFont val="Arial"/>
        <family val="2"/>
      </rPr>
      <t xml:space="preserve">Dirección de Gestión de Impuestos 
Subdirección de Recaudo 
Coordinación de Contabilidad de la Función Recaudadora                                                                                                                                                                                                                                                                                                                                                                                                                                                                                                                                                                                                             
Subdirección de Recaudo
Coordinación de Administración de Aplicativos de Impuestos
Dirección de Gestión e Innovación y Tecnología 
Subdirección de Innovación y Proyectos 
Subdirección de Soluciones y Desarrollo 
                                                                                                                                                                                                                                                                                                                                                                                                                                                                                                                                                                                                                                        </t>
    </r>
  </si>
  <si>
    <t>Lo anterior obedece a deficiencias en el control interno y en la gestión del proceso
de cobro por parte de la DIAN, reflejadas en la falta de seguimiento efectivo a los
términos de prescripción, debilidades en los sistemas de información y alertas,
inadecuada gestión del riesgo asociado a la recuperación de cartera y la posible
omisión en el ejercicio de las funciones por parte de los responsables del proceso.</t>
  </si>
  <si>
    <t>Efectuar seguimiento y verificación realizado por el Funcionario de la Coordinación de Cobranzas a cargo de la orientación y apoyo a la gestión de la DSI Medellín</t>
  </si>
  <si>
    <t>Llevar a cabo seguimiento trimestral realizado por el Profesional de la Coordinación de Cobranzas, quien ejerce funciones de orientación y apoyo a la gestión de la DSI Medellín, en el marco del Plan Padrino, respecto de las alertas generadas por la herramienta de prescripciones, remitiendo las correspondientes al último trimestre a la Dirección Seccional de Impuestos de Medellín.</t>
  </si>
  <si>
    <r>
      <rPr>
        <b/>
        <sz val="12"/>
        <rFont val="Arial"/>
        <family val="2"/>
      </rPr>
      <t>DGI</t>
    </r>
    <r>
      <rPr>
        <sz val="12"/>
        <rFont val="Arial"/>
        <family val="2"/>
      </rPr>
      <t xml:space="preserve">
Dirección de Gestión de Impuestos
Subdirección de Cobranzas y Control Extensivo 
Coordinación de Cobranzas</t>
    </r>
  </si>
  <si>
    <t>Verificar trimestralmente por el Profesional de la Coordinación de Cobranzas, quien ejerce funciones de orientación y apoyo a la gestión de la DSI Medellín, en el marco del Plan Padrino, de una muestra de 20 obligaciones (tributarias y aduaneras), seleccionadas a partir de la revisión trimestral de 200 obligaciones definidas por la Dirección Seccional, validando las actuaciones realizadas frente a los expedientes físicos.</t>
  </si>
  <si>
    <t>Informe PDF de verificación con resultados de la muestra</t>
  </si>
  <si>
    <t>Realizar seguimiento y control trimestral  realizado por la División de Cobranzas y/o Grupo de Cobranzas de la Dirección Seccional de Medellín, de obligaciones próximas a prescribir sobre las alertas de la herramienta de prescripciones</t>
  </si>
  <si>
    <t>Realizar seguimiento trimestral a 200 obligaciones (tributarios y aduaneros), categorizadas como próximas a prescribir de acuerdo a las alertas de la herramienta de prescripciones, Priorizando:
Términos de prescripción menor a 6 meses
Mayores cuantías.</t>
  </si>
  <si>
    <t>Reporte Excel de validación de alertas y actuación</t>
  </si>
  <si>
    <r>
      <rPr>
        <b/>
        <sz val="12"/>
        <rFont val="Arial"/>
        <family val="2"/>
      </rPr>
      <t>DGI</t>
    </r>
    <r>
      <rPr>
        <sz val="12"/>
        <rFont val="Arial"/>
        <family val="2"/>
      </rPr>
      <t xml:space="preserve">
Dirección de Gestión de Impuestos
Subdirección de Cobranzas y Control Extensivo 
Dirección Seccional de Impuestos de Medellín</t>
    </r>
  </si>
  <si>
    <t>Verificar trimestralmente las actuaciones de cobro sobre las 200 obligaciones (tributarios y aduaneros), provenientes de las alertas de la herramienta de prescripciones, validando gestión en el último trimestre</t>
  </si>
  <si>
    <t>Informe PDF con estado de obligaciones, actuaciones y avances en recuperación</t>
  </si>
  <si>
    <r>
      <rPr>
        <b/>
        <sz val="12"/>
        <rFont val="Arial"/>
        <family val="2"/>
      </rPr>
      <t>DGI</t>
    </r>
    <r>
      <rPr>
        <sz val="12"/>
        <rFont val="Arial"/>
        <family val="2"/>
      </rPr>
      <t xml:space="preserve">
Dirección de Gestión de Impuestos
Subdirección de Cobranzas y Control Extensivo
Dirección Seccional de Impuestos de Medellín</t>
    </r>
  </si>
  <si>
    <t>Llevar a cabo capacitación en procedimientos de cartera</t>
  </si>
  <si>
    <t>Realizar capacitación cuatrimestral en procedimientos PR-COT-0269, PR-COT-0272 y PR-COT-0270</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</si>
  <si>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t>
    </r>
  </si>
  <si>
    <t>Efectuar seguimiento y verificación por parte del Funcionario de la Coordinación de Cobranzas a cargo de la orientación y apoyo a la gestión de la DSI Barranquilla respecto de las alertas generadas por la herramienta de control de prescripciones y obligaciones en segmento de segunda etapa</t>
  </si>
  <si>
    <t>Efectuar seguimiento trimestral por el Profesional de la Coordinación de Cobranzas, quien ejerce funciones de orientación y apoyo a la gestión de la DSI Barranquilla, en el marco del Plan Padrino, respecto de las alertas generadas por la herramienta de control de prescripciones y obligaciones en segmento de segunda etapa, remitiendo las correspondientes al último trimestre a la Dirección Seccional de Impuestos de Barranquilla.</t>
  </si>
  <si>
    <t>Llevar a cabo la verificación trimestral a cargo del profesional de la Coordinación de Cobranzas, quien ejerce funciones de orientación y apoyo a la gestión de la DSI Barranquilla, en el marco del Plan Padrino. Esta verificación se efectuará sobre una muestra de 30 obligaciones (tributarias y aduaneras), seleccionadas a partir de la revisión trimestral de 200 obligaciones adelantada por la Dirección Seccional, con base en las alertas generadas por la herramienta de control de prescripciones y obligaciones en el segmento de segunda etapa, validando las actuaciones realizadas frente a los expedientes físicos.</t>
  </si>
  <si>
    <t>Realizar retroalimentación trimestral de las verificaciones efectuadas por el Profesional de la Coordinación de Cobranzas, en ejercicio de sus funciones de orientación y apoyo a la gestión de la DSI Barranquilla, dirigida a los funcionarios de esa Dirección Seccional.</t>
  </si>
  <si>
    <t>Realizar seguimiento y control trimestral  por parte de la División de Cobranzas y/o Grupo de Cobranzas de la Dirección Seccional de Barranquilla, de obligaciones próximas a prescribir y Gestionables Segunda Etapa con investigaciones de bienes positiva sin ejecutar</t>
  </si>
  <si>
    <t>Verificar trimestralmente las actuaciones de cobro sobre 100 obligaciones (tributarias y aduaneras) provenientes del inventario de cartera del ultimo trimestre, marcadas en el segmento 2da etapa. Esta verificación consiste en validar que, durante el último trimestre, se haya realizado la gestión, la investigación y/o la ejecución de bienes; al igual que comprobar la existencia del soporte documental en el expediente donde se evidencie su ejecución conforme lo establecido en el PR-COT-0326 Investigación de bienes.</t>
  </si>
  <si>
    <t>Informe en PDF y reporte en Excel con la validación del inventario de cartera, estado de obligaciones, actuaciones y avances en recuperación.</t>
  </si>
  <si>
    <t>Verificar trimestralmente las actuaciones de cobro sobre 100 obligaciones (tributarias y aduaneras) en control de prescripción (año 5 de la obligación), a partir de las alertas generadas por la herramienta de control de prescripciones del último trimestre. Esta verificación consiste en validar que, durante el último trimestre, se haya realizado la gestión, la investigación y/o la ejecución de bienes; al igual que comprobar la existencia del soporte documental en el expediente donde se evidencie su ejecución conforme lo establecido en el PR-COT-0326 Investigación de bienes.</t>
  </si>
  <si>
    <t>Informe en PDF y reporte en Excel con validación de alertas, estado de obligaciones, actuaciones y avances en recuperación.</t>
  </si>
  <si>
    <t>Llevar a cabo capacitación en procedimientos de cartera y retroalimentación de verificaciones</t>
  </si>
  <si>
    <t>Realizar capacitación cuatrimestral en procedimientos PR-COT-0326 Investigación de bienes,PR-COT-0327 Decretar medidas cautelares,  PR-COT-0391 Remate de bienes, PR-COT-0388 Secuestro de bienes, PR-COT-0389 Avalúo de bienes, PR-COT-0319 Entrega de bienes secuestrados</t>
  </si>
  <si>
    <r>
      <rPr>
        <b/>
        <sz val="12"/>
        <rFont val="Arial"/>
        <family val="2"/>
      </rPr>
      <t>DGI</t>
    </r>
    <r>
      <rPr>
        <sz val="12"/>
        <rFont val="Arial"/>
        <family val="2"/>
      </rPr>
      <t xml:space="preserve">
Dirección de Gestión de Impuestos
Subdirección de Cobranzas y Control Extensivo 
Dirección Seccional de Impuestos de Barranquilla
Coordinación de Cobranzas</t>
    </r>
  </si>
  <si>
    <r>
      <rPr>
        <b/>
        <sz val="12"/>
        <rFont val="Arial"/>
        <family val="2"/>
      </rPr>
      <t>DGI</t>
    </r>
    <r>
      <rPr>
        <sz val="12"/>
        <rFont val="Arial"/>
        <family val="2"/>
      </rPr>
      <t xml:space="preserve">
Dirección de Gestión de Impuestos
Subdirección de Cobranzas y Control Extensivo 
Dirección Seccional de Impuestos de Barranquilla </t>
    </r>
  </si>
  <si>
    <r>
      <rPr>
        <b/>
        <sz val="12"/>
        <rFont val="Arial"/>
        <family val="2"/>
      </rPr>
      <t>DGI</t>
    </r>
    <r>
      <rPr>
        <sz val="12"/>
        <rFont val="Arial"/>
        <family val="2"/>
      </rPr>
      <t xml:space="preserve">
Dirección de Gestión de Impuestos
Subdirección de Cobranzas y Control Extensivo 
Dirección Seccional de Impuestos de Barranquilla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</si>
</sst>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s>
  <fonts count="55">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1"/>
      <color theme="8" tint="-0.249977111117893"/>
      <name val="Calibri"/>
      <family val="2"/>
      <scheme val="minor"/>
    </font>
    <font>
      <strike/>
      <sz val="12"/>
      <name val="Arial"/>
      <family val="2"/>
    </font>
    <font>
      <b/>
      <i/>
      <sz val="12"/>
      <name val="Arial"/>
      <family val="2"/>
    </font>
    <font>
      <b/>
      <sz val="11"/>
      <color theme="0"/>
      <name val="Calibri"/>
      <family val="2"/>
      <scheme val="minor"/>
    </font>
    <font>
      <b/>
      <sz val="12"/>
      <color theme="0"/>
      <name val="Arial"/>
      <family val="2"/>
    </font>
    <font>
      <sz val="11"/>
      <color rgb="FFFF0000"/>
      <name val="Calibri"/>
      <family val="2"/>
      <scheme val="minor"/>
    </font>
    <font>
      <sz val="10"/>
      <color indexed="10"/>
      <name val="Nunito sa"/>
    </font>
    <font>
      <b/>
      <sz val="12"/>
      <name val="Calibri"/>
      <family val="2"/>
    </font>
    <font>
      <b/>
      <sz val="10"/>
      <color indexed="9"/>
      <name val="Arial"/>
      <family val="2"/>
    </font>
    <font>
      <b/>
      <sz val="16"/>
      <name val="Arial"/>
      <family val="2"/>
    </font>
    <font>
      <sz val="12"/>
      <color rgb="FFE5FFFF"/>
      <name val="Arial"/>
      <family val="2"/>
    </font>
    <font>
      <b/>
      <sz val="16"/>
      <color theme="7" tint="0.79998168889431442"/>
      <name val="Arial"/>
      <family val="2"/>
    </font>
    <font>
      <b/>
      <sz val="12"/>
      <color theme="7" tint="0.79998168889431442"/>
      <name val="Arial"/>
      <family val="2"/>
    </font>
    <font>
      <b/>
      <sz val="12"/>
      <color theme="1"/>
      <name val="Arial"/>
      <family val="2"/>
    </font>
  </fonts>
  <fills count="38">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1FFFF"/>
        <bgColor indexed="64"/>
      </patternFill>
    </fill>
    <fill>
      <patternFill patternType="solid">
        <fgColor rgb="FF66FF66"/>
        <bgColor indexed="64"/>
      </patternFill>
    </fill>
    <fill>
      <patternFill patternType="solid">
        <fgColor rgb="FFE5FFFF"/>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auto="1"/>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n">
        <color indexed="64"/>
      </right>
      <top style="double">
        <color indexed="64"/>
      </top>
      <bottom/>
      <diagonal/>
    </border>
    <border>
      <left/>
      <right/>
      <top style="double">
        <color indexed="64"/>
      </top>
      <bottom style="double">
        <color indexed="64"/>
      </bottom>
      <diagonal/>
    </border>
    <border>
      <left style="thin">
        <color rgb="FF000000"/>
      </left>
      <right style="thin">
        <color rgb="FF000000"/>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s>
  <cellStyleXfs count="176">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1"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5" applyNumberFormat="0" applyFont="0" applyAlignment="0" applyProtection="0"/>
    <xf numFmtId="0" fontId="2" fillId="24" borderId="5"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6"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0" borderId="7" applyNumberFormat="0" applyFill="0" applyAlignment="0" applyProtection="0"/>
    <xf numFmtId="0" fontId="9" fillId="0" borderId="8"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xf numFmtId="0" fontId="6" fillId="17" borderId="52" applyNumberFormat="0" applyAlignment="0" applyProtection="0"/>
    <xf numFmtId="0" fontId="10" fillId="8" borderId="52"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 fillId="24" borderId="53" applyNumberFormat="0" applyFont="0" applyAlignment="0" applyProtection="0"/>
    <xf numFmtId="0" fontId="2" fillId="24" borderId="53" applyNumberFormat="0" applyFont="0" applyAlignment="0" applyProtection="0"/>
    <xf numFmtId="0" fontId="13" fillId="17" borderId="54" applyNumberFormat="0" applyAlignment="0" applyProtection="0"/>
    <xf numFmtId="0" fontId="19" fillId="0" borderId="55" applyNumberFormat="0" applyFill="0" applyAlignment="0" applyProtection="0"/>
  </cellStyleXfs>
  <cellXfs count="906">
    <xf numFmtId="0" fontId="0" fillId="0" borderId="0" xfId="0"/>
    <xf numFmtId="0" fontId="30" fillId="0" borderId="0" xfId="0" applyFont="1"/>
    <xf numFmtId="0" fontId="27" fillId="2" borderId="14" xfId="0" applyFont="1" applyFill="1" applyBorder="1"/>
    <xf numFmtId="0" fontId="28" fillId="2" borderId="12" xfId="82" applyFont="1" applyFill="1" applyBorder="1" applyAlignment="1">
      <alignment horizontal="center" vertical="center"/>
    </xf>
    <xf numFmtId="0" fontId="27" fillId="2" borderId="13" xfId="0" applyFont="1" applyFill="1" applyBorder="1"/>
    <xf numFmtId="0" fontId="30" fillId="0" borderId="0" xfId="0" applyFont="1" applyAlignment="1">
      <alignment horizontal="left"/>
    </xf>
    <xf numFmtId="0" fontId="30" fillId="0" borderId="0" xfId="0" applyFont="1" applyAlignment="1">
      <alignment horizontal="center"/>
    </xf>
    <xf numFmtId="0" fontId="27" fillId="2" borderId="0" xfId="0" applyFont="1" applyFill="1"/>
    <xf numFmtId="0" fontId="28" fillId="2" borderId="0" xfId="82" applyFont="1" applyFill="1" applyAlignment="1">
      <alignment horizontal="center" vertical="center"/>
    </xf>
    <xf numFmtId="0" fontId="28" fillId="2" borderId="10" xfId="82" applyFont="1" applyFill="1" applyBorder="1" applyAlignment="1">
      <alignment horizontal="left" vertical="center"/>
    </xf>
    <xf numFmtId="0" fontId="28" fillId="2" borderId="11" xfId="82" applyFont="1" applyFill="1" applyBorder="1" applyAlignment="1">
      <alignment horizontal="left" vertical="center"/>
    </xf>
    <xf numFmtId="0" fontId="27" fillId="2" borderId="12" xfId="0" applyFont="1" applyFill="1" applyBorder="1" applyAlignment="1">
      <alignment horizontal="center"/>
    </xf>
    <xf numFmtId="0" fontId="28" fillId="2" borderId="0" xfId="82" applyFont="1" applyFill="1" applyAlignment="1">
      <alignment horizontal="justify" vertical="top"/>
    </xf>
    <xf numFmtId="0" fontId="28" fillId="2" borderId="12" xfId="82" applyFont="1" applyFill="1" applyBorder="1" applyAlignment="1">
      <alignment horizontal="justify" vertical="top"/>
    </xf>
    <xf numFmtId="0" fontId="30" fillId="0" borderId="0" xfId="0"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center" vertical="center"/>
    </xf>
    <xf numFmtId="0" fontId="26" fillId="0" borderId="0" xfId="0" applyFont="1"/>
    <xf numFmtId="0" fontId="26" fillId="0" borderId="0" xfId="0" applyFont="1" applyAlignment="1">
      <alignment horizontal="left" vertical="top"/>
    </xf>
    <xf numFmtId="0" fontId="28" fillId="2" borderId="0" xfId="82" applyFont="1" applyFill="1" applyAlignment="1">
      <alignment horizontal="left" vertical="top"/>
    </xf>
    <xf numFmtId="0" fontId="26" fillId="0" borderId="0" xfId="0" applyFont="1" applyAlignment="1">
      <alignment horizontal="center"/>
    </xf>
    <xf numFmtId="0" fontId="26" fillId="0" borderId="0" xfId="0" applyFont="1" applyAlignment="1">
      <alignment horizontal="left"/>
    </xf>
    <xf numFmtId="169" fontId="26" fillId="0" borderId="0" xfId="0" applyNumberFormat="1" applyFont="1" applyAlignment="1">
      <alignment horizontal="center" vertical="center"/>
    </xf>
    <xf numFmtId="1" fontId="26" fillId="0" borderId="0" xfId="0" applyNumberFormat="1" applyFont="1" applyAlignment="1">
      <alignment horizontal="center" vertical="center"/>
    </xf>
    <xf numFmtId="0" fontId="26" fillId="0" borderId="0" xfId="0" applyFont="1" applyAlignment="1">
      <alignment vertical="center"/>
    </xf>
    <xf numFmtId="10" fontId="26" fillId="0" borderId="0" xfId="0" applyNumberFormat="1" applyFont="1" applyAlignment="1">
      <alignment horizontal="left" vertical="top"/>
    </xf>
    <xf numFmtId="0" fontId="0" fillId="2" borderId="17"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0" borderId="0" xfId="0" applyAlignment="1">
      <alignment vertical="center"/>
    </xf>
    <xf numFmtId="0" fontId="0" fillId="2" borderId="16" xfId="0" applyFill="1" applyBorder="1" applyAlignment="1">
      <alignment vertical="center"/>
    </xf>
    <xf numFmtId="0" fontId="0" fillId="2" borderId="19" xfId="0" applyFill="1" applyBorder="1" applyAlignment="1">
      <alignment vertical="center"/>
    </xf>
    <xf numFmtId="0" fontId="0" fillId="2" borderId="0" xfId="0" applyFill="1" applyAlignment="1">
      <alignment vertical="center"/>
    </xf>
    <xf numFmtId="0" fontId="0" fillId="0" borderId="27" xfId="0" pivotButton="1" applyBorder="1"/>
    <xf numFmtId="0" fontId="0" fillId="0" borderId="27" xfId="0" applyBorder="1"/>
    <xf numFmtId="0" fontId="0" fillId="0" borderId="29" xfId="0" pivotButton="1" applyBorder="1"/>
    <xf numFmtId="0" fontId="0" fillId="0" borderId="37" xfId="0" applyBorder="1"/>
    <xf numFmtId="0" fontId="0" fillId="0" borderId="38" xfId="0" applyBorder="1"/>
    <xf numFmtId="0" fontId="0" fillId="0" borderId="29" xfId="0" applyBorder="1" applyAlignment="1">
      <alignment horizontal="left"/>
    </xf>
    <xf numFmtId="0" fontId="0" fillId="0" borderId="39" xfId="0" applyBorder="1" applyAlignment="1">
      <alignment vertical="center"/>
    </xf>
    <xf numFmtId="0" fontId="0" fillId="0" borderId="33" xfId="0" applyBorder="1" applyAlignment="1">
      <alignment vertical="center"/>
    </xf>
    <xf numFmtId="0" fontId="22" fillId="30" borderId="30" xfId="0" applyFont="1" applyFill="1" applyBorder="1" applyAlignment="1">
      <alignment horizontal="left"/>
    </xf>
    <xf numFmtId="0" fontId="22" fillId="30" borderId="35" xfId="0" applyFont="1" applyFill="1" applyBorder="1"/>
    <xf numFmtId="0" fontId="22" fillId="30" borderId="31" xfId="0" applyFont="1" applyFill="1" applyBorder="1"/>
    <xf numFmtId="0" fontId="0" fillId="2" borderId="0" xfId="0" applyFill="1"/>
    <xf numFmtId="0" fontId="36" fillId="0" borderId="32" xfId="0" applyFont="1" applyBorder="1" applyAlignment="1">
      <alignment vertical="center"/>
    </xf>
    <xf numFmtId="0" fontId="0" fillId="2" borderId="39" xfId="0" applyFill="1" applyBorder="1"/>
    <xf numFmtId="0" fontId="0" fillId="2" borderId="33" xfId="0" applyFill="1" applyBorder="1"/>
    <xf numFmtId="0" fontId="34" fillId="0" borderId="0" xfId="0" applyFont="1" applyAlignment="1">
      <alignment vertical="center"/>
    </xf>
    <xf numFmtId="0" fontId="22" fillId="0" borderId="0" xfId="0" applyFont="1" applyAlignment="1">
      <alignment vertical="center"/>
    </xf>
    <xf numFmtId="0" fontId="37" fillId="0" borderId="19" xfId="0" applyFont="1" applyBorder="1" applyAlignment="1">
      <alignment readingOrder="1"/>
    </xf>
    <xf numFmtId="0" fontId="0" fillId="0" borderId="19" xfId="0" applyBorder="1"/>
    <xf numFmtId="0" fontId="41" fillId="2" borderId="16" xfId="0" applyFont="1" applyFill="1" applyBorder="1" applyAlignment="1">
      <alignment vertical="center"/>
    </xf>
    <xf numFmtId="0" fontId="41" fillId="2" borderId="0" xfId="0" applyFont="1" applyFill="1"/>
    <xf numFmtId="0" fontId="41" fillId="0" borderId="0" xfId="0" applyFont="1"/>
    <xf numFmtId="0" fontId="41" fillId="0" borderId="0" xfId="0" applyFont="1" applyAlignment="1">
      <alignment vertical="center"/>
    </xf>
    <xf numFmtId="0" fontId="41" fillId="2" borderId="19" xfId="0" applyFont="1" applyFill="1" applyBorder="1"/>
    <xf numFmtId="41" fontId="41" fillId="2" borderId="19" xfId="0" applyNumberFormat="1" applyFont="1" applyFill="1" applyBorder="1"/>
    <xf numFmtId="0" fontId="0" fillId="2" borderId="19" xfId="0" applyFill="1" applyBorder="1"/>
    <xf numFmtId="41" fontId="0" fillId="2" borderId="19" xfId="0" applyNumberFormat="1" applyFill="1" applyBorder="1"/>
    <xf numFmtId="0" fontId="41" fillId="2" borderId="0" xfId="0" applyFont="1" applyFill="1" applyAlignment="1">
      <alignment vertical="center"/>
    </xf>
    <xf numFmtId="0" fontId="0" fillId="2" borderId="20" xfId="0" applyFill="1" applyBorder="1" applyAlignment="1">
      <alignment vertical="center"/>
    </xf>
    <xf numFmtId="0" fontId="0" fillId="2" borderId="15" xfId="0" applyFill="1" applyBorder="1" applyAlignment="1">
      <alignment vertical="center"/>
    </xf>
    <xf numFmtId="0" fontId="0" fillId="2" borderId="15" xfId="0" applyFill="1" applyBorder="1"/>
    <xf numFmtId="0" fontId="0" fillId="2" borderId="21" xfId="0" applyFill="1" applyBorder="1" applyAlignment="1">
      <alignment vertical="center"/>
    </xf>
    <xf numFmtId="0" fontId="28" fillId="2" borderId="42" xfId="0" applyFont="1" applyFill="1" applyBorder="1" applyAlignment="1">
      <alignment horizontal="center" vertical="center"/>
    </xf>
    <xf numFmtId="0" fontId="28" fillId="2" borderId="42" xfId="0" applyFont="1" applyFill="1" applyBorder="1" applyAlignment="1">
      <alignment horizontal="justify" vertical="top"/>
    </xf>
    <xf numFmtId="0" fontId="26" fillId="2" borderId="0" xfId="0" applyFont="1" applyFill="1" applyAlignment="1">
      <alignment horizontal="justify" vertical="top"/>
    </xf>
    <xf numFmtId="0" fontId="28" fillId="2" borderId="42" xfId="0" applyFont="1" applyFill="1" applyBorder="1" applyAlignment="1">
      <alignment horizontal="left" vertical="top"/>
    </xf>
    <xf numFmtId="0" fontId="26" fillId="2" borderId="0" xfId="0" applyFont="1" applyFill="1" applyAlignment="1">
      <alignment horizontal="center" vertical="center"/>
    </xf>
    <xf numFmtId="0" fontId="26" fillId="2" borderId="0" xfId="0" applyFont="1" applyFill="1" applyAlignment="1">
      <alignment horizontal="left" vertical="top"/>
    </xf>
    <xf numFmtId="0" fontId="26" fillId="2" borderId="13" xfId="0" applyFont="1" applyFill="1" applyBorder="1" applyAlignment="1">
      <alignment horizontal="center" vertical="center"/>
    </xf>
    <xf numFmtId="0" fontId="26" fillId="0" borderId="0" xfId="0" applyFont="1" applyAlignment="1">
      <alignment horizontal="center" vertical="center" wrapText="1"/>
    </xf>
    <xf numFmtId="0" fontId="26" fillId="2" borderId="0" xfId="0" applyFont="1" applyFill="1" applyAlignment="1">
      <alignment horizontal="center" vertical="center" wrapText="1"/>
    </xf>
    <xf numFmtId="0" fontId="45" fillId="2" borderId="42" xfId="0" applyFont="1" applyFill="1" applyBorder="1" applyAlignment="1">
      <alignment horizontal="center" vertical="center" wrapText="1"/>
    </xf>
    <xf numFmtId="0" fontId="26" fillId="2" borderId="42" xfId="0" applyFont="1" applyFill="1" applyBorder="1" applyAlignment="1">
      <alignment horizontal="left" vertical="top"/>
    </xf>
    <xf numFmtId="0" fontId="44" fillId="2" borderId="0" xfId="0" applyFont="1" applyFill="1" applyAlignment="1">
      <alignment vertical="center"/>
    </xf>
    <xf numFmtId="0" fontId="0" fillId="0" borderId="16" xfId="0" applyBorder="1" applyAlignment="1">
      <alignment vertical="center"/>
    </xf>
    <xf numFmtId="0" fontId="26" fillId="0" borderId="0" xfId="0" applyFont="1" applyAlignment="1">
      <alignment horizontal="left" vertical="center"/>
    </xf>
    <xf numFmtId="0" fontId="0" fillId="0" borderId="0" xfId="0" applyAlignment="1">
      <alignment horizontal="left" vertical="center"/>
    </xf>
    <xf numFmtId="0" fontId="26" fillId="0" borderId="51" xfId="1" applyFont="1" applyFill="1" applyBorder="1" applyAlignment="1" applyProtection="1">
      <alignment horizontal="left" vertical="top" wrapText="1"/>
    </xf>
    <xf numFmtId="14" fontId="26" fillId="0" borderId="51" xfId="1" applyNumberFormat="1" applyFont="1" applyFill="1" applyBorder="1" applyAlignment="1" applyProtection="1">
      <alignment horizontal="center" vertical="center" wrapText="1"/>
    </xf>
    <xf numFmtId="0" fontId="28" fillId="0" borderId="13" xfId="0" applyFont="1" applyBorder="1" applyAlignment="1">
      <alignment horizontal="center" vertical="center"/>
    </xf>
    <xf numFmtId="0" fontId="28" fillId="2" borderId="23" xfId="1" applyFont="1" applyFill="1" applyBorder="1" applyAlignment="1" applyProtection="1">
      <alignment horizontal="center" vertical="center" wrapText="1"/>
    </xf>
    <xf numFmtId="0" fontId="28" fillId="2" borderId="11" xfId="1" applyFont="1" applyFill="1" applyBorder="1" applyAlignment="1" applyProtection="1">
      <alignment horizontal="center" vertical="center" wrapText="1"/>
    </xf>
    <xf numFmtId="0" fontId="28" fillId="2" borderId="11" xfId="1" applyFont="1" applyFill="1" applyBorder="1" applyAlignment="1" applyProtection="1">
      <alignment horizontal="right" vertical="center" wrapText="1"/>
    </xf>
    <xf numFmtId="0" fontId="26" fillId="0" borderId="57" xfId="0" applyFont="1" applyBorder="1" applyAlignment="1">
      <alignment horizontal="justify" vertical="top"/>
    </xf>
    <xf numFmtId="0" fontId="26" fillId="0" borderId="58" xfId="0" applyFont="1" applyBorder="1" applyAlignment="1">
      <alignment horizontal="justify" vertical="top"/>
    </xf>
    <xf numFmtId="0" fontId="26" fillId="2" borderId="14" xfId="0" applyFont="1" applyFill="1" applyBorder="1" applyAlignment="1">
      <alignment horizontal="center" vertical="center"/>
    </xf>
    <xf numFmtId="14" fontId="26" fillId="2" borderId="0" xfId="0" applyNumberFormat="1" applyFont="1" applyFill="1" applyAlignment="1">
      <alignment horizontal="center" vertical="center"/>
    </xf>
    <xf numFmtId="0" fontId="50" fillId="2" borderId="0" xfId="0" applyFont="1" applyFill="1" applyAlignment="1">
      <alignment vertical="center" wrapText="1"/>
    </xf>
    <xf numFmtId="0" fontId="50" fillId="2" borderId="14" xfId="0" applyFont="1" applyFill="1" applyBorder="1" applyAlignment="1">
      <alignment vertical="center" wrapText="1"/>
    </xf>
    <xf numFmtId="169" fontId="28" fillId="26" borderId="56" xfId="0" applyNumberFormat="1" applyFont="1" applyFill="1" applyBorder="1" applyAlignment="1">
      <alignment horizontal="right" vertical="center"/>
    </xf>
    <xf numFmtId="0" fontId="26" fillId="26" borderId="23" xfId="1" applyFont="1" applyFill="1" applyBorder="1" applyAlignment="1" applyProtection="1">
      <alignment horizontal="left" vertical="center" wrapText="1"/>
    </xf>
    <xf numFmtId="0" fontId="26" fillId="26" borderId="23" xfId="54" applyFont="1" applyFill="1" applyBorder="1" applyAlignment="1">
      <alignment horizontal="center" vertical="center" wrapText="1"/>
    </xf>
    <xf numFmtId="10" fontId="26" fillId="0" borderId="56" xfId="72" applyNumberFormat="1" applyFont="1" applyFill="1" applyBorder="1" applyAlignment="1" applyProtection="1">
      <alignment horizontal="center" vertical="center"/>
    </xf>
    <xf numFmtId="0" fontId="26" fillId="36" borderId="0" xfId="0" applyFont="1" applyFill="1" applyAlignment="1">
      <alignment vertical="top" wrapText="1"/>
    </xf>
    <xf numFmtId="169" fontId="28" fillId="32" borderId="56" xfId="0" applyNumberFormat="1" applyFont="1" applyFill="1" applyBorder="1" applyAlignment="1">
      <alignment horizontal="right" vertical="center"/>
    </xf>
    <xf numFmtId="169" fontId="28" fillId="33" borderId="56" xfId="0" applyNumberFormat="1" applyFont="1" applyFill="1" applyBorder="1" applyAlignment="1">
      <alignment horizontal="right" vertical="center"/>
    </xf>
    <xf numFmtId="0" fontId="26" fillId="0" borderId="58" xfId="0" applyFont="1" applyBorder="1" applyAlignment="1">
      <alignment horizontal="left" vertical="center"/>
    </xf>
    <xf numFmtId="0" fontId="26" fillId="0" borderId="57" xfId="0" applyFont="1" applyBorder="1" applyAlignment="1">
      <alignment horizontal="center" vertical="center"/>
    </xf>
    <xf numFmtId="0" fontId="45" fillId="2" borderId="42" xfId="82" applyFont="1" applyFill="1" applyBorder="1" applyAlignment="1">
      <alignment vertical="center"/>
    </xf>
    <xf numFmtId="0" fontId="26" fillId="0" borderId="57" xfId="0" applyFont="1" applyBorder="1" applyAlignment="1">
      <alignment horizontal="left" vertical="top"/>
    </xf>
    <xf numFmtId="0" fontId="26" fillId="34" borderId="56" xfId="0" applyFont="1" applyFill="1" applyBorder="1" applyAlignment="1">
      <alignment horizontal="left" vertical="center" wrapText="1"/>
    </xf>
    <xf numFmtId="0" fontId="26" fillId="34" borderId="56" xfId="1" applyFont="1" applyFill="1" applyBorder="1" applyAlignment="1" applyProtection="1">
      <alignment horizontal="center" vertical="center" wrapText="1"/>
    </xf>
    <xf numFmtId="0" fontId="26" fillId="34" borderId="56" xfId="0" applyFont="1" applyFill="1" applyBorder="1" applyAlignment="1">
      <alignment horizontal="center" vertical="center" wrapText="1"/>
    </xf>
    <xf numFmtId="0" fontId="26" fillId="34" borderId="56" xfId="0" applyFont="1" applyFill="1" applyBorder="1" applyAlignment="1">
      <alignment horizontal="left" vertical="top" wrapText="1"/>
    </xf>
    <xf numFmtId="2" fontId="26" fillId="34" borderId="56" xfId="0" applyNumberFormat="1" applyFont="1" applyFill="1" applyBorder="1" applyAlignment="1">
      <alignment horizontal="center" vertical="center" wrapText="1"/>
    </xf>
    <xf numFmtId="14" fontId="26" fillId="34" borderId="56" xfId="0" applyNumberFormat="1" applyFont="1" applyFill="1" applyBorder="1" applyAlignment="1">
      <alignment horizontal="center" vertical="center"/>
    </xf>
    <xf numFmtId="1" fontId="26" fillId="34" borderId="56" xfId="1" applyNumberFormat="1" applyFont="1" applyFill="1" applyBorder="1" applyAlignment="1" applyProtection="1">
      <alignment horizontal="center" vertical="center" wrapText="1"/>
    </xf>
    <xf numFmtId="10" fontId="26" fillId="34" borderId="56" xfId="0" applyNumberFormat="1" applyFont="1" applyFill="1" applyBorder="1" applyAlignment="1">
      <alignment horizontal="center" vertical="center"/>
    </xf>
    <xf numFmtId="0" fontId="26" fillId="34" borderId="56" xfId="0" applyFont="1" applyFill="1" applyBorder="1" applyAlignment="1">
      <alignment horizontal="center" vertical="center"/>
    </xf>
    <xf numFmtId="4" fontId="26" fillId="34" borderId="56" xfId="0" applyNumberFormat="1" applyFont="1" applyFill="1" applyBorder="1" applyAlignment="1">
      <alignment horizontal="center" vertical="center" wrapText="1"/>
    </xf>
    <xf numFmtId="4" fontId="26" fillId="34" borderId="56" xfId="72" applyNumberFormat="1" applyFont="1" applyFill="1" applyBorder="1" applyAlignment="1" applyProtection="1">
      <alignment horizontal="center" vertical="center" wrapText="1"/>
    </xf>
    <xf numFmtId="0" fontId="28" fillId="34" borderId="56" xfId="0" applyFont="1" applyFill="1" applyBorder="1" applyAlignment="1">
      <alignment horizontal="left" vertical="top" wrapText="1"/>
    </xf>
    <xf numFmtId="10" fontId="26" fillId="34" borderId="56" xfId="0" applyNumberFormat="1" applyFont="1" applyFill="1" applyBorder="1" applyAlignment="1">
      <alignment horizontal="center" vertical="center" wrapText="1"/>
    </xf>
    <xf numFmtId="2" fontId="26" fillId="34" borderId="56" xfId="0" applyNumberFormat="1" applyFont="1" applyFill="1" applyBorder="1" applyAlignment="1">
      <alignment horizontal="center" vertical="center"/>
    </xf>
    <xf numFmtId="14" fontId="26" fillId="34" borderId="56" xfId="0" applyNumberFormat="1" applyFont="1" applyFill="1" applyBorder="1" applyAlignment="1">
      <alignment horizontal="center" vertical="center" wrapText="1"/>
    </xf>
    <xf numFmtId="10" fontId="26" fillId="34" borderId="56" xfId="0" applyNumberFormat="1" applyFont="1" applyFill="1" applyBorder="1" applyAlignment="1">
      <alignment horizontal="left" vertical="top" wrapText="1"/>
    </xf>
    <xf numFmtId="10" fontId="28" fillId="34" borderId="56" xfId="0" applyNumberFormat="1" applyFont="1" applyFill="1" applyBorder="1" applyAlignment="1">
      <alignment horizontal="left" vertical="top" wrapText="1"/>
    </xf>
    <xf numFmtId="0" fontId="26" fillId="34" borderId="56" xfId="52" applyFont="1" applyFill="1" applyBorder="1" applyAlignment="1">
      <alignment horizontal="left" vertical="top" wrapText="1"/>
    </xf>
    <xf numFmtId="0" fontId="26" fillId="34" borderId="56" xfId="1" applyFont="1" applyFill="1" applyBorder="1" applyAlignment="1" applyProtection="1">
      <alignment horizontal="left" vertical="center" wrapText="1"/>
    </xf>
    <xf numFmtId="0" fontId="26" fillId="34" borderId="56" xfId="54" applyFont="1" applyFill="1" applyBorder="1" applyAlignment="1">
      <alignment horizontal="center" vertical="center" wrapText="1"/>
    </xf>
    <xf numFmtId="172" fontId="26" fillId="34" borderId="56" xfId="0" applyNumberFormat="1" applyFont="1" applyFill="1" applyBorder="1" applyAlignment="1">
      <alignment horizontal="center" vertical="center"/>
    </xf>
    <xf numFmtId="10" fontId="26" fillId="34" borderId="56" xfId="72" applyNumberFormat="1" applyFont="1" applyFill="1" applyBorder="1" applyAlignment="1" applyProtection="1">
      <alignment horizontal="center" vertical="center" wrapText="1"/>
    </xf>
    <xf numFmtId="2" fontId="26" fillId="34" borderId="56" xfId="0" applyNumberFormat="1" applyFont="1" applyFill="1" applyBorder="1" applyAlignment="1">
      <alignment horizontal="center" vertical="center" shrinkToFit="1"/>
    </xf>
    <xf numFmtId="0" fontId="26" fillId="34" borderId="56" xfId="0" applyFont="1" applyFill="1" applyBorder="1" applyAlignment="1">
      <alignment vertical="top" wrapText="1"/>
    </xf>
    <xf numFmtId="0" fontId="26" fillId="26" borderId="56" xfId="0" applyFont="1" applyFill="1" applyBorder="1" applyAlignment="1">
      <alignment horizontal="center" vertical="center" wrapText="1"/>
    </xf>
    <xf numFmtId="0" fontId="26" fillId="26" borderId="56" xfId="52" applyFont="1" applyFill="1" applyBorder="1" applyAlignment="1">
      <alignment horizontal="justify" vertical="top" wrapText="1"/>
    </xf>
    <xf numFmtId="0" fontId="26" fillId="26" borderId="56" xfId="102" applyFont="1" applyFill="1" applyBorder="1" applyAlignment="1">
      <alignment horizontal="justify" vertical="top" wrapText="1"/>
    </xf>
    <xf numFmtId="0" fontId="26" fillId="26" borderId="56" xfId="0" applyFont="1" applyFill="1" applyBorder="1" applyAlignment="1">
      <alignment horizontal="left" vertical="top" wrapText="1"/>
    </xf>
    <xf numFmtId="0" fontId="26" fillId="26" borderId="56" xfId="102" applyFont="1" applyFill="1" applyBorder="1" applyAlignment="1">
      <alignment horizontal="left" vertical="top" wrapText="1"/>
    </xf>
    <xf numFmtId="2" fontId="26" fillId="26" borderId="56" xfId="0" applyNumberFormat="1" applyFont="1" applyFill="1" applyBorder="1" applyAlignment="1">
      <alignment horizontal="center" vertical="center"/>
    </xf>
    <xf numFmtId="14" fontId="26" fillId="26" borderId="56" xfId="0" applyNumberFormat="1" applyFont="1" applyFill="1" applyBorder="1" applyAlignment="1">
      <alignment horizontal="center" vertical="center"/>
    </xf>
    <xf numFmtId="1" fontId="26" fillId="26" borderId="56" xfId="0" applyNumberFormat="1" applyFont="1" applyFill="1" applyBorder="1" applyAlignment="1">
      <alignment horizontal="center" vertical="center"/>
    </xf>
    <xf numFmtId="10" fontId="26" fillId="26" borderId="56" xfId="0" applyNumberFormat="1" applyFont="1" applyFill="1" applyBorder="1" applyAlignment="1">
      <alignment horizontal="center" vertical="center"/>
    </xf>
    <xf numFmtId="0" fontId="26" fillId="26" borderId="56" xfId="0" applyFont="1" applyFill="1" applyBorder="1" applyAlignment="1">
      <alignment horizontal="center" vertical="center"/>
    </xf>
    <xf numFmtId="0" fontId="26" fillId="26" borderId="56" xfId="1" applyFont="1" applyFill="1" applyBorder="1" applyAlignment="1" applyProtection="1">
      <alignment horizontal="left" vertical="center" wrapText="1"/>
    </xf>
    <xf numFmtId="0" fontId="26" fillId="26" borderId="56" xfId="54" applyFont="1" applyFill="1" applyBorder="1" applyAlignment="1">
      <alignment horizontal="center" vertical="center" wrapText="1"/>
    </xf>
    <xf numFmtId="0" fontId="26" fillId="26" borderId="56" xfId="52" applyFont="1" applyFill="1" applyBorder="1" applyAlignment="1">
      <alignment horizontal="left" vertical="top" wrapText="1"/>
    </xf>
    <xf numFmtId="0" fontId="26" fillId="26" borderId="56" xfId="0" applyFont="1" applyFill="1" applyBorder="1" applyAlignment="1">
      <alignment vertical="center" wrapText="1"/>
    </xf>
    <xf numFmtId="0" fontId="26" fillId="26" borderId="56" xfId="0" applyFont="1" applyFill="1" applyBorder="1" applyAlignment="1">
      <alignment horizontal="justify" vertical="top" wrapText="1"/>
    </xf>
    <xf numFmtId="14" fontId="26" fillId="26" borderId="56" xfId="52" applyNumberFormat="1" applyFont="1" applyFill="1" applyBorder="1" applyAlignment="1">
      <alignment horizontal="center" vertical="center" wrapText="1"/>
    </xf>
    <xf numFmtId="14" fontId="26" fillId="26" borderId="56" xfId="0" applyNumberFormat="1" applyFont="1" applyFill="1" applyBorder="1" applyAlignment="1">
      <alignment horizontal="left" vertical="top" wrapText="1"/>
    </xf>
    <xf numFmtId="0" fontId="28" fillId="26" borderId="56" xfId="0" applyFont="1" applyFill="1" applyBorder="1" applyAlignment="1">
      <alignment horizontal="center" vertical="center"/>
    </xf>
    <xf numFmtId="14" fontId="26" fillId="26" borderId="56" xfId="0" applyNumberFormat="1" applyFont="1" applyFill="1" applyBorder="1" applyAlignment="1">
      <alignment horizontal="center" vertical="center" wrapText="1"/>
    </xf>
    <xf numFmtId="0" fontId="26" fillId="26" borderId="56" xfId="55" applyFont="1" applyFill="1" applyBorder="1" applyAlignment="1">
      <alignment horizontal="justify" vertical="top" wrapText="1"/>
    </xf>
    <xf numFmtId="0" fontId="26" fillId="26" borderId="56" xfId="1" applyFont="1" applyFill="1" applyBorder="1" applyAlignment="1" applyProtection="1">
      <alignment horizontal="left" vertical="top" wrapText="1"/>
    </xf>
    <xf numFmtId="0" fontId="26" fillId="26" borderId="56" xfId="55" applyFont="1" applyFill="1" applyBorder="1" applyAlignment="1">
      <alignment horizontal="left" vertical="top" wrapText="1"/>
    </xf>
    <xf numFmtId="0" fontId="26" fillId="26" borderId="56" xfId="1" applyFont="1" applyFill="1" applyBorder="1" applyAlignment="1" applyProtection="1">
      <alignment horizontal="justify" vertical="top" wrapText="1"/>
    </xf>
    <xf numFmtId="1" fontId="26" fillId="26" borderId="56" xfId="0" applyNumberFormat="1" applyFont="1" applyFill="1" applyBorder="1" applyAlignment="1">
      <alignment horizontal="left" vertical="top" wrapText="1"/>
    </xf>
    <xf numFmtId="0" fontId="26" fillId="26" borderId="56" xfId="1" applyFont="1" applyFill="1" applyBorder="1" applyAlignment="1" applyProtection="1">
      <alignment horizontal="center" vertical="center" wrapText="1"/>
    </xf>
    <xf numFmtId="2" fontId="26" fillId="26" borderId="56" xfId="0" applyNumberFormat="1" applyFont="1" applyFill="1" applyBorder="1" applyAlignment="1">
      <alignment horizontal="center" vertical="center" wrapText="1"/>
    </xf>
    <xf numFmtId="14" fontId="26" fillId="26" borderId="56" xfId="1" applyNumberFormat="1" applyFont="1" applyFill="1" applyBorder="1" applyAlignment="1" applyProtection="1">
      <alignment horizontal="center" vertical="center" wrapText="1"/>
    </xf>
    <xf numFmtId="0" fontId="26" fillId="26" borderId="56" xfId="55" quotePrefix="1" applyFont="1" applyFill="1" applyBorder="1" applyAlignment="1">
      <alignment horizontal="left" vertical="top" wrapText="1"/>
    </xf>
    <xf numFmtId="0" fontId="28" fillId="26" borderId="56" xfId="0" applyFont="1" applyFill="1" applyBorder="1" applyAlignment="1">
      <alignment horizontal="left" vertical="top" wrapText="1"/>
    </xf>
    <xf numFmtId="0" fontId="26" fillId="26" borderId="56" xfId="0" applyFont="1" applyFill="1" applyBorder="1" applyAlignment="1">
      <alignment horizontal="left" vertical="top"/>
    </xf>
    <xf numFmtId="0" fontId="26" fillId="26" borderId="57" xfId="0" applyFont="1" applyFill="1" applyBorder="1" applyAlignment="1">
      <alignment horizontal="justify" vertical="top" wrapText="1"/>
    </xf>
    <xf numFmtId="14" fontId="26" fillId="26" borderId="56" xfId="1" applyNumberFormat="1" applyFont="1" applyFill="1" applyBorder="1" applyAlignment="1">
      <alignment horizontal="center" vertical="center" wrapText="1"/>
    </xf>
    <xf numFmtId="0" fontId="26" fillId="27" borderId="56" xfId="0" applyFont="1" applyFill="1" applyBorder="1" applyAlignment="1">
      <alignment horizontal="left" vertical="center" wrapText="1"/>
    </xf>
    <xf numFmtId="0" fontId="26" fillId="27" borderId="56" xfId="0" applyFont="1" applyFill="1" applyBorder="1" applyAlignment="1">
      <alignment horizontal="center" vertical="center" wrapText="1"/>
    </xf>
    <xf numFmtId="0" fontId="26" fillId="27" borderId="56" xfId="0" applyFont="1" applyFill="1" applyBorder="1" applyAlignment="1">
      <alignment horizontal="justify" vertical="top" wrapText="1"/>
    </xf>
    <xf numFmtId="0" fontId="26" fillId="27" borderId="56" xfId="0" applyFont="1" applyFill="1" applyBorder="1" applyAlignment="1">
      <alignment horizontal="left" vertical="top" wrapText="1"/>
    </xf>
    <xf numFmtId="4" fontId="26" fillId="27" borderId="56" xfId="0" applyNumberFormat="1" applyFont="1" applyFill="1" applyBorder="1" applyAlignment="1">
      <alignment horizontal="center" vertical="center" wrapText="1"/>
    </xf>
    <xf numFmtId="14" fontId="26" fillId="27" borderId="56" xfId="0" applyNumberFormat="1" applyFont="1" applyFill="1" applyBorder="1" applyAlignment="1">
      <alignment horizontal="center" vertical="center" wrapText="1"/>
    </xf>
    <xf numFmtId="1" fontId="26" fillId="27" borderId="56" xfId="0" applyNumberFormat="1" applyFont="1" applyFill="1" applyBorder="1" applyAlignment="1">
      <alignment horizontal="center" vertical="center"/>
    </xf>
    <xf numFmtId="2" fontId="26" fillId="27" borderId="56" xfId="0" applyNumberFormat="1" applyFont="1" applyFill="1" applyBorder="1" applyAlignment="1">
      <alignment horizontal="center" vertical="center"/>
    </xf>
    <xf numFmtId="10" fontId="26" fillId="27" borderId="56" xfId="0" applyNumberFormat="1" applyFont="1" applyFill="1" applyBorder="1" applyAlignment="1">
      <alignment horizontal="center" vertical="center"/>
    </xf>
    <xf numFmtId="4" fontId="26" fillId="26" borderId="56" xfId="0" applyNumberFormat="1" applyFont="1" applyFill="1" applyBorder="1" applyAlignment="1">
      <alignment horizontal="center" vertical="center" wrapText="1"/>
    </xf>
    <xf numFmtId="0" fontId="26" fillId="26" borderId="56" xfId="0" applyFont="1" applyFill="1" applyBorder="1" applyAlignment="1">
      <alignment horizontal="left" vertical="center" wrapText="1"/>
    </xf>
    <xf numFmtId="1" fontId="26" fillId="26" borderId="56" xfId="0" applyNumberFormat="1" applyFont="1" applyFill="1" applyBorder="1" applyAlignment="1">
      <alignment horizontal="center" vertical="center" wrapText="1"/>
    </xf>
    <xf numFmtId="9" fontId="26" fillId="26" borderId="56" xfId="0" applyNumberFormat="1" applyFont="1" applyFill="1" applyBorder="1" applyAlignment="1">
      <alignment horizontal="left" vertical="top" wrapText="1"/>
    </xf>
    <xf numFmtId="10" fontId="26" fillId="26" borderId="56" xfId="72" applyNumberFormat="1" applyFont="1" applyFill="1" applyBorder="1" applyAlignment="1" applyProtection="1">
      <alignment horizontal="center" vertical="center"/>
    </xf>
    <xf numFmtId="0" fontId="26" fillId="26" borderId="56" xfId="82" applyFont="1" applyFill="1" applyBorder="1" applyAlignment="1">
      <alignment horizontal="left" vertical="top" wrapText="1"/>
    </xf>
    <xf numFmtId="0" fontId="26" fillId="27" borderId="59" xfId="0" applyFont="1" applyFill="1" applyBorder="1" applyAlignment="1">
      <alignment horizontal="center" vertical="center" wrapText="1"/>
    </xf>
    <xf numFmtId="14" fontId="26" fillId="27" borderId="59" xfId="0" applyNumberFormat="1" applyFont="1" applyFill="1" applyBorder="1" applyAlignment="1">
      <alignment horizontal="center" vertical="center"/>
    </xf>
    <xf numFmtId="14" fontId="26" fillId="27" borderId="59" xfId="0" applyNumberFormat="1" applyFont="1" applyFill="1" applyBorder="1" applyAlignment="1">
      <alignment horizontal="left" vertical="top" wrapText="1"/>
    </xf>
    <xf numFmtId="0" fontId="26" fillId="27" borderId="59" xfId="0" applyFont="1" applyFill="1" applyBorder="1" applyAlignment="1">
      <alignment wrapText="1"/>
    </xf>
    <xf numFmtId="14" fontId="26" fillId="27" borderId="56" xfId="0" applyNumberFormat="1" applyFont="1" applyFill="1" applyBorder="1" applyAlignment="1">
      <alignment horizontal="center" vertical="center"/>
    </xf>
    <xf numFmtId="0" fontId="26" fillId="27" borderId="59" xfId="0" applyFont="1" applyFill="1" applyBorder="1" applyAlignment="1">
      <alignment horizontal="center" vertical="center"/>
    </xf>
    <xf numFmtId="0" fontId="26" fillId="26" borderId="56" xfId="0" applyFont="1" applyFill="1" applyBorder="1" applyAlignment="1">
      <alignment horizontal="left" vertical="center"/>
    </xf>
    <xf numFmtId="0" fontId="26" fillId="26" borderId="56" xfId="0" quotePrefix="1" applyFont="1" applyFill="1" applyBorder="1" applyAlignment="1">
      <alignment horizontal="justify" vertical="top" wrapText="1"/>
    </xf>
    <xf numFmtId="0" fontId="28" fillId="27" borderId="56" xfId="0" applyFont="1" applyFill="1" applyBorder="1" applyAlignment="1">
      <alignment horizontal="left" vertical="top" wrapText="1"/>
    </xf>
    <xf numFmtId="2" fontId="26" fillId="26" borderId="56" xfId="0" applyNumberFormat="1" applyFont="1" applyFill="1" applyBorder="1" applyAlignment="1">
      <alignment horizontal="left" vertical="top" wrapText="1"/>
    </xf>
    <xf numFmtId="4" fontId="26" fillId="26" borderId="56" xfId="0" applyNumberFormat="1" applyFont="1" applyFill="1" applyBorder="1" applyAlignment="1">
      <alignment horizontal="center" vertical="center"/>
    </xf>
    <xf numFmtId="0" fontId="26" fillId="26" borderId="56" xfId="0" quotePrefix="1" applyFont="1" applyFill="1" applyBorder="1" applyAlignment="1">
      <alignment horizontal="left" vertical="top" wrapText="1"/>
    </xf>
    <xf numFmtId="2" fontId="26" fillId="26" borderId="56" xfId="0" quotePrefix="1" applyNumberFormat="1" applyFont="1" applyFill="1" applyBorder="1" applyAlignment="1">
      <alignment horizontal="left" vertical="top" wrapText="1"/>
    </xf>
    <xf numFmtId="169" fontId="26" fillId="26" borderId="56" xfId="0" applyNumberFormat="1" applyFont="1" applyFill="1" applyBorder="1" applyAlignment="1">
      <alignment horizontal="left" vertical="top" wrapText="1"/>
    </xf>
    <xf numFmtId="0" fontId="26" fillId="0" borderId="57" xfId="1" applyFont="1" applyFill="1" applyBorder="1" applyAlignment="1" applyProtection="1">
      <alignment horizontal="center" vertical="center" wrapText="1"/>
    </xf>
    <xf numFmtId="0" fontId="26" fillId="0" borderId="56" xfId="1" applyFont="1" applyFill="1" applyBorder="1" applyAlignment="1" applyProtection="1">
      <alignment horizontal="left" vertical="top" wrapText="1"/>
    </xf>
    <xf numFmtId="14" fontId="26" fillId="0" borderId="56" xfId="1" applyNumberFormat="1" applyFont="1" applyFill="1" applyBorder="1" applyAlignment="1" applyProtection="1">
      <alignment horizontal="center" vertical="center" wrapText="1"/>
    </xf>
    <xf numFmtId="0" fontId="26" fillId="0" borderId="56" xfId="1" applyFont="1" applyFill="1" applyBorder="1" applyAlignment="1" applyProtection="1">
      <alignment horizontal="center" vertical="center" wrapText="1"/>
    </xf>
    <xf numFmtId="0" fontId="26" fillId="0" borderId="56" xfId="1" applyFont="1" applyFill="1" applyBorder="1" applyAlignment="1" applyProtection="1">
      <alignment horizontal="justify" vertical="top" wrapText="1"/>
    </xf>
    <xf numFmtId="1" fontId="26" fillId="0" borderId="56" xfId="1" applyNumberFormat="1" applyFont="1" applyFill="1" applyBorder="1" applyAlignment="1" applyProtection="1">
      <alignment horizontal="center" vertical="center" wrapText="1"/>
    </xf>
    <xf numFmtId="0" fontId="26" fillId="0" borderId="57" xfId="1" applyFont="1" applyFill="1" applyBorder="1" applyAlignment="1" applyProtection="1">
      <alignment horizontal="justify" vertical="top" wrapText="1"/>
    </xf>
    <xf numFmtId="0" fontId="26" fillId="0" borderId="56" xfId="77" applyFont="1" applyFill="1" applyBorder="1" applyAlignment="1" applyProtection="1">
      <alignment horizontal="left" vertical="top" wrapText="1"/>
    </xf>
    <xf numFmtId="166" fontId="26" fillId="0" borderId="56" xfId="1" applyNumberFormat="1" applyFont="1" applyFill="1" applyBorder="1" applyAlignment="1" applyProtection="1">
      <alignment horizontal="center" vertical="center" wrapText="1"/>
    </xf>
    <xf numFmtId="0" fontId="0" fillId="0" borderId="64" xfId="0" applyBorder="1" applyAlignment="1">
      <alignment vertical="center"/>
    </xf>
    <xf numFmtId="0" fontId="0" fillId="0" borderId="57" xfId="0" applyBorder="1" applyAlignment="1">
      <alignment vertical="center"/>
    </xf>
    <xf numFmtId="0" fontId="0" fillId="0" borderId="65" xfId="0" applyBorder="1" applyAlignment="1">
      <alignment vertical="center"/>
    </xf>
    <xf numFmtId="169" fontId="28" fillId="2" borderId="56" xfId="0" applyNumberFormat="1" applyFont="1" applyFill="1" applyBorder="1" applyAlignment="1">
      <alignment horizontal="right" vertical="center"/>
    </xf>
    <xf numFmtId="0" fontId="26" fillId="36" borderId="56" xfId="1" applyFont="1" applyFill="1" applyBorder="1" applyAlignment="1" applyProtection="1">
      <alignment horizontal="left" vertical="center" wrapText="1"/>
    </xf>
    <xf numFmtId="0" fontId="26" fillId="36" borderId="56" xfId="54" applyFont="1" applyFill="1" applyBorder="1" applyAlignment="1">
      <alignment horizontal="center" vertical="center" wrapText="1"/>
    </xf>
    <xf numFmtId="0" fontId="26" fillId="36" borderId="56" xfId="0" applyFont="1" applyFill="1" applyBorder="1" applyAlignment="1">
      <alignment horizontal="justify" vertical="top" wrapText="1"/>
    </xf>
    <xf numFmtId="0" fontId="26" fillId="36" borderId="56" xfId="0" applyFont="1" applyFill="1" applyBorder="1" applyAlignment="1">
      <alignment vertical="top" wrapText="1"/>
    </xf>
    <xf numFmtId="2" fontId="26" fillId="37" borderId="56" xfId="0" applyNumberFormat="1" applyFont="1" applyFill="1" applyBorder="1" applyAlignment="1">
      <alignment horizontal="center" vertical="center"/>
    </xf>
    <xf numFmtId="14" fontId="26" fillId="36" borderId="56" xfId="0" applyNumberFormat="1" applyFont="1" applyFill="1" applyBorder="1" applyAlignment="1">
      <alignment horizontal="center" vertical="center" wrapText="1"/>
    </xf>
    <xf numFmtId="14" fontId="26" fillId="36" borderId="56" xfId="52" applyNumberFormat="1" applyFont="1" applyFill="1" applyBorder="1" applyAlignment="1">
      <alignment horizontal="center" vertical="center" wrapText="1"/>
    </xf>
    <xf numFmtId="1" fontId="26" fillId="36" borderId="56" xfId="0" applyNumberFormat="1" applyFont="1" applyFill="1" applyBorder="1" applyAlignment="1">
      <alignment horizontal="center" vertical="center"/>
    </xf>
    <xf numFmtId="2" fontId="26" fillId="36" borderId="56" xfId="0" applyNumberFormat="1" applyFont="1" applyFill="1" applyBorder="1" applyAlignment="1">
      <alignment horizontal="center" vertical="center"/>
    </xf>
    <xf numFmtId="0" fontId="26" fillId="36" borderId="56" xfId="52" applyFont="1" applyFill="1" applyBorder="1" applyAlignment="1">
      <alignment horizontal="left" vertical="top" wrapText="1"/>
    </xf>
    <xf numFmtId="10" fontId="26" fillId="36" borderId="56" xfId="0" applyNumberFormat="1" applyFont="1" applyFill="1" applyBorder="1" applyAlignment="1">
      <alignment horizontal="center" vertical="center"/>
    </xf>
    <xf numFmtId="0" fontId="26" fillId="36" borderId="56" xfId="0" applyFont="1" applyFill="1" applyBorder="1" applyAlignment="1">
      <alignment horizontal="center" vertical="center"/>
    </xf>
    <xf numFmtId="0" fontId="26" fillId="36" borderId="56" xfId="52" applyFont="1" applyFill="1" applyBorder="1" applyAlignment="1">
      <alignment horizontal="justify" vertical="top" wrapText="1"/>
    </xf>
    <xf numFmtId="169" fontId="27" fillId="2" borderId="56" xfId="0" applyNumberFormat="1" applyFont="1" applyFill="1" applyBorder="1" applyAlignment="1">
      <alignment horizontal="center"/>
    </xf>
    <xf numFmtId="169" fontId="27" fillId="28" borderId="56" xfId="0" applyNumberFormat="1" applyFont="1" applyFill="1" applyBorder="1" applyAlignment="1">
      <alignment horizontal="right" vertical="center"/>
    </xf>
    <xf numFmtId="169" fontId="27" fillId="25" borderId="56" xfId="0" applyNumberFormat="1" applyFont="1" applyFill="1" applyBorder="1" applyAlignment="1">
      <alignment horizontal="right" vertical="center"/>
    </xf>
    <xf numFmtId="0" fontId="28" fillId="2" borderId="56" xfId="1" applyFont="1" applyFill="1" applyBorder="1" applyAlignment="1" applyProtection="1">
      <alignment horizontal="center" vertical="center" wrapText="1"/>
    </xf>
    <xf numFmtId="0" fontId="28" fillId="2" borderId="56" xfId="52" applyFont="1" applyFill="1" applyBorder="1" applyAlignment="1">
      <alignment horizontal="center" vertical="center" wrapText="1"/>
    </xf>
    <xf numFmtId="0" fontId="28" fillId="2" borderId="56" xfId="0" applyFont="1" applyFill="1" applyBorder="1" applyAlignment="1">
      <alignment horizontal="center" vertical="center" wrapText="1"/>
    </xf>
    <xf numFmtId="169" fontId="28" fillId="2" borderId="56" xfId="1" applyNumberFormat="1" applyFont="1" applyFill="1" applyBorder="1" applyAlignment="1" applyProtection="1">
      <alignment horizontal="center" vertical="center" wrapText="1"/>
    </xf>
    <xf numFmtId="1" fontId="28" fillId="0" borderId="56" xfId="1" applyNumberFormat="1" applyFont="1" applyFill="1" applyBorder="1" applyAlignment="1" applyProtection="1">
      <alignment horizontal="center" vertical="center" wrapText="1"/>
    </xf>
    <xf numFmtId="1" fontId="28" fillId="2" borderId="56" xfId="1" applyNumberFormat="1" applyFont="1" applyFill="1" applyBorder="1" applyAlignment="1" applyProtection="1">
      <alignment horizontal="center" vertical="center" wrapText="1"/>
    </xf>
    <xf numFmtId="10" fontId="28" fillId="2" borderId="56" xfId="1" applyNumberFormat="1" applyFont="1" applyFill="1" applyBorder="1" applyAlignment="1" applyProtection="1">
      <alignment horizontal="center" vertical="center" wrapText="1"/>
    </xf>
    <xf numFmtId="0" fontId="26" fillId="28" borderId="56" xfId="1" applyFont="1" applyFill="1" applyBorder="1" applyAlignment="1" applyProtection="1">
      <alignment horizontal="left" vertical="center" wrapText="1"/>
    </xf>
    <xf numFmtId="0" fontId="26" fillId="28" borderId="56" xfId="1" applyFont="1" applyFill="1" applyBorder="1" applyAlignment="1" applyProtection="1">
      <alignment horizontal="center" vertical="center" wrapText="1"/>
    </xf>
    <xf numFmtId="0" fontId="26" fillId="28" borderId="56" xfId="0" applyFont="1" applyFill="1" applyBorder="1" applyAlignment="1">
      <alignment horizontal="justify" vertical="top" wrapText="1"/>
    </xf>
    <xf numFmtId="0" fontId="39" fillId="28" borderId="56" xfId="0" applyFont="1" applyFill="1" applyBorder="1" applyAlignment="1">
      <alignment horizontal="justify" vertical="top" wrapText="1"/>
    </xf>
    <xf numFmtId="9" fontId="26" fillId="28" borderId="56" xfId="0" applyNumberFormat="1" applyFont="1" applyFill="1" applyBorder="1" applyAlignment="1">
      <alignment horizontal="justify" vertical="top" wrapText="1"/>
    </xf>
    <xf numFmtId="166" fontId="25" fillId="28" borderId="56" xfId="0" applyNumberFormat="1" applyFont="1" applyFill="1" applyBorder="1" applyAlignment="1">
      <alignment horizontal="center" vertical="center"/>
    </xf>
    <xf numFmtId="1" fontId="30" fillId="28" borderId="56" xfId="0" applyNumberFormat="1" applyFont="1" applyFill="1" applyBorder="1" applyAlignment="1">
      <alignment horizontal="center" vertical="center"/>
    </xf>
    <xf numFmtId="10" fontId="30" fillId="28" borderId="56" xfId="0" applyNumberFormat="1" applyFont="1" applyFill="1" applyBorder="1" applyAlignment="1">
      <alignment horizontal="center" vertical="center"/>
    </xf>
    <xf numFmtId="0" fontId="30" fillId="28" borderId="56" xfId="0" applyFont="1" applyFill="1" applyBorder="1" applyAlignment="1">
      <alignment horizontal="center" vertical="center" wrapText="1"/>
    </xf>
    <xf numFmtId="0" fontId="26" fillId="28" borderId="56" xfId="0" applyFont="1" applyFill="1" applyBorder="1" applyAlignment="1">
      <alignment horizontal="left" vertical="top" wrapText="1"/>
    </xf>
    <xf numFmtId="169" fontId="45" fillId="0" borderId="56" xfId="0" applyNumberFormat="1" applyFont="1" applyBorder="1" applyAlignment="1">
      <alignment horizontal="right" vertical="center"/>
    </xf>
    <xf numFmtId="0" fontId="52" fillId="2" borderId="0" xfId="0" applyFont="1" applyFill="1" applyAlignment="1">
      <alignment vertical="center" wrapText="1"/>
    </xf>
    <xf numFmtId="169" fontId="53" fillId="35" borderId="56" xfId="0" applyNumberFormat="1" applyFont="1" applyFill="1" applyBorder="1" applyAlignment="1">
      <alignment horizontal="right" vertical="center"/>
    </xf>
    <xf numFmtId="14" fontId="26" fillId="34" borderId="56" xfId="72" applyNumberFormat="1" applyFont="1" applyFill="1" applyBorder="1" applyAlignment="1" applyProtection="1">
      <alignment horizontal="center" vertical="center" wrapText="1"/>
    </xf>
    <xf numFmtId="0" fontId="28" fillId="2" borderId="42" xfId="0" applyFont="1" applyFill="1" applyBorder="1" applyAlignment="1">
      <alignment horizontal="center" vertical="top"/>
    </xf>
    <xf numFmtId="0" fontId="50" fillId="2" borderId="0" xfId="0" applyFont="1" applyFill="1" applyAlignment="1">
      <alignment horizontal="center" vertical="top" wrapText="1"/>
    </xf>
    <xf numFmtId="0" fontId="28" fillId="2" borderId="0" xfId="82" applyFont="1" applyFill="1" applyAlignment="1">
      <alignment horizontal="center" vertical="top"/>
    </xf>
    <xf numFmtId="0" fontId="45" fillId="2" borderId="0" xfId="82" applyFont="1" applyFill="1" applyAlignment="1">
      <alignment horizontal="center" vertical="top"/>
    </xf>
    <xf numFmtId="0" fontId="28" fillId="2" borderId="11" xfId="1" applyFont="1" applyFill="1" applyBorder="1" applyAlignment="1" applyProtection="1">
      <alignment horizontal="center" vertical="top" wrapText="1"/>
    </xf>
    <xf numFmtId="0" fontId="28" fillId="2" borderId="0" xfId="0" applyFont="1" applyFill="1" applyAlignment="1">
      <alignment horizontal="center" vertical="top"/>
    </xf>
    <xf numFmtId="0" fontId="28" fillId="0" borderId="58" xfId="0" applyFont="1" applyBorder="1" applyAlignment="1">
      <alignment horizontal="center" vertical="top"/>
    </xf>
    <xf numFmtId="0" fontId="28" fillId="0" borderId="0" xfId="0" applyFont="1" applyAlignment="1">
      <alignment horizontal="center" vertical="top"/>
    </xf>
    <xf numFmtId="0" fontId="45" fillId="2" borderId="0" xfId="82" applyFont="1" applyFill="1" applyAlignment="1">
      <alignment horizontal="center" vertical="center"/>
    </xf>
    <xf numFmtId="0" fontId="28" fillId="2" borderId="66" xfId="0" applyFont="1" applyFill="1" applyBorder="1" applyAlignment="1">
      <alignment horizontal="center" vertical="center"/>
    </xf>
    <xf numFmtId="0" fontId="26" fillId="0" borderId="66" xfId="0" applyFont="1" applyBorder="1" applyAlignment="1">
      <alignment horizontal="justify" vertical="top"/>
    </xf>
    <xf numFmtId="0" fontId="28" fillId="2" borderId="0" xfId="82" applyFont="1" applyFill="1" applyAlignment="1">
      <alignment vertical="center"/>
    </xf>
    <xf numFmtId="0" fontId="28" fillId="2" borderId="13" xfId="1" applyFont="1" applyFill="1" applyBorder="1" applyAlignment="1" applyProtection="1">
      <alignment horizontal="center" vertical="center" wrapText="1"/>
    </xf>
    <xf numFmtId="0" fontId="28" fillId="2" borderId="43" xfId="1" applyFont="1" applyFill="1" applyBorder="1" applyAlignment="1" applyProtection="1">
      <alignment horizontal="center" vertical="center" wrapText="1"/>
    </xf>
    <xf numFmtId="0" fontId="28" fillId="0" borderId="13" xfId="0" applyFont="1" applyBorder="1" applyAlignment="1">
      <alignment horizontal="center" vertical="center" wrapText="1"/>
    </xf>
    <xf numFmtId="0" fontId="26" fillId="34" borderId="56" xfId="0" applyFont="1" applyFill="1" applyBorder="1" applyAlignment="1" applyProtection="1">
      <alignment horizontal="justify" vertical="top" wrapText="1"/>
      <protection hidden="1"/>
    </xf>
    <xf numFmtId="0" fontId="26" fillId="34" borderId="56" xfId="0" applyFont="1" applyFill="1" applyBorder="1" applyAlignment="1" applyProtection="1">
      <alignment horizontal="left" vertical="top" wrapText="1"/>
      <protection hidden="1"/>
    </xf>
    <xf numFmtId="0" fontId="26" fillId="34" borderId="57" xfId="0" applyFont="1" applyFill="1" applyBorder="1" applyAlignment="1">
      <alignment horizontal="left" vertical="center" wrapText="1"/>
    </xf>
    <xf numFmtId="0" fontId="26" fillId="34" borderId="57" xfId="1" applyFont="1" applyFill="1" applyBorder="1" applyAlignment="1" applyProtection="1">
      <alignment horizontal="center" vertical="center" wrapText="1"/>
    </xf>
    <xf numFmtId="2" fontId="26" fillId="34" borderId="57" xfId="0" applyNumberFormat="1" applyFont="1" applyFill="1" applyBorder="1" applyAlignment="1">
      <alignment horizontal="center" vertical="center" wrapText="1"/>
    </xf>
    <xf numFmtId="14" fontId="26" fillId="34" borderId="57" xfId="0" applyNumberFormat="1" applyFont="1" applyFill="1" applyBorder="1" applyAlignment="1">
      <alignment horizontal="center" vertical="center"/>
    </xf>
    <xf numFmtId="1" fontId="26" fillId="34" borderId="57" xfId="1" applyNumberFormat="1" applyFont="1" applyFill="1" applyBorder="1" applyAlignment="1" applyProtection="1">
      <alignment horizontal="center" vertical="center" wrapText="1"/>
    </xf>
    <xf numFmtId="10" fontId="26" fillId="34" borderId="57" xfId="0" applyNumberFormat="1" applyFont="1" applyFill="1" applyBorder="1" applyAlignment="1">
      <alignment horizontal="center" vertical="center"/>
    </xf>
    <xf numFmtId="10" fontId="26" fillId="34" borderId="57" xfId="0" applyNumberFormat="1" applyFont="1" applyFill="1" applyBorder="1" applyAlignment="1">
      <alignment horizontal="left" vertical="top" wrapText="1"/>
    </xf>
    <xf numFmtId="0" fontId="26" fillId="34" borderId="57" xfId="0" applyFont="1" applyFill="1" applyBorder="1" applyAlignment="1">
      <alignment horizontal="center" vertical="center"/>
    </xf>
    <xf numFmtId="10" fontId="26" fillId="34" borderId="59" xfId="0" applyNumberFormat="1" applyFont="1" applyFill="1" applyBorder="1" applyAlignment="1">
      <alignment horizontal="center" vertical="center"/>
    </xf>
    <xf numFmtId="0" fontId="26" fillId="34" borderId="57" xfId="0" applyFont="1" applyFill="1" applyBorder="1" applyAlignment="1" applyProtection="1">
      <alignment horizontal="justify" vertical="top" wrapText="1"/>
      <protection hidden="1"/>
    </xf>
    <xf numFmtId="10" fontId="26" fillId="34" borderId="66" xfId="0" applyNumberFormat="1" applyFont="1" applyFill="1" applyBorder="1" applyAlignment="1">
      <alignment horizontal="center" vertical="center"/>
    </xf>
    <xf numFmtId="0" fontId="26" fillId="34" borderId="56" xfId="0" applyFont="1" applyFill="1" applyBorder="1" applyAlignment="1">
      <alignment horizontal="justify" vertical="top"/>
    </xf>
    <xf numFmtId="0" fontId="26" fillId="34" borderId="57" xfId="0" applyFont="1" applyFill="1" applyBorder="1" applyAlignment="1">
      <alignment horizontal="justify" vertical="top"/>
    </xf>
    <xf numFmtId="0" fontId="26" fillId="34" borderId="56" xfId="0" applyFont="1" applyFill="1" applyBorder="1" applyAlignment="1" applyProtection="1">
      <alignment horizontal="justify" vertical="top"/>
      <protection hidden="1"/>
    </xf>
    <xf numFmtId="0" fontId="26" fillId="34" borderId="56" xfId="0" applyFont="1" applyFill="1" applyBorder="1" applyProtection="1">
      <protection hidden="1"/>
    </xf>
    <xf numFmtId="0" fontId="26" fillId="34" borderId="56" xfId="0" applyFont="1" applyFill="1" applyBorder="1" applyAlignment="1" applyProtection="1">
      <alignment vertical="top" wrapText="1"/>
      <protection hidden="1"/>
    </xf>
    <xf numFmtId="0" fontId="26" fillId="34" borderId="56" xfId="0" applyFont="1" applyFill="1" applyBorder="1" applyAlignment="1" applyProtection="1">
      <alignment horizontal="left" vertical="center" wrapText="1"/>
      <protection hidden="1"/>
    </xf>
    <xf numFmtId="0" fontId="26" fillId="34" borderId="56" xfId="0" applyFont="1" applyFill="1" applyBorder="1" applyAlignment="1" applyProtection="1">
      <alignment vertical="center" wrapText="1"/>
      <protection hidden="1"/>
    </xf>
    <xf numFmtId="0" fontId="26" fillId="34" borderId="59" xfId="0" applyFont="1" applyFill="1" applyBorder="1" applyAlignment="1">
      <alignment vertical="center" wrapText="1"/>
    </xf>
    <xf numFmtId="0" fontId="26" fillId="34" borderId="13" xfId="0" applyFont="1" applyFill="1" applyBorder="1" applyAlignment="1">
      <alignment vertical="center" wrapText="1"/>
    </xf>
    <xf numFmtId="0" fontId="26" fillId="34" borderId="50" xfId="0" applyFont="1" applyFill="1" applyBorder="1" applyAlignment="1" applyProtection="1">
      <alignment horizontal="justify" vertical="top" wrapText="1"/>
      <protection hidden="1"/>
    </xf>
    <xf numFmtId="0" fontId="26" fillId="34" borderId="23" xfId="0" applyFont="1" applyFill="1" applyBorder="1" applyAlignment="1" applyProtection="1">
      <alignment vertical="top" wrapText="1"/>
      <protection hidden="1"/>
    </xf>
    <xf numFmtId="0" fontId="26" fillId="34" borderId="11" xfId="0" applyFont="1" applyFill="1" applyBorder="1" applyAlignment="1" applyProtection="1">
      <alignment vertical="top" wrapText="1"/>
      <protection hidden="1"/>
    </xf>
    <xf numFmtId="0" fontId="26" fillId="34" borderId="60" xfId="0" applyFont="1" applyFill="1" applyBorder="1" applyAlignment="1" applyProtection="1">
      <alignment vertical="top" wrapText="1"/>
      <protection hidden="1"/>
    </xf>
    <xf numFmtId="0" fontId="28" fillId="34" borderId="56" xfId="0" applyFont="1" applyFill="1" applyBorder="1" applyAlignment="1" applyProtection="1">
      <alignment horizontal="justify" vertical="top"/>
      <protection hidden="1"/>
    </xf>
    <xf numFmtId="0" fontId="28" fillId="34" borderId="56" xfId="0" applyFont="1" applyFill="1" applyBorder="1" applyAlignment="1" applyProtection="1">
      <alignment horizontal="justify" vertical="top" wrapText="1"/>
      <protection hidden="1"/>
    </xf>
    <xf numFmtId="0" fontId="25" fillId="34" borderId="56" xfId="0" applyFont="1" applyFill="1" applyBorder="1" applyAlignment="1" applyProtection="1">
      <alignment horizontal="justify" vertical="top" wrapText="1"/>
      <protection locked="0"/>
    </xf>
    <xf numFmtId="14" fontId="25" fillId="34" borderId="56" xfId="72" applyNumberFormat="1" applyFont="1" applyFill="1" applyBorder="1" applyAlignment="1" applyProtection="1">
      <alignment horizontal="center" vertical="center" wrapText="1"/>
      <protection locked="0"/>
    </xf>
    <xf numFmtId="14" fontId="25" fillId="34" borderId="56" xfId="0" applyNumberFormat="1" applyFont="1" applyFill="1" applyBorder="1" applyAlignment="1" applyProtection="1">
      <alignment horizontal="center" vertical="center"/>
      <protection locked="0"/>
    </xf>
    <xf numFmtId="14" fontId="25" fillId="34" borderId="57" xfId="72" applyNumberFormat="1" applyFont="1" applyFill="1" applyBorder="1" applyAlignment="1" applyProtection="1">
      <alignment horizontal="center" vertical="center" wrapText="1"/>
      <protection locked="0"/>
    </xf>
    <xf numFmtId="14" fontId="25" fillId="34" borderId="60" xfId="72" applyNumberFormat="1" applyFont="1" applyFill="1" applyBorder="1" applyAlignment="1" applyProtection="1">
      <alignment horizontal="center" vertical="center" wrapText="1"/>
      <protection locked="0"/>
    </xf>
    <xf numFmtId="14" fontId="25" fillId="34" borderId="57" xfId="0" applyNumberFormat="1" applyFont="1" applyFill="1" applyBorder="1" applyAlignment="1" applyProtection="1">
      <alignment horizontal="center" vertical="center"/>
      <protection locked="0"/>
    </xf>
    <xf numFmtId="0" fontId="25" fillId="34" borderId="58" xfId="0" applyFont="1" applyFill="1" applyBorder="1" applyAlignment="1" applyProtection="1">
      <alignment horizontal="left" vertical="top" wrapText="1"/>
      <protection locked="0"/>
    </xf>
    <xf numFmtId="14" fontId="25" fillId="34" borderId="58" xfId="72" applyNumberFormat="1" applyFont="1" applyFill="1" applyBorder="1" applyAlignment="1" applyProtection="1">
      <alignment horizontal="center" vertical="center" wrapText="1"/>
      <protection locked="0"/>
    </xf>
    <xf numFmtId="14" fontId="25" fillId="34" borderId="56" xfId="72" applyNumberFormat="1" applyFont="1" applyFill="1" applyBorder="1" applyAlignment="1" applyProtection="1">
      <alignment horizontal="center" vertical="center" wrapText="1"/>
    </xf>
    <xf numFmtId="14" fontId="25" fillId="34" borderId="57" xfId="72" applyNumberFormat="1" applyFont="1" applyFill="1" applyBorder="1" applyAlignment="1" applyProtection="1">
      <alignment horizontal="center" vertical="center" wrapText="1"/>
    </xf>
    <xf numFmtId="14" fontId="25" fillId="34" borderId="60" xfId="72" applyNumberFormat="1" applyFont="1" applyFill="1" applyBorder="1" applyAlignment="1" applyProtection="1">
      <alignment horizontal="center" vertical="center" wrapText="1"/>
    </xf>
    <xf numFmtId="14" fontId="25" fillId="34" borderId="58" xfId="72" applyNumberFormat="1" applyFont="1" applyFill="1" applyBorder="1" applyAlignment="1" applyProtection="1">
      <alignment horizontal="center" vertical="center" wrapText="1"/>
    </xf>
    <xf numFmtId="0" fontId="26" fillId="0" borderId="56" xfId="1" applyFont="1" applyFill="1" applyBorder="1" applyAlignment="1" applyProtection="1">
      <alignment horizontal="left" vertical="center" wrapText="1"/>
    </xf>
    <xf numFmtId="10" fontId="26" fillId="0" borderId="57" xfId="72" applyNumberFormat="1" applyFont="1" applyFill="1" applyBorder="1" applyAlignment="1" applyProtection="1">
      <alignment horizontal="center" vertical="center"/>
    </xf>
    <xf numFmtId="0" fontId="35" fillId="31" borderId="56" xfId="0" applyFont="1" applyFill="1" applyBorder="1" applyAlignment="1">
      <alignment horizontal="center" vertical="top" wrapText="1"/>
    </xf>
    <xf numFmtId="0" fontId="37" fillId="29" borderId="56" xfId="0" applyFont="1" applyFill="1" applyBorder="1" applyAlignment="1">
      <alignment horizontal="center" readingOrder="1"/>
    </xf>
    <xf numFmtId="0" fontId="31" fillId="29" borderId="24" xfId="0" applyFont="1" applyFill="1" applyBorder="1" applyAlignment="1">
      <alignment horizontal="center" vertical="center"/>
    </xf>
    <xf numFmtId="0" fontId="31" fillId="29" borderId="36" xfId="0" applyFont="1" applyFill="1" applyBorder="1" applyAlignment="1">
      <alignment horizontal="center" vertical="center"/>
    </xf>
    <xf numFmtId="0" fontId="31" fillId="29" borderId="25" xfId="0" applyFont="1" applyFill="1" applyBorder="1" applyAlignment="1">
      <alignment horizontal="center" vertical="center"/>
    </xf>
    <xf numFmtId="0" fontId="22" fillId="0" borderId="30" xfId="0" applyFont="1" applyBorder="1" applyAlignment="1">
      <alignment horizontal="center" vertical="center"/>
    </xf>
    <xf numFmtId="0" fontId="22" fillId="0" borderId="31" xfId="0" applyFont="1" applyBorder="1" applyAlignment="1">
      <alignment horizontal="center" vertical="center"/>
    </xf>
    <xf numFmtId="0" fontId="22" fillId="0" borderId="35" xfId="0" applyFont="1" applyBorder="1" applyAlignment="1">
      <alignment horizontal="center" vertical="center"/>
    </xf>
    <xf numFmtId="0" fontId="0" fillId="2" borderId="0" xfId="0" applyFill="1"/>
    <xf numFmtId="0" fontId="45" fillId="2" borderId="60" xfId="82" applyFont="1" applyFill="1" applyBorder="1" applyAlignment="1">
      <alignment horizontal="center" vertical="center"/>
    </xf>
    <xf numFmtId="0" fontId="45" fillId="2" borderId="61" xfId="82" applyFont="1" applyFill="1" applyBorder="1" applyAlignment="1">
      <alignment horizontal="center" vertical="center"/>
    </xf>
    <xf numFmtId="0" fontId="45" fillId="2" borderId="61" xfId="82" applyFont="1" applyFill="1" applyBorder="1" applyAlignment="1">
      <alignment horizontal="center" vertical="top"/>
    </xf>
    <xf numFmtId="0" fontId="45" fillId="2" borderId="59" xfId="82" applyFont="1" applyFill="1" applyBorder="1" applyAlignment="1">
      <alignment horizontal="center" vertical="center"/>
    </xf>
    <xf numFmtId="0" fontId="45" fillId="2" borderId="0" xfId="82" applyFont="1" applyFill="1" applyAlignment="1">
      <alignment horizontal="center" vertical="center"/>
    </xf>
    <xf numFmtId="0" fontId="50" fillId="2" borderId="60" xfId="0" applyFont="1" applyFill="1" applyBorder="1" applyAlignment="1">
      <alignment horizontal="center" vertical="center" wrapText="1"/>
    </xf>
    <xf numFmtId="0" fontId="50" fillId="2" borderId="61" xfId="0" applyFont="1" applyFill="1" applyBorder="1" applyAlignment="1">
      <alignment horizontal="center" vertical="center" wrapText="1"/>
    </xf>
    <xf numFmtId="0" fontId="50" fillId="2" borderId="59" xfId="0" applyFont="1" applyFill="1" applyBorder="1" applyAlignment="1">
      <alignment horizontal="center" vertical="center" wrapText="1"/>
    </xf>
    <xf numFmtId="166" fontId="28" fillId="33" borderId="60" xfId="0" applyNumberFormat="1" applyFont="1" applyFill="1" applyBorder="1" applyAlignment="1">
      <alignment horizontal="left" vertical="center"/>
    </xf>
    <xf numFmtId="166" fontId="28" fillId="33" borderId="59" xfId="0" applyNumberFormat="1" applyFont="1" applyFill="1" applyBorder="1" applyAlignment="1">
      <alignment horizontal="left" vertical="center"/>
    </xf>
    <xf numFmtId="166" fontId="28" fillId="26" borderId="60" xfId="0" applyNumberFormat="1" applyFont="1" applyFill="1" applyBorder="1" applyAlignment="1">
      <alignment horizontal="left" vertical="center"/>
    </xf>
    <xf numFmtId="166" fontId="28" fillId="26" borderId="59" xfId="0" applyNumberFormat="1" applyFont="1" applyFill="1" applyBorder="1" applyAlignment="1">
      <alignment horizontal="left" vertical="center"/>
    </xf>
    <xf numFmtId="166" fontId="28" fillId="2" borderId="60" xfId="0" applyNumberFormat="1" applyFont="1" applyFill="1" applyBorder="1" applyAlignment="1">
      <alignment horizontal="left" vertical="center"/>
    </xf>
    <xf numFmtId="166" fontId="28" fillId="2" borderId="59" xfId="0" applyNumberFormat="1" applyFont="1" applyFill="1" applyBorder="1" applyAlignment="1">
      <alignment horizontal="left" vertical="center"/>
    </xf>
    <xf numFmtId="166" fontId="28" fillId="32" borderId="60" xfId="0" applyNumberFormat="1" applyFont="1" applyFill="1" applyBorder="1" applyAlignment="1">
      <alignment horizontal="left" vertical="center"/>
    </xf>
    <xf numFmtId="166" fontId="28" fillId="32" borderId="59" xfId="0" applyNumberFormat="1" applyFont="1" applyFill="1" applyBorder="1" applyAlignment="1">
      <alignment horizontal="left" vertical="center"/>
    </xf>
    <xf numFmtId="0" fontId="28" fillId="2" borderId="56" xfId="82" applyFont="1" applyFill="1" applyBorder="1" applyAlignment="1">
      <alignment vertical="center"/>
    </xf>
    <xf numFmtId="0" fontId="28" fillId="0" borderId="56" xfId="82" applyFont="1" applyBorder="1" applyAlignment="1">
      <alignment vertical="center"/>
    </xf>
    <xf numFmtId="0" fontId="51" fillId="0" borderId="58" xfId="0" applyFont="1" applyBorder="1" applyAlignment="1" applyProtection="1">
      <alignment horizontal="center" vertical="top" wrapText="1"/>
      <protection hidden="1"/>
    </xf>
    <xf numFmtId="0" fontId="51" fillId="0" borderId="66" xfId="0" applyFont="1" applyBorder="1" applyAlignment="1" applyProtection="1">
      <alignment horizontal="center" vertical="top" wrapText="1"/>
      <protection hidden="1"/>
    </xf>
    <xf numFmtId="0" fontId="51" fillId="0" borderId="10" xfId="0" applyFont="1" applyBorder="1" applyAlignment="1" applyProtection="1">
      <alignment horizontal="center" vertical="top" wrapText="1"/>
      <protection hidden="1"/>
    </xf>
    <xf numFmtId="0" fontId="51" fillId="0" borderId="14" xfId="0" applyFont="1" applyBorder="1" applyAlignment="1" applyProtection="1">
      <alignment horizontal="center" vertical="top" wrapText="1"/>
      <protection hidden="1"/>
    </xf>
    <xf numFmtId="0" fontId="51" fillId="0" borderId="11" xfId="0" applyFont="1" applyBorder="1" applyAlignment="1" applyProtection="1">
      <alignment horizontal="center" vertical="top" wrapText="1"/>
      <protection hidden="1"/>
    </xf>
    <xf numFmtId="0" fontId="51" fillId="0" borderId="13" xfId="0" applyFont="1" applyBorder="1" applyAlignment="1" applyProtection="1">
      <alignment horizontal="center" vertical="top" wrapText="1"/>
      <protection hidden="1"/>
    </xf>
    <xf numFmtId="0" fontId="26" fillId="26" borderId="57" xfId="0" applyFont="1" applyFill="1" applyBorder="1" applyAlignment="1">
      <alignment horizontal="center" vertical="center" wrapText="1"/>
    </xf>
    <xf numFmtId="0" fontId="26" fillId="26" borderId="23" xfId="0" applyFont="1" applyFill="1" applyBorder="1" applyAlignment="1">
      <alignment horizontal="center" vertical="center" wrapText="1"/>
    </xf>
    <xf numFmtId="0" fontId="26" fillId="26" borderId="57" xfId="52" applyFont="1" applyFill="1" applyBorder="1" applyAlignment="1">
      <alignment horizontal="justify" vertical="top" wrapText="1"/>
    </xf>
    <xf numFmtId="0" fontId="26" fillId="26" borderId="23" xfId="52" applyFont="1" applyFill="1" applyBorder="1" applyAlignment="1">
      <alignment horizontal="justify" vertical="top" wrapText="1"/>
    </xf>
    <xf numFmtId="0" fontId="26" fillId="26" borderId="56" xfId="55" applyFont="1" applyFill="1" applyBorder="1" applyAlignment="1">
      <alignment horizontal="justify" vertical="top" wrapText="1"/>
    </xf>
    <xf numFmtId="0" fontId="26" fillId="26" borderId="56" xfId="1" applyFont="1" applyFill="1" applyBorder="1" applyAlignment="1" applyProtection="1">
      <alignment horizontal="center" vertical="center" wrapText="1"/>
    </xf>
    <xf numFmtId="0" fontId="26" fillId="26" borderId="56" xfId="52" applyFont="1" applyFill="1" applyBorder="1" applyAlignment="1">
      <alignment horizontal="justify" vertical="top" wrapText="1"/>
    </xf>
    <xf numFmtId="0" fontId="26" fillId="26" borderId="56" xfId="0" applyFont="1" applyFill="1" applyBorder="1" applyAlignment="1">
      <alignment horizontal="justify" vertical="top" wrapText="1"/>
    </xf>
    <xf numFmtId="0" fontId="26" fillId="26" borderId="56" xfId="54" applyFont="1" applyFill="1" applyBorder="1" applyAlignment="1">
      <alignment horizontal="center" vertical="center" wrapText="1"/>
    </xf>
    <xf numFmtId="0" fontId="26" fillId="26" borderId="56" xfId="0" applyFont="1" applyFill="1" applyBorder="1" applyAlignment="1">
      <alignment horizontal="center" vertical="center" wrapText="1"/>
    </xf>
    <xf numFmtId="0" fontId="28" fillId="26" borderId="56" xfId="0" applyFont="1" applyFill="1" applyBorder="1" applyAlignment="1">
      <alignment horizontal="justify" vertical="top" wrapText="1"/>
    </xf>
    <xf numFmtId="0" fontId="26" fillId="26" borderId="56" xfId="1" applyFont="1" applyFill="1" applyBorder="1" applyAlignment="1" applyProtection="1">
      <alignment horizontal="justify" vertical="top" wrapText="1"/>
    </xf>
    <xf numFmtId="0" fontId="26" fillId="26" borderId="43" xfId="0" applyFont="1" applyFill="1" applyBorder="1" applyAlignment="1">
      <alignment horizontal="center" vertical="center" wrapText="1"/>
    </xf>
    <xf numFmtId="0" fontId="26" fillId="26" borderId="57" xfId="0" applyFont="1" applyFill="1" applyBorder="1" applyAlignment="1">
      <alignment horizontal="justify" vertical="top" wrapText="1"/>
    </xf>
    <xf numFmtId="0" fontId="26" fillId="26" borderId="43" xfId="0" applyFont="1" applyFill="1" applyBorder="1" applyAlignment="1">
      <alignment horizontal="justify" vertical="top" wrapText="1"/>
    </xf>
    <xf numFmtId="0" fontId="26" fillId="26" borderId="23" xfId="0" applyFont="1" applyFill="1" applyBorder="1" applyAlignment="1">
      <alignment horizontal="justify" vertical="top" wrapText="1"/>
    </xf>
    <xf numFmtId="0" fontId="26" fillId="27" borderId="56" xfId="0" applyFont="1" applyFill="1" applyBorder="1" applyAlignment="1">
      <alignment horizontal="center" vertical="center" wrapText="1"/>
    </xf>
    <xf numFmtId="0" fontId="26" fillId="27" borderId="56" xfId="0" applyFont="1" applyFill="1" applyBorder="1" applyAlignment="1">
      <alignment horizontal="justify" vertical="top" wrapText="1"/>
    </xf>
    <xf numFmtId="0" fontId="26" fillId="27" borderId="57" xfId="0" applyFont="1" applyFill="1" applyBorder="1" applyAlignment="1">
      <alignment horizontal="center" vertical="center" wrapText="1"/>
    </xf>
    <xf numFmtId="0" fontId="26" fillId="27" borderId="43" xfId="0" applyFont="1" applyFill="1" applyBorder="1" applyAlignment="1">
      <alignment horizontal="center" vertical="center" wrapText="1"/>
    </xf>
    <xf numFmtId="0" fontId="26" fillId="27" borderId="23" xfId="0" applyFont="1" applyFill="1" applyBorder="1" applyAlignment="1">
      <alignment horizontal="center" vertical="center" wrapText="1"/>
    </xf>
    <xf numFmtId="0" fontId="26" fillId="27" borderId="57" xfId="0" applyFont="1" applyFill="1" applyBorder="1" applyAlignment="1">
      <alignment horizontal="justify" vertical="top" wrapText="1"/>
    </xf>
    <xf numFmtId="0" fontId="26" fillId="27" borderId="43" xfId="0" applyFont="1" applyFill="1" applyBorder="1" applyAlignment="1">
      <alignment horizontal="justify" vertical="top" wrapText="1"/>
    </xf>
    <xf numFmtId="0" fontId="26" fillId="27" borderId="23" xfId="0" applyFont="1" applyFill="1" applyBorder="1" applyAlignment="1">
      <alignment horizontal="justify" vertical="top" wrapText="1"/>
    </xf>
    <xf numFmtId="0" fontId="26" fillId="26" borderId="56" xfId="0" applyFont="1" applyFill="1" applyBorder="1" applyAlignment="1">
      <alignment horizontal="center" vertical="center"/>
    </xf>
    <xf numFmtId="0" fontId="26" fillId="26" borderId="56" xfId="52" applyFont="1" applyFill="1" applyBorder="1" applyAlignment="1">
      <alignment horizontal="center" vertical="center" wrapText="1"/>
    </xf>
    <xf numFmtId="0" fontId="33" fillId="26" borderId="56" xfId="52" applyFont="1" applyFill="1" applyBorder="1" applyAlignment="1">
      <alignment horizontal="justify" vertical="top" wrapText="1"/>
    </xf>
    <xf numFmtId="0" fontId="26" fillId="26" borderId="56" xfId="102" applyFont="1" applyFill="1" applyBorder="1" applyAlignment="1">
      <alignment horizontal="justify" vertical="top" wrapText="1"/>
    </xf>
    <xf numFmtId="0" fontId="26" fillId="26" borderId="56" xfId="0" quotePrefix="1" applyFont="1" applyFill="1" applyBorder="1" applyAlignment="1">
      <alignment horizontal="justify" vertical="top" wrapText="1"/>
    </xf>
    <xf numFmtId="0" fontId="26" fillId="26" borderId="56" xfId="0" applyFont="1" applyFill="1" applyBorder="1" applyAlignment="1">
      <alignment horizontal="justify" vertical="top"/>
    </xf>
    <xf numFmtId="0" fontId="26" fillId="34" borderId="57" xfId="0" applyFont="1" applyFill="1" applyBorder="1" applyAlignment="1">
      <alignment horizontal="center" vertical="center" wrapText="1"/>
    </xf>
    <xf numFmtId="0" fontId="26" fillId="34" borderId="43" xfId="0" applyFont="1" applyFill="1" applyBorder="1" applyAlignment="1">
      <alignment horizontal="center" vertical="center" wrapText="1"/>
    </xf>
    <xf numFmtId="0" fontId="26" fillId="34" borderId="23" xfId="0" applyFont="1" applyFill="1" applyBorder="1" applyAlignment="1">
      <alignment horizontal="center" vertical="center" wrapText="1"/>
    </xf>
    <xf numFmtId="0" fontId="26" fillId="34" borderId="56" xfId="0" applyFont="1" applyFill="1" applyBorder="1" applyAlignment="1" applyProtection="1">
      <alignment horizontal="justify" vertical="top" wrapText="1"/>
      <protection hidden="1"/>
    </xf>
    <xf numFmtId="0" fontId="26" fillId="34" borderId="56" xfId="0" applyFont="1" applyFill="1" applyBorder="1" applyAlignment="1" applyProtection="1">
      <alignment horizontal="justify" vertical="top"/>
      <protection hidden="1"/>
    </xf>
    <xf numFmtId="0" fontId="26" fillId="34" borderId="56" xfId="0" applyFont="1" applyFill="1" applyBorder="1" applyAlignment="1" applyProtection="1">
      <alignment horizontal="center" vertical="center" wrapText="1"/>
      <protection hidden="1"/>
    </xf>
    <xf numFmtId="166" fontId="45" fillId="2" borderId="60" xfId="0" applyNumberFormat="1" applyFont="1" applyFill="1" applyBorder="1" applyAlignment="1">
      <alignment horizontal="left" vertical="center"/>
    </xf>
    <xf numFmtId="166" fontId="45" fillId="2" borderId="59" xfId="0" applyNumberFormat="1" applyFont="1" applyFill="1" applyBorder="1" applyAlignment="1">
      <alignment horizontal="left" vertical="center"/>
    </xf>
    <xf numFmtId="166" fontId="53" fillId="35" borderId="60" xfId="0" applyNumberFormat="1" applyFont="1" applyFill="1" applyBorder="1" applyAlignment="1">
      <alignment horizontal="left" vertical="center"/>
    </xf>
    <xf numFmtId="166" fontId="53" fillId="35" borderId="59" xfId="0" applyNumberFormat="1" applyFont="1" applyFill="1" applyBorder="1" applyAlignment="1">
      <alignment horizontal="left" vertical="center"/>
    </xf>
    <xf numFmtId="2" fontId="26" fillId="34" borderId="56" xfId="0" applyNumberFormat="1" applyFont="1" applyFill="1" applyBorder="1" applyAlignment="1" applyProtection="1">
      <alignment horizontal="justify" vertical="top" wrapText="1"/>
      <protection hidden="1"/>
    </xf>
    <xf numFmtId="0" fontId="26" fillId="34" borderId="56" xfId="0" applyFont="1" applyFill="1" applyBorder="1" applyAlignment="1" applyProtection="1">
      <alignment horizontal="left" vertical="top" wrapText="1"/>
      <protection hidden="1"/>
    </xf>
    <xf numFmtId="0" fontId="26" fillId="34" borderId="57" xfId="0" applyFont="1" applyFill="1" applyBorder="1" applyAlignment="1" applyProtection="1">
      <alignment horizontal="justify" vertical="top" wrapText="1"/>
      <protection hidden="1"/>
    </xf>
    <xf numFmtId="0" fontId="26" fillId="34" borderId="43" xfId="0" applyFont="1" applyFill="1" applyBorder="1" applyAlignment="1" applyProtection="1">
      <alignment horizontal="justify" vertical="top" wrapText="1"/>
      <protection hidden="1"/>
    </xf>
    <xf numFmtId="0" fontId="26" fillId="34" borderId="23" xfId="0" applyFont="1" applyFill="1" applyBorder="1" applyAlignment="1" applyProtection="1">
      <alignment horizontal="justify" vertical="top" wrapText="1"/>
      <protection hidden="1"/>
    </xf>
    <xf numFmtId="0" fontId="26" fillId="2" borderId="58" xfId="0" applyFont="1" applyFill="1" applyBorder="1" applyAlignment="1">
      <alignment horizontal="center" vertical="center"/>
    </xf>
    <xf numFmtId="0" fontId="26" fillId="2" borderId="66" xfId="0" applyFont="1" applyFill="1" applyBorder="1" applyAlignment="1">
      <alignment horizontal="center" vertical="center"/>
    </xf>
    <xf numFmtId="0" fontId="26" fillId="2" borderId="10" xfId="0" applyFont="1" applyFill="1" applyBorder="1" applyAlignment="1">
      <alignment horizontal="center" vertical="center"/>
    </xf>
    <xf numFmtId="0" fontId="26" fillId="2" borderId="14" xfId="0" applyFont="1" applyFill="1" applyBorder="1" applyAlignment="1">
      <alignment horizontal="center" vertical="center"/>
    </xf>
    <xf numFmtId="0" fontId="26" fillId="2" borderId="11" xfId="0" applyFont="1" applyFill="1" applyBorder="1" applyAlignment="1">
      <alignment horizontal="center" vertical="center"/>
    </xf>
    <xf numFmtId="0" fontId="26" fillId="2" borderId="13" xfId="0" applyFont="1" applyFill="1" applyBorder="1" applyAlignment="1">
      <alignment horizontal="center" vertical="center"/>
    </xf>
    <xf numFmtId="0" fontId="26" fillId="34" borderId="56" xfId="0" applyFont="1" applyFill="1" applyBorder="1" applyAlignment="1" applyProtection="1">
      <alignment horizontal="center" vertical="top" wrapText="1"/>
      <protection hidden="1"/>
    </xf>
    <xf numFmtId="0" fontId="26" fillId="34" borderId="57" xfId="0" applyFont="1" applyFill="1" applyBorder="1" applyAlignment="1" applyProtection="1">
      <alignment horizontal="center" vertical="center" wrapText="1"/>
      <protection hidden="1"/>
    </xf>
    <xf numFmtId="0" fontId="26" fillId="34" borderId="43" xfId="0" applyFont="1" applyFill="1" applyBorder="1" applyAlignment="1" applyProtection="1">
      <alignment horizontal="center" vertical="center" wrapText="1"/>
      <protection hidden="1"/>
    </xf>
    <xf numFmtId="0" fontId="26" fillId="34" borderId="23" xfId="0" applyFont="1" applyFill="1" applyBorder="1" applyAlignment="1" applyProtection="1">
      <alignment horizontal="center" vertical="center" wrapText="1"/>
      <protection hidden="1"/>
    </xf>
    <xf numFmtId="0" fontId="26" fillId="34" borderId="57" xfId="52" applyFont="1" applyFill="1" applyBorder="1" applyAlignment="1" applyProtection="1">
      <alignment horizontal="center" vertical="center" wrapText="1"/>
      <protection hidden="1"/>
    </xf>
    <xf numFmtId="0" fontId="26" fillId="34" borderId="43" xfId="52" applyFont="1" applyFill="1" applyBorder="1" applyAlignment="1" applyProtection="1">
      <alignment horizontal="center" vertical="center" wrapText="1"/>
      <protection hidden="1"/>
    </xf>
    <xf numFmtId="0" fontId="26" fillId="34" borderId="23" xfId="52" applyFont="1" applyFill="1" applyBorder="1" applyAlignment="1" applyProtection="1">
      <alignment horizontal="center" vertical="center" wrapText="1"/>
      <protection hidden="1"/>
    </xf>
    <xf numFmtId="0" fontId="26" fillId="34" borderId="57" xfId="52" applyFont="1" applyFill="1" applyBorder="1" applyAlignment="1" applyProtection="1">
      <alignment horizontal="justify" vertical="top" wrapText="1"/>
      <protection hidden="1"/>
    </xf>
    <xf numFmtId="0" fontId="26" fillId="34" borderId="43" xfId="52" applyFont="1" applyFill="1" applyBorder="1" applyAlignment="1" applyProtection="1">
      <alignment horizontal="justify" vertical="top" wrapText="1"/>
      <protection hidden="1"/>
    </xf>
    <xf numFmtId="0" fontId="26" fillId="34" borderId="23" xfId="52" applyFont="1" applyFill="1" applyBorder="1" applyAlignment="1" applyProtection="1">
      <alignment horizontal="justify" vertical="top" wrapText="1"/>
      <protection hidden="1"/>
    </xf>
    <xf numFmtId="0" fontId="26" fillId="34" borderId="56" xfId="52" applyFont="1" applyFill="1" applyBorder="1" applyAlignment="1" applyProtection="1">
      <alignment horizontal="center" vertical="center" wrapText="1"/>
      <protection hidden="1"/>
    </xf>
    <xf numFmtId="0" fontId="26" fillId="34" borderId="56" xfId="52" applyFont="1" applyFill="1" applyBorder="1" applyAlignment="1" applyProtection="1">
      <alignment horizontal="justify" vertical="top" wrapText="1"/>
      <protection hidden="1"/>
    </xf>
    <xf numFmtId="0" fontId="26" fillId="34" borderId="49" xfId="0" applyFont="1" applyFill="1" applyBorder="1" applyAlignment="1" applyProtection="1">
      <alignment horizontal="justify" vertical="top" wrapText="1"/>
      <protection hidden="1"/>
    </xf>
    <xf numFmtId="0" fontId="25" fillId="34" borderId="56" xfId="0" applyFont="1" applyFill="1" applyBorder="1" applyAlignment="1" applyProtection="1">
      <alignment horizontal="justify" vertical="top" wrapText="1"/>
      <protection locked="0"/>
    </xf>
    <xf numFmtId="0" fontId="25" fillId="34" borderId="57" xfId="0" applyFont="1" applyFill="1" applyBorder="1" applyAlignment="1" applyProtection="1">
      <alignment horizontal="justify" vertical="top" wrapText="1"/>
      <protection locked="0"/>
    </xf>
    <xf numFmtId="0" fontId="25" fillId="34" borderId="23" xfId="0" applyFont="1" applyFill="1" applyBorder="1" applyAlignment="1" applyProtection="1">
      <alignment horizontal="justify" vertical="top" wrapText="1"/>
      <protection locked="0"/>
    </xf>
    <xf numFmtId="0" fontId="26" fillId="34" borderId="57" xfId="0" applyFont="1" applyFill="1" applyBorder="1" applyAlignment="1" applyProtection="1">
      <alignment horizontal="left" vertical="top" wrapText="1"/>
      <protection hidden="1"/>
    </xf>
    <xf numFmtId="0" fontId="26" fillId="34" borderId="23" xfId="0" applyFont="1" applyFill="1" applyBorder="1" applyAlignment="1" applyProtection="1">
      <alignment horizontal="left" vertical="top" wrapText="1"/>
      <protection hidden="1"/>
    </xf>
    <xf numFmtId="0" fontId="26" fillId="36" borderId="56" xfId="0" applyFont="1" applyFill="1" applyBorder="1" applyAlignment="1">
      <alignment horizontal="center" vertical="center" wrapText="1"/>
    </xf>
    <xf numFmtId="0" fontId="26" fillId="36" borderId="56" xfId="0" applyFont="1" applyFill="1" applyBorder="1" applyAlignment="1">
      <alignment horizontal="justify" vertical="top" wrapText="1"/>
    </xf>
    <xf numFmtId="0" fontId="26" fillId="0" borderId="56" xfId="1" applyFont="1" applyFill="1" applyBorder="1" applyAlignment="1" applyProtection="1">
      <alignment horizontal="justify" vertical="top" wrapText="1"/>
    </xf>
    <xf numFmtId="0" fontId="26" fillId="0" borderId="57" xfId="1" applyFont="1" applyFill="1" applyBorder="1" applyAlignment="1" applyProtection="1">
      <alignment horizontal="center" vertical="center" wrapText="1"/>
    </xf>
    <xf numFmtId="0" fontId="26" fillId="0" borderId="43" xfId="1" applyFont="1" applyFill="1" applyBorder="1" applyAlignment="1" applyProtection="1">
      <alignment horizontal="center" vertical="center" wrapText="1"/>
    </xf>
    <xf numFmtId="0" fontId="26" fillId="0" borderId="23" xfId="1" applyFont="1" applyFill="1" applyBorder="1" applyAlignment="1" applyProtection="1">
      <alignment horizontal="center" vertical="center" wrapText="1"/>
    </xf>
    <xf numFmtId="0" fontId="26" fillId="0" borderId="56" xfId="83" applyFont="1" applyFill="1" applyBorder="1" applyAlignment="1" applyProtection="1">
      <alignment horizontal="justify" vertical="top" wrapText="1"/>
    </xf>
    <xf numFmtId="0" fontId="26" fillId="0" borderId="56" xfId="83" applyFont="1" applyFill="1" applyBorder="1" applyAlignment="1" applyProtection="1">
      <alignment horizontal="center" vertical="center" wrapText="1"/>
    </xf>
    <xf numFmtId="0" fontId="26" fillId="0" borderId="56" xfId="1" applyFont="1" applyFill="1" applyBorder="1" applyAlignment="1" applyProtection="1">
      <alignment horizontal="center" vertical="center" wrapText="1"/>
    </xf>
    <xf numFmtId="0" fontId="26" fillId="0" borderId="57" xfId="1" applyFont="1" applyFill="1" applyBorder="1" applyAlignment="1" applyProtection="1">
      <alignment horizontal="justify" vertical="top" wrapText="1"/>
    </xf>
    <xf numFmtId="0" fontId="26" fillId="0" borderId="43" xfId="1" applyFont="1" applyFill="1" applyBorder="1" applyAlignment="1" applyProtection="1">
      <alignment horizontal="justify" vertical="top" wrapText="1"/>
    </xf>
    <xf numFmtId="0" fontId="26" fillId="0" borderId="23" xfId="1" applyFont="1" applyFill="1" applyBorder="1" applyAlignment="1" applyProtection="1">
      <alignment horizontal="justify" vertical="top" wrapText="1"/>
    </xf>
    <xf numFmtId="49" fontId="26" fillId="0" borderId="57" xfId="1" applyNumberFormat="1" applyFont="1" applyFill="1" applyBorder="1" applyAlignment="1" applyProtection="1">
      <alignment horizontal="center" vertical="center" wrapText="1"/>
    </xf>
    <xf numFmtId="49" fontId="26" fillId="0" borderId="43" xfId="1" applyNumberFormat="1" applyFont="1" applyFill="1" applyBorder="1" applyAlignment="1" applyProtection="1">
      <alignment horizontal="center" vertical="center" wrapText="1"/>
    </xf>
    <xf numFmtId="49" fontId="26" fillId="0" borderId="23" xfId="1" applyNumberFormat="1" applyFont="1" applyFill="1" applyBorder="1" applyAlignment="1" applyProtection="1">
      <alignment horizontal="center" vertical="center" wrapText="1"/>
    </xf>
    <xf numFmtId="0" fontId="28" fillId="0" borderId="56" xfId="1" applyFont="1" applyFill="1" applyBorder="1" applyAlignment="1" applyProtection="1">
      <alignment horizontal="center" vertical="top" wrapText="1"/>
    </xf>
    <xf numFmtId="0" fontId="28" fillId="0" borderId="56" xfId="1" applyFont="1" applyFill="1" applyBorder="1" applyAlignment="1" applyProtection="1">
      <alignment horizontal="justify" vertical="top" wrapText="1"/>
    </xf>
    <xf numFmtId="0" fontId="28" fillId="0" borderId="57" xfId="1" applyFont="1" applyFill="1" applyBorder="1" applyAlignment="1" applyProtection="1">
      <alignment horizontal="center" vertical="top" wrapText="1"/>
    </xf>
    <xf numFmtId="0" fontId="28" fillId="0" borderId="43" xfId="1" applyFont="1" applyFill="1" applyBorder="1" applyAlignment="1" applyProtection="1">
      <alignment horizontal="center" vertical="top" wrapText="1"/>
    </xf>
    <xf numFmtId="0" fontId="28" fillId="0" borderId="23" xfId="1" applyFont="1" applyFill="1" applyBorder="1" applyAlignment="1" applyProtection="1">
      <alignment horizontal="center" vertical="top" wrapText="1"/>
    </xf>
    <xf numFmtId="0" fontId="28" fillId="0" borderId="56" xfId="83" applyFont="1" applyFill="1" applyBorder="1" applyAlignment="1" applyProtection="1">
      <alignment horizontal="center" vertical="top" wrapText="1"/>
    </xf>
    <xf numFmtId="0" fontId="26" fillId="0" borderId="51" xfId="1" applyFont="1" applyFill="1" applyBorder="1" applyAlignment="1" applyProtection="1">
      <alignment horizontal="justify" vertical="top" wrapText="1"/>
    </xf>
    <xf numFmtId="0" fontId="26" fillId="28" borderId="56" xfId="1" applyFont="1" applyFill="1" applyBorder="1" applyAlignment="1" applyProtection="1">
      <alignment horizontal="center" vertical="center" wrapText="1"/>
    </xf>
    <xf numFmtId="0" fontId="26" fillId="28" borderId="56" xfId="0" applyFont="1" applyFill="1" applyBorder="1" applyAlignment="1">
      <alignment horizontal="justify" vertical="top" wrapText="1"/>
    </xf>
    <xf numFmtId="166" fontId="28" fillId="2" borderId="56" xfId="0" applyNumberFormat="1" applyFont="1" applyFill="1" applyBorder="1" applyAlignment="1">
      <alignment horizontal="center" vertical="center"/>
    </xf>
    <xf numFmtId="166" fontId="28" fillId="28" borderId="56" xfId="0" applyNumberFormat="1" applyFont="1" applyFill="1" applyBorder="1" applyAlignment="1">
      <alignment horizontal="left" vertical="center"/>
    </xf>
    <xf numFmtId="166" fontId="28" fillId="25" borderId="56" xfId="0" applyNumberFormat="1" applyFont="1" applyFill="1" applyBorder="1" applyAlignment="1">
      <alignment horizontal="left" vertical="center"/>
    </xf>
    <xf numFmtId="0" fontId="27" fillId="2" borderId="58" xfId="0" applyFont="1" applyFill="1" applyBorder="1" applyAlignment="1">
      <alignment horizontal="center"/>
    </xf>
    <xf numFmtId="0" fontId="27" fillId="2" borderId="42" xfId="0" applyFont="1" applyFill="1" applyBorder="1" applyAlignment="1">
      <alignment horizontal="center"/>
    </xf>
    <xf numFmtId="0" fontId="27" fillId="2" borderId="10" xfId="0" applyFont="1" applyFill="1" applyBorder="1" applyAlignment="1">
      <alignment horizontal="center"/>
    </xf>
    <xf numFmtId="0" fontId="27" fillId="2" borderId="0" xfId="0" applyFont="1" applyFill="1" applyAlignment="1">
      <alignment horizontal="center"/>
    </xf>
    <xf numFmtId="0" fontId="29" fillId="2" borderId="42" xfId="0" applyFont="1" applyFill="1" applyBorder="1" applyAlignment="1">
      <alignment horizontal="center" vertical="center"/>
    </xf>
    <xf numFmtId="0" fontId="29" fillId="2" borderId="66" xfId="0" applyFont="1" applyFill="1" applyBorder="1" applyAlignment="1">
      <alignment horizontal="center" vertical="center"/>
    </xf>
    <xf numFmtId="0" fontId="29" fillId="2" borderId="0" xfId="0" applyFont="1" applyFill="1" applyAlignment="1">
      <alignment horizontal="center" vertical="center"/>
    </xf>
    <xf numFmtId="0" fontId="29" fillId="2" borderId="14" xfId="0" applyFont="1" applyFill="1" applyBorder="1" applyAlignment="1">
      <alignment horizontal="center" vertical="center"/>
    </xf>
    <xf numFmtId="0" fontId="27" fillId="2" borderId="14" xfId="0" applyFont="1" applyFill="1" applyBorder="1" applyAlignment="1">
      <alignment horizontal="center"/>
    </xf>
    <xf numFmtId="0" fontId="28" fillId="2" borderId="10" xfId="82" applyFont="1" applyFill="1" applyBorder="1" applyAlignment="1">
      <alignment horizontal="left" vertical="center"/>
    </xf>
    <xf numFmtId="0" fontId="28" fillId="2" borderId="0" xfId="82" applyFont="1" applyFill="1" applyAlignment="1">
      <alignment horizontal="left" vertical="center"/>
    </xf>
    <xf numFmtId="0" fontId="26" fillId="0" borderId="56" xfId="76" applyFont="1" applyFill="1" applyBorder="1" applyAlignment="1" applyProtection="1">
      <alignment horizontal="justify" vertical="top" wrapText="1"/>
    </xf>
    <xf numFmtId="0" fontId="28" fillId="0" borderId="56" xfId="76" applyFont="1" applyFill="1" applyBorder="1" applyAlignment="1" applyProtection="1">
      <alignment horizontal="center" vertical="top" wrapText="1"/>
    </xf>
    <xf numFmtId="0" fontId="38" fillId="0" borderId="24" xfId="0" pivotButton="1" applyFont="1" applyBorder="1" applyAlignment="1" applyProtection="1">
      <alignment vertical="center"/>
    </xf>
    <xf numFmtId="0" fontId="36" fillId="0" borderId="47" xfId="0" applyFont="1" applyBorder="1" applyAlignment="1" applyProtection="1">
      <alignment horizontal="left" vertical="center"/>
    </xf>
    <xf numFmtId="3" fontId="36" fillId="0" borderId="47" xfId="0" applyNumberFormat="1" applyFont="1" applyBorder="1" applyAlignment="1" applyProtection="1">
      <alignment vertical="center"/>
    </xf>
    <xf numFmtId="0" fontId="41" fillId="0" borderId="48" xfId="0" applyFont="1" applyBorder="1" applyAlignment="1" applyProtection="1">
      <alignment horizontal="left" vertical="center"/>
    </xf>
    <xf numFmtId="3" fontId="41" fillId="0" borderId="48" xfId="0" applyNumberFormat="1" applyFont="1" applyBorder="1" applyAlignment="1" applyProtection="1">
      <alignment vertical="center"/>
    </xf>
    <xf numFmtId="0" fontId="36" fillId="0" borderId="28" xfId="0" applyFont="1" applyBorder="1" applyAlignment="1" applyProtection="1">
      <alignment vertical="center"/>
    </xf>
    <xf numFmtId="0" fontId="22" fillId="2" borderId="24" xfId="0" applyFont="1" applyFill="1" applyBorder="1" applyProtection="1"/>
    <xf numFmtId="0" fontId="0" fillId="2" borderId="25" xfId="0" applyFill="1" applyBorder="1" applyProtection="1"/>
    <xf numFmtId="0" fontId="36" fillId="0" borderId="29" xfId="0" applyFont="1" applyBorder="1" applyAlignment="1" applyProtection="1">
      <alignment vertical="center"/>
    </xf>
    <xf numFmtId="0" fontId="36" fillId="0" borderId="41" xfId="0" applyFont="1" applyBorder="1" applyAlignment="1" applyProtection="1">
      <alignment horizontal="left" vertical="center"/>
    </xf>
    <xf numFmtId="0" fontId="41" fillId="0" borderId="29" xfId="0" applyFont="1" applyBorder="1" applyAlignment="1" applyProtection="1">
      <alignment horizontal="left" vertical="center"/>
    </xf>
    <xf numFmtId="0" fontId="36" fillId="2" borderId="29" xfId="0" applyFont="1" applyFill="1" applyBorder="1" applyAlignment="1" applyProtection="1">
      <alignment vertical="center"/>
    </xf>
    <xf numFmtId="0" fontId="36" fillId="0" borderId="27" xfId="0" applyFont="1" applyBorder="1" applyAlignment="1" applyProtection="1">
      <alignment horizontal="left" vertical="center"/>
    </xf>
    <xf numFmtId="3" fontId="36" fillId="0" borderId="27" xfId="0" applyNumberFormat="1" applyFont="1" applyBorder="1" applyAlignment="1" applyProtection="1">
      <alignment vertical="center"/>
    </xf>
    <xf numFmtId="0" fontId="36" fillId="0" borderId="28" xfId="0" applyFont="1" applyBorder="1" applyAlignment="1" applyProtection="1">
      <alignment horizontal="left"/>
    </xf>
    <xf numFmtId="0" fontId="41" fillId="0" borderId="29" xfId="0" applyFont="1" applyBorder="1" applyAlignment="1" applyProtection="1">
      <alignment horizontal="left"/>
    </xf>
    <xf numFmtId="0" fontId="36" fillId="0" borderId="41" xfId="0" applyFont="1" applyBorder="1" applyAlignment="1" applyProtection="1">
      <alignment horizontal="left"/>
    </xf>
    <xf numFmtId="0" fontId="46" fillId="0" borderId="29" xfId="0" applyFont="1" applyBorder="1" applyAlignment="1" applyProtection="1">
      <alignment horizontal="left"/>
    </xf>
    <xf numFmtId="0" fontId="36" fillId="0" borderId="27" xfId="0" applyFont="1" applyBorder="1" applyAlignment="1" applyProtection="1">
      <alignment horizontal="left"/>
    </xf>
    <xf numFmtId="0" fontId="41" fillId="0" borderId="38" xfId="0" applyFont="1" applyBorder="1" applyAlignment="1" applyProtection="1">
      <alignment horizontal="left"/>
    </xf>
    <xf numFmtId="0" fontId="26" fillId="0" borderId="56" xfId="0" applyFont="1" applyFill="1" applyBorder="1" applyAlignment="1">
      <alignment horizontal="left" vertical="top" wrapText="1"/>
    </xf>
    <xf numFmtId="0" fontId="26" fillId="0" borderId="56" xfId="0" applyFont="1" applyFill="1" applyBorder="1" applyAlignment="1">
      <alignment horizontal="justify" vertical="top" wrapText="1"/>
    </xf>
    <xf numFmtId="0" fontId="26" fillId="0" borderId="56" xfId="0" applyFont="1" applyFill="1" applyBorder="1" applyAlignment="1">
      <alignment horizontal="justify" vertical="top" wrapText="1"/>
    </xf>
    <xf numFmtId="14" fontId="26" fillId="0" borderId="56" xfId="0" applyNumberFormat="1" applyFont="1" applyFill="1" applyBorder="1" applyAlignment="1">
      <alignment horizontal="center" vertical="center"/>
    </xf>
    <xf numFmtId="0" fontId="26" fillId="0" borderId="57" xfId="1" applyFont="1" applyFill="1" applyBorder="1" applyAlignment="1" applyProtection="1">
      <alignment horizontal="left" vertical="top" wrapText="1"/>
    </xf>
    <xf numFmtId="14" fontId="26" fillId="0" borderId="57" xfId="1" applyNumberFormat="1" applyFont="1" applyFill="1" applyBorder="1" applyAlignment="1" applyProtection="1">
      <alignment horizontal="center" vertical="center" wrapText="1"/>
    </xf>
    <xf numFmtId="0" fontId="26" fillId="0" borderId="56" xfId="1" applyFont="1" applyFill="1" applyBorder="1" applyAlignment="1" applyProtection="1">
      <alignment horizontal="center" vertical="top" wrapText="1"/>
    </xf>
    <xf numFmtId="0" fontId="22" fillId="0" borderId="27" xfId="0" pivotButton="1" applyFont="1" applyBorder="1" applyAlignment="1" applyProtection="1">
      <alignment vertical="center"/>
    </xf>
    <xf numFmtId="0" fontId="0" fillId="0" borderId="27" xfId="0" applyBorder="1" applyAlignment="1" applyProtection="1">
      <alignment horizontal="center" vertical="center"/>
    </xf>
    <xf numFmtId="0" fontId="0" fillId="0" borderId="41" xfId="0" applyNumberFormat="1" applyFill="1" applyBorder="1" applyAlignment="1" applyProtection="1">
      <alignment vertical="center"/>
    </xf>
    <xf numFmtId="0" fontId="0" fillId="0" borderId="28" xfId="0" applyNumberFormat="1" applyFill="1" applyBorder="1" applyAlignment="1" applyProtection="1">
      <alignment vertical="center"/>
    </xf>
    <xf numFmtId="0" fontId="0" fillId="0" borderId="26" xfId="0" applyBorder="1" applyAlignment="1" applyProtection="1">
      <alignment horizontal="left" vertical="center"/>
    </xf>
    <xf numFmtId="0" fontId="0" fillId="0" borderId="29" xfId="0" applyNumberFormat="1" applyFill="1" applyBorder="1" applyAlignment="1" applyProtection="1">
      <alignment vertical="center"/>
    </xf>
    <xf numFmtId="0" fontId="0" fillId="0" borderId="27" xfId="0" applyBorder="1" applyAlignment="1" applyProtection="1">
      <alignment horizontal="left" vertical="center"/>
    </xf>
    <xf numFmtId="0" fontId="0" fillId="0" borderId="27" xfId="0" applyNumberFormat="1" applyBorder="1" applyAlignment="1" applyProtection="1">
      <alignment vertical="center"/>
    </xf>
    <xf numFmtId="0" fontId="0" fillId="0" borderId="56" xfId="0" applyBorder="1" applyAlignment="1" applyProtection="1">
      <alignment horizontal="left" vertical="center"/>
    </xf>
    <xf numFmtId="0" fontId="0" fillId="0" borderId="44" xfId="0" applyBorder="1" applyAlignment="1" applyProtection="1">
      <alignment horizontal="left" vertical="center"/>
    </xf>
    <xf numFmtId="0" fontId="0" fillId="0" borderId="63" xfId="0" applyBorder="1" applyAlignment="1" applyProtection="1">
      <alignment horizontal="left" vertical="center"/>
    </xf>
    <xf numFmtId="0" fontId="0" fillId="0" borderId="37" xfId="0" applyBorder="1" applyAlignment="1" applyProtection="1">
      <alignment horizontal="left" vertical="center"/>
    </xf>
    <xf numFmtId="0" fontId="22" fillId="0" borderId="24" xfId="0" pivotButton="1" applyFont="1" applyBorder="1" applyAlignment="1" applyProtection="1">
      <alignment vertical="center"/>
    </xf>
    <xf numFmtId="0" fontId="22" fillId="0" borderId="25" xfId="0" applyFont="1" applyBorder="1" applyAlignment="1" applyProtection="1">
      <alignment vertical="center"/>
    </xf>
    <xf numFmtId="0" fontId="0" fillId="0" borderId="27" xfId="0" pivotButton="1" applyBorder="1" applyAlignment="1" applyProtection="1">
      <alignment vertical="center"/>
    </xf>
    <xf numFmtId="0" fontId="0" fillId="0" borderId="27" xfId="0" applyBorder="1" applyAlignment="1" applyProtection="1">
      <alignment vertical="center"/>
    </xf>
    <xf numFmtId="0" fontId="0" fillId="0" borderId="62" xfId="0" applyBorder="1" applyAlignment="1" applyProtection="1">
      <alignment horizontal="left" vertical="center"/>
    </xf>
    <xf numFmtId="0" fontId="0" fillId="0" borderId="38" xfId="0" applyBorder="1" applyAlignment="1" applyProtection="1">
      <alignment horizontal="left" vertical="center"/>
    </xf>
    <xf numFmtId="0" fontId="0" fillId="0" borderId="28" xfId="0" applyNumberFormat="1" applyBorder="1" applyAlignment="1" applyProtection="1">
      <alignment vertical="center"/>
    </xf>
    <xf numFmtId="0" fontId="0" fillId="0" borderId="28" xfId="0" applyBorder="1" applyAlignment="1" applyProtection="1">
      <alignment horizontal="left" vertical="center"/>
    </xf>
    <xf numFmtId="0" fontId="0" fillId="0" borderId="29" xfId="0" applyBorder="1" applyAlignment="1" applyProtection="1">
      <alignment horizontal="left" vertical="center"/>
    </xf>
    <xf numFmtId="0" fontId="22" fillId="0" borderId="30" xfId="0" pivotButton="1" applyFont="1" applyBorder="1" applyAlignment="1" applyProtection="1">
      <alignment vertical="center"/>
    </xf>
    <xf numFmtId="0" fontId="0" fillId="0" borderId="31" xfId="0" applyBorder="1" applyAlignment="1" applyProtection="1">
      <alignment vertical="center"/>
    </xf>
    <xf numFmtId="0" fontId="0" fillId="0" borderId="41" xfId="0" applyBorder="1" applyAlignment="1" applyProtection="1">
      <alignment horizontal="left" vertical="center"/>
    </xf>
    <xf numFmtId="0" fontId="0" fillId="0" borderId="25" xfId="0" applyBorder="1" applyAlignment="1" applyProtection="1">
      <alignment vertical="center"/>
    </xf>
    <xf numFmtId="0" fontId="0" fillId="0" borderId="41" xfId="0" applyNumberFormat="1" applyBorder="1" applyAlignment="1" applyProtection="1">
      <alignment vertical="center"/>
    </xf>
    <xf numFmtId="41" fontId="0" fillId="0" borderId="27" xfId="0" applyNumberFormat="1" applyBorder="1" applyAlignment="1" applyProtection="1">
      <alignment horizontal="right" vertical="center"/>
    </xf>
    <xf numFmtId="0" fontId="0" fillId="2" borderId="27" xfId="0" applyFill="1" applyBorder="1" applyProtection="1"/>
    <xf numFmtId="0" fontId="0" fillId="2" borderId="27" xfId="0" applyFill="1" applyBorder="1" applyAlignment="1" applyProtection="1">
      <alignment horizontal="left"/>
    </xf>
    <xf numFmtId="0" fontId="0" fillId="2" borderId="27" xfId="0" applyNumberFormat="1" applyFill="1" applyBorder="1" applyProtection="1"/>
    <xf numFmtId="0" fontId="0" fillId="2" borderId="40" xfId="0" applyFill="1" applyBorder="1" applyAlignment="1" applyProtection="1">
      <alignment horizontal="left" indent="1"/>
    </xf>
    <xf numFmtId="0" fontId="0" fillId="2" borderId="40" xfId="0" applyNumberFormat="1" applyFill="1" applyBorder="1" applyProtection="1"/>
    <xf numFmtId="0" fontId="41" fillId="2" borderId="29" xfId="0" applyFont="1" applyFill="1" applyBorder="1" applyAlignment="1" applyProtection="1">
      <alignment horizontal="left" indent="1"/>
    </xf>
    <xf numFmtId="0" fontId="41" fillId="2" borderId="29" xfId="0" applyNumberFormat="1" applyFont="1" applyFill="1" applyBorder="1" applyProtection="1"/>
    <xf numFmtId="0" fontId="0" fillId="2" borderId="41" xfId="0" applyFill="1" applyBorder="1" applyAlignment="1" applyProtection="1">
      <alignment horizontal="left" indent="1"/>
    </xf>
    <xf numFmtId="0" fontId="0" fillId="2" borderId="28" xfId="0" applyNumberFormat="1" applyFill="1" applyBorder="1" applyProtection="1"/>
    <xf numFmtId="0" fontId="41" fillId="2" borderId="28" xfId="0" applyNumberFormat="1" applyFont="1" applyFill="1" applyBorder="1" applyProtection="1"/>
    <xf numFmtId="0" fontId="0" fillId="2" borderId="29" xfId="0" applyNumberFormat="1" applyFill="1" applyBorder="1" applyProtection="1"/>
    <xf numFmtId="0" fontId="0" fillId="2" borderId="28" xfId="0" applyFill="1" applyBorder="1" applyAlignment="1" applyProtection="1">
      <alignment horizontal="left" indent="1"/>
    </xf>
    <xf numFmtId="3" fontId="0" fillId="2" borderId="29" xfId="0" applyNumberFormat="1" applyFill="1" applyBorder="1" applyProtection="1"/>
    <xf numFmtId="0" fontId="46" fillId="2" borderId="29" xfId="0" applyNumberFormat="1" applyFont="1" applyFill="1" applyBorder="1" applyProtection="1"/>
    <xf numFmtId="0" fontId="46" fillId="2" borderId="29" xfId="0" applyFont="1" applyFill="1" applyBorder="1" applyAlignment="1" applyProtection="1">
      <alignment horizontal="left" indent="1"/>
    </xf>
    <xf numFmtId="0" fontId="0" fillId="0" borderId="27" xfId="0" pivotButton="1" applyBorder="1" applyAlignment="1" applyProtection="1">
      <alignment horizontal="center" vertical="center"/>
    </xf>
    <xf numFmtId="0" fontId="0" fillId="0" borderId="0" xfId="0" applyBorder="1" applyAlignment="1" applyProtection="1">
      <alignment vertical="center"/>
    </xf>
    <xf numFmtId="3" fontId="0" fillId="0" borderId="27" xfId="0" applyNumberFormat="1" applyBorder="1" applyAlignment="1" applyProtection="1">
      <alignment vertical="center"/>
    </xf>
    <xf numFmtId="0" fontId="0" fillId="0" borderId="28" xfId="0" applyBorder="1" applyAlignment="1" applyProtection="1">
      <alignment vertical="center"/>
    </xf>
    <xf numFmtId="0" fontId="0" fillId="0" borderId="29" xfId="0" applyBorder="1" applyAlignment="1" applyProtection="1">
      <alignment vertical="center"/>
    </xf>
    <xf numFmtId="3" fontId="0" fillId="0" borderId="26" xfId="0" applyNumberFormat="1" applyBorder="1" applyAlignment="1" applyProtection="1">
      <alignment vertical="center"/>
    </xf>
    <xf numFmtId="3" fontId="36" fillId="0" borderId="40" xfId="0" applyNumberFormat="1" applyFont="1" applyBorder="1" applyAlignment="1" applyProtection="1">
      <alignment vertical="center"/>
    </xf>
    <xf numFmtId="3" fontId="41" fillId="0" borderId="26" xfId="0" applyNumberFormat="1" applyFont="1" applyBorder="1" applyAlignment="1" applyProtection="1">
      <alignment vertical="center"/>
    </xf>
    <xf numFmtId="0" fontId="0" fillId="29" borderId="24" xfId="0" applyFill="1" applyBorder="1" applyAlignment="1" applyProtection="1">
      <alignment horizontal="left" vertical="center"/>
    </xf>
    <xf numFmtId="0" fontId="0" fillId="29" borderId="27" xfId="0" applyFill="1" applyBorder="1" applyAlignment="1" applyProtection="1">
      <alignment vertical="center"/>
    </xf>
    <xf numFmtId="3" fontId="0" fillId="29" borderId="27" xfId="0" applyNumberFormat="1" applyFill="1" applyBorder="1" applyAlignment="1" applyProtection="1">
      <alignment vertical="center"/>
    </xf>
    <xf numFmtId="3" fontId="46" fillId="0" borderId="26" xfId="0" applyNumberFormat="1" applyFont="1" applyBorder="1" applyAlignment="1" applyProtection="1">
      <alignment vertical="center"/>
    </xf>
    <xf numFmtId="0" fontId="46" fillId="0" borderId="26" xfId="0" applyFont="1" applyBorder="1" applyAlignment="1" applyProtection="1">
      <alignment horizontal="left" vertical="center"/>
    </xf>
    <xf numFmtId="3" fontId="0" fillId="0" borderId="56" xfId="0" applyNumberFormat="1" applyBorder="1" applyAlignment="1" applyProtection="1">
      <alignment vertical="center"/>
    </xf>
    <xf numFmtId="0" fontId="0" fillId="0" borderId="27" xfId="0" pivotButton="1" applyBorder="1" applyAlignment="1" applyProtection="1"/>
    <xf numFmtId="0" fontId="0" fillId="0" borderId="24" xfId="0" applyBorder="1" applyAlignment="1" applyProtection="1"/>
    <xf numFmtId="0" fontId="0" fillId="0" borderId="36" xfId="0" applyBorder="1" applyAlignment="1" applyProtection="1"/>
    <xf numFmtId="0" fontId="0" fillId="0" borderId="25" xfId="0" applyBorder="1" applyAlignment="1" applyProtection="1"/>
    <xf numFmtId="0" fontId="0" fillId="0" borderId="38" xfId="0" pivotButton="1" applyBorder="1" applyAlignment="1" applyProtection="1">
      <alignment horizontal="center" vertical="center"/>
    </xf>
    <xf numFmtId="0" fontId="0" fillId="0" borderId="34" xfId="0" applyBorder="1" applyAlignment="1" applyProtection="1">
      <alignment horizontal="center" vertical="center"/>
    </xf>
    <xf numFmtId="0" fontId="0" fillId="0" borderId="38" xfId="0" applyBorder="1" applyAlignment="1" applyProtection="1">
      <alignment horizontal="center" vertical="center"/>
    </xf>
    <xf numFmtId="41" fontId="36" fillId="0" borderId="30" xfId="0" applyNumberFormat="1" applyFont="1" applyBorder="1" applyAlignment="1" applyProtection="1"/>
    <xf numFmtId="41" fontId="36" fillId="0" borderId="35" xfId="0" applyNumberFormat="1" applyFont="1" applyBorder="1" applyAlignment="1" applyProtection="1"/>
    <xf numFmtId="41" fontId="36" fillId="0" borderId="31" xfId="0" applyNumberFormat="1" applyFont="1" applyBorder="1" applyAlignment="1" applyProtection="1"/>
    <xf numFmtId="0" fontId="36" fillId="0" borderId="40" xfId="0" applyFont="1" applyBorder="1" applyAlignment="1" applyProtection="1">
      <alignment horizontal="left"/>
    </xf>
    <xf numFmtId="41" fontId="36" fillId="0" borderId="44" xfId="0" applyNumberFormat="1" applyFont="1" applyBorder="1" applyAlignment="1" applyProtection="1"/>
    <xf numFmtId="41" fontId="36" fillId="0" borderId="45" xfId="0" applyNumberFormat="1" applyFont="1" applyBorder="1" applyAlignment="1" applyProtection="1"/>
    <xf numFmtId="41" fontId="36" fillId="0" borderId="46" xfId="0" applyNumberFormat="1" applyFont="1" applyBorder="1" applyAlignment="1" applyProtection="1"/>
    <xf numFmtId="0" fontId="41" fillId="0" borderId="26" xfId="0" applyFont="1" applyBorder="1" applyAlignment="1" applyProtection="1">
      <alignment horizontal="left"/>
    </xf>
    <xf numFmtId="41" fontId="41" fillId="0" borderId="37" xfId="0" applyNumberFormat="1" applyFont="1" applyBorder="1" applyAlignment="1" applyProtection="1"/>
    <xf numFmtId="41" fontId="41" fillId="0" borderId="34" xfId="0" applyNumberFormat="1" applyFont="1" applyBorder="1" applyAlignment="1" applyProtection="1"/>
    <xf numFmtId="41" fontId="41" fillId="0" borderId="38" xfId="0" applyNumberFormat="1" applyFont="1" applyBorder="1" applyAlignment="1" applyProtection="1"/>
    <xf numFmtId="41" fontId="0" fillId="0" borderId="56" xfId="0" applyNumberFormat="1" applyBorder="1" applyAlignment="1" applyProtection="1"/>
    <xf numFmtId="41" fontId="0" fillId="0" borderId="62" xfId="0" applyNumberFormat="1" applyBorder="1" applyAlignment="1" applyProtection="1"/>
    <xf numFmtId="0" fontId="0" fillId="0" borderId="16" xfId="0" applyBorder="1" applyAlignment="1" applyProtection="1">
      <alignment horizontal="left"/>
    </xf>
    <xf numFmtId="41" fontId="41" fillId="0" borderId="56" xfId="0" applyNumberFormat="1" applyFont="1" applyBorder="1" applyAlignment="1" applyProtection="1"/>
    <xf numFmtId="41" fontId="41" fillId="0" borderId="62" xfId="0" applyNumberFormat="1" applyFont="1" applyBorder="1" applyAlignment="1" applyProtection="1"/>
    <xf numFmtId="41" fontId="0" fillId="0" borderId="30" xfId="0" applyNumberFormat="1" applyBorder="1" applyAlignment="1" applyProtection="1"/>
    <xf numFmtId="41" fontId="0" fillId="0" borderId="35" xfId="0" applyNumberFormat="1" applyBorder="1" applyAlignment="1" applyProtection="1"/>
    <xf numFmtId="41" fontId="0" fillId="0" borderId="31" xfId="0" applyNumberFormat="1" applyBorder="1" applyAlignment="1" applyProtection="1"/>
    <xf numFmtId="0" fontId="0" fillId="29" borderId="27" xfId="0" applyFill="1" applyBorder="1" applyAlignment="1" applyProtection="1">
      <alignment horizontal="left"/>
    </xf>
    <xf numFmtId="41" fontId="22" fillId="29" borderId="30" xfId="0" applyNumberFormat="1" applyFont="1" applyFill="1" applyBorder="1" applyAlignment="1" applyProtection="1"/>
    <xf numFmtId="41" fontId="22" fillId="29" borderId="35" xfId="0" applyNumberFormat="1" applyFont="1" applyFill="1" applyBorder="1" applyAlignment="1" applyProtection="1"/>
    <xf numFmtId="41" fontId="22" fillId="29" borderId="31" xfId="0" applyNumberFormat="1" applyFont="1" applyFill="1" applyBorder="1" applyAlignment="1" applyProtection="1"/>
    <xf numFmtId="41" fontId="46" fillId="0" borderId="37" xfId="0" applyNumberFormat="1" applyFont="1" applyBorder="1" applyAlignment="1" applyProtection="1"/>
    <xf numFmtId="41" fontId="46" fillId="0" borderId="34" xfId="0" applyNumberFormat="1" applyFont="1" applyBorder="1" applyAlignment="1" applyProtection="1"/>
    <xf numFmtId="41" fontId="46" fillId="0" borderId="38" xfId="0" applyNumberFormat="1" applyFont="1" applyBorder="1" applyAlignment="1" applyProtection="1"/>
    <xf numFmtId="41" fontId="36" fillId="0" borderId="56" xfId="0" applyNumberFormat="1" applyFont="1" applyBorder="1" applyAlignment="1" applyProtection="1"/>
    <xf numFmtId="41" fontId="36" fillId="0" borderId="63" xfId="0" applyNumberFormat="1" applyFont="1" applyBorder="1" applyAlignment="1" applyProtection="1"/>
    <xf numFmtId="41" fontId="36" fillId="0" borderId="62" xfId="0" applyNumberFormat="1" applyFont="1" applyBorder="1" applyAlignment="1" applyProtection="1"/>
    <xf numFmtId="0" fontId="0" fillId="0" borderId="27" xfId="0" applyBorder="1" applyAlignment="1" applyProtection="1">
      <alignment horizontal="left"/>
    </xf>
    <xf numFmtId="0" fontId="45" fillId="2" borderId="42" xfId="0" applyFont="1" applyFill="1" applyBorder="1" applyAlignment="1" applyProtection="1">
      <alignment horizontal="center" vertical="center" wrapText="1"/>
    </xf>
    <xf numFmtId="0" fontId="28" fillId="2" borderId="42" xfId="0" applyFont="1" applyFill="1" applyBorder="1" applyAlignment="1" applyProtection="1">
      <alignment horizontal="center" vertical="center"/>
    </xf>
    <xf numFmtId="0" fontId="28" fillId="2" borderId="42" xfId="0" applyFont="1" applyFill="1" applyBorder="1" applyAlignment="1" applyProtection="1">
      <alignment horizontal="justify" vertical="top"/>
    </xf>
    <xf numFmtId="0" fontId="28" fillId="2" borderId="42" xfId="0" applyFont="1" applyFill="1" applyBorder="1" applyAlignment="1" applyProtection="1">
      <alignment horizontal="center" vertical="top"/>
    </xf>
    <xf numFmtId="0" fontId="26" fillId="2" borderId="42" xfId="0" applyFont="1" applyFill="1" applyBorder="1" applyAlignment="1" applyProtection="1">
      <alignment horizontal="left" vertical="top"/>
    </xf>
    <xf numFmtId="0" fontId="28" fillId="2" borderId="42" xfId="0" applyFont="1" applyFill="1" applyBorder="1" applyAlignment="1" applyProtection="1">
      <alignment horizontal="left" vertical="top"/>
    </xf>
    <xf numFmtId="0" fontId="28" fillId="2" borderId="66" xfId="0" applyFont="1" applyFill="1" applyBorder="1" applyAlignment="1" applyProtection="1">
      <alignment horizontal="center" vertical="center"/>
    </xf>
    <xf numFmtId="0" fontId="26" fillId="0" borderId="0" xfId="0" applyFont="1" applyProtection="1"/>
    <xf numFmtId="0" fontId="26" fillId="0" borderId="0" xfId="0" applyFont="1" applyAlignment="1" applyProtection="1">
      <alignment horizontal="center" vertical="center" wrapText="1"/>
    </xf>
    <xf numFmtId="0" fontId="50" fillId="2" borderId="0" xfId="0" applyFont="1" applyFill="1" applyAlignment="1" applyProtection="1">
      <alignment vertical="center" wrapText="1"/>
    </xf>
    <xf numFmtId="0" fontId="50" fillId="2" borderId="0" xfId="0" applyFont="1" applyFill="1" applyAlignment="1" applyProtection="1">
      <alignment horizontal="center" vertical="top" wrapText="1"/>
    </xf>
    <xf numFmtId="0" fontId="50" fillId="2" borderId="14" xfId="0" applyFont="1" applyFill="1" applyBorder="1" applyAlignment="1" applyProtection="1">
      <alignment vertical="center" wrapText="1"/>
    </xf>
    <xf numFmtId="0" fontId="26" fillId="2" borderId="0" xfId="0" applyFont="1" applyFill="1" applyAlignment="1" applyProtection="1">
      <alignment horizontal="center" vertical="center" wrapText="1"/>
    </xf>
    <xf numFmtId="0" fontId="26" fillId="2" borderId="0" xfId="0" applyFont="1" applyFill="1" applyAlignment="1" applyProtection="1">
      <alignment horizontal="center" vertical="center"/>
    </xf>
    <xf numFmtId="0" fontId="26" fillId="2" borderId="0" xfId="0" applyFont="1" applyFill="1" applyAlignment="1" applyProtection="1">
      <alignment horizontal="justify" vertical="top"/>
    </xf>
    <xf numFmtId="0" fontId="28" fillId="2" borderId="0" xfId="0" applyFont="1" applyFill="1" applyAlignment="1" applyProtection="1">
      <alignment horizontal="center" vertical="top"/>
    </xf>
    <xf numFmtId="0" fontId="50" fillId="2" borderId="60" xfId="0" applyFont="1" applyFill="1" applyBorder="1" applyAlignment="1" applyProtection="1">
      <alignment horizontal="center" vertical="center" wrapText="1"/>
    </xf>
    <xf numFmtId="0" fontId="50" fillId="2" borderId="61" xfId="0" applyFont="1" applyFill="1" applyBorder="1" applyAlignment="1" applyProtection="1">
      <alignment horizontal="center" vertical="center" wrapText="1"/>
    </xf>
    <xf numFmtId="0" fontId="50" fillId="2" borderId="59" xfId="0" applyFont="1" applyFill="1" applyBorder="1" applyAlignment="1" applyProtection="1">
      <alignment horizontal="center" vertical="center" wrapText="1"/>
    </xf>
    <xf numFmtId="0" fontId="26" fillId="2" borderId="0" xfId="0" applyFont="1" applyFill="1" applyAlignment="1" applyProtection="1">
      <alignment horizontal="left" vertical="top"/>
    </xf>
    <xf numFmtId="0" fontId="26" fillId="2" borderId="13" xfId="0" applyFont="1" applyFill="1" applyBorder="1" applyAlignment="1" applyProtection="1">
      <alignment horizontal="center" vertical="center"/>
    </xf>
    <xf numFmtId="0" fontId="28" fillId="2" borderId="56" xfId="82" applyFont="1" applyFill="1" applyBorder="1" applyAlignment="1" applyProtection="1">
      <alignment vertical="center"/>
    </xf>
    <xf numFmtId="0" fontId="28" fillId="0" borderId="56" xfId="82" applyFont="1" applyBorder="1" applyAlignment="1" applyProtection="1">
      <alignment vertical="center"/>
    </xf>
    <xf numFmtId="0" fontId="28" fillId="2" borderId="0" xfId="82" applyFont="1" applyFill="1" applyAlignment="1" applyProtection="1">
      <alignment horizontal="center" vertical="top"/>
    </xf>
    <xf numFmtId="0" fontId="28" fillId="2" borderId="0" xfId="82" applyFont="1" applyFill="1" applyAlignment="1" applyProtection="1">
      <alignment horizontal="justify" vertical="top"/>
    </xf>
    <xf numFmtId="0" fontId="28" fillId="2" borderId="0" xfId="82" applyFont="1" applyFill="1" applyAlignment="1" applyProtection="1">
      <alignment horizontal="left" vertical="top"/>
    </xf>
    <xf numFmtId="0" fontId="28" fillId="2" borderId="0" xfId="82" applyFont="1" applyFill="1" applyAlignment="1" applyProtection="1">
      <alignment horizontal="center" vertical="center"/>
    </xf>
    <xf numFmtId="166" fontId="28" fillId="2" borderId="60" xfId="0" applyNumberFormat="1" applyFont="1" applyFill="1" applyBorder="1" applyAlignment="1" applyProtection="1">
      <alignment horizontal="left" vertical="center"/>
    </xf>
    <xf numFmtId="166" fontId="28" fillId="2" borderId="59" xfId="0" applyNumberFormat="1" applyFont="1" applyFill="1" applyBorder="1" applyAlignment="1" applyProtection="1">
      <alignment horizontal="left" vertical="center"/>
    </xf>
    <xf numFmtId="169" fontId="28" fillId="0" borderId="56" xfId="0" applyNumberFormat="1" applyFont="1" applyBorder="1" applyAlignment="1" applyProtection="1">
      <alignment horizontal="right" vertical="center"/>
    </xf>
    <xf numFmtId="166" fontId="28" fillId="32" borderId="60" xfId="0" applyNumberFormat="1" applyFont="1" applyFill="1" applyBorder="1" applyAlignment="1" applyProtection="1">
      <alignment horizontal="left" vertical="center"/>
    </xf>
    <xf numFmtId="166" fontId="28" fillId="32" borderId="59" xfId="0" applyNumberFormat="1" applyFont="1" applyFill="1" applyBorder="1" applyAlignment="1" applyProtection="1">
      <alignment horizontal="left" vertical="center"/>
    </xf>
    <xf numFmtId="169" fontId="28" fillId="32" borderId="56" xfId="0" applyNumberFormat="1" applyFont="1" applyFill="1" applyBorder="1" applyAlignment="1" applyProtection="1">
      <alignment horizontal="right" vertical="center"/>
    </xf>
    <xf numFmtId="166" fontId="28" fillId="26" borderId="60" xfId="0" applyNumberFormat="1" applyFont="1" applyFill="1" applyBorder="1" applyAlignment="1" applyProtection="1">
      <alignment horizontal="left" vertical="center"/>
    </xf>
    <xf numFmtId="166" fontId="28" fillId="26" borderId="59" xfId="0" applyNumberFormat="1" applyFont="1" applyFill="1" applyBorder="1" applyAlignment="1" applyProtection="1">
      <alignment horizontal="left" vertical="center"/>
    </xf>
    <xf numFmtId="169" fontId="28" fillId="26" borderId="56" xfId="0" applyNumberFormat="1" applyFont="1" applyFill="1" applyBorder="1" applyAlignment="1" applyProtection="1">
      <alignment horizontal="right" vertical="center"/>
    </xf>
    <xf numFmtId="166" fontId="28" fillId="33" borderId="60" xfId="0" applyNumberFormat="1" applyFont="1" applyFill="1" applyBorder="1" applyAlignment="1" applyProtection="1">
      <alignment horizontal="left" vertical="center"/>
    </xf>
    <xf numFmtId="166" fontId="28" fillId="33" borderId="59" xfId="0" applyNumberFormat="1" applyFont="1" applyFill="1" applyBorder="1" applyAlignment="1" applyProtection="1">
      <alignment horizontal="left" vertical="center"/>
    </xf>
    <xf numFmtId="169" fontId="28" fillId="33" borderId="56" xfId="0" applyNumberFormat="1" applyFont="1" applyFill="1" applyBorder="1" applyAlignment="1" applyProtection="1">
      <alignment horizontal="right" vertical="center"/>
    </xf>
    <xf numFmtId="0" fontId="45" fillId="2" borderId="0" xfId="82" applyFont="1" applyFill="1" applyAlignment="1" applyProtection="1">
      <alignment horizontal="center" vertical="center"/>
    </xf>
    <xf numFmtId="0" fontId="45" fillId="2" borderId="0" xfId="82" applyFont="1" applyFill="1" applyAlignment="1" applyProtection="1">
      <alignment horizontal="center" vertical="top"/>
    </xf>
    <xf numFmtId="14" fontId="26" fillId="2" borderId="0" xfId="0" applyNumberFormat="1" applyFont="1" applyFill="1" applyAlignment="1" applyProtection="1">
      <alignment horizontal="center" vertical="center"/>
    </xf>
    <xf numFmtId="0" fontId="26" fillId="2" borderId="14" xfId="0" applyFont="1" applyFill="1" applyBorder="1" applyAlignment="1" applyProtection="1">
      <alignment horizontal="center" vertical="center"/>
    </xf>
    <xf numFmtId="0" fontId="45" fillId="2" borderId="60" xfId="82" applyFont="1" applyFill="1" applyBorder="1" applyAlignment="1" applyProtection="1">
      <alignment horizontal="center" vertical="center"/>
    </xf>
    <xf numFmtId="0" fontId="45" fillId="2" borderId="61" xfId="82" applyFont="1" applyFill="1" applyBorder="1" applyAlignment="1" applyProtection="1">
      <alignment horizontal="center" vertical="center"/>
    </xf>
    <xf numFmtId="0" fontId="45" fillId="2" borderId="61" xfId="82" applyFont="1" applyFill="1" applyBorder="1" applyAlignment="1" applyProtection="1">
      <alignment horizontal="center" vertical="top"/>
    </xf>
    <xf numFmtId="0" fontId="45" fillId="2" borderId="59" xfId="82" applyFont="1" applyFill="1" applyBorder="1" applyAlignment="1" applyProtection="1">
      <alignment horizontal="center" vertical="center"/>
    </xf>
    <xf numFmtId="0" fontId="26" fillId="0" borderId="58" xfId="0" applyFont="1" applyBorder="1" applyAlignment="1" applyProtection="1">
      <alignment horizontal="left" vertical="center"/>
    </xf>
    <xf numFmtId="0" fontId="26" fillId="0" borderId="57" xfId="0" applyFont="1" applyBorder="1" applyAlignment="1" applyProtection="1">
      <alignment horizontal="center" vertical="center"/>
    </xf>
    <xf numFmtId="0" fontId="26" fillId="0" borderId="58" xfId="0" applyFont="1" applyBorder="1" applyAlignment="1" applyProtection="1">
      <alignment horizontal="justify" vertical="top"/>
    </xf>
    <xf numFmtId="0" fontId="28" fillId="0" borderId="58" xfId="0" applyFont="1" applyBorder="1" applyAlignment="1" applyProtection="1">
      <alignment horizontal="center" vertical="top"/>
    </xf>
    <xf numFmtId="0" fontId="26" fillId="0" borderId="57" xfId="0" applyFont="1" applyBorder="1" applyAlignment="1" applyProtection="1">
      <alignment horizontal="justify" vertical="top"/>
    </xf>
    <xf numFmtId="0" fontId="45" fillId="2" borderId="42" xfId="82" applyFont="1" applyFill="1" applyBorder="1" applyAlignment="1" applyProtection="1">
      <alignment vertical="center"/>
    </xf>
    <xf numFmtId="0" fontId="26" fillId="0" borderId="66" xfId="0" applyFont="1" applyBorder="1" applyAlignment="1" applyProtection="1">
      <alignment horizontal="justify" vertical="top"/>
    </xf>
    <xf numFmtId="0" fontId="26" fillId="0" borderId="57" xfId="0" applyFont="1" applyBorder="1" applyAlignment="1" applyProtection="1">
      <alignment horizontal="left" vertical="top"/>
    </xf>
    <xf numFmtId="0" fontId="28" fillId="0" borderId="13" xfId="0" applyFont="1" applyBorder="1" applyAlignment="1" applyProtection="1">
      <alignment horizontal="center" vertical="center" wrapText="1"/>
    </xf>
    <xf numFmtId="0" fontId="26" fillId="26" borderId="23" xfId="54" applyFont="1" applyFill="1" applyBorder="1" applyAlignment="1" applyProtection="1">
      <alignment horizontal="center" vertical="center" wrapText="1"/>
    </xf>
    <xf numFmtId="0" fontId="26" fillId="26" borderId="56" xfId="0" applyFont="1" applyFill="1" applyBorder="1" applyAlignment="1" applyProtection="1">
      <alignment horizontal="center" vertical="center" wrapText="1"/>
    </xf>
    <xf numFmtId="0" fontId="26" fillId="26" borderId="56" xfId="52" applyFont="1" applyFill="1" applyBorder="1" applyAlignment="1" applyProtection="1">
      <alignment horizontal="justify" vertical="top" wrapText="1"/>
    </xf>
    <xf numFmtId="0" fontId="28" fillId="26" borderId="56" xfId="52" applyFont="1" applyFill="1" applyBorder="1" applyAlignment="1" applyProtection="1">
      <alignment horizontal="center" vertical="top" wrapText="1"/>
    </xf>
    <xf numFmtId="0" fontId="26" fillId="26" borderId="56" xfId="102" applyFont="1" applyFill="1" applyBorder="1" applyAlignment="1" applyProtection="1">
      <alignment horizontal="justify" vertical="top" wrapText="1"/>
    </xf>
    <xf numFmtId="0" fontId="26" fillId="26" borderId="56" xfId="0" applyFont="1" applyFill="1" applyBorder="1" applyAlignment="1" applyProtection="1">
      <alignment horizontal="left" vertical="top" wrapText="1"/>
    </xf>
    <xf numFmtId="0" fontId="26" fillId="26" borderId="56" xfId="102" applyFont="1" applyFill="1" applyBorder="1" applyAlignment="1" applyProtection="1">
      <alignment horizontal="left" vertical="top" wrapText="1"/>
    </xf>
    <xf numFmtId="2" fontId="26" fillId="26" borderId="56" xfId="0" applyNumberFormat="1" applyFont="1" applyFill="1" applyBorder="1" applyAlignment="1" applyProtection="1">
      <alignment horizontal="center" vertical="center"/>
    </xf>
    <xf numFmtId="14" fontId="26" fillId="26" borderId="56" xfId="0" applyNumberFormat="1" applyFont="1" applyFill="1" applyBorder="1" applyAlignment="1" applyProtection="1">
      <alignment horizontal="center" vertical="center"/>
    </xf>
    <xf numFmtId="1" fontId="26" fillId="26" borderId="56" xfId="0" applyNumberFormat="1" applyFont="1" applyFill="1" applyBorder="1" applyAlignment="1" applyProtection="1">
      <alignment horizontal="center" vertical="center"/>
    </xf>
    <xf numFmtId="10" fontId="26" fillId="26" borderId="56" xfId="0" applyNumberFormat="1" applyFont="1" applyFill="1" applyBorder="1" applyAlignment="1" applyProtection="1">
      <alignment horizontal="center" vertical="center"/>
    </xf>
    <xf numFmtId="0" fontId="26" fillId="26" borderId="56" xfId="0" applyFont="1" applyFill="1" applyBorder="1" applyAlignment="1" applyProtection="1">
      <alignment horizontal="center" vertical="center"/>
    </xf>
    <xf numFmtId="0" fontId="26" fillId="26" borderId="56" xfId="54" applyFont="1" applyFill="1" applyBorder="1" applyAlignment="1" applyProtection="1">
      <alignment horizontal="center" vertical="center" wrapText="1"/>
    </xf>
    <xf numFmtId="0" fontId="26" fillId="26" borderId="57" xfId="0" applyFont="1" applyFill="1" applyBorder="1" applyAlignment="1" applyProtection="1">
      <alignment horizontal="center" vertical="center" wrapText="1"/>
    </xf>
    <xf numFmtId="0" fontId="26" fillId="26" borderId="57" xfId="52" applyFont="1" applyFill="1" applyBorder="1" applyAlignment="1" applyProtection="1">
      <alignment horizontal="justify" vertical="top" wrapText="1"/>
    </xf>
    <xf numFmtId="0" fontId="28" fillId="26" borderId="57" xfId="52" applyFont="1" applyFill="1" applyBorder="1" applyAlignment="1" applyProtection="1">
      <alignment horizontal="center" vertical="top" wrapText="1"/>
    </xf>
    <xf numFmtId="0" fontId="26" fillId="26" borderId="56" xfId="52" applyFont="1" applyFill="1" applyBorder="1" applyAlignment="1" applyProtection="1">
      <alignment horizontal="left" vertical="top" wrapText="1"/>
    </xf>
    <xf numFmtId="0" fontId="26" fillId="26" borderId="23" xfId="0" applyFont="1" applyFill="1" applyBorder="1" applyAlignment="1" applyProtection="1">
      <alignment horizontal="center" vertical="center" wrapText="1"/>
    </xf>
    <xf numFmtId="0" fontId="26" fillId="26" borderId="23" xfId="52" applyFont="1" applyFill="1" applyBorder="1" applyAlignment="1" applyProtection="1">
      <alignment horizontal="justify" vertical="top" wrapText="1"/>
    </xf>
    <xf numFmtId="0" fontId="28" fillId="26" borderId="23" xfId="52" applyFont="1" applyFill="1" applyBorder="1" applyAlignment="1" applyProtection="1">
      <alignment horizontal="center" vertical="top" wrapText="1"/>
    </xf>
    <xf numFmtId="0" fontId="26" fillId="26" borderId="56" xfId="0" applyFont="1" applyFill="1" applyBorder="1" applyAlignment="1" applyProtection="1">
      <alignment vertical="center" wrapText="1"/>
    </xf>
    <xf numFmtId="0" fontId="26" fillId="26" borderId="56" xfId="0" applyFont="1" applyFill="1" applyBorder="1" applyAlignment="1" applyProtection="1">
      <alignment horizontal="justify" vertical="top" wrapText="1"/>
    </xf>
    <xf numFmtId="14" fontId="26" fillId="26" borderId="56" xfId="52" applyNumberFormat="1" applyFont="1" applyFill="1" applyBorder="1" applyAlignment="1" applyProtection="1">
      <alignment horizontal="center" vertical="center" wrapText="1"/>
    </xf>
    <xf numFmtId="14" fontId="26" fillId="26" borderId="56" xfId="0" applyNumberFormat="1" applyFont="1" applyFill="1" applyBorder="1" applyAlignment="1" applyProtection="1">
      <alignment horizontal="left" vertical="top" wrapText="1"/>
    </xf>
    <xf numFmtId="0" fontId="28" fillId="26" borderId="56" xfId="0" applyFont="1" applyFill="1" applyBorder="1" applyAlignment="1" applyProtection="1">
      <alignment horizontal="center" vertical="center"/>
    </xf>
    <xf numFmtId="0" fontId="26" fillId="26" borderId="56" xfId="0" applyFont="1" applyFill="1" applyBorder="1" applyAlignment="1" applyProtection="1">
      <alignment horizontal="center" vertical="center" wrapText="1"/>
    </xf>
    <xf numFmtId="0" fontId="26" fillId="26" borderId="56" xfId="0" applyFont="1" applyFill="1" applyBorder="1" applyAlignment="1" applyProtection="1">
      <alignment horizontal="justify" vertical="top" wrapText="1"/>
    </xf>
    <xf numFmtId="0" fontId="28" fillId="26" borderId="56" xfId="0" applyFont="1" applyFill="1" applyBorder="1" applyAlignment="1" applyProtection="1">
      <alignment horizontal="center" vertical="top" wrapText="1"/>
    </xf>
    <xf numFmtId="0" fontId="26" fillId="26" borderId="56" xfId="0" applyFont="1" applyFill="1" applyBorder="1" applyAlignment="1" applyProtection="1">
      <alignment vertical="top" wrapText="1"/>
    </xf>
    <xf numFmtId="0" fontId="26" fillId="26" borderId="0" xfId="0" applyFont="1" applyFill="1" applyAlignment="1" applyProtection="1">
      <alignment vertical="top" wrapText="1"/>
    </xf>
    <xf numFmtId="14" fontId="26" fillId="26" borderId="56" xfId="0" applyNumberFormat="1" applyFont="1" applyFill="1" applyBorder="1" applyAlignment="1" applyProtection="1">
      <alignment horizontal="center" vertical="center" wrapText="1"/>
    </xf>
    <xf numFmtId="0" fontId="26" fillId="26" borderId="56" xfId="52" applyFont="1" applyFill="1" applyBorder="1" applyAlignment="1" applyProtection="1">
      <alignment horizontal="justify" vertical="top" wrapText="1"/>
    </xf>
    <xf numFmtId="0" fontId="28" fillId="26" borderId="56" xfId="52" applyFont="1" applyFill="1" applyBorder="1" applyAlignment="1" applyProtection="1">
      <alignment horizontal="center" vertical="top" wrapText="1"/>
    </xf>
    <xf numFmtId="0" fontId="26" fillId="26" borderId="56" xfId="55" applyFont="1" applyFill="1" applyBorder="1" applyAlignment="1" applyProtection="1">
      <alignment horizontal="justify" vertical="top" wrapText="1"/>
    </xf>
    <xf numFmtId="0" fontId="26" fillId="26" borderId="56" xfId="55" applyFont="1" applyFill="1" applyBorder="1" applyAlignment="1" applyProtection="1">
      <alignment horizontal="left" vertical="top" wrapText="1"/>
    </xf>
    <xf numFmtId="1" fontId="26" fillId="26" borderId="56" xfId="0" applyNumberFormat="1" applyFont="1" applyFill="1" applyBorder="1" applyAlignment="1" applyProtection="1">
      <alignment horizontal="left" vertical="top" wrapText="1"/>
    </xf>
    <xf numFmtId="0" fontId="26" fillId="26" borderId="56" xfId="54" applyFont="1" applyFill="1" applyBorder="1" applyAlignment="1" applyProtection="1">
      <alignment horizontal="center" vertical="center" wrapText="1"/>
    </xf>
    <xf numFmtId="2" fontId="26" fillId="26" borderId="56" xfId="0" applyNumberFormat="1" applyFont="1" applyFill="1" applyBorder="1" applyAlignment="1" applyProtection="1">
      <alignment horizontal="center" vertical="center" wrapText="1"/>
    </xf>
    <xf numFmtId="0" fontId="26" fillId="26" borderId="56" xfId="55" quotePrefix="1" applyFont="1" applyFill="1" applyBorder="1" applyAlignment="1" applyProtection="1">
      <alignment horizontal="left" vertical="top" wrapText="1"/>
    </xf>
    <xf numFmtId="0" fontId="26" fillId="26" borderId="56" xfId="55" applyFont="1" applyFill="1" applyBorder="1" applyAlignment="1" applyProtection="1">
      <alignment horizontal="justify" vertical="top" wrapText="1"/>
    </xf>
    <xf numFmtId="0" fontId="28" fillId="26" borderId="56" xfId="0" applyFont="1" applyFill="1" applyBorder="1" applyAlignment="1" applyProtection="1">
      <alignment horizontal="left" vertical="top" wrapText="1"/>
    </xf>
    <xf numFmtId="0" fontId="28" fillId="26" borderId="56" xfId="0" applyFont="1" applyFill="1" applyBorder="1" applyAlignment="1" applyProtection="1">
      <alignment horizontal="justify" vertical="top" wrapText="1"/>
    </xf>
    <xf numFmtId="0" fontId="26" fillId="26" borderId="56" xfId="0" applyFont="1" applyFill="1" applyBorder="1" applyAlignment="1" applyProtection="1">
      <alignment horizontal="left" vertical="top"/>
    </xf>
    <xf numFmtId="0" fontId="28" fillId="26" borderId="56" xfId="0" applyFont="1" applyFill="1" applyBorder="1" applyAlignment="1" applyProtection="1">
      <alignment horizontal="center" vertical="top" wrapText="1"/>
    </xf>
    <xf numFmtId="0" fontId="26" fillId="26" borderId="57" xfId="0" applyFont="1" applyFill="1" applyBorder="1" applyAlignment="1" applyProtection="1">
      <alignment horizontal="justify" vertical="top" wrapText="1"/>
    </xf>
    <xf numFmtId="0" fontId="28" fillId="26" borderId="57" xfId="0" applyFont="1" applyFill="1" applyBorder="1" applyAlignment="1" applyProtection="1">
      <alignment horizontal="center" vertical="top" wrapText="1"/>
    </xf>
    <xf numFmtId="0" fontId="26" fillId="26" borderId="43" xfId="0" applyFont="1" applyFill="1" applyBorder="1" applyAlignment="1" applyProtection="1">
      <alignment horizontal="center" vertical="center" wrapText="1"/>
    </xf>
    <xf numFmtId="0" fontId="26" fillId="26" borderId="43" xfId="0" applyFont="1" applyFill="1" applyBorder="1" applyAlignment="1" applyProtection="1">
      <alignment horizontal="justify" vertical="top" wrapText="1"/>
    </xf>
    <xf numFmtId="0" fontId="28" fillId="26" borderId="43" xfId="0" applyFont="1" applyFill="1" applyBorder="1" applyAlignment="1" applyProtection="1">
      <alignment horizontal="center" vertical="top" wrapText="1"/>
    </xf>
    <xf numFmtId="0" fontId="26" fillId="26" borderId="23" xfId="0" applyFont="1" applyFill="1" applyBorder="1" applyAlignment="1" applyProtection="1">
      <alignment horizontal="justify" vertical="top" wrapText="1"/>
    </xf>
    <xf numFmtId="0" fontId="28" fillId="26" borderId="23" xfId="0" applyFont="1" applyFill="1" applyBorder="1" applyAlignment="1" applyProtection="1">
      <alignment horizontal="center" vertical="top" wrapText="1"/>
    </xf>
    <xf numFmtId="0" fontId="26" fillId="27" borderId="56" xfId="0" applyFont="1" applyFill="1" applyBorder="1" applyAlignment="1" applyProtection="1">
      <alignment horizontal="left" vertical="center" wrapText="1"/>
    </xf>
    <xf numFmtId="0" fontId="26" fillId="27" borderId="56" xfId="0" applyFont="1" applyFill="1" applyBorder="1" applyAlignment="1" applyProtection="1">
      <alignment horizontal="center" vertical="center" wrapText="1"/>
    </xf>
    <xf numFmtId="0" fontId="26" fillId="27" borderId="56" xfId="0" applyFont="1" applyFill="1" applyBorder="1" applyAlignment="1" applyProtection="1">
      <alignment horizontal="center" vertical="center" wrapText="1"/>
    </xf>
    <xf numFmtId="0" fontId="26" fillId="27" borderId="56" xfId="0" applyFont="1" applyFill="1" applyBorder="1" applyAlignment="1" applyProtection="1">
      <alignment horizontal="justify" vertical="top" wrapText="1"/>
    </xf>
    <xf numFmtId="0" fontId="28" fillId="27" borderId="56" xfId="0" applyFont="1" applyFill="1" applyBorder="1" applyAlignment="1" applyProtection="1">
      <alignment horizontal="center" vertical="top" wrapText="1"/>
    </xf>
    <xf numFmtId="0" fontId="26" fillId="27" borderId="56" xfId="0" applyFont="1" applyFill="1" applyBorder="1" applyAlignment="1" applyProtection="1">
      <alignment horizontal="left" vertical="top" wrapText="1"/>
    </xf>
    <xf numFmtId="4" fontId="26" fillId="27" borderId="56" xfId="0" applyNumberFormat="1" applyFont="1" applyFill="1" applyBorder="1" applyAlignment="1" applyProtection="1">
      <alignment horizontal="center" vertical="center" wrapText="1"/>
    </xf>
    <xf numFmtId="14" fontId="26" fillId="27" borderId="56" xfId="0" applyNumberFormat="1" applyFont="1" applyFill="1" applyBorder="1" applyAlignment="1" applyProtection="1">
      <alignment horizontal="center" vertical="center" wrapText="1"/>
    </xf>
    <xf numFmtId="1" fontId="26" fillId="27" borderId="56" xfId="0" applyNumberFormat="1" applyFont="1" applyFill="1" applyBorder="1" applyAlignment="1" applyProtection="1">
      <alignment horizontal="center" vertical="center"/>
    </xf>
    <xf numFmtId="2" fontId="26" fillId="27" borderId="56" xfId="0" applyNumberFormat="1" applyFont="1" applyFill="1" applyBorder="1" applyAlignment="1" applyProtection="1">
      <alignment horizontal="center" vertical="center"/>
    </xf>
    <xf numFmtId="10" fontId="26" fillId="27" borderId="56" xfId="0" applyNumberFormat="1" applyFont="1" applyFill="1" applyBorder="1" applyAlignment="1" applyProtection="1">
      <alignment horizontal="center" vertical="center"/>
    </xf>
    <xf numFmtId="4" fontId="26" fillId="26" borderId="56" xfId="0" applyNumberFormat="1" applyFont="1" applyFill="1" applyBorder="1" applyAlignment="1" applyProtection="1">
      <alignment horizontal="center" vertical="center" wrapText="1"/>
    </xf>
    <xf numFmtId="0" fontId="26" fillId="26" borderId="56" xfId="0" applyFont="1" applyFill="1" applyBorder="1" applyAlignment="1" applyProtection="1">
      <alignment horizontal="left" vertical="center" wrapText="1"/>
    </xf>
    <xf numFmtId="1" fontId="26" fillId="26" borderId="56" xfId="0" applyNumberFormat="1" applyFont="1" applyFill="1" applyBorder="1" applyAlignment="1" applyProtection="1">
      <alignment horizontal="center" vertical="center" wrapText="1"/>
    </xf>
    <xf numFmtId="0" fontId="26" fillId="27" borderId="57" xfId="0" applyFont="1" applyFill="1" applyBorder="1" applyAlignment="1" applyProtection="1">
      <alignment horizontal="center" vertical="center" wrapText="1"/>
    </xf>
    <xf numFmtId="0" fontId="26" fillId="27" borderId="57" xfId="0" applyFont="1" applyFill="1" applyBorder="1" applyAlignment="1" applyProtection="1">
      <alignment horizontal="justify" vertical="top" wrapText="1"/>
    </xf>
    <xf numFmtId="0" fontId="28" fillId="27" borderId="57" xfId="0" applyFont="1" applyFill="1" applyBorder="1" applyAlignment="1" applyProtection="1">
      <alignment horizontal="center" vertical="top" wrapText="1"/>
    </xf>
    <xf numFmtId="0" fontId="26" fillId="27" borderId="43" xfId="0" applyFont="1" applyFill="1" applyBorder="1" applyAlignment="1" applyProtection="1">
      <alignment horizontal="center" vertical="center" wrapText="1"/>
    </xf>
    <xf numFmtId="0" fontId="26" fillId="27" borderId="43" xfId="0" applyFont="1" applyFill="1" applyBorder="1" applyAlignment="1" applyProtection="1">
      <alignment horizontal="justify" vertical="top" wrapText="1"/>
    </xf>
    <xf numFmtId="0" fontId="28" fillId="27" borderId="43" xfId="0" applyFont="1" applyFill="1" applyBorder="1" applyAlignment="1" applyProtection="1">
      <alignment horizontal="center" vertical="top" wrapText="1"/>
    </xf>
    <xf numFmtId="0" fontId="26" fillId="27" borderId="23" xfId="0" applyFont="1" applyFill="1" applyBorder="1" applyAlignment="1" applyProtection="1">
      <alignment horizontal="center" vertical="center" wrapText="1"/>
    </xf>
    <xf numFmtId="0" fontId="26" fillId="27" borderId="23" xfId="0" applyFont="1" applyFill="1" applyBorder="1" applyAlignment="1" applyProtection="1">
      <alignment horizontal="justify" vertical="top" wrapText="1"/>
    </xf>
    <xf numFmtId="0" fontId="28" fillId="27" borderId="23" xfId="0" applyFont="1" applyFill="1" applyBorder="1" applyAlignment="1" applyProtection="1">
      <alignment horizontal="center" vertical="top" wrapText="1"/>
    </xf>
    <xf numFmtId="0" fontId="26" fillId="26" borderId="57" xfId="0" applyFont="1" applyFill="1" applyBorder="1" applyAlignment="1" applyProtection="1">
      <alignment horizontal="justify" vertical="top" wrapText="1"/>
    </xf>
    <xf numFmtId="9" fontId="26" fillId="26" borderId="56" xfId="0" applyNumberFormat="1" applyFont="1" applyFill="1" applyBorder="1" applyAlignment="1" applyProtection="1">
      <alignment horizontal="left" vertical="top" wrapText="1"/>
    </xf>
    <xf numFmtId="0" fontId="26" fillId="26" borderId="56" xfId="0" applyFont="1" applyFill="1" applyBorder="1" applyAlignment="1" applyProtection="1">
      <alignment horizontal="center" vertical="center"/>
    </xf>
    <xf numFmtId="0" fontId="26" fillId="26" borderId="56" xfId="52" applyFont="1" applyFill="1" applyBorder="1" applyAlignment="1" applyProtection="1">
      <alignment horizontal="center" vertical="center" wrapText="1"/>
    </xf>
    <xf numFmtId="0" fontId="33" fillId="26" borderId="56" xfId="52" applyFont="1" applyFill="1" applyBorder="1" applyAlignment="1" applyProtection="1">
      <alignment horizontal="justify" vertical="top" wrapText="1"/>
    </xf>
    <xf numFmtId="0" fontId="43" fillId="26" borderId="56" xfId="52" applyFont="1" applyFill="1" applyBorder="1" applyAlignment="1" applyProtection="1">
      <alignment horizontal="center" vertical="top" wrapText="1"/>
    </xf>
    <xf numFmtId="0" fontId="26" fillId="26" borderId="56" xfId="102" applyFont="1" applyFill="1" applyBorder="1" applyAlignment="1" applyProtection="1">
      <alignment horizontal="justify" vertical="top" wrapText="1"/>
    </xf>
    <xf numFmtId="0" fontId="26" fillId="26" borderId="56" xfId="82" applyFont="1" applyFill="1" applyBorder="1" applyAlignment="1" applyProtection="1">
      <alignment horizontal="left" vertical="top" wrapText="1"/>
    </xf>
    <xf numFmtId="0" fontId="26" fillId="27" borderId="59" xfId="0" applyFont="1" applyFill="1" applyBorder="1" applyAlignment="1" applyProtection="1">
      <alignment horizontal="center" vertical="center" wrapText="1"/>
    </xf>
    <xf numFmtId="14" fontId="26" fillId="27" borderId="59" xfId="0" applyNumberFormat="1" applyFont="1" applyFill="1" applyBorder="1" applyAlignment="1" applyProtection="1">
      <alignment horizontal="center" vertical="center"/>
    </xf>
    <xf numFmtId="14" fontId="26" fillId="27" borderId="59" xfId="0" applyNumberFormat="1" applyFont="1" applyFill="1" applyBorder="1" applyAlignment="1" applyProtection="1">
      <alignment horizontal="left" vertical="top" wrapText="1"/>
    </xf>
    <xf numFmtId="0" fontId="26" fillId="27" borderId="59" xfId="0" applyFont="1" applyFill="1" applyBorder="1" applyAlignment="1" applyProtection="1">
      <alignment wrapText="1"/>
    </xf>
    <xf numFmtId="14" fontId="26" fillId="27" borderId="56" xfId="0" applyNumberFormat="1" applyFont="1" applyFill="1" applyBorder="1" applyAlignment="1" applyProtection="1">
      <alignment horizontal="center" vertical="center"/>
    </xf>
    <xf numFmtId="0" fontId="26" fillId="27" borderId="59" xfId="0" applyFont="1" applyFill="1" applyBorder="1" applyAlignment="1" applyProtection="1">
      <alignment horizontal="center" vertical="center"/>
    </xf>
    <xf numFmtId="0" fontId="26" fillId="27" borderId="56" xfId="0" applyFont="1" applyFill="1" applyBorder="1" applyAlignment="1" applyProtection="1">
      <alignment horizontal="justify" vertical="top" wrapText="1"/>
    </xf>
    <xf numFmtId="0" fontId="26" fillId="26" borderId="56" xfId="0" applyFont="1" applyFill="1" applyBorder="1" applyAlignment="1" applyProtection="1">
      <alignment horizontal="left" vertical="center"/>
    </xf>
    <xf numFmtId="0" fontId="26" fillId="26" borderId="56" xfId="0" quotePrefix="1" applyFont="1" applyFill="1" applyBorder="1" applyAlignment="1" applyProtection="1">
      <alignment horizontal="justify" vertical="top" wrapText="1"/>
    </xf>
    <xf numFmtId="0" fontId="28" fillId="27" borderId="56" xfId="0" applyFont="1" applyFill="1" applyBorder="1" applyAlignment="1" applyProtection="1">
      <alignment horizontal="left" vertical="top" wrapText="1"/>
    </xf>
    <xf numFmtId="0" fontId="26" fillId="26" borderId="56" xfId="0" applyFont="1" applyFill="1" applyBorder="1" applyAlignment="1" applyProtection="1">
      <alignment horizontal="justify" vertical="top"/>
    </xf>
    <xf numFmtId="2" fontId="26" fillId="26" borderId="56" xfId="0" applyNumberFormat="1" applyFont="1" applyFill="1" applyBorder="1" applyAlignment="1" applyProtection="1">
      <alignment horizontal="left" vertical="top" wrapText="1"/>
    </xf>
    <xf numFmtId="4" fontId="26" fillId="26" borderId="56" xfId="0" applyNumberFormat="1" applyFont="1" applyFill="1" applyBorder="1" applyAlignment="1" applyProtection="1">
      <alignment horizontal="center" vertical="center"/>
    </xf>
    <xf numFmtId="0" fontId="26" fillId="26" borderId="56" xfId="0" quotePrefix="1" applyFont="1" applyFill="1" applyBorder="1" applyAlignment="1" applyProtection="1">
      <alignment horizontal="justify" vertical="top" wrapText="1"/>
    </xf>
    <xf numFmtId="0" fontId="26" fillId="26" borderId="56" xfId="0" quotePrefix="1" applyFont="1" applyFill="1" applyBorder="1" applyAlignment="1" applyProtection="1">
      <alignment horizontal="left" vertical="top" wrapText="1"/>
    </xf>
    <xf numFmtId="2" fontId="26" fillId="26" borderId="56" xfId="0" quotePrefix="1" applyNumberFormat="1" applyFont="1" applyFill="1" applyBorder="1" applyAlignment="1" applyProtection="1">
      <alignment horizontal="left" vertical="top" wrapText="1"/>
    </xf>
    <xf numFmtId="169" fontId="26" fillId="26" borderId="56" xfId="0" applyNumberFormat="1" applyFont="1" applyFill="1" applyBorder="1" applyAlignment="1" applyProtection="1">
      <alignment horizontal="left" vertical="top" wrapText="1"/>
    </xf>
    <xf numFmtId="0" fontId="26" fillId="34" borderId="56" xfId="0" applyFont="1" applyFill="1" applyBorder="1" applyAlignment="1" applyProtection="1">
      <alignment horizontal="left" vertical="center" wrapText="1"/>
    </xf>
    <xf numFmtId="0" fontId="26" fillId="34" borderId="56" xfId="0" applyFont="1" applyFill="1" applyBorder="1" applyAlignment="1" applyProtection="1">
      <alignment horizontal="center" vertical="center" wrapText="1"/>
    </xf>
    <xf numFmtId="0" fontId="26" fillId="34" borderId="56" xfId="0" applyFont="1" applyFill="1" applyBorder="1" applyAlignment="1" applyProtection="1">
      <alignment horizontal="justify" vertical="top" wrapText="1"/>
    </xf>
    <xf numFmtId="0" fontId="26" fillId="34" borderId="23" xfId="0" applyFont="1" applyFill="1" applyBorder="1" applyAlignment="1" applyProtection="1">
      <alignment horizontal="justify" vertical="top" wrapText="1"/>
    </xf>
    <xf numFmtId="0" fontId="26" fillId="34" borderId="56" xfId="0" applyFont="1" applyFill="1" applyBorder="1" applyAlignment="1" applyProtection="1">
      <alignment horizontal="justify" vertical="top" wrapText="1"/>
    </xf>
    <xf numFmtId="0" fontId="26" fillId="34" borderId="56" xfId="0" applyFont="1" applyFill="1" applyBorder="1" applyAlignment="1" applyProtection="1">
      <alignment horizontal="left" vertical="top" wrapText="1"/>
    </xf>
    <xf numFmtId="2" fontId="26" fillId="34" borderId="56" xfId="0" applyNumberFormat="1" applyFont="1" applyFill="1" applyBorder="1" applyAlignment="1" applyProtection="1">
      <alignment horizontal="center" vertical="center" wrapText="1"/>
    </xf>
    <xf numFmtId="14" fontId="26" fillId="34" borderId="56" xfId="0" applyNumberFormat="1" applyFont="1" applyFill="1" applyBorder="1" applyAlignment="1" applyProtection="1">
      <alignment horizontal="center" vertical="center"/>
    </xf>
    <xf numFmtId="10" fontId="26" fillId="34" borderId="56" xfId="0" applyNumberFormat="1" applyFont="1" applyFill="1" applyBorder="1" applyAlignment="1" applyProtection="1">
      <alignment horizontal="center" vertical="center"/>
    </xf>
    <xf numFmtId="0" fontId="26" fillId="34" borderId="56" xfId="0" applyFont="1" applyFill="1" applyBorder="1" applyAlignment="1" applyProtection="1">
      <alignment horizontal="center" vertical="center"/>
    </xf>
    <xf numFmtId="0" fontId="26" fillId="34" borderId="57" xfId="0" applyFont="1" applyFill="1" applyBorder="1" applyAlignment="1" applyProtection="1">
      <alignment horizontal="justify" vertical="top" wrapText="1"/>
    </xf>
    <xf numFmtId="0" fontId="26" fillId="34" borderId="43" xfId="0" applyFont="1" applyFill="1" applyBorder="1" applyAlignment="1" applyProtection="1">
      <alignment horizontal="justify" vertical="top" wrapText="1"/>
    </xf>
    <xf numFmtId="0" fontId="26" fillId="34" borderId="56" xfId="0" applyFont="1" applyFill="1" applyBorder="1" applyAlignment="1" applyProtection="1">
      <alignment horizontal="justify" vertical="top"/>
    </xf>
    <xf numFmtId="0" fontId="26" fillId="34" borderId="56" xfId="54" applyFont="1" applyFill="1" applyBorder="1" applyAlignment="1" applyProtection="1">
      <alignment horizontal="center" vertical="center" wrapText="1"/>
    </xf>
    <xf numFmtId="2" fontId="26" fillId="34" borderId="56" xfId="0" applyNumberFormat="1" applyFont="1" applyFill="1" applyBorder="1" applyAlignment="1" applyProtection="1">
      <alignment horizontal="center" vertical="center"/>
    </xf>
    <xf numFmtId="2" fontId="26" fillId="34" borderId="56" xfId="0" applyNumberFormat="1" applyFont="1" applyFill="1" applyBorder="1" applyAlignment="1" applyProtection="1">
      <alignment horizontal="justify" vertical="top" wrapText="1"/>
    </xf>
    <xf numFmtId="0" fontId="26" fillId="34" borderId="56" xfId="0" applyFont="1" applyFill="1" applyBorder="1" applyAlignment="1" applyProtection="1">
      <alignment horizontal="left" vertical="top" wrapText="1"/>
    </xf>
    <xf numFmtId="14" fontId="26" fillId="34" borderId="56" xfId="0" applyNumberFormat="1" applyFont="1" applyFill="1" applyBorder="1" applyAlignment="1" applyProtection="1">
      <alignment horizontal="center" vertical="center" wrapText="1"/>
    </xf>
    <xf numFmtId="172" fontId="26" fillId="34" borderId="56" xfId="0" applyNumberFormat="1" applyFont="1" applyFill="1" applyBorder="1" applyAlignment="1" applyProtection="1">
      <alignment horizontal="center" vertical="center"/>
    </xf>
    <xf numFmtId="0" fontId="28" fillId="34" borderId="56" xfId="0" applyFont="1" applyFill="1" applyBorder="1" applyAlignment="1" applyProtection="1">
      <alignment horizontal="left" vertical="top" wrapText="1"/>
    </xf>
    <xf numFmtId="0" fontId="26" fillId="34" borderId="56" xfId="52" applyFont="1" applyFill="1" applyBorder="1" applyAlignment="1" applyProtection="1">
      <alignment horizontal="left" vertical="top" wrapText="1"/>
    </xf>
    <xf numFmtId="0" fontId="26" fillId="34" borderId="56" xfId="0" applyFont="1" applyFill="1" applyBorder="1" applyAlignment="1" applyProtection="1">
      <alignment horizontal="justify" vertical="top"/>
    </xf>
    <xf numFmtId="2" fontId="26" fillId="34" borderId="56" xfId="0" applyNumberFormat="1" applyFont="1" applyFill="1" applyBorder="1" applyAlignment="1" applyProtection="1">
      <alignment horizontal="center" vertical="center" shrinkToFit="1"/>
    </xf>
    <xf numFmtId="0" fontId="26" fillId="34" borderId="56" xfId="0" applyFont="1" applyFill="1" applyBorder="1" applyAlignment="1" applyProtection="1">
      <alignment horizontal="center" vertical="center" wrapText="1"/>
    </xf>
    <xf numFmtId="10" fontId="26" fillId="34" borderId="56" xfId="0" applyNumberFormat="1" applyFont="1" applyFill="1" applyBorder="1" applyAlignment="1" applyProtection="1">
      <alignment horizontal="center" vertical="center" wrapText="1"/>
    </xf>
    <xf numFmtId="10" fontId="26" fillId="34" borderId="56" xfId="0" applyNumberFormat="1" applyFont="1" applyFill="1" applyBorder="1" applyAlignment="1" applyProtection="1">
      <alignment horizontal="left" vertical="top" wrapText="1"/>
    </xf>
    <xf numFmtId="0" fontId="26" fillId="34" borderId="57" xfId="52" applyFont="1" applyFill="1" applyBorder="1" applyAlignment="1" applyProtection="1">
      <alignment horizontal="center" vertical="center" wrapText="1"/>
    </xf>
    <xf numFmtId="0" fontId="26" fillId="34" borderId="57" xfId="52" applyFont="1" applyFill="1" applyBorder="1" applyAlignment="1" applyProtection="1">
      <alignment horizontal="justify" vertical="top" wrapText="1"/>
    </xf>
    <xf numFmtId="0" fontId="26" fillId="34" borderId="43" xfId="52" applyFont="1" applyFill="1" applyBorder="1" applyAlignment="1" applyProtection="1">
      <alignment horizontal="center" vertical="center" wrapText="1"/>
    </xf>
    <xf numFmtId="0" fontId="26" fillId="34" borderId="43" xfId="52" applyFont="1" applyFill="1" applyBorder="1" applyAlignment="1" applyProtection="1">
      <alignment horizontal="justify" vertical="top" wrapText="1"/>
    </xf>
    <xf numFmtId="0" fontId="26" fillId="34" borderId="23" xfId="52" applyFont="1" applyFill="1" applyBorder="1" applyAlignment="1" applyProtection="1">
      <alignment horizontal="justify" vertical="top" wrapText="1"/>
    </xf>
    <xf numFmtId="0" fontId="26" fillId="34" borderId="23" xfId="52" applyFont="1" applyFill="1" applyBorder="1" applyAlignment="1" applyProtection="1">
      <alignment horizontal="center" vertical="center" wrapText="1"/>
    </xf>
    <xf numFmtId="0" fontId="26" fillId="34" borderId="56" xfId="52" applyFont="1" applyFill="1" applyBorder="1" applyAlignment="1" applyProtection="1">
      <alignment horizontal="center" vertical="center" wrapText="1"/>
    </xf>
    <xf numFmtId="0" fontId="26" fillId="34" borderId="56" xfId="52" applyFont="1" applyFill="1" applyBorder="1" applyAlignment="1" applyProtection="1">
      <alignment horizontal="justify" vertical="top" wrapText="1"/>
    </xf>
    <xf numFmtId="0" fontId="26" fillId="34" borderId="57" xfId="0" applyFont="1" applyFill="1" applyBorder="1" applyAlignment="1" applyProtection="1">
      <alignment horizontal="left" vertical="top" wrapText="1"/>
    </xf>
    <xf numFmtId="0" fontId="26" fillId="34" borderId="23" xfId="0" applyFont="1" applyFill="1" applyBorder="1" applyAlignment="1" applyProtection="1">
      <alignment horizontal="left" vertical="top" wrapText="1"/>
    </xf>
    <xf numFmtId="0" fontId="26" fillId="34" borderId="56" xfId="0" applyFont="1" applyFill="1" applyBorder="1" applyProtection="1"/>
    <xf numFmtId="0" fontId="26" fillId="34" borderId="56" xfId="0" applyFont="1" applyFill="1" applyBorder="1" applyAlignment="1" applyProtection="1">
      <alignment horizontal="center" vertical="top" wrapText="1"/>
    </xf>
    <xf numFmtId="0" fontId="26" fillId="34" borderId="56" xfId="0" applyFont="1" applyFill="1" applyBorder="1" applyAlignment="1" applyProtection="1">
      <alignment vertical="top" wrapText="1"/>
    </xf>
    <xf numFmtId="0" fontId="26" fillId="34" borderId="49" xfId="0" applyFont="1" applyFill="1" applyBorder="1" applyAlignment="1" applyProtection="1">
      <alignment horizontal="justify" vertical="top" wrapText="1"/>
    </xf>
    <xf numFmtId="0" fontId="26" fillId="34" borderId="56" xfId="0" applyFont="1" applyFill="1" applyBorder="1" applyAlignment="1" applyProtection="1">
      <alignment vertical="center" wrapText="1"/>
    </xf>
    <xf numFmtId="0" fontId="26" fillId="34" borderId="59" xfId="0" applyFont="1" applyFill="1" applyBorder="1" applyAlignment="1" applyProtection="1">
      <alignment vertical="center" wrapText="1"/>
    </xf>
    <xf numFmtId="0" fontId="26" fillId="34" borderId="13" xfId="0" applyFont="1" applyFill="1" applyBorder="1" applyAlignment="1" applyProtection="1">
      <alignment vertical="center" wrapText="1"/>
    </xf>
    <xf numFmtId="0" fontId="26" fillId="34" borderId="50" xfId="0" applyFont="1" applyFill="1" applyBorder="1" applyAlignment="1" applyProtection="1">
      <alignment horizontal="justify" vertical="top" wrapText="1"/>
    </xf>
    <xf numFmtId="0" fontId="26" fillId="34" borderId="23" xfId="0" applyFont="1" applyFill="1" applyBorder="1" applyAlignment="1" applyProtection="1">
      <alignment vertical="top" wrapText="1"/>
    </xf>
    <xf numFmtId="0" fontId="26" fillId="34" borderId="11" xfId="0" applyFont="1" applyFill="1" applyBorder="1" applyAlignment="1" applyProtection="1">
      <alignment vertical="top" wrapText="1"/>
    </xf>
    <xf numFmtId="0" fontId="26" fillId="34" borderId="60" xfId="0" applyFont="1" applyFill="1" applyBorder="1" applyAlignment="1" applyProtection="1">
      <alignment vertical="top" wrapText="1"/>
    </xf>
    <xf numFmtId="0" fontId="28" fillId="34" borderId="56" xfId="0" applyFont="1" applyFill="1" applyBorder="1" applyAlignment="1" applyProtection="1">
      <alignment horizontal="justify" vertical="top"/>
    </xf>
    <xf numFmtId="4" fontId="26" fillId="34" borderId="56" xfId="0" applyNumberFormat="1" applyFont="1" applyFill="1" applyBorder="1" applyAlignment="1" applyProtection="1">
      <alignment horizontal="center" vertical="center" wrapText="1"/>
    </xf>
    <xf numFmtId="0" fontId="26" fillId="34" borderId="57" xfId="0" applyFont="1" applyFill="1" applyBorder="1" applyAlignment="1" applyProtection="1">
      <alignment horizontal="center" vertical="center" wrapText="1"/>
    </xf>
    <xf numFmtId="0" fontId="26" fillId="34" borderId="43" xfId="0" applyFont="1" applyFill="1" applyBorder="1" applyAlignment="1" applyProtection="1">
      <alignment horizontal="center" vertical="center" wrapText="1"/>
    </xf>
    <xf numFmtId="0" fontId="26" fillId="34" borderId="23" xfId="0" applyFont="1" applyFill="1" applyBorder="1" applyAlignment="1" applyProtection="1">
      <alignment horizontal="center" vertical="center" wrapText="1"/>
    </xf>
    <xf numFmtId="0" fontId="28" fillId="34" borderId="56" xfId="0" applyFont="1" applyFill="1" applyBorder="1" applyAlignment="1" applyProtection="1">
      <alignment horizontal="justify" vertical="top" wrapText="1"/>
    </xf>
    <xf numFmtId="10" fontId="28" fillId="34" borderId="56" xfId="0" applyNumberFormat="1" applyFont="1" applyFill="1" applyBorder="1" applyAlignment="1" applyProtection="1">
      <alignment horizontal="left" vertical="top" wrapText="1"/>
    </xf>
    <xf numFmtId="0" fontId="26" fillId="34" borderId="57" xfId="0" applyFont="1" applyFill="1" applyBorder="1" applyAlignment="1" applyProtection="1">
      <alignment horizontal="left" vertical="center" wrapText="1"/>
    </xf>
    <xf numFmtId="2" fontId="26" fillId="34" borderId="57" xfId="0" applyNumberFormat="1" applyFont="1" applyFill="1" applyBorder="1" applyAlignment="1" applyProtection="1">
      <alignment horizontal="center" vertical="center" wrapText="1"/>
    </xf>
    <xf numFmtId="14" fontId="26" fillId="34" borderId="57" xfId="0" applyNumberFormat="1" applyFont="1" applyFill="1" applyBorder="1" applyAlignment="1" applyProtection="1">
      <alignment horizontal="center" vertical="center"/>
    </xf>
    <xf numFmtId="10" fontId="26" fillId="34" borderId="57" xfId="0" applyNumberFormat="1" applyFont="1" applyFill="1" applyBorder="1" applyAlignment="1" applyProtection="1">
      <alignment horizontal="center" vertical="center"/>
    </xf>
    <xf numFmtId="10" fontId="26" fillId="34" borderId="57" xfId="0" applyNumberFormat="1" applyFont="1" applyFill="1" applyBorder="1" applyAlignment="1" applyProtection="1">
      <alignment horizontal="left" vertical="top" wrapText="1"/>
    </xf>
    <xf numFmtId="0" fontId="26" fillId="34" borderId="57" xfId="0" applyFont="1" applyFill="1" applyBorder="1" applyAlignment="1" applyProtection="1">
      <alignment horizontal="center" vertical="center"/>
    </xf>
    <xf numFmtId="0" fontId="25" fillId="34" borderId="56" xfId="0" applyFont="1" applyFill="1" applyBorder="1" applyAlignment="1" applyProtection="1">
      <alignment horizontal="justify" vertical="top" wrapText="1"/>
    </xf>
    <xf numFmtId="10" fontId="26" fillId="34" borderId="59" xfId="0" applyNumberFormat="1" applyFont="1" applyFill="1" applyBorder="1" applyAlignment="1" applyProtection="1">
      <alignment horizontal="center" vertical="center"/>
    </xf>
    <xf numFmtId="14" fontId="25" fillId="34" borderId="56" xfId="0" applyNumberFormat="1" applyFont="1" applyFill="1" applyBorder="1" applyAlignment="1" applyProtection="1">
      <alignment horizontal="center" vertical="center"/>
    </xf>
    <xf numFmtId="0" fontId="25" fillId="34" borderId="57" xfId="0" applyFont="1" applyFill="1" applyBorder="1" applyAlignment="1" applyProtection="1">
      <alignment vertical="top" wrapText="1"/>
    </xf>
    <xf numFmtId="0" fontId="26" fillId="34" borderId="57" xfId="0" applyFont="1" applyFill="1" applyBorder="1" applyAlignment="1" applyProtection="1">
      <alignment horizontal="justify" vertical="top"/>
    </xf>
    <xf numFmtId="0" fontId="26" fillId="34" borderId="57" xfId="0" applyFont="1" applyFill="1" applyBorder="1" applyAlignment="1" applyProtection="1">
      <alignment horizontal="justify" vertical="top" wrapText="1"/>
    </xf>
    <xf numFmtId="0" fontId="25" fillId="34" borderId="57" xfId="0" applyFont="1" applyFill="1" applyBorder="1" applyAlignment="1" applyProtection="1">
      <alignment horizontal="justify" vertical="top" wrapText="1"/>
    </xf>
    <xf numFmtId="14" fontId="25" fillId="34" borderId="57" xfId="0" applyNumberFormat="1" applyFont="1" applyFill="1" applyBorder="1" applyAlignment="1" applyProtection="1">
      <alignment horizontal="center" vertical="center"/>
    </xf>
    <xf numFmtId="10" fontId="26" fillId="34" borderId="66" xfId="0" applyNumberFormat="1" applyFont="1" applyFill="1" applyBorder="1" applyAlignment="1" applyProtection="1">
      <alignment horizontal="center" vertical="center"/>
    </xf>
    <xf numFmtId="0" fontId="25" fillId="34" borderId="58" xfId="0" applyFont="1" applyFill="1" applyBorder="1" applyAlignment="1" applyProtection="1">
      <alignment horizontal="left" vertical="top" wrapText="1"/>
    </xf>
    <xf numFmtId="0" fontId="25" fillId="34" borderId="56" xfId="0" applyFont="1" applyFill="1" applyBorder="1" applyAlignment="1" applyProtection="1">
      <alignment horizontal="justify" vertical="top" wrapText="1"/>
    </xf>
    <xf numFmtId="0" fontId="25" fillId="34" borderId="23" xfId="0" applyFont="1" applyFill="1" applyBorder="1" applyAlignment="1" applyProtection="1">
      <alignment horizontal="justify" vertical="top" wrapText="1"/>
    </xf>
    <xf numFmtId="0" fontId="26" fillId="0" borderId="56" xfId="0" applyFont="1" applyFill="1" applyBorder="1" applyAlignment="1" applyProtection="1">
      <alignment horizontal="left" vertical="center" wrapText="1"/>
    </xf>
    <xf numFmtId="0" fontId="26" fillId="0" borderId="56" xfId="54" applyFont="1" applyFill="1" applyBorder="1" applyAlignment="1" applyProtection="1">
      <alignment horizontal="center" vertical="center" wrapText="1"/>
    </xf>
    <xf numFmtId="0" fontId="28" fillId="0" borderId="57" xfId="0" applyFont="1" applyFill="1" applyBorder="1" applyAlignment="1" applyProtection="1">
      <alignment horizontal="justify" vertical="top" wrapText="1"/>
    </xf>
    <xf numFmtId="0" fontId="28" fillId="0" borderId="57" xfId="0" applyFont="1" applyFill="1" applyBorder="1" applyAlignment="1" applyProtection="1">
      <alignment horizontal="center" vertical="top" wrapText="1"/>
    </xf>
    <xf numFmtId="0" fontId="26" fillId="0" borderId="57" xfId="0" applyFont="1" applyFill="1" applyBorder="1" applyAlignment="1" applyProtection="1">
      <alignment horizontal="justify" vertical="top" wrapText="1"/>
    </xf>
    <xf numFmtId="0" fontId="26" fillId="0" borderId="56" xfId="0" applyFont="1" applyFill="1" applyBorder="1" applyAlignment="1" applyProtection="1">
      <alignment horizontal="left" vertical="top" wrapText="1"/>
    </xf>
    <xf numFmtId="2" fontId="26" fillId="0" borderId="56" xfId="0" applyNumberFormat="1" applyFont="1" applyFill="1" applyBorder="1" applyAlignment="1" applyProtection="1">
      <alignment horizontal="center" vertical="center"/>
    </xf>
    <xf numFmtId="1" fontId="26" fillId="0" borderId="56" xfId="0" applyNumberFormat="1" applyFont="1" applyFill="1" applyBorder="1" applyAlignment="1" applyProtection="1">
      <alignment horizontal="center" vertical="center"/>
    </xf>
    <xf numFmtId="4" fontId="26" fillId="0" borderId="56" xfId="0" applyNumberFormat="1" applyFont="1" applyFill="1" applyBorder="1" applyAlignment="1" applyProtection="1">
      <alignment horizontal="center" vertical="center"/>
    </xf>
    <xf numFmtId="2" fontId="26" fillId="0" borderId="56" xfId="0" applyNumberFormat="1" applyFont="1" applyFill="1" applyBorder="1" applyAlignment="1" applyProtection="1">
      <alignment horizontal="left" vertical="top" wrapText="1"/>
    </xf>
    <xf numFmtId="0" fontId="26" fillId="0" borderId="56" xfId="0" applyFont="1" applyFill="1" applyBorder="1" applyAlignment="1" applyProtection="1">
      <alignment horizontal="center" vertical="center"/>
    </xf>
    <xf numFmtId="0" fontId="28" fillId="0" borderId="43" xfId="0" applyFont="1" applyFill="1" applyBorder="1" applyAlignment="1" applyProtection="1">
      <alignment horizontal="justify" vertical="top" wrapText="1"/>
    </xf>
    <xf numFmtId="0" fontId="28" fillId="0" borderId="43" xfId="0" applyFont="1" applyFill="1" applyBorder="1" applyAlignment="1" applyProtection="1">
      <alignment horizontal="center" vertical="top" wrapText="1"/>
    </xf>
    <xf numFmtId="0" fontId="26" fillId="0" borderId="43" xfId="0" applyFont="1" applyFill="1" applyBorder="1" applyAlignment="1" applyProtection="1">
      <alignment horizontal="justify" vertical="top" wrapText="1"/>
    </xf>
    <xf numFmtId="0" fontId="28" fillId="0" borderId="23" xfId="0" applyFont="1" applyFill="1" applyBorder="1" applyAlignment="1" applyProtection="1">
      <alignment horizontal="justify" vertical="top" wrapText="1"/>
    </xf>
    <xf numFmtId="0" fontId="28" fillId="0" borderId="23" xfId="0" applyFont="1" applyFill="1" applyBorder="1" applyAlignment="1" applyProtection="1">
      <alignment horizontal="center" vertical="top" wrapText="1"/>
    </xf>
    <xf numFmtId="0" fontId="26" fillId="0" borderId="23" xfId="0" applyFont="1" applyFill="1" applyBorder="1" applyAlignment="1" applyProtection="1">
      <alignment horizontal="justify" vertical="top" wrapText="1"/>
    </xf>
    <xf numFmtId="0" fontId="26" fillId="0" borderId="56" xfId="0" applyFont="1" applyFill="1" applyBorder="1" applyAlignment="1" applyProtection="1">
      <alignment horizontal="justify" vertical="top" wrapText="1"/>
    </xf>
    <xf numFmtId="0" fontId="28" fillId="0" borderId="56" xfId="0" applyFont="1" applyFill="1" applyBorder="1" applyAlignment="1" applyProtection="1">
      <alignment horizontal="center" vertical="top" wrapText="1"/>
    </xf>
    <xf numFmtId="0" fontId="26" fillId="0" borderId="56" xfId="0" applyFont="1" applyFill="1" applyBorder="1" applyAlignment="1" applyProtection="1">
      <alignment horizontal="justify" vertical="top" wrapText="1"/>
    </xf>
    <xf numFmtId="2" fontId="26" fillId="0" borderId="56" xfId="0" applyNumberFormat="1" applyFont="1" applyFill="1" applyBorder="1" applyAlignment="1" applyProtection="1">
      <alignment horizontal="center" vertical="center" wrapText="1"/>
    </xf>
    <xf numFmtId="14" fontId="26" fillId="0" borderId="56" xfId="0" applyNumberFormat="1" applyFont="1" applyFill="1" applyBorder="1" applyAlignment="1" applyProtection="1">
      <alignment horizontal="center" vertical="center" wrapText="1"/>
    </xf>
    <xf numFmtId="14" fontId="26" fillId="0" borderId="56" xfId="0" applyNumberFormat="1" applyFont="1" applyFill="1" applyBorder="1" applyAlignment="1" applyProtection="1">
      <alignment horizontal="center" vertical="center"/>
    </xf>
    <xf numFmtId="0" fontId="26" fillId="0" borderId="56" xfId="0" applyFont="1" applyFill="1" applyBorder="1" applyAlignment="1" applyProtection="1">
      <alignment horizontal="center" vertical="center" wrapText="1"/>
    </xf>
    <xf numFmtId="0" fontId="26" fillId="0" borderId="57" xfId="0" applyFont="1" applyFill="1" applyBorder="1" applyAlignment="1" applyProtection="1">
      <alignment horizontal="center" vertical="center"/>
    </xf>
    <xf numFmtId="0" fontId="26" fillId="0" borderId="43" xfId="0" applyFont="1" applyFill="1" applyBorder="1" applyAlignment="1" applyProtection="1">
      <alignment horizontal="center" vertical="center"/>
    </xf>
    <xf numFmtId="0" fontId="26" fillId="0" borderId="23" xfId="0" applyFont="1" applyFill="1" applyBorder="1" applyAlignment="1" applyProtection="1">
      <alignment horizontal="center" vertical="center"/>
    </xf>
    <xf numFmtId="166" fontId="26" fillId="0" borderId="56" xfId="0" applyNumberFormat="1" applyFont="1" applyFill="1" applyBorder="1" applyAlignment="1" applyProtection="1">
      <alignment horizontal="center" vertical="center"/>
    </xf>
    <xf numFmtId="0" fontId="26" fillId="0" borderId="56" xfId="82" applyFont="1" applyFill="1" applyBorder="1" applyAlignment="1" applyProtection="1">
      <alignment horizontal="justify" vertical="top" wrapText="1"/>
    </xf>
    <xf numFmtId="0" fontId="26" fillId="0" borderId="56" xfId="82" applyFont="1" applyFill="1" applyBorder="1" applyAlignment="1" applyProtection="1">
      <alignment horizontal="left" vertical="top" wrapText="1"/>
    </xf>
    <xf numFmtId="166" fontId="26" fillId="0" borderId="56" xfId="0" applyNumberFormat="1" applyFont="1" applyFill="1" applyBorder="1" applyAlignment="1" applyProtection="1">
      <alignment horizontal="center" vertical="center" wrapText="1"/>
    </xf>
    <xf numFmtId="0" fontId="28" fillId="0" borderId="56" xfId="0" applyFont="1" applyFill="1" applyBorder="1" applyAlignment="1" applyProtection="1">
      <alignment horizontal="left" vertical="top" wrapText="1"/>
    </xf>
    <xf numFmtId="0" fontId="26" fillId="0" borderId="56" xfId="102" applyFont="1" applyFill="1" applyBorder="1" applyAlignment="1" applyProtection="1">
      <alignment horizontal="left" vertical="top" wrapText="1"/>
    </xf>
    <xf numFmtId="0" fontId="26" fillId="0" borderId="23" xfId="0" applyFont="1" applyFill="1" applyBorder="1" applyAlignment="1" applyProtection="1">
      <alignment horizontal="justify" vertical="top" wrapText="1"/>
    </xf>
    <xf numFmtId="0" fontId="26" fillId="0" borderId="56" xfId="0" applyFont="1" applyFill="1" applyBorder="1" applyAlignment="1" applyProtection="1">
      <alignment horizontal="left" vertical="top" wrapText="1"/>
    </xf>
    <xf numFmtId="0" fontId="26" fillId="0" borderId="56" xfId="0" applyFont="1" applyFill="1" applyBorder="1" applyAlignment="1" applyProtection="1">
      <alignment horizontal="center" vertical="center"/>
    </xf>
    <xf numFmtId="0" fontId="26" fillId="0" borderId="56" xfId="0" applyFont="1" applyFill="1" applyBorder="1" applyAlignment="1" applyProtection="1">
      <alignment horizontal="justify" vertical="top"/>
    </xf>
    <xf numFmtId="0" fontId="28" fillId="0" borderId="56" xfId="0" applyFont="1" applyFill="1" applyBorder="1" applyAlignment="1" applyProtection="1">
      <alignment horizontal="center" vertical="top"/>
    </xf>
    <xf numFmtId="0" fontId="26" fillId="0" borderId="51" xfId="0" applyFont="1" applyFill="1" applyBorder="1" applyAlignment="1" applyProtection="1">
      <alignment horizontal="left" vertical="top" wrapText="1"/>
    </xf>
    <xf numFmtId="2" fontId="26" fillId="0" borderId="51" xfId="0" applyNumberFormat="1" applyFont="1" applyFill="1" applyBorder="1" applyAlignment="1" applyProtection="1">
      <alignment horizontal="center" vertical="center" wrapText="1"/>
    </xf>
    <xf numFmtId="1" fontId="26" fillId="0" borderId="51" xfId="0" applyNumberFormat="1" applyFont="1" applyFill="1" applyBorder="1" applyAlignment="1" applyProtection="1">
      <alignment horizontal="center" vertical="center"/>
    </xf>
    <xf numFmtId="0" fontId="26" fillId="0" borderId="23" xfId="0" applyFont="1" applyFill="1" applyBorder="1" applyAlignment="1" applyProtection="1">
      <alignment horizontal="left" vertical="top" wrapText="1"/>
    </xf>
    <xf numFmtId="2" fontId="26" fillId="0" borderId="23" xfId="0" applyNumberFormat="1" applyFont="1" applyFill="1" applyBorder="1" applyAlignment="1" applyProtection="1">
      <alignment horizontal="center" vertical="center" shrinkToFit="1"/>
    </xf>
    <xf numFmtId="14" fontId="26" fillId="0" borderId="23" xfId="0" applyNumberFormat="1" applyFont="1" applyFill="1" applyBorder="1" applyAlignment="1" applyProtection="1">
      <alignment horizontal="center" vertical="center"/>
    </xf>
    <xf numFmtId="1" fontId="26" fillId="0" borderId="23" xfId="0" applyNumberFormat="1" applyFont="1" applyFill="1" applyBorder="1" applyAlignment="1" applyProtection="1">
      <alignment horizontal="center" vertical="center"/>
    </xf>
    <xf numFmtId="10" fontId="26" fillId="0" borderId="56" xfId="0" applyNumberFormat="1" applyFont="1" applyFill="1" applyBorder="1" applyAlignment="1" applyProtection="1">
      <alignment horizontal="center" vertical="center"/>
    </xf>
    <xf numFmtId="0" fontId="26" fillId="0" borderId="56" xfId="110" applyFont="1" applyFill="1" applyBorder="1" applyAlignment="1" applyProtection="1">
      <alignment horizontal="left" vertical="top" wrapText="1"/>
    </xf>
    <xf numFmtId="1" fontId="26" fillId="0" borderId="56" xfId="0" applyNumberFormat="1" applyFont="1" applyFill="1" applyBorder="1" applyAlignment="1" applyProtection="1">
      <alignment horizontal="left" vertical="top" wrapText="1"/>
    </xf>
    <xf numFmtId="0" fontId="28" fillId="0" borderId="56" xfId="0" applyFont="1" applyFill="1" applyBorder="1" applyAlignment="1" applyProtection="1">
      <alignment horizontal="justify" vertical="top" wrapText="1"/>
    </xf>
    <xf numFmtId="0" fontId="26" fillId="0" borderId="57" xfId="54" applyFont="1" applyFill="1" applyBorder="1" applyAlignment="1" applyProtection="1">
      <alignment horizontal="center" vertical="center" wrapText="1"/>
    </xf>
    <xf numFmtId="0" fontId="26" fillId="0" borderId="43" xfId="54" applyFont="1" applyFill="1" applyBorder="1" applyAlignment="1" applyProtection="1">
      <alignment horizontal="center" vertical="center" wrapText="1"/>
    </xf>
    <xf numFmtId="0" fontId="26" fillId="0" borderId="23" xfId="54" applyFont="1" applyFill="1" applyBorder="1" applyAlignment="1" applyProtection="1">
      <alignment horizontal="center" vertical="center" wrapText="1"/>
    </xf>
    <xf numFmtId="0" fontId="26" fillId="0" borderId="57" xfId="0" applyFont="1" applyFill="1" applyBorder="1" applyAlignment="1" applyProtection="1">
      <alignment horizontal="center" vertical="center" wrapText="1"/>
    </xf>
    <xf numFmtId="0" fontId="26" fillId="0" borderId="56" xfId="0" applyFont="1" applyFill="1" applyBorder="1" applyAlignment="1" applyProtection="1">
      <alignment horizontal="center" vertical="top"/>
    </xf>
    <xf numFmtId="0" fontId="26" fillId="0" borderId="43" xfId="0" applyFont="1" applyFill="1" applyBorder="1" applyAlignment="1" applyProtection="1">
      <alignment horizontal="center" vertical="center" wrapText="1"/>
    </xf>
    <xf numFmtId="0" fontId="26" fillId="0" borderId="57" xfId="0" applyFont="1" applyFill="1" applyBorder="1" applyAlignment="1" applyProtection="1">
      <alignment horizontal="left" vertical="center" wrapText="1"/>
    </xf>
    <xf numFmtId="0" fontId="26" fillId="0" borderId="57" xfId="54" applyFont="1" applyFill="1" applyBorder="1" applyAlignment="1" applyProtection="1">
      <alignment horizontal="center" vertical="center" wrapText="1"/>
    </xf>
    <xf numFmtId="0" fontId="26" fillId="0" borderId="57" xfId="0" applyFont="1" applyFill="1" applyBorder="1" applyAlignment="1" applyProtection="1">
      <alignment horizontal="center" vertical="top"/>
    </xf>
    <xf numFmtId="2" fontId="26" fillId="0" borderId="57" xfId="0" applyNumberFormat="1" applyFont="1" applyFill="1" applyBorder="1" applyAlignment="1" applyProtection="1">
      <alignment horizontal="center" vertical="center"/>
    </xf>
    <xf numFmtId="1" fontId="26" fillId="0" borderId="57" xfId="0" applyNumberFormat="1" applyFont="1" applyFill="1" applyBorder="1" applyAlignment="1" applyProtection="1">
      <alignment horizontal="center" vertical="center"/>
    </xf>
    <xf numFmtId="0" fontId="26" fillId="0" borderId="57" xfId="0" applyFont="1" applyFill="1" applyBorder="1" applyAlignment="1" applyProtection="1">
      <alignment horizontal="left" vertical="top" wrapText="1"/>
    </xf>
    <xf numFmtId="0" fontId="26" fillId="0" borderId="56" xfId="0" applyFont="1" applyFill="1" applyBorder="1" applyAlignment="1" applyProtection="1">
      <alignment horizontal="center" vertical="top" wrapText="1"/>
    </xf>
    <xf numFmtId="0" fontId="26" fillId="0" borderId="56" xfId="0" applyFont="1" applyFill="1" applyBorder="1" applyAlignment="1" applyProtection="1">
      <alignment horizontal="center" vertical="center" wrapText="1"/>
    </xf>
    <xf numFmtId="0" fontId="28" fillId="0" borderId="56" xfId="0" applyFont="1" applyFill="1" applyBorder="1" applyAlignment="1" applyProtection="1">
      <alignment horizontal="center" vertical="top" wrapText="1"/>
    </xf>
    <xf numFmtId="49" fontId="26" fillId="0" borderId="56" xfId="87" applyNumberFormat="1" applyFont="1" applyFill="1" applyBorder="1" applyAlignment="1" applyProtection="1">
      <alignment horizontal="center" vertical="center" wrapText="1"/>
    </xf>
    <xf numFmtId="49" fontId="26" fillId="0" borderId="56" xfId="87" applyNumberFormat="1" applyFont="1" applyFill="1" applyBorder="1" applyAlignment="1" applyProtection="1">
      <alignment horizontal="justify" vertical="top" wrapText="1"/>
    </xf>
    <xf numFmtId="49" fontId="28" fillId="0" borderId="56" xfId="87" applyNumberFormat="1" applyFont="1" applyFill="1" applyBorder="1" applyAlignment="1" applyProtection="1">
      <alignment horizontal="center" vertical="top" wrapText="1"/>
    </xf>
    <xf numFmtId="0" fontId="26" fillId="0" borderId="56" xfId="87" applyFont="1" applyFill="1" applyBorder="1" applyAlignment="1" applyProtection="1">
      <alignment horizontal="justify" vertical="top" wrapText="1"/>
    </xf>
    <xf numFmtId="9" fontId="26" fillId="0" borderId="56" xfId="0" applyNumberFormat="1" applyFont="1" applyFill="1" applyBorder="1" applyAlignment="1" applyProtection="1">
      <alignment horizontal="left" vertical="top" wrapText="1"/>
    </xf>
    <xf numFmtId="0" fontId="26" fillId="0" borderId="56" xfId="87" applyFont="1" applyFill="1" applyBorder="1" applyAlignment="1" applyProtection="1">
      <alignment horizontal="left" vertical="top" wrapText="1"/>
    </xf>
    <xf numFmtId="0" fontId="26" fillId="0" borderId="56" xfId="0" applyFont="1" applyFill="1" applyBorder="1" applyAlignment="1" applyProtection="1">
      <alignment horizontal="left" vertical="top"/>
    </xf>
    <xf numFmtId="170" fontId="26" fillId="0" borderId="56" xfId="0" applyNumberFormat="1" applyFont="1" applyFill="1" applyBorder="1" applyAlignment="1" applyProtection="1">
      <alignment horizontal="center" vertical="center"/>
    </xf>
    <xf numFmtId="171" fontId="26" fillId="0" borderId="56" xfId="0" applyNumberFormat="1" applyFont="1" applyFill="1" applyBorder="1" applyAlignment="1" applyProtection="1">
      <alignment horizontal="center" vertical="center" wrapText="1"/>
    </xf>
    <xf numFmtId="0" fontId="26" fillId="0" borderId="56" xfId="79" applyFont="1" applyFill="1" applyBorder="1" applyAlignment="1" applyProtection="1">
      <alignment horizontal="left" vertical="top" wrapText="1"/>
    </xf>
    <xf numFmtId="0" fontId="26" fillId="0" borderId="57" xfId="0" applyFont="1" applyFill="1" applyBorder="1" applyAlignment="1" applyProtection="1">
      <alignment horizontal="justify" vertical="top" wrapText="1"/>
    </xf>
    <xf numFmtId="0" fontId="26" fillId="0" borderId="23" xfId="0" applyFont="1" applyFill="1" applyBorder="1" applyAlignment="1" applyProtection="1">
      <alignment horizontal="center" vertical="center" wrapText="1"/>
    </xf>
    <xf numFmtId="166" fontId="28" fillId="0" borderId="56" xfId="0" applyNumberFormat="1" applyFont="1" applyFill="1" applyBorder="1" applyAlignment="1" applyProtection="1">
      <alignment horizontal="center" vertical="center"/>
    </xf>
    <xf numFmtId="0" fontId="26" fillId="0" borderId="56" xfId="55" applyFont="1" applyFill="1" applyBorder="1" applyAlignment="1" applyProtection="1">
      <alignment horizontal="left" vertical="top" wrapText="1"/>
    </xf>
    <xf numFmtId="0" fontId="28" fillId="0" borderId="57" xfId="0" applyFont="1" applyFill="1" applyBorder="1" applyAlignment="1" applyProtection="1">
      <alignment horizontal="center" vertical="top" wrapText="1"/>
    </xf>
    <xf numFmtId="0" fontId="26" fillId="0" borderId="57" xfId="0" applyFont="1" applyFill="1" applyBorder="1" applyAlignment="1" applyProtection="1">
      <alignment horizontal="center" vertical="center"/>
    </xf>
    <xf numFmtId="10" fontId="26" fillId="0" borderId="57" xfId="0" applyNumberFormat="1" applyFont="1" applyFill="1" applyBorder="1" applyAlignment="1" applyProtection="1">
      <alignment horizontal="center" vertical="center"/>
    </xf>
    <xf numFmtId="14" fontId="26" fillId="0" borderId="57" xfId="0" applyNumberFormat="1" applyFont="1" applyFill="1" applyBorder="1" applyAlignment="1" applyProtection="1">
      <alignment horizontal="center" vertical="center"/>
    </xf>
    <xf numFmtId="0" fontId="26" fillId="0" borderId="67" xfId="0" applyFont="1" applyFill="1" applyBorder="1" applyAlignment="1" applyProtection="1">
      <alignment horizontal="justify" vertical="top" wrapText="1"/>
    </xf>
    <xf numFmtId="0" fontId="26" fillId="0" borderId="67" xfId="0" applyFont="1" applyFill="1" applyBorder="1" applyAlignment="1" applyProtection="1">
      <alignment horizontal="left" vertical="top" wrapText="1"/>
    </xf>
    <xf numFmtId="2" fontId="26" fillId="0" borderId="67" xfId="0" applyNumberFormat="1" applyFont="1" applyFill="1" applyBorder="1" applyAlignment="1" applyProtection="1">
      <alignment horizontal="center" vertical="center"/>
    </xf>
    <xf numFmtId="14" fontId="26" fillId="0" borderId="67" xfId="0" applyNumberFormat="1" applyFont="1" applyFill="1" applyBorder="1" applyAlignment="1" applyProtection="1">
      <alignment horizontal="center" vertical="center"/>
    </xf>
    <xf numFmtId="0" fontId="26" fillId="0" borderId="67" xfId="0" applyFont="1" applyFill="1" applyBorder="1" applyAlignment="1" applyProtection="1">
      <alignment horizontal="center" vertical="center"/>
    </xf>
    <xf numFmtId="4" fontId="26" fillId="0" borderId="67" xfId="0" applyNumberFormat="1" applyFont="1" applyFill="1" applyBorder="1" applyAlignment="1" applyProtection="1">
      <alignment horizontal="center" vertical="center"/>
    </xf>
    <xf numFmtId="0" fontId="33" fillId="0" borderId="56" xfId="0" applyFont="1" applyFill="1" applyBorder="1" applyAlignment="1" applyProtection="1">
      <alignment horizontal="justify" vertical="top" wrapText="1"/>
    </xf>
    <xf numFmtId="0" fontId="26" fillId="0" borderId="56" xfId="102" applyFont="1" applyFill="1" applyBorder="1" applyAlignment="1" applyProtection="1">
      <alignment horizontal="justify" vertical="top" wrapText="1"/>
    </xf>
    <xf numFmtId="49" fontId="26" fillId="0" borderId="56" xfId="0" applyNumberFormat="1" applyFont="1" applyFill="1" applyBorder="1" applyAlignment="1" applyProtection="1">
      <alignment horizontal="center" vertical="center" wrapText="1"/>
    </xf>
    <xf numFmtId="49" fontId="26" fillId="0" borderId="56" xfId="0" applyNumberFormat="1" applyFont="1" applyFill="1" applyBorder="1" applyAlignment="1" applyProtection="1">
      <alignment horizontal="justify" vertical="top" wrapText="1"/>
    </xf>
    <xf numFmtId="49" fontId="28" fillId="0" borderId="56" xfId="0" applyNumberFormat="1" applyFont="1" applyFill="1" applyBorder="1" applyAlignment="1" applyProtection="1">
      <alignment horizontal="center" vertical="top" wrapText="1"/>
    </xf>
    <xf numFmtId="0" fontId="26" fillId="0" borderId="56" xfId="82" applyFont="1" applyFill="1" applyBorder="1" applyAlignment="1" applyProtection="1">
      <alignment horizontal="justify" vertical="top" wrapText="1"/>
    </xf>
    <xf numFmtId="0" fontId="26" fillId="0" borderId="59" xfId="0" applyFont="1" applyFill="1" applyBorder="1" applyAlignment="1" applyProtection="1">
      <alignment horizontal="left" vertical="top" wrapText="1"/>
    </xf>
    <xf numFmtId="14" fontId="26" fillId="0" borderId="59" xfId="0" applyNumberFormat="1" applyFont="1" applyFill="1" applyBorder="1" applyAlignment="1" applyProtection="1">
      <alignment horizontal="center" vertical="center"/>
    </xf>
    <xf numFmtId="2" fontId="26" fillId="0" borderId="56" xfId="0" applyNumberFormat="1" applyFont="1" applyFill="1" applyBorder="1" applyAlignment="1" applyProtection="1">
      <alignment horizontal="justify" vertical="top" wrapText="1"/>
    </xf>
    <xf numFmtId="14" fontId="26" fillId="0" borderId="59" xfId="0" applyNumberFormat="1" applyFont="1" applyFill="1" applyBorder="1" applyAlignment="1" applyProtection="1">
      <alignment horizontal="left" vertical="top" wrapText="1"/>
    </xf>
    <xf numFmtId="10" fontId="26" fillId="0" borderId="56" xfId="0" applyNumberFormat="1" applyFont="1" applyFill="1" applyBorder="1" applyAlignment="1" applyProtection="1">
      <alignment horizontal="center" vertical="center" wrapText="1"/>
    </xf>
    <xf numFmtId="0" fontId="26" fillId="0" borderId="56" xfId="52" applyFont="1" applyFill="1" applyBorder="1" applyAlignment="1" applyProtection="1">
      <alignment horizontal="justify" vertical="top" wrapText="1"/>
    </xf>
    <xf numFmtId="0" fontId="26" fillId="0" borderId="56" xfId="52" applyFont="1" applyFill="1" applyBorder="1" applyAlignment="1" applyProtection="1">
      <alignment horizontal="left" vertical="top" wrapText="1"/>
    </xf>
    <xf numFmtId="2" fontId="26" fillId="0" borderId="56" xfId="52" applyNumberFormat="1" applyFont="1" applyFill="1" applyBorder="1" applyAlignment="1" applyProtection="1">
      <alignment horizontal="left" vertical="top" wrapText="1"/>
    </xf>
    <xf numFmtId="14" fontId="26" fillId="0" borderId="23" xfId="0" applyNumberFormat="1" applyFont="1" applyFill="1" applyBorder="1" applyAlignment="1" applyProtection="1">
      <alignment horizontal="center" vertical="center" wrapText="1"/>
    </xf>
    <xf numFmtId="14" fontId="26" fillId="0" borderId="59" xfId="0" applyNumberFormat="1" applyFont="1" applyFill="1" applyBorder="1" applyAlignment="1" applyProtection="1">
      <alignment horizontal="center" vertical="center" wrapText="1"/>
    </xf>
    <xf numFmtId="0" fontId="26" fillId="0" borderId="13" xfId="0" applyFont="1" applyFill="1" applyBorder="1" applyAlignment="1" applyProtection="1">
      <alignment horizontal="left" vertical="top" wrapText="1"/>
    </xf>
    <xf numFmtId="14" fontId="26" fillId="0" borderId="13" xfId="0" applyNumberFormat="1" applyFont="1" applyFill="1" applyBorder="1" applyAlignment="1" applyProtection="1">
      <alignment horizontal="center" vertical="center" wrapText="1"/>
    </xf>
    <xf numFmtId="49" fontId="26" fillId="0" borderId="56" xfId="0" applyNumberFormat="1" applyFont="1" applyFill="1" applyBorder="1" applyAlignment="1" applyProtection="1">
      <alignment horizontal="center" vertical="center"/>
    </xf>
    <xf numFmtId="2" fontId="27" fillId="0" borderId="56" xfId="0" applyNumberFormat="1" applyFont="1" applyFill="1" applyBorder="1" applyAlignment="1" applyProtection="1">
      <alignment horizontal="left" vertical="top" wrapText="1"/>
    </xf>
    <xf numFmtId="169" fontId="27" fillId="0" borderId="56" xfId="0" applyNumberFormat="1" applyFont="1" applyFill="1" applyBorder="1" applyAlignment="1" applyProtection="1">
      <alignment horizontal="center" vertical="center"/>
    </xf>
    <xf numFmtId="9" fontId="27" fillId="0" borderId="56" xfId="0" applyNumberFormat="1" applyFont="1" applyFill="1" applyBorder="1" applyAlignment="1" applyProtection="1">
      <alignment horizontal="left" vertical="top"/>
    </xf>
    <xf numFmtId="10" fontId="27" fillId="0" borderId="56" xfId="0" applyNumberFormat="1" applyFont="1" applyFill="1" applyBorder="1" applyAlignment="1" applyProtection="1">
      <alignment horizontal="center" vertical="center"/>
    </xf>
    <xf numFmtId="0" fontId="27" fillId="0" borderId="57" xfId="0" applyFont="1" applyFill="1" applyBorder="1" applyAlignment="1" applyProtection="1">
      <alignment horizontal="justify" vertical="top" wrapText="1"/>
    </xf>
    <xf numFmtId="14" fontId="27" fillId="0" borderId="56" xfId="0" applyNumberFormat="1" applyFont="1" applyFill="1" applyBorder="1" applyAlignment="1" applyProtection="1">
      <alignment horizontal="center" vertical="center"/>
    </xf>
    <xf numFmtId="0" fontId="27" fillId="0" borderId="43" xfId="0" applyFont="1" applyFill="1" applyBorder="1" applyAlignment="1" applyProtection="1">
      <alignment horizontal="justify" vertical="top" wrapText="1"/>
    </xf>
    <xf numFmtId="0" fontId="27" fillId="0" borderId="23" xfId="0" applyFont="1" applyFill="1" applyBorder="1" applyAlignment="1" applyProtection="1">
      <alignment horizontal="justify" vertical="top" wrapText="1"/>
    </xf>
    <xf numFmtId="0" fontId="27" fillId="0" borderId="56" xfId="0" applyFont="1" applyFill="1" applyBorder="1" applyAlignment="1" applyProtection="1">
      <alignment horizontal="justify" vertical="top" wrapText="1"/>
    </xf>
    <xf numFmtId="0" fontId="26" fillId="0" borderId="56" xfId="0" applyFont="1" applyFill="1" applyBorder="1" applyAlignment="1" applyProtection="1">
      <alignment vertical="top" wrapText="1"/>
    </xf>
    <xf numFmtId="0" fontId="26" fillId="0" borderId="0" xfId="0" applyFont="1" applyAlignment="1" applyProtection="1">
      <alignment horizontal="left" vertical="center"/>
    </xf>
    <xf numFmtId="0" fontId="26" fillId="0" borderId="0" xfId="0" applyFont="1" applyAlignment="1" applyProtection="1">
      <alignment horizontal="center" vertical="center"/>
    </xf>
    <xf numFmtId="0" fontId="26" fillId="0" borderId="0" xfId="0" applyFont="1" applyAlignment="1" applyProtection="1">
      <alignment horizontal="justify" vertical="top"/>
    </xf>
    <xf numFmtId="0" fontId="28" fillId="0" borderId="0" xfId="0" applyFont="1" applyAlignment="1" applyProtection="1">
      <alignment horizontal="center" vertical="top"/>
    </xf>
    <xf numFmtId="0" fontId="26" fillId="0" borderId="0" xfId="0" applyFont="1" applyAlignment="1" applyProtection="1">
      <alignment horizontal="left" vertical="top"/>
    </xf>
  </cellXfs>
  <cellStyles count="176">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álculo 2 2" xfId="140" xr:uid="{A13173A2-C603-4339-A68B-01EC572572C3}"/>
    <cellStyle name="Celda de comprobación 2" xfId="35" xr:uid="{00000000-0005-0000-0000-000020000000}"/>
    <cellStyle name="Celda vinculada 2" xfId="36" xr:uid="{00000000-0005-0000-0000-000021000000}"/>
    <cellStyle name="Currency [0] 2" xfId="100" xr:uid="{00000000-0005-0000-0000-000022000000}"/>
    <cellStyle name="Currency [0] 2 2" xfId="108" xr:uid="{00000000-0005-0000-0000-000023000000}"/>
    <cellStyle name="Currency [0] 2 2 2" xfId="112" xr:uid="{00000000-0005-0000-0000-000024000000}"/>
    <cellStyle name="Currency [0] 2 2 3" xfId="126" xr:uid="{00000000-0005-0000-0000-000025000000}"/>
    <cellStyle name="Currency [0] 2 3" xfId="111" xr:uid="{00000000-0005-0000-0000-000026000000}"/>
    <cellStyle name="Currency [0] 2 4" xfId="125" xr:uid="{00000000-0005-0000-0000-000027000000}"/>
    <cellStyle name="Encabezado 4 2" xfId="37" xr:uid="{00000000-0005-0000-0000-000028000000}"/>
    <cellStyle name="Énfasis1 2" xfId="38" xr:uid="{00000000-0005-0000-0000-000029000000}"/>
    <cellStyle name="Énfasis2 2" xfId="39" xr:uid="{00000000-0005-0000-0000-00002A000000}"/>
    <cellStyle name="Énfasis3 2" xfId="40" xr:uid="{00000000-0005-0000-0000-00002B000000}"/>
    <cellStyle name="Énfasis4 2" xfId="41" xr:uid="{00000000-0005-0000-0000-00002C000000}"/>
    <cellStyle name="Énfasis5 2" xfId="42" xr:uid="{00000000-0005-0000-0000-00002D000000}"/>
    <cellStyle name="Énfasis6 2" xfId="43" xr:uid="{00000000-0005-0000-0000-00002E000000}"/>
    <cellStyle name="Entrada 2" xfId="44" xr:uid="{00000000-0005-0000-0000-00002F000000}"/>
    <cellStyle name="Entrada 2 2" xfId="141" xr:uid="{CC51F28A-FFA0-47EB-8640-A5DE26C77A61}"/>
    <cellStyle name="Incorrecto 2" xfId="45" xr:uid="{00000000-0005-0000-0000-000030000000}"/>
    <cellStyle name="Millares [0] 2" xfId="94" xr:uid="{00000000-0005-0000-0000-000031000000}"/>
    <cellStyle name="Millares [0] 2 2" xfId="104" xr:uid="{00000000-0005-0000-0000-000032000000}"/>
    <cellStyle name="Millares [0] 2 2 2" xfId="114" xr:uid="{00000000-0005-0000-0000-000033000000}"/>
    <cellStyle name="Millares [0] 2 2 2 2" xfId="144" xr:uid="{7351E63C-215B-4323-A9DE-3F2A337E51FB}"/>
    <cellStyle name="Millares [0] 2 2 3" xfId="128" xr:uid="{00000000-0005-0000-0000-000034000000}"/>
    <cellStyle name="Millares [0] 2 2 3 2" xfId="145" xr:uid="{32E96A89-C1D5-48E3-B2C9-53DF80F9EE93}"/>
    <cellStyle name="Millares [0] 2 2 4" xfId="143" xr:uid="{3BBC37B9-2278-41BB-B9A0-B5EBA4066A08}"/>
    <cellStyle name="Millares [0] 2 3" xfId="113" xr:uid="{00000000-0005-0000-0000-000035000000}"/>
    <cellStyle name="Millares [0] 2 3 2" xfId="146" xr:uid="{B4F6E64C-EBE8-4DCF-862C-B230EAB88549}"/>
    <cellStyle name="Millares [0] 2 4" xfId="127" xr:uid="{00000000-0005-0000-0000-000036000000}"/>
    <cellStyle name="Millares [0] 2 4 2" xfId="147" xr:uid="{E40AAC5F-5024-47B6-9592-9D91E8ADC928}"/>
    <cellStyle name="Millares [0] 2 5" xfId="142" xr:uid="{D4094DA8-9CF3-4F8A-9E14-AFF660D07959}"/>
    <cellStyle name="Millares [0] 3" xfId="101" xr:uid="{00000000-0005-0000-0000-000037000000}"/>
    <cellStyle name="Millares [0] 3 2" xfId="109" xr:uid="{00000000-0005-0000-0000-000038000000}"/>
    <cellStyle name="Millares [0] 3 2 2" xfId="116" xr:uid="{00000000-0005-0000-0000-000039000000}"/>
    <cellStyle name="Millares [0] 3 2 2 2" xfId="150" xr:uid="{1C3C774B-60CE-4493-8340-2007147C4DFC}"/>
    <cellStyle name="Millares [0] 3 2 3" xfId="130" xr:uid="{00000000-0005-0000-0000-00003A000000}"/>
    <cellStyle name="Millares [0] 3 2 3 2" xfId="151" xr:uid="{951305ED-A943-4FD9-ACCE-94006BEFF5F9}"/>
    <cellStyle name="Millares [0] 3 2 4" xfId="149" xr:uid="{0DE3A0AB-4E4B-4E70-BC12-FE753F0C3097}"/>
    <cellStyle name="Millares [0] 3 3" xfId="115" xr:uid="{00000000-0005-0000-0000-00003B000000}"/>
    <cellStyle name="Millares [0] 3 3 2" xfId="152" xr:uid="{35B5FE63-0239-4C70-984F-27F6F537F497}"/>
    <cellStyle name="Millares [0] 3 4" xfId="129" xr:uid="{00000000-0005-0000-0000-00003C000000}"/>
    <cellStyle name="Millares [0] 3 4 2" xfId="153" xr:uid="{C09DE966-170B-481F-A1A0-C69764E284CF}"/>
    <cellStyle name="Millares [0] 3 5" xfId="148" xr:uid="{53F879B9-ED19-4A47-A575-459FEE3A2C06}"/>
    <cellStyle name="Millares 2" xfId="46" xr:uid="{00000000-0005-0000-0000-00003D000000}"/>
    <cellStyle name="Millares 2 2" xfId="84" xr:uid="{00000000-0005-0000-0000-00003E000000}"/>
    <cellStyle name="Millares 3" xfId="93" xr:uid="{00000000-0005-0000-0000-00003F000000}"/>
    <cellStyle name="Millares 3 2" xfId="103" xr:uid="{00000000-0005-0000-0000-000040000000}"/>
    <cellStyle name="Millares 3 2 2" xfId="118" xr:uid="{00000000-0005-0000-0000-000041000000}"/>
    <cellStyle name="Millares 3 2 2 2" xfId="156" xr:uid="{471BC8C9-4FE7-4DB8-85A4-84D424922FEC}"/>
    <cellStyle name="Millares 3 2 3" xfId="132" xr:uid="{00000000-0005-0000-0000-000042000000}"/>
    <cellStyle name="Millares 3 2 3 2" xfId="157" xr:uid="{7F940683-4257-477A-ADB4-17A4924F5650}"/>
    <cellStyle name="Millares 3 2 4" xfId="155" xr:uid="{1048EA17-EA1D-4428-AEEB-8BB804FC333C}"/>
    <cellStyle name="Millares 3 3" xfId="117" xr:uid="{00000000-0005-0000-0000-000043000000}"/>
    <cellStyle name="Millares 3 3 2" xfId="158" xr:uid="{CC0569F0-B2DC-42E4-AE68-B872670A2202}"/>
    <cellStyle name="Millares 3 4" xfId="131" xr:uid="{00000000-0005-0000-0000-000044000000}"/>
    <cellStyle name="Millares 3 4 2" xfId="159" xr:uid="{4225EFE7-5FC7-4112-8ACD-35B785EE98F5}"/>
    <cellStyle name="Millares 3 5" xfId="154" xr:uid="{E5CE407E-8B13-4D5A-B602-B19193A302F6}"/>
    <cellStyle name="Millares 4" xfId="96" xr:uid="{00000000-0005-0000-0000-000045000000}"/>
    <cellStyle name="Millares 4 2" xfId="106" xr:uid="{00000000-0005-0000-0000-000046000000}"/>
    <cellStyle name="Millares 4 2 2" xfId="120" xr:uid="{00000000-0005-0000-0000-000047000000}"/>
    <cellStyle name="Millares 4 2 2 2" xfId="162" xr:uid="{69CD3F44-F5EC-48D4-BEE3-D6863FC240A2}"/>
    <cellStyle name="Millares 4 2 3" xfId="134" xr:uid="{00000000-0005-0000-0000-000048000000}"/>
    <cellStyle name="Millares 4 2 3 2" xfId="163" xr:uid="{75DD5AC6-5869-428C-87A2-55CC69AB9F06}"/>
    <cellStyle name="Millares 4 2 4" xfId="161" xr:uid="{1F1557C1-7B21-4ED9-BAC8-098DEF2DBFE9}"/>
    <cellStyle name="Millares 4 3" xfId="119" xr:uid="{00000000-0005-0000-0000-000049000000}"/>
    <cellStyle name="Millares 4 3 2" xfId="164" xr:uid="{E14FA455-9D1A-4818-9F9B-19D753C8351D}"/>
    <cellStyle name="Millares 4 4" xfId="133" xr:uid="{00000000-0005-0000-0000-00004A000000}"/>
    <cellStyle name="Millares 4 4 2" xfId="165" xr:uid="{464705A7-43AA-4788-8007-A1AF77D3E842}"/>
    <cellStyle name="Millares 4 5" xfId="160" xr:uid="{E81C540D-A3DB-4903-9332-21A723937DFF}"/>
    <cellStyle name="Millares 5" xfId="97" xr:uid="{00000000-0005-0000-0000-00004B000000}"/>
    <cellStyle name="Millares 5 2" xfId="107" xr:uid="{00000000-0005-0000-0000-00004C000000}"/>
    <cellStyle name="Millares 5 2 2" xfId="122" xr:uid="{00000000-0005-0000-0000-00004D000000}"/>
    <cellStyle name="Millares 5 2 2 2" xfId="168" xr:uid="{DDA8CA30-F29F-4173-9DBF-A4D29246BAB3}"/>
    <cellStyle name="Millares 5 2 3" xfId="136" xr:uid="{00000000-0005-0000-0000-00004E000000}"/>
    <cellStyle name="Millares 5 2 3 2" xfId="169" xr:uid="{03DEF610-3283-4FAB-8D20-466A2CBB2010}"/>
    <cellStyle name="Millares 5 2 4" xfId="167" xr:uid="{C84B3D2D-D4E8-4789-A3DE-F7764D227C2B}"/>
    <cellStyle name="Millares 5 3" xfId="121" xr:uid="{00000000-0005-0000-0000-00004F000000}"/>
    <cellStyle name="Millares 5 3 2" xfId="170" xr:uid="{5BC2F89D-4ED5-4914-9199-FD8896499B9B}"/>
    <cellStyle name="Millares 5 4" xfId="135" xr:uid="{00000000-0005-0000-0000-000050000000}"/>
    <cellStyle name="Millares 5 4 2" xfId="171" xr:uid="{D958019A-2C27-40BE-8930-3356775C2482}"/>
    <cellStyle name="Millares 5 5" xfId="166" xr:uid="{A8253569-DE9F-4689-8D00-B08FA228C76A}"/>
    <cellStyle name="Moneda 2" xfId="90" xr:uid="{00000000-0005-0000-0000-000051000000}"/>
    <cellStyle name="Moneda 3" xfId="95" xr:uid="{00000000-0005-0000-0000-000052000000}"/>
    <cellStyle name="Moneda 3 2" xfId="105" xr:uid="{00000000-0005-0000-0000-000053000000}"/>
    <cellStyle name="Moneda 3 2 2" xfId="124" xr:uid="{00000000-0005-0000-0000-000054000000}"/>
    <cellStyle name="Moneda 3 2 3" xfId="138" xr:uid="{00000000-0005-0000-0000-000055000000}"/>
    <cellStyle name="Moneda 3 3" xfId="123" xr:uid="{00000000-0005-0000-0000-000056000000}"/>
    <cellStyle name="Moneda 3 4" xfId="137" xr:uid="{00000000-0005-0000-0000-000057000000}"/>
    <cellStyle name="Neutral 2" xfId="47" xr:uid="{00000000-0005-0000-0000-000058000000}"/>
    <cellStyle name="Normal" xfId="0" builtinId="0"/>
    <cellStyle name="Normal 10" xfId="80" xr:uid="{00000000-0005-0000-0000-00005A000000}"/>
    <cellStyle name="Normal 11" xfId="110" xr:uid="{00000000-0005-0000-0000-00005B000000}"/>
    <cellStyle name="Normal 14" xfId="78" xr:uid="{00000000-0005-0000-0000-00005C000000}"/>
    <cellStyle name="Normal 2" xfId="48" xr:uid="{00000000-0005-0000-0000-00005D000000}"/>
    <cellStyle name="Normal 2 2" xfId="49" xr:uid="{00000000-0005-0000-0000-00005E000000}"/>
    <cellStyle name="Normal 2 2 2" xfId="82" xr:uid="{00000000-0005-0000-0000-00005F000000}"/>
    <cellStyle name="Normal 2 2 2 2 2" xfId="2" xr:uid="{00000000-0005-0000-0000-000060000000}"/>
    <cellStyle name="Normal 2 3" xfId="50" xr:uid="{00000000-0005-0000-0000-000061000000}"/>
    <cellStyle name="Normal 2 4" xfId="71" xr:uid="{00000000-0005-0000-0000-000062000000}"/>
    <cellStyle name="Normal 3" xfId="51" xr:uid="{00000000-0005-0000-0000-000063000000}"/>
    <cellStyle name="Normal 3 2" xfId="87" xr:uid="{00000000-0005-0000-0000-000064000000}"/>
    <cellStyle name="Normal 3 2 2" xfId="88" xr:uid="{00000000-0005-0000-0000-000065000000}"/>
    <cellStyle name="Normal 3 3" xfId="81" xr:uid="{00000000-0005-0000-0000-000066000000}"/>
    <cellStyle name="Normal 3 4" xfId="76" xr:uid="{00000000-0005-0000-0000-000067000000}"/>
    <cellStyle name="Normal 3 4 2" xfId="92" xr:uid="{00000000-0005-0000-0000-000068000000}"/>
    <cellStyle name="Normal 3 5" xfId="89" xr:uid="{00000000-0005-0000-0000-000069000000}"/>
    <cellStyle name="Normal 4" xfId="52" xr:uid="{00000000-0005-0000-0000-00006A000000}"/>
    <cellStyle name="Normal 4 2" xfId="79" xr:uid="{00000000-0005-0000-0000-00006B000000}"/>
    <cellStyle name="Normal 4 2 2" xfId="98" xr:uid="{00000000-0005-0000-0000-00006C000000}"/>
    <cellStyle name="Normal 4 3" xfId="83" xr:uid="{00000000-0005-0000-0000-00006D000000}"/>
    <cellStyle name="Normal 4 3 2" xfId="102" xr:uid="{00000000-0005-0000-0000-00006E000000}"/>
    <cellStyle name="Normal 5" xfId="53" xr:uid="{00000000-0005-0000-0000-00006F000000}"/>
    <cellStyle name="Normal 5 2" xfId="85" xr:uid="{00000000-0005-0000-0000-000070000000}"/>
    <cellStyle name="Normal 6" xfId="54" xr:uid="{00000000-0005-0000-0000-000071000000}"/>
    <cellStyle name="Normal 6 2" xfId="75" xr:uid="{00000000-0005-0000-0000-000072000000}"/>
    <cellStyle name="Normal 6 2 2" xfId="91" xr:uid="{00000000-0005-0000-0000-000073000000}"/>
    <cellStyle name="Normal 7" xfId="55" xr:uid="{00000000-0005-0000-0000-000074000000}"/>
    <cellStyle name="Normal 7 2" xfId="139" xr:uid="{00000000-0005-0000-0000-000075000000}"/>
    <cellStyle name="Normal 8" xfId="56" xr:uid="{00000000-0005-0000-0000-000076000000}"/>
    <cellStyle name="Normal 9" xfId="57" xr:uid="{00000000-0005-0000-0000-000077000000}"/>
    <cellStyle name="Normal_Hoja1" xfId="77" xr:uid="{00000000-0005-0000-0000-000078000000}"/>
    <cellStyle name="Normal_SegCúcuta Impuestos 2" xfId="1" xr:uid="{00000000-0005-0000-0000-000079000000}"/>
    <cellStyle name="Notas 2" xfId="58" xr:uid="{00000000-0005-0000-0000-00007A000000}"/>
    <cellStyle name="Notas 2 2" xfId="59" xr:uid="{00000000-0005-0000-0000-00007B000000}"/>
    <cellStyle name="Notas 2 2 2" xfId="173" xr:uid="{82F2EF19-7909-4A1F-8166-BDF610E3411A}"/>
    <cellStyle name="Notas 2 3" xfId="172" xr:uid="{70A349EE-C03C-4164-B191-6393803BB6E0}"/>
    <cellStyle name="Porcentaje" xfId="72" builtinId="5"/>
    <cellStyle name="Porcentaje 2" xfId="60" xr:uid="{00000000-0005-0000-0000-00007D000000}"/>
    <cellStyle name="Porcentaje 2 2" xfId="86" xr:uid="{00000000-0005-0000-0000-00007E000000}"/>
    <cellStyle name="Porcentaje 3" xfId="61" xr:uid="{00000000-0005-0000-0000-00007F000000}"/>
    <cellStyle name="Porcentual 2" xfId="62" xr:uid="{00000000-0005-0000-0000-000080000000}"/>
    <cellStyle name="Salida 2" xfId="63" xr:uid="{00000000-0005-0000-0000-000081000000}"/>
    <cellStyle name="Salida 2 2" xfId="174" xr:uid="{6DC3AD18-BE89-42FE-A874-4A0F44C27EDF}"/>
    <cellStyle name="Text" xfId="73" xr:uid="{00000000-0005-0000-0000-000082000000}"/>
    <cellStyle name="Text 2" xfId="74" xr:uid="{00000000-0005-0000-0000-000083000000}"/>
    <cellStyle name="Text 2 2" xfId="99" xr:uid="{00000000-0005-0000-0000-000084000000}"/>
    <cellStyle name="Texto de advertencia 2" xfId="64" xr:uid="{00000000-0005-0000-0000-000085000000}"/>
    <cellStyle name="Texto explicativo 2" xfId="65" xr:uid="{00000000-0005-0000-0000-000086000000}"/>
    <cellStyle name="Título 1 2" xfId="66" xr:uid="{00000000-0005-0000-0000-000087000000}"/>
    <cellStyle name="Título 2 2" xfId="67" xr:uid="{00000000-0005-0000-0000-000088000000}"/>
    <cellStyle name="Título 3 2" xfId="68" xr:uid="{00000000-0005-0000-0000-000089000000}"/>
    <cellStyle name="Título 4" xfId="69" xr:uid="{00000000-0005-0000-0000-00008A000000}"/>
    <cellStyle name="Total 2" xfId="70" xr:uid="{00000000-0005-0000-0000-00008B000000}"/>
    <cellStyle name="Total 2 2" xfId="175" xr:uid="{B23E5603-ECAD-47DB-8FF3-1AD7197C486D}"/>
  </cellStyles>
  <dxfs count="830">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border>
    </dxf>
    <dxf>
      <border>
        <left style="medium">
          <color indexed="64"/>
        </lef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dxf>
    <dxf>
      <font>
        <color rgb="FFFF0000"/>
      </font>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ont>
        <color rgb="FFFF000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border>
    </dxf>
    <dxf>
      <border>
        <left style="thin">
          <color indexed="64"/>
        </left>
        <right style="thin">
          <color indexed="64"/>
        </right>
        <top style="thin">
          <color indexed="64"/>
        </top>
        <bottom style="thin">
          <color indexed="64"/>
        </bottom>
        <vertical style="thin">
          <color indexed="64"/>
        </vertical>
      </border>
    </dxf>
    <dxf>
      <font>
        <color rgb="FFFF0000"/>
      </font>
    </dxf>
    <dxf>
      <font>
        <color rgb="FFFF0000"/>
      </font>
    </dxf>
    <dxf>
      <font>
        <color rgb="FFFF0000"/>
      </font>
    </dxf>
    <dxf>
      <font>
        <color rgb="FFFF000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border>
    </dxf>
    <dxf>
      <border>
        <left style="medium">
          <color indexed="64"/>
        </left>
        <top style="medium">
          <color indexed="64"/>
        </top>
        <bottom style="medium">
          <color indexed="64"/>
        </bottom>
      </border>
    </dxf>
    <dxf>
      <border>
        <left style="medium">
          <color indexed="64"/>
        </lef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border>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rgb="FFFF0000"/>
      </font>
    </dxf>
    <dxf>
      <font>
        <color rgb="FFFF0000"/>
      </font>
    </dxf>
    <dxf>
      <font>
        <color rgb="FFFF0000"/>
      </font>
    </dxf>
    <dxf>
      <font>
        <color rgb="FFFF0000"/>
      </font>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E5FFFF"/>
      <color rgb="FFFFFFE5"/>
      <color rgb="FF66FFFF"/>
      <color rgb="FFCCFFFF"/>
      <color rgb="FFFF9900"/>
      <color rgb="FFE1FFFF"/>
      <color rgb="FF66FF66"/>
      <color rgb="FFC5FFC5"/>
      <color rgb="FF99FF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[Plan-de-Mejoramiento-Institucional-26062026.xlsx]RESUMEN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06B-4069-8996-E4FF92B7963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06B-4069-8996-E4FF92B7963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06B-4069-8996-E4FF92B79635}"/>
              </c:ext>
            </c:extLst>
          </c:dPt>
          <c:cat>
            <c:strRef>
              <c:f>'RESUMEN TOTAL PMI'!$C$6:$C$9</c:f>
              <c:strCache>
                <c:ptCount val="3"/>
                <c:pt idx="0">
                  <c:v>CGR</c:v>
                </c:pt>
                <c:pt idx="1">
                  <c:v>ITRC</c:v>
                </c:pt>
                <c:pt idx="2">
                  <c:v>OCI</c:v>
                </c:pt>
              </c:strCache>
            </c:strRef>
          </c:cat>
          <c:val>
            <c:numRef>
              <c:f>'RESUMEN TOTAL PMI'!$D$6:$D$9</c:f>
              <c:numCache>
                <c:formatCode>General</c:formatCode>
                <c:ptCount val="3"/>
                <c:pt idx="0">
                  <c:v>152</c:v>
                </c:pt>
                <c:pt idx="1">
                  <c:v>251</c:v>
                </c:pt>
                <c:pt idx="2">
                  <c:v>94</c:v>
                </c:pt>
              </c:numCache>
            </c:numRef>
          </c:val>
          <c:extLst>
            <c:ext xmlns:c16="http://schemas.microsoft.com/office/drawing/2014/chart" uri="{C3380CC4-5D6E-409C-BE32-E72D297353CC}">
              <c16:uniqueId val="{00000006-208A-4FD0-B1FC-6D580CB85D6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9.0016006206848673E-2"/>
          <c:h val="0.21528082632264059"/>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[Plan-de-Mejoramiento-Institucional-26062026.xlsx]RESUMEN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PMI'!$F$8:$F$17</c:f>
              <c:strCache>
                <c:ptCount val="9"/>
                <c:pt idx="0">
                  <c:v>ADUANAS</c:v>
                </c:pt>
                <c:pt idx="1">
                  <c:v>CORPORATIVA</c:v>
                </c:pt>
                <c:pt idx="2">
                  <c:v>FISCALIZACIÓN</c:v>
                </c:pt>
                <c:pt idx="3">
                  <c:v>IMPUESTOS</c:v>
                </c:pt>
                <c:pt idx="4">
                  <c:v>INNOVACIÓN Y TECNOLOGÍA</c:v>
                </c:pt>
                <c:pt idx="5">
                  <c:v>JURÍDICA</c:v>
                </c:pt>
                <c:pt idx="6">
                  <c:v>ESTRATÉGICA Y  DE ANALÍTICA</c:v>
                </c:pt>
                <c:pt idx="7">
                  <c:v>POLFA</c:v>
                </c:pt>
                <c:pt idx="8">
                  <c:v>SECCIONAL DE IMPUESTOS Y ADUANAS DE URABÁ</c:v>
                </c:pt>
              </c:strCache>
            </c:strRef>
          </c:cat>
          <c:val>
            <c:numRef>
              <c:f>'RESUMEN TOTAL PMI'!$G$8:$G$17</c:f>
              <c:numCache>
                <c:formatCode>General</c:formatCode>
                <c:ptCount val="9"/>
                <c:pt idx="0">
                  <c:v>149</c:v>
                </c:pt>
                <c:pt idx="1">
                  <c:v>69</c:v>
                </c:pt>
                <c:pt idx="2">
                  <c:v>42</c:v>
                </c:pt>
                <c:pt idx="3">
                  <c:v>190</c:v>
                </c:pt>
                <c:pt idx="4">
                  <c:v>21</c:v>
                </c:pt>
                <c:pt idx="5">
                  <c:v>5</c:v>
                </c:pt>
                <c:pt idx="6">
                  <c:v>13</c:v>
                </c:pt>
                <c:pt idx="7">
                  <c:v>7</c:v>
                </c:pt>
                <c:pt idx="8">
                  <c:v>1</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415868728"/>
        <c:axId val="415863632"/>
        <c:axId val="0"/>
      </c:bar3DChart>
      <c:catAx>
        <c:axId val="41586872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15863632"/>
        <c:crosses val="autoZero"/>
        <c:auto val="1"/>
        <c:lblAlgn val="ctr"/>
        <c:lblOffset val="100"/>
        <c:noMultiLvlLbl val="0"/>
      </c:catAx>
      <c:valAx>
        <c:axId val="41586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415868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[Plan-de-Mejoramiento-Institucional-26062026.xlsx]RESUMEN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PMI'!$C$36:$C$39</c:f>
              <c:strCache>
                <c:ptCount val="3"/>
                <c:pt idx="0">
                  <c:v>CGR</c:v>
                </c:pt>
                <c:pt idx="1">
                  <c:v>OCI</c:v>
                </c:pt>
                <c:pt idx="2">
                  <c:v>ITRC</c:v>
                </c:pt>
              </c:strCache>
            </c:strRef>
          </c:cat>
          <c:val>
            <c:numRef>
              <c:f>'RESUMEN TOTAL PMI'!$D$36:$D$39</c:f>
              <c:numCache>
                <c:formatCode>General</c:formatCode>
                <c:ptCount val="3"/>
                <c:pt idx="0">
                  <c:v>1275</c:v>
                </c:pt>
                <c:pt idx="1">
                  <c:v>487</c:v>
                </c:pt>
                <c:pt idx="2">
                  <c:v>1111</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[Plan-de-Mejoramiento-Institucional-26062026.xlsx]RESUMEN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PMI'!$D$46</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B-703D-424D-9419-7E2461F8D0FF}"/>
              </c:ext>
            </c:extLst>
          </c:dPt>
          <c:dPt>
            <c:idx val="6"/>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PMI'!$C$47:$C$57</c:f>
              <c:multiLvlStrCache>
                <c:ptCount val="7"/>
                <c:lvl>
                  <c:pt idx="0">
                    <c:v>CUMPLIDA</c:v>
                  </c:pt>
                  <c:pt idx="1">
                    <c:v>PROCESO</c:v>
                  </c:pt>
                  <c:pt idx="2">
                    <c:v>CUMPLIDA</c:v>
                  </c:pt>
                  <c:pt idx="3">
                    <c:v>PROCESO</c:v>
                  </c:pt>
                  <c:pt idx="4">
                    <c:v>INCUMPLIDA</c:v>
                  </c:pt>
                  <c:pt idx="5">
                    <c:v>CUMPLIDA</c:v>
                  </c:pt>
                  <c:pt idx="6">
                    <c:v>PROCESO</c:v>
                  </c:pt>
                </c:lvl>
                <c:lvl>
                  <c:pt idx="0">
                    <c:v>CGR</c:v>
                  </c:pt>
                  <c:pt idx="2">
                    <c:v>ITRC</c:v>
                  </c:pt>
                  <c:pt idx="5">
                    <c:v>OCI</c:v>
                  </c:pt>
                </c:lvl>
              </c:multiLvlStrCache>
            </c:multiLvlStrRef>
          </c:cat>
          <c:val>
            <c:numRef>
              <c:f>'RESUMEN TOTAL PMI'!$D$47:$D$57</c:f>
              <c:numCache>
                <c:formatCode>General</c:formatCode>
                <c:ptCount val="7"/>
                <c:pt idx="0">
                  <c:v>831</c:v>
                </c:pt>
                <c:pt idx="1">
                  <c:v>444</c:v>
                </c:pt>
                <c:pt idx="2">
                  <c:v>794</c:v>
                </c:pt>
                <c:pt idx="3">
                  <c:v>316</c:v>
                </c:pt>
                <c:pt idx="4">
                  <c:v>1</c:v>
                </c:pt>
                <c:pt idx="5">
                  <c:v>229</c:v>
                </c:pt>
                <c:pt idx="6">
                  <c:v>258</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415866376"/>
        <c:axId val="415864024"/>
      </c:barChart>
      <c:catAx>
        <c:axId val="415866376"/>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4024"/>
        <c:crosses val="autoZero"/>
        <c:auto val="1"/>
        <c:lblAlgn val="ctr"/>
        <c:lblOffset val="100"/>
        <c:noMultiLvlLbl val="0"/>
      </c:catAx>
      <c:valAx>
        <c:axId val="41586402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6376"/>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[Plan-de-Mejoramiento-Institucional-26062026.xlsx]RESUMEN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415867160"/>
        <c:axId val="415862848"/>
      </c:barChart>
      <c:catAx>
        <c:axId val="41586716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2848"/>
        <c:crosses val="autoZero"/>
        <c:auto val="1"/>
        <c:lblAlgn val="ctr"/>
        <c:lblOffset val="100"/>
        <c:noMultiLvlLbl val="0"/>
      </c:catAx>
      <c:valAx>
        <c:axId val="41586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7160"/>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22</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22</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24</xdr:row>
      <xdr:rowOff>152811</xdr:rowOff>
    </xdr:from>
    <xdr:to>
      <xdr:col>17</xdr:col>
      <xdr:colOff>625928</xdr:colOff>
      <xdr:row>45</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52</xdr:row>
      <xdr:rowOff>4576</xdr:rowOff>
    </xdr:from>
    <xdr:to>
      <xdr:col>18</xdr:col>
      <xdr:colOff>258535</xdr:colOff>
      <xdr:row>73</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39</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4">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1252105</xdr:colOff>
      <xdr:row>0</xdr:row>
      <xdr:rowOff>126422</xdr:rowOff>
    </xdr:from>
    <xdr:to>
      <xdr:col>0</xdr:col>
      <xdr:colOff>2471825</xdr:colOff>
      <xdr:row>2</xdr:row>
      <xdr:rowOff>338431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252105" y="126422"/>
          <a:ext cx="1200670" cy="11149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263583</xdr:colOff>
      <xdr:row>2</xdr:row>
      <xdr:rowOff>270545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twoCellAnchor editAs="oneCell">
    <xdr:from>
      <xdr:col>0</xdr:col>
      <xdr:colOff>1004455</xdr:colOff>
      <xdr:row>0</xdr:row>
      <xdr:rowOff>69272</xdr:rowOff>
    </xdr:from>
    <xdr:to>
      <xdr:col>1</xdr:col>
      <xdr:colOff>566825</xdr:colOff>
      <xdr:row>2</xdr:row>
      <xdr:rowOff>338431</xdr:rowOff>
    </xdr:to>
    <xdr:pic>
      <xdr:nvPicPr>
        <xdr:cNvPr id="2" name="Imagen 1">
          <a:extLst>
            <a:ext uri="{FF2B5EF4-FFF2-40B4-BE49-F238E27FC236}">
              <a16:creationId xmlns:a16="http://schemas.microsoft.com/office/drawing/2014/main" id="{E2214CAE-CC5D-4D04-9E23-D9180DE240BA}"/>
            </a:ext>
          </a:extLst>
        </xdr:cNvPr>
        <xdr:cNvPicPr>
          <a:picLocks noChangeAspect="1"/>
        </xdr:cNvPicPr>
      </xdr:nvPicPr>
      <xdr:blipFill>
        <a:blip xmlns:r="http://schemas.openxmlformats.org/officeDocument/2006/relationships" r:embed="rId1"/>
        <a:stretch>
          <a:fillRect/>
        </a:stretch>
      </xdr:blipFill>
      <xdr:spPr>
        <a:xfrm>
          <a:off x="1002550" y="71177"/>
          <a:ext cx="1202575" cy="10978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1</xdr:col>
      <xdr:colOff>574445</xdr:colOff>
      <xdr:row>2</xdr:row>
      <xdr:rowOff>300982</xdr:rowOff>
    </xdr:to>
    <xdr:pic>
      <xdr:nvPicPr>
        <xdr:cNvPr id="4" name="Imagen 3">
          <a:extLst>
            <a:ext uri="{FF2B5EF4-FFF2-40B4-BE49-F238E27FC236}">
              <a16:creationId xmlns:a16="http://schemas.microsoft.com/office/drawing/2014/main" id="{3EB6B468-682A-42F5-A235-BDA2943E8844}"/>
            </a:ext>
          </a:extLst>
        </xdr:cNvPr>
        <xdr:cNvPicPr>
          <a:picLocks noChangeAspect="1"/>
        </xdr:cNvPicPr>
      </xdr:nvPicPr>
      <xdr:blipFill>
        <a:blip xmlns:r="http://schemas.openxmlformats.org/officeDocument/2006/relationships" r:embed="rId1"/>
        <a:stretch>
          <a:fillRect/>
        </a:stretch>
      </xdr:blipFill>
      <xdr:spPr>
        <a:xfrm>
          <a:off x="1002550" y="71177"/>
          <a:ext cx="1202575" cy="10978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952500</xdr:colOff>
      <xdr:row>0</xdr:row>
      <xdr:rowOff>217714</xdr:rowOff>
    </xdr:from>
    <xdr:to>
      <xdr:col>0</xdr:col>
      <xdr:colOff>2282151</xdr:colOff>
      <xdr:row>2</xdr:row>
      <xdr:rowOff>186418</xdr:rowOff>
    </xdr:to>
    <xdr:pic>
      <xdr:nvPicPr>
        <xdr:cNvPr id="2" name="Imagen 1">
          <a:extLst>
            <a:ext uri="{FF2B5EF4-FFF2-40B4-BE49-F238E27FC236}">
              <a16:creationId xmlns:a16="http://schemas.microsoft.com/office/drawing/2014/main" id="{AE839FDD-12A8-4C5B-83AC-ADE2B99C9054}"/>
            </a:ext>
          </a:extLst>
        </xdr:cNvPr>
        <xdr:cNvPicPr>
          <a:picLocks noChangeAspect="1"/>
        </xdr:cNvPicPr>
      </xdr:nvPicPr>
      <xdr:blipFill>
        <a:blip xmlns:r="http://schemas.openxmlformats.org/officeDocument/2006/relationships" r:embed="rId1"/>
        <a:stretch>
          <a:fillRect/>
        </a:stretch>
      </xdr:blipFill>
      <xdr:spPr>
        <a:xfrm>
          <a:off x="952500" y="217714"/>
          <a:ext cx="1310601" cy="857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00000000-000A-0000-FFFF-FFFF00000000}">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6199.70353298611" createdVersion="8" refreshedVersion="8" minRefreshableVersion="3" recordCount="2873" xr:uid="{789E53D2-82DC-4BAC-B123-C83A795800EE}">
  <cacheSource type="worksheet">
    <worksheetSource ref="A11:S2884" sheet="PMI"/>
  </cacheSource>
  <cacheFields count="19">
    <cacheField name="DIRECCIÓN/_x000a_OFICINA" numFmtId="0">
      <sharedItems count="9">
        <s v="CORPORATIVA"/>
        <s v="ADUANAS"/>
        <s v="FISCALIZACIÓN"/>
        <s v="IMPUESTOS"/>
        <s v="INNOVACIÓN Y TECNOLOGÍA"/>
        <s v="JURÍDICA"/>
        <s v="POLFA"/>
        <s v="ESTRATÉGICA Y  DE ANALÍTICA"/>
        <s v="SECCIONAL DE IMPUESTOS Y ADUANAS DE URABÁ"/>
      </sharedItems>
    </cacheField>
    <cacheField name="ENTE DE CONTROL" numFmtId="0">
      <sharedItems count="3">
        <s v="OCI"/>
        <s v="ITRC"/>
        <s v="CGR"/>
      </sharedItems>
    </cacheField>
    <cacheField name="AUDITORIA/_x000a_INSPECCIÓN" numFmtId="0">
      <sharedItems containsBlank="1" longText="1"/>
    </cacheField>
    <cacheField name="CÓDIGO DELHALLAZGO/_x000a_OBSERVACIÓN/INDICIO" numFmtId="0">
      <sharedItems containsBlank="1"/>
    </cacheField>
    <cacheField name="DESCRIPCIÓN DEL HALLAZGO/OBSERVACIÓN/INDICIO" numFmtId="0">
      <sharedItems containsBlank="1" longText="1"/>
    </cacheField>
    <cacheField name="INCIDENCIA DEL HALLAZGO" numFmtId="0">
      <sharedItems containsBlank="1"/>
    </cacheField>
    <cacheField name="OBSERVACIONES/INDICIOS" numFmtId="0">
      <sharedItems containsBlank="1"/>
    </cacheField>
    <cacheField name="CAUSA/ RIESGO DEL HALLAZGO" numFmtId="0">
      <sharedItems containsBlank="1" longText="1"/>
    </cacheField>
    <cacheField name="ACCIÓN DE MEJORA" numFmtId="0">
      <sharedItems containsBlank="1" containsMixedTypes="1" containsNumber="1" containsInteger="1" minValue="1" maxValue="40" longText="1"/>
    </cacheField>
    <cacheField name="DESCRIPCIÓN DE ACTIVIDADES" numFmtId="0">
      <sharedItems containsBlank="1" containsMixedTypes="1" containsNumber="1" containsInteger="1" minValue="1" maxValue="1" longText="1"/>
    </cacheField>
    <cacheField name="UNIDAD DE MEDIDA DE ACTIVIDADES" numFmtId="0">
      <sharedItems containsBlank="1" containsMixedTypes="1" containsNumber="1" containsInteger="1" minValue="1" maxValue="1" longText="1"/>
    </cacheField>
    <cacheField name="CANTIDAD UNIDAD DE MEDIDA DE ACTIVIDADES" numFmtId="0">
      <sharedItems containsMixedTypes="1" containsNumber="1" minValue="0" maxValue="20021334751"/>
    </cacheField>
    <cacheField name="FECHA INICIO ACTIVIDADES" numFmtId="0">
      <sharedItems containsSemiMixedTypes="0" containsNonDate="0" containsDate="1" containsString="0" minDate="2015-03-01T00:00:00" maxDate="2029-01-02T00:00:00"/>
    </cacheField>
    <cacheField name="FECHA TERMINACIÓN ACTIVIDADES" numFmtId="0">
      <sharedItems containsSemiMixedTypes="0" containsNonDate="0" containsDate="1" containsString="0" minDate="2015-09-30T00:00:00" maxDate="2030-01-01T00:00:00"/>
    </cacheField>
    <cacheField name="PLAZO EN SEMANAS ACTIVIDADES" numFmtId="0">
      <sharedItems containsSemiMixedTypes="0" containsString="0" containsNumber="1" minValue="-0.14285714285714285" maxValue="391"/>
    </cacheField>
    <cacheField name="AVANCE FÍSICO EJECUCIÓN ACTIVIDADES" numFmtId="0">
      <sharedItems containsSemiMixedTypes="0" containsString="0" containsNumber="1" minValue="0" maxValue="3924762661"/>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4">
        <s v="PROCESO"/>
        <s v="CUMPLIDA"/>
        <s v="INCUMPLIDA"/>
        <s v="VERIFICAR FECHA"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73">
  <r>
    <x v="0"/>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m/>
    <m/>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7-12-31T00:00:00"/>
    <n v="287"/>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 Aduanas de Cúcuta, Aduanas de Cali, Pasto_x000a_Aduanas de Bogotá _x000a__x000a_REFORMULADO _x000a_18032021_x000a_20052022_x000a_ACTUALIZADO_x000a_30112021"/>
    <n v="0.93459999999999999"/>
    <x v="0"/>
  </r>
  <r>
    <x v="0"/>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m/>
    <m/>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12-31T00:00:00"/>
    <n v="226"/>
    <n v="0.98"/>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8"/>
    <x v="0"/>
  </r>
  <r>
    <x v="0"/>
    <x v="0"/>
    <m/>
    <m/>
    <m/>
    <m/>
    <m/>
    <m/>
    <s v="Disponer de las mercancías por valor de 2.612.727.747,28. Discriminados en 89 DIM que tiene en inventarios la Direcció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12-31T00:00:00"/>
    <n v="226"/>
    <n v="0.88009999999999999"/>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8009999999999999"/>
    <x v="0"/>
  </r>
  <r>
    <x v="0"/>
    <x v="0"/>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m/>
    <m/>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ón de una nueva herramienta tecnológica para soportar las diferentes etapas de la gestión  documental."/>
    <s v="1. Adquisición e implementación de una nueva herramienta tecnológica para soportar las diferentes etapas de la gestión documental en la entidad, a través del Nuevo Sistema de Gestión de Documentos Electrónicos de Archivo -NSGDEA-"/>
    <s v="Puesta en producción del NSGDEA _x000a_ _x000a_a. (01) Un formato información de versión  FT-IIT-2180._x000a__x000a_b. (01) Un  formato de Aceptación de Pruebas funcionales y salida a producción - FT-IIT-1851._x000a__x000a_c (01) Un acta de comité de gestión de Cambios Tecnología del correspondiente software instalado y en producción."/>
    <n v="3"/>
    <d v="2026-06-01T00:00:00"/>
    <d v="2028-12-31T00:00:00"/>
    <n v="134.85714285714286"/>
    <n v="0"/>
    <s v="DGIT_x000a_Subdirección de Soluciones y Desarrollo _x000a_Subdirección de Innovación y Proyectos_x000a__x000a_DGC_x000a_Subdirección Administrativa_x000a__x000a_"/>
    <n v="0"/>
    <x v="0"/>
  </r>
  <r>
    <x v="0"/>
    <x v="0"/>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m/>
    <m/>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Fortalecer la gestión de los procesos disciplinarios por medio de la implementación del módulo de disciplinarios en el Nuevo Sistema de Gestión Corporativa"/>
    <s v="Implementación del módulo de disciplinarios en el Nuevo Sistema de Gestión Corporativa"/>
    <s v="a) (01) Un  formato de Aceptación de Pruebas funcionales y salida a producción - FT-IIT-1851._x000a__x000a_b) (01) Un formato información de versión  FT-IIT-2180_x000a__x000a_c) (01) Un Acta de comité de gestión de Cambios de Tecnología del correspondiente software "/>
    <n v="3"/>
    <d v="2026-06-01T00:00:00"/>
    <d v="2028-12-31T00:00:00"/>
    <n v="134.85714285714286"/>
    <n v="0"/>
    <s v="DGC_x000a_Dirección de Gestión de Innovación y Tecnología_x000a_Coordinación para el apoyo a los sistemas de información_x000a__x000a_Dirección de Gestión Corporativa_x000a_Subdirección de Asuntos Disciplinarios            "/>
    <n v="0"/>
    <x v="0"/>
  </r>
  <r>
    <x v="0"/>
    <x v="0"/>
    <m/>
    <m/>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1"/>
  </r>
  <r>
    <x v="0"/>
    <x v="0"/>
    <m/>
    <m/>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1"/>
  </r>
  <r>
    <x v="0"/>
    <x v="0"/>
    <m/>
    <m/>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1"/>
  </r>
  <r>
    <x v="0"/>
    <x v="0"/>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a. (F-D)"/>
    <m/>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0"/>
  </r>
  <r>
    <x v="0"/>
    <x v="0"/>
    <m/>
    <m/>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0"/>
  </r>
  <r>
    <x v="0"/>
    <x v="0"/>
    <m/>
    <m/>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0"/>
  </r>
  <r>
    <x v="0"/>
    <x v="0"/>
    <m/>
    <m/>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8"/>
    <d v="2025-09-01T00:00:00"/>
    <d v="2026-06-30T00:00:00"/>
    <n v="43.142857142857146"/>
    <n v="2"/>
    <s v="DGC_x000a_Dirección de Gestión Corporativa_x000a_Subdirección de Compras y Contratos_x000a__x000a_Direcciones Seccionales_x000a_Divisiones Administrativas y Financieras "/>
    <n v="0.25"/>
    <x v="0"/>
  </r>
  <r>
    <x v="0"/>
    <x v="0"/>
    <m/>
    <m/>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m/>
    <m/>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1"/>
    <s v="DGC_x000a_Dirección de Gestión Corporativa_x000a_Subdirección de Compras y Contratos_x000a_Subdirección Escuela de Impuestos y Aduanas_x000a_ "/>
    <n v="1"/>
    <x v="1"/>
  </r>
  <r>
    <x v="0"/>
    <x v="0"/>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m/>
    <m/>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8"/>
    <d v="2025-09-01T00:00:00"/>
    <d v="2026-06-30T00:00:00"/>
    <n v="43.142857142857146"/>
    <n v="2"/>
    <s v="DGC_x000a_Dirección de Gestión Corporativa_x000a_Subdirección de Compras y Contratos_x000a__x000a_Direcciones Seccionales_x000a_Divisiones Administrativas y Financieras "/>
    <n v="0.25"/>
    <x v="0"/>
  </r>
  <r>
    <x v="0"/>
    <x v="0"/>
    <m/>
    <m/>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m/>
    <m/>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8"/>
    <d v="2025-09-01T00:00:00"/>
    <d v="2026-06-30T00:00:00"/>
    <n v="43.142857142857146"/>
    <n v="2"/>
    <s v="DGC_x000a_Dirección de Gestión Corporativa_x000a_Subdirección de Compras y Contratos_x000a__x000a_Direcciones Seccionales_x000a_Divisiones Administrativas y Financieras "/>
    <n v="0.25"/>
    <x v="0"/>
  </r>
  <r>
    <x v="0"/>
    <x v="0"/>
    <m/>
    <m/>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m/>
    <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0"/>
    <s v="DGC_x000a_Dirección de Gestión Corporativa_x000a_Subdirección de Compras y Contratos"/>
    <n v="0"/>
    <x v="0"/>
  </r>
  <r>
    <x v="0"/>
    <x v="0"/>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s v="(P)"/>
    <m/>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ñ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0"/>
  </r>
  <r>
    <x v="0"/>
    <x v="0"/>
    <m/>
    <m/>
    <m/>
    <m/>
    <m/>
    <m/>
    <m/>
    <s v="Para las demá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0"/>
  </r>
  <r>
    <x v="0"/>
    <x v="0"/>
    <m/>
    <m/>
    <m/>
    <m/>
    <m/>
    <m/>
    <s v="Realizar un diagnóstico que permita  identificar la viabilidad para implementar la interfaz entre SIAT y Kactus "/>
    <s v="Diagnóstico técnico y análisis de viabilidad_x000a_"/>
    <s v="Informe técnico"/>
    <n v="1"/>
    <d v="2025-10-01T00:00:00"/>
    <d v="2025-12-31T00:00:00"/>
    <n v="13"/>
    <n v="1"/>
    <s v="DGC_x000a_Dirección de Gestión de Innovación y Tecnología_x000a_Subdirección de Innovación y Proyectos _x000a_"/>
    <n v="1"/>
    <x v="1"/>
  </r>
  <r>
    <x v="0"/>
    <x v="0"/>
    <m/>
    <m/>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1"/>
    <s v="DGC_x000a_Dirección de Gestión de Innovación y Tecnología_x000a__x000a_Dirección de Gestión Corporativa_x000a_Subdirección de Gestión del Empleo Público "/>
    <n v="1"/>
    <x v="1"/>
  </r>
  <r>
    <x v="0"/>
    <x v="0"/>
    <m/>
    <m/>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0"/>
  </r>
  <r>
    <x v="0"/>
    <x v="0"/>
    <m/>
    <m/>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0"/>
  </r>
  <r>
    <x v="0"/>
    <x v="0"/>
    <m/>
    <m/>
    <m/>
    <m/>
    <m/>
    <m/>
    <s v="Solicitar a la DGIT la actualización respecto al estado de los casos de usuarios que no figuran en Directorio Activo  y tampoco estuvieron vinculados a la extinta Dirección Seccional de Grandes contribuyentes."/>
    <s v="Enviar un correo u oficio la DGIT , solicitando que analice los casos con el fin de obtener una solución sobre el tema. "/>
    <s v="Envío solicitud a  través de correo."/>
    <n v="1"/>
    <d v="2025-09-01T00:00:00"/>
    <d v="2026-03-30T00:00:00"/>
    <n v="30"/>
    <n v="0"/>
    <s v="DGC_x000a_Dirección de Gestión de Innovación y Tecnología_x000a__x000a_Dirección Operativa de Grandes Contribuyentes_x000a_"/>
    <n v="0"/>
    <x v="0"/>
  </r>
  <r>
    <x v="0"/>
    <x v="0"/>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m/>
    <m/>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2"/>
    <s v="DGC_x000a_Dirección de Gestión Corporativa_x000a_Subdirección de Compras y Contratos"/>
    <n v="0.2857142857142857"/>
    <x v="0"/>
  </r>
  <r>
    <x v="0"/>
    <x v="0"/>
    <m/>
    <m/>
    <m/>
    <m/>
    <m/>
    <m/>
    <s v="Impartir lineamientos para que se incluya en los compromisos laborales de los funcionarios que participan en la planeación, ejecución y etapa postcontractual de los procesos de selección, la evaluación de la oportunidad en el cumplimiento de sus funciones."/>
    <s v="Expedir memorando lineamientos para que se incluya en los compromisos laborales de los funcionarios que participan en la planeación, ejecución y etapa postcontractual de los procesos de selección, la evaluación de la oportunidad en el cumplimiento de sus funciones."/>
    <s v="Memorando impartiendo lineamientos para que se incl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1"/>
    <s v="DGC_x000a_Dirección de Gestión Corporativa_x000a_Subdirección de Compras y Contratos_x000a_Subdirección de Talento Humano"/>
    <n v="1"/>
    <x v="1"/>
  </r>
  <r>
    <x v="0"/>
    <x v="0"/>
    <m/>
    <m/>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0"/>
  </r>
  <r>
    <x v="0"/>
    <x v="0"/>
    <s v="AUDITORÍA A LAS MERCANCÍAS APREHENDIDAS, DECOMISADAS O ABANDONADAS A FAVOR DE LA NACIÓN - ADA - AMA2025-007"/>
    <s v="AMA-2025-007_x000a__x000a_H1"/>
    <s v="Inoportunidad en la disposición de las mercancías Aprehendidas, Decomisadas o Abandonadas – ADA a favor de la Nación._x000a__x000a_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_x000a_El consolidado por Dirección Seccional y valor total de las mercancías pendientes de disposición, se presentan en la siguiente tabla:_x000a__x000a_Tabla 3.  Mercancías con situación jurídica definida pendientes de disposición_x000a_(VER INFORME PÁGINA 8)_x000a_"/>
    <m/>
    <m/>
    <s v="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
    <s v="Acción 1: Disponer de las Mercancí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_x000a__x000a_"/>
    <s v="Actividad 1: Realizar egresos de las mercancías ADA con situación jurídica definida y relacionadas en el Anexo 1 de la AMA 2025-007_x000a_"/>
    <s v="valor de la mercancía egresada en el periodo / valor total de las mercancías a disponer. Periodicidad mensual"/>
    <n v="1"/>
    <d v="2026-01-01T00:00:00"/>
    <d v="2026-12-31T00:00:00"/>
    <n v="52"/>
    <n v="0"/>
    <s v="DGC_x000a_Dirección de Gestión Corporativa_x000a__x000a_Dirección Seccional de Aduanas de Bogotá _x000a_División Administrativa y Financiera_x000a_GIT de Operación Logística _x000a_Dirección Seccional de Aduanas de Cali_x000a_División Administrativa y Financiera_x000a_GIT de Operación Logística _x000a_Dirección Seccional de Aduanas de Medellín _x000a_División Administrativa y Financiera_x000a_GIT de Operación Logística _x000a_Dirección Seccional de Impuestos y Aduanas de Bucaramanga_x000a_División Administrativa y Financiera_x000a_GIT de Operación Logística "/>
    <n v="0"/>
    <x v="0"/>
  </r>
  <r>
    <x v="0"/>
    <x v="0"/>
    <m/>
    <m/>
    <m/>
    <m/>
    <m/>
    <m/>
    <s v="Acción 2: Impartir lineamientos sobre la disposición de armas, municiones y divisas."/>
    <s v="Actividad 1: Elaborar dos lineamientos: uno relacionado con la disposición de armas y  municiones y otro relacionado con la disposición de divisas."/>
    <s v="Lineamientos comunicados"/>
    <n v="2"/>
    <d v="2026-05-01T00:00:00"/>
    <d v="2026-12-31T00:00:00"/>
    <n v="34.857142857142854"/>
    <n v="0"/>
    <s v="DGC_x000a_Dirección de Gestión Corporativa_x000a_Subdirección Logística"/>
    <n v="0"/>
    <x v="0"/>
  </r>
  <r>
    <x v="0"/>
    <x v="0"/>
    <s v="AUDITORÍA A LAS MERCANCÍAS APREHENDIDAS, DECOMISADAS O ABANDONADAS A FAVOR DE LA NACIÓN - ADA - AMA2025-007"/>
    <s v="AMA-2025-007_x000a__x000a_H2 - Lit a)_x000a_H2 - Lit b)"/>
    <s v="H2 - Literal a). Deficiencias en el procedimiento para la disposición de las mercancías ADA y en la conformación de los eventos._x000a__x000a_Inoportunidad en la elaboración del formato FT-ADF-2623 verificación de requisitos de las donaciones – Nivel Central – Subdirección Logística - Coordinación de Gestión Social y Comercialización_x000a__x000a_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_x000a__x000a_H2 - Literal b). Falta de completitud documental en los eventos de donación - Nivel Central – Subdirección Logística - Coordinación de Gestión Social y Comercialización.  Nivel Local – Direcciones Seccionales de Aduanas de Cartagena, Cali y Medellín._x000a__x000a_En la revisión de 17 eventos de disposición bajo la modalidad de donación en las Direcciones Seccionales auditadas, en la DSA Medellín (1), DSA Cartagena (2), de la DSA Cali (4), se identificó la ausencia de documentos en la conformación de estos, tales como:  _x000a_Oficios de ofrecimientos de la mercancía (DSA Medellín y Cartagena) y correo electrónico u oficio de comunicación para la programación de la diligencia de entrega de la mercancía donada (DSA Cali)._x000a_Lo que dificulta el seguimiento del proceso de disposición, impide verificar que la entrega se haya realizado correctamente y a la entidad y/o persona beneficiaria autorizada, y representa un incumplimiento a los procedimientos establecidos por la entidad. (Anexo 3)"/>
    <m/>
    <m/>
    <s v="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
    <s v="Acción 1: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_x000a__x000a_"/>
    <s v="Actividad 1: Diseñar un instructivo simplificado para el diligenciamiento  del formato FT-ADF-2623_x000a_"/>
    <s v="Instructivo del formato FT-ADF-2623"/>
    <n v="1"/>
    <d v="2026-01-01T00:00:00"/>
    <d v="2026-03-31T00:00:00"/>
    <n v="12.714285714285714"/>
    <n v="1"/>
    <s v="DGC_x000a_Dirección de Gestión Corporativa_x000a_Subdirección Logística_x000a_Coordinación de Gestión Social y Comercialización"/>
    <n v="1"/>
    <x v="1"/>
  </r>
  <r>
    <x v="0"/>
    <x v="0"/>
    <m/>
    <m/>
    <m/>
    <m/>
    <m/>
    <m/>
    <m/>
    <s v="Actividad 2: Capacitar a los sustanciadores de la Coordinación de Gestión Social y Comercialización sobre la correcta y obligatorio diligenciamiento del formato FT-ADF-2623"/>
    <s v="Listado de asistencia"/>
    <n v="1"/>
    <d v="2026-04-01T00:00:00"/>
    <d v="2026-05-31T00:00:00"/>
    <n v="8.5714285714285712"/>
    <n v="1"/>
    <s v="DGC_x000a_Dirección de Gestión Corporativa_x000a_Subdirección Logística_x000a_Coordinación de Gestión Social y Comercialización"/>
    <n v="1"/>
    <x v="1"/>
  </r>
  <r>
    <x v="0"/>
    <x v="0"/>
    <m/>
    <m/>
    <m/>
    <m/>
    <m/>
    <m/>
    <m/>
    <s v="Actividad 3: Realizar seguimiento trimestral a los sustanciadores de la Coordinación de Gestión Social y Comercialización para verificar la oportunidad en el diligenciamiento y remisión a las Direcciones Seccionales del FT-ADF-2623"/>
    <s v="Informe de seguimiento trimestral"/>
    <n v="4"/>
    <d v="2026-06-01T00:00:00"/>
    <d v="2027-06-01T00:00:00"/>
    <n v="52.142857142857146"/>
    <n v="0"/>
    <s v="DGC_x000a_Dirección de Gestión Corporativa_x000a_Subdirección Logística_x000a_Coordinación de Gestión Social y Comercialización"/>
    <n v="0"/>
    <x v="0"/>
  </r>
  <r>
    <x v="0"/>
    <x v="0"/>
    <m/>
    <m/>
    <m/>
    <m/>
    <m/>
    <m/>
    <s v="Acción 2: Socializar con las Direcciones Seccionales la lista de chequeo de los proyectos de donación y realizar seguimiento trimestral a su aplicación en las Direcciones de Aduanas de Cartagena, Cali y Medellín."/>
    <s v="Actividad 1: Socializar con las Direcciones Seccionales la lista de chequeo de los proyectos de donación. "/>
    <s v="Listado de asistencia"/>
    <n v="1"/>
    <d v="2026-01-01T00:00:00"/>
    <d v="2026-04-30T00:00:00"/>
    <n v="17"/>
    <n v="1"/>
    <s v="DGC_x000a_Dirección de Gestión Corporativa_x000a_Subdirección Logística_x000a_Coordinación de Gestión Social y Comercialización"/>
    <n v="1"/>
    <x v="1"/>
  </r>
  <r>
    <x v="0"/>
    <x v="0"/>
    <m/>
    <m/>
    <m/>
    <m/>
    <m/>
    <m/>
    <m/>
    <s v="Actividad 2:  Realizar seguimiento trimestral a las Direcciones Seccionales de Aduanas de Cartagena, Cali y Medellín"/>
    <s v="Informe de seguimiento trimestral por Dirección Seccional"/>
    <n v="12"/>
    <d v="2026-05-01T00:00:00"/>
    <d v="2027-04-30T00:00:00"/>
    <n v="52"/>
    <n v="0"/>
    <s v="DGC_x000a_Dirección de Gestión Corporativa_x000a_Subdirección Logística_x000a_Coordinación de Gestión Social y Comercialización_x000a__x000a_Dirección Seccional de Aduanas de Cartagena, Cali y de Medellín_x000a_GIT de Operación Logística "/>
    <n v="0"/>
    <x v="0"/>
  </r>
  <r>
    <x v="0"/>
    <x v="0"/>
    <s v="AUDITORÍA A LAS MERCANCÍAS APREHENDIDAS, DECOMISADAS O ABANDONADAS A FAVOR DE LA NACIÓN - ADA - AMA2025-007"/>
    <s v="AMA-2025-007_x000a__x000a_H3 - Lit a)_x000a_H3 - Lit b)_x000a_H3 - Lit c)_x000a_H3 - Lit d)_x000a_H3 - Lit e)_x000a_H3 - Lit f)_x000a_H3 - Lit g)"/>
    <s v="H3 - Lit a) Deficiencias en la administración y control de los inventarios de mercancías ADA_x000a_Revisado el inventario total de mercancías ADA, suministrado por la Subdirección Logística con corte a 30 de junio de 2025, para las Direcciones Seccionales de Aduanas de Bogotá, Medellín, Cartagena, Cali y de Impuestos y Aduanas de Bucaramanga, se evidenció:_x000a_La solución tecnológica ADA no cuenta con los campos requeridos para una correcta clasificación de las mercancías, así:_x000a_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_x000a__x000a_H3 - Lit b) La solución tecnológica ADA no permite identificar de forma individual todos los depósitos sin contrato, 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_x000a__x000a_H3 - Lit c) La entidad no cuenta con un sistema de información integral que registre la trazabilidad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_x000a__x000a_H3 - Lit d) Verificados los controles y autocontroles implementados por el área,  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_x000a__x000a_H3 - Lit e) Deficiencias en la inspección física de mercancías que permitan la verificación rigurosa de la mercancía abandonada a favor de la Nación._x000a_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_x000a__x000a_H3 - Lit f) Durante la vigencia 2024, en la Dirección Seccional de Impuestos y Aduanas de Buenaventura se registraron faltantes en 319 DIM,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_x000a__x000a_H3 - Lit g) Deficiencias en el almacenamiento de oro, joyas o metales preciosos,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
    <m/>
    <m/>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Dar lineamiento a las Direcciones Seccionales relacionado con la correcta clasificación de las mercancías ADA en los grupos y subgrupos del aplicativo ADA, con un término que permita subsanar las mercancías mal clasificadas."/>
    <s v="Actividad 1: Elaborar y comunicar un lineamiento relacionado con la correcta clasificación de las mercancías en los grupos y subgrupos del sistema ADA, previo diagnóstico de las existencias del sistema ADA."/>
    <s v="Lineamiento comunicado"/>
    <n v="1"/>
    <d v="2026-01-01T00:00:00"/>
    <d v="2026-06-30T00:00:00"/>
    <n v="25.714285714285715"/>
    <n v="0"/>
    <s v="DGC_x000a_Dirección de Gestión Corporativa_x000a_Subdirección Logística_x000a_Coordinación de Optimización de la Operación Logística._x000a_Coordinación de Gestión Social y Comercialización_x000a_Coordinación de Chatarrización y Destrucciones"/>
    <n v="0"/>
    <x v="0"/>
  </r>
  <r>
    <x v="0"/>
    <x v="0"/>
    <m/>
    <m/>
    <m/>
    <m/>
    <m/>
    <m/>
    <m/>
    <s v="Actividad 2: Corregir en ADA el subgrupo de las mercancías ADA relacionadas en el anexo 4, que se encuentren mal clasificadas "/>
    <s v="Reporte de existencias en Excel con la actualización"/>
    <n v="1"/>
    <d v="2026-01-01T00:00:00"/>
    <d v="2026-06-30T00:00:00"/>
    <n v="25.714285714285715"/>
    <n v="0"/>
    <s v="DGC_x000a_Dirección de Gestión Corporativa_x000a_Subdirección Logística_x000a_Coordinación de Optimización de la Operación Logística_x000a__x000a_Dirección Seccional de Aduanas de Bogotá_x000a_GIT de Operación Logística"/>
    <n v="0"/>
    <x v="0"/>
  </r>
  <r>
    <x v="0"/>
    <x v="0"/>
    <m/>
    <m/>
    <m/>
    <m/>
    <m/>
    <m/>
    <s v="Acción 2: Impartir un lineamiento relacionado con la manera correcta de hacer el registro y la creación del depósito habilitado en el sistema ADA"/>
    <s v="Actividad 1: Elaborar y comunicar un lineamiento relacionado con la manera correcta de hacer el registro y la creación del depósito habilitado en el sistema ADA"/>
    <s v="Oficio electrónico"/>
    <n v="1"/>
    <d v="2026-01-01T00:00:00"/>
    <d v="2026-06-30T00:00:00"/>
    <n v="25.714285714285715"/>
    <n v="0"/>
    <s v="DGC_x000a_Dirección de Gestión Corporativa_x000a_Subdirección Logística_x000a_Coordinación de Optimización de la Operación Logística"/>
    <n v="0"/>
    <x v="0"/>
  </r>
  <r>
    <x v="0"/>
    <x v="0"/>
    <m/>
    <m/>
    <m/>
    <m/>
    <m/>
    <m/>
    <s v="Acción 3: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
    <s v="Actividad 1: Implementar una herramienta ofimática para el control de abandonos, que sea remitida a las Direcciones Seccionales"/>
    <s v="Un correo electrónico"/>
    <n v="1"/>
    <d v="2026-01-01T00:00:00"/>
    <d v="2026-06-30T00:00:00"/>
    <n v="25.714285714285715"/>
    <n v="0"/>
    <s v="DGC_x000a_Dirección de Gestión Corporativa_x000a_Subdirección Logística_x000a_Coordinación de Optimización de la Operación Logística"/>
    <n v="0"/>
    <x v="0"/>
  </r>
  <r>
    <x v="0"/>
    <x v="0"/>
    <m/>
    <m/>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Medellín_x000a_Grupo Interno de Trabajo de Operación Logística"/>
    <n v="0"/>
    <x v="0"/>
  </r>
  <r>
    <x v="0"/>
    <x v="0"/>
    <m/>
    <m/>
    <m/>
    <m/>
    <m/>
    <m/>
    <s v="Acción 4: Capacitar a las Direcciones Seccionales sobre el control e inspección de las mercancías reportadas en abandono de acuerdo con los procedimientos e instructivos del subproceso logístico."/>
    <s v="Actividad 1: Realizar una capacitación a las Direcciones Seccionales relacionada con el control e inspección de mercancías reportadas en abandono."/>
    <s v="lista de asistencia"/>
    <n v="1"/>
    <d v="2026-01-01T00:00:00"/>
    <d v="2026-06-30T00:00:00"/>
    <n v="25.714285714285715"/>
    <n v="0"/>
    <s v="DGC_x000a_Dirección de Gestión Corporativa_x000a_Subdirección Logística_x000a_Coordinación de Optimización de la Operación Logística"/>
    <n v="0"/>
    <x v="0"/>
  </r>
  <r>
    <x v="0"/>
    <x v="0"/>
    <m/>
    <m/>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Cartagena_x000a_Grupo Interno de Trabajo de Operación Logística"/>
    <n v="0"/>
    <x v="0"/>
  </r>
  <r>
    <x v="0"/>
    <x v="0"/>
    <m/>
    <m/>
    <m/>
    <m/>
    <m/>
    <m/>
    <s v="Acción 5: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
    <s v="Actividad 1: Elaborar un lineamiento dirigido a las Direcciones Seccionales sobre la gestión de mercancías ADA faltantes"/>
    <s v="Oficio electrónico"/>
    <n v="1"/>
    <d v="2026-01-01T00:00:00"/>
    <d v="2026-06-30T00:00:00"/>
    <n v="25.714285714285715"/>
    <n v="0"/>
    <s v="DGC_x000a_Dirección de Gestión Corporativa_x000a_Subdirección Logística_x000a_Coordinación de Optimización de la Operación Logística_x000a__x000a_Dirección Seccional de Impuestos y Aduanas de Buenaventura_x000a_Grupo Interno de Trabajo de Operación Logística"/>
    <n v="0"/>
    <x v="0"/>
  </r>
  <r>
    <x v="0"/>
    <x v="0"/>
    <m/>
    <m/>
    <m/>
    <m/>
    <m/>
    <m/>
    <s v="Acción 6: Realizar seguimiento trimestral al inventario de las mercancías ADA sin situación jurídica definida, de una muestra, seleccionada por la Coordinación de Optimización de la Operación Logística"/>
    <s v="Actividad 1: Realizar la inspección física de las mercancías por parte de Direcciones Seccionales de una muestra remitida trimestralmente."/>
    <s v="Informe de seguimiento consolidado trimestral."/>
    <n v="4"/>
    <d v="2026-01-01T00:00:00"/>
    <d v="2027-01-31T00:00:00"/>
    <n v="56.428571428571431"/>
    <n v="0"/>
    <s v="DGC_x000a_Dirección de Gestión Corporativa_x000a_Subdirección Logística_x000a_Coordinación de Optimización de la Operación Logística_x000a__x000a_Direcciones Seccionales _x000a_División Administrativa y Financiera_x000a_Grupo Interno de Trabajo de Operación Logística"/>
    <n v="0"/>
    <x v="0"/>
  </r>
  <r>
    <x v="0"/>
    <x v="0"/>
    <m/>
    <m/>
    <m/>
    <m/>
    <m/>
    <m/>
    <s v="Acción 7: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Aduanas de Cali_x000a_Grupo Interno de Trabajo de Operación Logística"/>
    <n v="0"/>
    <x v="0"/>
  </r>
  <r>
    <x v="0"/>
    <x v="0"/>
    <m/>
    <m/>
    <m/>
    <m/>
    <m/>
    <m/>
    <s v="Acción 8: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1"/>
    <s v="DGC_x000a_Dirección de Gestión Corporativa_x000a_Subdirección Logística"/>
    <n v="1"/>
    <x v="1"/>
  </r>
  <r>
    <x v="0"/>
    <x v="0"/>
    <m/>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1"/>
    <s v="DGC_x000a_Dirección de Gestión Corporativa_x000a_Subdirección Logística"/>
    <n v="1"/>
    <x v="1"/>
  </r>
  <r>
    <x v="0"/>
    <x v="0"/>
    <s v="AUDITORÍA A LAS MERCANCÍAS APREHENDIDAS, DECOMISADAS O ABANDONADAS A FAVOR DE LA NACIÓN - ADA - AMA2025-007"/>
    <s v="AMA-2025-007_x000a__x000a_H4 - Lit a)_x000a_H4 - Lit b)_x000a_H4 - Lit c)_x000a_H4 - Lit d)_x000a_H4 - Lit e)_x000a_H4 - Lit f)_x000a_H4 - Lit g)_x000a_H4 - Lit h)_x000a_H4 - Lit i)_x000a_H4 - Lit j)_x000a_H4 - Lit k)_x000a_"/>
    <s v="H4 - Lit a) Deficiencias en la administración, custodia y disposición de metales preciosos joyas – Nivel Central Subdirección Logística. Nivel Local - DSIA de Bucaramanga._x000a_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_x000a_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_x000a__x000a_H4 - Lit b) Deficiencias en las inspecciones físicas de las mercancías, las cuales se deben desarrollar con el fin de verificar  que las cantidades 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_x000a__x000a_H4 - Lit c) Deficiencias en las inspecciones físicas de las mercancías, estas no se realizaron de forma periódica, desde la aprehensión en la vigencia 2021,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_x000a__x000a_H4 - Lit d) Incumplimiento de los términos señalados en el procedimiento para realizar el avalúo de las mercancías con un valor superior a los 35 SMMLV, éstos se deben surtir con periodicidad anual mientras se realiza su disposición. Las mercancías (joyas) contaban con avalúo realizado en el año 2021 cuando éstas fueron objeto de aprehensión y en la vigencia 2023 se requirió la actualización de precio de las joyas._x000a__x000a_H4 - Lit e) El avalúo utilizado para la venta de las mercancías en la subasta corresponde al realizado en la vigencia 2021 (aprehensión), situación que no permitió a la entidad evidenciar de forma oportuna las presuntas irregularidades, presentadas con el posible cambio o sustracción de las mercancías, antes de proceder con su venta y adjudicación._x000a__x000a_H4 - Lit f)  Deficiencias en las publicaciones de las mercancías objeto de venta, el registro fotográfico utilizado y publicado para la venta de joyas (lotes de bienes 48, 49, 50 y 55), no fueron fotografías recientes o actualizadas, si no las del año 2021 cuando la mercancía fue aprehendida, afectando la credibilidad e imagen institucional en estos procesos._x000a__x000a_H4 - Lit g)  En los contratos de compraventa derivada de la subasta electrónica ascendente para bienes muebles no sujetos a registro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_x000a__x000a_H4 - Lit h)  Deficiencias en los documentos y en las acciones que hacen parte del evento de venta (joyas), en atención a que revisados los “Informes de Actualización de Avalúo Oro”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_x000a__x000a_H4 - Lit i) Falta de oportunidad en el proceso de verificación de las mercancías (joyas), toda vez que transcurrieron 92 días calendario desde la fecha en que el adjudicatario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_x000a__x000a_H4 - Lit j) A la fecha se encuentra pendiente el reintegro del dinero ordenado mediante Resolución nro. 009135 de fecha 14/08/2025 “Por medio de la cual se ordena la devolución de una suma de dinero a favor de la sociedad C.I Colombian MINT S.A.S”, correspondiente a los Lotes nros. 48, 49, 50 y 55 adjudicados en Subasta Electrónica Ascendente nro. 007 - 2023, por valor de $136.187.200._x000a__x000a_H4 - Lit k) La entidad no cuenta con personal experto para practicar in situ “Estudios merciológicos”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_x000a__x000a__x000a_"/>
    <m/>
    <m/>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Realizar seguimiento trimestral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Impuestos y Aduanas de Bucaramanga_x000a_División Administrativa y Financiera_x000a_Grupo Interno de Trabajo de Operación Logística"/>
    <n v="0"/>
    <x v="0"/>
  </r>
  <r>
    <x v="0"/>
    <x v="0"/>
    <m/>
    <m/>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1"/>
    <s v="DGC_x000a_Dirección de Gestión Corporativa_x000a_Subdirección Logística"/>
    <n v="1"/>
    <x v="1"/>
  </r>
  <r>
    <x v="0"/>
    <x v="0"/>
    <m/>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1"/>
    <s v="DGC_x000a_Dirección de Gestión Corporativa_x000a_Subdirección Logística"/>
    <n v="1"/>
    <x v="1"/>
  </r>
  <r>
    <x v="0"/>
    <x v="0"/>
    <m/>
    <m/>
    <m/>
    <m/>
    <m/>
    <m/>
    <s v="Acción 3: Actualizar y comunicar a las Direcciones Seccionales el instructivo de venta de mercancías ADA y bienes adjudicados a la nación IN-ADF-0222 y los lineamientos establecidos para esta modalidad de disposición. "/>
    <s v="Actividad 1:  Actualizar el  instructivo de venta de mercancías ADA y bienes adjudicados a la nación IN-ADF-0222"/>
    <s v="Instructivo actualizado"/>
    <n v="1"/>
    <d v="2025-12-01T00:00:00"/>
    <d v="2026-06-30T00:00:00"/>
    <n v="30.142857142857142"/>
    <n v="0"/>
    <s v="DGC_x000a_Dirección de Gestión Corporativa_x000a_Subdirección Logística_x000a_Coordinación de Gestión Social y Comercialización"/>
    <n v="0"/>
    <x v="0"/>
  </r>
  <r>
    <x v="0"/>
    <x v="0"/>
    <m/>
    <m/>
    <m/>
    <m/>
    <m/>
    <m/>
    <m/>
    <s v="Actividad 2: Socializar a las Direcciones Seccionales el instructivo de venta de mercancías ADA y bienes adjudicados a la nación IN-ADF-0222"/>
    <s v="Listado de asistencia a socialización del instructivo de venta"/>
    <n v="1"/>
    <d v="2026-07-01T00:00:00"/>
    <d v="2026-09-30T00:00:00"/>
    <n v="13"/>
    <n v="0"/>
    <s v="DGC_x000a_Dirección de Gestión Corporativa_x000a_Subdirección Logística_x000a_Coordinación de Gestión Social y Comercialización"/>
    <n v="0"/>
    <x v="0"/>
  </r>
  <r>
    <x v="0"/>
    <x v="0"/>
    <m/>
    <m/>
    <m/>
    <m/>
    <m/>
    <m/>
    <m/>
    <s v="Actividad 3: Elaborar y comunicar un lineamiento dirigido a las Direcciones Seccionales relacionado con la venta de mercancías ADA"/>
    <s v="Oficio electrónico"/>
    <n v="1"/>
    <d v="2026-01-01T00:00:00"/>
    <d v="2026-06-30T00:00:00"/>
    <n v="25.714285714285715"/>
    <n v="0"/>
    <s v="DGC_x000a_Dirección de Gestión Corporativa_x000a_Subdirección Logística_x000a_Coordinación de Gestión Social y Comercialización"/>
    <n v="0"/>
    <x v="0"/>
  </r>
  <r>
    <x v="0"/>
    <x v="0"/>
    <m/>
    <m/>
    <m/>
    <m/>
    <m/>
    <m/>
    <s v="Acción 4: Verificar con el área respectiva que se haya realizado el reintegro a la sociedad C.I Colombian Mint SAS"/>
    <s v="Actividad 1: Conservar el documento que demuestre el reintegro a la sociedad C.I Colombian Mint SAS"/>
    <s v="Archivo virtual"/>
    <n v="1"/>
    <d v="2025-12-01T00:00:00"/>
    <d v="2026-02-28T00:00:00"/>
    <n v="12.714285714285714"/>
    <n v="1"/>
    <s v="DGC_x000a_Dirección de Gestión Corporativa_x000a_Subdirección Logística_x000a_Coordinación de Optimización de la Operación Logística_x000a_Coordinación de Gestión Social y Comercialización_x000a__x000a_Dirección Seccional de Impuestos y Aduanas de Bucaramanga"/>
    <n v="1"/>
    <x v="1"/>
  </r>
  <r>
    <x v="0"/>
    <x v="0"/>
    <m/>
    <m/>
    <m/>
    <m/>
    <m/>
    <m/>
    <s v="Acción 5: Realizar un estudio de viabilidad que evalúe la pertinencia de adquirir espectrómetros especializados para metales, con el fin de ubicarlos en las Direcciones Seccionales que registran mayor aprehensión de este tipo de mercancías."/>
    <s v="Actividad 1: Realizar estudio de viabilidad para la adquisición de espectrómetros de metales en Direcciones Seccionales con mayor aprehensión de estas mercancías."/>
    <s v="Informe con estudio"/>
    <n v="1"/>
    <d v="2026-01-01T00:00:00"/>
    <d v="2026-06-30T00:00:00"/>
    <n v="25.714285714285715"/>
    <n v="0"/>
    <s v="DGC_x000a_Dirección de Gestión Corporativa_x000a_Subdirección Logística_x000a_Coordinación de Gestión Social y Comercialización_x000a__x000a_Dirección Seccional de Impuestos y Aduanas de Bucaramanga_x000a_GIT de Operación Logística"/>
    <n v="0"/>
    <x v="0"/>
  </r>
  <r>
    <x v="0"/>
    <x v="0"/>
    <s v="AUDITORÍA A LAS MERCANCÍAS APREHENDIDAS, DECOMISADAS O ABANDONADAS A FAVOR DE LA NACIÓN - ADA - AMA2025-007"/>
    <s v="AMA-2025-007_x000a__x000a_H5 - Lit a)_x000a_H5 - Lit b)_x000a_H5 - Lit c)_x000a_H5 - Lit d)_x000a_H5 - Lit e)"/>
    <s v="H5 - Lit a) - Falencias en la gestión de accesos de las soluciones tecnológicas – Nivel Central - Dirección de Gestión Corporativa y Dirección de Gestión de Innovación y Tecnología_x000a_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_x000a_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_x000a__x000a_H5 - Lit b) - Falta de completitud en el &quot;Anexo Roles de las soluciones tecnológicas según procedimientos y procesos_V4_R016&quot;, debido a que no están especificados los roles asociados al componente &quot;ADA_WEB&quot; utilizado por los depósitos con contrato y por los funcionarios DIAN para los depósitos sin contrato; y en el reporte de “Roles Activos Usuarios DIAN (SIAT)” no se están incluyendo los funcionarios que tienen asignado el rol “Usuarios Externos e Internos - Depósitos&quot;. _x000a__x000a_H5 - Lit c) - Ausencia de un reporte periódico con el listado de usuarios externos con roles asignados en la solución tecnológica ADA, limitando el adecuado control y seguimiento a los accesos realizados._x000a__x000a_H5 - Lit d) Multiplicidad de usuarios para un mismo funcionario DIAN, asociados a los depósitos sin contrato, modificando el número de cédula, lo que afecta la confiabilidad, integridad y trazabilidad de la información. (Anexo 12)._x000a__x000a_H5 - Lit e) Inoportuna inactivación de roles de funcionarios en situaciones administrativas (vacaciones, licencias, permisos, retiros), puesto que se observaron 115 funcionarios de la solución tecnológica ADA y dos (2) de COMER20, con roles activos, en estos periodos. (Anexo 13)._x000a__x000a__x000a__x000a_"/>
    <m/>
    <m/>
    <s v="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
    <s v="Acción 1: Actualizar el Anexo de roles de las soluciones tecnológicas de acuerdo con lo informado por los responsables de las mismas"/>
    <s v="Actividad 1: Realizar solicitud al área responsable para la actualización y depuración del Anexo de roles de las soluciones tecnológicas . Recibir las solicitudes del área responsable y actualizar el anexo de roles de las soluciones tecnológicas."/>
    <s v="Anexo roles actualizado de acuerdo a las solicitudes realizadas por los responsables de las soluciones tecnológicas "/>
    <n v="1"/>
    <d v="2025-12-01T00:00:00"/>
    <d v="2026-06-30T00:00:00"/>
    <n v="30.142857142857142"/>
    <n v="0"/>
    <s v="DGC_x000a_Dirección de Gestión Corporativa_x000a_Subdirección Logística _x000a_Coordinación de Optimización de la Operación Logística_x000a__x000a_Dirección de Gestión de Innovación y Tecnología      _x000a_Subdirección de Soluciones y Desarrollo _x000a_Coordinación de Soporte Técnico al Usuario _x000a_"/>
    <n v="0"/>
    <x v="0"/>
  </r>
  <r>
    <x v="0"/>
    <x v="0"/>
    <m/>
    <m/>
    <m/>
    <m/>
    <m/>
    <m/>
    <s v="Acción 2: Definir una estrategia que permita realizar actualización y seguimiento periódico a los usuarios internos y externos habilitados para los sistemas ADA Y ADA WEB   "/>
    <s v="Actividad 1: Elaborar un oficio a las Direcciones Seccionales que permita realizar la actualización y el seguimiento periódico a los usuarios habilitados para los sistemas ADA Y ADA WEB, en coordinación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0"/>
    <x v="0"/>
    <m/>
    <m/>
    <m/>
    <m/>
    <m/>
    <m/>
    <m/>
    <s v="Actividad 2: Elaborar un oficio dirigido a la Unión Temporal Nueva Logística, solicitando el reporte de los usuarios activos con acceso al módulo ADA WEB, para actualizar la información de forma mensual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0"/>
    <x v="0"/>
    <s v="AUDITORÍA A LAS MERCANCÍAS APREHENDIDAS, DECOMISADAS O ABANDONADAS A FAVOR DE LA NACIÓN - ADA - AMA2025-007"/>
    <s v="AMA-2025-007_x000a__x000a_H6 - Lit a)_x000a_H6 - Lit b)_x000a_H6 - Lit c)_x000a_H6 - Lit d)"/>
    <s v="H6 - Lit a) Desactualización tecnológica en activos de información – Nivel Central - Dirección de Gestión de Innovación y Tecnología y Dirección de Gestión Corporativa_x000a_Verificados los activos de información que apoyan el Subproceso de Operación Logística, se evidenció desactualización tecnológica, así: _x000a_La base de datos de la solución tecnológica ADA opera en un Sistema Manejador de Base de Datos (DBMS), cuyo soporte finalizó en 2010 y el del componente ADA-WEB finalizó en 2013._x000a__x000a_H6 - Lit b) El sistema operativo del servidor de solución tecnológica ADA, finalizó la vida útil en 2023; por otra parte, el cliente Web requiere de un navegador que dejó de recibir soporte por no cumplir con los estándares de desarrollo y requiere un sistema operativo antiguo cuyo soporte finalizó en 2009 y necesita de una máquina virtual para su funcionamiento. _x000a__x000a_H6 - Lit c) El lenguaje de programación, en el que está desarrollado el cliente de la solución tecnológica, finalizó el soporte del fabricante en 2008. _x000a__x000a_H6 - Lit d) La solución tecnológica COMER20 opera en un sistema operativo cuya vida útil finalizó en 2016 y la del manejador de la base de datos finalizó el soporte del fabricante en 2004.  _x000a_Por lo anterior, estos componentes tecnológicos ya no reciben actualizaciones de seguridad, ni parches, ni soporte por parte del fabricante, exponiendo a riesgos de seguridad a la información institucional y terceros._x000a__x000a__x000a_"/>
    <m/>
    <m/>
    <s v="Falta de actualización de los activos de información y de modernización de las herramientas tecnológicas utilizadas para apoyar el Subproceso de Operación Logística."/>
    <s v="Fortalecer la gestión asociada a la administración de mercancías aprehendidas, decomisadas y abandonadas por medio de la implementación del módulo de logística e inventarios en el Nuevo Sistema de Gestión Corporativa"/>
    <s v="Implementación del modulo de logística e inventarios en el Nuevo Sistema de Gestión Corporativ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8-12-31T00:00:00"/>
    <n v="108.71428571428571"/>
    <n v="0"/>
    <s v="DGC_x000a_Dirección de Gestión Corporativa_x000a_Subdirección Logística_x000a_Coordinación de Optimización de la Operación Logística_x000a__x000a_Dirección de Gestión de Innovación y Tecnología_x000a_"/>
    <n v="0"/>
    <x v="0"/>
  </r>
  <r>
    <x v="0"/>
    <x v="0"/>
    <s v="AUDITORÍA A LAS MERCANCÍAS APREHENDIDAS, DECOMISADAS O ABANDONADAS A FAVOR DE LA NACIÓN - ADA - AMA2025-007"/>
    <s v="AMA-2025-007_x000a__x000a_H7 - Lit a)_x000a_H7 - Lit b)_x000a_H7 - Lit c)_x000a_H7 - Lit d)_x000a_H7 - Lit e)_x000a_H7 - Lit f)_x000a_H7 - Lit g)_x000a_H7 - Lit h)_x000a_H7 - Lit i)_x000a_H7 - Lit j)_x000a_H7 - Lit k)_x000a_H7 - Lit l)_x000a_H7 - Lit m)_x000a_H7 - Lit n)_x000a_H7 - Lit o)_x000a_H7 - Lit p)_x000a_H7 - Lit q)_x000a_H7 - Lit r)_x000a_H7 - Lit s)_x000a_"/>
    <s v="H7 - Lit a) Falencias en el ciclo de vida del software – Nivel Central - Dirección de Gestión de Innovación y Tecnología y Dirección de Gestión Corporativa_x000a_Se evidenciaron falencias en el ciclo del desarrollo del software lo que genera pérdida de eficiencia operativa, pone en riesgo la continuidad del negocio, la transferencia del conocimiento y la seguridad de la información, así:_x000a_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_x000a_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_x000a__x000a_H7 - Lit b) Baja legibilidad en el diagrama relacional de la base de datos ADA suministrado, lo 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_x000a__x000a_H7 - Lit c) La solución tecnológica ADA no permite el cargue de archivos soporte y estos reposan en documentos físicos o en carpetas digitales en repositorios de cada área, limitando la consulta ágil, oportuna, en tiempo real y la trazabilidad de la información._x000a__x000a_H7 - Lit d)  La información generada en los reportes de la solución tecnológica COMER20 no permite la edición y deben ser transcritos manualmente a las soluciones tecnológicas destino, lo que puede generar errores de digitación debido al volumen de información y tipo de dato numérico._x000a__x000a_H7 - Lit e) Falencias en el manejo de excepciones en el componente ADA Local, puesto que se generan errores en tiempo de ejecución que cierran abruptamente la solución tecnológica, implicando reprocesos y afectando la experiencia del usuario._x000a__x000a_H7 - Lit f) En la DSIA de Bucaramanga, para los depósitos sin contrato, en la funcionalidad de Egreso de mercancías ADA, en el campo “Empleado Almacenadora” toma por defecto el nombre de una exfuncionaria y no el nombre del funcionario que realiza el Egreso, generando inconsistencias y falta de confiabilidad en la información. _x000a__x000a_H7 - Lit g) La clave asignada para el uso de la solución tecnológica ADA no es comunicada directamente al interesado sino a través del funcionario con rol “Registrador” en el aplicativo Soporte TIC, sin cifrar, incumpliendo con los atributos de “personal” e “intransferible” de los usuarios y contraseñas._x000a__x000a_H7 - Lit h) La solución tecnológica ADA no cuenta con ambiente de pruebas, lo que puede generar que fallos no verificados lleguen directamente al ambiente de producción._x000a__x000a_H7 - Lit i) La solución tecnológica ADA no cuenta con ambiente de pruebas, lo que p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quot;Observaciones&quot;, sin estandarización y a criterio del usuario que los captura, limitando la trazabilidad de la información, denotando falencias en la gestión por procesos._x000a__x000a_H7 - Lit j) Las tablas paramétricas se encuentran desactualizadas (depósitos, tipos y categorías de mercancías) y algunos campos, como el de “Descripción de las mercancías” tiene un tamaño muy limitado frente a las necesidades del negocio._x000a__x000a_H7 - Lit k) La solución tecnológica ADA no permite registrar toda la información de los trámites 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_x000a__x000a_H7 - Lit l) Falta de integración automática de la solución tecnológica ADA con otras soluciones tecnológicas como SYGA SIGLO XXI e INFAD, debiéndose capturar nuevamente los datos que ya se encuentran en dichas fuentes, sin que se realicen validaciones de integridad._x000a__x000a_H7 - Lit m) La solución tecnológica ADA_WEB no cuenta con doble factor de autenticación implementado, lo que puede afectar la preservación de la integridad y el no repudio._x000a__x000a_H7 - Lit n) El reporte de requerimientos e incidentes suministrado, generado de la herramienta Soporte TIC, no permite determinar claramente cuáles casos corresponden a nuevos desarrollos o ajustes en el sistema, ni determinar cuáles cambios son &quot;Ordinarios&quot;, &quot;Extraordinarios&quot; o de &quot;Emergencia&quot;.  Adicionalmente, aunque algunos casos figuran con descripción en el campo &quot;Solución&quot;, el texto muestra que se trató de una atención y cierre, mas no solución efectiva._x000a__x000a_H7 - Lit o) El Manual Técnico de la solución tecnológica ADA se encuentra desactualizado e incompleto y la ayuda en línea del componente Web, las opciones: &quot;Contenido&quot; y &quot;Buscar&quot; no se encuentran operando, lo que puede afectar el adecuado uso de esta._x000a__x000a_H7 - Lit p) Existen falencias en los mecanismos de respaldo para el mantenimiento y atención de eventos en la solución tecnológica ADA el cual depende de una sola funcionaria que concentra el conocimiento de esta, lo que puede afectar la continuidad del negocio._x000a__x000a_H7 - Lit q) Falta de confiabilidad de los resultados de las consultas en la solución tecnológica ADA, puesto que, a pesar de existir el registro de las actas de aprehensión, en algunos casos al momento de consultarlas no reflejaba información._x000a__x000a_H7 - Lit r) La estructura del código para el DIM y DEM es la misma, lo que dificulta identificar, a través del código, a qué tipo de documento se refiere, así como los cruces de información y el análisis de datos; y el consecutivo del AIAMA se genera de forma manual._x000a__x000a_H7 - Lit s)  Falta de actualización de la interfaz de la solución tecnológica ADA WEB, puesto que se observan mensajes de años anteriores, no es amigable y no se acoge a los lineamientos del manual de marca institucional."/>
    <m/>
    <m/>
    <s v="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
    <s v="Actualizar el documento de arquitectura del aplicativo ADA"/>
    <s v="Actualizar el documento de arquitectura aplicativo ADA"/>
    <s v="Documento de arquitectura aplicativo ADA actualizado"/>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m/>
    <m/>
    <s v="Cargar  en el sitio de arquitectura empresarial el documento de arquitectura del aplicativo ADA actualizado"/>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0"/>
    <x v="0"/>
    <m/>
    <m/>
    <m/>
    <m/>
    <m/>
    <m/>
    <s v="Diseñar el documento de Arquitectura servicio informático  COMER20"/>
    <s v="Elaborar el documento de Arquitectura servicio Informático COMER20"/>
    <s v="Documento Arquitectura servicio Informático COMER20"/>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m/>
    <m/>
    <s v="Cargar  en el sitio de arquitectura empresarial el documento de arquitectura del aplicativo Comer 20"/>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0"/>
    <x v="0"/>
    <m/>
    <m/>
    <m/>
    <m/>
    <m/>
    <m/>
    <s v="Actualizar el documento con el listado de tablas del aplicativo ADA"/>
    <s v="Actualizar Documento listado de tablas del aplicativo ADA"/>
    <s v="Documento con el listado de las tablas actualizadas del aplicativo ADA"/>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m/>
    <s v="Diseñar el modelo Entidad-Relación y el Diccionario de Datos para el servicio informático COMER20.  _x000a_"/>
    <s v="Elaborar modelo Entidad-Relación y el diccionario de datos de servicio COMER20.  "/>
    <s v="Documento modelo Entidad-Relación y Diccionario de Datos del servicio COMER20.  _x000a_"/>
    <n v="2"/>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m/>
    <s v="Actualizar manual técnico del  aplicativo ADA"/>
    <s v="Actualizar del manual técnico del aplicativo ADA de acuerdo con la arquitectura actual."/>
    <s v="Manual técnico actualizado"/>
    <n v="1"/>
    <d v="2026-03-01T00:00:00"/>
    <d v="2027-01-31T00:00:00"/>
    <n v="48"/>
    <n v="0"/>
    <s v="DGC_x000a_Dirección de Gestión Corporativa _x000a__x000a_Dirección de Gestión de Innovación y Tecnología_x000a_Subdirección de Soluciones y Desarrollo"/>
    <n v="0"/>
    <x v="0"/>
  </r>
  <r>
    <x v="0"/>
    <x v="0"/>
    <m/>
    <m/>
    <m/>
    <m/>
    <m/>
    <m/>
    <s v="Fortalecer la gestión asociada a la administración de mercancías aprehendidas, decomisadas y abandonadas por medio de la implementación del módulo de logística e inventarios en el Nuevo Sistema de Gestión Corporativa"/>
    <s v="Implementación del modulo de logística e inventarios en el Nuevo Sistema de Gestión Corporativa"/>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8-12-31T00:00:00"/>
    <n v="108.71428571428571"/>
    <n v="0"/>
    <s v="DGC_x000a_Dirección de Gestión Corporativa_x000a_Subdirección Logística_x000a_Coordinación de Optimización de la Operación Logística_x000a__x000a_Dirección de Gestión de Innovación y Tecnología_x000a_"/>
    <n v="0"/>
    <x v="0"/>
  </r>
  <r>
    <x v="0"/>
    <x v="0"/>
    <s v="AUDITORÍA A LAS MERCANCÍAS APREHENDIDAS, DECOMISADAS O ABANDONADAS A FAVOR DE LA NACIÓN - ADA - AMA2025-007"/>
    <s v="AMA-2025-007_x000a__x000a_H8 - Lit a)_x000a_H8 - Lit b)_x000a_H8 - Lit c)"/>
    <s v="H8 - Lit a) Deficiencias en la supervisión de contratos_x000a_Revisados los informes de supervisión de los contratos nros. 00-159-2022 y 00-176-2022 suscritos con la UT NUEVA LOGISTICA y con Incinerados del Huila SAS E.S.P - INCIHUILA S.A.S. - E.S.P, respectivamente, correspondientes a la vigencia 2024 y a 30 de junio de 2025, se evidenció:_x000a_Incumplimiento en la periodicidad de elaboración y publicación de los informes de supervisión en la plataforma SECOP II. Nivel Central – Subdirección Logística (Anexo 14)_x000a__x000a_H8 - Lit b) Deficiencias en el seguimiento, periodicidad y en la elaboración de las Actas del Comité de seguimiento al Contrato 00-159-2022 - UT Nueva Logística,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_x000a__x000a_H8 - Lit c) En la carpeta de supervisión del contrato no hay las evidencias o soportes del monitoreo realizado a los riesgos, según lo establecido en la matriz de riesgos del contrato donde se identificó el riesgo &quot;Mora del Supervisor Seccional para destrucción de mercancías perecederas&quot;,  y se estableció que el monitoreo a realizar es la &quot;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quot;. Nivel Local - DSA de Cartagena."/>
    <m/>
    <m/>
    <s v="Inaplicación e insuficiencia de controles que permitan garantizar que las actividades de seguimiento, monitoreo y verificación a la ejecución contractual se realicen, documenten y publiquen de manera permanente y en la periodicidad establecida. "/>
    <s v="Acción 1: 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
    <s v="Actividad 1: Elaborar un oficio dirigido a los supervisores técnicos y sus apoyos con los lineamientos de las obligaciones de la supervisión técnica y administrativa del contrato de destrucción No 00-176-2022"/>
    <s v="Oficio electrónico"/>
    <n v="1"/>
    <d v="2025-12-01T00:00:00"/>
    <d v="2026-03-31T00:00:00"/>
    <n v="17.142857142857142"/>
    <n v="1"/>
    <s v="DGC_x000a_Dirección de Gestión Corporativa_x000a_Subdirección Logística_x000a_Coordinación de Chatarrización y Destrucciones"/>
    <n v="1"/>
    <x v="1"/>
  </r>
  <r>
    <x v="0"/>
    <x v="0"/>
    <m/>
    <m/>
    <m/>
    <m/>
    <m/>
    <m/>
    <m/>
    <s v="Actividad 2: Diseñar e implementar un formulario (forms) para realizar el seguimiento y control mensual de la ejecución contractual a las Direcciones Seccionales"/>
    <s v="Formulario (forms)"/>
    <n v="1"/>
    <d v="2025-12-01T00:00:00"/>
    <d v="2026-03-31T00:00:00"/>
    <n v="17.142857142857142"/>
    <n v="1"/>
    <s v="DGC_x000a_Dirección de Gestión Corporativa_x000a_Subdirección Logística_x000a_Coordinación de Chatarrización y Destrucciones"/>
    <n v="1"/>
    <x v="1"/>
  </r>
  <r>
    <x v="0"/>
    <x v="0"/>
    <m/>
    <m/>
    <m/>
    <m/>
    <m/>
    <m/>
    <m/>
    <s v="Actividad 3: Socializar con las Direcciones Seccionales las obligaciones de la supervisión técnica y administrativa, así como la forma y fecha establecidas para el diligenciamiento oportuno del formulario."/>
    <s v="Listado de asistencia"/>
    <n v="1"/>
    <d v="2026-04-01T00:00:00"/>
    <d v="2026-06-30T00:00:00"/>
    <n v="12.857142857142858"/>
    <n v="0"/>
    <s v="DGC_x000a_Dirección de Gestión Corporativa_x000a_Subdirección Logística_x000a_Coordinación de Chatarrización y Destrucciones"/>
    <n v="0"/>
    <x v="0"/>
  </r>
  <r>
    <x v="0"/>
    <x v="0"/>
    <m/>
    <m/>
    <m/>
    <m/>
    <m/>
    <m/>
    <m/>
    <s v="Actividad 4: Realizar la verificación mensual en SECOP II de la publicación oportuna del informe de supervisión."/>
    <s v="Correo electrónico"/>
    <n v="12"/>
    <d v="2026-01-01T00:00:00"/>
    <d v="2027-02-28T00:00:00"/>
    <n v="60.428571428571431"/>
    <n v="0"/>
    <s v="DGC_x000a_Dirección de Gestión Corporativa_x000a_Subdirección Logística_x000a_Coordinación de Chatarrización y Destrucciones"/>
    <n v="0"/>
    <x v="0"/>
  </r>
  <r>
    <x v="0"/>
    <x v="0"/>
    <m/>
    <m/>
    <m/>
    <m/>
    <m/>
    <m/>
    <s v="Acción 2: 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
    <s v="Actividad 1: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
    <s v="Oficio electrónico"/>
    <n v="1"/>
    <d v="2025-12-01T00:00:00"/>
    <d v="2026-06-30T00:00:00"/>
    <n v="30.142857142857142"/>
    <n v="0"/>
    <s v="DGC_x000a_Dirección de Gestión Corporativa_x000a_Subdirección Logística_x000a_Coordinación de Optimización de la Operación Logística"/>
    <n v="0"/>
    <x v="0"/>
  </r>
  <r>
    <x v="0"/>
    <x v="0"/>
    <m/>
    <m/>
    <m/>
    <m/>
    <m/>
    <m/>
    <m/>
    <s v="Actividad 2: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Optimización de la Operación Logística"/>
    <n v="0"/>
    <x v="0"/>
  </r>
  <r>
    <x v="0"/>
    <x v="0"/>
    <m/>
    <m/>
    <m/>
    <m/>
    <m/>
    <m/>
    <s v="Acción 3: 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
    <s v="Actividad 1: Elaborar un lineamiento relacionado con las responsabilidades de la supervisión local del contrato No. 00-159-2022."/>
    <s v="Lineamiento comunicado"/>
    <n v="1"/>
    <d v="2026-01-01T00:00:00"/>
    <d v="2026-03-31T00:00:00"/>
    <n v="12.714285714285714"/>
    <n v="1"/>
    <s v="DGC_x000a_Dirección de Gestión Corporativa_x000a_Subdirección Logística_x000a__x000a_Direcciones Seccionales_x000a_GIT de Operación Logística"/>
    <n v="1"/>
    <x v="1"/>
  </r>
  <r>
    <x v="0"/>
    <x v="0"/>
    <m/>
    <m/>
    <m/>
    <m/>
    <m/>
    <m/>
    <m/>
    <s v="Actividad 2:  Implementar a Nivel Nacional un modelo estandarizado de acta de reuniones formales con el contratista de Operación Logística vigente."/>
    <s v="Modelo acta de reuniones de seguimiento a la ejecución contractual."/>
    <n v="1"/>
    <d v="2026-01-01T00:00:00"/>
    <d v="2026-03-31T00:00:00"/>
    <n v="12.714285714285714"/>
    <n v="1"/>
    <s v="DGC_x000a_Dirección de Gestión Corporativa_x000a_Subdirección Logística_x000a__x000a_Direcciones Seccionales_x000a_GIT de Operación Logística"/>
    <n v="1"/>
    <x v="1"/>
  </r>
  <r>
    <x v="0"/>
    <x v="0"/>
    <m/>
    <m/>
    <m/>
    <m/>
    <m/>
    <m/>
    <m/>
    <s v="Actividad 3: Realizar una capacitación a Nivel Nacional sobre la supervisión y vigilancia contractual del contrato No. 00-159-2022._x000a_"/>
    <s v="lista de asistencia"/>
    <n v="1"/>
    <d v="2025-12-01T00:00:00"/>
    <d v="2025-12-31T00:00:00"/>
    <n v="4.2857142857142856"/>
    <n v="1"/>
    <s v="DGC_x000a_Dirección de Gestión Corporativa_x000a_Subdirección Logística_x000a_Coordinación de Optimización de la Operación Logística"/>
    <n v="1"/>
    <x v="1"/>
  </r>
  <r>
    <x v="1"/>
    <x v="0"/>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m/>
    <m/>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1"/>
    <s v="DGA_x000a_Dirección de Gestión de Aduanas _x000a_Subdirección de Operación Aduanera _x000a__x000a_DSA de Bogotá Aeropuerto El Dorado_x000a_División de Operación Aduanera_x000a_GIT Zona Franca"/>
    <n v="0.5"/>
    <x v="0"/>
  </r>
  <r>
    <x v="1"/>
    <x v="0"/>
    <m/>
    <m/>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4"/>
    <s v="DGA_x000a_Dirección de Gestión de Aduanas _x000a_Subdirección de Operación Aduanera _x000a__x000a_DSA de Bogotá Aeropuerto El Dorado_x000a_División de Operación Aduanera_x000a_GIT Zona Franca"/>
    <n v="0.66666666666666663"/>
    <x v="0"/>
  </r>
  <r>
    <x v="1"/>
    <x v="0"/>
    <m/>
    <m/>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4"/>
    <s v="DGA_x000a_Dirección de Gestión de Aduanas _x000a_Subdirección de Operación Aduanera _x000a__x000a_DSA de Bogotá Aeropuerto El Dorado_x000a_División de Operación Aduanera_x000a_GIT Zona Franca"/>
    <n v="0.66666666666666663"/>
    <x v="0"/>
  </r>
  <r>
    <x v="1"/>
    <x v="0"/>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m/>
    <m/>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1"/>
    <s v="DGA_x000a_Dirección de Gestión de Aduanas _x000a_Subdirección de Operación Aduanera"/>
    <n v="0.5"/>
    <x v="0"/>
  </r>
  <r>
    <x v="1"/>
    <x v="0"/>
    <m/>
    <m/>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33333333333333331"/>
    <x v="0"/>
  </r>
  <r>
    <x v="1"/>
    <x v="0"/>
    <m/>
    <m/>
    <m/>
    <m/>
    <m/>
    <m/>
    <m/>
    <s v="Realizar un reporte mensual de finalización de tránsitos que no cuenten con registro correspondiente, para asegurar la actualización oportuna de la información."/>
    <s v="Reportes"/>
    <n v="6"/>
    <d v="2025-10-01T00:00:00"/>
    <d v="2026-04-30T00:00:00"/>
    <n v="30.142857142857142"/>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5"/>
    <x v="0"/>
  </r>
  <r>
    <x v="1"/>
    <x v="0"/>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m/>
    <m/>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1"/>
    <x v="0"/>
    <m/>
    <m/>
    <m/>
    <m/>
    <m/>
    <m/>
    <m/>
    <s v="Remitir los insumos a la División de Fiscalización Aduanera si es procedente ."/>
    <s v="Informe trimestral de insumos remitidos a la División de Fiscalización"/>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1"/>
    <x v="0"/>
    <m/>
    <m/>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1"/>
    <x v="0"/>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m/>
    <m/>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0"/>
  </r>
  <r>
    <x v="1"/>
    <x v="0"/>
    <m/>
    <m/>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0"/>
  </r>
  <r>
    <x v="1"/>
    <x v="0"/>
    <m/>
    <m/>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6"/>
    <x v="0"/>
  </r>
  <r>
    <x v="1"/>
    <x v="0"/>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m/>
    <m/>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1"/>
    <x v="0"/>
    <m/>
    <m/>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1"/>
    <x v="0"/>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m/>
    <m/>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1"/>
    <x v="0"/>
    <m/>
    <m/>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1"/>
    <x v="0"/>
    <m/>
    <m/>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1"/>
    <x v="0"/>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m/>
    <m/>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1"/>
    <s v="DGA_x000a_Dirección de Gestión de Aduanas_x000a_Subdirección de Operación Aduanera_x000a__x000a_Dirección de Gestión de Innovación y Tecnología_x000a_Subdirección de Innovación y Proyectos_x000a_Subdirección de Soluciones y Desarrollo"/>
    <n v="0.5"/>
    <x v="0"/>
  </r>
  <r>
    <x v="1"/>
    <x v="0"/>
    <m/>
    <m/>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4"/>
    <s v="DGA_x000a_Dirección de Gestión de Aduanas_x000a_Subdirección de Operación Aduanera_x000a__x000a_Dirección de Gestión de Innovación y Tecnología_x000a_Subdirección de Innovación y Proyectos_x000a_Subdirección de Soluciones y Desarrollo"/>
    <n v="0.66666666666666663"/>
    <x v="0"/>
  </r>
  <r>
    <x v="1"/>
    <x v="0"/>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m/>
    <m/>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0"/>
    <m/>
    <m/>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0"/>
  </r>
  <r>
    <x v="1"/>
    <x v="0"/>
    <m/>
    <m/>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1"/>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25"/>
    <x v="0"/>
  </r>
  <r>
    <x v="1"/>
    <x v="0"/>
    <m/>
    <m/>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0"/>
    <m/>
    <m/>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0"/>
  </r>
  <r>
    <x v="1"/>
    <x v="0"/>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m/>
    <m/>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0"/>
    <m/>
    <m/>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0"/>
    <m/>
    <m/>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0"/>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m/>
    <m/>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1"/>
    <x v="0"/>
    <m/>
    <m/>
    <m/>
    <m/>
    <m/>
    <m/>
    <m/>
    <s v="Socializar cronograma de visitas a zonas francas con los funcionarios asignados, dando las instrucciones para su ejecución"/>
    <s v="Acta de reunión de socialización"/>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1"/>
    <x v="0"/>
    <m/>
    <m/>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1"/>
    <x v="0"/>
    <s v="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m/>
    <m/>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1"/>
    <s v="DGA_x000a_Dirección de Gestión de Aduanas _x000a_Subdirección de Operación Aduanera _x000a__x000a_Dirección Seccional de Aduanas Cartagena _x000a_División de la Operación Aduanera_x000a_GIT Zona Franca"/>
    <n v="1"/>
    <x v="1"/>
  </r>
  <r>
    <x v="1"/>
    <x v="0"/>
    <m/>
    <m/>
    <m/>
    <m/>
    <m/>
    <m/>
    <m/>
    <s v="Organizar y remitir mensualmente las cajas faltantes al archivo central, según lo indicado en las tablas de retención documental."/>
    <s v="Informe de cajas de archivo enviadas al archivo central"/>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0"/>
  </r>
  <r>
    <x v="1"/>
    <x v="0"/>
    <m/>
    <m/>
    <m/>
    <m/>
    <m/>
    <m/>
    <m/>
    <s v="Adecuar los espacios en las zonas francas para el correcto almacenamiento de los archivos físicos, garantizando su accesibilidad y conservación."/>
    <s v="Informe de espacios adecuados"/>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0"/>
  </r>
  <r>
    <x v="1"/>
    <x v="0"/>
    <s v="Auditoría a la Operación en Zona Franca _x000a__x000a_H12_x000a__x000a_AZF-2025-005"/>
    <s v="AZF-2025-005"/>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m/>
    <m/>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0"/>
  </r>
  <r>
    <x v="1"/>
    <x v="0"/>
    <m/>
    <m/>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1"/>
    <x v="0"/>
    <m/>
    <m/>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1"/>
    <x v="0"/>
    <m/>
    <m/>
    <m/>
    <m/>
    <m/>
    <m/>
    <m/>
    <s v="Generar un reporte mensual de inconsistencias, con el fin de apoyar el mejoramiento continuo del proceso y garantizar la actualización oportuna y correcta de la información."/>
    <s v="Reportes"/>
    <n v="6"/>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16666666666666666"/>
    <x v="0"/>
  </r>
  <r>
    <x v="1"/>
    <x v="0"/>
    <s v="Auditoría a la Operación en Zona Franca _x000a__x000a_H13_x000a__x000a_AZF-2025-005"/>
    <s v="AZF-2025-005"/>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m/>
    <m/>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0"/>
  </r>
  <r>
    <x v="1"/>
    <x v="0"/>
    <m/>
    <m/>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0"/>
  </r>
  <r>
    <x v="1"/>
    <x v="0"/>
    <m/>
    <m/>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0"/>
  </r>
  <r>
    <x v="1"/>
    <x v="0"/>
    <m/>
    <m/>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1"/>
    <x v="0"/>
    <s v="Auditoría a la Nacionalización de Mercancías ANM-2025-006"/>
    <s v="ANM-2025-006_x000a__x000a_H1"/>
    <s v="Hallazgo 1. Inconsistencia en el registro de las actas de inspección _x000a__x000a_En una muestra de 150 actas de inspección realizadas entre julio de 2024 y junio de 2025 por las direcciones seccionales auditadas, se evidenció lo siguiente:_x000a_ _x000a_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_x000a__x000a_Actas con inconsistencia: DSA Aeropuerto El Dorado, 2; DSIA Buenaventura, 1; DSIA Santa Marta, 9; DSIA Ipiales, 1 para un total de 13 actas."/>
    <m/>
    <m/>
    <s v="Deficiencias de autocontroles en el monitoreo y seguimiento del registro realizado en las actas de inspección_x000a__x000a_Falencias en el entrenamiento específico al puesto de trabajo, _x000a__x000a_Deficiencia e inadecuada aplicación de las normas, procedimientos e instructivos."/>
    <s v="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
    <s v="Capacitación y/o sensibilización por parte de los funcionarios de los GIT de Importaciones de cada una de las Direcciones Seccionales auditadas, la cual debe ser enfocada en el correcto diligenciamiento de las actas de inspección, entre otros temas._x000a__x000a__x000a__x000a__x000a__x000a__x000a_                                                                                                                                                                "/>
    <s v="Listado de asistencia_x000a__x000a__x000a__x000a__x000a__x000a__x000a__x000a__x000a__x000a__x000a__x000a_"/>
    <n v="1"/>
    <d v="2026-01-02T00:00:00"/>
    <d v="2026-12-31T00:00:00"/>
    <n v="51.857142857142854"/>
    <n v="0"/>
    <s v="DGA_x000a_Dirección de gestión de Aduanas                        Subdirección de Operación Aduanera                                Direcciones Seccionales Bogotá Aeropuerto el Dorado, Buenaventura, Santa Marta e Ipiales - GIT Importaciones o quien haga sus veces_x000a__x000a__x000a__x000a__x000a__x000a__x000a__x000a__x000a__x000a_"/>
    <n v="0"/>
    <x v="0"/>
  </r>
  <r>
    <x v="1"/>
    <x v="0"/>
    <m/>
    <m/>
    <m/>
    <m/>
    <m/>
    <m/>
    <s v="Realizar Informe semestral de los resultados del autocontrol de inspección aduanera en importaciones en el formato 1596 de acuerdo con el instructivo Inspección en el Régimen De Importación IN-COA-0151"/>
    <s v="Informe semestral de los resultados del autocontrol de inspección aduanera en importaciones en el formato 1596 de acuerdo con el instructivo Inspección en el Régimen De Importación IN-COA-0151"/>
    <s v="Informes Semestrales"/>
    <n v="2"/>
    <d v="2026-07-01T00:00:00"/>
    <d v="2027-07-31T00:00:00"/>
    <n v="56.428571428571431"/>
    <n v="0"/>
    <s v="DGA_x000a_Dirección de gestión de Aduanas                        Subdirección de Operación Aduanera                                Direcciones Seccionales Bogotá Aeropuerto el Dorado, Buenaventura, Santa Marta e Ipiales - GIT Importaciones o quien haga sus veces"/>
    <n v="0"/>
    <x v="0"/>
  </r>
  <r>
    <x v="1"/>
    <x v="0"/>
    <s v="Auditoría a la Nacionalización de Mercancías ANM-2025-006"/>
    <s v="ANM-2025-006_x000a__x000a_H2"/>
    <s v="Hallazgo 2. Incumplimientos normativos frente en la realización de inspecciones aduaneras _x000a__x000a_En el análisis de una muestra de 150 actas de inspección realizadas entre julio de 2024 y junio de 2025 por las direcciones seccionales auditadas, se identificaron incumplimientos frente a la normativa vigente._x000a__x000a_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_x000a__x000a_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
    <m/>
    <m/>
    <s v="Deficiencia en control y seguimiento a las inspecciones aduaneras realizadas por los inspectores de importaciones_x000a__x000a_Falta de rigurosidad en la sustentación de las actas de inspección_x000a__x000a_Inadecuado control a los términos de las actuaciones aduaneras_x000a__x000a_Inadecuada aplicación de las normas y procedimientos. "/>
    <s v="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
    <s v=" Documento ABC y/o el equivalente "/>
    <s v="Documento, "/>
    <n v="1"/>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1"/>
    <x v="0"/>
    <m/>
    <m/>
    <m/>
    <m/>
    <m/>
    <m/>
    <m/>
    <s v="listado asistencia socialialización."/>
    <s v="listado de asistencia."/>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1"/>
    <x v="0"/>
    <m/>
    <m/>
    <m/>
    <m/>
    <m/>
    <m/>
    <s v="Realizar Informe semestral de los resultados del autocontrol de inspección aduanera en importaciones en el formato 1596 de acuerdo con el instructivo Inspección en el Régimen De Importación IN-COA-0151"/>
    <s v="Informe semestral de los resultados del autocontrol de inspección aduanera en importaciones en el formato 1596 de acuerdo con el instructivo Inspección en el Régimen De Importación IN-COA-0151"/>
    <s v="Informes Semestrales"/>
    <n v="2"/>
    <d v="2026-07-01T00:00:00"/>
    <d v="2027-07-31T00:00:00"/>
    <n v="56.428571428571431"/>
    <n v="0"/>
    <s v="_x000a_DGA_x000a_Dirección de Gestión de Aduanas                    Subdirección de Operación Aduanera                                  Direcciones Seccionales de Aduanas de Buenaventura, Bogotá Aeropuerto el Dorado, Santa Marta, Cartagena, Barranquilla, Medellín y Cali - GIT Importaciones o quien haga sus veces."/>
    <n v="0"/>
    <x v="0"/>
  </r>
  <r>
    <x v="1"/>
    <x v="0"/>
    <s v="Auditoría a la Nacionalización de Mercancías ANM-2025-006"/>
    <s v="ANM-2025-006_x000a__x000a_H3"/>
    <s v="Hallazgo 3. Uso de canales de comunicación no oficiales en la gestión de Operaciones de Importación – DSIA Buenaventura_x000a__x000a_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
    <m/>
    <m/>
    <s v="Deficiencias de autocontroles en el monitoreo y seguimiento del registro realizado en las actas de inspección_x000a__x000a_Falencias en el entrenamiento específico al puesto de trabajo_x000a__x000a_Deficiencia e inadecuada aplicación de las normas, procedimientos e instructivos."/>
    <s v="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_x000a_"/>
    <s v="Capacitación trimestral y/o sensibilización enfocada en fortalecer el uso de los canales oficiales de comunicación, con el fin de garantizar la integridad de las operaciones y actuaciones administrativas._x000a__x000a__x000a__x000a__x000a__x000a__x000a_"/>
    <s v="listados de asistencia "/>
    <n v="28"/>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_x000a__x000a__x000a__x000a__x000a__x000a_"/>
    <n v="0"/>
    <x v="0"/>
  </r>
  <r>
    <x v="1"/>
    <x v="0"/>
    <s v="Auditoría a la Nacionalización de Mercancías ANM-2025-006"/>
    <s v="ANM-2025-006_x000a__x000a_H4"/>
    <s v="Hallazgo 4. Deficiencia de control a las sanciones mínimas por infracciones aduaneras en SYGA SIGLO XXI _x000a__x000a_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_x000a__x000a_-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_x000a_-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
    <m/>
    <m/>
    <s v="Deficiencias en las validaciones automáticas que realiza el sistema SYGA SIGLO XXI para la aceptación de declaraciones de importación_x000a__x000a__x000a_Falta de controles, monitoreo y seguimiento a la liquidación de sanciones aduaneras por infracciones de los declarantes en el régimen de importación."/>
    <s v="Realizar un barrido en sistema junto con la DGIT, con las declaraciones y las correspondientes sanciones aduaneras por infracciones de los declarantes y en caso de encontrarse pertinente, enviar a fiscalización las declaraciones que presenten irregularidades en las sanciones"/>
    <s v="Barrido de las declaraciones en sistemas, con el propósito de verificar las sanciones aduaneras por infracciones a los declarantes, y de ser pertinente, enviar el insumo a fiscalización."/>
    <s v="Informes de resultado semestrales"/>
    <n v="2"/>
    <d v="2026-01-02T00:00:00"/>
    <d v="2026-12-31T00:00:00"/>
    <n v="51.857142857142854"/>
    <n v="0"/>
    <s v="DGA_x000a_Dirección de Gestión de Aduanas                                                  Subdirección de Operación Aduanera     _x000a__x000a_Dirección de Gestión de Innovación y Tecnología - DGIT               "/>
    <n v="0"/>
    <x v="0"/>
  </r>
  <r>
    <x v="1"/>
    <x v="0"/>
    <s v="Auditoría a la Nacionalización de Mercancías ANM-2025-006"/>
    <s v="ANM-2025-006_x000a__x000a_H5"/>
    <s v="Hallazgo 5. Falta de control a los términos definidos para la presentación de las declaraciones anticipadas en el SI SYGA - SIGLO XXI y a la sanción aplicable por su incumplimiento_x000a__x000a_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_x000a_ _x000a_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_x000a__x000a_Levante otorgado por el inspector de aduana, con liquidación de sanción inferior a la sanción mínima aplicable en las declaraciones 032024001695713 y 032024000967661 de la DSA de Bogotá Aeropuerto El Dorado."/>
    <m/>
    <m/>
    <s v="Inexactitud en las validaciones automáticas que realiza el sistema SYGA SIGLO XXI para la aceptación de declaraciones de importación por la presentación extemporánea de declaraciones anticipadas obligatoria_x000a__x000a_Falta de controles, monitoreo y seguimiento a la liquidación de sanciones aduaneras por infracciones de los declarantes en el régimen de importación en las actuaciones aduaneras adelantadas por los inspectores."/>
    <s v="Validaciones manuales aleatorias con periodicidad semestral, de las validaciones realizadas por los sistemas SYGA SIGLO XXI, en la aceptación de las declaraciones de importacion anticipada._x000a__x000a_"/>
    <s v="Informe de las validaciones aleatorias resultado de las validaciones realizadas de forma automatica por los sistemas SYGA SIGLO XXI"/>
    <s v="Informes semestrales resultado "/>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_x000a__x000a__x000a__x000a__x000a__x000a_"/>
    <n v="0"/>
    <x v="0"/>
  </r>
  <r>
    <x v="1"/>
    <x v="0"/>
    <s v="Auditoría a la Nacionalización de Mercancías ANM-2025-006"/>
    <s v="ANM-2025-006_x000a__x000a_H6"/>
    <s v="Hallazgo 6. Incumplimiento de la normatividad que enmarca el funcionamiento del Comité de Selectividad Aduanera_x000a__x000a_En la revisión de las respuestas remitidas y la inspección practicada a la Subdirección de Análisis de Riesgos y Programas en su calidad de Secretaría Técnica del Comité de Selectividad de la UAE DIAN, se observaron las siguientes deficiencias:_x000a__x000a_a. Incumplimiento en la cantidad de sesiones ordinarias del Comité de Selectividad durante el año 2024_x000a__x000a_Del análisis realizado a las actas del Comité de Selectividad Aduanera, se observó que durante la vigencia 2024 el comité sesionó únicamente en tres (3) ocasiones, en las siguientes fechas: _x000a_- Sesión ordinaria No. 01 en fecha 1/03/2024, modalidad Virtual por MS Teams_x000a_- Sesión ordinaria No. 02 en fecha 3/10/2024, modalidad presenecial_x000a_- Sesión ordinaria No. 02 en fecha 3/10/2024, modalidad presenecial_x000a__x000a_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_x000a__x000a_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_x000a__x000a_b. Falta de adopción y aprobación del reglamento para el desarrollo de las sesiones del Comité de Selectividad Aduanera_x000a__x000a_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_x000a__x000a_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_x000a_ _x000a_c. Deficiencias en la gestión documental del Comité de Selectividad Aduanera _x000a__x000a_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_x000a__x000a_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
    <m/>
    <m/>
    <s v="Deficiencias en el seguimiento y controles a la cantidad de sesiones ordinarias anuales por parte de la Secretaría Técnica y del Comité de Selectividad Aduanera. _x000a__x000a_Deficiencias en los controles de las funciones del Comité de Selectividad Aduanera por parte de los miembros y de la Secretaría Técnica. _x000a__x000a_Deficiencias en la implementación de controles para la conformación de las unidades documentales de acuerdo con los lineamientos de gestión documental y las TRD aplicables. "/>
    <s v="Elaborar de la nueva reglamentación para el funcionamiento del comité de selectividad. _x000a_"/>
    <s v="Elaborar Reglamentación_x000a_"/>
    <s v="Reglamento Comité de Selectividad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0"/>
  </r>
  <r>
    <x v="1"/>
    <x v="0"/>
    <m/>
    <m/>
    <m/>
    <m/>
    <m/>
    <m/>
    <s v="Crear y actualizar la carpeta de Sharepoint y física de los soportes de las sesiones del Comité de Selectividad"/>
    <s v="Creación y actualizacion de carpeta"/>
    <s v="Carpeta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0"/>
  </r>
  <r>
    <x v="1"/>
    <x v="0"/>
    <s v="Auditoría a la Nacionalización de Mercancías ANM-2025-006"/>
    <s v="ANM-2025-006_x000a__x000a_H7"/>
    <s v="Hallazgo 7. Deficiencia de control y discrecionalidad en la verificación de requisitos para la aceptación de las solicitudes de trámite manual _x000a__x000a_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_x000a__x000a_a. Deficiencias en la validación y control del Formato FT-COA-2134 “Solicitud de trámites manuales” V5_x000a__x000a_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_x000a__x000a_-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_x000a_- Documentos soporte incompletos en contravención del artículo 177 del Decreto 1165 de 2019 y del procedimiento -PR-COA-0184 _x000a_- Causales no consignadas, genéricas o incongruentes frente a las registradas en la bitácora. _x000a__x000a_Estas inconsistencias se resumen en la tabla 10, donde se relacionan los casos por Dirección Seccional (Ver Anexo 03) así: _x000a_DSA Bogotá Aeropuerto El Dorado, 54; DSIA Buenaventura, 13; DSIA Santa Marta, 66; DSIA Ipiales, 4 para un total de 137._x000a__x000a_b. Deficiencias de registro en el Sistema de Información (SI) Bitácora de Trámites Manuales_x000a__x000a_Se identificaron deficiencias de registro en el sistema de información Bitácora de Trámites Manuales, que comprometen la trazabilidad y el seguimiento a las operaciones autorizadas. Entre las principales se encuentran:_x000a__x000a_- Ausencia de sustento en la causal invocada y/o falta de justificación para la aceptación del trámite.  _x000a_- Inconsistencias entre la información registrada en la bitácora y la consignada en las solicitudes de trámite manual (FT-COA-2134) previamente autorizadas.  _x000a_- Actualización tardía u omisión en el registro de actuaciones del inspector, número de levante y fecha correspondiente, así como deficiencias en la fundamentación de dichas actuaciones, particularmente en los levantes automáticos. _x000a__x000a_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_x000a_DSA Aeropuerto El Dorado, 20; DSIA Buenaventura, 6; DSIA Santa Marta, 20; DSIA Ipiales, 5 para un total de 51._x000a__x000a_c. Inconsistencias en el diligenciamiento de la Declaración de Importación litográfica (F500) _x000a__x000a_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_x000a__x000a_Las principales deficiencias identificadas son: _x000a__x000a_- Casilla 130: No se consigna referencia a la contingencia ni al trámite manual. _x000a_- Casillas 134 y 135: No se diligencian el número y la fecha de levante, lo que puede generar que la declaración no surta efecto legal. _x000a_- Casillas 136 y 137: Ausencia de nombre, cédula y firma del funcionario responsable. _x000a__x000a_Estas inconsistencias se resumen en la tabla 12, donde se relacionan los casos por Dirección Seccional. (Ver Anexo 03) así:_x000a_DSA Bogotá Aeropuerto El Dorado, 23; DSIA Santa Marta, 15 y DSIA B/tura, 18."/>
    <m/>
    <m/>
    <s v="Deficiencias en el control interno y falta de capacitación del personal encargado del registro y validación de la solicitud y del registro en la bitácora_x000a__x000a_Ausencia de controles automatizados o listas de verificación estandarizadas_x000a__x000a_Escasa supervisión o monitoreo del uso del sistema."/>
    <s v="Capacitar al personal encargado de los registros y realizar listas de verificación estandarizadas en la bitácora de trámites manuales"/>
    <s v="Capacitaciones enfocadas en el registro de bitácora de trámites manuales en las cuales se haga enfasis que debe incluirse la actuación del inspector."/>
    <s v="Listados de asistencia."/>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1"/>
    <x v="0"/>
    <m/>
    <m/>
    <m/>
    <m/>
    <m/>
    <m/>
    <m/>
    <s v="Lista de chequeo estandarizada."/>
    <s v="Lista de chequeo"/>
    <n v="1"/>
    <d v="2026-01-02T00:00:00"/>
    <d v="2026-12-31T00:00:00"/>
    <n v="51.857142857142854"/>
    <n v="0"/>
    <s v="_x000a__x000a__x000a__x000a__x000a_DGA_x000a_Dirección de Gestión de Aduanas                    Subdirección de Operación Aduanera        "/>
    <n v="0"/>
    <x v="0"/>
  </r>
  <r>
    <x v="1"/>
    <x v="0"/>
    <s v="Auditoría a la Nacionalización de Mercancías ANM-2025-006"/>
    <s v="ANM-2025-006_x000a__x000a_H8"/>
    <s v="Hallazgo 8. Deficiencias en la programación, conformación y control de diligencias de inspección aduanera y autos comisorios_x000a__x000a_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_x000a__x000a_a._x0009_Incumplimiento de requisitos normativos sobre programación y registro de comparecencia (DSIA Santa Marta y Buenaventura)_x000a__x000a_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_x000a__x000a_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_x000a__x000a_b. Notificación extemporánea y en lugar distinto del auto comisorio, afectando la trazabilidad y legalidad del acto administrativo_x000a__x000a_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_x000a__x000a_Lo anterior se observa de la siguiente manera: (Ver Anexo 04)_x000a__x000a_- La hora registrada en el formato FT-COA-2299 difiere de la hora real de inicio y finalización de la inspección._x000a_- No existe evidencia objetiva que permita verificar la comparecencia del usuario en el lugar y hora programados._x000a_- Se genera incertidumbre frente a la aplicación de sanciones por inasistencia previstas en el numeral 3.2 del artículo 29 del Decreto Ley 920 de 2023._x000a__x000a_c. Asignación de comisiones en autos comisorios que vulnera el reparto diario y afecta la transparencia en la programación de inspecciones._x000a__x000a_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_x000a__x000a_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_x000a__x000a_d. Autos comisorios sin registro de las declaraciones de importación, limitando la precisión y control en la asignación de inspecciones_x000a__x000a_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
    <m/>
    <m/>
    <s v="Deficiencias en la aplicación de las normas y procedimientos_x000a__x000a_Falencias en los controles de primera línea de defensa, como el autocontrol_x000a__x000a_Falta de capacitación del personal encargado del reparto de las inspecciones y de la elaboración y aprobación de autos comisorios_x000a__x000a_Deficiente segregación de funciones dentro del proceso de emisión y validación_x000a__x000a_Prácticas que priorizan la operatividad sobre el cumplimiento normativo_x000a__x000a_Ausencia de monitoreo en el reparto aleatorio y diario_x000a__x000a_Falta de herramientas tecnológicas que automaticen el reparto y asignación de inspecciones."/>
    <s v="Creación e incorporación de herramienta de reparto que cumpla con las características “Aleatorio, transparente y equitativo.” dentro del módulo de aduanas."/>
    <s v="formato de Aceptación de Pruebas funcionales y salida a producción - FT-IIT-1851."/>
    <s v="Formato_x000a_"/>
    <n v="1"/>
    <d v="2026-01-07T00:00:00"/>
    <d v="2027-07-31T00:00:00"/>
    <n v="81.428571428571431"/>
    <n v="0"/>
    <s v="DGA _x000a_Dirección de Gestión de Aduanas.                     Subdirección de Operación Aduanera._x000a_Dirección de Gestión de Innovación y tecnología._x000a__x000a__x000a_"/>
    <n v="0"/>
    <x v="0"/>
  </r>
  <r>
    <x v="1"/>
    <x v="0"/>
    <m/>
    <m/>
    <m/>
    <m/>
    <m/>
    <m/>
    <m/>
    <s v="_x000a__x000a_Acta de comité de gestión de Cambios.  "/>
    <s v="Acta_x000a__x000a__x000a__x000a_"/>
    <n v="1"/>
    <d v="2026-01-07T00:00:00"/>
    <d v="2027-07-31T00:00:00"/>
    <n v="81.428571428571431"/>
    <n v="0"/>
    <s v="_x000a_DGA_x000a_Dirección de Gestión de Aduanas.                     Subdirección de Operación Aduanera._x000a_Dirección de Gestión de Innovación y tecnología._x000a__x000a__x000a_"/>
    <n v="0"/>
    <x v="0"/>
  </r>
  <r>
    <x v="1"/>
    <x v="0"/>
    <s v="Auditoría a la Nacionalización de Mercancías ANM-2025-006"/>
    <s v="ANM-2025-006_x000a__x000a_H9"/>
    <s v="Hallazgo 9. Deficiencias en el diligenciamiento de actas de inspección de trámite manual_x000a__x000a_En la revisión de 39 actas de inspección se identificaron inconsistencias frente a lo establecido en los procedimientos PR-COA-0184, PR-COA-0188 y el IN-COA-0151, afectando la trazabilidad y sustentación de las actuaciones. _x000a__x000a_Principales inconsistencias identificadas: _x000a_- Actas citan versiones desactualizadas del PR-COA-0188 e IN-COA-0151 y mencionan la Subdirección de Comercio Exterior (Subdirección de Operación Aduanera desde 2021). _x000a_- No se indica fecha de inicio de la diligencia. _x000a_- Casillas sin diligenciar (17 y 19 DAV y observador). _x000a_- Falta firma del jefe de bodega. _x000a_- No se menciona la comparecencia del auxiliar de la agencia de aduanas ni su acreditación. _x000a_- No se indica porcentaje real de mercancía revisada ni justificación del sobrante conforme art. 153 del Decreto 1165 de 2019. _x000a_- No se registra la verificación del pago de tributos en el acta ni en la bitácora. _x000a__x000a_Estas inconsistencias se resumen en la tabla 16, en la que se relacionan los casos por Dirección Seccional (Ver Anexo 05) así: _x000a_DSA Bogotá Aeropuerto el Dorado, 12; DSIA Santa Marta, 23 y DSIA Buenaventura, 4."/>
    <m/>
    <m/>
    <s v="Inadecuada aplicación de los lineamientos establecidos en el Instructivo IN-COA-0151 y los procedimientos PR-COA-0184 y PR-COA-0188_x000a__x000a_Debilidad de los controles internos al permitir la planificación anticipada y no rotativa de funcionarios, lo que puede derivar en la concentración de funciones en un mismo servidor público_x000a__x000a_Falta de supervisión o revisión por parte de los jefes inmediatos sobre la calidad del diligenciamiento;_x000a__x000a_Capacitación insuficiente o no periódica sobre los cambios normativos y procedimentales_x000a__x000a_Prácticas operativas que priorizan la continuidad del servicio o la disponibilidad de personal, sin considerar el impacto en la transparencia y legalidad del proceso."/>
    <s v="Realizar una capacitación /sensibilización cuatrimestral del Instructivo IN-COA-0151 y los procedimientos PR-COA-0184 y PR-COA-0188 y las normas existentes sobre el tema._x000a__x000a_"/>
    <s v="Capacitación cuatrimestral_x000a__x000a__x000a__x000a__x000a_"/>
    <s v="Listado de asistencia. _x000a_"/>
    <n v="21"/>
    <d v="2026-02-01T00:00:00"/>
    <d v="2026-12-31T00:00:00"/>
    <n v="47.571428571428569"/>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1"/>
    <x v="0"/>
    <s v="Auditoría a la Nacionalización de Mercancías ANM-2025-006"/>
    <s v="ANM-2025-006_x000a__x000a_H10"/>
    <s v="Hallazgo 10. Falta de oportunidad en el registro de control de base de suspensiones FT-COA-2298 y en la entrega de actas de aprehensión a Fiscalización FT-COA-2205_x000a__x000a_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_x000a__x000a_DSA Bogotá Aeropuerto El Dorado, 824; DSIA de Buenaventura, 258; DSIA de Santa Marta y DSIA de Ipiales, 6 declaraciones de importación suspendidas (con y sin declaración de subsanación) sin registro de finalización._x000a__x000a_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_x000a__x000a_- DSA Buenaventura: Se revisaron 22 actas de aprehensión elaboradas por el GIT de Importaciones, encontrando que el promedio de traslado de las actas y sus soportes a la División de Fiscalización fue de nueve (9) días posteriores a la notificación._x000a_- DSA Bogotá Aeropuerto El Dorado: En el análisis de 23 actas de aprehensión, se identificó un promedio de ocho (8) días para el traslado de los documentos a Fiscalización._x000a_- DSIA Santa Marta: En tres (3) actas revisadas, el traslado se realizó en un promedio de dos (2) días después de la formalización de la aprehensión._x000a__x000a_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_x000a__x000a_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
    <m/>
    <m/>
    <s v="Debilidades en el monitoreo y seguimiento para el registro oportuno de la Base de Suspensiones en el procedimiento nacionalización de mercancía_x000a__x000a_Debilidades en el monitoreo y seguimiento para el registro para el control de términos de entrega de actas de aprehensión  a fiscalización, para el inicio de la Definición de situación Jurídica de las Mercancías,."/>
    <s v="Expedir un lineamiento para efectos de que área administrativa del GIT de importaciones, quien haga sus veces o a quien se designe, realice seguimiento a los traslados hechos a Fiscalización y la actualización del registro del contro de la base de suspensiones"/>
    <s v="_x000a_Lineamiento para efectos de realizar seguimiento a los traslados al área competente y a las actualizaciones de la base de suspensiones._x000a__x000a__x000a__x000a__x000a__x000a_"/>
    <s v="Lineamiento _x000a__x000a__x000a__x000a__x000a__x000a__x000a__x000a_"/>
    <n v="1"/>
    <d v="2026-01-02T00:00:00"/>
    <d v="2026-07-01T00:00:00"/>
    <n v="25.714285714285715"/>
    <n v="0"/>
    <s v="DGA_x000a_Dirección de Gestión de Aduanas                                                  Subdirección de Operación Aduanera     _x000a__x000a__x000a__x000a__x000a__x000a_                                       "/>
    <n v="0"/>
    <x v="0"/>
  </r>
  <r>
    <x v="1"/>
    <x v="0"/>
    <m/>
    <m/>
    <m/>
    <m/>
    <m/>
    <m/>
    <m/>
    <s v="Monitoreo del cumplimiento de los traslados y a las actualizaciones correspondientes"/>
    <s v="Informe monitoreo semestral"/>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
    <n v="0"/>
    <x v="0"/>
  </r>
  <r>
    <x v="1"/>
    <x v="0"/>
    <s v="Auditoría a la Nacionalización de Mercancías ANM-2025-006"/>
    <s v="ANM-2025-006_x000a__x000a_H11"/>
    <s v="Hallazgo 11. Inconsistencias entre el canal de riesgo asignado en SI Selectividad y el tipo de inspección ejecutada en SYGA en DSA Bogotá Aeropuerto El Dorado y DSIA Buenaventura – Subdirección de Operación Aduanera _x000a__x000a_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_x000a__x000a_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
    <m/>
    <m/>
    <s v="Deficiencias en la trazabilidad y sincronización entre los sistemas SI Selectividad y SYGA Siglo XXI._x000a__x000a_ Debilidades en el monitoreo de información_x000a__x000a_Ausencia de logs de auditoría y de aplicaciones que permitan identificar anomalías."/>
    <s v="Desarrollar (3) mesas de trabajo con el contratista para revisar la posible consulta y validación de los logs transacionales._x000a__x000a__x000a__x000a_"/>
    <s v="Revisar la posible consulta y validación de los logs transaccionales sobre las bases de datos de selectividad - LUCIA, interfaz SYGA-MUISCA._x000a__x000a__x000a__x000a_"/>
    <s v="Actas de reunión_x000a_"/>
    <n v="3"/>
    <d v="2026-02-02T00:00:00"/>
    <d v="2026-07-31T00:00:00"/>
    <n v="25.571428571428573"/>
    <n v="0"/>
    <s v="DGA_x000a_Dirección de Gestión de Aduanas_x000a_Subdirección de Operación Aduanera _x000a_DGA_x000a_Dirección de Gestión Estratégica y Analítica _x000a_Subdirección de Análisis de Riesgo y Programas _x000a_Coordinación de Procesos y Riesgos Operacionales_x000a_DGIT_x000a_Dirección de Gestión de Innovación y Tecnología _x000a_Subdirección de Soluciones y Desarrollo_x000a__x000a_Oficina de Seguridad de la Información "/>
    <n v="0"/>
    <x v="0"/>
  </r>
  <r>
    <x v="1"/>
    <x v="0"/>
    <s v="Auditoría a la Nacionalización de Mercancías ANM-2025-006"/>
    <s v="ANM-2025-006_x000a__x000a_H12"/>
    <s v="Hallazgo 12. Cuentas de usuario SYGA activas, vinculadas a funcionarios retirados de la entidad – Registro y Control Aduanero _x000a__x000a_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
    <m/>
    <m/>
    <s v="Deficiencias en el proceso de revisión y depuración de roles y perfiles_x000a__x000a__x000a_Falta de herramientas de control y supervisión en la asignación de los roles."/>
    <s v="Actualizar el Anexo de roles de las soluciones tecnologicas  de acuerdo con lo informado por las direcciones de gestión "/>
    <s v="Realizar solicitud a todas las áreas para la identificación, actualización y depuración del Anexo de roles de las soluciones tecnológicas ."/>
    <s v="Anexo roles actualizado "/>
    <n v="1"/>
    <d v="2026-01-15T00:00:00"/>
    <d v="2026-03-31T00:00:00"/>
    <n v="10.714285714285714"/>
    <n v="0"/>
    <s v="DGA_x000a_Dirección de Gestión de Aduanas_x000a_Subdirección de Operación Aduanera _x000a__x000a_DGIT_x000a_Dirección de Gestión de Innovación y Tecnología _x000a_Subdirección de Soluciones y Desarrollo_x000a_Coordinación de Soporte Técnico al Usuario "/>
    <n v="0"/>
    <x v="0"/>
  </r>
  <r>
    <x v="1"/>
    <x v="0"/>
    <s v="Auditoría a la Nacionalización de Mercancías ANM-2025-006"/>
    <s v="ANM-2025-006_x000a__x000a_H14"/>
    <s v="Hallazgo 14. Deficiencias en la aplicación de políticas de seguridad de la información en terminal de apoyo a la ciudadana – DSIA Ipiales _x000a__x000a_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_x000a__x000a_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_x000a__x000a_Esta situación implica una exposición innecesaria de datos personales de ciudadanos, al permitir que usuarios no autorizados puedan visualizar, copiar o reutilizar dicha información, lo que genera posibilidades de:_x000a__x000a_- Vulneración de la confidencialidad de los datos personales almacenados en el equipo. _x000a_- Suplantación de identidad y posibles fraudes a partir de la información contenida en los documentos hallados. _x000a_- Incumplimiento de las políticas internas de seguridad de la información y del régimen de protección de datos personales aplicable, así como afectación a la confianza de los ciudadanos en el manejo de su información por parte de la Entidad. (Ver Anexo10)"/>
    <m/>
    <m/>
    <s v="Incumplimiento o deficiencia en la aplicación de las normas, políticas o procedimientos de seguridad digital."/>
    <s v="Fortalecer la adopción de la seguridad y  privacidad de la inforamación a través de campañas masivas de comunicación asociadas a la protección de la inforación y datos personales (archivos físicos), a  través de los canales institucionales definidos para tal fin"/>
    <s v="Campañas de sensibilización y comunicación a través del plan a nual de comunicaciones (TEMAS OSI)"/>
    <s v="Piezas de comunicación"/>
    <n v="2"/>
    <d v="2026-02-01T00:00:00"/>
    <d v="2026-06-30T00:00:00"/>
    <n v="21.285714285714285"/>
    <n v="0"/>
    <s v="DGA _x000a_Dirección de Gestión de Aduanas _x000a_Oficina de Seguridad de la Información"/>
    <n v="0"/>
    <x v="0"/>
  </r>
  <r>
    <x v="1"/>
    <x v="0"/>
    <m/>
    <m/>
    <m/>
    <m/>
    <m/>
    <m/>
    <s v="Hacer solicitud a la sede para que recuerden a los usuarios cerrar sesión cada vez que utilicen la sesión._x000a_"/>
    <s v="Comunicado (correo electrónico) al informático de la sede y al director de la seccional para que los funcionarios de atención al ciudadano recomienden a los usuarios cerrar sesión."/>
    <s v="Correo electronico_x000a_"/>
    <n v="1"/>
    <d v="2026-02-15T00:00:00"/>
    <d v="2026-03-31T00:00:00"/>
    <n v="6.2857142857142856"/>
    <n v="0"/>
    <s v="DGA _x000a_Dirección de Gestión de Aduanas _x000a_Subdirección de Operación Aduanera_x000a_DGIT_x000a_Dirección de Gestión de Innovación y Tecnología _x000a_Subdirección de Infraestructura Tecnológica y de Operaciones "/>
    <n v="0"/>
    <x v="0"/>
  </r>
  <r>
    <x v="1"/>
    <x v="0"/>
    <s v="Auditoría a la Nacionalización de Mercancías ANM-2025-006"/>
    <s v="ANM-2025-006_x000a__x000a_H15"/>
    <s v="Hallazgo 15. Carencia de logs de auditoría y de eventos en el sistema Selectividad Aduanera – Dirección de Gestión de Innovación y Tecnología_x000a__x000a_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_x000a__x000a_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
    <m/>
    <m/>
    <s v="Logging inactivo/incompleto en aplicaciones._x000a__x000a_Centro de Monitoreo de Seguridad de la Información sin operación efectiva de alertamiento._x000a__x000a_Retención de logs menor a 12 meses_x000a__x000a_Falta de coordinación entre DGIT, OSI y SITO respecto a la ejecución de lineamientos relacionados con logs de auditoría. "/>
    <s v="Diseñar el instructivo de Gestión de logs"/>
    <s v="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
    <s v="Instructivo de gestion de logs"/>
    <n v="1"/>
    <d v="2026-02-15T00:00:00"/>
    <d v="2026-12-31T00:00:00"/>
    <n v="45.571428571428569"/>
    <n v="0"/>
    <s v="DGA _x000a_Dirección de Gestión de Aduanas _x000a_ _x000a_Subdirección de Operación Aduanera_x000a_DGIT _x000a_Dirección de Gestión de Innovación y Tecnología _x000a_Subdirección de Infraestructura Tecnológica y de Operaciones _x000a_Subdirección de Soluciones y Desarrollo _x000a_Oficina de Seguridad de la Información "/>
    <n v="0"/>
    <x v="0"/>
  </r>
  <r>
    <x v="2"/>
    <x v="0"/>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m/>
    <m/>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Verificar trimestralmente por parte de las subdirecciones de fiscalización, el estado de los insumos recibidos por las diecciones seccionales"/>
    <s v="Consolidar la información reportada por las direcciones seccionales y verificar el estado, avance y oportunidad de gestión de los insumos recibidos."/>
    <s v="Informe de seguimiento"/>
    <n v="12"/>
    <d v="2026-07-01T00:00:00"/>
    <d v="2027-06-30T00:00:00"/>
    <n v="52"/>
    <n v="0"/>
    <s v="DGF_x000a_NC – Subproceso de Fiscalización y Liquidación_x000a_Dirección de Gestión de Fiscalización_x000a_Subdirección de Fiscalización  Cambiaria_x000a_Subdirección de Fiscalización  Tributaria_x000a_Subdirección de Fiscalización  Aduanera_x000a__x000a_DS – Subproceso de Fiscalización y Liquidación_x000a_Direcciones Seccionales_x000a_Divisiones de  Fiscalización y Liquidación Cambiaria     "/>
    <n v="0"/>
    <x v="0"/>
  </r>
  <r>
    <x v="2"/>
    <x v="0"/>
    <m/>
    <m/>
    <m/>
    <m/>
    <m/>
    <m/>
    <m/>
    <s v="Identificar los insumos pendientes, con inconsistencias o riesgo de vencimiento, y remitir las alertas correspondientes a las direcciones seccionales para su gestión oportuna."/>
    <s v="Informe de seguimiento"/>
    <n v="12"/>
    <d v="2026-07-01T00:00:00"/>
    <d v="2027-06-30T00:00:00"/>
    <n v="52"/>
    <n v="0"/>
    <s v="DGF_x000a_NC – Subproceso de Fiscalización y Liquidación_x000a_Dirección de Gestión de Fiscalización_x000a_Subdirección de Fiscalización  Cambiaria_x000a_Subdirección de Fiscalización  Tributaria_x000a_Subdirección de Fiscalización  Aduanera_x000a__x000a_DS – Subproceso de Fiscalización y Liquidación_x000a_Direcciones Seccionales_x000a_Divisiones de  Fiscalización y Liquidación Cambiaria     "/>
    <n v="0"/>
    <x v="0"/>
  </r>
  <r>
    <x v="2"/>
    <x v="0"/>
    <m/>
    <m/>
    <m/>
    <m/>
    <m/>
    <m/>
    <s v="2. Implementar un esquema integral de control y seguimiento a la gestión de seleccionados y expedientes en SI INTEGRA, que permita fortalecer la oportunidad, trazabilidad y calidad de la información registrada, mediante el desarrollo de mejoras funcionales al módulo de cargue de seleccionados, la generación de alertas preventivas, la depuración periódica de información, la elaboración de matrices de seguimiento y el acompañamiento funcional a las direcciones seccionales."/>
    <s v="Formular las Historias de Usuario requeridas para fortalecer el módulo de cargue de seleccionados, incorporando validaciones, controles, trazabilidad y alertas preventivas sobre la gestión de seleccionados."/>
    <s v="Historias de usuario elaboradas"/>
    <n v="1"/>
    <d v="2026-07-01T00:00:00"/>
    <d v="2026-10-31T00:00:00"/>
    <n v="17.428571428571427"/>
    <n v="0"/>
    <s v="DGF_x000a_NC – Subproceso de Fiscalización y Liquidación_x000a_Dirección de Gestión de Fiscalización_x000a__x000a_"/>
    <n v="0"/>
    <x v="0"/>
  </r>
  <r>
    <x v="2"/>
    <x v="0"/>
    <m/>
    <m/>
    <m/>
    <m/>
    <m/>
    <m/>
    <m/>
    <s v="Gestionar el desarrollo e implementación de las Historias de Usuario priorizadas, realizar las pruebas funcionales correspondientes y efectuar su despliegue en producción."/>
    <s v="Acta de aceptación de pruebas"/>
    <n v="1"/>
    <d v="2026-11-03T00:00:00"/>
    <d v="2027-12-31T00:00:00"/>
    <n v="60.428571428571431"/>
    <n v="0"/>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
    <n v="0"/>
    <x v="0"/>
  </r>
  <r>
    <x v="2"/>
    <x v="0"/>
    <m/>
    <m/>
    <m/>
    <m/>
    <m/>
    <m/>
    <m/>
    <s v="Generar reporte de los insumos asignados mediante el modulo de cargue de seleccionados para seguimiento y control"/>
    <s v="Informe de cargas de servicio"/>
    <n v="1"/>
    <d v="2027-07-01T00:00:00"/>
    <d v="2027-09-30T00:00:00"/>
    <n v="13"/>
    <n v="0"/>
    <s v="DGF_x000a_NC – Subproceso de Fiscalización y Liquidación_x000a_Dirección de Gestión de Fiscalización_x000a_Subdirección de Fiscalización  Tributaria "/>
    <n v="0"/>
    <x v="0"/>
  </r>
  <r>
    <x v="2"/>
    <x v="0"/>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m/>
    <m/>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1"/>
  </r>
  <r>
    <x v="2"/>
    <x v="0"/>
    <m/>
    <m/>
    <m/>
    <m/>
    <m/>
    <m/>
    <s v="_x000a_2. Revisar dentro de las autoevaluaciones y supervisiones realizadas por parte de la Coordinación de Supervisión, control y seguimiento, las solicitudes de investigación recibidas o generadas en el Formato FT-1561 &quot;Solicitud de investigación&quot; en las Direcciones Seccionales._x000a_ "/>
    <s v="_x000a__x000a_2.1 Revisar en las autoevaluaciones y supervisiones realizadas en las Direcciones Seccionales el Formato FT-1561 &quot;Solicitud de investigación&quot;_x000a__x000a_"/>
    <s v="_x000a__x000a_Informe semestral en el que se describa la verificación y seguimiento a los insumos recibidos por la Dirección Seccional objeto de la visita-"/>
    <n v="2"/>
    <d v="2026-07-01T00:00:00"/>
    <d v="2027-06-30T00:00:00"/>
    <n v="52"/>
    <n v="0"/>
    <s v="DGF_x000a_NC – Subproceso de Fiscalización y Liquidación_x000a_Dirección de Gestión de Fiscalización_x000a_Subdirección de Fiscalización Tributaria_x000a_Coordinación de Supervisión, Control y Seguimiento_x000a__x000a__x000a_ "/>
    <n v="0"/>
    <x v="0"/>
  </r>
  <r>
    <x v="2"/>
    <x v="0"/>
    <m/>
    <m/>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2"/>
    <x v="0"/>
    <m/>
    <m/>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2"/>
    <x v="0"/>
    <m/>
    <m/>
    <m/>
    <m/>
    <m/>
    <m/>
    <m/>
    <s v="3..3. Efectuar los desarrollos y plan de pruebas del requerimiento, con participación de las Direcciones Seccionales. _x000a__x000a_"/>
    <s v="Formato de paso a producción y aceptación de pruebas."/>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2"/>
    <x v="0"/>
    <m/>
    <m/>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0"/>
  </r>
  <r>
    <x v="2"/>
    <x v="0"/>
    <m/>
    <m/>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1"/>
  </r>
  <r>
    <x v="2"/>
    <x v="0"/>
    <m/>
    <m/>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7-03-30T00:00:00"/>
    <n v="134.28571428571428"/>
    <n v="0"/>
    <s v="DGF_x000a_NC – Subproceso de Fiscalización y Liquidación_x000a_Dirección de Gestión de Fiscalización_x000a_Subdirección de Apoyo en la Lucha Contra el Delito Aduanero y Fiscal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0"/>
  </r>
  <r>
    <x v="2"/>
    <x v="0"/>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D)"/>
    <m/>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1"/>
  </r>
  <r>
    <x v="2"/>
    <x v="0"/>
    <m/>
    <m/>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7-03-30T00:00:00"/>
    <n v="137.4285714285714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0"/>
  </r>
  <r>
    <x v="2"/>
    <x v="0"/>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m/>
    <m/>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2"/>
    <x v="0"/>
    <m/>
    <m/>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0"/>
  </r>
  <r>
    <x v="2"/>
    <x v="0"/>
    <m/>
    <m/>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2"/>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1"/>
  </r>
  <r>
    <x v="2"/>
    <x v="0"/>
    <m/>
    <m/>
    <m/>
    <m/>
    <m/>
    <m/>
    <m/>
    <s v="Elaborar informe con los compromisos de las reuniones realizadas y las acciones a implementar."/>
    <s v="Documento con compromisos y acciones a implementar"/>
    <n v="1"/>
    <d v="2025-08-01T00:00:00"/>
    <d v="2025-11-30T00:00:00"/>
    <n v="17.285714285714285"/>
    <n v="1"/>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1"/>
  </r>
  <r>
    <x v="2"/>
    <x v="0"/>
    <m/>
    <m/>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2"/>
    <x v="0"/>
    <m/>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1"/>
  </r>
  <r>
    <x v="2"/>
    <x v="0"/>
    <m/>
    <m/>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2"/>
    <x v="0"/>
    <m/>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1"/>
  </r>
  <r>
    <x v="2"/>
    <x v="0"/>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m/>
    <m/>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0"/>
  </r>
  <r>
    <x v="2"/>
    <x v="0"/>
    <m/>
    <m/>
    <m/>
    <m/>
    <m/>
    <m/>
    <m/>
    <s v="Realizar seguimiento bimestral a las Denuncias de Fiscalización trasladadas a las Direcciones Seccionales y Dirección Operativa de Grandes Contribuyente."/>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0"/>
  </r>
  <r>
    <x v="2"/>
    <x v="0"/>
    <m/>
    <m/>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2"/>
    <x v="0"/>
    <m/>
    <m/>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2"/>
    <x v="0"/>
    <m/>
    <m/>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1"/>
    <s v="DGF_x000a_Dirección de Gestión de Fiscalización _x000a_Subdirección de Apoyo en la Lucha Contra el Delito Aduanero y Fiscal_x000a_Coordinación de Denuncias de Fiscalización_x000a_Subdirección de Fiscalización Tributaria"/>
    <n v="1"/>
    <x v="1"/>
  </r>
  <r>
    <x v="2"/>
    <x v="0"/>
    <m/>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1"/>
  </r>
  <r>
    <x v="2"/>
    <x v="0"/>
    <m/>
    <m/>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9"/>
    <s v="DGF_x000a_Dirección de Gestión de Fiscalización _x000a_Subdirección de Apoyo en la Lucha Contra el Delito Aduanero y Fiscal_x000a_Coordinación de Denuncias de Fiscalización"/>
    <n v="0.75"/>
    <x v="0"/>
  </r>
  <r>
    <x v="2"/>
    <x v="0"/>
    <m/>
    <m/>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0"/>
  </r>
  <r>
    <x v="2"/>
    <x v="0"/>
    <m/>
    <m/>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2"/>
    <x v="0"/>
    <m/>
    <m/>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0"/>
  </r>
  <r>
    <x v="2"/>
    <x v="0"/>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m/>
    <m/>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1"/>
    <s v="DGF_x000a_Dirección de Gestión de Fiscalización_x000a_Subdirección de Apoyo en la Lucha Contra el Delito Aduanero y Fiscal_x000a_"/>
    <n v="1"/>
    <x v="1"/>
  </r>
  <r>
    <x v="2"/>
    <x v="0"/>
    <m/>
    <m/>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2"/>
    <x v="0"/>
    <m/>
    <m/>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2"/>
    <x v="0"/>
    <m/>
    <m/>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0"/>
  </r>
  <r>
    <x v="2"/>
    <x v="0"/>
    <m/>
    <m/>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2"/>
    <s v="DGF_x000a_Dirección de Gestión de Fiscalización _x000a_Subdirección de Apoyo en la Lucha Contra el Delito Aduanero y Fiscal_x000a_Coordinación de Denuncias de Fiscalización"/>
    <n v="0.66666666666666663"/>
    <x v="0"/>
  </r>
  <r>
    <x v="2"/>
    <x v="0"/>
    <m/>
    <m/>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2"/>
    <x v="0"/>
    <m/>
    <m/>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1"/>
    <s v="DGF_x000a_Dirección de Gestión de Fiscalización_x000a_Subdirección de Apoyo en la Lucha Contra el Delito Aduanero y Fiscal_x000a_"/>
    <n v="0.25"/>
    <x v="0"/>
  </r>
  <r>
    <x v="2"/>
    <x v="0"/>
    <m/>
    <m/>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1"/>
    <s v="DGF_x000a_Dirección de Gestión de Fiscalización _x000a_Subdirección de Apoyo en la Lucha Contra el Delito Aduanero y Fiscal_x000a_Coordinación de Denuncias de Fiscalización"/>
    <n v="1"/>
    <x v="1"/>
  </r>
  <r>
    <x v="2"/>
    <x v="0"/>
    <m/>
    <m/>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0"/>
  </r>
  <r>
    <x v="2"/>
    <x v="0"/>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m/>
    <m/>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1"/>
    <s v="DGF_x000a_Dirección de Gestión de Fiscalización _x000a_Subdirección de Apoyo en la Lucha Contra el Delito Aduanero y Fiscal_x000a_Coordinación de Denuncias de Fiscalización"/>
    <n v="1"/>
    <x v="1"/>
  </r>
  <r>
    <x v="2"/>
    <x v="0"/>
    <m/>
    <m/>
    <m/>
    <m/>
    <m/>
    <m/>
    <m/>
    <s v="Realizar seguimiento mensual de las denuncias pendientes por llevar al estado terminado en el aplicativo DENFIS."/>
    <s v="Informe de seguimiento"/>
    <n v="12"/>
    <d v="2025-11-01T00:00:00"/>
    <d v="2026-10-31T00:00:00"/>
    <n v="52"/>
    <n v="1"/>
    <s v="DGF_x000a_Dirección de Gestión de Fiscalización _x000a_Subdirección de Apoyo en la Lucha Contra el Delito Aduanero y Fiscal_x000a_Coordinación de Denuncias de Fiscalización"/>
    <n v="8.3333333333333329E-2"/>
    <x v="0"/>
  </r>
  <r>
    <x v="2"/>
    <x v="0"/>
    <m/>
    <m/>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1"/>
  </r>
  <r>
    <x v="2"/>
    <x v="0"/>
    <m/>
    <m/>
    <m/>
    <m/>
    <m/>
    <m/>
    <m/>
    <s v="Ejecutar los compromisos de la reunión realizada y las acciones a implementar."/>
    <s v="Informe que relacione la ejecución de los compromisos de la reunión realizada y las acciones implementadas"/>
    <n v="1"/>
    <d v="2025-09-01T00:00:00"/>
    <d v="2026-08-30T00:00:00"/>
    <n v="51.857142857142854"/>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1"/>
  </r>
  <r>
    <x v="2"/>
    <x v="0"/>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m/>
    <m/>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2"/>
    <x v="0"/>
    <m/>
    <m/>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2"/>
    <x v="0"/>
    <m/>
    <m/>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2"/>
    <x v="0"/>
    <m/>
    <m/>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2"/>
    <x v="0"/>
    <m/>
    <m/>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2"/>
    <x v="0"/>
    <m/>
    <m/>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1"/>
  </r>
  <r>
    <x v="2"/>
    <x v="0"/>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m/>
    <m/>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9-30T00:00:00"/>
    <n v="47.571428571428569"/>
    <n v="0"/>
    <s v="DGF_x000a_Dirección de Gestión de Fiscalización _x000a_Subdirección de Apoyo en la Lucha Contra el Delito Aduanero y Fiscal_x000a_Coordinación de Denuncias de Fiscalización"/>
    <n v="0"/>
    <x v="0"/>
  </r>
  <r>
    <x v="2"/>
    <x v="0"/>
    <m/>
    <m/>
    <m/>
    <m/>
    <m/>
    <m/>
    <s v="Publicar en el listado maestro de documentos  en la DIANNET los documentos solicitados en los numerales b y c"/>
    <s v="Actualizar en el listado maestro los manuales de usuario del  DENFIS y SIDF."/>
    <s v="Manual publicado"/>
    <n v="2"/>
    <d v="2025-11-01T00:00:00"/>
    <d v="2026-09-30T00:00:00"/>
    <n v="47.571428571428569"/>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2"/>
    <x v="0"/>
    <m/>
    <m/>
    <m/>
    <m/>
    <m/>
    <m/>
    <s v="Crear Historia de usuario para deshabilitar la opción &quot;Generar Informe Denuncias&quot; y crear el que debe tener habilitado el reporte estadístico en cada ROL"/>
    <s v="Crear Historia de usuario."/>
    <s v="Historia de usuario"/>
    <n v="1"/>
    <d v="2025-11-01T00:00:00"/>
    <d v="2026-09-30T00:00:00"/>
    <n v="47.571428571428569"/>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2"/>
    <x v="0"/>
    <m/>
    <m/>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9-30T00:00:00"/>
    <n v="47.571428571428569"/>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2"/>
    <x v="0"/>
    <m/>
    <m/>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2"/>
    <x v="0"/>
    <m/>
    <m/>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2"/>
    <x v="0"/>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m/>
    <m/>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1"/>
  </r>
  <r>
    <x v="2"/>
    <x v="0"/>
    <m/>
    <m/>
    <m/>
    <m/>
    <m/>
    <m/>
    <m/>
    <s v="Configurar en la herramienta ARANDA los acuerdos de niveles de Servicio."/>
    <s v="Informe de resultados con la configuración realizada"/>
    <n v="1"/>
    <d v="2025-11-01T00:00:00"/>
    <d v="2025-12-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1"/>
  </r>
  <r>
    <x v="2"/>
    <x v="0"/>
    <m/>
    <m/>
    <m/>
    <m/>
    <m/>
    <m/>
    <s v="Realizar mesas de trabajo con el objetivo de priorizar las historias de usuarios creadas"/>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2"/>
    <x v="0"/>
    <m/>
    <m/>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1"/>
    <s v="DGF_x000a_Dirección de Gestión de Fiscalización _x000a_Subdirección de Apoyo en la Lucha Contra el Delito Aduanero y Fiscal_x000a_Coordinación de Denuncias de Fiscalización"/>
    <n v="1"/>
    <x v="1"/>
  </r>
  <r>
    <x v="2"/>
    <x v="0"/>
    <m/>
    <m/>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2"/>
    <x v="0"/>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m/>
    <m/>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2"/>
    <x v="0"/>
    <m/>
    <m/>
    <m/>
    <m/>
    <m/>
    <m/>
    <m/>
    <s v="Elaborar informe con los compromisos de las reuniones realizadas y las acciones a implementar."/>
    <s v="Documento con compromisos y acciones a implementar"/>
    <n v="1"/>
    <d v="2025-09-01T00:00:00"/>
    <d v="2025-12-31T00:00:00"/>
    <n v="17.285714285714285"/>
    <n v="1"/>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2"/>
    <x v="0"/>
    <m/>
    <m/>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0"/>
  </r>
  <r>
    <x v="3"/>
    <x v="0"/>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m/>
    <m/>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1"/>
  </r>
  <r>
    <x v="3"/>
    <x v="0"/>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3"/>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3"/>
    <x v="0"/>
    <m/>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0"/>
    <m/>
    <m/>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m/>
    <m/>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0"/>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0"/>
    <m/>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3"/>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m/>
    <m/>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0"/>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0"/>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0"/>
    <m/>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m/>
    <m/>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1"/>
  </r>
  <r>
    <x v="3"/>
    <x v="0"/>
    <m/>
    <m/>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1"/>
  </r>
  <r>
    <x v="3"/>
    <x v="0"/>
    <m/>
    <m/>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0"/>
    <m/>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m/>
    <m/>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1"/>
  </r>
  <r>
    <x v="3"/>
    <x v="0"/>
    <m/>
    <m/>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3"/>
    <x v="0"/>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3"/>
    <x v="0"/>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3"/>
    <x v="0"/>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3"/>
    <x v="0"/>
    <m/>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3"/>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3"/>
    <x v="0"/>
    <m/>
    <m/>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1"/>
  </r>
  <r>
    <x v="3"/>
    <x v="0"/>
    <m/>
    <m/>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1"/>
  </r>
  <r>
    <x v="3"/>
    <x v="0"/>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m/>
    <m/>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m/>
    <m/>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1"/>
  </r>
  <r>
    <x v="3"/>
    <x v="0"/>
    <m/>
    <m/>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3"/>
    <x v="0"/>
    <m/>
    <m/>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3"/>
    <x v="0"/>
    <m/>
    <m/>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1"/>
  </r>
  <r>
    <x v="3"/>
    <x v="0"/>
    <m/>
    <m/>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1"/>
  </r>
  <r>
    <x v="3"/>
    <x v="0"/>
    <m/>
    <m/>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1"/>
  </r>
  <r>
    <x v="3"/>
    <x v="0"/>
    <m/>
    <m/>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1"/>
  </r>
  <r>
    <x v="3"/>
    <x v="0"/>
    <m/>
    <m/>
    <m/>
    <m/>
    <m/>
    <m/>
    <s v="Realizar los ajustes contables a que haya lugar, derivados de las actualizaciones a los Sistemas de información"/>
    <s v="Verificar la debida realización de los ajustes contables a que haya lugar, derivados de las actualizaciones a los Sistemas de información, dentro la compentencia del contador de la Función Recaudadora."/>
    <s v="Informe"/>
    <n v="1"/>
    <d v="2026-07-01T00:00:00"/>
    <d v="2026-10-31T00:00:00"/>
    <n v="17.428571428571427"/>
    <n v="0"/>
    <s v="DGI_x000a_NC - Subproceso Función Recaudadora_x000a_Dirección de Gestión de Impuestos_x000a_Subdirección de Recaudo                                                            _x000a_Coordinación de Contabilidad de la Función Recaudadora_x000a__x000a_ELABORACIÓN (dd/mm/aaaa)_x000a_10/08/2023                                                                                                                                 "/>
    <n v="0"/>
    <x v="0"/>
  </r>
  <r>
    <x v="3"/>
    <x v="0"/>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0"/>
  </r>
  <r>
    <x v="3"/>
    <x v="0"/>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m/>
    <m/>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6-07-01T00:00:00"/>
    <d v="2027-02-28T00:00:00"/>
    <n v="34.571428571428569"/>
    <n v="0"/>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
    <x v="0"/>
  </r>
  <r>
    <x v="3"/>
    <x v="0"/>
    <m/>
    <m/>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1"/>
  </r>
  <r>
    <x v="3"/>
    <x v="0"/>
    <m/>
    <m/>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m/>
    <m/>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m/>
    <m/>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6-07-01T00:00:00"/>
    <d v="2027-02-28T00:00:00"/>
    <n v="35"/>
    <n v="0"/>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
    <x v="0"/>
  </r>
  <r>
    <x v="3"/>
    <x v="0"/>
    <m/>
    <m/>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3"/>
    <x v="0"/>
    <m/>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1"/>
  </r>
  <r>
    <x v="3"/>
    <x v="0"/>
    <m/>
    <m/>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1"/>
    <x v="1"/>
  </r>
  <r>
    <x v="3"/>
    <x v="0"/>
    <m/>
    <m/>
    <m/>
    <m/>
    <m/>
    <m/>
    <s v="Realizar los ajustes contables a que haya lugar, derivados de las actualizaciones a los Sistemas de información"/>
    <s v="Verificar la debida realización de los ajustes contables a que haya lugar, derivados de las actualizaciones a los Sistemas de información, dentro la compentencia del contador de la Función Recaudadora."/>
    <s v="Informe"/>
    <n v="1"/>
    <d v="2026-07-01T00:00:00"/>
    <d v="2026-10-31T00:00:00"/>
    <n v="17.428571428571427"/>
    <n v="0"/>
    <s v="DGI_x000a_NC - Subproceso Función Recaudadora_x000a_Dirección de Gestión de Impuestos_x000a_Subdirección de Recaudo_x000a_Coordinación de Contabilidad de la Función Recaudadora_x000a__x000a_ELABORACIÓN (dd/mm/aaaa)_x000a_10/08/2023                                                                                                                                "/>
    <n v="0"/>
    <x v="0"/>
  </r>
  <r>
    <x v="3"/>
    <x v="0"/>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m/>
    <m/>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6-07-01T00:00:00"/>
    <d v="2027-02-28T00:00:00"/>
    <n v="34.571428571428569"/>
    <n v="0"/>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
    <x v="0"/>
  </r>
  <r>
    <x v="3"/>
    <x v="0"/>
    <m/>
    <m/>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m/>
    <m/>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dentro la competencia del contador de la Función Recaudadora."/>
    <s v="Notas manuales o registros automáticos de registros reclasificados"/>
    <n v="1"/>
    <d v="2026-07-01T00:00:00"/>
    <d v="2027-02-28T00:00:00"/>
    <n v="34.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                                                                                                                                           ELABORACIÓN (dd/mm/aaaa)_x000a_10/08/2023                                                                                                                    18/02/2024"/>
    <n v="0"/>
    <x v="0"/>
  </r>
  <r>
    <x v="3"/>
    <x v="0"/>
    <m/>
    <m/>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6-07-01T00:00:00"/>
    <d v="2027-02-28T00:00:00"/>
    <n v="35"/>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
    <x v="0"/>
  </r>
  <r>
    <x v="3"/>
    <x v="0"/>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m/>
    <m/>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3"/>
    <x v="0"/>
    <m/>
    <m/>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1"/>
  </r>
  <r>
    <x v="3"/>
    <x v="0"/>
    <m/>
    <m/>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1"/>
  </r>
  <r>
    <x v="3"/>
    <x v="0"/>
    <m/>
    <m/>
    <m/>
    <m/>
    <m/>
    <m/>
    <s v="Realizar los ajustes contables a que haya lugar, derivados de las actualizaciones a los Sistemas de información"/>
    <s v="Verificar la debida realización de los ajustes contables a que haya lugar, derivados de las actualizaciones a los Sistemas de información, dentro la compentencia del contador de la Función Recaudadora."/>
    <s v="Informe"/>
    <n v="1"/>
    <d v="2026-07-01T00:00:00"/>
    <d v="2026-10-31T00:00:00"/>
    <n v="17.428571428571427"/>
    <n v="0"/>
    <s v="DGI_x000a_NC - Subproceso Función Recaudadora_x000a_Dirección de Gestión de Impuestos_x000a_Subdirección de Recaudo_x000a_Coordinación de Contabilidad de la Función Recaudadora_x000a__x000a_ELABORACIÓN (dd/mm/aaaa)_x000a_10/08/2023                                                       "/>
    <n v="0"/>
    <x v="0"/>
  </r>
  <r>
    <x v="3"/>
    <x v="0"/>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0"/>
  </r>
  <r>
    <x v="3"/>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m/>
    <m/>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6-07-01T00:00:00"/>
    <d v="2027-02-28T00:00:00"/>
    <n v="35"/>
    <n v="0"/>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
    <x v="0"/>
  </r>
  <r>
    <x v="3"/>
    <x v="0"/>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m/>
    <m/>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1"/>
  </r>
  <r>
    <x v="3"/>
    <x v="0"/>
    <m/>
    <m/>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1"/>
    <s v="DGI_x000a_DS - Subproceso Asistencia al Usuario_x000a_Dirección Seccional de Impuestos de Bogotá_x000a_Dirección Seccional de Impuestos de Medellín _x000a_Dirección Seccional de Impuestos de Cali"/>
    <n v="1"/>
    <x v="1"/>
  </r>
  <r>
    <x v="3"/>
    <x v="0"/>
    <m/>
    <m/>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1"/>
    <s v="DGI_x000a_DS - Subproceso Asistencia al Usuario_x000a_Dirección Seccional de Impuestos de Cali"/>
    <n v="1"/>
    <x v="1"/>
  </r>
  <r>
    <x v="3"/>
    <x v="0"/>
    <m/>
    <m/>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1"/>
  </r>
  <r>
    <x v="3"/>
    <x v="0"/>
    <m/>
    <m/>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5"/>
    <x v="0"/>
  </r>
  <r>
    <x v="3"/>
    <x v="0"/>
    <m/>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1"/>
  </r>
  <r>
    <x v="3"/>
    <x v="0"/>
    <m/>
    <m/>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3"/>
    <x v="0"/>
    <m/>
    <m/>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1"/>
  </r>
  <r>
    <x v="3"/>
    <x v="0"/>
    <m/>
    <m/>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1"/>
  </r>
  <r>
    <x v="3"/>
    <x v="0"/>
    <m/>
    <m/>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1"/>
  </r>
  <r>
    <x v="3"/>
    <x v="0"/>
    <m/>
    <m/>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1"/>
  </r>
  <r>
    <x v="3"/>
    <x v="0"/>
    <m/>
    <m/>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
    <n v="1"/>
    <x v="1"/>
  </r>
  <r>
    <x v="3"/>
    <x v="0"/>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m/>
    <m/>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3"/>
    <x v="0"/>
    <m/>
    <m/>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1"/>
  </r>
  <r>
    <x v="3"/>
    <x v="0"/>
    <m/>
    <m/>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3"/>
    <x v="0"/>
    <m/>
    <m/>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3"/>
    <x v="0"/>
    <m/>
    <m/>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m/>
    <m/>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3"/>
    <x v="0"/>
    <m/>
    <m/>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1"/>
  </r>
  <r>
    <x v="3"/>
    <x v="0"/>
    <m/>
    <m/>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1"/>
  </r>
  <r>
    <x v="3"/>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3"/>
    <x v="0"/>
    <m/>
    <m/>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1"/>
  </r>
  <r>
    <x v="3"/>
    <x v="0"/>
    <m/>
    <m/>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3"/>
    <x v="0"/>
    <m/>
    <m/>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0"/>
  </r>
  <r>
    <x v="3"/>
    <x v="0"/>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3"/>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3"/>
    <x v="0"/>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m/>
    <m/>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3"/>
    <x v="0"/>
    <m/>
    <m/>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1"/>
  </r>
  <r>
    <x v="3"/>
    <x v="0"/>
    <m/>
    <m/>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13"/>
    <s v="DGI_x000a_Subdirección de Factura Electrónica y Soluciones Operativas"/>
    <n v="1"/>
    <x v="1"/>
  </r>
  <r>
    <x v="3"/>
    <x v="0"/>
    <m/>
    <m/>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1"/>
  </r>
  <r>
    <x v="3"/>
    <x v="0"/>
    <m/>
    <m/>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1"/>
  </r>
  <r>
    <x v="3"/>
    <x v="0"/>
    <m/>
    <m/>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1"/>
  </r>
  <r>
    <x v="3"/>
    <x v="0"/>
    <m/>
    <m/>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1"/>
    <s v="DGI_x000a_Subdirección de Factura Electrónica y Soluciones Operativas_x000a__x000a_Subdirección de Innovación y Proyectos"/>
    <n v="1"/>
    <x v="1"/>
  </r>
  <r>
    <x v="3"/>
    <x v="0"/>
    <m/>
    <m/>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06"/>
    <s v="DGI_x000a_Subdirección de Factura Electrónica y Soluciones Operativas_x000a__x000a_Subdirección de Innovación y Proyectos"/>
    <n v="0.06"/>
    <x v="0"/>
  </r>
  <r>
    <x v="3"/>
    <x v="0"/>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
    <m/>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8"/>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m/>
    <m/>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m/>
    <m/>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m/>
    <m/>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0"/>
  </r>
  <r>
    <x v="3"/>
    <x v="0"/>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b. (D - F)"/>
    <m/>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1"/>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0"/>
  </r>
  <r>
    <x v="3"/>
    <x v="0"/>
    <m/>
    <m/>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1"/>
    <s v="DGI_x000a_Dirección de Gestión de Impuestos_x000a_Subdirección de Cobranzas y Control Extensivo_x000a_Coordinación de Cobranzas_x000a__x000a_Dirección Seccional de Impuestos de Medellín"/>
    <n v="1"/>
    <x v="1"/>
  </r>
  <r>
    <x v="3"/>
    <x v="0"/>
    <m/>
    <m/>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1"/>
    <s v="DGI_x000a_Dirección de Gestión de Impuestos_x000a_Subdirección de Cobranzas y Control Extensivo_x000a_Coordinación de Cobranzas_x000a__x000a_Dirección Seccional de Impuestos y Aduanas de Bucaramanga"/>
    <n v="1"/>
    <x v="1"/>
  </r>
  <r>
    <x v="3"/>
    <x v="0"/>
    <m/>
    <m/>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3"/>
    <s v="DGI_x000a_Dirección de Gestión de Impuestos_x000a_Subdirección de Cobranzas y Control Extensivo_x000a_Coordinación de Cobranzas"/>
    <n v="0.25"/>
    <x v="0"/>
  </r>
  <r>
    <x v="3"/>
    <x v="0"/>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m/>
    <m/>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0"/>
  </r>
  <r>
    <x v="3"/>
    <x v="0"/>
    <m/>
    <m/>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2"/>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25"/>
    <x v="0"/>
  </r>
  <r>
    <x v="3"/>
    <x v="0"/>
    <m/>
    <m/>
    <m/>
    <m/>
    <m/>
    <m/>
    <m/>
    <s v="Revisar bimestralmente una muestra de 10 expedientes en los que se hayan endosado depósitos judiciales, validando que dentro del expediente obre soporte de la comunicación del endoso al contribuyente"/>
    <s v="Informe"/>
    <n v="12"/>
    <d v="2025-09-01T00:00:00"/>
    <d v="2026-08-31T00:00:00"/>
    <n v="52"/>
    <n v="4"/>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33333333333333331"/>
    <x v="0"/>
  </r>
  <r>
    <x v="3"/>
    <x v="0"/>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m/>
    <m/>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m/>
    <m/>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65"/>
    <s v="DGIT_x000a_Dirección de Gestión de Innovación y Tecnología_x000a_Subdirección de Soluciones y Desarrollo _x000a_Subdirección Innovación y Proyectos "/>
    <n v="0.65"/>
    <x v="0"/>
  </r>
  <r>
    <x v="3"/>
    <x v="0"/>
    <m/>
    <m/>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0"/>
  </r>
  <r>
    <x v="3"/>
    <x v="0"/>
    <m/>
    <m/>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3"/>
    <s v="DGIT_x000a_Dirección de Gestión de Innovación y Tecnología_x000a_Subdirección de Soluciones y Desarrollo _x000a_Subdirección Innovación y Proyectos "/>
    <n v="0.3"/>
    <x v="0"/>
  </r>
  <r>
    <x v="3"/>
    <x v="0"/>
    <m/>
    <m/>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5"/>
    <s v="DGIT_x000a_Dirección de Gestión de Innovación y Tecnología_x000a_Subdirección de Soluciones y Desarrollo _x000a_Subdirección Innovación y Proyectos "/>
    <n v="0.5"/>
    <x v="0"/>
  </r>
  <r>
    <x v="3"/>
    <x v="0"/>
    <m/>
    <m/>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3"/>
    <s v="DGIT_x000a_Dirección de Gestión de Innovación y Tecnología_x000a_Subdirección de Soluciones y Desarrollo _x000a_Subdirección Innovación y Proyectos "/>
    <n v="0.3"/>
    <x v="0"/>
  </r>
  <r>
    <x v="3"/>
    <x v="0"/>
    <m/>
    <m/>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0"/>
  </r>
  <r>
    <x v="3"/>
    <x v="0"/>
    <m/>
    <m/>
    <m/>
    <m/>
    <m/>
    <m/>
    <s v="Diseñar el manual técnico del Repositorio Obliga "/>
    <s v="Definir los diferentes componentes técnicos del repositorio Obliga "/>
    <s v="Manual técnico"/>
    <n v="1"/>
    <d v="2025-09-01T00:00:00"/>
    <d v="2026-12-31T00:00:00"/>
    <n v="69.428571428571431"/>
    <n v="0.5"/>
    <s v="DGIT_x000a_Dirección de Gestión de Innovación y Tecnología_x000a_Subdirección de Soluciones y Desarrollo _x000a_Subdirección Innovación y Proyectos "/>
    <n v="0.5"/>
    <x v="0"/>
  </r>
  <r>
    <x v="3"/>
    <x v="0"/>
    <m/>
    <m/>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1"/>
    <s v="DGI_x000a_Dirección de Gestión de Impuestos_x000a_Subdirección de Cobranzas y Control Extensivo_x000a_Coordinación de Cobranzas"/>
    <n v="1"/>
    <x v="1"/>
  </r>
  <r>
    <x v="3"/>
    <x v="0"/>
    <m/>
    <m/>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0"/>
  </r>
  <r>
    <x v="3"/>
    <x v="0"/>
    <m/>
    <m/>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3"/>
    <x v="0"/>
    <m/>
    <m/>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3"/>
    <x v="0"/>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m/>
    <m/>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1"/>
    <s v="DGI_x000a_Dirección de Gestión de Impuestos_x000a_Subdirección de Cobranzas y Control Extensivo_x000a_Coordinación de Cobranzas_x000a__x000a_Dirección de Gestión de Innovación y Tecnología_x000a_Subdirección de Soluciones y Desarrollo"/>
    <n v="1"/>
    <x v="1"/>
  </r>
  <r>
    <x v="3"/>
    <x v="0"/>
    <m/>
    <m/>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0"/>
  </r>
  <r>
    <x v="3"/>
    <x v="0"/>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m/>
    <m/>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56999999999999995"/>
    <s v="DGI_x000a_Dirección de Gestión de Innovación y Tecnología_x000a_Subdirección de Soluciones y Desarrollo _x000a_Subdirección Innovación y Proyectos "/>
    <n v="0.56999999999999995"/>
    <x v="0"/>
  </r>
  <r>
    <x v="3"/>
    <x v="0"/>
    <m/>
    <m/>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0"/>
  </r>
  <r>
    <x v="3"/>
    <x v="0"/>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m/>
    <m/>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1"/>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1"/>
    <x v="1"/>
  </r>
  <r>
    <x v="3"/>
    <x v="0"/>
    <m/>
    <m/>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1"/>
    <s v="DGI_x000a_Dirección de Gestión de Impuestos_x000a_Subdirección de Cobranzas y Control Extensivo_x000a_Coordinación de Cobranzas"/>
    <n v="1"/>
    <x v="1"/>
  </r>
  <r>
    <x v="3"/>
    <x v="0"/>
    <m/>
    <m/>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0"/>
  </r>
  <r>
    <x v="3"/>
    <x v="0"/>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m/>
    <m/>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0"/>
  </r>
  <r>
    <x v="3"/>
    <x v="0"/>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s v="(D)"/>
    <m/>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1"/>
    <s v="DGI_x000a_Oficina de Seguridad de la Información "/>
    <n v="1"/>
    <x v="1"/>
  </r>
  <r>
    <x v="3"/>
    <x v="0"/>
    <m/>
    <m/>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0"/>
  </r>
  <r>
    <x v="3"/>
    <x v="0"/>
    <m/>
    <m/>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0"/>
  </r>
  <r>
    <x v="3"/>
    <x v="0"/>
    <m/>
    <m/>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1"/>
    <s v="DGI_x000a_Dirección de Gestión de Innovación y Tecnología_x000a__x000a_Oficina de Seguridad de la Información"/>
    <n v="1"/>
    <x v="1"/>
  </r>
  <r>
    <x v="3"/>
    <x v="0"/>
    <m/>
    <m/>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1"/>
    <s v="DGI_x000a_Subdirección de Administración del RUT"/>
    <n v="0.25"/>
    <x v="0"/>
  </r>
  <r>
    <x v="3"/>
    <x v="0"/>
    <m/>
    <m/>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1"/>
    <s v="DGI_x000a_Subdirección de Administración del RUT"/>
    <n v="0.25"/>
    <x v="0"/>
  </r>
  <r>
    <x v="3"/>
    <x v="0"/>
    <m/>
    <m/>
    <m/>
    <m/>
    <m/>
    <m/>
    <m/>
    <s v="4).Seguimiento al cumplimiento por parte de los jefes de división, o de quien haga sus veces.         "/>
    <s v="Informe trimestral de monitoreo"/>
    <n v="4"/>
    <d v="2025-09-01T00:00:00"/>
    <d v="2026-09-01T00:00:00"/>
    <n v="52.142857142857146"/>
    <n v="0"/>
    <s v="DGI_x000a_Direcciones Seccionales"/>
    <n v="0"/>
    <x v="0"/>
  </r>
  <r>
    <x v="4"/>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m/>
    <m/>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1"/>
  </r>
  <r>
    <x v="4"/>
    <x v="0"/>
    <m/>
    <m/>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1"/>
  </r>
  <r>
    <x v="4"/>
    <x v="0"/>
    <m/>
    <m/>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1"/>
  </r>
  <r>
    <x v="4"/>
    <x v="0"/>
    <m/>
    <m/>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1"/>
  </r>
  <r>
    <x v="4"/>
    <x v="0"/>
    <m/>
    <m/>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4"/>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1"/>
  </r>
  <r>
    <x v="4"/>
    <x v="0"/>
    <m/>
    <m/>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4"/>
    <x v="0"/>
    <m/>
    <m/>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1"/>
  </r>
  <r>
    <x v="4"/>
    <x v="0"/>
    <m/>
    <m/>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0"/>
  </r>
  <r>
    <x v="4"/>
    <x v="0"/>
    <m/>
    <m/>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0"/>
  </r>
  <r>
    <x v="4"/>
    <x v="0"/>
    <m/>
    <m/>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0"/>
  </r>
  <r>
    <x v="4"/>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m/>
    <m/>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13"/>
    <s v="DGIT_x000a_NC - Subproceso Seguridad de la Información_x000a_Oficina de Seguridad de la Información_x000a__x000a_REFORMULADO_x000a_22072020_x000a_20102022_x000a_ACTUALIZADO_x000a_30112021"/>
    <n v="1"/>
    <x v="1"/>
  </r>
  <r>
    <x v="4"/>
    <x v="0"/>
    <m/>
    <m/>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34"/>
    <s v="DGIT_x000a_NC - Subproceso Innovación y Tecnología_x000a_Dirección de Gestión de Innovación y Tecnología_x000a__x000a_REFORMULADO_x000a_24102022"/>
    <n v="1"/>
    <x v="1"/>
  </r>
  <r>
    <x v="4"/>
    <x v="0"/>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m/>
    <m/>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4"/>
    <x v="0"/>
    <m/>
    <m/>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1"/>
  </r>
  <r>
    <x v="4"/>
    <x v="0"/>
    <m/>
    <m/>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1"/>
  </r>
  <r>
    <x v="4"/>
    <x v="0"/>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4"/>
    <x v="0"/>
    <m/>
    <m/>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1"/>
  </r>
  <r>
    <x v="4"/>
    <x v="0"/>
    <m/>
    <m/>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4"/>
    <x v="0"/>
    <m/>
    <m/>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0"/>
  </r>
  <r>
    <x v="4"/>
    <x v="0"/>
    <m/>
    <m/>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4"/>
    <x v="0"/>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4"/>
    <x v="0"/>
    <m/>
    <m/>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65"/>
    <s v="DGIT_x000a_NC- Subproceso Innovación y Tecnología_x000a_Dirección de Gestión de Innovación y Tecnología_x000a__x000a__x000a__x000a_"/>
    <n v="0.65"/>
    <x v="0"/>
  </r>
  <r>
    <x v="4"/>
    <x v="0"/>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m/>
    <m/>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7"/>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7"/>
    <x v="0"/>
  </r>
  <r>
    <x v="4"/>
    <x v="0"/>
    <m/>
    <m/>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_x000a_Dirección de Gestión de Aduanas_x000a_Subdirección de Operación Aduanera"/>
    <n v="0.3"/>
    <x v="0"/>
  </r>
  <r>
    <x v="4"/>
    <x v="0"/>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m/>
    <m/>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rchivo Roles Activos Usuarios DIAN_x000a_ "/>
    <s v="_x000a_Realizar la validación en la consulta que permite generar el listado de roles para definir los campos que se pueden incluir,  se tomará como insumo principal el listado que genera Kactus_x000a_"/>
    <s v="Roles Activos Usuarios DIAN"/>
    <n v="3"/>
    <d v="2025-09-01T00:00:00"/>
    <d v="2026-02-28T00:00:00"/>
    <n v="25.714285714285715"/>
    <n v="2"/>
    <s v="DGIT_x000a_Dirección de Gestión de Innovación y Tecnología_x000a_Subdirección de Procesamiento de Datos _x000a_Subdirección de Gestión del Empleo Público"/>
    <n v="0.66666666666666663"/>
    <x v="0"/>
  </r>
  <r>
    <x v="4"/>
    <x v="0"/>
    <m/>
    <m/>
    <m/>
    <m/>
    <m/>
    <m/>
    <s v="Elaborar reporte de ausentismos"/>
    <s v="Diseñar reporte en kactus para identificar funcionarios con ausentismos de 15 o mas dias."/>
    <s v="Generar reporte de ausentismos para anexo de roles"/>
    <n v="1"/>
    <d v="2025-09-01T00:00:00"/>
    <d v="2025-10-31T00:00:00"/>
    <n v="8.5714285714285712"/>
    <n v="1"/>
    <s v="DGIT_x000a_Dirección de Gestión de Innovación y Tecnología_x000a__x000a_Dirección de Gestión Corporativa_x000a_Subdirección de Gestión del Empleo Público "/>
    <n v="1"/>
    <x v="1"/>
  </r>
  <r>
    <x v="4"/>
    <x v="0"/>
    <m/>
    <m/>
    <m/>
    <m/>
    <m/>
    <m/>
    <m/>
    <s v="Llevar a cabo una mesa de trabajo con los responsables, con el fin de identificar campos necesarios de las bases de datos de kactus de la planta personal."/>
    <s v="Acta de mesa de trabajo"/>
    <n v="1"/>
    <d v="2025-11-01T00:00:00"/>
    <d v="2025-12-31T00:00:00"/>
    <n v="8.5714285714285712"/>
    <n v="1"/>
    <s v="DGIT_x000a_Dirección de Gestión de Innovación y Tecnología_x000a__x000a_Dirección de Gestión Corporativa_x000a_Subdirección de Gestión del Empleo Público "/>
    <n v="1"/>
    <x v="1"/>
  </r>
  <r>
    <x v="4"/>
    <x v="0"/>
    <m/>
    <m/>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1"/>
    <s v="DGIT_x000a_Dirección de Gestión de Innovación y Tecnología_x000a__x000a_Dirección de Gestión Corporativa_x000a_Subdirección de Gestión del Empleo Público "/>
    <n v="1"/>
    <x v="1"/>
  </r>
  <r>
    <x v="4"/>
    <x v="0"/>
    <m/>
    <m/>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0"/>
  </r>
  <r>
    <x v="4"/>
    <x v="0"/>
    <m/>
    <m/>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0"/>
  </r>
  <r>
    <x v="4"/>
    <x v="0"/>
    <m/>
    <m/>
    <m/>
    <m/>
    <m/>
    <m/>
    <s v="Realizar un diagnóstico que permita  identificar la viabilidad para implementar la interfaz entre SIAT y Kactus "/>
    <s v="Diagnóstico técnico y analisis de viabilidad_x000a_"/>
    <s v="Informe técnico"/>
    <n v="1"/>
    <d v="2025-10-01T00:00:00"/>
    <d v="2025-12-31T00:00:00"/>
    <n v="13"/>
    <n v="1"/>
    <s v="DGIT_x000a_Dirección de Gestión de Innovación y Tecnología_x000a_Subdirección de Innovación y Proyectos _x000a__x000a_"/>
    <n v="1"/>
    <x v="1"/>
  </r>
  <r>
    <x v="4"/>
    <x v="0"/>
    <m/>
    <m/>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0"/>
  </r>
  <r>
    <x v="4"/>
    <x v="0"/>
    <m/>
    <m/>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1"/>
    <s v="DGIT_x000a_Dirección de Gestión de Innovación y Tecnología_x000a__x000a_Dirección Operativa de Grandes Contribuyentes_x000a__x000a_"/>
    <n v="0.5"/>
    <x v="0"/>
  </r>
  <r>
    <x v="4"/>
    <x v="0"/>
    <m/>
    <m/>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5"/>
    <s v="DGIT_x000a_Dirección de Gestión de Innovación y Tecnología      _x000a_Subdirección de Soluciones y Desarrollo _x000a__x000a_Oficina de Seguridad de la Información _x000a_                                                                _x000a_Dirección de Gestión de Policía Fiscal y Aduanera"/>
    <n v="0.5"/>
    <x v="0"/>
  </r>
  <r>
    <x v="4"/>
    <x v="0"/>
    <m/>
    <m/>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1"/>
    <s v="DGIT_x000a_Dirección de Gestión de Impuestos_x000a_Subdirección de Cobranzas y Control Extensivo_x000a_Coordinación de Cobranzas"/>
    <n v="1"/>
    <x v="1"/>
  </r>
  <r>
    <x v="4"/>
    <x v="0"/>
    <m/>
    <m/>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0"/>
  </r>
  <r>
    <x v="4"/>
    <x v="0"/>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m/>
    <m/>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1"/>
    <s v="DGIT_x000a_Dirección de Gestión de Innovación y Tecnología_x000a__x000a_Dirección Operativa de Grandes Contribuyentes_x000a_"/>
    <n v="0.5"/>
    <x v="0"/>
  </r>
  <r>
    <x v="4"/>
    <x v="0"/>
    <m/>
    <m/>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Subdirección de Procesamiento de Datos "/>
    <n v="0.3"/>
    <x v="0"/>
  </r>
  <r>
    <x v="4"/>
    <x v="0"/>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m/>
    <m/>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3"/>
    <s v="DGIT_x000a_Oficina de Seguridad de la Información_x000a__x000a_Direcciones de Gestión_x000a__x000a_Direcciones Seccionales_x000a_"/>
    <n v="1"/>
    <x v="1"/>
  </r>
  <r>
    <x v="4"/>
    <x v="0"/>
    <m/>
    <m/>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2"/>
    <s v="DGIT_x000a_Dirección de Gestión de Innovación y Tecnología _x000a_Subdirección de Innovación y Proyectos_x000a_Subdirección de Soluciones y Desarrollo_x000a_Coordinación de Soporte Técnico al Usuario "/>
    <n v="0.22222222222222221"/>
    <x v="0"/>
  </r>
  <r>
    <x v="4"/>
    <x v="0"/>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m/>
    <m/>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1"/>
    <s v="DGIT_x000a_Dirección de Gestión de Innovación y Tecnología _x000a_Subdirección de Soluciones y Desarrollo _x000a__x000a_Oficina de Seguridad de la Información _x000a_                                                                     _x000a_Dirección de Gestión de Policía Fiscal y Aduanera"/>
    <n v="1"/>
    <x v="1"/>
  </r>
  <r>
    <x v="4"/>
    <x v="0"/>
    <m/>
    <m/>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0"/>
  </r>
  <r>
    <x v="4"/>
    <x v="0"/>
    <m/>
    <m/>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1"/>
  </r>
  <r>
    <x v="4"/>
    <x v="0"/>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m/>
    <m/>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6"/>
    <s v="DGIT_x000a_Oficina de Seguridad de la Información "/>
    <n v="1"/>
    <x v="1"/>
  </r>
  <r>
    <x v="4"/>
    <x v="0"/>
    <m/>
    <m/>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7"/>
    <s v="DGIT_x000a__x000a_Dirección de Gestión de Innovación y Tecnología_x000a_Subdirección de Soluciones y Desarrollo_x000a_Subdirección de Infraestructura Tecnológica y de Operaciones "/>
    <n v="0.7"/>
    <x v="0"/>
  </r>
  <r>
    <x v="4"/>
    <x v="0"/>
    <m/>
    <m/>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1"/>
    <s v="DGIT_x000a_Dirección de Gestión de Innovación y Tecnología_x000a_Subdirección de Soluciones y Desarrollo_x000a__x000a_Dirección de Gestión de Aduanas _x000a_Subdirección de Operación Aduanera _x000a_Subdirección de Registro y Control Aduanero "/>
    <n v="0.1"/>
    <x v="0"/>
  </r>
  <r>
    <x v="4"/>
    <x v="0"/>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m/>
    <m/>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1"/>
    <s v="DGIT_x000a_Oficina de Seguridad de la Información "/>
    <n v="1"/>
    <x v="1"/>
  </r>
  <r>
    <x v="4"/>
    <x v="0"/>
    <m/>
    <m/>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0"/>
  </r>
  <r>
    <x v="4"/>
    <x v="0"/>
    <m/>
    <m/>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1"/>
    <s v="DGIT_x000a_Dirección de Gestión de Innovación y Tecnología_x000a__x000a_Oficina de Seguridad de la Información_x000a__x000a_DSA Bogotá - Aeropuerto El Dorado_x000a_DSI Barranquilla_x000a_DSIA Buenaventura_x000a_ "/>
    <n v="1"/>
    <x v="1"/>
  </r>
  <r>
    <x v="4"/>
    <x v="0"/>
    <m/>
    <m/>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4"/>
    <s v="DGIT_x000a_Direcciones Seccionales _x000a__x000a_DSA Bogotá - Aeropuerto El Dorado_x000a_DSI Barranquilla_x000a_DSIA Buenaventura_x000a_ "/>
    <n v="0.66666666666666663"/>
    <x v="0"/>
  </r>
  <r>
    <x v="4"/>
    <x v="0"/>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m/>
    <m/>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1"/>
    <s v="DGIT_x000a_Dirección de Gestión de Innovación y Tecnología _x000a_Subdirección de Soluciones y Desarrollo _x000a__x000a_Oficina de Seguridad de la Información _x000a_                                                                     _x000a_Dirección de Gestión de Policía Fiscal y Aduanera"/>
    <n v="1"/>
    <x v="1"/>
  </r>
  <r>
    <x v="4"/>
    <x v="0"/>
    <m/>
    <m/>
    <m/>
    <m/>
    <m/>
    <m/>
    <s v="Inactivación VPN_x000a__x000a__x000a__x000a_"/>
    <s v="Emitir memorando con la desactivación de las VPN_x000a__x000a_"/>
    <s v="Memorando_x000a__x000a_"/>
    <n v="1"/>
    <d v="2025-07-01T00:00:00"/>
    <d v="2025-08-08T00:00:00"/>
    <n v="5.4285714285714288"/>
    <n v="1"/>
    <s v="DGIT_x000a_Dirección de Gestión de Innovación y Tecnología_x000a_Subdirección de Infraestructura Tecnológica y de Operaciones "/>
    <n v="1"/>
    <x v="1"/>
  </r>
  <r>
    <x v="4"/>
    <x v="0"/>
    <m/>
    <m/>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1"/>
  </r>
  <r>
    <x v="4"/>
    <x v="0"/>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m/>
    <m/>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4"/>
    <s v="DGIT_x000a__x000a_DSA Aduanas Bogotá - Aeropuerto El Dorado _x000a_DSI Barranquilla"/>
    <n v="0.66666666666666663"/>
    <x v="0"/>
  </r>
  <r>
    <x v="4"/>
    <x v="0"/>
    <m/>
    <m/>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5"/>
    <s v="DGIT_x000a_Dirección de Gestión de Innovación y Tecnología_x000a_Subdirección de Infraestructura Tecnológica y de Operaciones _x000a__x000a_DSA Aduanas Bogotá - Aeropuerto El Dorado_x000a_DSI Barranquilla"/>
    <n v="1"/>
    <x v="1"/>
  </r>
  <r>
    <x v="5"/>
    <x v="1"/>
    <s v="Insp. 1707022438_x000a_Información reservada"/>
    <m/>
    <s v="H1. "/>
    <m/>
    <m/>
    <m/>
    <n v="1"/>
    <n v="1"/>
    <n v="1"/>
    <n v="1"/>
    <d v="2022-02-01T00:00:00"/>
    <d v="2022-07-01T00:00:00"/>
    <n v="21.428571428571427"/>
    <n v="1"/>
    <s v="DGJ_x000a_NC - Subproceso de Gestión Jurídica_x000a_Subdirector de Recursos Jurídicos"/>
    <n v="1"/>
    <x v="1"/>
  </r>
  <r>
    <x v="5"/>
    <x v="1"/>
    <m/>
    <m/>
    <m/>
    <m/>
    <m/>
    <m/>
    <n v="2"/>
    <n v="1"/>
    <n v="1"/>
    <n v="1"/>
    <d v="2022-07-14T00:00:00"/>
    <d v="2022-12-31T00:00:00"/>
    <n v="24.285714285714285"/>
    <n v="1"/>
    <s v="DGJ_x000a_NC - Subproceso de Gestión Jurídica_x000a_Subdirector de Recursos Jurídicos"/>
    <n v="1"/>
    <x v="1"/>
  </r>
  <r>
    <x v="5"/>
    <x v="1"/>
    <m/>
    <m/>
    <m/>
    <m/>
    <m/>
    <m/>
    <n v="3"/>
    <n v="1"/>
    <n v="1"/>
    <n v="4"/>
    <d v="2022-02-01T00:00:00"/>
    <d v="2023-01-31T00:00:00"/>
    <n v="52"/>
    <n v="1"/>
    <s v="DGJ_x000a_NC - Subproceso de Gestión Jurídica_x000a_Subdirector de Recursos Jurídicos"/>
    <n v="1"/>
    <x v="1"/>
  </r>
  <r>
    <x v="5"/>
    <x v="1"/>
    <m/>
    <m/>
    <m/>
    <m/>
    <m/>
    <m/>
    <n v="4"/>
    <n v="1"/>
    <n v="1"/>
    <n v="1"/>
    <d v="2022-01-01T00:00:00"/>
    <d v="2022-03-31T00:00:00"/>
    <n v="12.714285714285714"/>
    <n v="1"/>
    <s v="DGJ_x000a_NC - Subproceso de Gestión Jurídica_x000a_Subdirector de Recursos Jurídicos"/>
    <n v="1"/>
    <x v="1"/>
  </r>
  <r>
    <x v="5"/>
    <x v="1"/>
    <m/>
    <m/>
    <m/>
    <m/>
    <m/>
    <m/>
    <n v="5"/>
    <n v="1"/>
    <n v="1"/>
    <n v="1"/>
    <d v="2022-01-01T00:00:00"/>
    <d v="2022-03-31T00:00:00"/>
    <n v="12.714285714285714"/>
    <n v="1"/>
    <s v="DGJ_x000a_NC - Subproceso de Gestión Jurídica_x000a_Subdirector de Recursos Jurídicos"/>
    <n v="1"/>
    <x v="1"/>
  </r>
  <r>
    <x v="5"/>
    <x v="1"/>
    <m/>
    <m/>
    <m/>
    <m/>
    <m/>
    <m/>
    <n v="6"/>
    <n v="1"/>
    <n v="1"/>
    <n v="3"/>
    <d v="2022-02-01T00:00:00"/>
    <d v="2022-06-30T00:00:00"/>
    <n v="21.285714285714285"/>
    <n v="1"/>
    <s v="DGJ_x000a_NC - Subproceso de Gestión Jurídica_x000a_Subdirector de Recursos Jurídicos"/>
    <n v="1"/>
    <x v="1"/>
  </r>
  <r>
    <x v="5"/>
    <x v="1"/>
    <m/>
    <m/>
    <m/>
    <m/>
    <m/>
    <m/>
    <n v="7"/>
    <n v="1"/>
    <n v="1"/>
    <n v="1"/>
    <d v="2022-01-01T00:00:00"/>
    <d v="2022-01-31T00:00:00"/>
    <n v="4.2857142857142856"/>
    <n v="1"/>
    <s v="DGJ_x000a_NC - Subproceso de Gestión Jurídica_x000a_Subdirector de Recursos Jurídicos"/>
    <n v="1"/>
    <x v="1"/>
  </r>
  <r>
    <x v="5"/>
    <x v="1"/>
    <m/>
    <m/>
    <m/>
    <m/>
    <m/>
    <m/>
    <n v="8"/>
    <n v="1"/>
    <n v="1"/>
    <n v="3"/>
    <d v="2022-01-05T00:00:00"/>
    <d v="2023-04-30T00:00:00"/>
    <n v="68.571428571428569"/>
    <n v="1"/>
    <s v="DGJ_x000a_NC - Subproceso de Gestión Jurídica_x000a_Subdirector de Recursos Jurídicos"/>
    <n v="1"/>
    <x v="1"/>
  </r>
  <r>
    <x v="5"/>
    <x v="1"/>
    <s v="Insp. 1707022440_x000a_Información reservada"/>
    <m/>
    <s v="H1. "/>
    <m/>
    <m/>
    <m/>
    <n v="1"/>
    <n v="1"/>
    <n v="1"/>
    <n v="1"/>
    <d v="2022-03-01T00:00:00"/>
    <d v="2022-04-15T00:00:00"/>
    <n v="6.4285714285714288"/>
    <n v="1"/>
    <s v="DGJ_x000a_NC - Subproceso de Gestión Jurídica_x000a_Subdirección de Asuntos Penales"/>
    <n v="1"/>
    <x v="1"/>
  </r>
  <r>
    <x v="5"/>
    <x v="1"/>
    <m/>
    <m/>
    <m/>
    <m/>
    <m/>
    <m/>
    <n v="2"/>
    <n v="1"/>
    <n v="1"/>
    <n v="2"/>
    <d v="2022-04-30T00:00:00"/>
    <d v="2022-10-30T00:00:00"/>
    <n v="26.142857142857142"/>
    <n v="1"/>
    <s v="DGJ_x000a_NC - Subproceso de Gestión Jurídica_x000a_Subdirección de Asuntos Penales"/>
    <n v="1"/>
    <x v="1"/>
  </r>
  <r>
    <x v="5"/>
    <x v="1"/>
    <m/>
    <m/>
    <m/>
    <m/>
    <m/>
    <m/>
    <n v="3"/>
    <n v="1"/>
    <n v="1"/>
    <n v="1"/>
    <d v="2022-02-20T00:00:00"/>
    <d v="2022-05-30T00:00:00"/>
    <n v="14.142857142857142"/>
    <n v="1"/>
    <s v="DGJ_x000a_NC - Subproceso de Fiscalización y Liquidación_x000a_Subdirección de Operación Aduanera y Subdirección Operativa Policial. "/>
    <n v="1"/>
    <x v="1"/>
  </r>
  <r>
    <x v="5"/>
    <x v="1"/>
    <m/>
    <m/>
    <m/>
    <m/>
    <m/>
    <m/>
    <n v="4"/>
    <n v="1"/>
    <n v="1"/>
    <n v="9"/>
    <d v="2022-06-01T00:00:00"/>
    <d v="2022-08-31T00:00:00"/>
    <n v="13"/>
    <n v="1"/>
    <s v="DGJ_x000a_NC - Subproceso de Fiscalización y Liquidación_x000a_Directores Seccionales_x000a_Jefes de división de unidades aprehensoras o quienes hagan sus veces"/>
    <n v="1"/>
    <x v="1"/>
  </r>
  <r>
    <x v="5"/>
    <x v="1"/>
    <m/>
    <m/>
    <m/>
    <m/>
    <m/>
    <m/>
    <n v="5"/>
    <n v="1"/>
    <n v="1"/>
    <n v="2"/>
    <d v="2022-04-30T00:00:00"/>
    <d v="2022-08-15T00:00:00"/>
    <n v="15.285714285714286"/>
    <n v="1"/>
    <s v="DGJ_x000a_NC - Subproceso de Gestión Jurídica_x000a_Subdirección de Asuntos Penales_x000a__x000a_NC - Subproceso de Fiscalización y Liquidación_x000a_Subdirección de Fiscalización Aduanera"/>
    <n v="1"/>
    <x v="1"/>
  </r>
  <r>
    <x v="5"/>
    <x v="1"/>
    <m/>
    <m/>
    <s v="H2. "/>
    <m/>
    <m/>
    <m/>
    <n v="1"/>
    <n v="1"/>
    <n v="1"/>
    <n v="1"/>
    <d v="2022-02-10T00:00:00"/>
    <d v="2022-03-15T00:00:00"/>
    <n v="4.7142857142857144"/>
    <n v="1"/>
    <s v="DGJ_x000a_NC - Subproceso de Gestión Jurídica_x000a_Subdirección de Asuntos Penales_x000a__x000a_NC - Subproceso de Innovación y Tecnología_x000a_Subdirección de Soluciones y Desarrollo"/>
    <n v="1"/>
    <x v="1"/>
  </r>
  <r>
    <x v="5"/>
    <x v="1"/>
    <m/>
    <m/>
    <m/>
    <m/>
    <m/>
    <m/>
    <n v="2"/>
    <n v="1"/>
    <n v="1"/>
    <n v="1"/>
    <d v="2022-03-16T00:00:00"/>
    <d v="2022-11-30T00:00:00"/>
    <n v="37"/>
    <n v="1"/>
    <s v="DGJ_x000a_NC - Subproceso de Innovación y Tecnología_x000a_Subdirección de Soluciones y Desarrollo"/>
    <n v="1"/>
    <x v="1"/>
  </r>
  <r>
    <x v="5"/>
    <x v="1"/>
    <m/>
    <m/>
    <m/>
    <m/>
    <m/>
    <m/>
    <n v="3"/>
    <n v="1"/>
    <n v="1"/>
    <n v="2"/>
    <d v="2022-07-15T00:00:00"/>
    <d v="2023-02-15T00:00:00"/>
    <n v="30.714285714285715"/>
    <n v="1"/>
    <s v="DGJ_x000a_NC - Subproceso de Gestión Jurídica_x000a_Subdirección de Asuntos Penales"/>
    <n v="1"/>
    <x v="1"/>
  </r>
  <r>
    <x v="5"/>
    <x v="1"/>
    <m/>
    <m/>
    <m/>
    <m/>
    <m/>
    <m/>
    <n v="4"/>
    <n v="1"/>
    <n v="1"/>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1"/>
  </r>
  <r>
    <x v="5"/>
    <x v="1"/>
    <m/>
    <m/>
    <m/>
    <m/>
    <m/>
    <m/>
    <n v="5"/>
    <n v="1"/>
    <n v="1"/>
    <n v="2"/>
    <d v="2022-03-01T00:00:00"/>
    <d v="2022-05-31T00:00:00"/>
    <n v="13"/>
    <n v="1"/>
    <s v="DGJ_x000a_NC - Subproceso de Gestión Jurídica_x000a_Subdirección de Asuntos Penales"/>
    <n v="1"/>
    <x v="1"/>
  </r>
  <r>
    <x v="5"/>
    <x v="1"/>
    <m/>
    <m/>
    <m/>
    <m/>
    <m/>
    <m/>
    <n v="6"/>
    <n v="1"/>
    <n v="1"/>
    <n v="1"/>
    <d v="2022-03-01T00:00:00"/>
    <d v="2022-04-15T00:00:00"/>
    <n v="6.4285714285714288"/>
    <n v="1"/>
    <s v="DGJ_x000a_NC - Subproceso de Gestión Jurídica_x000a_Subdirección de Asuntos Penales"/>
    <n v="1"/>
    <x v="1"/>
  </r>
  <r>
    <x v="5"/>
    <x v="1"/>
    <s v="Insp. 1707022442_x000a_Información reservada_x000a_"/>
    <m/>
    <s v="H1. "/>
    <m/>
    <m/>
    <m/>
    <n v="1"/>
    <n v="1"/>
    <n v="1"/>
    <n v="1"/>
    <d v="2022-05-31T00:00:00"/>
    <d v="2022-12-30T00:00:00"/>
    <n v="30.428571428571427"/>
    <n v="1"/>
    <s v="DGJ_x000a_NC - Subproceso Fiscalización y Liquidación_x000a_Subdirección de Fiscalización Aduanera"/>
    <n v="1"/>
    <x v="1"/>
  </r>
  <r>
    <x v="5"/>
    <x v="1"/>
    <m/>
    <m/>
    <m/>
    <m/>
    <m/>
    <m/>
    <n v="2"/>
    <n v="1"/>
    <n v="1"/>
    <n v="1"/>
    <d v="2022-06-01T00:00:00"/>
    <d v="2022-12-31T00:00:00"/>
    <n v="30.428571428571427"/>
    <n v="1"/>
    <s v="DGJ_x000a_NC - Subproceso de Gestión Jurídica_x000a_Dirección de Gestión Jurídica"/>
    <n v="1"/>
    <x v="1"/>
  </r>
  <r>
    <x v="5"/>
    <x v="1"/>
    <m/>
    <m/>
    <m/>
    <m/>
    <m/>
    <m/>
    <n v="3"/>
    <n v="1"/>
    <n v="1"/>
    <n v="6"/>
    <d v="2022-06-01T00:00:00"/>
    <d v="2022-12-31T00:00:00"/>
    <n v="30.428571428571427"/>
    <n v="1"/>
    <s v="DGJ_x000a_NC - Subproceso de Gestión Jurídica_x000a_Subdirección de Normativa y Doctrina"/>
    <n v="1"/>
    <x v="1"/>
  </r>
  <r>
    <x v="5"/>
    <x v="1"/>
    <m/>
    <m/>
    <m/>
    <m/>
    <m/>
    <m/>
    <n v="4"/>
    <n v="1"/>
    <n v="1"/>
    <n v="1"/>
    <d v="2022-05-31T00:00:00"/>
    <d v="2022-09-30T00:00:00"/>
    <n v="17.428571428571427"/>
    <n v="1"/>
    <s v="DGJ_x000a_NC - Subproceso de Gestión Jurídica_x000a_Dirección de Gestión Jurídica_x000a_Subdirección de Normativa y Doctrina"/>
    <n v="1"/>
    <x v="1"/>
  </r>
  <r>
    <x v="5"/>
    <x v="1"/>
    <m/>
    <m/>
    <s v="H2. "/>
    <m/>
    <m/>
    <m/>
    <n v="1"/>
    <n v="1"/>
    <n v="1"/>
    <n v="1"/>
    <d v="2022-06-15T00:00:00"/>
    <d v="2022-10-15T00:00:00"/>
    <n v="17.428571428571427"/>
    <n v="1"/>
    <s v="DGJ_x000a_NC - Subproceso de Gestión Jurídica_x000a_Dirección de Gestión Jurídica_x000a_Subdirección de Normativa y Doctrina"/>
    <n v="1"/>
    <x v="1"/>
  </r>
  <r>
    <x v="5"/>
    <x v="1"/>
    <m/>
    <m/>
    <m/>
    <m/>
    <m/>
    <m/>
    <n v="2"/>
    <n v="1"/>
    <n v="1"/>
    <n v="1"/>
    <d v="2022-07-01T00:00:00"/>
    <d v="2022-10-31T00:00:00"/>
    <n v="17.428571428571427"/>
    <n v="1"/>
    <s v="DGJ_x000a_NC - Subproceso de Gestión Jurídica_x000a_Subdirección de Normativa y Doctrina"/>
    <n v="1"/>
    <x v="1"/>
  </r>
  <r>
    <x v="5"/>
    <x v="1"/>
    <m/>
    <m/>
    <m/>
    <m/>
    <m/>
    <m/>
    <n v="3"/>
    <n v="1"/>
    <n v="1"/>
    <n v="2"/>
    <d v="2022-06-01T00:00:00"/>
    <d v="2022-12-31T00:00:00"/>
    <n v="30.428571428571427"/>
    <n v="1"/>
    <s v="DGJ_x000a_NC - Subproceso de Gestión Jurídica_x000a_Coordinación de Relatoría"/>
    <n v="1"/>
    <x v="1"/>
  </r>
  <r>
    <x v="5"/>
    <x v="1"/>
    <m/>
    <m/>
    <m/>
    <m/>
    <m/>
    <m/>
    <n v="4"/>
    <n v="1"/>
    <n v="1"/>
    <n v="1"/>
    <d v="2022-06-01T00:00:00"/>
    <d v="2022-12-31T00:00:00"/>
    <n v="30.428571428571427"/>
    <n v="1"/>
    <s v="DGJ_x000a_NC - Subproceso de Gestión Jurídica_x000a_Coordinación de Relatoría"/>
    <n v="1"/>
    <x v="1"/>
  </r>
  <r>
    <x v="6"/>
    <x v="1"/>
    <s v="Insp. 1707022454_x000a_Información reservada"/>
    <m/>
    <m/>
    <m/>
    <s v="I1. "/>
    <m/>
    <n v="1"/>
    <n v="1"/>
    <n v="1"/>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6"/>
    <x v="1"/>
    <m/>
    <m/>
    <m/>
    <m/>
    <m/>
    <m/>
    <n v="2"/>
    <n v="1"/>
    <n v="1"/>
    <n v="3"/>
    <d v="2024-01-01T00:00:00"/>
    <d v="2025-06-30T00:00:00"/>
    <n v="78"/>
    <n v="1"/>
    <s v="POLFA_x000a_NC- Subproceso Fiscalización y Liquidación_x000a_Subdirección Operativa Policial _x000a__x000a_ACTUALIZADO_x000a_13102023"/>
    <n v="1"/>
    <x v="1"/>
  </r>
  <r>
    <x v="6"/>
    <x v="1"/>
    <m/>
    <m/>
    <m/>
    <m/>
    <m/>
    <m/>
    <n v="3"/>
    <n v="1"/>
    <n v="1"/>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6"/>
    <x v="1"/>
    <m/>
    <m/>
    <s v="H1. "/>
    <m/>
    <m/>
    <m/>
    <n v="1"/>
    <n v="1"/>
    <n v="1"/>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6"/>
    <x v="1"/>
    <m/>
    <m/>
    <m/>
    <m/>
    <m/>
    <m/>
    <n v="2"/>
    <n v="1"/>
    <n v="1"/>
    <n v="3"/>
    <d v="2024-01-01T00:00:00"/>
    <d v="2025-06-30T00:00:00"/>
    <n v="78"/>
    <n v="1"/>
    <s v="POLFA_x000a_NC- Subproceso Fiscalización y Liquidación_x000a_Subdirección Operativa Policial _x000a__x000a_ACTUALIZADO_x000a_13102023"/>
    <n v="1"/>
    <x v="1"/>
  </r>
  <r>
    <x v="6"/>
    <x v="1"/>
    <m/>
    <m/>
    <m/>
    <m/>
    <m/>
    <m/>
    <n v="3"/>
    <n v="1"/>
    <n v="1"/>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6"/>
    <x v="1"/>
    <m/>
    <m/>
    <s v="H2. "/>
    <m/>
    <m/>
    <m/>
    <n v="1"/>
    <n v="1"/>
    <n v="1"/>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6"/>
    <x v="1"/>
    <m/>
    <m/>
    <m/>
    <m/>
    <m/>
    <m/>
    <n v="2"/>
    <n v="1"/>
    <n v="1"/>
    <n v="3"/>
    <d v="2024-01-01T00:00:00"/>
    <d v="2025-06-30T00:00:00"/>
    <n v="78"/>
    <n v="1"/>
    <s v="POLFA_x000a_NC- Subproceso Fiscalización y Liquidación_x000a_Subdirección Operativa Policial _x000a__x000a_ACTUALIZADO_x000a_13102023"/>
    <n v="1"/>
    <x v="1"/>
  </r>
  <r>
    <x v="6"/>
    <x v="1"/>
    <m/>
    <m/>
    <m/>
    <m/>
    <m/>
    <m/>
    <n v="3"/>
    <n v="1"/>
    <n v="1"/>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6"/>
    <x v="1"/>
    <m/>
    <m/>
    <s v="H3. "/>
    <m/>
    <m/>
    <m/>
    <n v="1"/>
    <n v="1"/>
    <n v="1"/>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6"/>
    <x v="1"/>
    <m/>
    <m/>
    <m/>
    <m/>
    <m/>
    <m/>
    <n v="2"/>
    <n v="1"/>
    <n v="1"/>
    <n v="3"/>
    <d v="2024-01-01T00:00:00"/>
    <d v="2025-06-30T00:00:00"/>
    <n v="78"/>
    <n v="1"/>
    <s v="POLFA_x000a_NC- Subproceso Fiscalización y Liquidación_x000a_Subdirección Operativa Policial _x000a__x000a_ACTUALIZADO_x000a_13102023"/>
    <n v="1"/>
    <x v="1"/>
  </r>
  <r>
    <x v="6"/>
    <x v="1"/>
    <m/>
    <m/>
    <m/>
    <m/>
    <m/>
    <m/>
    <n v="3"/>
    <n v="1"/>
    <n v="1"/>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6"/>
    <x v="1"/>
    <m/>
    <m/>
    <s v="H4. "/>
    <m/>
    <m/>
    <m/>
    <n v="1"/>
    <n v="1"/>
    <n v="1"/>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6"/>
    <x v="1"/>
    <m/>
    <m/>
    <m/>
    <m/>
    <m/>
    <m/>
    <n v="2"/>
    <n v="1"/>
    <n v="1"/>
    <n v="3"/>
    <d v="2024-01-01T00:00:00"/>
    <d v="2025-06-30T00:00:00"/>
    <n v="78"/>
    <n v="1"/>
    <s v="POLFA_x000a_NC- Subproceso Fiscalización y Liquidación_x000a_Subdirección Operativa Policial _x000a__x000a_ACTUALIZADO_x000a_13102023"/>
    <n v="1"/>
    <x v="1"/>
  </r>
  <r>
    <x v="6"/>
    <x v="1"/>
    <m/>
    <m/>
    <m/>
    <m/>
    <m/>
    <m/>
    <n v="3"/>
    <n v="1"/>
    <n v="1"/>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6"/>
    <x v="1"/>
    <m/>
    <m/>
    <s v="H5. "/>
    <m/>
    <m/>
    <m/>
    <n v="1"/>
    <n v="1"/>
    <n v="1"/>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6"/>
    <x v="1"/>
    <m/>
    <m/>
    <m/>
    <m/>
    <m/>
    <m/>
    <n v="2"/>
    <n v="1"/>
    <n v="1"/>
    <n v="3"/>
    <d v="2024-01-01T00:00:00"/>
    <d v="2025-06-30T00:00:00"/>
    <n v="78"/>
    <n v="1"/>
    <s v="POLFA_x000a_NC- Subproceso Fiscalización y Liquidación_x000a_Subdirección Operativa Policial _x000a__x000a_ACTUALIZADO_x000a_13102023"/>
    <n v="1"/>
    <x v="1"/>
  </r>
  <r>
    <x v="6"/>
    <x v="1"/>
    <m/>
    <m/>
    <m/>
    <m/>
    <m/>
    <m/>
    <n v="3"/>
    <n v="1"/>
    <n v="1"/>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6"/>
    <x v="1"/>
    <m/>
    <m/>
    <s v="H6. "/>
    <m/>
    <m/>
    <m/>
    <n v="4"/>
    <n v="1"/>
    <n v="1"/>
    <n v="2"/>
    <d v="2023-10-02T00:00:00"/>
    <d v="2023-12-20T00:00:00"/>
    <n v="11.285714285714286"/>
    <n v="1"/>
    <s v="POLFA_x000a_NC- Subproceso Fiscalización y Liquidación_x000a_Coordinación de Optimización de la Operación Logística"/>
    <n v="1"/>
    <x v="1"/>
  </r>
  <r>
    <x v="6"/>
    <x v="1"/>
    <m/>
    <m/>
    <m/>
    <m/>
    <m/>
    <m/>
    <n v="5"/>
    <n v="1"/>
    <n v="1"/>
    <n v="4"/>
    <d v="2023-10-02T00:00:00"/>
    <d v="2024-10-31T00:00:00"/>
    <n v="56.428571428571431"/>
    <n v="1"/>
    <s v="POLFA_x000a_NC- Subproceso Fiscalización y Liquidación_x000a_Coordinación de Optimización de la Operación Logística"/>
    <n v="1"/>
    <x v="1"/>
  </r>
  <r>
    <x v="6"/>
    <x v="1"/>
    <m/>
    <m/>
    <m/>
    <m/>
    <s v="OB1. "/>
    <m/>
    <n v="5"/>
    <n v="1"/>
    <n v="1"/>
    <n v="4"/>
    <d v="2023-10-02T00:00:00"/>
    <d v="2024-10-31T00:00:00"/>
    <n v="56.428571428571431"/>
    <n v="1"/>
    <s v="POLFA_x000a_NC- Subproceso Fiscalización y Liquidación_x000a_Coordinación de Optimización de la Operación Logística"/>
    <n v="1"/>
    <x v="1"/>
  </r>
  <r>
    <x v="0"/>
    <x v="1"/>
    <s v="Insp. 1707022404 _x000a_Información reservada_x000a_"/>
    <m/>
    <s v="H1. "/>
    <m/>
    <m/>
    <m/>
    <n v="1"/>
    <n v="1"/>
    <n v="1"/>
    <n v="4"/>
    <d v="2018-01-01T00:00:00"/>
    <d v="2018-12-31T00:00:00"/>
    <n v="52"/>
    <n v="1"/>
    <s v="DGC_x000a_NC - Subproceso de Operación Logística _x000a_Dirección de Gestión Corporativa_x000a_Subdirección Logística_x000a__x000a_ACTUALIZADO_x000a_30112021"/>
    <n v="1"/>
    <x v="1"/>
  </r>
  <r>
    <x v="0"/>
    <x v="1"/>
    <m/>
    <m/>
    <s v="H2."/>
    <m/>
    <m/>
    <m/>
    <n v="2"/>
    <n v="1"/>
    <n v="1"/>
    <n v="10"/>
    <d v="2018-01-01T00:00:00"/>
    <d v="2018-12-31T00:00:00"/>
    <n v="52"/>
    <n v="1"/>
    <s v="DGC_x000a_NC - Subproceso de Operación Logística _x000a_Dirección de Gestión Corporativa_x000a_Subdirección Logística_x000a__x000a_ACTUALIZADO_x000a_30112021"/>
    <n v="1"/>
    <x v="1"/>
  </r>
  <r>
    <x v="0"/>
    <x v="1"/>
    <m/>
    <m/>
    <s v="H3. "/>
    <m/>
    <m/>
    <m/>
    <n v="3"/>
    <n v="1"/>
    <n v="1"/>
    <n v="1"/>
    <d v="2017-10-01T00:00:00"/>
    <d v="2018-12-31T00:00:00"/>
    <n v="65.142857142857139"/>
    <n v="1"/>
    <s v="DGC_x000a_NC - Subproceso de Operación Logística _x000a_Dirección de Gestión Corporativa_x000a_Subdirección Logística_x000a__x000a_ACTUALIZADO_x000a_30112021"/>
    <n v="1"/>
    <x v="1"/>
  </r>
  <r>
    <x v="0"/>
    <x v="1"/>
    <m/>
    <m/>
    <s v="H4. "/>
    <m/>
    <m/>
    <m/>
    <n v="4"/>
    <n v="1"/>
    <n v="1"/>
    <n v="1"/>
    <d v="2017-10-10T00:00:00"/>
    <d v="2018-10-10T00:00:00"/>
    <n v="52.142857142857146"/>
    <n v="1"/>
    <s v="DGC_x000a_DS - Subproceso de Operación Logística _x000a_Despacho del Director Seccional _x000a__x000a_ACTUALIZADO_x000a_30112021"/>
    <n v="1"/>
    <x v="1"/>
  </r>
  <r>
    <x v="0"/>
    <x v="1"/>
    <m/>
    <m/>
    <s v="H5."/>
    <m/>
    <m/>
    <m/>
    <n v="5"/>
    <n v="1"/>
    <n v="1"/>
    <n v="0.05"/>
    <d v="2017-11-01T00:00:00"/>
    <d v="2018-11-30T00:00:00"/>
    <n v="56.285714285714285"/>
    <n v="1"/>
    <s v="DGC_x000a_NC - Subproceso de Operación Logística _x000a_Dirección de Gestión Jurídica_x000a__x000a_ACTUALIZADO_x000a_30112021"/>
    <n v="1"/>
    <x v="1"/>
  </r>
  <r>
    <x v="0"/>
    <x v="1"/>
    <m/>
    <m/>
    <s v="H6. "/>
    <m/>
    <m/>
    <m/>
    <n v="6"/>
    <n v="1"/>
    <n v="1"/>
    <n v="1"/>
    <d v="2017-11-01T00:00:00"/>
    <d v="2017-12-30T00:00:00"/>
    <n v="8.4285714285714288"/>
    <n v="1"/>
    <s v="DGC_x000a_NC - Subproceso de Operación Logística_x000a_Subdirección de Fiscalización Aduanera_x000a__x000a_ACTUALIZADO_x000a_30112021"/>
    <n v="1"/>
    <x v="1"/>
  </r>
  <r>
    <x v="0"/>
    <x v="1"/>
    <m/>
    <m/>
    <s v="H7."/>
    <m/>
    <m/>
    <m/>
    <n v="7"/>
    <n v="1"/>
    <n v="1"/>
    <n v="3"/>
    <d v="2017-11-20T00:00:00"/>
    <d v="2018-03-31T00:00:00"/>
    <n v="18.714285714285715"/>
    <n v="1"/>
    <s v="DGC_x000a_NC - Subproceso de Operación Logística_x000a_Subdirector de Operativa Policial"/>
    <n v="1"/>
    <x v="1"/>
  </r>
  <r>
    <x v="0"/>
    <x v="1"/>
    <m/>
    <m/>
    <s v="H8."/>
    <m/>
    <m/>
    <m/>
    <n v="8"/>
    <n v="1"/>
    <n v="1"/>
    <n v="1"/>
    <d v="2017-10-23T00:00:00"/>
    <d v="2017-10-27T00:00:00"/>
    <n v="0.5714285714285714"/>
    <n v="1"/>
    <s v="DGC_x000a_NC - Subproceso de Operación Logística_x000a_Subdirector de Operativa Policial"/>
    <n v="1"/>
    <x v="1"/>
  </r>
  <r>
    <x v="0"/>
    <x v="1"/>
    <m/>
    <m/>
    <s v="H9. "/>
    <m/>
    <m/>
    <m/>
    <n v="9"/>
    <n v="1"/>
    <n v="1"/>
    <n v="2"/>
    <d v="2018-01-01T00:00:00"/>
    <d v="2018-07-30T00:00:00"/>
    <n v="30"/>
    <n v="1"/>
    <s v="DGC_x000a_NC - Subproceso de Operación Logística_x000a_Subdirección de Fiscalización Aduanera_x000a_ACTUALIZADO_x000a_30112021"/>
    <n v="1"/>
    <x v="1"/>
  </r>
  <r>
    <x v="0"/>
    <x v="1"/>
    <s v="Insp. 1707022404 _x000a_Información reservada_x000a_"/>
    <m/>
    <s v="H10. "/>
    <m/>
    <m/>
    <m/>
    <n v="10"/>
    <n v="1"/>
    <n v="1"/>
    <n v="5"/>
    <d v="2018-01-01T00:00:00"/>
    <d v="2018-12-31T00:00:00"/>
    <n v="52"/>
    <n v="1"/>
    <s v="DGC_x000a_NC - Subproceso de Operación Logística _x000a_Dirección de Gestión Corporativa_x000a_Subdirección Logística_x000a__x000a_ACTUALIZADO_x000a_30112021"/>
    <n v="1"/>
    <x v="1"/>
  </r>
  <r>
    <x v="0"/>
    <x v="1"/>
    <m/>
    <m/>
    <m/>
    <m/>
    <m/>
    <m/>
    <n v="11"/>
    <n v="1"/>
    <n v="1"/>
    <n v="1"/>
    <d v="2017-11-01T00:00:00"/>
    <d v="2018-06-30T00:00:00"/>
    <n v="34.428571428571431"/>
    <n v="1"/>
    <s v="DGC_x000a_DS - Subproceso de Operación Logística _x000a_Direcciones Seccionales a Nivel Nacional _x000a__x000a_ACTUALIZADO_x000a_30112021"/>
    <n v="1"/>
    <x v="1"/>
  </r>
  <r>
    <x v="0"/>
    <x v="1"/>
    <m/>
    <m/>
    <m/>
    <m/>
    <m/>
    <m/>
    <n v="12"/>
    <n v="1"/>
    <n v="1"/>
    <n v="20"/>
    <d v="2018-01-01T00:00:00"/>
    <d v="2018-12-31T00:00:00"/>
    <n v="52"/>
    <n v="1"/>
    <s v="DGC_x000a_DS - Subproceso de Operación Logística _x000a_Direcciones Seccionales a Nivel Nacional _x000a__x000a_ACTUALIZADO_x000a_30112021"/>
    <n v="1"/>
    <x v="1"/>
  </r>
  <r>
    <x v="0"/>
    <x v="1"/>
    <m/>
    <m/>
    <s v="H11."/>
    <m/>
    <m/>
    <m/>
    <n v="13"/>
    <n v="1"/>
    <n v="1"/>
    <n v="1"/>
    <d v="2017-10-20T00:00:00"/>
    <d v="2017-11-20T00:00:00"/>
    <n v="4.4285714285714288"/>
    <n v="1"/>
    <s v="DGC_x000a_NC - Subproceso de Operación Logística _x000a_Dirección de Gestión Corporativa_x000a_Subdirección Logística_x000a__x000a_ACTUALIZADO_x000a_30112021"/>
    <n v="1"/>
    <x v="1"/>
  </r>
  <r>
    <x v="0"/>
    <x v="1"/>
    <m/>
    <m/>
    <m/>
    <m/>
    <m/>
    <m/>
    <n v="14"/>
    <n v="1"/>
    <n v="1"/>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1"/>
  </r>
  <r>
    <x v="0"/>
    <x v="1"/>
    <m/>
    <m/>
    <m/>
    <m/>
    <m/>
    <m/>
    <n v="15"/>
    <n v="1"/>
    <n v="1"/>
    <n v="1"/>
    <d v="2017-10-12T00:00:00"/>
    <d v="2017-10-30T00:00:00"/>
    <n v="2.5714285714285716"/>
    <n v="1"/>
    <s v="DGC_x000a_NC - Subproceso de Operación Logística _x000a_Dirección de Gestión Corporativa_x000a_Subdirección Logística_x000a__x000a_ACTUALIZADO_x000a_30112021"/>
    <n v="1"/>
    <x v="1"/>
  </r>
  <r>
    <x v="0"/>
    <x v="1"/>
    <m/>
    <m/>
    <s v="H12. "/>
    <m/>
    <m/>
    <m/>
    <n v="16"/>
    <n v="1"/>
    <n v="1"/>
    <n v="1"/>
    <d v="2017-11-01T00:00:00"/>
    <d v="2017-11-30T00:00:00"/>
    <n v="4.1428571428571432"/>
    <n v="1"/>
    <s v="DGC_x000a_NC - Subproceso de Operación Logística _x000a_Dirección de Gestión Corporativa_x000a_Subdirección Logística_x000a__x000a_ACTUALIZADO_x000a_30112021"/>
    <n v="1"/>
    <x v="1"/>
  </r>
  <r>
    <x v="0"/>
    <x v="1"/>
    <m/>
    <m/>
    <m/>
    <m/>
    <m/>
    <m/>
    <n v="17"/>
    <n v="1"/>
    <n v="1"/>
    <n v="1"/>
    <d v="2017-09-01T00:00:00"/>
    <d v="2017-10-30T00:00:00"/>
    <n v="8.4285714285714288"/>
    <n v="1"/>
    <s v="DGC_x000a_NC - Subproceso de Operación Logística _x000a_Dirección de Gestión Corporativa_x000a_Subdirección Logística_x000a__x000a_ACTUALIZADO_x000a_30112021"/>
    <n v="1"/>
    <x v="1"/>
  </r>
  <r>
    <x v="0"/>
    <x v="1"/>
    <m/>
    <m/>
    <m/>
    <m/>
    <m/>
    <m/>
    <s v="18. "/>
    <n v="1"/>
    <n v="1"/>
    <n v="1"/>
    <d v="2017-10-13T00:00:00"/>
    <d v="2017-10-31T00:00:00"/>
    <n v="2.5714285714285716"/>
    <n v="1"/>
    <s v="DGC_x000a_NC - Subproceso de Operación Logística _x000a_Dirección de Gestión Corporativa_x000a_Subdirección Logística_x000a__x000a_ACTUALIZADO_x000a_30112021"/>
    <n v="1"/>
    <x v="1"/>
  </r>
  <r>
    <x v="0"/>
    <x v="1"/>
    <m/>
    <m/>
    <s v="H13. "/>
    <m/>
    <m/>
    <m/>
    <m/>
    <m/>
    <n v="1"/>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1"/>
  </r>
  <r>
    <x v="0"/>
    <x v="1"/>
    <m/>
    <m/>
    <m/>
    <m/>
    <m/>
    <m/>
    <n v="19"/>
    <n v="1"/>
    <n v="1"/>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1"/>
  </r>
  <r>
    <x v="0"/>
    <x v="1"/>
    <m/>
    <m/>
    <m/>
    <m/>
    <m/>
    <m/>
    <n v="20"/>
    <n v="1"/>
    <n v="1"/>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1"/>
  </r>
  <r>
    <x v="0"/>
    <x v="1"/>
    <m/>
    <m/>
    <m/>
    <m/>
    <m/>
    <m/>
    <n v="21"/>
    <n v="1"/>
    <n v="1"/>
    <n v="1"/>
    <d v="2025-10-01T00:00:00"/>
    <d v="2026-02-28T00:00:00"/>
    <n v="21.428571428571427"/>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2"/>
  </r>
  <r>
    <x v="0"/>
    <x v="1"/>
    <m/>
    <m/>
    <m/>
    <m/>
    <m/>
    <m/>
    <n v="22"/>
    <n v="1"/>
    <n v="1"/>
    <n v="1"/>
    <d v="2025-12-01T00:00:00"/>
    <d v="2026-08-31T00:00:00"/>
    <n v="3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1"/>
    <m/>
    <m/>
    <m/>
    <m/>
    <m/>
    <m/>
    <n v="23"/>
    <n v="1"/>
    <n v="1"/>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1"/>
    <m/>
    <m/>
    <m/>
    <m/>
    <m/>
    <m/>
    <n v="24"/>
    <n v="1"/>
    <n v="1"/>
    <n v="3"/>
    <d v="2026-10-01T00:00:00"/>
    <d v="2028-01-31T00:00:00"/>
    <n v="69.57142857142856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1"/>
    <m/>
    <m/>
    <s v="H14. "/>
    <m/>
    <m/>
    <m/>
    <n v="25"/>
    <n v="1"/>
    <n v="1"/>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1"/>
  </r>
  <r>
    <x v="0"/>
    <x v="1"/>
    <m/>
    <m/>
    <m/>
    <m/>
    <m/>
    <m/>
    <n v="26"/>
    <n v="1"/>
    <n v="1"/>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0"/>
    <x v="1"/>
    <m/>
    <m/>
    <s v="H15. "/>
    <m/>
    <m/>
    <m/>
    <n v="27"/>
    <n v="1"/>
    <n v="1"/>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0"/>
    <x v="1"/>
    <m/>
    <m/>
    <m/>
    <m/>
    <m/>
    <m/>
    <n v="28"/>
    <n v="1"/>
    <n v="1"/>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1"/>
  </r>
  <r>
    <x v="0"/>
    <x v="1"/>
    <m/>
    <m/>
    <m/>
    <m/>
    <m/>
    <m/>
    <n v="29"/>
    <n v="1"/>
    <n v="1"/>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1"/>
  </r>
  <r>
    <x v="0"/>
    <x v="1"/>
    <m/>
    <m/>
    <m/>
    <m/>
    <m/>
    <m/>
    <n v="30"/>
    <n v="1"/>
    <n v="1"/>
    <n v="1"/>
    <d v="2017-09-01T00:00:00"/>
    <d v="2018-09-01T00:00:00"/>
    <n v="52.142857142857146"/>
    <n v="1"/>
    <s v="DGC_x000a_NC - Subproceso Innovación y Proyectos_x000a_Dirección de Gestión de Innovación y Tecnología_x000a__x000a_ACTUALIZADO_x000a_30112021"/>
    <n v="1"/>
    <x v="1"/>
  </r>
  <r>
    <x v="0"/>
    <x v="1"/>
    <m/>
    <m/>
    <m/>
    <m/>
    <m/>
    <m/>
    <n v="31"/>
    <n v="1"/>
    <n v="1"/>
    <n v="1"/>
    <d v="2018-01-01T00:00:00"/>
    <d v="2018-12-31T00:00:00"/>
    <n v="52"/>
    <n v="1"/>
    <s v="DGC_x000a_NC - Subproceso de Operación Logística_x000a_Subdirección de Representación Externa_x000a__x000a_ACTUALIZADO_x000a_30112021"/>
    <n v="1"/>
    <x v="1"/>
  </r>
  <r>
    <x v="0"/>
    <x v="1"/>
    <m/>
    <m/>
    <m/>
    <m/>
    <m/>
    <m/>
    <n v="32"/>
    <n v="1"/>
    <n v="1"/>
    <n v="6"/>
    <d v="2017-10-01T00:00:00"/>
    <d v="2018-10-01T00:00:00"/>
    <n v="52.142857142857146"/>
    <n v="1"/>
    <s v="DGC_x000a_NC - Subproceso  Innovacion y Tecnologia_x000a_Oficina de seguridad de la Información _x000a__x000a_ACTUALIZADO_x000a_30112021"/>
    <n v="1"/>
    <x v="1"/>
  </r>
  <r>
    <x v="0"/>
    <x v="1"/>
    <m/>
    <m/>
    <m/>
    <m/>
    <m/>
    <m/>
    <n v="33"/>
    <n v="1"/>
    <n v="1"/>
    <n v="1"/>
    <d v="2018-09-01T00:00:00"/>
    <d v="2019-12-31T00:00:00"/>
    <n v="69.428571428571431"/>
    <n v="1"/>
    <s v="DGC_x000a_NC - Subproceso de Operación Logística _x000a_Dirección de Gestión Corporativa_x000a_Subdirección Logística_x000a__x000a_ACTUALIZADO_x000a_30112021"/>
    <n v="1"/>
    <x v="1"/>
  </r>
  <r>
    <x v="0"/>
    <x v="1"/>
    <s v="Insp. 1707022404 _x000a_Información reservada_x000a_"/>
    <m/>
    <s v="H16. "/>
    <m/>
    <m/>
    <m/>
    <n v="34"/>
    <n v="1"/>
    <n v="1"/>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1"/>
  </r>
  <r>
    <x v="0"/>
    <x v="1"/>
    <m/>
    <m/>
    <m/>
    <m/>
    <m/>
    <m/>
    <n v="35"/>
    <n v="1"/>
    <n v="1"/>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1"/>
  </r>
  <r>
    <x v="0"/>
    <x v="1"/>
    <m/>
    <m/>
    <m/>
    <m/>
    <m/>
    <m/>
    <n v="36"/>
    <n v="1"/>
    <n v="1"/>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1"/>
  </r>
  <r>
    <x v="0"/>
    <x v="1"/>
    <m/>
    <m/>
    <m/>
    <m/>
    <m/>
    <m/>
    <n v="37"/>
    <n v="1"/>
    <n v="1"/>
    <n v="1251159219"/>
    <d v="2017-11-01T00:00:00"/>
    <d v="2025-04-30T00:00:00"/>
    <n v="391"/>
    <n v="1"/>
    <s v="DGC_x000a_DS - Subproceso de Operación Logística _x000a_Dirección Seccional de Impuestos y Aduanas de Arauca_x000a_División Administrativa y Financiera_x000a__x000a_ACTUALIZADO_x000a_30112021"/>
    <n v="1"/>
    <x v="1"/>
  </r>
  <r>
    <x v="0"/>
    <x v="1"/>
    <m/>
    <m/>
    <m/>
    <m/>
    <m/>
    <m/>
    <n v="38"/>
    <n v="1"/>
    <n v="1"/>
    <n v="42"/>
    <d v="2017-08-01T00:00:00"/>
    <d v="2017-12-31T00:00:00"/>
    <n v="21.714285714285715"/>
    <n v="1"/>
    <s v="DGC_x000a_NC - Subproceso de Operación Logística _x000a_Dirección de Gestión Corporativa_x000a_Subdirección Logística_x000a__x000a_ACTUALIZADO_x000a_30112021"/>
    <n v="1"/>
    <x v="1"/>
  </r>
  <r>
    <x v="0"/>
    <x v="1"/>
    <m/>
    <m/>
    <m/>
    <m/>
    <m/>
    <m/>
    <n v="39"/>
    <n v="1"/>
    <n v="1"/>
    <n v="42"/>
    <d v="2017-08-01T00:00:00"/>
    <d v="2018-06-30T00:00:00"/>
    <n v="47.571428571428569"/>
    <n v="1"/>
    <s v="DGC_x000a_NC - Subproceso de Operación Logística _x000a_Dirección de Gestión Corporativa_x000a_Subdirección Logística_x000a__x000a_ACTUALIZADO_x000a_30112021"/>
    <n v="1"/>
    <x v="1"/>
  </r>
  <r>
    <x v="0"/>
    <x v="1"/>
    <m/>
    <m/>
    <m/>
    <m/>
    <m/>
    <m/>
    <n v="40"/>
    <n v="1"/>
    <n v="1"/>
    <n v="1"/>
    <d v="2018-01-01T00:00:00"/>
    <d v="2018-12-31T00:00:00"/>
    <n v="52"/>
    <n v="1"/>
    <s v="DGC_x000a_DS - Subproceso de Operación Logística_x000a_Direcciones Seccionales a nivel nacional _x000a__x000a_ACTUALIZADO_x000a_30112021"/>
    <n v="1"/>
    <x v="1"/>
  </r>
  <r>
    <x v="0"/>
    <x v="1"/>
    <s v="Insp. 1707022436_x000a_Información reservada_x000a_"/>
    <m/>
    <s v="No se especifica Hallazgo"/>
    <m/>
    <m/>
    <m/>
    <n v="1"/>
    <n v="1"/>
    <n v="1"/>
    <n v="1"/>
    <d v="2021-09-15T00:00:00"/>
    <d v="2021-12-31T00:00:00"/>
    <n v="15.285714285714286"/>
    <n v="1"/>
    <s v="DGC_x000a_NC - Subproceso de Recursos Administrativos_x000a_Coordinación de Correspondencia y Notificaciones_x000a__x000a_ACTUALIZADO_x000a_30112021"/>
    <n v="1"/>
    <x v="1"/>
  </r>
  <r>
    <x v="0"/>
    <x v="1"/>
    <m/>
    <m/>
    <m/>
    <m/>
    <m/>
    <m/>
    <s v="2_x000a_"/>
    <n v="1"/>
    <n v="1"/>
    <n v="3"/>
    <d v="2021-10-01T00:00:00"/>
    <d v="2022-10-31T00:00:00"/>
    <n v="56.428571428571431"/>
    <n v="1"/>
    <s v="DGC_x000a_NC - Subproceso de Recursos Administrativos_x000a_Coordinación de Correspondencia y Notificaciones_x000a__x000a_ACTUALIZADO_x000a_30112021"/>
    <n v="1"/>
    <x v="1"/>
  </r>
  <r>
    <x v="0"/>
    <x v="1"/>
    <m/>
    <m/>
    <m/>
    <m/>
    <m/>
    <m/>
    <n v="3"/>
    <n v="1"/>
    <n v="1"/>
    <n v="1"/>
    <d v="2023-11-01T00:00:00"/>
    <d v="2024-07-31T00:00:00"/>
    <n v="39"/>
    <n v="1"/>
    <s v="DGC_x000a_NC - Subproceso Innovación y Tecnología _x000a_Dirección de Gestión de Innovación y Tecnología_x000a__x000a_ACTUALIZADO_x000a_30112021"/>
    <n v="1"/>
    <x v="1"/>
  </r>
  <r>
    <x v="0"/>
    <x v="1"/>
    <m/>
    <m/>
    <m/>
    <m/>
    <m/>
    <m/>
    <s v="4_x000a_"/>
    <n v="1"/>
    <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0"/>
    <x v="1"/>
    <m/>
    <m/>
    <m/>
    <m/>
    <m/>
    <m/>
    <n v="5"/>
    <n v="1"/>
    <n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1"/>
  </r>
  <r>
    <x v="0"/>
    <x v="1"/>
    <m/>
    <m/>
    <m/>
    <m/>
    <m/>
    <m/>
    <s v="6_x000a_"/>
    <n v="1"/>
    <n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0"/>
    <x v="1"/>
    <m/>
    <m/>
    <m/>
    <m/>
    <m/>
    <m/>
    <n v="7"/>
    <n v="1"/>
    <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0"/>
    <x v="1"/>
    <m/>
    <m/>
    <m/>
    <m/>
    <m/>
    <m/>
    <s v="8_x000a_"/>
    <n v="1"/>
    <n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0"/>
    <x v="1"/>
    <m/>
    <m/>
    <m/>
    <m/>
    <m/>
    <m/>
    <n v="9"/>
    <n v="1"/>
    <n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0"/>
    <x v="1"/>
    <m/>
    <m/>
    <m/>
    <m/>
    <m/>
    <m/>
    <s v="10_x000a_"/>
    <n v="1"/>
    <n v="1"/>
    <n v="7"/>
    <d v="2026-01-02T00:00:00"/>
    <d v="2027-09-30T00:00:00"/>
    <n v="90.857142857142861"/>
    <n v="0"/>
    <s v="DGC_x000a_NC - Subproceso Innovación y Tecnología _x000a_Dirección de Gestión de Innovación y Tecnología_x000a__x000a_ACTUALIZADO_x000a_30112021"/>
    <n v="0"/>
    <x v="0"/>
  </r>
  <r>
    <x v="0"/>
    <x v="1"/>
    <m/>
    <m/>
    <m/>
    <m/>
    <m/>
    <m/>
    <n v="11"/>
    <n v="1"/>
    <n v="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0"/>
    <x v="1"/>
    <m/>
    <m/>
    <m/>
    <m/>
    <m/>
    <m/>
    <s v="12_x000a_"/>
    <n v="1"/>
    <n v="1"/>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0"/>
    <x v="1"/>
    <m/>
    <m/>
    <m/>
    <m/>
    <m/>
    <m/>
    <n v="13"/>
    <n v="1"/>
    <n v="1"/>
    <n v="1"/>
    <d v="2021-09-15T00:00:00"/>
    <d v="2021-12-31T00:00:00"/>
    <n v="15.285714285714286"/>
    <n v="1"/>
    <s v="DGC_x000a_NC - Subproceso de Recursos Administrativos_x000a_Subdirección Administrativa_x000a_Coordinación de Correspondencia y Notificaciones_x000a__x000a_ACTUALIZADO_x000a_30112021"/>
    <n v="1"/>
    <x v="1"/>
  </r>
  <r>
    <x v="0"/>
    <x v="1"/>
    <m/>
    <m/>
    <m/>
    <m/>
    <m/>
    <m/>
    <s v="14_x000a_"/>
    <n v="1"/>
    <n v="1"/>
    <n v="3"/>
    <d v="2021-10-01T00:00:00"/>
    <d v="2022-10-31T00:00:00"/>
    <n v="56.428571428571431"/>
    <n v="1"/>
    <s v="DGC_x000a_NC - Subproceso de Recursos Administrativos_x000a_Subdirección Administrativa_x000a_Coordinación de Correspondencia y Notificaciones_x000a__x000a_ACTUALIZADO_x000a_30112021"/>
    <n v="1"/>
    <x v="1"/>
  </r>
  <r>
    <x v="0"/>
    <x v="1"/>
    <m/>
    <m/>
    <m/>
    <m/>
    <m/>
    <m/>
    <n v="15"/>
    <n v="1"/>
    <n v="1"/>
    <n v="6"/>
    <d v="2021-10-01T00:00:00"/>
    <d v="2022-03-31T00:00:00"/>
    <n v="25.857142857142858"/>
    <n v="1"/>
    <s v="DGC_x000a_NC - Subproceso de Recursos Administrativos_x000a_Subdirección Administrativa_x000a_Coordinación de Correspondencia y Notificaciones_x000a__x000a_ACTUALIZADO_x000a_30112021"/>
    <n v="1"/>
    <x v="1"/>
  </r>
  <r>
    <x v="0"/>
    <x v="1"/>
    <m/>
    <m/>
    <m/>
    <m/>
    <m/>
    <m/>
    <s v="16_x000a_"/>
    <n v="1"/>
    <n v="1"/>
    <n v="1"/>
    <d v="2021-10-01T00:00:00"/>
    <d v="2022-06-30T00:00:00"/>
    <n v="38.857142857142854"/>
    <n v="1"/>
    <s v="DGC_x000a_NC - Subproceso  Recaudo-Devoluciones_x000a_Subdirección Cobranzas_x000a_Coordinación  de Cobranzas_x000a__x000a_ACTUALIZADO_x000a_30112021"/>
    <n v="1"/>
    <x v="1"/>
  </r>
  <r>
    <x v="0"/>
    <x v="1"/>
    <m/>
    <m/>
    <m/>
    <m/>
    <m/>
    <m/>
    <n v="17"/>
    <n v="1"/>
    <n v="1"/>
    <n v="1"/>
    <d v="2021-09-15T00:00:00"/>
    <d v="2021-12-31T00:00:00"/>
    <n v="15.285714285714286"/>
    <n v="1"/>
    <s v="DGC_x000a_NC - Subproceso de Recursos Administrativos_x000a_Coordinación de Correspondencia y Notificaciones_x000a__x000a_ACTUALIZADO_x000a_30112021"/>
    <n v="1"/>
    <x v="1"/>
  </r>
  <r>
    <x v="0"/>
    <x v="1"/>
    <m/>
    <m/>
    <m/>
    <m/>
    <m/>
    <m/>
    <s v="18_x000a_"/>
    <n v="1"/>
    <n v="1"/>
    <n v="1"/>
    <d v="2021-09-15T00:00:00"/>
    <d v="2021-12-31T00:00:00"/>
    <n v="15.285714285714286"/>
    <n v="1"/>
    <s v="DGC_x000a_NC - Subproceso de Recursos Administrativos_x000a_Coordinación de Correspondencia y Notificaciones_x000a__x000a_ACTUALIZADO_x000a_30112021"/>
    <n v="1"/>
    <x v="1"/>
  </r>
  <r>
    <x v="0"/>
    <x v="1"/>
    <s v="Insp. 170700-29-2025-02-01  _x000a_Información reservada_x000a_"/>
    <m/>
    <s v="H1. "/>
    <m/>
    <m/>
    <m/>
    <n v="1"/>
    <n v="1"/>
    <n v="1"/>
    <n v="1"/>
    <d v="2027-05-01T00:00:00"/>
    <d v="2027-07-01T00:00:00"/>
    <n v="8.7142857142857135"/>
    <n v="0"/>
    <s v="DGC_x000a_Subdirección Logística_x000a_Subdirección de Compras y Contratos"/>
    <n v="0"/>
    <x v="0"/>
  </r>
  <r>
    <x v="0"/>
    <x v="1"/>
    <m/>
    <m/>
    <s v="H2. "/>
    <m/>
    <m/>
    <m/>
    <n v="2"/>
    <n v="1"/>
    <n v="1"/>
    <n v="1"/>
    <d v="2025-10-23T00:00:00"/>
    <d v="2026-05-29T00:00:00"/>
    <n v="31.142857142857142"/>
    <n v="1"/>
    <s v="DGC_x000a_Direcciones Seccionales"/>
    <n v="1"/>
    <x v="1"/>
  </r>
  <r>
    <x v="0"/>
    <x v="1"/>
    <m/>
    <m/>
    <m/>
    <m/>
    <m/>
    <m/>
    <s v="13_x000a_"/>
    <n v="1"/>
    <n v="1"/>
    <n v="8"/>
    <d v="2024-10-01T00:00:00"/>
    <d v="2028-01-31T00:00:00"/>
    <n v="173.85714285714286"/>
    <n v="0.2"/>
    <s v="DGC_x000a_Dirección de Gestión de Innovación y Tecnología_x000a__x000a_Subdirección Logística"/>
    <n v="0.2"/>
    <x v="0"/>
  </r>
  <r>
    <x v="0"/>
    <x v="1"/>
    <m/>
    <m/>
    <m/>
    <m/>
    <m/>
    <m/>
    <n v="3"/>
    <n v="1"/>
    <n v="1"/>
    <n v="1"/>
    <d v="2025-10-23T00:00:00"/>
    <d v="2025-12-30T00:00:00"/>
    <n v="9.7142857142857135"/>
    <n v="1"/>
    <s v="DGC_x000a_Coordinación de Chatarrizaciones y Destrucciones _x000a_Coordinación de Documentación"/>
    <n v="1"/>
    <x v="1"/>
  </r>
  <r>
    <x v="0"/>
    <x v="1"/>
    <m/>
    <m/>
    <s v="H3. "/>
    <m/>
    <m/>
    <m/>
    <n v="4"/>
    <n v="1"/>
    <n v="1"/>
    <n v="1"/>
    <d v="2025-11-01T00:00:00"/>
    <d v="2026-05-30T00:00:00"/>
    <n v="30"/>
    <n v="1"/>
    <s v="DGC_x000a_Direcciones Seccionales_x000a__x000a_Coordinación de Chatarrizaciones y Destrucciones "/>
    <n v="1"/>
    <x v="1"/>
  </r>
  <r>
    <x v="0"/>
    <x v="1"/>
    <m/>
    <m/>
    <m/>
    <m/>
    <m/>
    <m/>
    <n v="5"/>
    <n v="1"/>
    <n v="1"/>
    <n v="1"/>
    <d v="2025-10-01T00:00:00"/>
    <d v="2025-12-31T00:00:00"/>
    <n v="13"/>
    <n v="1"/>
    <s v="DGC_x000a_Coordinación de Chatarrizaciones y Destrucciones_x000a_Coordinación de Procesos y Riesgos Operacionales"/>
    <n v="1"/>
    <x v="1"/>
  </r>
  <r>
    <x v="0"/>
    <x v="1"/>
    <m/>
    <m/>
    <m/>
    <m/>
    <m/>
    <m/>
    <s v="13_x000a_"/>
    <n v="1"/>
    <n v="1"/>
    <n v="8"/>
    <d v="2024-10-01T00:00:00"/>
    <d v="2028-01-31T00:00:00"/>
    <n v="173.85714285714286"/>
    <n v="0.2"/>
    <s v="DGC_x000a_Dirección de Gestión de Innovación y Tecnología_x000a__x000a_Subdirección Logística"/>
    <n v="0.2"/>
    <x v="0"/>
  </r>
  <r>
    <x v="0"/>
    <x v="1"/>
    <m/>
    <m/>
    <m/>
    <m/>
    <m/>
    <m/>
    <n v="3"/>
    <n v="1"/>
    <n v="1"/>
    <n v="1"/>
    <d v="2025-10-23T00:00:00"/>
    <d v="2025-12-30T00:00:00"/>
    <n v="9.7142857142857135"/>
    <n v="1"/>
    <s v="DGC_x000a_Coordinación de Chatarrizaciones y Destrucciones _x000a_Coordinación de Documentación"/>
    <n v="1"/>
    <x v="1"/>
  </r>
  <r>
    <x v="0"/>
    <x v="1"/>
    <m/>
    <m/>
    <s v="H4. "/>
    <m/>
    <m/>
    <m/>
    <n v="6"/>
    <n v="1"/>
    <n v="1"/>
    <n v="1"/>
    <d v="2025-11-01T00:00:00"/>
    <d v="2026-05-30T00:00:00"/>
    <n v="30"/>
    <n v="1"/>
    <s v="DGC_x000a_Coordinación de Chatarrizaciones y Destrucciones_x000a__x000a_Direcciones Seccionales"/>
    <n v="1"/>
    <x v="1"/>
  </r>
  <r>
    <x v="0"/>
    <x v="1"/>
    <m/>
    <m/>
    <m/>
    <m/>
    <m/>
    <m/>
    <n v="14"/>
    <n v="1"/>
    <n v="1"/>
    <n v="1"/>
    <d v="2025-11-24T00:00:00"/>
    <d v="2026-02-27T00:00:00"/>
    <n v="13.571428571428571"/>
    <n v="1"/>
    <s v="DGC_x000a_Subdirección Logística"/>
    <n v="1"/>
    <x v="1"/>
  </r>
  <r>
    <x v="0"/>
    <x v="1"/>
    <m/>
    <m/>
    <s v="H5. "/>
    <m/>
    <m/>
    <m/>
    <n v="5"/>
    <n v="1"/>
    <n v="1"/>
    <n v="1"/>
    <d v="2025-10-01T00:00:00"/>
    <d v="2025-12-31T00:00:00"/>
    <n v="13"/>
    <n v="1"/>
    <s v="DGC_x000a_Coordinación de Chatarrizaciones y Destrucciones_x000a_Coordinación de Procesos y Riesgos Operacionales"/>
    <n v="1"/>
    <x v="1"/>
  </r>
  <r>
    <x v="0"/>
    <x v="1"/>
    <m/>
    <m/>
    <m/>
    <m/>
    <m/>
    <m/>
    <s v="13_x000a_"/>
    <n v="1"/>
    <n v="1"/>
    <n v="8"/>
    <d v="2024-10-01T00:00:00"/>
    <d v="2028-01-31T00:00:00"/>
    <n v="173.85714285714286"/>
    <n v="0.2"/>
    <s v="DGC_x000a_Dirección de Gestión de Innovación y Tecnología_x000a__x000a_Subdirección Logística"/>
    <n v="0.2"/>
    <x v="0"/>
  </r>
  <r>
    <x v="0"/>
    <x v="1"/>
    <m/>
    <m/>
    <m/>
    <m/>
    <m/>
    <m/>
    <n v="3"/>
    <n v="1"/>
    <n v="1"/>
    <n v="1"/>
    <d v="2025-10-23T00:00:00"/>
    <d v="2025-12-30T00:00:00"/>
    <n v="9.7142857142857135"/>
    <n v="1"/>
    <s v="DGC_x000a_Coordinación de Chatarrizaciones y Destrucciones _x000a_Coordinación de Documentación"/>
    <n v="1"/>
    <x v="1"/>
  </r>
  <r>
    <x v="0"/>
    <x v="1"/>
    <m/>
    <m/>
    <s v="H6. "/>
    <m/>
    <m/>
    <m/>
    <n v="4"/>
    <n v="1"/>
    <n v="1"/>
    <n v="1"/>
    <d v="2025-11-01T00:00:00"/>
    <d v="2026-05-30T00:00:00"/>
    <n v="30"/>
    <n v="1"/>
    <s v="DGC_x000a_Direcciones Seccionales_x000a__x000a_Coordinación de Chatarrizaciones y Destrucciones "/>
    <n v="1"/>
    <x v="1"/>
  </r>
  <r>
    <x v="0"/>
    <x v="1"/>
    <m/>
    <m/>
    <m/>
    <m/>
    <m/>
    <m/>
    <s v="13_x000a_"/>
    <n v="1"/>
    <n v="1"/>
    <n v="8"/>
    <d v="2024-10-01T00:00:00"/>
    <d v="2028-01-31T00:00:00"/>
    <n v="173.85714285714286"/>
    <n v="0.2"/>
    <s v="DGC_x000a_Dirección de Gestión de Innovación y Tecnología_x000a__x000a_Subdirección Logística"/>
    <n v="0.2"/>
    <x v="0"/>
  </r>
  <r>
    <x v="0"/>
    <x v="1"/>
    <m/>
    <m/>
    <m/>
    <m/>
    <m/>
    <m/>
    <n v="3"/>
    <n v="1"/>
    <n v="1"/>
    <n v="1"/>
    <d v="2025-10-23T00:00:00"/>
    <d v="2025-12-30T00:00:00"/>
    <n v="9.7142857142857135"/>
    <n v="1"/>
    <s v="DGC_x000a_Coordinación de Chatarrizaciones y Destrucciones _x000a_Coordinación de Documentación"/>
    <n v="1"/>
    <x v="1"/>
  </r>
  <r>
    <x v="0"/>
    <x v="1"/>
    <m/>
    <m/>
    <s v="H7. "/>
    <m/>
    <m/>
    <m/>
    <n v="5"/>
    <n v="1"/>
    <n v="1"/>
    <n v="1"/>
    <d v="2025-10-01T00:00:00"/>
    <d v="2025-12-31T00:00:00"/>
    <n v="13"/>
    <n v="1"/>
    <s v="DGC_x000a_Coordinación de Chatarrizaciones y Destrucciones_x000a_Coordinación de Procesos y Riesgos Operacionales"/>
    <n v="1"/>
    <x v="1"/>
  </r>
  <r>
    <x v="0"/>
    <x v="1"/>
    <m/>
    <m/>
    <m/>
    <m/>
    <m/>
    <m/>
    <s v="13_x000a_"/>
    <n v="1"/>
    <n v="1"/>
    <n v="8"/>
    <d v="2024-10-01T00:00:00"/>
    <d v="2028-01-31T00:00:00"/>
    <n v="173.85714285714286"/>
    <n v="0.2"/>
    <s v="DGC_x000a_Dirección de Gestión de Innovación y Tecnología_x000a__x000a_Subdirección Logística"/>
    <n v="0.2"/>
    <x v="0"/>
  </r>
  <r>
    <x v="0"/>
    <x v="1"/>
    <m/>
    <m/>
    <m/>
    <m/>
    <m/>
    <m/>
    <n v="3"/>
    <n v="1"/>
    <n v="1"/>
    <n v="1"/>
    <d v="2025-10-23T00:00:00"/>
    <d v="2025-12-30T00:00:00"/>
    <n v="9.7142857142857135"/>
    <n v="1"/>
    <s v="DGC_x000a_Coordinación de Chatarrizaciones y Destrucciones _x000a_Coordinación de Documentación"/>
    <n v="1"/>
    <x v="1"/>
  </r>
  <r>
    <x v="0"/>
    <x v="1"/>
    <m/>
    <m/>
    <s v="H8. "/>
    <m/>
    <m/>
    <m/>
    <n v="8"/>
    <n v="1"/>
    <n v="1"/>
    <n v="1"/>
    <d v="2025-10-23T00:00:00"/>
    <d v="2025-12-30T00:00:00"/>
    <n v="9.7142857142857135"/>
    <n v="1"/>
    <s v="DGC_x000a_Subdirección Logística_x000a_Coordinación de Chatarrizaciones y Destrucciones"/>
    <n v="1"/>
    <x v="1"/>
  </r>
  <r>
    <x v="0"/>
    <x v="1"/>
    <m/>
    <m/>
    <m/>
    <m/>
    <m/>
    <m/>
    <s v="13_x000a_"/>
    <n v="1"/>
    <n v="1"/>
    <n v="8"/>
    <d v="2024-10-01T00:00:00"/>
    <d v="2028-01-31T00:00:00"/>
    <n v="173.85714285714286"/>
    <n v="0.2"/>
    <s v="DGC_x000a_Dirección de Gestión de Innovación y Tecnología_x000a__x000a_Subdirección Logística"/>
    <n v="0.2"/>
    <x v="0"/>
  </r>
  <r>
    <x v="0"/>
    <x v="1"/>
    <m/>
    <m/>
    <m/>
    <m/>
    <m/>
    <m/>
    <n v="3"/>
    <n v="1"/>
    <n v="1"/>
    <n v="1"/>
    <d v="2025-10-23T00:00:00"/>
    <d v="2025-12-30T00:00:00"/>
    <n v="9.7142857142857135"/>
    <n v="1"/>
    <s v="DGC_x000a_Coordinación de Chatarrizaciones y Destrucciones _x000a_Coordinación de Documentación"/>
    <n v="1"/>
    <x v="1"/>
  </r>
  <r>
    <x v="0"/>
    <x v="1"/>
    <m/>
    <m/>
    <s v="H9. "/>
    <m/>
    <m/>
    <m/>
    <n v="7"/>
    <n v="1"/>
    <n v="1"/>
    <n v="1"/>
    <d v="2025-10-23T00:00:00"/>
    <d v="2025-12-30T00:00:00"/>
    <n v="9.7142857142857135"/>
    <n v="1"/>
    <s v="DGC_x000a_Subdirección Logística_x000a_Coordinación de Chatarrizaciones y Destrucciones"/>
    <n v="1"/>
    <x v="1"/>
  </r>
  <r>
    <x v="0"/>
    <x v="1"/>
    <m/>
    <m/>
    <m/>
    <m/>
    <m/>
    <m/>
    <s v="13_x000a_"/>
    <n v="1"/>
    <n v="1"/>
    <n v="8"/>
    <d v="2024-10-01T00:00:00"/>
    <d v="2028-01-31T00:00:00"/>
    <n v="173.85714285714286"/>
    <n v="0.2"/>
    <s v="DGC_x000a_Dirección de Gestión de Innovación y Tecnología_x000a__x000a_Subdirección Logística"/>
    <n v="0.2"/>
    <x v="0"/>
  </r>
  <r>
    <x v="0"/>
    <x v="1"/>
    <m/>
    <m/>
    <m/>
    <m/>
    <m/>
    <m/>
    <n v="3"/>
    <n v="1"/>
    <n v="1"/>
    <n v="1"/>
    <d v="2025-10-23T00:00:00"/>
    <d v="2025-12-30T00:00:00"/>
    <n v="9.7142857142857135"/>
    <n v="1"/>
    <s v="DGC_x000a_Coordinación de Chatarrizaciones y Destrucciones _x000a_Coordinación de Documentación"/>
    <n v="1"/>
    <x v="1"/>
  </r>
  <r>
    <x v="0"/>
    <x v="1"/>
    <m/>
    <m/>
    <m/>
    <m/>
    <m/>
    <m/>
    <n v="15"/>
    <n v="1"/>
    <n v="1"/>
    <n v="1"/>
    <d v="2026-03-01T00:00:00"/>
    <d v="2026-08-31T00:00:00"/>
    <n v="26.142857142857142"/>
    <n v="0"/>
    <s v="DGC_x000a_Subdirección Logística_x000a_Coordinación de Chatarrización y Destrucciones"/>
    <n v="0"/>
    <x v="0"/>
  </r>
  <r>
    <x v="0"/>
    <x v="1"/>
    <m/>
    <m/>
    <m/>
    <m/>
    <m/>
    <m/>
    <n v="8"/>
    <n v="1"/>
    <n v="1"/>
    <n v="1"/>
    <d v="2025-10-01T00:00:00"/>
    <d v="2025-12-31T00:00:00"/>
    <n v="13"/>
    <n v="1"/>
    <s v="DGC_x000a_Direcciones Seccionales_x000a__x000a_Coordinación de Chatarrizaciones y Destrucciones."/>
    <n v="1"/>
    <x v="1"/>
  </r>
  <r>
    <x v="0"/>
    <x v="1"/>
    <m/>
    <m/>
    <s v="H10. "/>
    <m/>
    <m/>
    <m/>
    <n v="7"/>
    <n v="1"/>
    <n v="1"/>
    <n v="1"/>
    <d v="2025-10-23T00:00:00"/>
    <d v="2025-12-30T00:00:00"/>
    <n v="9.7142857142857135"/>
    <n v="1"/>
    <s v="DGC_x000a_Subdirección Logística_x000a_Coordinación de Chatarrizaciones y Destrucciones"/>
    <n v="1"/>
    <x v="1"/>
  </r>
  <r>
    <x v="0"/>
    <x v="1"/>
    <m/>
    <m/>
    <m/>
    <m/>
    <m/>
    <m/>
    <n v="15"/>
    <n v="1"/>
    <n v="1"/>
    <n v="1"/>
    <d v="2026-03-01T00:00:00"/>
    <d v="2026-08-31T00:00:00"/>
    <n v="26.142857142857142"/>
    <n v="0"/>
    <s v="DGC_x000a_Subdirección Logística_x000a_Coordinación de Chatarrización y Destrucciones"/>
    <n v="0"/>
    <x v="0"/>
  </r>
  <r>
    <x v="0"/>
    <x v="1"/>
    <m/>
    <m/>
    <m/>
    <m/>
    <m/>
    <m/>
    <n v="8"/>
    <n v="1"/>
    <n v="1"/>
    <n v="1"/>
    <d v="2025-10-01T00:00:00"/>
    <d v="2025-12-31T00:00:00"/>
    <n v="13"/>
    <n v="1"/>
    <s v="DGC_x000a_Direcciones Seccionales_x000a__x000a_Coordinación de Chatarrizaciones y Destrucciones."/>
    <n v="1"/>
    <x v="1"/>
  </r>
  <r>
    <x v="0"/>
    <x v="1"/>
    <m/>
    <m/>
    <s v="H11. "/>
    <m/>
    <m/>
    <m/>
    <n v="9"/>
    <n v="1"/>
    <n v="1"/>
    <n v="1"/>
    <d v="2025-09-25T00:00:00"/>
    <d v="2025-12-31T00:00:00"/>
    <n v="13.857142857142858"/>
    <n v="1"/>
    <s v="DGC_x000a_Dirección de Gestión Corporativa_x000a_Subdirección Logística"/>
    <n v="1"/>
    <x v="1"/>
  </r>
  <r>
    <x v="0"/>
    <x v="1"/>
    <m/>
    <m/>
    <m/>
    <m/>
    <m/>
    <m/>
    <n v="14"/>
    <n v="1"/>
    <n v="1"/>
    <n v="1"/>
    <d v="2025-11-24T00:00:00"/>
    <d v="2026-02-27T00:00:00"/>
    <n v="13.571428571428571"/>
    <n v="1"/>
    <s v="DGC_x000a_Subdirección Logística"/>
    <n v="1"/>
    <x v="1"/>
  </r>
  <r>
    <x v="0"/>
    <x v="1"/>
    <m/>
    <m/>
    <m/>
    <m/>
    <s v="OB1."/>
    <m/>
    <n v="4"/>
    <n v="1"/>
    <n v="1"/>
    <n v="1"/>
    <d v="2025-11-01T00:00:00"/>
    <d v="2026-05-30T00:00:00"/>
    <n v="30"/>
    <n v="1"/>
    <s v="DGC_x000a_Direcciones Seccionales_x000a__x000a_Coordinación de Chatarrizaciones y Destrucciones "/>
    <n v="1"/>
    <x v="1"/>
  </r>
  <r>
    <x v="0"/>
    <x v="1"/>
    <m/>
    <m/>
    <m/>
    <m/>
    <m/>
    <m/>
    <s v="13_x000a_"/>
    <n v="1"/>
    <n v="1"/>
    <n v="8"/>
    <d v="2024-10-01T00:00:00"/>
    <d v="2028-01-31T00:00:00"/>
    <n v="173.85714285714286"/>
    <n v="0"/>
    <s v="DGC_x000a_Dirección de Gestión de Innovación y Tecnología_x000a__x000a_Subdirección Logística"/>
    <n v="0"/>
    <x v="0"/>
  </r>
  <r>
    <x v="0"/>
    <x v="1"/>
    <m/>
    <m/>
    <m/>
    <m/>
    <m/>
    <m/>
    <n v="10"/>
    <n v="1"/>
    <n v="1"/>
    <n v="1"/>
    <d v="2025-11-01T00:00:00"/>
    <d v="2026-05-30T00:00:00"/>
    <n v="30"/>
    <n v="0"/>
    <s v="DGC_x000a_Direcciones Seccionales_x000a__x000a_Subdirección Logística_x000a_Coordinación de Chatarrizaciones y Destrucciones_x000a_Coordinación de Optimización de la Operación Logística"/>
    <n v="0"/>
    <x v="0"/>
  </r>
  <r>
    <x v="0"/>
    <x v="1"/>
    <m/>
    <m/>
    <m/>
    <m/>
    <s v="OB2. "/>
    <m/>
    <n v="11"/>
    <n v="1"/>
    <n v="1"/>
    <n v="1"/>
    <d v="2025-11-01T00:00:00"/>
    <d v="2026-05-31T00:00:00"/>
    <n v="30.142857142857142"/>
    <n v="0"/>
    <s v="DGC_x000a_Direcciones Seccionales_x000a__x000a_Subdirección Logística_x000a_Coordinación de Optimización de la Operación Logística"/>
    <n v="0"/>
    <x v="0"/>
  </r>
  <r>
    <x v="0"/>
    <x v="1"/>
    <m/>
    <m/>
    <m/>
    <m/>
    <s v="OB3. "/>
    <m/>
    <n v="12"/>
    <n v="1"/>
    <n v="1"/>
    <n v="1"/>
    <d v="2025-11-01T00:00:00"/>
    <d v="2026-05-31T00:00:00"/>
    <n v="30.142857142857142"/>
    <n v="0"/>
    <s v="DGC_x000a_Coordinación de Optimización de la Operación Logística_x000a__x000a_Direcciones Seccionales."/>
    <n v="0"/>
    <x v="0"/>
  </r>
  <r>
    <x v="0"/>
    <x v="1"/>
    <m/>
    <m/>
    <m/>
    <m/>
    <m/>
    <m/>
    <n v="9"/>
    <n v="1"/>
    <n v="1"/>
    <n v="1"/>
    <d v="2025-10-01T00:00:00"/>
    <d v="2025-12-31T00:00:00"/>
    <n v="13"/>
    <n v="1"/>
    <s v="DGC_x000a_Direcciones Seccionales_x000a__x000a_Coordinación de Chatarrizaciones y Destrucciones."/>
    <n v="1"/>
    <x v="1"/>
  </r>
  <r>
    <x v="0"/>
    <x v="1"/>
    <m/>
    <m/>
    <m/>
    <m/>
    <s v="OB4. "/>
    <m/>
    <n v="9"/>
    <n v="1"/>
    <n v="1"/>
    <n v="1"/>
    <d v="2025-10-01T00:00:00"/>
    <d v="2025-12-31T00:00:00"/>
    <n v="13"/>
    <n v="1"/>
    <s v="DGC_x000a_Direcciones Seccionales_x000a__x000a_Coordinación de Chatarrizaciones y Destrucciones."/>
    <n v="1"/>
    <x v="1"/>
  </r>
  <r>
    <x v="0"/>
    <x v="1"/>
    <m/>
    <m/>
    <m/>
    <m/>
    <m/>
    <m/>
    <s v="13_x000a_"/>
    <n v="1"/>
    <n v="1"/>
    <n v="8"/>
    <d v="2024-10-01T00:00:00"/>
    <d v="2028-01-31T00:00:00"/>
    <n v="173.85714285714286"/>
    <n v="0"/>
    <s v="DGC_x000a_Dirección de Gestión de Innovación y Tecnología_x000a__x000a_Subdirección Logística"/>
    <n v="0"/>
    <x v="0"/>
  </r>
  <r>
    <x v="0"/>
    <x v="1"/>
    <m/>
    <m/>
    <m/>
    <m/>
    <m/>
    <m/>
    <n v="3"/>
    <n v="1"/>
    <n v="1"/>
    <n v="1"/>
    <d v="2025-10-23T00:00:00"/>
    <d v="2025-12-30T00:00:00"/>
    <n v="9.7142857142857135"/>
    <n v="1"/>
    <s v="DGC_x000a_Coordinación de Chatarrizaciones y Destrucciones _x000a_Coordinación de Documentación"/>
    <n v="1"/>
    <x v="1"/>
  </r>
  <r>
    <x v="3"/>
    <x v="1"/>
    <s v="Insp. 1707022414_x000a_Información reservada_x000a__x000a__x000a__x000a_"/>
    <m/>
    <s v="H1."/>
    <m/>
    <m/>
    <m/>
    <n v="1"/>
    <n v="1"/>
    <n v="1"/>
    <n v="1"/>
    <d v="2023-11-01T00:00:00"/>
    <d v="2024-07-31T00:00:00"/>
    <n v="39"/>
    <n v="1"/>
    <s v="DGI_x000a_Dirección de Gestión de Innovación y Tecnología"/>
    <n v="1"/>
    <x v="1"/>
  </r>
  <r>
    <x v="3"/>
    <x v="1"/>
    <m/>
    <m/>
    <m/>
    <m/>
    <m/>
    <m/>
    <n v="2"/>
    <n v="1"/>
    <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1"/>
    <m/>
    <m/>
    <m/>
    <m/>
    <m/>
    <m/>
    <n v="3"/>
    <n v="1"/>
    <n v="1"/>
    <n v="1"/>
    <d v="2024-02-01T00:00:00"/>
    <d v="2025-03-31T00:00:00"/>
    <n v="60.571428571428569"/>
    <n v="1"/>
    <s v="DGI_x000a_Dirección de Gestión de Innovación y Tecnología"/>
    <n v="1"/>
    <x v="1"/>
  </r>
  <r>
    <x v="3"/>
    <x v="1"/>
    <m/>
    <m/>
    <m/>
    <m/>
    <m/>
    <m/>
    <n v="4"/>
    <n v="1"/>
    <n v="1"/>
    <n v="1"/>
    <d v="2023-11-01T00:00:00"/>
    <d v="2025-03-31T00:00:00"/>
    <n v="73.714285714285708"/>
    <n v="1"/>
    <s v="DGI_x000a_Dirección de Gestión de Innovación y Tecnología"/>
    <n v="1"/>
    <x v="1"/>
  </r>
  <r>
    <x v="3"/>
    <x v="1"/>
    <m/>
    <m/>
    <m/>
    <m/>
    <m/>
    <m/>
    <n v="5"/>
    <n v="1"/>
    <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1"/>
    <m/>
    <m/>
    <m/>
    <m/>
    <m/>
    <m/>
    <n v="6"/>
    <n v="1"/>
    <n v="1"/>
    <n v="1"/>
    <d v="2023-11-01T00:00:00"/>
    <d v="2025-03-31T00:00:00"/>
    <n v="73.714285714285708"/>
    <n v="1"/>
    <s v="DGI_x000a_Dirección de Gestión de Innovación y Tecnología"/>
    <n v="1"/>
    <x v="1"/>
  </r>
  <r>
    <x v="3"/>
    <x v="1"/>
    <m/>
    <m/>
    <m/>
    <m/>
    <m/>
    <m/>
    <n v="7"/>
    <n v="1"/>
    <n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1"/>
    <m/>
    <m/>
    <m/>
    <m/>
    <m/>
    <m/>
    <n v="8"/>
    <n v="1"/>
    <n v="1"/>
    <n v="10"/>
    <d v="2025-06-01T00:00:00"/>
    <d v="2027-12-31T00:00:00"/>
    <n v="134.71428571428572"/>
    <n v="0"/>
    <s v="DGI_x000a_Dirección de Gestión de Innovación y Tecnología"/>
    <n v="0"/>
    <x v="0"/>
  </r>
  <r>
    <x v="3"/>
    <x v="1"/>
    <m/>
    <m/>
    <m/>
    <m/>
    <m/>
    <m/>
    <n v="9"/>
    <n v="1"/>
    <n v="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0"/>
  </r>
  <r>
    <x v="3"/>
    <x v="1"/>
    <m/>
    <m/>
    <m/>
    <m/>
    <m/>
    <m/>
    <n v="10"/>
    <n v="1"/>
    <n v="1"/>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1"/>
    <m/>
    <m/>
    <s v="H2. "/>
    <m/>
    <m/>
    <m/>
    <n v="11"/>
    <n v="1"/>
    <n v="1"/>
    <n v="1"/>
    <d v="2020-02-01T00:00:00"/>
    <d v="2020-05-31T00:00:00"/>
    <n v="17.142857142857142"/>
    <n v="1"/>
    <s v="DGI_x000a_Subdirección de Soluciones y Desarrollo_x000a__x000a_Subdirección de Recaudo_x000a_Coordinación de Administracion de Aplicativos de Impuestos"/>
    <n v="1"/>
    <x v="1"/>
  </r>
  <r>
    <x v="3"/>
    <x v="1"/>
    <m/>
    <m/>
    <m/>
    <m/>
    <m/>
    <m/>
    <n v="12"/>
    <n v="1"/>
    <n v="1"/>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1"/>
  </r>
  <r>
    <x v="3"/>
    <x v="1"/>
    <m/>
    <m/>
    <s v="H3. "/>
    <m/>
    <m/>
    <m/>
    <n v="13"/>
    <n v="1"/>
    <n v="1"/>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1"/>
    <m/>
    <m/>
    <m/>
    <m/>
    <m/>
    <m/>
    <n v="14"/>
    <n v="1"/>
    <n v="1"/>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1"/>
    <s v="Insp. 1707022430_x000a_Información reservada_x000a__x000a_"/>
    <m/>
    <s v="H1. "/>
    <m/>
    <m/>
    <m/>
    <n v="1"/>
    <n v="1"/>
    <n v="1"/>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1"/>
  </r>
  <r>
    <x v="3"/>
    <x v="1"/>
    <m/>
    <m/>
    <m/>
    <m/>
    <m/>
    <m/>
    <n v="2"/>
    <n v="1"/>
    <n v="1"/>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1"/>
  </r>
  <r>
    <x v="3"/>
    <x v="1"/>
    <m/>
    <m/>
    <s v="H2. "/>
    <m/>
    <m/>
    <m/>
    <n v="3"/>
    <n v="1"/>
    <n v="1"/>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1"/>
    <m/>
    <m/>
    <m/>
    <m/>
    <m/>
    <m/>
    <n v="4"/>
    <n v="1"/>
    <n v="1"/>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1"/>
    <m/>
    <m/>
    <s v="H3."/>
    <m/>
    <m/>
    <m/>
    <n v="5"/>
    <n v="1"/>
    <n v="1"/>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1"/>
    <m/>
    <m/>
    <m/>
    <m/>
    <m/>
    <m/>
    <n v="6"/>
    <n v="1"/>
    <n v="1"/>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1"/>
    <m/>
    <m/>
    <s v="H4. "/>
    <m/>
    <m/>
    <m/>
    <n v="7"/>
    <n v="1"/>
    <n v="1"/>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1"/>
    <m/>
    <m/>
    <m/>
    <m/>
    <m/>
    <m/>
    <n v="8"/>
    <n v="1"/>
    <n v="1"/>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1"/>
    <m/>
    <m/>
    <s v="H5. "/>
    <m/>
    <m/>
    <m/>
    <n v="9"/>
    <n v="1"/>
    <n v="1"/>
    <n v="1"/>
    <d v="2021-02-01T00:00:00"/>
    <d v="2021-04-30T00:00:00"/>
    <n v="12.571428571428571"/>
    <n v="1"/>
    <s v="DGI_x000a_NC - Subproceso Recaudo - Devoluciones_x000a_Coordinación de Devoluciones y Compensaciones"/>
    <n v="1"/>
    <x v="1"/>
  </r>
  <r>
    <x v="3"/>
    <x v="1"/>
    <m/>
    <m/>
    <m/>
    <m/>
    <m/>
    <m/>
    <n v="10"/>
    <n v="1"/>
    <n v="1"/>
    <n v="1"/>
    <d v="2021-02-01T00:00:00"/>
    <d v="2021-04-30T00:00:00"/>
    <n v="12.571428571428571"/>
    <n v="1"/>
    <s v="DGI_x000a_NC - Subproceso Recaudo - Devoluciones_x000a_Coordinación de Devoluciones y Compensaciones"/>
    <n v="1"/>
    <x v="1"/>
  </r>
  <r>
    <x v="3"/>
    <x v="1"/>
    <m/>
    <m/>
    <s v="H6. "/>
    <m/>
    <m/>
    <m/>
    <n v="11"/>
    <n v="1"/>
    <n v="1"/>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1"/>
  </r>
  <r>
    <x v="3"/>
    <x v="1"/>
    <m/>
    <m/>
    <s v="H7."/>
    <m/>
    <m/>
    <m/>
    <n v="12"/>
    <n v="1"/>
    <n v="1"/>
    <n v="1"/>
    <d v="2021-08-01T00:00:00"/>
    <d v="2022-01-31T00:00:00"/>
    <n v="26.142857142857142"/>
    <n v="1"/>
    <s v="DGI_x000a_NC - Asistencia al Usuario_x000a_Coordinación  de Administración del Registro Único Tributario"/>
    <n v="1"/>
    <x v="1"/>
  </r>
  <r>
    <x v="3"/>
    <x v="1"/>
    <m/>
    <m/>
    <m/>
    <m/>
    <m/>
    <m/>
    <n v="13"/>
    <n v="1"/>
    <n v="1"/>
    <n v="1"/>
    <d v="2021-02-01T00:00:00"/>
    <d v="2021-03-31T00:00:00"/>
    <n v="8.2857142857142865"/>
    <n v="1"/>
    <s v="DGI_x000a_NC - Subproceso Recaudo - Devoluciones_x000a_Coordinación de Devoluciones y Compensaciones"/>
    <n v="1"/>
    <x v="1"/>
  </r>
  <r>
    <x v="3"/>
    <x v="1"/>
    <m/>
    <m/>
    <m/>
    <m/>
    <m/>
    <m/>
    <n v="14"/>
    <n v="1"/>
    <n v="1"/>
    <n v="1"/>
    <d v="2021-04-01T00:00:00"/>
    <d v="2021-08-31T00:00:00"/>
    <n v="21.714285714285715"/>
    <n v="1"/>
    <s v="DGI_x000a_NC - Subproceso Recaudo - Devoluciones_x000a_Coordinación de Devoluciones y Compensaciones"/>
    <n v="1"/>
    <x v="1"/>
  </r>
  <r>
    <x v="3"/>
    <x v="1"/>
    <m/>
    <m/>
    <s v="H8. "/>
    <m/>
    <m/>
    <m/>
    <n v="15"/>
    <n v="1"/>
    <n v="1"/>
    <n v="1"/>
    <d v="2021-02-01T00:00:00"/>
    <d v="2021-06-30T00:00:00"/>
    <n v="21.285714285714285"/>
    <n v="1"/>
    <s v="DGI_x000a_NC - Subproceso Recaudo - Devoluciones_x000a_Coordinación de Devoluciones y Compensaciones"/>
    <n v="1"/>
    <x v="1"/>
  </r>
  <r>
    <x v="3"/>
    <x v="1"/>
    <m/>
    <m/>
    <m/>
    <m/>
    <m/>
    <m/>
    <n v="16"/>
    <n v="1"/>
    <n v="1"/>
    <n v="1"/>
    <d v="2021-07-01T00:00:00"/>
    <d v="2022-04-30T00:00:00"/>
    <n v="43.285714285714285"/>
    <n v="1"/>
    <s v="DGI_x000a_NC - Subproceso Recaudo - Devoluciones_x000a_Coordinación de Devoluciones y Compensaciones_x000a_Coordinación de Contabilidad de la Función Recaudadora"/>
    <n v="1"/>
    <x v="1"/>
  </r>
  <r>
    <x v="3"/>
    <x v="1"/>
    <m/>
    <m/>
    <s v="H9. "/>
    <m/>
    <m/>
    <m/>
    <n v="17"/>
    <n v="1"/>
    <n v="1"/>
    <n v="1"/>
    <d v="2021-07-01T00:00:00"/>
    <d v="2021-07-31T00:00:00"/>
    <n v="4.2857142857142856"/>
    <n v="1"/>
    <s v="DGI_x000a_NC - Subproceso Recaudo - Devoluciones_x000a_Coordinación de Devoluciones y Compensaciones"/>
    <n v="1"/>
    <x v="1"/>
  </r>
  <r>
    <x v="3"/>
    <x v="1"/>
    <m/>
    <m/>
    <m/>
    <m/>
    <m/>
    <m/>
    <n v="18"/>
    <n v="1"/>
    <n v="1"/>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1"/>
  </r>
  <r>
    <x v="3"/>
    <x v="1"/>
    <m/>
    <m/>
    <s v="H10. "/>
    <m/>
    <m/>
    <m/>
    <n v="19"/>
    <n v="1"/>
    <n v="1"/>
    <n v="1"/>
    <d v="2023-11-01T00:00:00"/>
    <d v="2024-07-31T00:00:00"/>
    <n v="39"/>
    <n v="1"/>
    <s v="DGI_x000a_NC - Subproceso Innovación y Tecnología _x000a_Dirección de Gestión de Innovación y Tecnología_x000a_Subdireccion de Innovacion y Proyectos_x000a_Subdireccion de Soluciones y Desarrollo"/>
    <n v="1"/>
    <x v="1"/>
  </r>
  <r>
    <x v="3"/>
    <x v="1"/>
    <m/>
    <m/>
    <m/>
    <m/>
    <m/>
    <m/>
    <n v="20"/>
    <n v="1"/>
    <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3"/>
    <x v="1"/>
    <m/>
    <m/>
    <s v="H11. "/>
    <m/>
    <m/>
    <m/>
    <n v="21"/>
    <n v="1"/>
    <n v="1"/>
    <n v="1"/>
    <d v="2024-02-01T00:00:00"/>
    <d v="2025-03-31T00:00:00"/>
    <n v="60.571428571428569"/>
    <n v="1"/>
    <s v="DGI_x000a_NC - Subproceso Innovación y Tecnología _x000a_Dirección de Gestión de Innovación y Tecnología"/>
    <n v="1"/>
    <x v="1"/>
  </r>
  <r>
    <x v="3"/>
    <x v="1"/>
    <m/>
    <m/>
    <m/>
    <m/>
    <m/>
    <m/>
    <n v="22"/>
    <n v="1"/>
    <n v="1"/>
    <n v="1"/>
    <d v="2023-11-01T00:00:00"/>
    <d v="2025-03-31T00:00:00"/>
    <n v="73.714285714285708"/>
    <n v="1"/>
    <s v="DGI_x000a_NC - Subproceso Innovación y Tecnología _x000a_Dirección de Gestión de Innovación y Tecnología"/>
    <n v="1"/>
    <x v="1"/>
  </r>
  <r>
    <x v="3"/>
    <x v="1"/>
    <m/>
    <m/>
    <m/>
    <m/>
    <m/>
    <m/>
    <n v="23"/>
    <n v="1"/>
    <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3"/>
    <x v="1"/>
    <m/>
    <m/>
    <m/>
    <m/>
    <m/>
    <m/>
    <n v="24"/>
    <n v="1"/>
    <n v="1"/>
    <n v="1"/>
    <d v="2023-11-01T00:00:00"/>
    <d v="2025-03-31T00:00:00"/>
    <n v="73.714285714285708"/>
    <n v="1"/>
    <s v="DGI_x000a_NC - Subproceso Innovación y Tecnología _x000a_Dirección de Gestión de Innovación y Tecnología"/>
    <n v="1"/>
    <x v="1"/>
  </r>
  <r>
    <x v="3"/>
    <x v="1"/>
    <m/>
    <m/>
    <m/>
    <m/>
    <m/>
    <m/>
    <n v="25"/>
    <n v="1"/>
    <n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1"/>
  </r>
  <r>
    <x v="3"/>
    <x v="1"/>
    <m/>
    <m/>
    <s v="H12. "/>
    <m/>
    <m/>
    <m/>
    <n v="26"/>
    <n v="1"/>
    <n v="1"/>
    <n v="8"/>
    <d v="2025-07-01T00:00:00"/>
    <d v="2027-06-30T00:00:00"/>
    <n v="104.14285714285714"/>
    <n v="0"/>
    <s v="DGI_x000a_NC - Subproceso Innovación y Tecnología _x000a_Dirección de Gestión de Innovación y Tecnología"/>
    <n v="0"/>
    <x v="0"/>
  </r>
  <r>
    <x v="3"/>
    <x v="1"/>
    <m/>
    <m/>
    <m/>
    <m/>
    <s v="I1."/>
    <m/>
    <n v="27"/>
    <n v="1"/>
    <n v="1"/>
    <n v="1"/>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
    <n v="0"/>
    <x v="0"/>
  </r>
  <r>
    <x v="3"/>
    <x v="1"/>
    <m/>
    <m/>
    <m/>
    <m/>
    <s v="I2. "/>
    <m/>
    <n v="28"/>
    <n v="1"/>
    <n v="1"/>
    <n v="2"/>
    <d v="2025-07-01T00:00:00"/>
    <d v="2027-06-30T00:00:00"/>
    <n v="104.14285714285714"/>
    <n v="0"/>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0"/>
    <x v="0"/>
  </r>
  <r>
    <x v="3"/>
    <x v="1"/>
    <m/>
    <m/>
    <m/>
    <m/>
    <m/>
    <m/>
    <n v="29"/>
    <n v="1"/>
    <n v="1"/>
    <n v="35"/>
    <d v="2023-05-15T00:00:00"/>
    <d v="2023-12-15T00:00:00"/>
    <n v="30.571428571428573"/>
    <n v="1"/>
    <s v="DGI_x000a_Subdirección de Devoluciones"/>
    <n v="1"/>
    <x v="1"/>
  </r>
  <r>
    <x v="3"/>
    <x v="1"/>
    <m/>
    <m/>
    <m/>
    <m/>
    <m/>
    <m/>
    <n v="30"/>
    <n v="1"/>
    <n v="1"/>
    <n v="1"/>
    <d v="2022-08-01T00:00:00"/>
    <d v="2026-12-31T00:00:00"/>
    <n v="230.42857142857142"/>
    <n v="0.13"/>
    <s v="DGI_x000a_NC - Subproceso Innovación y Tecnología _x000a_Dirección de Gestión de Innovación y Tecnología"/>
    <n v="0.13"/>
    <x v="0"/>
  </r>
  <r>
    <x v="3"/>
    <x v="1"/>
    <s v="Insp. 1707022433_x000a_Información reservada_x000a__x000a_"/>
    <m/>
    <s v="No se especifica Hallazgo_x000a__x000a_"/>
    <m/>
    <m/>
    <m/>
    <n v="1"/>
    <n v="1"/>
    <n v="1"/>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1"/>
  </r>
  <r>
    <x v="3"/>
    <x v="1"/>
    <m/>
    <m/>
    <m/>
    <m/>
    <m/>
    <m/>
    <n v="2"/>
    <n v="1"/>
    <n v="1"/>
    <n v="12"/>
    <d v="2021-07-01T00:00:00"/>
    <d v="2022-06-30T00:00:00"/>
    <n v="52"/>
    <n v="1"/>
    <s v="DGI_x000a_DS - Subproceso Administraciòn de Cartera_x000a_Direccion Seccional de Impuestos y Aduanas de Yopal_x000a_División de Recaudo y Cobranzas _x000a__x000a_ACTUALIZADO_x000a_30112021_x000a__x000a_"/>
    <n v="1"/>
    <x v="1"/>
  </r>
  <r>
    <x v="3"/>
    <x v="1"/>
    <m/>
    <m/>
    <m/>
    <m/>
    <m/>
    <m/>
    <n v="3"/>
    <n v="1"/>
    <n v="1"/>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1"/>
  </r>
  <r>
    <x v="3"/>
    <x v="1"/>
    <m/>
    <m/>
    <m/>
    <m/>
    <m/>
    <m/>
    <n v="4"/>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1"/>
    <m/>
    <m/>
    <m/>
    <m/>
    <m/>
    <m/>
    <n v="5"/>
    <n v="1"/>
    <n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m/>
    <m/>
    <n v="6"/>
    <n v="1"/>
    <n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m/>
    <m/>
    <n v="7"/>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1"/>
    <m/>
    <m/>
    <m/>
    <m/>
    <m/>
    <m/>
    <n v="8"/>
    <n v="1"/>
    <n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m/>
    <m/>
    <n v="9"/>
    <n v="1"/>
    <n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m/>
    <m/>
    <n v="10"/>
    <n v="1"/>
    <n v="1"/>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0"/>
  </r>
  <r>
    <x v="3"/>
    <x v="1"/>
    <m/>
    <m/>
    <m/>
    <m/>
    <m/>
    <m/>
    <n v="11"/>
    <n v="1"/>
    <n v="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3"/>
    <x v="1"/>
    <m/>
    <m/>
    <m/>
    <m/>
    <m/>
    <m/>
    <n v="12"/>
    <n v="1"/>
    <n v="1"/>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m/>
    <m/>
    <m/>
    <m/>
    <m/>
    <m/>
    <n v="13"/>
    <n v="1"/>
    <n v="1"/>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1"/>
  </r>
  <r>
    <x v="3"/>
    <x v="1"/>
    <s v="Insp. 1707022441_x000a_Información reservada"/>
    <m/>
    <s v="H1. "/>
    <m/>
    <m/>
    <m/>
    <n v="1"/>
    <n v="1"/>
    <n v="1"/>
    <n v="1"/>
    <d v="2022-03-01T00:00:00"/>
    <d v="2022-08-31T00:00:00"/>
    <n v="26.142857142857142"/>
    <n v="1"/>
    <s v="DGI_x000a_NC - Subproceso Recaudo - Devoluciones_x000a_Subdirección de Devoluciones"/>
    <n v="1"/>
    <x v="1"/>
  </r>
  <r>
    <x v="3"/>
    <x v="1"/>
    <m/>
    <m/>
    <m/>
    <m/>
    <m/>
    <m/>
    <m/>
    <n v="1"/>
    <n v="1"/>
    <n v="1"/>
    <d v="2022-08-01T00:00:00"/>
    <d v="2022-09-30T00:00:00"/>
    <n v="8.5714285714285712"/>
    <n v="1"/>
    <s v="DGI_x000a_NC - Subproceso Recaudo - Devoluciones_x000a_Subdirección de Devoluciones"/>
    <n v="1"/>
    <x v="1"/>
  </r>
  <r>
    <x v="3"/>
    <x v="1"/>
    <m/>
    <m/>
    <m/>
    <m/>
    <m/>
    <m/>
    <n v="2"/>
    <n v="1"/>
    <n v="1"/>
    <n v="11"/>
    <d v="2022-03-01T00:00:00"/>
    <d v="2022-07-31T00:00:00"/>
    <n v="21.714285714285715"/>
    <n v="1"/>
    <s v="DGI_x000a_NC - Subproceso Recaudo - Devoluciones_x000a_Subdirección de Devoluciones"/>
    <n v="1"/>
    <x v="1"/>
  </r>
  <r>
    <x v="3"/>
    <x v="1"/>
    <m/>
    <m/>
    <m/>
    <m/>
    <m/>
    <m/>
    <n v="3"/>
    <n v="1"/>
    <n v="1"/>
    <n v="1"/>
    <d v="2023-11-01T00:00:00"/>
    <d v="2024-07-31T00:00:00"/>
    <n v="39"/>
    <n v="1"/>
    <s v="DGI_x000a_NC-Subproceso Innovacion y Tecnologia_x000a_Subdireccion de Innovacion y Proyectos"/>
    <n v="1"/>
    <x v="1"/>
  </r>
  <r>
    <x v="3"/>
    <x v="1"/>
    <m/>
    <m/>
    <m/>
    <m/>
    <m/>
    <m/>
    <n v="4"/>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s v="H2. "/>
    <m/>
    <m/>
    <m/>
    <n v="5"/>
    <n v="1"/>
    <n v="1"/>
    <n v="1"/>
    <d v="2024-02-01T00:00:00"/>
    <d v="2025-03-31T00:00:00"/>
    <n v="60.571428571428569"/>
    <n v="1"/>
    <s v="DGI_x000a_NC-Subproceso Innovacion y Tecnologia_x000a_Subdireccion de Innovacion y Proyectos"/>
    <n v="1"/>
    <x v="1"/>
  </r>
  <r>
    <x v="3"/>
    <x v="1"/>
    <m/>
    <m/>
    <m/>
    <m/>
    <m/>
    <m/>
    <n v="6"/>
    <n v="1"/>
    <n v="1"/>
    <n v="1"/>
    <d v="2023-11-01T00:00:00"/>
    <d v="2025-03-31T00:00:00"/>
    <n v="73.714285714285708"/>
    <n v="1"/>
    <s v="DGI_x000a_NC-Subproceso Innovacion y Tecnologia_x000a_Subdireccion de Innovacion y Proyectos"/>
    <n v="1"/>
    <x v="1"/>
  </r>
  <r>
    <x v="3"/>
    <x v="1"/>
    <m/>
    <m/>
    <m/>
    <m/>
    <m/>
    <m/>
    <n v="7"/>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m/>
    <m/>
    <n v="8"/>
    <n v="1"/>
    <n v="1"/>
    <n v="1"/>
    <d v="2023-11-01T00:00:00"/>
    <d v="2025-03-31T00:00:00"/>
    <n v="73.714285714285708"/>
    <n v="1"/>
    <s v="DGI_x000a_NC-Subproceso Innovacion y Tecnologia_x000a_Subdireccion de Innovacion y Proyectos"/>
    <n v="1"/>
    <x v="1"/>
  </r>
  <r>
    <x v="3"/>
    <x v="1"/>
    <m/>
    <m/>
    <m/>
    <m/>
    <m/>
    <m/>
    <n v="9"/>
    <n v="1"/>
    <n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m/>
    <m/>
    <n v="10"/>
    <n v="1"/>
    <n v="1"/>
    <n v="8"/>
    <d v="2025-07-01T00:00:00"/>
    <d v="2027-06-30T00:00:00"/>
    <n v="104.14285714285714"/>
    <n v="0"/>
    <s v="DGI_x000a_NC-Subproceso Innovacion y Tecnologia_x000a_Subdireccion de Innovacion y Proyectos"/>
    <n v="0"/>
    <x v="0"/>
  </r>
  <r>
    <x v="3"/>
    <x v="1"/>
    <m/>
    <m/>
    <m/>
    <m/>
    <m/>
    <m/>
    <n v="11"/>
    <n v="1"/>
    <n v="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m/>
    <m/>
    <n v="12"/>
    <n v="1"/>
    <n v="1"/>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m/>
    <m/>
    <m/>
    <m/>
    <m/>
    <m/>
    <n v="13"/>
    <n v="1"/>
    <n v="1"/>
    <n v="1"/>
    <d v="2022-03-01T00:00:00"/>
    <d v="2022-07-31T00:00:00"/>
    <n v="21.714285714285715"/>
    <n v="1"/>
    <s v="DGI_x000a_NC - Subproceso Recaudo - Devoluciones_x000a_Subdirección de Devoluciones"/>
    <n v="1"/>
    <x v="1"/>
  </r>
  <r>
    <x v="3"/>
    <x v="1"/>
    <m/>
    <m/>
    <s v="H3. "/>
    <m/>
    <m/>
    <m/>
    <n v="14"/>
    <n v="1"/>
    <n v="1"/>
    <n v="1"/>
    <d v="2022-04-01T00:00:00"/>
    <d v="2022-05-31T00:00:00"/>
    <n v="8.5714285714285712"/>
    <n v="1"/>
    <s v="DGI_x000a_NC - Subproceso Recaudo - Devoluciones_x000a_Subdirección de Devoluciones"/>
    <n v="1"/>
    <x v="1"/>
  </r>
  <r>
    <x v="3"/>
    <x v="1"/>
    <m/>
    <m/>
    <m/>
    <m/>
    <m/>
    <m/>
    <m/>
    <n v="1"/>
    <n v="1"/>
    <n v="1"/>
    <d v="2022-06-01T00:00:00"/>
    <d v="2022-08-30T00:00:00"/>
    <n v="12.857142857142858"/>
    <n v="1"/>
    <s v="DGI_x000a_NC - Subproceso Recaudo - Devoluciones_x000a_Subdirección de Devoluciones"/>
    <n v="1"/>
    <x v="1"/>
  </r>
  <r>
    <x v="3"/>
    <x v="1"/>
    <m/>
    <m/>
    <m/>
    <m/>
    <m/>
    <m/>
    <n v="15"/>
    <n v="1"/>
    <n v="1"/>
    <n v="6"/>
    <d v="2022-04-01T00:00:00"/>
    <d v="2022-09-05T00:00:00"/>
    <n v="22.428571428571427"/>
    <n v="1"/>
    <s v="DGI_x000a_NC - Subproceso Recaudo - Devoluciones_x000a_Subdirección de Devoluciones"/>
    <n v="1"/>
    <x v="1"/>
  </r>
  <r>
    <x v="3"/>
    <x v="1"/>
    <m/>
    <m/>
    <m/>
    <m/>
    <m/>
    <m/>
    <m/>
    <n v="1"/>
    <n v="1"/>
    <n v="6"/>
    <d v="2022-04-01T00:00:00"/>
    <d v="2022-09-05T00:00:00"/>
    <n v="22.428571428571427"/>
    <n v="1"/>
    <s v="DGI_x000a_NC - Subproceso Recaudo - Devoluciones_x000a_Subdirección de Devoluciones"/>
    <n v="1"/>
    <x v="1"/>
  </r>
  <r>
    <x v="3"/>
    <x v="1"/>
    <m/>
    <m/>
    <m/>
    <m/>
    <m/>
    <m/>
    <n v="16"/>
    <n v="1"/>
    <n v="1"/>
    <n v="6"/>
    <d v="2022-04-05T00:00:00"/>
    <d v="2022-09-15T00:00:00"/>
    <n v="23.285714285714285"/>
    <n v="1"/>
    <s v="DGI_x000a_NC - Subproceso Recaudo - Devoluciones_x000a_Subdirección de Devoluciones"/>
    <n v="1"/>
    <x v="1"/>
  </r>
  <r>
    <x v="3"/>
    <x v="1"/>
    <m/>
    <m/>
    <m/>
    <m/>
    <m/>
    <m/>
    <m/>
    <n v="1"/>
    <n v="1"/>
    <n v="6"/>
    <d v="2022-04-05T00:00:00"/>
    <d v="2022-09-15T00:00:00"/>
    <n v="23.285714285714285"/>
    <n v="1"/>
    <s v="DGI_x000a_NC - Subproceso Recaudo - Devoluciones_x000a_Subdirección de Devoluciones"/>
    <n v="1"/>
    <x v="1"/>
  </r>
  <r>
    <x v="3"/>
    <x v="1"/>
    <m/>
    <m/>
    <m/>
    <m/>
    <m/>
    <m/>
    <n v="17"/>
    <n v="1"/>
    <n v="1"/>
    <n v="1"/>
    <d v="2022-03-01T00:00:00"/>
    <d v="2022-07-31T00:00:00"/>
    <n v="21.714285714285715"/>
    <n v="1"/>
    <s v="DGI_x000a_NC - Subproceso Recaudo - Devoluciones_x000a_Subdirección de Devoluciones"/>
    <n v="1"/>
    <x v="1"/>
  </r>
  <r>
    <x v="3"/>
    <x v="1"/>
    <s v="TT_x000a_Información reservada"/>
    <m/>
    <s v="Insp. 1707022401 _x000a_Insp. 1707022411 _x000a_Insp. 1707022413 _x000a_Insp.1707022420 "/>
    <m/>
    <m/>
    <m/>
    <n v="1"/>
    <n v="1"/>
    <n v="1"/>
    <n v="1"/>
    <d v="2023-11-01T00:00:00"/>
    <d v="2024-07-31T00:00:00"/>
    <n v="39"/>
    <n v="1"/>
    <s v="DGI _x000a_NC - Subproceso Innovacion y Tecnologia_x000a_Dirección de Gestión de Innovación y Tecnología"/>
    <n v="1"/>
    <x v="1"/>
  </r>
  <r>
    <x v="3"/>
    <x v="1"/>
    <m/>
    <m/>
    <m/>
    <m/>
    <m/>
    <m/>
    <n v="2"/>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m/>
    <n v="3"/>
    <n v="1"/>
    <n v="1"/>
    <n v="1"/>
    <d v="2024-02-01T00:00:00"/>
    <d v="2025-03-31T00:00:00"/>
    <n v="60.571428571428569"/>
    <n v="1"/>
    <s v="DGI _x000a_NC - Subproceso Innovacion y Tecnologia_x000a_Dirección de Gestión de Innovación y Tecnología"/>
    <n v="1"/>
    <x v="1"/>
  </r>
  <r>
    <x v="3"/>
    <x v="1"/>
    <m/>
    <m/>
    <m/>
    <m/>
    <m/>
    <m/>
    <n v="4"/>
    <n v="1"/>
    <n v="1"/>
    <n v="1"/>
    <d v="2023-11-01T00:00:00"/>
    <d v="2025-03-31T00:00:00"/>
    <n v="73.714285714285708"/>
    <n v="1"/>
    <s v="DGI _x000a_NC - Subproceso Innovacion y Tecnologia_x000a_Dirección de Gestión de Innovación y Tecnología"/>
    <n v="1"/>
    <x v="1"/>
  </r>
  <r>
    <x v="3"/>
    <x v="1"/>
    <m/>
    <m/>
    <m/>
    <m/>
    <m/>
    <m/>
    <n v="5"/>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m/>
    <n v="6"/>
    <n v="1"/>
    <n v="1"/>
    <n v="1"/>
    <d v="2023-11-01T00:00:00"/>
    <d v="2025-03-31T00:00:00"/>
    <n v="73.714285714285708"/>
    <n v="1"/>
    <s v="DGI _x000a_NC - Subproceso Innovacion y Tecnologia_x000a_Dirección de Gestión de Innovación y Tecnología"/>
    <n v="1"/>
    <x v="1"/>
  </r>
  <r>
    <x v="3"/>
    <x v="1"/>
    <m/>
    <m/>
    <m/>
    <m/>
    <m/>
    <m/>
    <n v="7"/>
    <n v="1"/>
    <n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m/>
    <m/>
    <n v="8"/>
    <n v="1"/>
    <n v="1"/>
    <n v="10"/>
    <d v="2025-06-01T00:00:00"/>
    <d v="2027-12-31T00:00:00"/>
    <n v="134.71428571428572"/>
    <n v="0"/>
    <s v="DGI _x000a_NC - Subproceso Innovacion y Tecnologia_x000a_Dirección de Gestión de Innovación y Tecnología"/>
    <n v="0"/>
    <x v="0"/>
  </r>
  <r>
    <x v="3"/>
    <x v="1"/>
    <m/>
    <m/>
    <m/>
    <m/>
    <m/>
    <m/>
    <n v="9"/>
    <n v="1"/>
    <n v="1"/>
    <n v="1"/>
    <d v="2025-06-01T00:00:00"/>
    <d v="2027-12-31T00:00:00"/>
    <n v="134.71428571428572"/>
    <n v="0.2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21"/>
    <x v="0"/>
  </r>
  <r>
    <x v="3"/>
    <x v="1"/>
    <m/>
    <m/>
    <m/>
    <m/>
    <m/>
    <m/>
    <n v="10"/>
    <n v="1"/>
    <n v="1"/>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m/>
    <m/>
    <m/>
    <m/>
    <m/>
    <m/>
    <n v="3"/>
    <n v="1"/>
    <n v="1"/>
    <n v="1"/>
    <d v="2023-11-01T00:00:00"/>
    <d v="2024-07-31T00:00:00"/>
    <n v="39"/>
    <n v="1"/>
    <s v="DGI _x000a_NC - Subproceso Innovacion y Tecnologia_x000a_Dirección de Gestión de Innovación y Tecnología"/>
    <n v="1"/>
    <x v="1"/>
  </r>
  <r>
    <x v="3"/>
    <x v="1"/>
    <m/>
    <m/>
    <m/>
    <m/>
    <m/>
    <m/>
    <n v="4"/>
    <n v="1"/>
    <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m/>
    <n v="5"/>
    <n v="1"/>
    <n v="1"/>
    <n v="1"/>
    <d v="2024-10-01T00:00:00"/>
    <d v="2024-11-30T00:00:00"/>
    <n v="8.5714285714285712"/>
    <n v="1"/>
    <s v="DGI _x000a_NC - Subproceso Innovacion y Tecnologia_x000a_Dirección de Gestión de Innovación y Tecnología"/>
    <n v="1"/>
    <x v="1"/>
  </r>
  <r>
    <x v="3"/>
    <x v="1"/>
    <m/>
    <m/>
    <m/>
    <m/>
    <m/>
    <m/>
    <n v="6"/>
    <n v="1"/>
    <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m/>
    <n v="7"/>
    <n v="1"/>
    <n v="1"/>
    <n v="1"/>
    <d v="2024-10-01T00:00:00"/>
    <d v="2024-11-30T00:00:00"/>
    <n v="8.5714285714285712"/>
    <n v="1"/>
    <s v="DGI _x000a_NC - Subproceso Innovacion y Tecnologia_x000a_Dirección de Gestión de Innovación y Tecnología"/>
    <n v="1"/>
    <x v="1"/>
  </r>
  <r>
    <x v="3"/>
    <x v="1"/>
    <m/>
    <m/>
    <m/>
    <m/>
    <m/>
    <m/>
    <n v="8"/>
    <n v="1"/>
    <n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m/>
    <m/>
    <n v="9"/>
    <n v="1"/>
    <n v="1"/>
    <n v="4"/>
    <d v="2025-03-01T00:00:00"/>
    <d v="2026-12-31T00:00:00"/>
    <n v="95.714285714285708"/>
    <n v="0.25"/>
    <s v="DGI _x000a_NC - Subproceso Innovacion y Tecnologia_x000a_Dirección de Gestión de Innovación y Tecnología"/>
    <n v="0.25"/>
    <x v="0"/>
  </r>
  <r>
    <x v="3"/>
    <x v="1"/>
    <m/>
    <m/>
    <m/>
    <m/>
    <m/>
    <m/>
    <n v="10"/>
    <n v="1"/>
    <n v="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m/>
    <m/>
    <n v="11"/>
    <n v="1"/>
    <n v="1"/>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m/>
    <m/>
    <m/>
    <m/>
    <m/>
    <m/>
    <n v="3"/>
    <n v="1"/>
    <n v="1"/>
    <n v="1"/>
    <d v="2023-11-01T00:00:00"/>
    <d v="2024-07-31T00:00:00"/>
    <n v="39"/>
    <n v="1"/>
    <s v="DGI _x000a_NC - Subproceso Innovacion y Tecnologia_x000a_Subdirección de Gestión de Tecnología de la Información y las Telecomunicaciones"/>
    <n v="1"/>
    <x v="1"/>
  </r>
  <r>
    <x v="3"/>
    <x v="1"/>
    <m/>
    <m/>
    <m/>
    <m/>
    <m/>
    <m/>
    <n v="4"/>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m/>
    <n v="5"/>
    <n v="1"/>
    <n v="1"/>
    <n v="1"/>
    <d v="2024-02-01T00:00:00"/>
    <d v="2025-03-31T00:00:00"/>
    <n v="60.571428571428569"/>
    <n v="1"/>
    <s v="DGI _x000a_NC - Subproceso Innovacion y Tecnologia_x000a_Subdirección de Gestión de Tecnología de la Información y las Telecomunicaciones"/>
    <n v="1"/>
    <x v="1"/>
  </r>
  <r>
    <x v="3"/>
    <x v="1"/>
    <m/>
    <m/>
    <m/>
    <m/>
    <m/>
    <m/>
    <n v="6"/>
    <n v="1"/>
    <n v="1"/>
    <n v="1"/>
    <d v="2023-11-01T00:00:00"/>
    <d v="2025-03-31T00:00:00"/>
    <n v="73.714285714285708"/>
    <n v="1"/>
    <s v="DGI _x000a_NC - Subproceso Innovacion y Tecnologia_x000a_Subdirección de Gestión de Tecnología de la Información y las Telecomunicaciones"/>
    <n v="1"/>
    <x v="1"/>
  </r>
  <r>
    <x v="3"/>
    <x v="1"/>
    <m/>
    <m/>
    <m/>
    <m/>
    <m/>
    <m/>
    <n v="7"/>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m/>
    <n v="8"/>
    <n v="1"/>
    <n v="1"/>
    <n v="1"/>
    <d v="2023-11-01T00:00:00"/>
    <d v="2025-03-31T00:00:00"/>
    <n v="73.714285714285708"/>
    <n v="1"/>
    <s v="DGI _x000a_NC - Subproceso Innovacion y Tecnologia_x000a_Subdirección de Gestión de Tecnología de la Información y las Telecomunicaciones"/>
    <n v="1"/>
    <x v="1"/>
  </r>
  <r>
    <x v="3"/>
    <x v="1"/>
    <m/>
    <m/>
    <m/>
    <m/>
    <m/>
    <m/>
    <n v="9"/>
    <n v="1"/>
    <n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m/>
    <m/>
    <n v="10"/>
    <n v="1"/>
    <n v="1"/>
    <n v="10"/>
    <d v="2025-06-01T00:00:00"/>
    <d v="2027-12-31T00:00:00"/>
    <n v="134.71428571428572"/>
    <n v="0"/>
    <s v="DGI _x000a_NC - Subproceso Innovacion y Tecnologia_x000a_Subdirección de Gestión de Tecnología de la Información y las Telecomunicaciones"/>
    <n v="0"/>
    <x v="0"/>
  </r>
  <r>
    <x v="3"/>
    <x v="1"/>
    <m/>
    <m/>
    <m/>
    <m/>
    <m/>
    <m/>
    <n v="11"/>
    <n v="1"/>
    <n v="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m/>
    <m/>
    <n v="12"/>
    <n v="1"/>
    <n v="1"/>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m/>
    <m/>
    <m/>
    <m/>
    <m/>
    <m/>
    <n v="3"/>
    <n v="1"/>
    <n v="1"/>
    <n v="1"/>
    <d v="2023-11-01T00:00:00"/>
    <d v="2024-07-31T00:00:00"/>
    <n v="39"/>
    <n v="1"/>
    <s v="DGI _x000a_NC - Subproceso Innovacion y Tecnologia_x000a_Subdirección de Gestión de Tecnología de la Información y las Telecomunicaciones"/>
    <n v="1"/>
    <x v="1"/>
  </r>
  <r>
    <x v="3"/>
    <x v="1"/>
    <m/>
    <m/>
    <m/>
    <m/>
    <m/>
    <m/>
    <n v="4"/>
    <n v="1"/>
    <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m/>
    <n v="5"/>
    <n v="1"/>
    <n v="1"/>
    <n v="1"/>
    <d v="2024-02-01T00:00:00"/>
    <d v="2025-03-31T00:00:00"/>
    <n v="60.571428571428569"/>
    <n v="1"/>
    <s v="DGI _x000a_NC - Subproceso Innovacion y Tecnologia_x000a_Subdirección de Gestión de Tecnología de la Información y las Telecomunicaciones"/>
    <n v="1"/>
    <x v="1"/>
  </r>
  <r>
    <x v="3"/>
    <x v="1"/>
    <m/>
    <m/>
    <m/>
    <m/>
    <m/>
    <m/>
    <n v="6"/>
    <n v="1"/>
    <n v="1"/>
    <n v="1"/>
    <d v="2024-02-01T00:00:00"/>
    <d v="2025-03-31T00:00:00"/>
    <n v="60.571428571428569"/>
    <n v="1"/>
    <s v="DGI _x000a_NC - Subproceso Innovacion y Tecnologia_x000a_Subdirección de Gestión de Tecnología de la Información y las Telecomunicaciones"/>
    <n v="1"/>
    <x v="1"/>
  </r>
  <r>
    <x v="3"/>
    <x v="1"/>
    <m/>
    <m/>
    <m/>
    <m/>
    <m/>
    <m/>
    <n v="7"/>
    <n v="1"/>
    <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m/>
    <m/>
    <n v="8"/>
    <n v="1"/>
    <n v="1"/>
    <n v="1"/>
    <d v="2024-02-01T00:00:00"/>
    <d v="2025-03-31T00:00:00"/>
    <n v="60.571428571428569"/>
    <n v="1"/>
    <s v="DGI _x000a_NC - Subproceso Innovacion y Tecnologia_x000a_Subdirección de Gestión de Tecnología de la Información y las Telecomunicaciones"/>
    <n v="1"/>
    <x v="1"/>
  </r>
  <r>
    <x v="3"/>
    <x v="1"/>
    <m/>
    <m/>
    <m/>
    <m/>
    <m/>
    <m/>
    <n v="9"/>
    <n v="1"/>
    <n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m/>
    <m/>
    <n v="10"/>
    <n v="1"/>
    <n v="1"/>
    <n v="10"/>
    <d v="2023-11-01T00:00:00"/>
    <d v="2027-12-31T00:00:00"/>
    <n v="217.28571428571428"/>
    <n v="0"/>
    <s v="DGI _x000a_NC - Subproceso Innovacion y Tecnologia_x000a_Subdirección de Gestión de Tecnología de la Información y las Telecomunicaciones"/>
    <n v="0"/>
    <x v="0"/>
  </r>
  <r>
    <x v="3"/>
    <x v="1"/>
    <m/>
    <m/>
    <m/>
    <m/>
    <m/>
    <m/>
    <n v="11"/>
    <n v="1"/>
    <n v="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m/>
    <m/>
    <n v="12"/>
    <n v="1"/>
    <n v="1"/>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s v="Insp. 1707022450_x000a_Información reservada_x000a__x000a_"/>
    <m/>
    <s v="H1. "/>
    <m/>
    <m/>
    <m/>
    <n v="1"/>
    <n v="1"/>
    <n v="1"/>
    <n v="1"/>
    <d v="2023-11-01T00:00:00"/>
    <d v="2024-07-31T00:00:00"/>
    <n v="39"/>
    <n v="1"/>
    <s v="DGI_x000a_NC- Subproceso Innovación y Tecnología_x000a_Dirección de Gestión de Innovación y Tecnología"/>
    <n v="1"/>
    <x v="1"/>
  </r>
  <r>
    <x v="3"/>
    <x v="1"/>
    <m/>
    <m/>
    <m/>
    <m/>
    <m/>
    <m/>
    <n v="2"/>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m/>
    <m/>
    <n v="3"/>
    <n v="1"/>
    <n v="1"/>
    <n v="1"/>
    <d v="2024-02-01T00:00:00"/>
    <d v="2025-03-31T00:00:00"/>
    <n v="60.571428571428569"/>
    <n v="1"/>
    <s v="DGI_x000a_NC- Subproceso Innovación y Tecnología_x000a_Dirección de Gestión de Innovación y Tecnología"/>
    <n v="1"/>
    <x v="1"/>
  </r>
  <r>
    <x v="3"/>
    <x v="1"/>
    <m/>
    <m/>
    <m/>
    <m/>
    <m/>
    <m/>
    <n v="4"/>
    <n v="1"/>
    <n v="1"/>
    <n v="1"/>
    <d v="2023-11-01T00:00:00"/>
    <d v="2025-03-31T00:00:00"/>
    <n v="73.714285714285708"/>
    <n v="1"/>
    <s v="DGI_x000a_NC- Subproceso Innovación y Tecnología_x000a_Dirección de Gestión de Innovación y Tecnología"/>
    <n v="1"/>
    <x v="1"/>
  </r>
  <r>
    <x v="3"/>
    <x v="1"/>
    <m/>
    <m/>
    <m/>
    <m/>
    <m/>
    <m/>
    <n v="5"/>
    <n v="1"/>
    <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m/>
    <m/>
    <n v="6"/>
    <n v="1"/>
    <n v="1"/>
    <n v="1"/>
    <d v="2023-11-01T00:00:00"/>
    <d v="2025-03-31T00:00:00"/>
    <n v="73.714285714285708"/>
    <n v="1"/>
    <s v="DGI_x000a_NC- Subproceso Innovación y Tecnología_x000a_Dirección de Gestión de Innovación y Tecnología"/>
    <n v="1"/>
    <x v="1"/>
  </r>
  <r>
    <x v="3"/>
    <x v="1"/>
    <m/>
    <m/>
    <m/>
    <m/>
    <m/>
    <m/>
    <n v="7"/>
    <n v="1"/>
    <n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m/>
    <m/>
    <n v="20"/>
    <n v="1"/>
    <n v="1"/>
    <n v="7"/>
    <d v="2026-01-02T00:00:00"/>
    <d v="2027-09-30T00:00:00"/>
    <n v="90.857142857142861"/>
    <n v="0"/>
    <s v="DGI_x000a_NC- Subproceso Innovación y Tecnología_x000a_Dirección de Gestión de Innovación y Tecnología"/>
    <n v="0"/>
    <x v="0"/>
  </r>
  <r>
    <x v="3"/>
    <x v="1"/>
    <m/>
    <m/>
    <m/>
    <m/>
    <m/>
    <m/>
    <n v="21"/>
    <n v="1"/>
    <n v="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m/>
    <m/>
    <n v="22"/>
    <n v="1"/>
    <n v="1"/>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m/>
    <m/>
    <m/>
    <m/>
    <m/>
    <m/>
    <n v="11"/>
    <n v="1"/>
    <n v="1"/>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3"/>
    <x v="1"/>
    <m/>
    <m/>
    <m/>
    <m/>
    <m/>
    <m/>
    <n v="1"/>
    <n v="1"/>
    <n v="1"/>
    <n v="1"/>
    <d v="2023-11-01T00:00:00"/>
    <d v="2024-07-31T00:00:00"/>
    <n v="39"/>
    <n v="1"/>
    <s v="DGI_x000a_NC- Subproceso Innovación y Tecnología_x000a_Dirección de Gestión de Innovación y Tecnología"/>
    <n v="1"/>
    <x v="1"/>
  </r>
  <r>
    <x v="3"/>
    <x v="1"/>
    <m/>
    <m/>
    <m/>
    <m/>
    <m/>
    <m/>
    <n v="2"/>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m/>
    <m/>
    <n v="3"/>
    <n v="1"/>
    <n v="1"/>
    <n v="1"/>
    <d v="2024-02-01T00:00:00"/>
    <d v="2025-03-31T00:00:00"/>
    <n v="60.571428571428569"/>
    <n v="1"/>
    <s v="DGI_x000a_NC- Subproceso Innovación y Tecnología_x000a_Dirección de Gestión de Innovación y Tecnología"/>
    <n v="1"/>
    <x v="1"/>
  </r>
  <r>
    <x v="3"/>
    <x v="1"/>
    <m/>
    <m/>
    <m/>
    <m/>
    <m/>
    <m/>
    <n v="4"/>
    <n v="1"/>
    <n v="1"/>
    <n v="1"/>
    <d v="2023-11-01T00:00:00"/>
    <d v="2025-03-31T00:00:00"/>
    <n v="73.714285714285708"/>
    <n v="1"/>
    <s v="DGI_x000a_NC- Subproceso Innovación y Tecnología_x000a_Dirección de Gestión de Innovación y Tecnología"/>
    <n v="1"/>
    <x v="1"/>
  </r>
  <r>
    <x v="3"/>
    <x v="1"/>
    <m/>
    <m/>
    <m/>
    <m/>
    <m/>
    <m/>
    <n v="5"/>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m/>
    <m/>
    <n v="6"/>
    <n v="1"/>
    <n v="1"/>
    <n v="1"/>
    <d v="2023-11-01T00:00:00"/>
    <d v="2025-03-31T00:00:00"/>
    <n v="73.714285714285708"/>
    <n v="1"/>
    <s v="DGI_x000a_NC- Subproceso Innovación y Tecnología_x000a_Dirección de Gestión de Innovación y Tecnología"/>
    <n v="1"/>
    <x v="1"/>
  </r>
  <r>
    <x v="3"/>
    <x v="1"/>
    <m/>
    <m/>
    <m/>
    <m/>
    <m/>
    <m/>
    <n v="7"/>
    <n v="1"/>
    <n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m/>
    <m/>
    <n v="20"/>
    <n v="1"/>
    <n v="1"/>
    <n v="7"/>
    <d v="2026-01-02T00:00:00"/>
    <d v="2027-09-30T00:00:00"/>
    <n v="90.857142857142861"/>
    <n v="0"/>
    <s v="DGI_x000a_NC- Subproceso Innovación y Tecnología_x000a_Dirección de Gestión de Innovación y Tecnología"/>
    <n v="0"/>
    <x v="0"/>
  </r>
  <r>
    <x v="3"/>
    <x v="1"/>
    <m/>
    <m/>
    <m/>
    <m/>
    <m/>
    <m/>
    <n v="21"/>
    <n v="1"/>
    <n v="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m/>
    <m/>
    <n v="22"/>
    <n v="1"/>
    <n v="1"/>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m/>
    <m/>
    <m/>
    <m/>
    <m/>
    <m/>
    <n v="12"/>
    <n v="1"/>
    <n v="1"/>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3"/>
    <x v="1"/>
    <m/>
    <m/>
    <s v="H2. "/>
    <m/>
    <m/>
    <m/>
    <n v="1"/>
    <n v="1"/>
    <n v="1"/>
    <n v="1"/>
    <d v="2023-11-01T00:00:00"/>
    <d v="2024-07-31T00:00:00"/>
    <n v="39"/>
    <n v="1"/>
    <s v="DGI_x000a_NC- Subproceso Innovación y Tecnología_x000a_Dirección de Gestión de Innovación y Tecnología"/>
    <n v="1"/>
    <x v="1"/>
  </r>
  <r>
    <x v="3"/>
    <x v="1"/>
    <m/>
    <m/>
    <m/>
    <m/>
    <m/>
    <m/>
    <n v="2"/>
    <n v="1"/>
    <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m/>
    <m/>
    <n v="3"/>
    <n v="1"/>
    <n v="1"/>
    <n v="1"/>
    <d v="2024-10-01T00:00:00"/>
    <d v="2024-11-30T00:00:00"/>
    <n v="8.5714285714285712"/>
    <n v="1"/>
    <s v="DGI_x000a_NC- Subproceso Innovación y Tecnología_x000a_Dirección de Gestión de Innovación y Tecnología"/>
    <n v="1"/>
    <x v="1"/>
  </r>
  <r>
    <x v="3"/>
    <x v="1"/>
    <m/>
    <m/>
    <m/>
    <m/>
    <m/>
    <m/>
    <n v="4"/>
    <n v="1"/>
    <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m/>
    <m/>
    <n v="5"/>
    <n v="1"/>
    <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m/>
    <m/>
    <n v="6"/>
    <n v="1"/>
    <n v="1"/>
    <n v="1"/>
    <d v="2024-10-01T00:00:00"/>
    <d v="2024-11-30T00:00:00"/>
    <n v="8.5714285714285712"/>
    <n v="1"/>
    <s v="DGI_x000a_NC- Subproceso Innovación y Tecnología_x000a_Dirección de Gestión de Innovación y Tecnología"/>
    <n v="1"/>
    <x v="1"/>
  </r>
  <r>
    <x v="3"/>
    <x v="1"/>
    <m/>
    <m/>
    <m/>
    <m/>
    <m/>
    <m/>
    <n v="7"/>
    <n v="1"/>
    <n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m/>
    <m/>
    <n v="8"/>
    <n v="1"/>
    <n v="1"/>
    <n v="4"/>
    <d v="2025-03-01T00:00:00"/>
    <d v="2026-12-31T00:00:00"/>
    <n v="95.714285714285708"/>
    <n v="0.25"/>
    <s v="DGI_x000a_NC- Subproceso Innovación y Tecnología_x000a_Dirección de Gestión de Innovación y Tecnología"/>
    <n v="0.25"/>
    <x v="0"/>
  </r>
  <r>
    <x v="3"/>
    <x v="1"/>
    <m/>
    <m/>
    <m/>
    <m/>
    <m/>
    <m/>
    <n v="9"/>
    <n v="1"/>
    <n v="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m/>
    <m/>
    <n v="10"/>
    <n v="1"/>
    <n v="1"/>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m/>
    <m/>
    <m/>
    <m/>
    <m/>
    <m/>
    <n v="13"/>
    <n v="1"/>
    <n v="1"/>
    <n v="4"/>
    <d v="2023-03-01T00:00:00"/>
    <d v="2024-02-29T00:00:00"/>
    <n v="52.142857142857146"/>
    <n v="1"/>
    <s v="DGI_x000a_DS - Subproceso Recaudo - Devoluciones_x000a_Direccion Seccional de Impuestos de Medellin_x000a_Divión de Recaudo y Cobranzas_x000a_GIT Secretaria."/>
    <n v="1"/>
    <x v="1"/>
  </r>
  <r>
    <x v="3"/>
    <x v="1"/>
    <m/>
    <m/>
    <s v="H3."/>
    <m/>
    <m/>
    <m/>
    <n v="14"/>
    <n v="1"/>
    <n v="1"/>
    <n v="2"/>
    <d v="2023-03-01T00:00:00"/>
    <d v="2024-02-29T00:00:00"/>
    <n v="52.142857142857146"/>
    <n v="1"/>
    <s v="DGI_x000a_DS - Subproceso Recaudo - Devoluciones_x000a_Direccion Seccional de Impuestos de Medellin_x000a_Divión de Recaudo y Cobranzas"/>
    <n v="1"/>
    <x v="1"/>
  </r>
  <r>
    <x v="3"/>
    <x v="1"/>
    <m/>
    <m/>
    <s v="H4. "/>
    <m/>
    <m/>
    <m/>
    <n v="15"/>
    <n v="1"/>
    <n v="1"/>
    <n v="2"/>
    <d v="2023-03-01T00:00:00"/>
    <d v="2024-02-29T00:00:00"/>
    <n v="52.142857142857146"/>
    <n v="1"/>
    <s v="DGI_x000a_NC-Subproceso Administracion de Cartera _x000a_Subdireccion de Cobranzas y Control Extensivo "/>
    <n v="1"/>
    <x v="1"/>
  </r>
  <r>
    <x v="3"/>
    <x v="1"/>
    <m/>
    <m/>
    <s v="H5. "/>
    <m/>
    <m/>
    <m/>
    <n v="16"/>
    <n v="1"/>
    <n v="1"/>
    <n v="3"/>
    <d v="2023-08-01T00:00:00"/>
    <d v="2023-12-31T00:00:00"/>
    <n v="21.714285714285715"/>
    <n v="1"/>
    <s v="DGI_x000a_NC-Subproceso Administracion de Cartera _x000a_Dirección Seccional de Impuestos de Medellín"/>
    <n v="1"/>
    <x v="1"/>
  </r>
  <r>
    <x v="3"/>
    <x v="1"/>
    <m/>
    <m/>
    <m/>
    <m/>
    <m/>
    <m/>
    <n v="17"/>
    <n v="1"/>
    <n v="1"/>
    <n v="1"/>
    <d v="2023-08-01T00:00:00"/>
    <d v="2023-08-31T00:00:00"/>
    <n v="4.2857142857142856"/>
    <n v="1"/>
    <s v="DGI_x000a_NC-Subproceso Administracion de Cartera _x000a_Dirección Seccional de Impuestos de Medellín"/>
    <n v="1"/>
    <x v="1"/>
  </r>
  <r>
    <x v="3"/>
    <x v="1"/>
    <m/>
    <m/>
    <s v="H6. "/>
    <m/>
    <m/>
    <m/>
    <n v="1"/>
    <n v="1"/>
    <n v="1"/>
    <n v="1"/>
    <d v="2023-11-01T00:00:00"/>
    <d v="2024-07-31T00:00:00"/>
    <n v="39"/>
    <n v="1"/>
    <s v="DGI_x000a_NC- Subproceso Innovación y Tecnología_x000a_Dirección de Gestión de Innovación y Tecnología"/>
    <n v="1"/>
    <x v="1"/>
  </r>
  <r>
    <x v="3"/>
    <x v="1"/>
    <m/>
    <m/>
    <m/>
    <m/>
    <m/>
    <m/>
    <n v="2"/>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m/>
    <m/>
    <n v="3"/>
    <n v="1"/>
    <n v="1"/>
    <n v="1"/>
    <d v="2024-02-01T00:00:00"/>
    <d v="2025-03-31T00:00:00"/>
    <n v="60.571428571428569"/>
    <n v="1"/>
    <s v="DGI_x000a_NC- Subproceso Innovación y Tecnología_x000a_Dirección de Gestión de Innovación y Tecnología"/>
    <n v="1"/>
    <x v="1"/>
  </r>
  <r>
    <x v="3"/>
    <x v="1"/>
    <m/>
    <m/>
    <m/>
    <m/>
    <m/>
    <m/>
    <n v="4"/>
    <n v="1"/>
    <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m/>
    <m/>
    <n v="5"/>
    <n v="1"/>
    <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m/>
    <m/>
    <n v="6"/>
    <n v="1"/>
    <n v="1"/>
    <n v="1"/>
    <d v="2023-11-01T00:00:00"/>
    <d v="2025-03-31T00:00:00"/>
    <n v="73.714285714285708"/>
    <n v="1"/>
    <s v="DGI_x000a_NC- Subproceso Innovación y Tecnología_x000a_Dirección de Gestión de Innovación y Tecnología"/>
    <n v="1"/>
    <x v="1"/>
  </r>
  <r>
    <x v="3"/>
    <x v="1"/>
    <m/>
    <m/>
    <m/>
    <m/>
    <m/>
    <m/>
    <n v="7"/>
    <n v="1"/>
    <n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1"/>
    <m/>
    <m/>
    <m/>
    <m/>
    <m/>
    <m/>
    <n v="20"/>
    <n v="1"/>
    <n v="1"/>
    <n v="7"/>
    <d v="2026-01-02T00:00:00"/>
    <d v="2027-09-30T00:00:00"/>
    <n v="90.857142857142861"/>
    <n v="0"/>
    <s v="DGI_x000a_NC- Subproceso Innovación y Tecnología_x000a_Dirección de Gestión de Innovación y Tecnología"/>
    <n v="0"/>
    <x v="0"/>
  </r>
  <r>
    <x v="3"/>
    <x v="1"/>
    <m/>
    <m/>
    <m/>
    <m/>
    <m/>
    <m/>
    <n v="21"/>
    <n v="1"/>
    <n v="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m/>
    <m/>
    <n v="22"/>
    <n v="1"/>
    <n v="1"/>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m/>
    <m/>
    <m/>
    <m/>
    <m/>
    <m/>
    <n v="17"/>
    <n v="1"/>
    <n v="1"/>
    <n v="4"/>
    <d v="2023-03-01T00:00:00"/>
    <d v="2024-02-29T00:00:00"/>
    <n v="52.142857142857146"/>
    <n v="1"/>
    <s v="DGI_x000a_DS - Subproceso Recaudo - Devoluciones_x000a_Direccion Seccional de Impuestos de Medellin_x000a_Divión de Recaudo y Cobranzas"/>
    <n v="1"/>
    <x v="1"/>
  </r>
  <r>
    <x v="3"/>
    <x v="1"/>
    <m/>
    <m/>
    <m/>
    <m/>
    <m/>
    <m/>
    <n v="18"/>
    <n v="1"/>
    <n v="1"/>
    <n v="4"/>
    <d v="2023-03-01T00:00:00"/>
    <d v="2024-02-29T00:00:00"/>
    <n v="52.142857142857146"/>
    <n v="1"/>
    <s v="DGI_x000a_DS - Subproceso Recaudo - Devoluciones_x000a_Direccion Seccional de Impuestos de Medellin_x000a_Divión de Recaudo y Cobranzas"/>
    <n v="1"/>
    <x v="1"/>
  </r>
  <r>
    <x v="3"/>
    <x v="1"/>
    <s v="Insp. 1707022455_x000a_Información reservada_x000a__x000a_ "/>
    <m/>
    <s v="H1. "/>
    <m/>
    <m/>
    <m/>
    <n v="1"/>
    <n v="1"/>
    <n v="1"/>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1"/>
    <m/>
    <m/>
    <m/>
    <m/>
    <m/>
    <m/>
    <n v="2"/>
    <n v="1"/>
    <n v="1"/>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1"/>
  </r>
  <r>
    <x v="3"/>
    <x v="1"/>
    <m/>
    <m/>
    <m/>
    <m/>
    <m/>
    <m/>
    <n v="3"/>
    <n v="1"/>
    <n v="1"/>
    <n v="1"/>
    <d v="2025-06-01T00:00:00"/>
    <d v="2026-01-31T00:00:00"/>
    <n v="34.857142857142854"/>
    <n v="1"/>
    <s v="DGI_x000a_NC - Subproceso Recaudo - Devoluciones_x000a_Dirección de Gestión de Impuestos_x000a_Subdireccion de Cobranzas y Control Extensivo _x000a_Coordinación de Cobranzas._x000a__x000a_MODIFICADO_x000a_13102023"/>
    <n v="1"/>
    <x v="1"/>
  </r>
  <r>
    <x v="3"/>
    <x v="1"/>
    <m/>
    <m/>
    <m/>
    <m/>
    <m/>
    <m/>
    <n v="4"/>
    <n v="1"/>
    <n v="1"/>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1"/>
  </r>
  <r>
    <x v="3"/>
    <x v="1"/>
    <m/>
    <m/>
    <m/>
    <m/>
    <m/>
    <m/>
    <n v="5"/>
    <n v="1"/>
    <n v="1"/>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1"/>
  </r>
  <r>
    <x v="3"/>
    <x v="1"/>
    <m/>
    <m/>
    <s v="H2. "/>
    <m/>
    <m/>
    <m/>
    <n v="1"/>
    <n v="1"/>
    <n v="1"/>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1"/>
    <m/>
    <m/>
    <m/>
    <m/>
    <m/>
    <m/>
    <n v="2"/>
    <n v="1"/>
    <n v="1"/>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1"/>
  </r>
  <r>
    <x v="3"/>
    <x v="1"/>
    <m/>
    <m/>
    <m/>
    <m/>
    <m/>
    <m/>
    <n v="3"/>
    <n v="1"/>
    <n v="1"/>
    <n v="1"/>
    <d v="2025-06-01T00:00:00"/>
    <d v="2026-01-31T00:00:00"/>
    <n v="34.857142857142854"/>
    <n v="1"/>
    <s v="DGI_x000a_NC - Subproceso Recaudo - Devoluciones_x000a_Subdireccion de Cobranzas y Control Extensivo _x000a_Coordinación de Cobranzas._x000a__x000a_MODIFICADO_x000a_13102023"/>
    <n v="1"/>
    <x v="1"/>
  </r>
  <r>
    <x v="3"/>
    <x v="1"/>
    <m/>
    <m/>
    <m/>
    <m/>
    <m/>
    <m/>
    <n v="4"/>
    <n v="1"/>
    <n v="1"/>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1"/>
  </r>
  <r>
    <x v="3"/>
    <x v="1"/>
    <m/>
    <m/>
    <m/>
    <m/>
    <m/>
    <m/>
    <n v="5"/>
    <n v="1"/>
    <n v="1"/>
    <n v="1"/>
    <d v="2023-10-01T00:00:00"/>
    <d v="2024-02-28T00:00:00"/>
    <n v="21.428571428571427"/>
    <n v="1"/>
    <s v="DGI_x000a_DS -  Subproceso Recaudo - Devoluciones_x000a_Dirección  Seccional  de Bogota_x000a_Division de Cobranzas _x000a__x000a_MODIFICADO_x000a_13102023"/>
    <n v="1"/>
    <x v="1"/>
  </r>
  <r>
    <x v="3"/>
    <x v="1"/>
    <m/>
    <m/>
    <s v="H3."/>
    <m/>
    <m/>
    <m/>
    <n v="6"/>
    <n v="1"/>
    <n v="1"/>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1"/>
    <m/>
    <m/>
    <s v="H4. "/>
    <m/>
    <m/>
    <m/>
    <n v="6"/>
    <n v="1"/>
    <n v="1"/>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1"/>
    <m/>
    <m/>
    <s v="H5. "/>
    <m/>
    <m/>
    <m/>
    <n v="7"/>
    <n v="1"/>
    <n v="1"/>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1"/>
    <m/>
    <m/>
    <m/>
    <m/>
    <s v="OB1."/>
    <m/>
    <n v="1"/>
    <n v="1"/>
    <n v="1"/>
    <s v="2.00 _x000a__x000a_105.00"/>
    <d v="2023-10-01T00:00:00"/>
    <d v="2024-09-30T00:00:00"/>
    <n v="52.142857142857146"/>
    <n v="1"/>
    <s v="DGI_x000a_NC - Subproceso Recaudo - Devoluciones_x000a_Dirección de Gestión de Impuestos_x000a_Subdireccion de Cobranzas y Control Extensivo 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1"/>
    <m/>
    <m/>
    <m/>
    <m/>
    <m/>
    <m/>
    <n v="4"/>
    <n v="1"/>
    <n v="1"/>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1"/>
    <m/>
    <m/>
    <m/>
    <m/>
    <m/>
    <m/>
    <n v="1"/>
    <n v="1"/>
    <n v="1"/>
    <n v="2"/>
    <d v="2023-10-01T00:00:00"/>
    <d v="2024-09-30T00:00:00"/>
    <n v="52.142857142857146"/>
    <n v="1"/>
    <s v="DGI_x000a_NC - Subproceso Recaudo - Devoluciones_x000a_Dirección de Gestión de Impuestos_x000a_Subdireccion de Cobranzas y Control Extensivo_x000a_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1"/>
    <m/>
    <m/>
    <m/>
    <m/>
    <m/>
    <m/>
    <n v="4"/>
    <n v="1"/>
    <n v="1"/>
    <n v="105"/>
    <d v="2023-10-01T00:00:00"/>
    <d v="2024-09-30T00:00:00"/>
    <n v="52.142857142857146"/>
    <n v="1"/>
    <s v="DGI_x000a_NC -  - Subproceso Recaudo - Devoluciones_x000a_Operativa de Grandes Contribuyentes_x000a_Jefe  de Recaudo y Cobranzas_x000a__x000a_DS -  - Subproceso Recaudo - Devoluciones_x000a_Direcciones Seccionales _x000a_Jefe  de Recaudo y Cobranzas_x000a__x000a_MODIFICADO_x000a_13102023"/>
    <n v="1"/>
    <x v="1"/>
  </r>
  <r>
    <x v="3"/>
    <x v="1"/>
    <m/>
    <m/>
    <m/>
    <m/>
    <s v="OB2."/>
    <m/>
    <n v="8"/>
    <n v="1"/>
    <n v="1"/>
    <n v="1"/>
    <d v="2023-09-20T00:00:00"/>
    <d v="2024-03-31T00:00:00"/>
    <n v="27.571428571428573"/>
    <n v="1"/>
    <s v="DGI_x000a_NC- Subproceso Innovación y Tecnología_x000a_Coordinacion de Soporte Tecnico al Usuario._x000a__x000a_MODIFICADO_x000a_13102023"/>
    <n v="1"/>
    <x v="1"/>
  </r>
  <r>
    <x v="3"/>
    <x v="1"/>
    <s v="Insp. 1707022457_x000a_Información reservada_x000a__x000a_"/>
    <m/>
    <s v="H1. "/>
    <m/>
    <m/>
    <m/>
    <n v="1"/>
    <n v="1"/>
    <n v="1"/>
    <n v="4"/>
    <d v="2023-11-01T00:00:00"/>
    <d v="2024-02-28T00:00:00"/>
    <n v="17"/>
    <n v="1"/>
    <s v="DGI_x000a_DS - Subproceso Recaudo - Devoluciones_x000a_Direcciones Seccionales de Impuestos de Bogotá,  Medellin y Cali_x000a_Divión de Recaudo y Cobranzas"/>
    <n v="1"/>
    <x v="1"/>
  </r>
  <r>
    <x v="3"/>
    <x v="1"/>
    <m/>
    <m/>
    <m/>
    <m/>
    <m/>
    <m/>
    <n v="2"/>
    <n v="1"/>
    <n v="1"/>
    <n v="1"/>
    <d v="2024-03-01T00:00:00"/>
    <d v="2024-03-31T00:00:00"/>
    <n v="4.2857142857142856"/>
    <n v="1"/>
    <s v="DGI_x000a_DS - Subproceso Recaudo - Devoluciones_x000a_Direcciones Seccionales de Impuestos de Bogotá,  Medellin,  Cali y Barranquilla _x000a_Divión de Cobranzas"/>
    <n v="1"/>
    <x v="1"/>
  </r>
  <r>
    <x v="3"/>
    <x v="1"/>
    <m/>
    <m/>
    <m/>
    <m/>
    <m/>
    <m/>
    <n v="3"/>
    <n v="1"/>
    <n v="1"/>
    <n v="6"/>
    <d v="2024-04-01T00:00:00"/>
    <d v="2024-09-30T00:00:00"/>
    <n v="26"/>
    <n v="1"/>
    <s v="DGI_x000a_DS - Subproceso Recaudo - Devoluciones_x000a_Direcciones Seccionales de Impuestos de Bogotá,  Medellin,  Cali y Barranquilla _x000a_Divión de Cobranzas"/>
    <n v="1"/>
    <x v="1"/>
  </r>
  <r>
    <x v="3"/>
    <x v="1"/>
    <m/>
    <m/>
    <m/>
    <m/>
    <m/>
    <m/>
    <n v="4"/>
    <n v="1"/>
    <n v="1"/>
    <n v="1"/>
    <d v="2023-11-01T00:00:00"/>
    <d v="2024-02-28T00:00:00"/>
    <n v="17"/>
    <n v="1"/>
    <s v="DGI_x000a_NC - Subproceso Recaudo - Devoluciones_x000a_Dirección de Gestión de Impuestos_x000a_Subdireccion de Cobranzas y Control Extensivo _x000a_Coordinación de Cobranzas._x000a_"/>
    <n v="1"/>
    <x v="1"/>
  </r>
  <r>
    <x v="3"/>
    <x v="1"/>
    <m/>
    <m/>
    <s v="H2. "/>
    <m/>
    <m/>
    <m/>
    <n v="5"/>
    <n v="1"/>
    <n v="1"/>
    <n v="6"/>
    <d v="2023-11-01T00:00:00"/>
    <d v="2024-10-31T00:00:00"/>
    <n v="52.142857142857146"/>
    <n v="1"/>
    <s v="DGI_x000a_DS - Subproceso Recaudo - Devoluciones_x000a_Direcciones Seccionales de Impuestos de  Cali , Medellin y Barranquilla _x000a_Divión de Cobranzas"/>
    <n v="1"/>
    <x v="1"/>
  </r>
  <r>
    <x v="3"/>
    <x v="1"/>
    <m/>
    <m/>
    <s v="H3."/>
    <m/>
    <m/>
    <m/>
    <n v="6"/>
    <n v="1"/>
    <n v="1"/>
    <n v="1"/>
    <d v="2023-11-01T00:00:00"/>
    <d v="2023-11-30T00:00:00"/>
    <n v="4.1428571428571432"/>
    <n v="1"/>
    <s v="DGI_x000a_DS - Subproceso Recaudo - Devoluciones_x000a_Direcciones Seccionales de Impuestos de Bogotá  y Barranquilla _x000a_Divión de Cobranzas"/>
    <n v="1"/>
    <x v="1"/>
  </r>
  <r>
    <x v="3"/>
    <x v="1"/>
    <m/>
    <m/>
    <m/>
    <m/>
    <m/>
    <m/>
    <n v="7"/>
    <n v="1"/>
    <n v="1"/>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1"/>
  </r>
  <r>
    <x v="3"/>
    <x v="1"/>
    <m/>
    <m/>
    <m/>
    <m/>
    <m/>
    <m/>
    <n v="8"/>
    <n v="1"/>
    <n v="1"/>
    <n v="1"/>
    <d v="2024-03-01T00:00:00"/>
    <d v="2024-03-31T00:00:00"/>
    <n v="4.2857142857142856"/>
    <n v="1"/>
    <s v="DGI_x000a_DS - Subproceso Recaudo - Devoluciones_x000a_Direcciones Seccionales de Impuestos de Bogotá y Barranquilla _x000a_Divión de Cobranzas"/>
    <n v="1"/>
    <x v="1"/>
  </r>
  <r>
    <x v="3"/>
    <x v="1"/>
    <m/>
    <m/>
    <m/>
    <m/>
    <m/>
    <m/>
    <n v="9"/>
    <n v="1"/>
    <n v="1"/>
    <n v="6"/>
    <d v="2024-04-01T00:00:00"/>
    <d v="2024-09-30T00:00:00"/>
    <n v="26"/>
    <n v="1"/>
    <s v="DGI_x000a_DS - Subproceso Recaudo - Devoluciones_x000a_Direcciones Seccionales de Impuestos de Bogotá y Barranquilla _x000a_Divión de Cobranzas"/>
    <n v="1"/>
    <x v="1"/>
  </r>
  <r>
    <x v="3"/>
    <x v="1"/>
    <m/>
    <m/>
    <s v="H4. "/>
    <m/>
    <m/>
    <m/>
    <n v="10"/>
    <n v="1"/>
    <n v="1"/>
    <n v="6"/>
    <d v="2023-11-01T00:00:00"/>
    <d v="2024-10-31T00:00:00"/>
    <n v="52.142857142857146"/>
    <n v="1"/>
    <s v="DGI_x000a_DS - Subproceso Recaudo - Devoluciones_x000a_Direcciones Seccionales de Impuestos de  Cali y Barranquilla _x000a_Divión de Cobranzas"/>
    <n v="1"/>
    <x v="1"/>
  </r>
  <r>
    <x v="3"/>
    <x v="1"/>
    <m/>
    <m/>
    <s v="H5. "/>
    <m/>
    <m/>
    <m/>
    <n v="11"/>
    <n v="1"/>
    <n v="1"/>
    <n v="2"/>
    <d v="2023-11-01T00:00:00"/>
    <d v="2024-03-31T00:00:00"/>
    <n v="21.571428571428573"/>
    <n v="1"/>
    <s v="DGI_x000a_DS - Subproceso Recaudo - Devoluciones_x000a_Direcciones Seccionales de Impuestos de  Cali_x000a_Divión de Cobranzas"/>
    <n v="1"/>
    <x v="1"/>
  </r>
  <r>
    <x v="3"/>
    <x v="1"/>
    <m/>
    <m/>
    <s v="H6. "/>
    <m/>
    <m/>
    <m/>
    <n v="1"/>
    <n v="1"/>
    <n v="1"/>
    <n v="4"/>
    <d v="2023-11-01T00:00:00"/>
    <d v="2024-02-28T00:00:00"/>
    <n v="17"/>
    <n v="1"/>
    <s v="DGI_x000a_DS - Subproceso Recaudo - Devoluciones_x000a_Direcciones Seccionales de Impuestos de Bogotá  y Cali_x000a_Divión de Cobranzas"/>
    <n v="1"/>
    <x v="1"/>
  </r>
  <r>
    <x v="3"/>
    <x v="1"/>
    <m/>
    <m/>
    <m/>
    <m/>
    <m/>
    <m/>
    <n v="2"/>
    <n v="1"/>
    <n v="1"/>
    <n v="1"/>
    <d v="2024-03-01T00:00:00"/>
    <d v="2024-03-31T00:00:00"/>
    <n v="4.2857142857142856"/>
    <n v="1"/>
    <s v="DGI_x000a_DS - Subproceso Recaudo - Devoluciones_x000a_Direcciones Seccionales de Impuestos de Bogotá  y Cali_x000a_Divión de Cobranzas"/>
    <n v="1"/>
    <x v="1"/>
  </r>
  <r>
    <x v="3"/>
    <x v="1"/>
    <m/>
    <m/>
    <m/>
    <m/>
    <m/>
    <m/>
    <n v="3"/>
    <n v="1"/>
    <n v="1"/>
    <n v="6"/>
    <d v="2024-04-01T00:00:00"/>
    <d v="2024-09-30T00:00:00"/>
    <n v="26"/>
    <n v="1"/>
    <s v="DGI_x000a_DS - Subproceso Recaudo - Devoluciones_x000a_Direcciones Seccionales de Impuestos de Bogotá  y Cali_x000a_Divión de Cobranzas"/>
    <n v="1"/>
    <x v="1"/>
  </r>
  <r>
    <x v="3"/>
    <x v="1"/>
    <m/>
    <m/>
    <m/>
    <m/>
    <m/>
    <m/>
    <n v="9"/>
    <n v="1"/>
    <n v="1"/>
    <n v="6"/>
    <d v="2024-04-01T00:00:00"/>
    <d v="2024-09-30T00:00:00"/>
    <n v="26"/>
    <n v="1"/>
    <s v="DGI_x000a_DS - Subproceso Recaudo - Devoluciones_x000a_Direcciones Seccionales de Impuestos de Bogotá  y Cali_x000a_Divión de Cobranzas"/>
    <n v="1"/>
    <x v="1"/>
  </r>
  <r>
    <x v="3"/>
    <x v="1"/>
    <m/>
    <m/>
    <s v="H7. "/>
    <m/>
    <m/>
    <m/>
    <n v="12"/>
    <n v="1"/>
    <n v="1"/>
    <n v="6"/>
    <d v="2023-01-11T00:00:00"/>
    <d v="2024-10-31T00:00:00"/>
    <n v="94.142857142857139"/>
    <n v="1"/>
    <s v="DGI_x000a_DS - Subproceso Recaudo - Devoluciones_x000a_Direcciones Seccionales de Impuestos de Cali_x000a_Divión de Cobranzas"/>
    <n v="1"/>
    <x v="1"/>
  </r>
  <r>
    <x v="3"/>
    <x v="1"/>
    <m/>
    <m/>
    <s v="H8. "/>
    <m/>
    <m/>
    <m/>
    <n v="13"/>
    <n v="1"/>
    <n v="1"/>
    <n v="6"/>
    <d v="2023-01-11T00:00:00"/>
    <d v="2024-10-31T00:00:00"/>
    <n v="94.142857142857139"/>
    <n v="1"/>
    <s v="DGI_x000a_DS - Subproceso Recaudo - Devoluciones_x000a_Direcciones Seccionales de Impuestos de Cali_x000a_Divión de Cobranzas"/>
    <n v="1"/>
    <x v="1"/>
  </r>
  <r>
    <x v="3"/>
    <x v="1"/>
    <m/>
    <m/>
    <m/>
    <m/>
    <s v="OB1."/>
    <m/>
    <n v="14"/>
    <n v="1"/>
    <n v="1"/>
    <n v="6"/>
    <d v="2023-11-01T00:00:00"/>
    <d v="2024-04-30T00:00:00"/>
    <n v="25.857142857142858"/>
    <n v="1"/>
    <s v="DGI_x000a_DS - Subproceso Recaudo - Devoluciones_x000a_Direcciones Seccionales de Impuestos de Bogotá_x000a_Divión de Cobranzas"/>
    <n v="1"/>
    <x v="1"/>
  </r>
  <r>
    <x v="3"/>
    <x v="1"/>
    <m/>
    <m/>
    <m/>
    <m/>
    <s v="OB2."/>
    <m/>
    <n v="4"/>
    <n v="1"/>
    <n v="1"/>
    <n v="1"/>
    <d v="2023-11-01T00:00:00"/>
    <d v="2024-02-28T00:00:00"/>
    <n v="17"/>
    <n v="1"/>
    <s v="DGI_x000a_NC - Subproceso Recaudo - Devoluciones_x000a_Dirección de Gestión de Impuestos_x000a_Subdireccion de Cobranzas y Control Extensivo _x000a_Coordinación de Cobranzas._x000a_"/>
    <n v="1"/>
    <x v="1"/>
  </r>
  <r>
    <x v="3"/>
    <x v="1"/>
    <s v="Insp. 1707022458_x000a_Información reservada_x000a__x000a_ "/>
    <m/>
    <s v="H1."/>
    <m/>
    <m/>
    <m/>
    <n v="1"/>
    <n v="1"/>
    <n v="1"/>
    <n v="4"/>
    <d v="2025-06-01T00:00:00"/>
    <d v="2029-12-31T00:00:00"/>
    <n v="239.14285714285714"/>
    <n v="0.16600000000000001"/>
    <s v="DGI_x000a_Dirección de Gestion de Innovación y Tecnología"/>
    <n v="0.16600000000000001"/>
    <x v="0"/>
  </r>
  <r>
    <x v="3"/>
    <x v="1"/>
    <m/>
    <m/>
    <m/>
    <m/>
    <m/>
    <m/>
    <m/>
    <m/>
    <n v="1"/>
    <n v="1"/>
    <d v="2025-06-01T00:00:00"/>
    <d v="2029-12-31T00:00:00"/>
    <n v="239.14285714285714"/>
    <n v="0.16600000000000001"/>
    <s v="DGI_x000a_Dirección de Gestion de Innovación y Tecnología"/>
    <n v="0.16600000000000001"/>
    <x v="0"/>
  </r>
  <r>
    <x v="3"/>
    <x v="1"/>
    <m/>
    <m/>
    <m/>
    <m/>
    <m/>
    <m/>
    <m/>
    <m/>
    <n v="1"/>
    <n v="1"/>
    <d v="2025-06-01T00:00:00"/>
    <d v="2029-12-31T00:00:00"/>
    <n v="239.14285714285714"/>
    <n v="0.16600000000000001"/>
    <s v="DGI_x000a_Dirección de Gestion de Innovación y Tecnología"/>
    <n v="0.16600000000000001"/>
    <x v="0"/>
  </r>
  <r>
    <x v="3"/>
    <x v="1"/>
    <m/>
    <m/>
    <m/>
    <m/>
    <m/>
    <m/>
    <n v="2"/>
    <n v="1"/>
    <n v="1"/>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3"/>
    <x v="1"/>
    <m/>
    <m/>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1"/>
    <m/>
    <m/>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1"/>
    <m/>
    <m/>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1"/>
    <m/>
    <m/>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1"/>
  </r>
  <r>
    <x v="3"/>
    <x v="1"/>
    <m/>
    <m/>
    <m/>
    <m/>
    <m/>
    <m/>
    <n v="3"/>
    <n v="1"/>
    <n v="1"/>
    <n v="4"/>
    <d v="2025-06-01T00:00:00"/>
    <d v="2029-12-31T00:00:00"/>
    <n v="239.14285714285714"/>
    <n v="0.16600000000000001"/>
    <s v="DGI_x000a_Dirección de Gestion de Innovación y Tecnología"/>
    <n v="0.16600000000000001"/>
    <x v="0"/>
  </r>
  <r>
    <x v="3"/>
    <x v="1"/>
    <m/>
    <m/>
    <m/>
    <m/>
    <m/>
    <m/>
    <m/>
    <m/>
    <n v="1"/>
    <n v="1"/>
    <d v="2025-06-01T00:00:00"/>
    <d v="2029-12-31T00:00:00"/>
    <n v="239.14285714285714"/>
    <n v="0.16600000000000001"/>
    <s v="DGI_x000a_Dirección de Gestion de Innovación y Tecnología"/>
    <n v="0.16600000000000001"/>
    <x v="0"/>
  </r>
  <r>
    <x v="3"/>
    <x v="1"/>
    <m/>
    <m/>
    <m/>
    <m/>
    <m/>
    <m/>
    <m/>
    <m/>
    <n v="1"/>
    <n v="1"/>
    <d v="2025-06-01T00:00:00"/>
    <d v="2029-12-31T00:00:00"/>
    <n v="239.14285714285714"/>
    <n v="0.16600000000000001"/>
    <s v="DGI_x000a_Dirección de Gestion de Innovación y Tecnología"/>
    <n v="0.16600000000000001"/>
    <x v="0"/>
  </r>
  <r>
    <x v="3"/>
    <x v="1"/>
    <m/>
    <m/>
    <m/>
    <m/>
    <m/>
    <m/>
    <n v="4"/>
    <n v="1"/>
    <n v="1"/>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3"/>
    <x v="1"/>
    <m/>
    <m/>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1"/>
    <m/>
    <m/>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1"/>
    <m/>
    <m/>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1"/>
    <m/>
    <m/>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1"/>
    <m/>
    <m/>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1"/>
    <m/>
    <m/>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1"/>
  </r>
  <r>
    <x v="3"/>
    <x v="1"/>
    <m/>
    <m/>
    <m/>
    <m/>
    <m/>
    <m/>
    <n v="5"/>
    <n v="1"/>
    <n v="1"/>
    <n v="1"/>
    <d v="2023-11-01T00:00:00"/>
    <d v="2024-02-29T00:00:00"/>
    <n v="17.142857142857142"/>
    <n v="1"/>
    <s v="DGI_x000a_Subdirección de Fiscalización Tributaria_x000a_Coordinación de Sistemas de Información y Procedimiento de Fiscalización Tributaria"/>
    <n v="1"/>
    <x v="1"/>
  </r>
  <r>
    <x v="3"/>
    <x v="1"/>
    <m/>
    <m/>
    <m/>
    <m/>
    <m/>
    <m/>
    <n v="6"/>
    <n v="1"/>
    <n v="1"/>
    <n v="1"/>
    <d v="2024-02-01T00:00:00"/>
    <d v="2024-02-29T00:00:00"/>
    <n v="4"/>
    <n v="1"/>
    <s v="DGI_x000a_Subdirección de Fiscalización Tributaria_x000a_Coordinación de Sistemas de Información y Procedimiento de Fiscalización Tributaria"/>
    <n v="1"/>
    <x v="1"/>
  </r>
  <r>
    <x v="3"/>
    <x v="1"/>
    <m/>
    <m/>
    <m/>
    <m/>
    <m/>
    <m/>
    <m/>
    <m/>
    <n v="1"/>
    <n v="1"/>
    <d v="2024-07-01T00:00:00"/>
    <d v="2024-08-31T00:00:00"/>
    <n v="8.7142857142857135"/>
    <n v="1"/>
    <s v="DGI_x000a_Subdirección de Fiscalización Tributaria_x000a_Coordinación de Sistemas de Información y Procedimiento de Fiscalización Tributaria"/>
    <n v="1"/>
    <x v="1"/>
  </r>
  <r>
    <x v="3"/>
    <x v="1"/>
    <m/>
    <m/>
    <m/>
    <m/>
    <m/>
    <m/>
    <n v="7"/>
    <n v="1"/>
    <n v="1"/>
    <n v="1"/>
    <d v="2024-02-29T00:00:00"/>
    <d v="2024-03-08T00:00:00"/>
    <n v="1.1428571428571428"/>
    <n v="1"/>
    <s v="DGI_x000a_Subdirección de Fiscalización Tributaria_x000a_Coordinación de Sistemas de Información y Procedimiento de Fiscalización Tributaria"/>
    <n v="1"/>
    <x v="1"/>
  </r>
  <r>
    <x v="3"/>
    <x v="1"/>
    <m/>
    <m/>
    <m/>
    <m/>
    <m/>
    <m/>
    <m/>
    <m/>
    <m/>
    <n v="1"/>
    <d v="2024-08-31T00:00:00"/>
    <d v="2024-09-06T00:00:00"/>
    <n v="0.8571428571428571"/>
    <n v="1"/>
    <s v="DGI_x000a_Subdirección de Fiscalización Tributaria_x000a_Coordinación de Sistemas de Información y Procedimiento de Fiscalización Tributaria"/>
    <n v="1"/>
    <x v="1"/>
  </r>
  <r>
    <x v="3"/>
    <x v="1"/>
    <m/>
    <m/>
    <m/>
    <m/>
    <m/>
    <m/>
    <n v="8"/>
    <n v="1"/>
    <n v="1"/>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1"/>
  </r>
  <r>
    <x v="3"/>
    <x v="1"/>
    <m/>
    <m/>
    <m/>
    <m/>
    <m/>
    <m/>
    <n v="9"/>
    <n v="1"/>
    <n v="1"/>
    <n v="4"/>
    <d v="2025-06-01T00:00:00"/>
    <d v="2029-12-31T00:00:00"/>
    <n v="239.14285714285714"/>
    <n v="0.16600000000000001"/>
    <s v="DGI_x000a_Dirección de Gestion de Innovación y Tecnología"/>
    <n v="0.16600000000000001"/>
    <x v="0"/>
  </r>
  <r>
    <x v="3"/>
    <x v="1"/>
    <m/>
    <m/>
    <m/>
    <m/>
    <m/>
    <m/>
    <m/>
    <m/>
    <n v="1"/>
    <n v="1"/>
    <d v="2025-06-01T00:00:00"/>
    <d v="2029-12-31T00:00:00"/>
    <n v="239.14285714285714"/>
    <n v="0.16600000000000001"/>
    <s v="DGI_x000a_Dirección de Gestion de Innovación y Tecnología"/>
    <n v="0.16600000000000001"/>
    <x v="0"/>
  </r>
  <r>
    <x v="3"/>
    <x v="1"/>
    <m/>
    <m/>
    <m/>
    <m/>
    <m/>
    <m/>
    <m/>
    <m/>
    <n v="1"/>
    <n v="1"/>
    <d v="2025-06-01T00:00:00"/>
    <d v="2029-12-31T00:00:00"/>
    <n v="239.14285714285714"/>
    <n v="0.16600000000000001"/>
    <s v="DGI_x000a_Dirección de Gestion de Innovación y Tecnología"/>
    <n v="0.16600000000000001"/>
    <x v="0"/>
  </r>
  <r>
    <x v="3"/>
    <x v="1"/>
    <m/>
    <m/>
    <m/>
    <m/>
    <m/>
    <m/>
    <n v="12"/>
    <n v="1"/>
    <n v="1"/>
    <n v="4"/>
    <d v="2026-03-01T00:00:00"/>
    <d v="2026-09-30T00:00:00"/>
    <n v="30.428571428571427"/>
    <n v="0"/>
    <s v="DGI_x000a_Subdireccion de Cobranzas y Control Extensivo_x000a__x000a_Dirección de Gestion de Innovación y Tecnología"/>
    <n v="0"/>
    <x v="0"/>
  </r>
  <r>
    <x v="3"/>
    <x v="1"/>
    <m/>
    <m/>
    <m/>
    <m/>
    <s v="OB1."/>
    <m/>
    <n v="10"/>
    <n v="1"/>
    <n v="1"/>
    <n v="1"/>
    <d v="2024-02-01T00:00:00"/>
    <d v="2024-06-30T00:00:00"/>
    <n v="21.428571428571427"/>
    <n v="1"/>
    <s v="DGI_x000a_Coordinación Control Extensivo de Obligaciones"/>
    <n v="1"/>
    <x v="1"/>
  </r>
  <r>
    <x v="3"/>
    <x v="1"/>
    <m/>
    <m/>
    <m/>
    <m/>
    <m/>
    <m/>
    <m/>
    <m/>
    <m/>
    <n v="1"/>
    <d v="2024-07-01T00:00:00"/>
    <d v="2024-12-31T00:00:00"/>
    <n v="26.142857142857142"/>
    <n v="1"/>
    <s v="DGI_x000a_Coordinación Control Extensivo de Obligaciones"/>
    <n v="1"/>
    <x v="1"/>
  </r>
  <r>
    <x v="3"/>
    <x v="1"/>
    <m/>
    <m/>
    <m/>
    <m/>
    <m/>
    <m/>
    <m/>
    <m/>
    <m/>
    <n v="1"/>
    <d v="2025-01-01T00:00:00"/>
    <d v="2025-06-30T00:00:00"/>
    <n v="25.714285714285715"/>
    <n v="1"/>
    <s v="DGI_x000a_Coordinación Control Extensivo de Obligaciones"/>
    <n v="1"/>
    <x v="1"/>
  </r>
  <r>
    <x v="3"/>
    <x v="1"/>
    <m/>
    <m/>
    <m/>
    <m/>
    <m/>
    <m/>
    <m/>
    <m/>
    <m/>
    <n v="1"/>
    <d v="2025-07-01T00:00:00"/>
    <d v="2025-12-31T00:00:00"/>
    <n v="26.142857142857142"/>
    <n v="1"/>
    <s v="DGI_x000a_Coordinación Control Extensivo de Obligaciones"/>
    <n v="1"/>
    <x v="1"/>
  </r>
  <r>
    <x v="3"/>
    <x v="1"/>
    <m/>
    <m/>
    <m/>
    <m/>
    <m/>
    <m/>
    <m/>
    <m/>
    <m/>
    <n v="1"/>
    <d v="2026-01-01T00:00:00"/>
    <d v="2026-06-30T00:00:00"/>
    <n v="25.714285714285715"/>
    <n v="1"/>
    <s v="DGI_x000a_Coordinación Control Extensivo de Obligaciones"/>
    <n v="1"/>
    <x v="1"/>
  </r>
  <r>
    <x v="3"/>
    <x v="1"/>
    <m/>
    <m/>
    <m/>
    <m/>
    <m/>
    <m/>
    <m/>
    <m/>
    <m/>
    <n v="1"/>
    <d v="2026-07-01T00:00:00"/>
    <d v="2026-12-31T00:00:00"/>
    <n v="26.142857142857142"/>
    <n v="1"/>
    <s v="DGI_x000a_Coordinación Control Extensivo de Obligaciones"/>
    <n v="1"/>
    <x v="1"/>
  </r>
  <r>
    <x v="3"/>
    <x v="1"/>
    <m/>
    <m/>
    <m/>
    <m/>
    <m/>
    <m/>
    <m/>
    <m/>
    <m/>
    <n v="1"/>
    <d v="2027-01-01T00:00:00"/>
    <d v="2027-06-30T00:00:00"/>
    <n v="25.714285714285715"/>
    <n v="1"/>
    <s v="DGI_x000a_Coordinación Control Extensivo de Obligaciones"/>
    <n v="1"/>
    <x v="1"/>
  </r>
  <r>
    <x v="3"/>
    <x v="1"/>
    <m/>
    <m/>
    <m/>
    <m/>
    <m/>
    <m/>
    <m/>
    <m/>
    <m/>
    <n v="1"/>
    <d v="2027-07-01T00:00:00"/>
    <d v="2027-12-31T00:00:00"/>
    <n v="26.142857142857142"/>
    <n v="1"/>
    <s v="DGI_x000a_Coordinación Control Extensivo de Obligaciones"/>
    <n v="1"/>
    <x v="1"/>
  </r>
  <r>
    <x v="3"/>
    <x v="1"/>
    <m/>
    <m/>
    <m/>
    <m/>
    <m/>
    <m/>
    <m/>
    <m/>
    <m/>
    <n v="1"/>
    <d v="2028-01-01T00:00:00"/>
    <d v="2028-06-30T00:00:00"/>
    <n v="25.857142857142858"/>
    <n v="1"/>
    <s v="DGI_x000a_Coordinación Control Extensivo de Obligaciones"/>
    <n v="1"/>
    <x v="1"/>
  </r>
  <r>
    <x v="3"/>
    <x v="1"/>
    <m/>
    <m/>
    <m/>
    <m/>
    <s v="OB2. "/>
    <m/>
    <m/>
    <m/>
    <m/>
    <n v="1"/>
    <d v="2028-07-01T00:00:00"/>
    <d v="2028-12-31T00:00:00"/>
    <n v="26.142857142857142"/>
    <n v="1"/>
    <s v="DGI_x000a_Coordinación Control Extensivo de Obligaciones"/>
    <n v="1"/>
    <x v="1"/>
  </r>
  <r>
    <x v="3"/>
    <x v="1"/>
    <m/>
    <m/>
    <m/>
    <m/>
    <m/>
    <m/>
    <m/>
    <m/>
    <m/>
    <n v="1"/>
    <d v="2029-01-01T00:00:00"/>
    <d v="2029-06-30T00:00:00"/>
    <n v="25.714285714285715"/>
    <n v="1"/>
    <s v="DGI_x000a_Coordinación Control Extensivo de Obligaciones"/>
    <n v="1"/>
    <x v="1"/>
  </r>
  <r>
    <x v="3"/>
    <x v="1"/>
    <m/>
    <m/>
    <m/>
    <m/>
    <m/>
    <m/>
    <n v="11"/>
    <n v="1"/>
    <n v="1"/>
    <n v="1"/>
    <d v="2024-02-01T00:00:00"/>
    <d v="2024-06-04T00:00:00"/>
    <n v="17.714285714285715"/>
    <n v="1"/>
    <s v="DGI_x000a_Coordinación Control Extensivo de Obligaciones"/>
    <n v="1"/>
    <x v="1"/>
  </r>
  <r>
    <x v="3"/>
    <x v="1"/>
    <s v="Insp. 170700-29-2024-02-06_x000a_Información reservada_x000a__x000a_"/>
    <m/>
    <s v="H1. "/>
    <m/>
    <m/>
    <m/>
    <n v="1"/>
    <n v="1"/>
    <n v="1"/>
    <n v="1"/>
    <d v="2025-02-15T00:00:00"/>
    <d v="2025-07-15T00:00:00"/>
    <n v="21.428571428571427"/>
    <n v="1"/>
    <s v="DGI_x000a_Dirección de Gestión de Impuestos_x000a_Subdirección de Devoluciones"/>
    <n v="1"/>
    <x v="1"/>
  </r>
  <r>
    <x v="3"/>
    <x v="1"/>
    <m/>
    <m/>
    <m/>
    <m/>
    <m/>
    <m/>
    <n v="2"/>
    <n v="1"/>
    <n v="1"/>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3"/>
    <x v="1"/>
    <m/>
    <m/>
    <m/>
    <m/>
    <m/>
    <m/>
    <m/>
    <n v="1"/>
    <n v="1"/>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3"/>
    <x v="1"/>
    <m/>
    <m/>
    <m/>
    <m/>
    <m/>
    <m/>
    <n v="3"/>
    <n v="1"/>
    <n v="1"/>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3"/>
    <x v="1"/>
    <m/>
    <m/>
    <m/>
    <m/>
    <m/>
    <m/>
    <n v="4"/>
    <n v="1"/>
    <n v="1"/>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1"/>
  </r>
  <r>
    <x v="3"/>
    <x v="1"/>
    <m/>
    <m/>
    <m/>
    <m/>
    <m/>
    <m/>
    <n v="5"/>
    <n v="1"/>
    <n v="1"/>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1"/>
  </r>
  <r>
    <x v="3"/>
    <x v="1"/>
    <m/>
    <m/>
    <s v="H2. "/>
    <m/>
    <m/>
    <m/>
    <n v="6"/>
    <n v="1"/>
    <n v="1"/>
    <n v="2"/>
    <d v="2025-03-01T00:00:00"/>
    <d v="2026-02-28T00:00:00"/>
    <n v="52"/>
    <n v="1"/>
    <s v="DGI_x000a_Dirección de Gestión de Impuestos_x000a_Subdirección de Recaudo_x000a_Coordinación de Administración de Aplicativos de Impuestos_x000a__x000a__x000a__x000a__x000a_"/>
    <n v="1"/>
    <x v="1"/>
  </r>
  <r>
    <x v="3"/>
    <x v="1"/>
    <m/>
    <m/>
    <m/>
    <m/>
    <m/>
    <m/>
    <n v="7"/>
    <n v="1"/>
    <n v="1"/>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1"/>
    <m/>
    <m/>
    <m/>
    <m/>
    <m/>
    <m/>
    <n v="8"/>
    <n v="1"/>
    <n v="1"/>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1"/>
    <m/>
    <m/>
    <s v="H3."/>
    <m/>
    <m/>
    <m/>
    <n v="9"/>
    <n v="1"/>
    <n v="1"/>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3"/>
    <x v="1"/>
    <m/>
    <m/>
    <m/>
    <m/>
    <m/>
    <m/>
    <n v="10"/>
    <n v="1"/>
    <n v="1"/>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1"/>
  </r>
  <r>
    <x v="3"/>
    <x v="1"/>
    <m/>
    <m/>
    <m/>
    <m/>
    <m/>
    <m/>
    <n v="11"/>
    <n v="1"/>
    <n v="1"/>
    <n v="12"/>
    <d v="2025-03-01T00:00:00"/>
    <d v="2026-02-28T00:00:00"/>
    <n v="52"/>
    <n v="1"/>
    <s v="DGI _x000a_Dirección de Gestión de Impuestos_x000a_Subdirección de Recaudo_x000a_Coordinación de Administración de Aplicativos de Impuestos_x000a_"/>
    <n v="1"/>
    <x v="1"/>
  </r>
  <r>
    <x v="3"/>
    <x v="1"/>
    <m/>
    <m/>
    <m/>
    <m/>
    <m/>
    <m/>
    <n v="12"/>
    <n v="1"/>
    <n v="1"/>
    <n v="1"/>
    <d v="2025-03-01T00:00:00"/>
    <d v="2026-02-28T00:00:00"/>
    <n v="52"/>
    <n v="1"/>
    <s v="DGI _x000a_Dirección de Gestión de Impuestos_x000a_Subdirección de Recaudo_x000a_Coordinación de Contabilidad de la Función Recaudadora"/>
    <n v="1"/>
    <x v="1"/>
  </r>
  <r>
    <x v="3"/>
    <x v="1"/>
    <m/>
    <m/>
    <s v="H4."/>
    <m/>
    <m/>
    <m/>
    <n v="13"/>
    <n v="1"/>
    <n v="1"/>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1"/>
    <m/>
    <m/>
    <m/>
    <m/>
    <m/>
    <m/>
    <n v="14"/>
    <n v="1"/>
    <n v="1"/>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1"/>
    <m/>
    <m/>
    <s v="H5. "/>
    <m/>
    <m/>
    <m/>
    <n v="15"/>
    <n v="1"/>
    <n v="1"/>
    <n v="12"/>
    <d v="2025-03-01T00:00:00"/>
    <d v="2026-02-28T00:00:00"/>
    <n v="52"/>
    <n v="1"/>
    <s v="DGI _x000a_Dirección de Gestión de Impuestos_x000a_Subdirección de Recaudo_x000a_Coordinación de Administración de Aplicativos de Impuestos_x000a_"/>
    <n v="1"/>
    <x v="1"/>
  </r>
  <r>
    <x v="3"/>
    <x v="1"/>
    <m/>
    <m/>
    <m/>
    <m/>
    <m/>
    <m/>
    <n v="16"/>
    <n v="1"/>
    <n v="1"/>
    <n v="1"/>
    <d v="2025-03-01T00:00:00"/>
    <d v="2026-02-28T00:00:00"/>
    <n v="52"/>
    <n v="1"/>
    <s v="DGI _x000a_Dirección de Gestión de Impuestos_x000a_Subdirección de Recaudo_x000a_Coordinación de Contabilidad de la Función Recaudadora"/>
    <n v="1"/>
    <x v="1"/>
  </r>
  <r>
    <x v="3"/>
    <x v="1"/>
    <m/>
    <m/>
    <s v="H6. "/>
    <m/>
    <m/>
    <m/>
    <n v="17"/>
    <n v="1"/>
    <n v="1"/>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1"/>
    <m/>
    <m/>
    <m/>
    <m/>
    <m/>
    <m/>
    <n v="18"/>
    <n v="1"/>
    <n v="1"/>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1"/>
    <m/>
    <m/>
    <m/>
    <m/>
    <m/>
    <m/>
    <n v="19"/>
    <n v="1"/>
    <n v="1"/>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1"/>
    <m/>
    <m/>
    <m/>
    <m/>
    <m/>
    <m/>
    <n v="20"/>
    <n v="1"/>
    <n v="1"/>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1"/>
    <m/>
    <m/>
    <m/>
    <m/>
    <m/>
    <m/>
    <n v="21"/>
    <n v="1"/>
    <n v="1"/>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1"/>
  </r>
  <r>
    <x v="3"/>
    <x v="1"/>
    <m/>
    <m/>
    <m/>
    <m/>
    <m/>
    <m/>
    <n v="22"/>
    <n v="1"/>
    <n v="1"/>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1"/>
  </r>
  <r>
    <x v="3"/>
    <x v="1"/>
    <m/>
    <m/>
    <m/>
    <m/>
    <m/>
    <m/>
    <n v="23"/>
    <n v="1"/>
    <n v="1"/>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1"/>
    <m/>
    <m/>
    <m/>
    <m/>
    <m/>
    <m/>
    <n v="24"/>
    <n v="1"/>
    <n v="1"/>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1"/>
    <x v="1"/>
  </r>
  <r>
    <x v="3"/>
    <x v="1"/>
    <m/>
    <m/>
    <m/>
    <m/>
    <s v="OB1. "/>
    <m/>
    <n v="25"/>
    <n v="1"/>
    <n v="1"/>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1"/>
    <m/>
    <m/>
    <m/>
    <m/>
    <m/>
    <m/>
    <n v="26"/>
    <n v="1"/>
    <n v="1"/>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1"/>
    <x v="1"/>
  </r>
  <r>
    <x v="3"/>
    <x v="1"/>
    <m/>
    <m/>
    <m/>
    <m/>
    <s v="OB2. "/>
    <m/>
    <n v="27"/>
    <n v="1"/>
    <n v="1"/>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1"/>
    <m/>
    <m/>
    <m/>
    <m/>
    <m/>
    <m/>
    <n v="28"/>
    <n v="1"/>
    <n v="1"/>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Direcciones Seccionales y Dirección Operativa de Grandes Contribuyentes_x000a_"/>
    <n v="1"/>
    <x v="1"/>
  </r>
  <r>
    <x v="3"/>
    <x v="1"/>
    <m/>
    <m/>
    <m/>
    <m/>
    <m/>
    <m/>
    <n v="29"/>
    <n v="1"/>
    <n v="1"/>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Documentación _x000a__x000a_"/>
    <n v="1"/>
    <x v="1"/>
  </r>
  <r>
    <x v="3"/>
    <x v="1"/>
    <m/>
    <m/>
    <m/>
    <m/>
    <s v="OB3. "/>
    <m/>
    <n v="30"/>
    <n v="1"/>
    <n v="1"/>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1"/>
    <m/>
    <m/>
    <m/>
    <m/>
    <m/>
    <m/>
    <n v="31"/>
    <n v="1"/>
    <n v="1"/>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1"/>
    <m/>
    <m/>
    <m/>
    <m/>
    <s v="OB4. "/>
    <m/>
    <n v="32"/>
    <n v="1"/>
    <n v="1"/>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1"/>
    <m/>
    <m/>
    <m/>
    <m/>
    <m/>
    <m/>
    <n v="31"/>
    <n v="1"/>
    <n v="1"/>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ones Seccionales_x000a_Dirección Operativa de Grandes Contribuyentes _x000a__x000a_Dirección de Gestión Estratégica y Analítica_x000a_Subdirección de Procesos _x000a_Coordinación de Procesos y Riesgos Operacionales _x000a__x000a_"/>
    <n v="1"/>
    <x v="1"/>
  </r>
  <r>
    <x v="3"/>
    <x v="1"/>
    <s v="Insp. 170700-29-2024-02-07_x000a_Información reservada_x000a__x000a_"/>
    <m/>
    <s v="H1. "/>
    <m/>
    <m/>
    <m/>
    <s v="1_x000a_"/>
    <n v="1"/>
    <n v="1"/>
    <n v="4"/>
    <d v="2025-01-05T00:00:00"/>
    <d v="2026-04-30T00:00:00"/>
    <n v="68.571428571428569"/>
    <n v="0.75"/>
    <s v="DGI_x000a_Dirección Seccional de Impuestos de Bogota._x000a_División de Cobranzas"/>
    <n v="0.75"/>
    <x v="0"/>
  </r>
  <r>
    <x v="3"/>
    <x v="1"/>
    <m/>
    <m/>
    <m/>
    <m/>
    <m/>
    <m/>
    <n v="2"/>
    <n v="1"/>
    <n v="1"/>
    <n v="1"/>
    <d v="2023-11-01T00:00:00"/>
    <d v="2024-07-31T00:00:00"/>
    <n v="39"/>
    <n v="1"/>
    <s v="DGI_x000a_Dirección de Gestión de Innovación y Tecnología"/>
    <n v="1"/>
    <x v="1"/>
  </r>
  <r>
    <x v="3"/>
    <x v="1"/>
    <m/>
    <m/>
    <m/>
    <m/>
    <m/>
    <m/>
    <n v="3"/>
    <n v="1"/>
    <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1"/>
    <m/>
    <m/>
    <m/>
    <m/>
    <m/>
    <m/>
    <n v="4"/>
    <n v="1"/>
    <n v="1"/>
    <n v="1"/>
    <d v="2024-02-01T00:00:00"/>
    <d v="2025-03-31T00:00:00"/>
    <n v="60.571428571428569"/>
    <n v="1"/>
    <s v="DGI_x000a_Dirección de Gestión de Innovación y Tecnología"/>
    <n v="1"/>
    <x v="1"/>
  </r>
  <r>
    <x v="3"/>
    <x v="1"/>
    <m/>
    <m/>
    <m/>
    <m/>
    <m/>
    <m/>
    <n v="5"/>
    <n v="1"/>
    <n v="1"/>
    <n v="1"/>
    <d v="2023-11-01T00:00:00"/>
    <d v="2025-03-31T00:00:00"/>
    <n v="73.714285714285708"/>
    <n v="1"/>
    <s v="DGI_x000a_Dirección de Gestión de Innovación y Tecnología"/>
    <n v="1"/>
    <x v="1"/>
  </r>
  <r>
    <x v="3"/>
    <x v="1"/>
    <m/>
    <m/>
    <m/>
    <m/>
    <m/>
    <m/>
    <n v="6"/>
    <n v="1"/>
    <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1"/>
    <m/>
    <m/>
    <m/>
    <m/>
    <m/>
    <m/>
    <n v="7"/>
    <n v="1"/>
    <n v="1"/>
    <n v="1"/>
    <d v="2023-11-01T00:00:00"/>
    <d v="2025-03-31T00:00:00"/>
    <n v="73.714285714285708"/>
    <n v="1"/>
    <s v="DGI_x000a_Dirección de Gestión de Innovación y Tecnología"/>
    <n v="1"/>
    <x v="1"/>
  </r>
  <r>
    <x v="3"/>
    <x v="1"/>
    <m/>
    <m/>
    <m/>
    <m/>
    <m/>
    <m/>
    <n v="8"/>
    <n v="1"/>
    <n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1"/>
    <m/>
    <m/>
    <m/>
    <m/>
    <m/>
    <m/>
    <n v="9"/>
    <n v="1"/>
    <n v="1"/>
    <n v="7"/>
    <d v="2026-01-02T00:00:00"/>
    <d v="2027-09-30T00:00:00"/>
    <n v="90.857142857142861"/>
    <n v="0"/>
    <s v="DGI_x000a_Dirección de Gestión de Innovación y Tecnología"/>
    <n v="0"/>
    <x v="0"/>
  </r>
  <r>
    <x v="3"/>
    <x v="1"/>
    <m/>
    <m/>
    <m/>
    <m/>
    <m/>
    <m/>
    <n v="10"/>
    <n v="1"/>
    <n v="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1"/>
    <m/>
    <m/>
    <m/>
    <m/>
    <m/>
    <m/>
    <n v="11"/>
    <n v="1"/>
    <n v="1"/>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1"/>
    <m/>
    <m/>
    <s v="H2. "/>
    <m/>
    <m/>
    <m/>
    <n v="12"/>
    <n v="1"/>
    <n v="1"/>
    <n v="36"/>
    <d v="2025-01-05T00:00:00"/>
    <d v="2026-04-30T00:00:00"/>
    <n v="68.571428571428569"/>
    <n v="0.92"/>
    <s v="DGI_x000a_Direcciones Seccionales de Cali, Medellín y Barranquilla_x000a_División de Cobranzas _x000a_"/>
    <n v="0.92"/>
    <x v="0"/>
  </r>
  <r>
    <x v="3"/>
    <x v="1"/>
    <m/>
    <m/>
    <m/>
    <m/>
    <m/>
    <m/>
    <n v="13"/>
    <n v="1"/>
    <n v="1"/>
    <n v="4"/>
    <d v="2025-02-01T00:00:00"/>
    <d v="2026-01-31T00:00:00"/>
    <n v="52"/>
    <n v="1"/>
    <s v="DGI_x000a_Subdireccion de Cobranzas y Control Extensivo_x000a_Coordinacion de Cobranzas_x000a__x000a_Direcciones Seccionales de Cali, Medellin y Barranquilla_x000a_Division de Cobranzas "/>
    <n v="1"/>
    <x v="1"/>
  </r>
  <r>
    <x v="3"/>
    <x v="1"/>
    <m/>
    <m/>
    <s v="H3. "/>
    <m/>
    <m/>
    <m/>
    <n v="14"/>
    <n v="1"/>
    <n v="1"/>
    <n v="18"/>
    <d v="2025-01-05T00:00:00"/>
    <d v="2026-04-30T00:00:00"/>
    <n v="68.571428571428569"/>
    <n v="0.83"/>
    <s v="DGI_x000a_Direcciones Seccionales de Cali, Medellin y Barranquilla_x000a_Division de Cobranzas"/>
    <n v="0.83"/>
    <x v="0"/>
  </r>
  <r>
    <x v="3"/>
    <x v="1"/>
    <m/>
    <m/>
    <m/>
    <m/>
    <m/>
    <m/>
    <n v="2"/>
    <n v="1"/>
    <n v="1"/>
    <n v="1"/>
    <d v="2023-11-01T00:00:00"/>
    <d v="2024-07-31T00:00:00"/>
    <n v="39"/>
    <n v="1"/>
    <s v="DGI_x000a_Dirección de Gestión de Innovación y Tecnología"/>
    <n v="1"/>
    <x v="1"/>
  </r>
  <r>
    <x v="3"/>
    <x v="1"/>
    <m/>
    <m/>
    <m/>
    <m/>
    <m/>
    <m/>
    <n v="3"/>
    <n v="1"/>
    <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1"/>
    <m/>
    <m/>
    <m/>
    <m/>
    <m/>
    <m/>
    <n v="4"/>
    <n v="1"/>
    <n v="1"/>
    <n v="1"/>
    <d v="2024-02-01T00:00:00"/>
    <d v="2025-03-31T00:00:00"/>
    <n v="60.571428571428569"/>
    <n v="1"/>
    <s v="DGI_x000a_Dirección de Gestión de Innovación y Tecnología"/>
    <n v="1"/>
    <x v="1"/>
  </r>
  <r>
    <x v="3"/>
    <x v="1"/>
    <m/>
    <m/>
    <m/>
    <m/>
    <m/>
    <m/>
    <n v="5"/>
    <n v="1"/>
    <n v="1"/>
    <n v="1"/>
    <d v="2023-11-01T00:00:00"/>
    <d v="2025-03-31T00:00:00"/>
    <n v="73.714285714285708"/>
    <n v="1"/>
    <s v="DGI_x000a_Dirección de Gestión de Innovación y Tecnología"/>
    <n v="1"/>
    <x v="1"/>
  </r>
  <r>
    <x v="3"/>
    <x v="1"/>
    <m/>
    <m/>
    <m/>
    <m/>
    <m/>
    <m/>
    <n v="6"/>
    <n v="1"/>
    <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1"/>
    <m/>
    <m/>
    <m/>
    <m/>
    <m/>
    <m/>
    <n v="7"/>
    <n v="1"/>
    <n v="1"/>
    <n v="1"/>
    <d v="2023-11-01T00:00:00"/>
    <d v="2025-03-31T00:00:00"/>
    <n v="73.714285714285708"/>
    <n v="1"/>
    <s v="DGI_x000a_Dirección de Gestión de Innovación y Tecnología"/>
    <n v="1"/>
    <x v="1"/>
  </r>
  <r>
    <x v="3"/>
    <x v="1"/>
    <m/>
    <m/>
    <m/>
    <m/>
    <m/>
    <m/>
    <n v="8"/>
    <n v="1"/>
    <n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1"/>
  </r>
  <r>
    <x v="3"/>
    <x v="1"/>
    <m/>
    <m/>
    <m/>
    <m/>
    <m/>
    <m/>
    <n v="9"/>
    <n v="1"/>
    <n v="1"/>
    <n v="7"/>
    <d v="2026-01-02T00:00:00"/>
    <d v="2027-09-30T00:00:00"/>
    <n v="90.857142857142861"/>
    <n v="0"/>
    <s v="DGI_x000a_Dirección de Gestión de Innovación y Tecnología"/>
    <n v="0"/>
    <x v="0"/>
  </r>
  <r>
    <x v="3"/>
    <x v="1"/>
    <m/>
    <m/>
    <m/>
    <m/>
    <m/>
    <m/>
    <n v="10"/>
    <n v="1"/>
    <n v="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1"/>
    <m/>
    <m/>
    <m/>
    <m/>
    <m/>
    <m/>
    <n v="11"/>
    <n v="1"/>
    <n v="1"/>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1"/>
    <m/>
    <m/>
    <m/>
    <m/>
    <s v="OB1. "/>
    <m/>
    <n v="15"/>
    <n v="1"/>
    <n v="1"/>
    <n v="3"/>
    <d v="2025-02-01T00:00:00"/>
    <d v="2025-04-30T00:00:00"/>
    <n v="12.571428571428571"/>
    <n v="1"/>
    <s v="DGI_x000a_Direcciones Seccionales de Bogota, Medellin y Barranquilla_x000a_Division de Cobranzas "/>
    <n v="1"/>
    <x v="1"/>
  </r>
  <r>
    <x v="3"/>
    <x v="1"/>
    <m/>
    <m/>
    <m/>
    <m/>
    <m/>
    <m/>
    <n v="16"/>
    <n v="1"/>
    <n v="1"/>
    <n v="1"/>
    <d v="2025-02-01T00:00:00"/>
    <d v="2025-06-30T00:00:00"/>
    <n v="21.285714285714285"/>
    <n v="1"/>
    <s v="DGI_x000a_Direcciones Seccionales de Bogota_x000a_Division de Cobranzas "/>
    <n v="1"/>
    <x v="1"/>
  </r>
  <r>
    <x v="3"/>
    <x v="1"/>
    <m/>
    <m/>
    <m/>
    <m/>
    <m/>
    <m/>
    <n v="17"/>
    <n v="1"/>
    <n v="1"/>
    <n v="36"/>
    <d v="2025-01-05T00:00:00"/>
    <d v="2026-04-30T00:00:00"/>
    <n v="68.571428571428569"/>
    <n v="0.33"/>
    <s v="DGI_x000a_Direcciones Seccionales de Bogota, Medellin y Barranquilla_x000a_Division de Cobranzas "/>
    <n v="0.33"/>
    <x v="0"/>
  </r>
  <r>
    <x v="3"/>
    <x v="1"/>
    <m/>
    <m/>
    <m/>
    <m/>
    <s v="OB2. "/>
    <m/>
    <n v="18"/>
    <n v="1"/>
    <n v="1"/>
    <n v="1"/>
    <d v="2025-02-01T00:00:00"/>
    <d v="2025-04-30T00:00:00"/>
    <n v="12.571428571428571"/>
    <n v="1"/>
    <s v="DGI_x000a_Direccion Seccional de Impuestos de Bogota_x000a_Division de Cobranzas "/>
    <n v="1"/>
    <x v="1"/>
  </r>
  <r>
    <x v="3"/>
    <x v="1"/>
    <m/>
    <m/>
    <m/>
    <m/>
    <m/>
    <m/>
    <n v="15"/>
    <n v="1"/>
    <n v="1"/>
    <n v="3"/>
    <d v="2025-02-01T00:00:00"/>
    <d v="2025-04-30T00:00:00"/>
    <n v="12.571428571428571"/>
    <n v="1"/>
    <s v="DGI_x000a_Direcciones Seccionales de Bogota, Medellin y Barranquilla_x000a_Division de Cobranzas "/>
    <n v="1"/>
    <x v="1"/>
  </r>
  <r>
    <x v="3"/>
    <x v="1"/>
    <m/>
    <m/>
    <m/>
    <m/>
    <m/>
    <m/>
    <n v="15"/>
    <n v="1"/>
    <n v="1"/>
    <n v="3"/>
    <d v="2025-02-01T00:00:00"/>
    <d v="2025-04-30T00:00:00"/>
    <n v="12.571428571428571"/>
    <n v="1"/>
    <s v="DGI_x000a_Direcciones Seccionales de Bogota, Medellin y Barranquilla_x000a_Division de Cobranzas "/>
    <n v="1"/>
    <x v="1"/>
  </r>
  <r>
    <x v="3"/>
    <x v="1"/>
    <m/>
    <m/>
    <m/>
    <m/>
    <s v="OB3. "/>
    <m/>
    <n v="19"/>
    <n v="1"/>
    <n v="1"/>
    <n v="1"/>
    <d v="2025-02-01T00:00:00"/>
    <d v="2025-04-30T00:00:00"/>
    <n v="12.571428571428571"/>
    <n v="1"/>
    <s v="DGI_x000a_Direccion Seccional de Impuestos de Bogota_x000a_Division de Cobranzas "/>
    <n v="1"/>
    <x v="1"/>
  </r>
  <r>
    <x v="3"/>
    <x v="1"/>
    <m/>
    <m/>
    <m/>
    <m/>
    <m/>
    <m/>
    <n v="20"/>
    <n v="1"/>
    <n v="1"/>
    <n v="1"/>
    <d v="2025-07-01T00:00:00"/>
    <d v="2025-12-31T00:00:00"/>
    <n v="26.142857142857142"/>
    <n v="1"/>
    <s v="DGI_x000a_Coordinación de Cobranzas"/>
    <n v="1"/>
    <x v="1"/>
  </r>
  <r>
    <x v="3"/>
    <x v="1"/>
    <m/>
    <m/>
    <m/>
    <m/>
    <m/>
    <m/>
    <n v="2"/>
    <n v="1"/>
    <n v="1"/>
    <n v="1"/>
    <d v="2023-11-01T00:00:00"/>
    <d v="2024-07-31T00:00:00"/>
    <n v="39"/>
    <n v="1"/>
    <s v="DGI_x000a_Dirección de Gestión de Innovación y Tecnología"/>
    <n v="1"/>
    <x v="1"/>
  </r>
  <r>
    <x v="3"/>
    <x v="1"/>
    <m/>
    <m/>
    <m/>
    <m/>
    <m/>
    <m/>
    <n v="3"/>
    <n v="1"/>
    <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1"/>
    <m/>
    <m/>
    <m/>
    <m/>
    <m/>
    <m/>
    <n v="4"/>
    <n v="1"/>
    <n v="1"/>
    <n v="1"/>
    <d v="2024-02-01T00:00:00"/>
    <d v="2025-03-31T00:00:00"/>
    <n v="60.571428571428569"/>
    <n v="1"/>
    <s v="DGI_x000a_Dirección de Gestión de Innovación y Tecnología"/>
    <n v="1"/>
    <x v="1"/>
  </r>
  <r>
    <x v="3"/>
    <x v="1"/>
    <m/>
    <m/>
    <m/>
    <m/>
    <m/>
    <m/>
    <n v="5"/>
    <n v="1"/>
    <n v="1"/>
    <n v="1"/>
    <d v="2023-11-01T00:00:00"/>
    <d v="2025-03-31T00:00:00"/>
    <n v="73.714285714285708"/>
    <n v="1"/>
    <s v="DGI_x000a_Dirección de Gestión de Innovación y Tecnología"/>
    <n v="1"/>
    <x v="1"/>
  </r>
  <r>
    <x v="3"/>
    <x v="1"/>
    <m/>
    <m/>
    <m/>
    <m/>
    <m/>
    <m/>
    <n v="6"/>
    <n v="1"/>
    <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1"/>
    <m/>
    <m/>
    <m/>
    <m/>
    <m/>
    <m/>
    <n v="7"/>
    <n v="1"/>
    <n v="1"/>
    <n v="1"/>
    <d v="2023-11-01T00:00:00"/>
    <d v="2025-03-31T00:00:00"/>
    <n v="73.714285714285708"/>
    <n v="1"/>
    <s v="DGI_x000a_Dirección de Gestión de Innovación y Tecnología"/>
    <n v="1"/>
    <x v="1"/>
  </r>
  <r>
    <x v="3"/>
    <x v="1"/>
    <m/>
    <m/>
    <m/>
    <m/>
    <m/>
    <m/>
    <n v="8"/>
    <n v="1"/>
    <n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1"/>
    <m/>
    <m/>
    <m/>
    <m/>
    <m/>
    <m/>
    <n v="9"/>
    <n v="1"/>
    <n v="1"/>
    <n v="7"/>
    <d v="2026-01-02T00:00:00"/>
    <d v="2027-09-30T00:00:00"/>
    <n v="90.857142857142861"/>
    <n v="0"/>
    <s v="DGI_x000a_Dirección de Gestión de Innovación y Tecnología"/>
    <n v="0"/>
    <x v="0"/>
  </r>
  <r>
    <x v="3"/>
    <x v="1"/>
    <m/>
    <m/>
    <m/>
    <m/>
    <m/>
    <m/>
    <n v="10"/>
    <n v="1"/>
    <n v="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1"/>
    <m/>
    <m/>
    <m/>
    <m/>
    <m/>
    <m/>
    <n v="11"/>
    <n v="1"/>
    <n v="1"/>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1"/>
    <m/>
    <m/>
    <m/>
    <m/>
    <s v="OB4. "/>
    <m/>
    <n v="21"/>
    <n v="1"/>
    <n v="1"/>
    <n v="20"/>
    <d v="2025-05-01T00:00:00"/>
    <d v="2026-04-30T00:00:00"/>
    <n v="52"/>
    <n v="0.25"/>
    <s v="DGI_x000a_Direcciones Seccionales de Bogota, Yopal, Sincelejo, Armenia y Pasto_x000a_Division de Cobranzas"/>
    <n v="0.25"/>
    <x v="0"/>
  </r>
  <r>
    <x v="3"/>
    <x v="1"/>
    <s v="Insp. 170700-29-2024-02-10_x000a_Información reservada_x000a__x000a_"/>
    <m/>
    <s v="H1. "/>
    <m/>
    <m/>
    <m/>
    <n v="1"/>
    <n v="1"/>
    <n v="1"/>
    <n v="1"/>
    <d v="2025-09-01T00:00:00"/>
    <d v="2025-12-31T00:00:00"/>
    <n v="17.285714285714285"/>
    <n v="1"/>
    <s v="DGI_x000a_Subdirección de Administración del Registro Único Tributario_x000a_Coordinación de Documentación de la Subdireción Administrativa"/>
    <n v="1"/>
    <x v="1"/>
  </r>
  <r>
    <x v="3"/>
    <x v="1"/>
    <m/>
    <m/>
    <s v="H2,"/>
    <m/>
    <m/>
    <m/>
    <n v="2"/>
    <n v="1"/>
    <n v="1"/>
    <n v="1"/>
    <d v="2025-09-01T00:00:00"/>
    <d v="2026-02-28T00:00:00"/>
    <n v="25.714285714285715"/>
    <n v="1"/>
    <s v="DGI_x000a_Subdirección de Administración del Registro Único Tributario"/>
    <n v="1"/>
    <x v="1"/>
  </r>
  <r>
    <x v="3"/>
    <x v="1"/>
    <m/>
    <m/>
    <m/>
    <m/>
    <m/>
    <m/>
    <n v="3"/>
    <n v="1"/>
    <n v="1"/>
    <n v="1"/>
    <d v="2025-09-01T00:00:00"/>
    <d v="2026-12-31T00:00:00"/>
    <n v="69.428571428571431"/>
    <n v="0.6"/>
    <s v="DGI_x000a_Subdirección de Administración del Registro Único Tributario"/>
    <n v="0.6"/>
    <x v="0"/>
  </r>
  <r>
    <x v="3"/>
    <x v="1"/>
    <m/>
    <m/>
    <s v="H3. "/>
    <m/>
    <m/>
    <m/>
    <n v="10"/>
    <n v="1"/>
    <n v="1"/>
    <n v="3"/>
    <d v="2025-09-01T00:00:00"/>
    <d v="2026-12-31T00:00:00"/>
    <n v="69.428571428571431"/>
    <n v="0.6"/>
    <s v="DGI_x000a_Subdirección de Administración del Registro Único Tributario"/>
    <n v="0.6"/>
    <x v="0"/>
  </r>
  <r>
    <x v="3"/>
    <x v="1"/>
    <m/>
    <m/>
    <s v="H4. "/>
    <m/>
    <m/>
    <m/>
    <n v="4"/>
    <n v="1"/>
    <n v="1"/>
    <n v="4"/>
    <d v="2025-10-01T00:00:00"/>
    <d v="2026-09-30T00:00:00"/>
    <n v="52"/>
    <n v="0.5"/>
    <s v="DGI_x000a_Dirección Seccional - DSIA Armenia_x000a_División de Servicio al Ciudadano _x000a__x000a_Dirección de Gestión de Impuestos_x000a_Subdirección de Servicio al Ciudadano en Asuntos Tributarios "/>
    <n v="0.5"/>
    <x v="0"/>
  </r>
  <r>
    <x v="3"/>
    <x v="1"/>
    <m/>
    <m/>
    <s v="H5. "/>
    <m/>
    <m/>
    <m/>
    <n v="5"/>
    <n v="1"/>
    <n v="1"/>
    <n v="6"/>
    <d v="2025-09-01T00:00:00"/>
    <d v="2026-08-31T00:00:00"/>
    <n v="52"/>
    <n v="0.32"/>
    <s v="DGI_x000a_Oficina de Seguridad de la Información "/>
    <n v="0.32"/>
    <x v="0"/>
  </r>
  <r>
    <x v="3"/>
    <x v="1"/>
    <m/>
    <m/>
    <s v="H6. "/>
    <m/>
    <m/>
    <m/>
    <n v="6"/>
    <n v="1"/>
    <n v="1"/>
    <n v="1"/>
    <d v="2025-09-01T00:00:00"/>
    <d v="2026-12-31T00:00:00"/>
    <n v="69.428571428571431"/>
    <n v="0.1"/>
    <s v="DGI_x000a_Dirección de Gestión de Innovación y  Tecnología   _x000a_Subdirección de Soluciones y Desarrollo_x000a_Subdirección de Innovación y Proyectos "/>
    <n v="0.1"/>
    <x v="0"/>
  </r>
  <r>
    <x v="3"/>
    <x v="1"/>
    <m/>
    <m/>
    <m/>
    <m/>
    <m/>
    <m/>
    <m/>
    <n v="1"/>
    <n v="1"/>
    <n v="1"/>
    <d v="2025-09-01T00:00:00"/>
    <d v="2026-11-30T00:00:00"/>
    <n v="65"/>
    <n v="0.1"/>
    <s v="DGI_x000a_Subdirección de Administración del Registro Único Tributario"/>
    <n v="0.1"/>
    <x v="0"/>
  </r>
  <r>
    <x v="3"/>
    <x v="1"/>
    <m/>
    <m/>
    <s v="H7. "/>
    <m/>
    <m/>
    <m/>
    <n v="7"/>
    <n v="1"/>
    <n v="1"/>
    <n v="1"/>
    <d v="2025-09-01T00:00:00"/>
    <d v="2025-09-30T00:00:00"/>
    <n v="4.1428571428571432"/>
    <n v="1"/>
    <s v="DGI_x000a_Oficina de Seguridad de la Información "/>
    <n v="1"/>
    <x v="1"/>
  </r>
  <r>
    <x v="3"/>
    <x v="1"/>
    <m/>
    <m/>
    <m/>
    <m/>
    <m/>
    <m/>
    <s v="8_x000a_"/>
    <n v="1"/>
    <n v="1"/>
    <n v="1"/>
    <d v="2025-10-01T00:00:00"/>
    <d v="2026-01-31T00:00:00"/>
    <n v="17.428571428571427"/>
    <n v="1"/>
    <s v="DGI_x000a_Dirección de Gestión de Innovación y  Tecnología   _x000a_Subdirección de Soluciones y Desarrollo_x000a_Subdirección de Innovación y Proyectos "/>
    <n v="1"/>
    <x v="1"/>
  </r>
  <r>
    <x v="3"/>
    <x v="1"/>
    <m/>
    <m/>
    <m/>
    <m/>
    <m/>
    <m/>
    <n v="9"/>
    <n v="1"/>
    <n v="1"/>
    <n v="2"/>
    <d v="2025-11-30T00:00:00"/>
    <d v="2026-02-27T00:00:00"/>
    <n v="12.714285714285714"/>
    <n v="1"/>
    <s v="DGI_x000a_Oficina de Seguridad de la Información "/>
    <n v="1"/>
    <x v="1"/>
  </r>
  <r>
    <x v="3"/>
    <x v="1"/>
    <m/>
    <m/>
    <s v="H8. "/>
    <m/>
    <m/>
    <m/>
    <n v="11"/>
    <n v="1"/>
    <n v="1"/>
    <n v="4"/>
    <d v="2025-09-01T00:00:00"/>
    <d v="2026-09-30T00:00:00"/>
    <n v="56.285714285714285"/>
    <n v="0.5"/>
    <s v="DGI_x000a_Subdirección de Administración del Registro Único Tributario"/>
    <n v="0.5"/>
    <x v="0"/>
  </r>
  <r>
    <x v="3"/>
    <x v="1"/>
    <s v="Insp. 170700-29-2025-02-03_x000a_Información reservada_x000a__x000a__x000a__x000a_"/>
    <m/>
    <s v="H1. "/>
    <m/>
    <m/>
    <m/>
    <n v="1"/>
    <n v="1"/>
    <n v="1"/>
    <n v="1"/>
    <d v="2026-01-10T00:00:00"/>
    <d v="2026-05-30T00:00:00"/>
    <n v="20"/>
    <n v="0"/>
    <s v="DGI_x000a_Subdirección de Devoluciones"/>
    <n v="0"/>
    <x v="0"/>
  </r>
  <r>
    <x v="3"/>
    <x v="1"/>
    <m/>
    <m/>
    <m/>
    <m/>
    <m/>
    <m/>
    <n v="2"/>
    <n v="1"/>
    <n v="1"/>
    <n v="12"/>
    <d v="2026-02-02T00:00:00"/>
    <d v="2027-02-28T00:00:00"/>
    <n v="55.857142857142854"/>
    <n v="0"/>
    <s v="DGI_x000a_Coordinación de Devoluciones_x000a__x000a_Direcciones Seccionales _x000a_Divisiones de Recaudo_x000a_Divisiones de Recaudo y Cobranzas"/>
    <n v="0"/>
    <x v="0"/>
  </r>
  <r>
    <x v="3"/>
    <x v="1"/>
    <m/>
    <m/>
    <m/>
    <m/>
    <m/>
    <m/>
    <n v="3"/>
    <n v="1"/>
    <n v="1"/>
    <n v="48"/>
    <d v="2026-02-02T00:00:00"/>
    <d v="2027-02-15T00:00:00"/>
    <n v="54"/>
    <n v="0"/>
    <s v="DGI_x000a_Coordinación de Devoluciones_x000a__x000a_Direcciones Seccionales _x000a_Divisiones de Recaudo_x000a_Divisiones de Recaudo y Cobranzas"/>
    <n v="0"/>
    <x v="0"/>
  </r>
  <r>
    <x v="3"/>
    <x v="1"/>
    <m/>
    <m/>
    <s v="H2. "/>
    <m/>
    <m/>
    <m/>
    <n v="4"/>
    <n v="1"/>
    <n v="1"/>
    <n v="12"/>
    <d v="2026-02-02T00:00:00"/>
    <d v="2027-02-15T00:00:00"/>
    <n v="54"/>
    <n v="0"/>
    <s v="DGI_x000a_Subdirección de Devoluciones_x000a_Coordinación de Devoluciones_x000a__x000a_Direcciones Seccionales _x000a_Divisiones de Recaudo_x000a_Divisiones de Recaudo y Cobranzas"/>
    <n v="0"/>
    <x v="0"/>
  </r>
  <r>
    <x v="3"/>
    <x v="1"/>
    <m/>
    <m/>
    <m/>
    <m/>
    <m/>
    <m/>
    <n v="5"/>
    <n v="1"/>
    <n v="1"/>
    <n v="12"/>
    <d v="2026-02-01T00:00:00"/>
    <d v="2027-02-15T00:00:00"/>
    <n v="54.142857142857146"/>
    <n v="0"/>
    <s v="DGI_x000a_Subdirección de Devoluciones_x000a_Coordinación de Devoluciones_x000a__x000a_Direcciones Seccionales _x000a_Divisiones de Recaudo_x000a_Divisiones de Recaudo y Cobranzas"/>
    <n v="0"/>
    <x v="0"/>
  </r>
  <r>
    <x v="3"/>
    <x v="1"/>
    <m/>
    <m/>
    <s v="H3. "/>
    <m/>
    <m/>
    <m/>
    <n v="6"/>
    <n v="1"/>
    <n v="1"/>
    <n v="48"/>
    <d v="2026-01-10T00:00:00"/>
    <d v="2027-01-30T00:00:00"/>
    <n v="55"/>
    <n v="0"/>
    <s v="DGI_x000a_Coordinación de Devoluciones_x000a__x000a_Direcciones Seccionales _x000a_Divisiones de Recaudo_x000a_Divisiones de Recaudo y Cobranzas"/>
    <n v="0"/>
    <x v="0"/>
  </r>
  <r>
    <x v="3"/>
    <x v="1"/>
    <m/>
    <m/>
    <s v="H4. "/>
    <m/>
    <m/>
    <m/>
    <n v="7"/>
    <n v="1"/>
    <n v="1"/>
    <n v="48"/>
    <d v="2026-01-10T00:00:00"/>
    <d v="2027-01-30T00:00:00"/>
    <n v="55"/>
    <n v="0"/>
    <s v="DGI_x000a_Coordinación de Devoluciones_x000a__x000a_Direcciones Seccionales _x000a_Divisiones de Recaudo_x000a_Divisiones de Recaudo y Cobranzas"/>
    <n v="0"/>
    <x v="0"/>
  </r>
  <r>
    <x v="3"/>
    <x v="1"/>
    <m/>
    <m/>
    <m/>
    <m/>
    <m/>
    <m/>
    <n v="8"/>
    <n v="1"/>
    <n v="1"/>
    <n v="12"/>
    <d v="2026-01-10T00:00:00"/>
    <d v="2027-01-30T00:00:00"/>
    <n v="55"/>
    <n v="0.17"/>
    <s v="DGI_x000a_Dirección Operativa de Grandes Contribuyentes_x000a_Coordinación de Devoluciones_x000a__x000a_Direcciones Seccionales Yopal, Medellín y Armenia_x000a_Divisiones de Recaudo_x000a_Divisiones de Recaudo y Cobranzas"/>
    <n v="0.17"/>
    <x v="0"/>
  </r>
  <r>
    <x v="3"/>
    <x v="1"/>
    <m/>
    <m/>
    <m/>
    <m/>
    <m/>
    <m/>
    <n v="9"/>
    <n v="1"/>
    <n v="1"/>
    <n v="1"/>
    <d v="2026-01-15T00:00:00"/>
    <d v="2026-05-30T00:00:00"/>
    <n v="19.285714285714285"/>
    <n v="0"/>
    <s v="DGI_x000a_Subdirección de Devoluciones_x000a_Subdirección de Cobranzas y Control Extensivo_x000a_"/>
    <n v="0"/>
    <x v="0"/>
  </r>
  <r>
    <x v="3"/>
    <x v="1"/>
    <m/>
    <m/>
    <m/>
    <m/>
    <m/>
    <m/>
    <n v="10"/>
    <n v="1"/>
    <n v="1"/>
    <n v="12"/>
    <d v="2026-01-10T00:00:00"/>
    <d v="2027-01-30T00:00:00"/>
    <n v="55"/>
    <n v="0"/>
    <s v="DGI_x000a_Dirección Operativa de Grandes Contribuyentes_x000a_Coordinación Operativa de Recaudo y Cobro _x000a__x000a_Direcciones Seccionales _x000a_Divisiones de Recaudo_x000a_Divisiones de Recaudo y Cobranzas"/>
    <n v="0"/>
    <x v="0"/>
  </r>
  <r>
    <x v="3"/>
    <x v="1"/>
    <m/>
    <m/>
    <s v="H5."/>
    <m/>
    <m/>
    <m/>
    <n v="11"/>
    <n v="1"/>
    <n v="1"/>
    <n v="12"/>
    <d v="2026-01-10T00:00:00"/>
    <d v="2027-01-30T00:00:00"/>
    <n v="55"/>
    <n v="0.17"/>
    <s v="DGI_x000a_Dirección Operativa de Grandes Contribuyentes_x000a_Coordinación Operativa de Recaudo y Cobro_x000a__x000a_Direcciones Seccionales Yopal, Medellín y Armenia_x000a_Divisiones de Recaudo y Cobranzas"/>
    <n v="0.17"/>
    <x v="0"/>
  </r>
  <r>
    <x v="3"/>
    <x v="1"/>
    <m/>
    <m/>
    <m/>
    <m/>
    <m/>
    <m/>
    <n v="12"/>
    <n v="1"/>
    <n v="1"/>
    <n v="1"/>
    <d v="2026-01-15T00:00:00"/>
    <d v="2026-05-30T00:00:00"/>
    <n v="19.285714285714285"/>
    <n v="0"/>
    <s v="DGI_x000a_Subdirección de Devoluciones_x000a_Subdirección de Cobranzas y Control Extensivo_x000a_"/>
    <n v="0"/>
    <x v="0"/>
  </r>
  <r>
    <x v="3"/>
    <x v="1"/>
    <m/>
    <m/>
    <m/>
    <m/>
    <m/>
    <m/>
    <n v="13"/>
    <n v="1"/>
    <n v="1"/>
    <n v="12"/>
    <d v="2026-01-10T00:00:00"/>
    <d v="2027-01-30T00:00:00"/>
    <n v="55"/>
    <n v="0"/>
    <s v="DGI_x000a_Dirección Operativa de Grandes Contribuyentes_x000a_Coordinación Operativa de Recaudo y Cobro_x000a__x000a_Direcciones Seccionales Yopal, Medellín y Armenia_x000a_Divisiones de Recaudo y Cobranzas"/>
    <n v="0"/>
    <x v="0"/>
  </r>
  <r>
    <x v="3"/>
    <x v="1"/>
    <m/>
    <m/>
    <s v="H6. "/>
    <m/>
    <m/>
    <m/>
    <n v="14"/>
    <n v="1"/>
    <n v="1"/>
    <n v="1"/>
    <d v="2026-01-10T00:00:00"/>
    <d v="2026-05-30T00:00:00"/>
    <n v="20"/>
    <n v="0"/>
    <s v="DGI_x000a_Subdirección de Devoluciones"/>
    <n v="0"/>
    <x v="0"/>
  </r>
  <r>
    <x v="3"/>
    <x v="1"/>
    <m/>
    <m/>
    <m/>
    <m/>
    <m/>
    <m/>
    <n v="15"/>
    <n v="1"/>
    <n v="1"/>
    <n v="12"/>
    <d v="2026-01-10T00:00:00"/>
    <d v="2027-01-30T00:00:00"/>
    <n v="55"/>
    <n v="0"/>
    <s v="DGI_x000a_Coordinación de Devoluciones_x000a__x000a_Direcciones Seccionales _x000a_Divisiones de Recaudo_x000a_Divisiones de Recaudo y Cobranzas"/>
    <n v="0"/>
    <x v="0"/>
  </r>
  <r>
    <x v="3"/>
    <x v="1"/>
    <m/>
    <m/>
    <s v="H7. "/>
    <m/>
    <m/>
    <m/>
    <n v="16"/>
    <n v="1"/>
    <n v="1"/>
    <n v="48"/>
    <d v="2026-01-10T00:00:00"/>
    <d v="2027-01-30T00:00:00"/>
    <n v="55"/>
    <n v="0"/>
    <s v="DGI_x000a_Coordinación de Devoluciones_x000a__x000a_Direcciones Seccionales _x000a_Divisiones de Recaudo_x000a_Divisiones de Recaudo y Cobranzas"/>
    <n v="0"/>
    <x v="0"/>
  </r>
  <r>
    <x v="3"/>
    <x v="1"/>
    <m/>
    <m/>
    <m/>
    <m/>
    <s v="I1. "/>
    <m/>
    <n v="17"/>
    <n v="1"/>
    <n v="1"/>
    <n v="12"/>
    <d v="2026-01-10T00:00:00"/>
    <d v="2027-01-30T00:00:00"/>
    <n v="55"/>
    <n v="0"/>
    <s v="DGI_x000a_Dirección Seccionald e Impuestos de Medellín_x000a_División de Recaudo y Cobranzas"/>
    <n v="0"/>
    <x v="0"/>
  </r>
  <r>
    <x v="3"/>
    <x v="1"/>
    <m/>
    <m/>
    <m/>
    <m/>
    <s v="I2. "/>
    <m/>
    <n v="18"/>
    <n v="1"/>
    <n v="1"/>
    <n v="48"/>
    <d v="2026-01-10T00:00:00"/>
    <d v="2027-01-30T00:00:00"/>
    <n v="55"/>
    <n v="0"/>
    <s v="DGI_x000a_Coordinación de Devoluciones_x000a__x000a_Direcciones Seccionales _x000a_Divisiones de Recaudo_x000a_Divisiones de Recaudo y Cobranzas"/>
    <n v="0"/>
    <x v="0"/>
  </r>
  <r>
    <x v="3"/>
    <x v="1"/>
    <m/>
    <m/>
    <m/>
    <m/>
    <s v="OB1. "/>
    <m/>
    <n v="19"/>
    <n v="1"/>
    <n v="1"/>
    <n v="12"/>
    <d v="2026-01-10T00:00:00"/>
    <d v="2027-01-30T00:00:00"/>
    <n v="55"/>
    <n v="0"/>
    <s v="DGI_x000a_Coordinación de Devoluciones_x000a__x000a_Direcciones Seccionales _x000a_Divisiones de Recaudo_x000a_Divisiones de Recaudo y Cobranzas"/>
    <n v="0"/>
    <x v="0"/>
  </r>
  <r>
    <x v="7"/>
    <x v="1"/>
    <s v="Insp. 1707022425_x000a_Información reservada_x000a__x000a_ "/>
    <m/>
    <s v="H1. "/>
    <m/>
    <m/>
    <m/>
    <n v="1"/>
    <n v="1"/>
    <n v="1"/>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7"/>
    <x v="1"/>
    <m/>
    <m/>
    <m/>
    <m/>
    <m/>
    <m/>
    <m/>
    <n v="1"/>
    <n v="1"/>
    <n v="1"/>
    <d v="2021-12-01T00:00:00"/>
    <d v="2021-12-31T00:00:00"/>
    <n v="4.2857142857142856"/>
    <n v="1"/>
    <s v="DGEA_x000a_NC - Subproceso Administración Sistema de Gestión _x000a_Subdirección de Procesos_x000a__x000a_ACTUALIZACIÓN_x000a_30112021"/>
    <n v="1"/>
    <x v="1"/>
  </r>
  <r>
    <x v="7"/>
    <x v="1"/>
    <m/>
    <m/>
    <m/>
    <m/>
    <m/>
    <m/>
    <n v="2"/>
    <n v="1"/>
    <n v="1"/>
    <n v="1"/>
    <d v="2021-12-01T00:00:00"/>
    <d v="2022-05-31T00:00:00"/>
    <n v="25.857142857142858"/>
    <n v="1"/>
    <s v="DGEA_x000a_NC - Subproceso Administración Sistema de Gestión _x000a_Subdirección de Procesos_x000a__x000a_ACTUALIZACIÓN_x000a_30112021"/>
    <n v="1"/>
    <x v="1"/>
  </r>
  <r>
    <x v="7"/>
    <x v="1"/>
    <m/>
    <m/>
    <s v="H2. "/>
    <m/>
    <m/>
    <m/>
    <m/>
    <n v="1"/>
    <n v="1"/>
    <n v="1"/>
    <d v="2022-06-01T00:00:00"/>
    <d v="2023-12-29T00:00:00"/>
    <n v="82.285714285714292"/>
    <n v="1"/>
    <s v="DGEA_x000a_NC - Subproceso Administración Sistema de Gestión _x000a_Subdirección de Procesos_x000a__x000a_ACTUALIZACIÓN_x000a_30112021"/>
    <n v="1"/>
    <x v="1"/>
  </r>
  <r>
    <x v="7"/>
    <x v="1"/>
    <m/>
    <m/>
    <m/>
    <m/>
    <m/>
    <m/>
    <n v="3"/>
    <n v="1"/>
    <n v="1"/>
    <n v="6"/>
    <d v="2022-09-01T00:00:00"/>
    <d v="2023-12-29T00:00:00"/>
    <n v="69.142857142857139"/>
    <n v="1"/>
    <s v="DGEA_x000a_NC - Subproceso Administración Sistema de Gestión _x000a_Subdirección de Procesos_x000a__x000a_ACTUALIZACIÓN_x000a_30112021"/>
    <n v="1"/>
    <x v="1"/>
  </r>
  <r>
    <x v="7"/>
    <x v="1"/>
    <m/>
    <m/>
    <m/>
    <m/>
    <m/>
    <m/>
    <n v="4"/>
    <n v="1"/>
    <n v="1"/>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7"/>
    <x v="1"/>
    <m/>
    <m/>
    <s v="H3."/>
    <m/>
    <m/>
    <m/>
    <m/>
    <n v="1"/>
    <n v="1"/>
    <n v="1"/>
    <d v="2021-12-01T00:00:00"/>
    <d v="2021-12-31T00:00:00"/>
    <n v="4.2857142857142856"/>
    <n v="1"/>
    <s v="DGEA_x000a_NC - Subproceso Administración Sistema de Gestión _x000a_Subdirección de Procesos_x000a__x000a_ACTUALIZACIÓN_x000a_30112021"/>
    <n v="1"/>
    <x v="1"/>
  </r>
  <r>
    <x v="7"/>
    <x v="1"/>
    <m/>
    <m/>
    <m/>
    <m/>
    <m/>
    <m/>
    <n v="5"/>
    <n v="1"/>
    <n v="1"/>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7"/>
    <x v="1"/>
    <m/>
    <m/>
    <m/>
    <m/>
    <m/>
    <m/>
    <m/>
    <n v="1"/>
    <n v="1"/>
    <n v="1"/>
    <d v="2021-12-01T00:00:00"/>
    <d v="2021-12-31T00:00:00"/>
    <n v="4.2857142857142856"/>
    <n v="1"/>
    <s v="DGEA_x000a_NC - Subproceso Administración Sistema de Gestión _x000a_Subdirección de Procesos_x000a__x000a_ACTUALIZACIÓN_x000a_30112021"/>
    <n v="1"/>
    <x v="1"/>
  </r>
  <r>
    <x v="7"/>
    <x v="1"/>
    <m/>
    <m/>
    <s v="H4. "/>
    <m/>
    <m/>
    <m/>
    <n v="6"/>
    <n v="1"/>
    <n v="1"/>
    <n v="1"/>
    <d v="2021-09-01T00:00:00"/>
    <d v="2022-03-31T00:00:00"/>
    <n v="30.142857142857142"/>
    <n v="1"/>
    <s v="DGEA_x000a_NC - Subproceso Innovación y Tecnología_x000a_Dirección de Gestión de Innovación y Tecnología_x000a__x000a_ACTUALIZACIÓN_x000a_30112021"/>
    <n v="1"/>
    <x v="1"/>
  </r>
  <r>
    <x v="7"/>
    <x v="1"/>
    <m/>
    <m/>
    <m/>
    <m/>
    <m/>
    <m/>
    <n v="7"/>
    <n v="1"/>
    <n v="1"/>
    <n v="1"/>
    <d v="2021-09-01T00:00:00"/>
    <d v="2022-01-31T00:00:00"/>
    <n v="21.714285714285715"/>
    <n v="1"/>
    <s v="DGEA_x000a_NC - Subproceso Administración Sistema de Gestión _x000a_Subdirección de Procesos_x000a__x000a_ACTUALIZACIÓN_x000a_30112021"/>
    <n v="1"/>
    <x v="1"/>
  </r>
  <r>
    <x v="7"/>
    <x v="1"/>
    <m/>
    <m/>
    <m/>
    <m/>
    <m/>
    <m/>
    <m/>
    <n v="1"/>
    <n v="1"/>
    <n v="1"/>
    <d v="2022-02-01T00:00:00"/>
    <d v="2022-03-01T00:00:00"/>
    <n v="4"/>
    <n v="1"/>
    <s v="DGEA_x000a_NC - Subproceso Administración Sistema de Gestión _x000a_Subdirección de Procesos_x000a__x000a_ACTUALIZACIÓN_x000a_30112021"/>
    <n v="1"/>
    <x v="1"/>
  </r>
  <r>
    <x v="7"/>
    <x v="1"/>
    <s v="Insp. 1707022425_x000a_Información reservada_x000a__x000a_ "/>
    <m/>
    <s v="H1. "/>
    <m/>
    <m/>
    <m/>
    <n v="1"/>
    <n v="1"/>
    <n v="1"/>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7"/>
    <x v="1"/>
    <m/>
    <m/>
    <m/>
    <m/>
    <m/>
    <m/>
    <m/>
    <n v="1"/>
    <n v="1"/>
    <n v="1"/>
    <d v="2021-12-01T00:00:00"/>
    <d v="2021-12-31T00:00:00"/>
    <n v="4.2857142857142856"/>
    <n v="1"/>
    <s v="DGEA_x000a_NC - Subproceso Administración Sistema de Gestión _x000a_Subdirección de Procesos_x000a__x000a_ACTUALIZACIÓN_x000a_30112021"/>
    <n v="1"/>
    <x v="1"/>
  </r>
  <r>
    <x v="7"/>
    <x v="1"/>
    <m/>
    <m/>
    <m/>
    <m/>
    <m/>
    <m/>
    <n v="2"/>
    <n v="1"/>
    <n v="1"/>
    <n v="1"/>
    <d v="2021-12-01T00:00:00"/>
    <d v="2022-05-31T00:00:00"/>
    <n v="25.857142857142858"/>
    <n v="1"/>
    <s v="DGEA_x000a_NC - Subproceso Administración Sistema de Gestión _x000a_Subdirección de Procesos_x000a__x000a_ACTUALIZACIÓN_x000a_30112021"/>
    <n v="1"/>
    <x v="1"/>
  </r>
  <r>
    <x v="7"/>
    <x v="1"/>
    <m/>
    <m/>
    <s v="H2. "/>
    <m/>
    <m/>
    <m/>
    <m/>
    <n v="1"/>
    <n v="1"/>
    <n v="1"/>
    <d v="2022-06-01T00:00:00"/>
    <d v="2023-12-29T00:00:00"/>
    <n v="82.285714285714292"/>
    <n v="1"/>
    <s v="DGEA_x000a_NC - Subproceso Administración Sistema de Gestión _x000a_Subdirección de Procesos_x000a__x000a_ACTUALIZACIÓN_x000a_30112021"/>
    <n v="1"/>
    <x v="1"/>
  </r>
  <r>
    <x v="7"/>
    <x v="1"/>
    <m/>
    <m/>
    <m/>
    <m/>
    <m/>
    <m/>
    <n v="3"/>
    <n v="1"/>
    <n v="1"/>
    <n v="6"/>
    <d v="2022-09-01T00:00:00"/>
    <d v="2023-12-29T00:00:00"/>
    <n v="69.142857142857139"/>
    <n v="1"/>
    <s v="DGEA_x000a_NC - Subproceso Administración Sistema de Gestión _x000a_Subdirección de Procesos_x000a__x000a_ACTUALIZACIÓN_x000a_30112021"/>
    <n v="1"/>
    <x v="1"/>
  </r>
  <r>
    <x v="7"/>
    <x v="1"/>
    <m/>
    <m/>
    <m/>
    <m/>
    <m/>
    <m/>
    <n v="4"/>
    <n v="1"/>
    <n v="1"/>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7"/>
    <x v="1"/>
    <m/>
    <m/>
    <s v="H3. "/>
    <m/>
    <m/>
    <m/>
    <m/>
    <n v="1"/>
    <n v="1"/>
    <n v="1"/>
    <d v="2021-12-01T00:00:00"/>
    <d v="2021-12-31T00:00:00"/>
    <n v="4.2857142857142856"/>
    <n v="1"/>
    <s v="DGEA_x000a_NC - Subproceso Administración Sistema de Gestión _x000a_Subdirección de Procesos_x000a__x000a_ACTUALIZACIÓN_x000a_30112021"/>
    <n v="1"/>
    <x v="1"/>
  </r>
  <r>
    <x v="7"/>
    <x v="1"/>
    <m/>
    <m/>
    <m/>
    <m/>
    <m/>
    <m/>
    <n v="5"/>
    <n v="1"/>
    <n v="1"/>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7"/>
    <x v="1"/>
    <m/>
    <m/>
    <m/>
    <m/>
    <m/>
    <m/>
    <m/>
    <n v="1"/>
    <n v="1"/>
    <n v="1"/>
    <d v="2021-12-01T00:00:00"/>
    <d v="2021-12-31T00:00:00"/>
    <n v="4.2857142857142856"/>
    <n v="1"/>
    <s v="DGEA_x000a_NC - Subproceso Administración Sistema de Gestión _x000a_Subdirección de Procesos_x000a__x000a_ACTUALIZACIÓN_x000a_30112021"/>
    <n v="1"/>
    <x v="1"/>
  </r>
  <r>
    <x v="7"/>
    <x v="1"/>
    <m/>
    <m/>
    <s v="H4. "/>
    <m/>
    <m/>
    <m/>
    <n v="6"/>
    <n v="1"/>
    <n v="1"/>
    <n v="1"/>
    <d v="2021-09-01T00:00:00"/>
    <d v="2022-03-31T00:00:00"/>
    <n v="30.142857142857142"/>
    <n v="1"/>
    <s v="DGEA_x000a_NC - Subproceso Innovación y Tecnología_x000a_Dirección de Gestión de Innovación y Tecnología_x000a__x000a_ACTUALIZACIÓN_x000a_30112021"/>
    <n v="1"/>
    <x v="1"/>
  </r>
  <r>
    <x v="7"/>
    <x v="1"/>
    <m/>
    <m/>
    <m/>
    <m/>
    <m/>
    <m/>
    <n v="7"/>
    <n v="1"/>
    <n v="1"/>
    <n v="1"/>
    <d v="2021-09-01T00:00:00"/>
    <d v="2022-01-31T00:00:00"/>
    <n v="21.714285714285715"/>
    <n v="1"/>
    <s v="DGEA_x000a_NC - Subproceso Administración Sistema de Gestión _x000a_Subdirección de Procesos_x000a__x000a_ACTUALIZACIÓN_x000a_30112021"/>
    <n v="1"/>
    <x v="1"/>
  </r>
  <r>
    <x v="7"/>
    <x v="1"/>
    <m/>
    <m/>
    <m/>
    <m/>
    <m/>
    <m/>
    <m/>
    <n v="1"/>
    <n v="1"/>
    <n v="1"/>
    <d v="2022-02-01T00:00:00"/>
    <d v="2022-03-01T00:00:00"/>
    <n v="4"/>
    <n v="1"/>
    <s v="DGEA_x000a_NC - Subproceso Administración Sistema de Gestión _x000a_Subdirección de Procesos_x000a__x000a_ACTUALIZACIÓN_x000a_30112021"/>
    <n v="1"/>
    <x v="1"/>
  </r>
  <r>
    <x v="7"/>
    <x v="1"/>
    <s v="Insp. 170700-29-2025-02-04_x000a_Información reservada_x000a__x000a_"/>
    <m/>
    <m/>
    <m/>
    <s v="I1. "/>
    <m/>
    <s v="1_x000a_"/>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m/>
    <m/>
    <n v="2"/>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m/>
    <m/>
    <s v="3_x000a_"/>
    <n v="1"/>
    <n v="1"/>
    <n v="1"/>
    <d v="2026-05-01T00:00:00"/>
    <d v="2026-06-30T00:00:00"/>
    <n v="8.5714285714285712"/>
    <n v="0"/>
    <s v="DGEA_x000a_Subdirección de Cobranzas y Control Extensivo de Obligaciones"/>
    <n v="0"/>
    <x v="0"/>
  </r>
  <r>
    <x v="7"/>
    <x v="1"/>
    <m/>
    <m/>
    <m/>
    <m/>
    <m/>
    <m/>
    <n v="4"/>
    <n v="1"/>
    <n v="1"/>
    <n v="2"/>
    <d v="2026-07-01T00:00:00"/>
    <d v="2026-12-31T00:00:00"/>
    <n v="26.142857142857142"/>
    <n v="0"/>
    <s v="DGEA_x000a_Coordinación Control Extensivo de Obligaciones"/>
    <n v="0"/>
    <x v="0"/>
  </r>
  <r>
    <x v="7"/>
    <x v="1"/>
    <m/>
    <m/>
    <m/>
    <m/>
    <m/>
    <m/>
    <s v="5_x000a_"/>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m/>
    <m/>
    <s v="6_x000a_"/>
    <n v="1"/>
    <n v="1"/>
    <n v="1"/>
    <d v="2026-05-01T00:00:00"/>
    <d v="2026-06-30T00:00:00"/>
    <n v="8.5714285714285712"/>
    <n v="0"/>
    <s v="DGEA_x000a_Subdirección de Cobranzas y Control Extensivo de Obligaciones"/>
    <n v="0"/>
    <x v="0"/>
  </r>
  <r>
    <x v="7"/>
    <x v="1"/>
    <m/>
    <m/>
    <m/>
    <m/>
    <m/>
    <m/>
    <n v="7"/>
    <n v="1"/>
    <n v="1"/>
    <n v="2"/>
    <d v="2026-07-01T00:00:00"/>
    <d v="2026-12-31T00:00:00"/>
    <n v="26.142857142857142"/>
    <n v="0"/>
    <s v="DGEA_x000a_Coordinación Control Extensivo de Obligaciones"/>
    <n v="0"/>
    <x v="0"/>
  </r>
  <r>
    <x v="7"/>
    <x v="1"/>
    <m/>
    <m/>
    <m/>
    <m/>
    <m/>
    <m/>
    <s v="32_x000a_"/>
    <n v="1"/>
    <n v="1"/>
    <n v="1"/>
    <d v="2026-06-12T00:00:00"/>
    <d v="2026-12-31T00:00:00"/>
    <n v="28.857142857142858"/>
    <n v="0"/>
    <s v="DGEA_x000a_Subdirección de Fiscalización Tributaria"/>
    <n v="0"/>
    <x v="0"/>
  </r>
  <r>
    <x v="7"/>
    <x v="1"/>
    <m/>
    <m/>
    <s v="H1. "/>
    <m/>
    <m/>
    <m/>
    <s v="8_x000a_"/>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m/>
    <m/>
    <n v="9"/>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m/>
    <m/>
    <s v="10_x000a_"/>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m/>
    <m/>
    <s v="11_x000a_"/>
    <n v="1"/>
    <n v="1"/>
    <n v="1"/>
    <d v="2026-05-01T00:00:00"/>
    <d v="2026-06-30T00:00:00"/>
    <n v="8.5714285714285712"/>
    <n v="0"/>
    <s v="DGEA_x000a_Subdirección de Cobranzas y Control Extensivo de Obligaciones"/>
    <n v="0"/>
    <x v="0"/>
  </r>
  <r>
    <x v="7"/>
    <x v="1"/>
    <m/>
    <m/>
    <m/>
    <m/>
    <m/>
    <m/>
    <s v="12_x000a_"/>
    <n v="1"/>
    <n v="1"/>
    <n v="2"/>
    <d v="2026-07-01T00:00:00"/>
    <d v="2026-12-31T00:00:00"/>
    <n v="26.142857142857142"/>
    <n v="0"/>
    <s v="DGEA_x000a_Coordinación Control Extensivo de Obligaciones"/>
    <n v="0"/>
    <x v="0"/>
  </r>
  <r>
    <x v="7"/>
    <x v="1"/>
    <m/>
    <m/>
    <s v="H2."/>
    <m/>
    <m/>
    <m/>
    <n v="13"/>
    <n v="1"/>
    <n v="1"/>
    <n v="1"/>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m/>
    <m/>
    <n v="14"/>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s v="H3. "/>
    <m/>
    <m/>
    <m/>
    <n v="15"/>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m/>
    <m/>
    <s v="17_x000a_"/>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s v="H4."/>
    <m/>
    <m/>
    <m/>
    <n v="16"/>
    <n v="1"/>
    <n v="1"/>
    <n v="1"/>
    <d v="2026-04-15T00:00:00"/>
    <d v="2027-04-15T00:00:00"/>
    <n v="52.142857142857146"/>
    <n v="0"/>
    <s v="DGEA_x000a_Coordinación de Programas y Campañas de Control_x000a__x000a_ Oficina de seguridad de la información"/>
    <n v="0"/>
    <x v="0"/>
  </r>
  <r>
    <x v="7"/>
    <x v="1"/>
    <m/>
    <m/>
    <m/>
    <m/>
    <m/>
    <m/>
    <n v="18"/>
    <n v="1"/>
    <n v="1"/>
    <n v="1"/>
    <d v="2026-04-15T00:00:00"/>
    <d v="2027-04-15T00:00:00"/>
    <n v="52.142857142857146"/>
    <n v="0"/>
    <s v="DGEA_x000a_Coordinación Control Extensivo de Obligaciones"/>
    <n v="0"/>
    <x v="0"/>
  </r>
  <r>
    <x v="7"/>
    <x v="1"/>
    <m/>
    <m/>
    <s v="H5."/>
    <m/>
    <m/>
    <m/>
    <n v="19"/>
    <n v="1"/>
    <n v="1"/>
    <n v="1"/>
    <d v="2026-04-15T00:00:00"/>
    <d v="2027-04-15T00:00:00"/>
    <n v="52.142857142857146"/>
    <n v="0"/>
    <s v="DGEA_x000a_Coordinación de Programas y Campañas de Control"/>
    <n v="0"/>
    <x v="0"/>
  </r>
  <r>
    <x v="7"/>
    <x v="1"/>
    <m/>
    <m/>
    <m/>
    <m/>
    <m/>
    <m/>
    <n v="20"/>
    <n v="1"/>
    <n v="1"/>
    <n v="1"/>
    <d v="2026-04-15T00:00:00"/>
    <d v="2027-04-15T00:00:00"/>
    <n v="52.142857142857146"/>
    <n v="0"/>
    <s v="DGEA_x000a_Coordinación de Programas y Campañas de Control_x000a__x000a_ Oficina de seguridad de la información"/>
    <n v="0"/>
    <x v="0"/>
  </r>
  <r>
    <x v="7"/>
    <x v="1"/>
    <m/>
    <m/>
    <m/>
    <m/>
    <m/>
    <m/>
    <n v="21"/>
    <n v="1"/>
    <n v="1"/>
    <n v="1"/>
    <d v="2026-04-15T00:00:00"/>
    <d v="2027-04-15T00:00:00"/>
    <n v="52.142857142857146"/>
    <n v="0"/>
    <s v="DGEA_x000a_Coordinación de Programas y Campañas de Control_x000a__x000a_ Oficina de seguridad de la información"/>
    <n v="0"/>
    <x v="0"/>
  </r>
  <r>
    <x v="7"/>
    <x v="1"/>
    <m/>
    <m/>
    <m/>
    <m/>
    <m/>
    <m/>
    <n v="22"/>
    <n v="1"/>
    <n v="1"/>
    <n v="1"/>
    <d v="2026-04-15T00:00:00"/>
    <d v="2027-04-15T00:00:00"/>
    <n v="52.142857142857146"/>
    <n v="0"/>
    <s v="DGEA_x000a_Coordinación Control Extensivo de Obligaciones"/>
    <n v="0"/>
    <x v="0"/>
  </r>
  <r>
    <x v="7"/>
    <x v="1"/>
    <m/>
    <m/>
    <m/>
    <m/>
    <s v="OB1."/>
    <m/>
    <n v="23"/>
    <n v="1"/>
    <n v="1"/>
    <n v="1"/>
    <d v="2026-04-15T00:00:00"/>
    <d v="2027-04-15T00:00:00"/>
    <n v="52.142857142857146"/>
    <n v="0"/>
    <s v="DGEA_x000a_Subdirección de Análisis de Riesgo y Programas_x000a_Coordinación de Programas y Campañas de Control"/>
    <n v="0"/>
    <x v="0"/>
  </r>
  <r>
    <x v="7"/>
    <x v="1"/>
    <m/>
    <m/>
    <m/>
    <m/>
    <s v="OB2. "/>
    <m/>
    <n v="24"/>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s v="OB3."/>
    <m/>
    <s v="25_x000a_"/>
    <n v="1"/>
    <n v="1"/>
    <n v="1"/>
    <d v="2026-05-01T00:00:00"/>
    <d v="2026-06-30T00:00:00"/>
    <n v="8.5714285714285712"/>
    <n v="0"/>
    <s v="DGEA_x000a_Subdirección de Cobranzas y Control Extensivo de Obligaciones"/>
    <n v="0"/>
    <x v="0"/>
  </r>
  <r>
    <x v="7"/>
    <x v="1"/>
    <m/>
    <m/>
    <m/>
    <m/>
    <m/>
    <m/>
    <n v="26"/>
    <n v="1"/>
    <n v="1"/>
    <n v="2"/>
    <d v="2026-07-01T00:00:00"/>
    <d v="2026-12-31T00:00:00"/>
    <n v="26.142857142857142"/>
    <n v="0"/>
    <s v="DGEA_x000a_Coordinación Control Extensivo de Obligaciones"/>
    <n v="0"/>
    <x v="0"/>
  </r>
  <r>
    <x v="7"/>
    <x v="1"/>
    <m/>
    <m/>
    <m/>
    <m/>
    <s v="OB4. "/>
    <m/>
    <s v="27_x000a_"/>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m/>
    <m/>
    <s v="28_x000a_"/>
    <n v="1"/>
    <n v="1"/>
    <n v="2"/>
    <d v="2026-04-15T00:00:00"/>
    <d v="2027-04-15T00:00:00"/>
    <n v="52.142857142857146"/>
    <n v="0"/>
    <s v="DGEA_x000a_Dirección de Gestión Estratégica y Analítica_x000a_Subdirección de Analisis de Riesgos y Programas_x000a_Coordinación Programas de Campañas y Programas de control"/>
    <n v="0"/>
    <x v="0"/>
  </r>
  <r>
    <x v="7"/>
    <x v="1"/>
    <m/>
    <m/>
    <m/>
    <m/>
    <m/>
    <m/>
    <s v="29_x000a_"/>
    <n v="1"/>
    <n v="1"/>
    <n v="1"/>
    <d v="2026-04-15T00:00:00"/>
    <d v="2027-04-15T00:00:00"/>
    <n v="52.142857142857146"/>
    <n v="0"/>
    <s v="DGEA_x000a_Subdirección de Análisis de Riesgo y Programas_x000a_coordinación de Programas y Campañas de Control_x000a__x000a_Subdirección de Cobranzas y Control Extensivo_x000a_Coordinación de Control Extensivo de Obligaciones"/>
    <n v="0"/>
    <x v="0"/>
  </r>
  <r>
    <x v="7"/>
    <x v="1"/>
    <m/>
    <m/>
    <m/>
    <m/>
    <m/>
    <m/>
    <s v="30_x000a_"/>
    <n v="1"/>
    <n v="1"/>
    <n v="1"/>
    <d v="2026-04-15T00:00:00"/>
    <d v="2027-04-15T00:00:00"/>
    <n v="52.142857142857146"/>
    <n v="0"/>
    <s v="DGEA_x000a_Subdirección de Cobranzas y Control Extensivo_x000a_Coordinación de Control Extensivo de Obligaciones"/>
    <n v="0"/>
    <x v="0"/>
  </r>
  <r>
    <x v="7"/>
    <x v="1"/>
    <m/>
    <m/>
    <m/>
    <m/>
    <m/>
    <m/>
    <s v="31_x000a_"/>
    <n v="1"/>
    <n v="1"/>
    <n v="1"/>
    <d v="2026-05-15T00:00:00"/>
    <d v="2026-10-31T00:00:00"/>
    <n v="24.142857142857142"/>
    <n v="0"/>
    <s v="DGEA_x000a_Coordinación de Control Extensivo de Obligaciones"/>
    <n v="0"/>
    <x v="0"/>
  </r>
  <r>
    <x v="7"/>
    <x v="1"/>
    <m/>
    <m/>
    <m/>
    <m/>
    <m/>
    <m/>
    <s v="33_x000a_"/>
    <n v="1"/>
    <n v="1"/>
    <n v="1"/>
    <d v="2026-04-15T00:00:00"/>
    <d v="2026-06-30T00:00:00"/>
    <n v="10.857142857142858"/>
    <n v="0"/>
    <s v="DGEA_x000a_Coordinación de Programas y Campañas de Control"/>
    <n v="0"/>
    <x v="0"/>
  </r>
  <r>
    <x v="2"/>
    <x v="1"/>
    <s v="Insp. 1707022444_x000a_Información reservada_x000a_"/>
    <m/>
    <s v="H1."/>
    <m/>
    <m/>
    <m/>
    <n v="1"/>
    <n v="1"/>
    <n v="1"/>
    <n v="4"/>
    <d v="2022-09-01T00:00:00"/>
    <d v="2023-08-30T00:00:00"/>
    <n v="51.857142857142854"/>
    <n v="1"/>
    <s v="DGF_x000a_NC - Subproceso Fiscalización y Liquidación_x000a_Dirección Operativa de Grandes Contribuyentes_x000a_Subdirección Operativa de Fiscalización y Liquidación"/>
    <n v="1"/>
    <x v="1"/>
  </r>
  <r>
    <x v="2"/>
    <x v="1"/>
    <m/>
    <m/>
    <m/>
    <m/>
    <m/>
    <m/>
    <n v="2"/>
    <n v="1"/>
    <n v="1"/>
    <n v="1"/>
    <d v="2022-09-01T00:00:00"/>
    <d v="2022-12-31T00:00:00"/>
    <n v="17.285714285714285"/>
    <n v="1"/>
    <s v="DGF_x000a_NC - Subproceso Fiscalización y Liquidación_x000a_Subdirección de Fiscalización Tributaria"/>
    <n v="1"/>
    <x v="1"/>
  </r>
  <r>
    <x v="2"/>
    <x v="1"/>
    <m/>
    <m/>
    <m/>
    <m/>
    <m/>
    <m/>
    <m/>
    <n v="1"/>
    <n v="1"/>
    <n v="1"/>
    <d v="2022-09-01T00:00:00"/>
    <d v="2022-12-31T00:00:00"/>
    <n v="17.285714285714285"/>
    <n v="1"/>
    <s v="DGF_x000a_NC - Subproceso Fiscalización y Liquidación_x000a_Dirección Operativa de Grandes Contribuyentes_x000a_Subdirección Operativa de Fiscalización y Liquidación"/>
    <n v="1"/>
    <x v="1"/>
  </r>
  <r>
    <x v="2"/>
    <x v="1"/>
    <m/>
    <m/>
    <m/>
    <m/>
    <m/>
    <m/>
    <n v="3"/>
    <n v="1"/>
    <n v="1"/>
    <n v="1"/>
    <d v="2022-10-01T00:00:00"/>
    <d v="2023-09-30T00:00:00"/>
    <n v="52"/>
    <n v="1"/>
    <s v="DGF_x000a_NC - Subproceso Fiscalización y Liquidación_x000a_Subdirección de Fiscalización Tributaria"/>
    <n v="1"/>
    <x v="1"/>
  </r>
  <r>
    <x v="2"/>
    <x v="1"/>
    <m/>
    <m/>
    <s v="H2. "/>
    <m/>
    <m/>
    <m/>
    <n v="4"/>
    <n v="1"/>
    <n v="1"/>
    <n v="3"/>
    <d v="2022-09-01T00:00:00"/>
    <d v="2022-11-30T00:00:00"/>
    <n v="12.857142857142858"/>
    <n v="1"/>
    <s v="DGF_x000a_NC - Subproceso Fiscalización y Liquidación_x000a_Dirección Operativa de Grandes Contribuyentes_x000a_Subdirección Operativa de Fiscalización y Liquidación"/>
    <n v="1"/>
    <x v="1"/>
  </r>
  <r>
    <x v="2"/>
    <x v="1"/>
    <m/>
    <m/>
    <m/>
    <m/>
    <m/>
    <m/>
    <n v="5"/>
    <n v="1"/>
    <n v="1"/>
    <n v="1"/>
    <d v="2022-09-01T00:00:00"/>
    <d v="2022-12-31T00:00:00"/>
    <n v="17.285714285714285"/>
    <n v="1"/>
    <s v="DGF_x000a_NC - Subproceso Fiscalización y Liquidación_x000a_Dirección Operativa de Grandes Contribuyentes_x000a_Subdirección Operativa de Fiscalización y Liquidación"/>
    <n v="1"/>
    <x v="1"/>
  </r>
  <r>
    <x v="2"/>
    <x v="1"/>
    <m/>
    <m/>
    <m/>
    <m/>
    <m/>
    <m/>
    <n v="6"/>
    <n v="1"/>
    <n v="1"/>
    <n v="1"/>
    <d v="2022-10-01T00:00:00"/>
    <d v="2023-01-30T00:00:00"/>
    <n v="17.285714285714285"/>
    <n v="1"/>
    <s v="DGF_x000a_NC - Subproceso Fiscalización y Liquidación_x000a_Dirección Operativa de Grandes Contribuyentes_x000a_Subdirección Operativa de Fiscalización y Liquidación"/>
    <n v="1"/>
    <x v="1"/>
  </r>
  <r>
    <x v="2"/>
    <x v="1"/>
    <m/>
    <m/>
    <m/>
    <m/>
    <m/>
    <m/>
    <n v="7"/>
    <n v="1"/>
    <n v="1"/>
    <n v="4"/>
    <d v="2022-10-01T00:00:00"/>
    <d v="2023-01-30T00:00:00"/>
    <n v="17.285714285714285"/>
    <n v="1"/>
    <s v="DGF_x000a_NC - Subproceso Fiscalización y Liquidación_x000a_Dirección Operativa de Grandes Contribuyentes_x000a_Subdirección Operativa de Fiscalización y Liquidación"/>
    <n v="1"/>
    <x v="1"/>
  </r>
  <r>
    <x v="2"/>
    <x v="1"/>
    <m/>
    <m/>
    <m/>
    <m/>
    <m/>
    <m/>
    <n v="8"/>
    <n v="1"/>
    <n v="1"/>
    <n v="1"/>
    <d v="2022-09-01T00:00:00"/>
    <d v="2022-12-31T00:00:00"/>
    <n v="17.285714285714285"/>
    <n v="1"/>
    <s v="DGF_x000a_NC - Subproceso Fiscalización y Liquidación_x000a_Subdirección de Fiscalización Tributaria"/>
    <n v="1"/>
    <x v="1"/>
  </r>
  <r>
    <x v="2"/>
    <x v="1"/>
    <s v="Insp. 1707022449_x000a_Información reservada_x000a__x000a_  "/>
    <m/>
    <s v="H1. "/>
    <m/>
    <m/>
    <m/>
    <s v="No se acoge "/>
    <s v="NA"/>
    <s v="NA"/>
    <n v="0"/>
    <d v="2022-09-01T00:00:00"/>
    <d v="2022-09-01T00:00:00"/>
    <n v="0"/>
    <n v="1"/>
    <s v="DGF_x000a_NC - Subproceso Fiscalización y Liquidación_x000a_Subdirección de Fiscalización Tributaria"/>
    <n v="1"/>
    <x v="1"/>
  </r>
  <r>
    <x v="2"/>
    <x v="1"/>
    <m/>
    <m/>
    <s v="H2. "/>
    <m/>
    <m/>
    <m/>
    <n v="1"/>
    <n v="1"/>
    <n v="1"/>
    <n v="1"/>
    <d v="2023-01-01T00:00:00"/>
    <d v="2023-05-08T00:00:00"/>
    <n v="18.142857142857142"/>
    <n v="1"/>
    <s v="DGF_x000a_NC - Subproceso Fiscalización y Liquidación_x000a_Subdirección de Fiscalización Tributaria"/>
    <n v="1"/>
    <x v="1"/>
  </r>
  <r>
    <x v="2"/>
    <x v="1"/>
    <m/>
    <m/>
    <m/>
    <m/>
    <m/>
    <m/>
    <n v="2"/>
    <n v="1"/>
    <n v="1"/>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2"/>
    <x v="1"/>
    <m/>
    <m/>
    <s v="H3. "/>
    <m/>
    <m/>
    <m/>
    <n v="3"/>
    <n v="1"/>
    <n v="1"/>
    <n v="1"/>
    <d v="2023-01-01T00:00:00"/>
    <d v="2023-05-08T00:00:00"/>
    <n v="18.142857142857142"/>
    <n v="1"/>
    <s v="DGF_x000a_NC - Subproceso Fiscalización y Liquidación_x000a_Subdirección de Fiscalización Tributaria"/>
    <n v="1"/>
    <x v="1"/>
  </r>
  <r>
    <x v="2"/>
    <x v="1"/>
    <m/>
    <m/>
    <m/>
    <m/>
    <m/>
    <m/>
    <n v="4"/>
    <n v="1"/>
    <n v="1"/>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2"/>
    <x v="1"/>
    <m/>
    <m/>
    <m/>
    <m/>
    <s v="OB1. "/>
    <m/>
    <n v="5"/>
    <n v="1"/>
    <n v="1"/>
    <n v="1"/>
    <d v="2023-01-01T00:00:00"/>
    <d v="2023-05-08T00:00:00"/>
    <n v="18.142857142857142"/>
    <n v="1"/>
    <s v="DGF_x000a_NC - Subproceso Fiscalización y Liquidación_x000a_Subdirección de Fiscalización Tributaria"/>
    <n v="1"/>
    <x v="1"/>
  </r>
  <r>
    <x v="2"/>
    <x v="1"/>
    <m/>
    <m/>
    <m/>
    <m/>
    <m/>
    <m/>
    <n v="6"/>
    <n v="1"/>
    <n v="1"/>
    <n v="2"/>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2"/>
    <x v="1"/>
    <m/>
    <m/>
    <m/>
    <m/>
    <s v="OB2. "/>
    <m/>
    <n v="7"/>
    <n v="1"/>
    <n v="1"/>
    <n v="1"/>
    <d v="2023-01-01T00:00:00"/>
    <d v="2023-05-08T00:00:00"/>
    <n v="18.142857142857142"/>
    <n v="1"/>
    <s v="DGF_x000a_NC - Subproceso Fiscalización y Liquidación_x000a_Subdirección de Fiscalización Tributaria"/>
    <n v="1"/>
    <x v="1"/>
  </r>
  <r>
    <x v="2"/>
    <x v="1"/>
    <m/>
    <m/>
    <m/>
    <m/>
    <m/>
    <m/>
    <n v="8"/>
    <n v="1"/>
    <n v="1"/>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2"/>
    <x v="1"/>
    <m/>
    <m/>
    <m/>
    <m/>
    <s v="OB3. "/>
    <m/>
    <n v="9"/>
    <n v="1"/>
    <n v="1"/>
    <n v="1"/>
    <d v="2023-01-01T00:00:00"/>
    <d v="2023-04-30T00:00:00"/>
    <n v="17"/>
    <n v="1"/>
    <s v="DGF_x000a_NC - Subproceso Fiscalización y Liquidación_x000a_Subdirección de Fiscalización Tributaria"/>
    <n v="1"/>
    <x v="1"/>
  </r>
  <r>
    <x v="2"/>
    <x v="1"/>
    <s v="Insp. 1707022452_x000a_Información reservada"/>
    <m/>
    <s v="H1. "/>
    <m/>
    <m/>
    <m/>
    <n v="1"/>
    <n v="1"/>
    <n v="1"/>
    <n v="1"/>
    <d v="2023-04-24T00:00:00"/>
    <d v="2023-08-31T00:00:00"/>
    <n v="18.428571428571427"/>
    <n v="1"/>
    <s v="DGF_x000a_NC - Subproceso Fiscalización y Liquidación_x000a_Subdirección de Fiscalización Aduanera"/>
    <n v="1"/>
    <x v="1"/>
  </r>
  <r>
    <x v="2"/>
    <x v="1"/>
    <m/>
    <m/>
    <m/>
    <m/>
    <m/>
    <m/>
    <n v="2"/>
    <n v="1"/>
    <n v="1"/>
    <n v="1"/>
    <d v="2023-09-01T00:00:00"/>
    <d v="2023-11-30T00:00:00"/>
    <n v="12.857142857142858"/>
    <n v="1"/>
    <s v="DGF_x000a_NC - Subproceso Fiscalización y Liquidación_x000a_Subdirección de Fiscalización Aduanera"/>
    <n v="1"/>
    <x v="1"/>
  </r>
  <r>
    <x v="2"/>
    <x v="1"/>
    <m/>
    <m/>
    <m/>
    <m/>
    <m/>
    <m/>
    <n v="3"/>
    <n v="1"/>
    <n v="1"/>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2"/>
    <x v="1"/>
    <m/>
    <m/>
    <m/>
    <m/>
    <m/>
    <m/>
    <n v="4"/>
    <n v="1"/>
    <n v="1"/>
    <n v="1"/>
    <d v="2023-01-04T00:00:00"/>
    <d v="2023-12-31T00:00:00"/>
    <n v="51.571428571428569"/>
    <n v="1"/>
    <s v="DGF_x000a_NC - Subproceso Operación Aduanera_x000a_Dirección de Gestión de Aduanas_x000a_Subdirección de Operación Aduanera"/>
    <n v="1"/>
    <x v="1"/>
  </r>
  <r>
    <x v="2"/>
    <x v="1"/>
    <m/>
    <m/>
    <s v="H2. "/>
    <m/>
    <m/>
    <m/>
    <n v="5"/>
    <n v="1"/>
    <n v="1"/>
    <n v="1"/>
    <d v="2023-04-24T00:00:00"/>
    <d v="2023-08-31T00:00:00"/>
    <n v="18.428571428571427"/>
    <n v="1"/>
    <s v="DGF_x000a_NC - Subproceso Fiscalización y Liquidación_x000a_Subdirección de Fiscalización Aduanera"/>
    <n v="1"/>
    <x v="1"/>
  </r>
  <r>
    <x v="2"/>
    <x v="1"/>
    <m/>
    <m/>
    <m/>
    <m/>
    <m/>
    <m/>
    <n v="6"/>
    <n v="1"/>
    <n v="1"/>
    <n v="1"/>
    <d v="2023-09-01T00:00:00"/>
    <d v="2023-11-30T00:00:00"/>
    <n v="12.857142857142858"/>
    <n v="1"/>
    <s v="DGF_x000a_NC - Subproceso Fiscalización y Liquidación_x000a_Subdirección de Fiscalización Aduanera"/>
    <n v="1"/>
    <x v="1"/>
  </r>
  <r>
    <x v="2"/>
    <x v="1"/>
    <m/>
    <m/>
    <m/>
    <m/>
    <m/>
    <m/>
    <n v="7"/>
    <n v="1"/>
    <n v="1"/>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2"/>
    <x v="1"/>
    <s v="Insp. 1707022445_x000a_Información reservada_x000a__x000a_"/>
    <m/>
    <s v="H1. "/>
    <m/>
    <m/>
    <m/>
    <n v="1"/>
    <n v="1"/>
    <n v="1"/>
    <n v="1"/>
    <d v="2022-09-01T00:00:00"/>
    <d v="2022-09-30T00:00:00"/>
    <n v="4.1428571428571432"/>
    <n v="1"/>
    <s v="DGF_x000a_NC - Subproceso Recaudo - Devoluciones_x000a_Subdirección de Devoluciones"/>
    <n v="1"/>
    <x v="1"/>
  </r>
  <r>
    <x v="2"/>
    <x v="1"/>
    <m/>
    <m/>
    <m/>
    <m/>
    <m/>
    <m/>
    <n v="2"/>
    <n v="1"/>
    <n v="1"/>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1"/>
  </r>
  <r>
    <x v="2"/>
    <x v="1"/>
    <m/>
    <m/>
    <m/>
    <m/>
    <m/>
    <m/>
    <n v="3"/>
    <n v="1"/>
    <n v="1"/>
    <n v="1"/>
    <d v="2022-09-01T00:00:00"/>
    <d v="2023-12-31T00:00:00"/>
    <n v="69.428571428571431"/>
    <n v="1"/>
    <s v="DGF_x000a_DS - Subproceso Fiscalización y Liquidación_x000a_Divisiones de Fiscalización y Liquidación Intensiva_x000a_Direccion Seccional de Impuestos de Bogotá"/>
    <n v="1"/>
    <x v="1"/>
  </r>
  <r>
    <x v="2"/>
    <x v="1"/>
    <m/>
    <m/>
    <s v="H2. "/>
    <m/>
    <m/>
    <m/>
    <n v="4"/>
    <n v="1"/>
    <n v="1"/>
    <n v="1"/>
    <d v="2023-07-01T00:00:00"/>
    <d v="2024-06-30T00:00:00"/>
    <n v="52.142857142857146"/>
    <n v="1"/>
    <s v="DGF_x000a_DS - Subproceso Fiscalización y Liquidación_x000a_Divisiones de Fiscalización y Liquidación Intensiva_x000a_Direccion Seccional de Impuestos de Bogotá"/>
    <n v="1"/>
    <x v="1"/>
  </r>
  <r>
    <x v="2"/>
    <x v="1"/>
    <m/>
    <m/>
    <m/>
    <m/>
    <m/>
    <m/>
    <n v="5"/>
    <n v="1"/>
    <n v="1"/>
    <n v="4"/>
    <d v="2022-09-01T00:00:00"/>
    <d v="2023-08-30T00:00:00"/>
    <n v="51.857142857142854"/>
    <n v="1"/>
    <s v="DGF_x000a_DS - Subproceso Fiscalización y Liquidación_x000a_Divisiones de Fiscalización y Liquidación Intensiva_x000a_Direccion Seccional de Impuestos de Bogotá"/>
    <n v="1"/>
    <x v="1"/>
  </r>
  <r>
    <x v="2"/>
    <x v="1"/>
    <m/>
    <m/>
    <m/>
    <m/>
    <m/>
    <m/>
    <n v="6"/>
    <n v="1"/>
    <n v="1"/>
    <n v="1"/>
    <d v="2022-10-01T00:00:00"/>
    <d v="2023-01-30T00:00:00"/>
    <n v="17.285714285714285"/>
    <n v="1"/>
    <s v="DGF_x000a_DS - Subproceso Fiscalización y Liquidación_x000a_Divisiones de Fiscalización y Liquidación Intensiva_x000a_Direccion Seccional de Impuestos de Bogotá"/>
    <n v="1"/>
    <x v="1"/>
  </r>
  <r>
    <x v="2"/>
    <x v="1"/>
    <m/>
    <m/>
    <s v="H3. "/>
    <m/>
    <m/>
    <m/>
    <n v="7"/>
    <n v="1"/>
    <n v="1"/>
    <n v="4"/>
    <d v="2022-10-01T00:00:00"/>
    <d v="2023-01-30T00:00:00"/>
    <n v="17.285714285714285"/>
    <n v="1"/>
    <s v="DGF_x000a_DS - Subproceso Fiscalización y Liquidación_x000a_Divisiones de Fiscalización y Liquidación Intensiva_x000a_Direccion Seccional de Impuestos de Bogotá"/>
    <n v="1"/>
    <x v="1"/>
  </r>
  <r>
    <x v="2"/>
    <x v="1"/>
    <m/>
    <m/>
    <m/>
    <m/>
    <m/>
    <m/>
    <n v="8"/>
    <n v="1"/>
    <n v="1"/>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1"/>
  </r>
  <r>
    <x v="2"/>
    <x v="1"/>
    <m/>
    <m/>
    <m/>
    <m/>
    <m/>
    <m/>
    <n v="9"/>
    <n v="1"/>
    <n v="1"/>
    <n v="2"/>
    <d v="2022-09-01T00:00:00"/>
    <d v="2022-09-30T00:00:00"/>
    <n v="4.1428571428571432"/>
    <n v="1"/>
    <s v="DGF_x000a_DS - Subproceso Fiscalización y Liquidación_x000a_Subdirección de Fiscalización Tributaria_x000a_"/>
    <n v="1"/>
    <x v="1"/>
  </r>
  <r>
    <x v="2"/>
    <x v="1"/>
    <s v="Insp. 1707022459_x000a_Información reservada_x000a__x000a_"/>
    <m/>
    <s v="H1. "/>
    <m/>
    <m/>
    <m/>
    <n v="1"/>
    <n v="1"/>
    <n v="1"/>
    <n v="1"/>
    <d v="2024-01-01T00:00:00"/>
    <d v="2024-12-31T00:00:00"/>
    <n v="52.142857142857146"/>
    <n v="1"/>
    <s v="DGF_x000a_NC - Subproceso Fiscalización y Liquidación_x000a_SD Fiscalización Tributaria _x000a_SD Fiscalización Internacional "/>
    <n v="1"/>
    <x v="1"/>
  </r>
  <r>
    <x v="2"/>
    <x v="1"/>
    <m/>
    <m/>
    <m/>
    <m/>
    <s v="OB1. "/>
    <m/>
    <n v="2"/>
    <n v="1"/>
    <n v="1"/>
    <n v="1"/>
    <d v="2024-01-01T00:00:00"/>
    <d v="2024-03-31T00:00:00"/>
    <n v="12.857142857142858"/>
    <n v="1"/>
    <s v="DGF_x000a_NC - Subproceso Fiscalización y Liquidación_x000a_SD Fiscalización Tributaria _x000a_SD Fiscalización Internacional "/>
    <n v="1"/>
    <x v="1"/>
  </r>
  <r>
    <x v="2"/>
    <x v="1"/>
    <s v="Insp. 170700-29-2024-02-03 _x000a_Información reservada_x000a__x000a_"/>
    <m/>
    <s v="H1."/>
    <m/>
    <m/>
    <m/>
    <n v="1"/>
    <n v="1"/>
    <n v="1"/>
    <n v="1"/>
    <d v="2024-10-01T00:00:00"/>
    <d v="2025-06-30T00:00:00"/>
    <n v="38.857142857142854"/>
    <n v="1"/>
    <s v="DGF_x000a_NC - Subproceso: Fiscalización y Liquidación_x000a_Subdirección de Fiscalización Internacional"/>
    <n v="1"/>
    <x v="1"/>
  </r>
  <r>
    <x v="2"/>
    <x v="1"/>
    <m/>
    <m/>
    <m/>
    <m/>
    <m/>
    <m/>
    <n v="2"/>
    <n v="1"/>
    <n v="1"/>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2"/>
    <x v="1"/>
    <m/>
    <m/>
    <m/>
    <m/>
    <m/>
    <m/>
    <n v="3"/>
    <n v="1"/>
    <n v="1"/>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2"/>
    <x v="1"/>
    <m/>
    <m/>
    <m/>
    <m/>
    <s v="OB1."/>
    <m/>
    <n v="4"/>
    <n v="1"/>
    <n v="1"/>
    <n v="5"/>
    <d v="2024-10-01T00:00:00"/>
    <d v="2024-12-31T00:00:00"/>
    <n v="13"/>
    <n v="1"/>
    <s v="DGF_x000a_NC - Subproceso: Fiscalización y Liquidación_x000a_Subdirección de Fiscalización Internacional"/>
    <n v="1"/>
    <x v="1"/>
  </r>
  <r>
    <x v="2"/>
    <x v="1"/>
    <m/>
    <m/>
    <m/>
    <m/>
    <s v="OB2."/>
    <m/>
    <n v="4"/>
    <n v="1"/>
    <n v="1"/>
    <n v="5"/>
    <d v="2024-10-01T00:00:00"/>
    <d v="2024-12-31T00:00:00"/>
    <n v="13"/>
    <n v="1"/>
    <s v="DGF_x000a_NC - Subproceso: Fiscalización y Liquidación_x000a_Subdirección de Fiscalización Internacional"/>
    <n v="1"/>
    <x v="1"/>
  </r>
  <r>
    <x v="2"/>
    <x v="1"/>
    <m/>
    <m/>
    <m/>
    <m/>
    <s v="OB3."/>
    <m/>
    <n v="1"/>
    <n v="1"/>
    <n v="1"/>
    <n v="1"/>
    <d v="2024-10-01T00:00:00"/>
    <d v="2025-06-30T00:00:00"/>
    <n v="38.857142857142854"/>
    <n v="1"/>
    <s v="DGF_x000a_NC - Subproceso: Fiscalización y Liquidación_x000a_Subdirección de Fiscalización Internacional"/>
    <n v="1"/>
    <x v="1"/>
  </r>
  <r>
    <x v="2"/>
    <x v="1"/>
    <m/>
    <m/>
    <m/>
    <m/>
    <m/>
    <m/>
    <n v="2"/>
    <n v="1"/>
    <n v="1"/>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2"/>
    <x v="1"/>
    <m/>
    <m/>
    <m/>
    <m/>
    <m/>
    <m/>
    <n v="3"/>
    <n v="1"/>
    <n v="1"/>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2"/>
    <x v="1"/>
    <m/>
    <m/>
    <m/>
    <m/>
    <m/>
    <m/>
    <n v="4"/>
    <n v="1"/>
    <n v="1"/>
    <n v="5"/>
    <d v="2024-10-01T00:00:00"/>
    <d v="2024-12-31T00:00:00"/>
    <n v="13"/>
    <n v="1"/>
    <s v="DGF_x000a_NC - Subproceso: Fiscalización y Liquidación_x000a_Subdirección de Fiscalización Internacional"/>
    <n v="1"/>
    <x v="1"/>
  </r>
  <r>
    <x v="2"/>
    <x v="1"/>
    <s v="Insp. 170700-29-2024-02-03_x000a_Información reservada _x000a__x000a_"/>
    <m/>
    <s v="H2."/>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s v="H3."/>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s v="H4."/>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s v="H5."/>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s v="H6."/>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m/>
    <m/>
    <s v="OB4."/>
    <m/>
    <n v="5"/>
    <n v="1"/>
    <n v="1"/>
    <n v="1"/>
    <d v="2024-10-01T00:00:00"/>
    <d v="2025-07-30T00:00:00"/>
    <n v="43.142857142857146"/>
    <n v="1"/>
    <s v="DGF_x000a_NC - Subproceso: Fiscalización y Liquidación_x000a_Subdirección de Fiscalización Internacional_x000a_Subdirección de Fiscalización Tributaria"/>
    <n v="1"/>
    <x v="1"/>
  </r>
  <r>
    <x v="2"/>
    <x v="1"/>
    <m/>
    <m/>
    <m/>
    <m/>
    <m/>
    <m/>
    <n v="7"/>
    <n v="1"/>
    <n v="1"/>
    <n v="1"/>
    <d v="2025-07-30T00:00:00"/>
    <d v="2025-11-30T00:00:00"/>
    <n v="17.571428571428573"/>
    <n v="1"/>
    <s v="DGF_x000a_NC - Subproceso: Fiscalización y Liquidación_x000a_Subdirección de Fiscalización Internacional_x000a_Subdirección de Fiscalización Tributaria"/>
    <n v="1"/>
    <x v="1"/>
  </r>
  <r>
    <x v="2"/>
    <x v="1"/>
    <m/>
    <m/>
    <m/>
    <m/>
    <s v="OB5."/>
    <m/>
    <n v="6"/>
    <n v="1"/>
    <n v="1"/>
    <n v="1"/>
    <d v="2024-10-01T00:00:00"/>
    <d v="2024-12-31T00:00:00"/>
    <n v="13"/>
    <n v="1"/>
    <s v="DGF_x000a_NC - Subproceso Fiscalización y Liquidación_x000a_Subdirección de Fiscalización Internacional_x000a__x000a_NC - Subproceso Recursos Administrativos_x000a_Coordinación de Correspondencia y Notificaciones "/>
    <n v="1"/>
    <x v="1"/>
  </r>
  <r>
    <x v="2"/>
    <x v="1"/>
    <m/>
    <m/>
    <m/>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m/>
    <m/>
    <s v="OB6."/>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m/>
    <m/>
    <m/>
    <m/>
    <m/>
    <m/>
    <n v="4"/>
    <n v="1"/>
    <n v="1"/>
    <n v="5"/>
    <d v="2024-10-01T00:00:00"/>
    <d v="2024-12-31T00:00:00"/>
    <n v="13"/>
    <n v="1"/>
    <s v="DGF_x000a_NC - Subproceso: Fiscalización y Liquidación_x000a_Subdirección de Fiscalización Internacional"/>
    <n v="1"/>
    <x v="1"/>
  </r>
  <r>
    <x v="2"/>
    <x v="1"/>
    <s v="Insp. 170700-29-2024-02-04_x000a_Información reservada_x000a__x000a__x000a_"/>
    <s v=" "/>
    <m/>
    <m/>
    <s v="I1."/>
    <m/>
    <n v="1"/>
    <n v="1"/>
    <n v="1"/>
    <n v="1"/>
    <d v="2024-09-13T00:00:00"/>
    <d v="2025-09-25T00:00:00"/>
    <n v="53.857142857142854"/>
    <n v="1"/>
    <s v="DGF_x000a_NC - Subproceso: Fiscalización y Liquidación_x000a_Dirección de Gestión de Fiscalización_x000a_Subdirección de Fiscalización Tributaria_x000a_Coordinación de sistemas de información y Procedimiento de Fiscalización Tributaria"/>
    <n v="1"/>
    <x v="1"/>
  </r>
  <r>
    <x v="2"/>
    <x v="1"/>
    <m/>
    <s v="RG01_x000a__x000a_RFC02"/>
    <s v="H1. "/>
    <m/>
    <m/>
    <m/>
    <m/>
    <n v="1"/>
    <n v="1"/>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1"/>
  </r>
  <r>
    <x v="2"/>
    <x v="1"/>
    <m/>
    <m/>
    <s v="H2."/>
    <m/>
    <m/>
    <m/>
    <m/>
    <n v="1"/>
    <n v="1"/>
    <n v="1"/>
    <d v="2024-10-01T00:00:00"/>
    <d v="2025-09-25T00:00:00"/>
    <n v="51.285714285714285"/>
    <n v="1"/>
    <s v="DGF_x000a_NC - Subproceso Innovación y Tecnología_x000a_Subdirección de Gestión de Innovación y Tecnología."/>
    <n v="1"/>
    <x v="1"/>
  </r>
  <r>
    <x v="2"/>
    <x v="1"/>
    <m/>
    <m/>
    <s v="H3."/>
    <m/>
    <m/>
    <m/>
    <s v="2_x000a_"/>
    <n v="1"/>
    <n v="1"/>
    <n v="1"/>
    <d v="2025-01-01T00:00:00"/>
    <d v="2025-12-01T00:00:00"/>
    <n v="47.714285714285715"/>
    <n v="1"/>
    <s v="DGF_x000a_NC - Subproceso: Fiscalización y Liquidación_x000a_Dirección de Gestión de Fiscalización_x000a_Subdirección de Fiscalización Tributaria_x000a_Coordinación de Pensamiento Estrategico de Fiscalización Tributaria."/>
    <n v="1"/>
    <x v="1"/>
  </r>
  <r>
    <x v="2"/>
    <x v="1"/>
    <m/>
    <m/>
    <m/>
    <m/>
    <m/>
    <m/>
    <m/>
    <n v="1"/>
    <n v="1"/>
    <n v="1"/>
    <d v="2025-03-01T00:00:00"/>
    <d v="2026-06-30T00:00:00"/>
    <n v="69.428571428571431"/>
    <n v="0.5"/>
    <s v="DGF_x000a_DS - Subproceso: Fiscalización y Liquidación_x000a_Direcciones Seccionales competentes"/>
    <n v="0.5"/>
    <x v="0"/>
  </r>
  <r>
    <x v="2"/>
    <x v="1"/>
    <m/>
    <m/>
    <s v="H4."/>
    <m/>
    <m/>
    <m/>
    <n v="3"/>
    <n v="1"/>
    <n v="1"/>
    <n v="1"/>
    <d v="2025-04-01T00:00:00"/>
    <d v="2026-06-30T00:00:00"/>
    <n v="65"/>
    <n v="0.66"/>
    <s v="DGF_x000a_NC Subproceso Planeación y cumplimiento_x000a_Subdirección de Estrategia y Analítica_x000a_Coordinación de Programas de Control de Facilitación "/>
    <n v="0.66"/>
    <x v="0"/>
  </r>
  <r>
    <x v="2"/>
    <x v="1"/>
    <m/>
    <m/>
    <m/>
    <m/>
    <m/>
    <m/>
    <m/>
    <n v="1"/>
    <n v="1"/>
    <n v="1"/>
    <d v="2025-01-01T00:00:00"/>
    <d v="2025-12-31T00:00:00"/>
    <n v="52"/>
    <n v="1"/>
    <s v="DGF_x000a_NC - Subproceso: Fiscalización y Liquidación_x000a_Dirección de Gestión de Fiscalización_x000a_Subdirección de Fiscalización Tributaria_x000a_Coordinación de Pensamiento Estrategico de Fiscalización Tributaria."/>
    <n v="1"/>
    <x v="1"/>
  </r>
  <r>
    <x v="2"/>
    <x v="1"/>
    <m/>
    <m/>
    <s v="H5."/>
    <m/>
    <m/>
    <m/>
    <m/>
    <n v="1"/>
    <n v="1"/>
    <n v="1"/>
    <d v="2025-08-01T00:00:00"/>
    <d v="2026-06-30T00:00:00"/>
    <n v="47.571428571428569"/>
    <n v="0.66"/>
    <s v="DGF_x000a_DS - Subproceso: Fiscalización y Liquidación_x000a_Direcciones Seccionales competentes"/>
    <n v="0.66"/>
    <x v="0"/>
  </r>
  <r>
    <x v="2"/>
    <x v="1"/>
    <m/>
    <m/>
    <m/>
    <m/>
    <m/>
    <m/>
    <n v="4"/>
    <n v="1"/>
    <n v="1"/>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2"/>
    <x v="1"/>
    <m/>
    <m/>
    <m/>
    <m/>
    <s v="OB1."/>
    <m/>
    <m/>
    <n v="1"/>
    <n v="1"/>
    <n v="1"/>
    <d v="2024-12-17T00:00:00"/>
    <d v="2025-03-18T00:00:00"/>
    <n v="13"/>
    <n v="1"/>
    <s v="DGF_x000a_NC - Subproceso: Fiscalización y Liquidación_x000a_Dirección de Gestión de Fiscalización_x000a_Subdirección de Fiscalización Tributaria_x000a_Coordinación de sistemas de información y Procedimiento de Fiscalización Tributaria"/>
    <n v="1"/>
    <x v="1"/>
  </r>
  <r>
    <x v="2"/>
    <x v="1"/>
    <m/>
    <m/>
    <m/>
    <m/>
    <m/>
    <m/>
    <m/>
    <n v="1"/>
    <n v="1"/>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2"/>
    <x v="1"/>
    <m/>
    <m/>
    <m/>
    <m/>
    <s v="OB2."/>
    <m/>
    <m/>
    <n v="1"/>
    <n v="1"/>
    <n v="1"/>
    <d v="2024-12-17T00:00:00"/>
    <d v="2025-03-18T00:00:00"/>
    <n v="13"/>
    <n v="1"/>
    <s v="DGF_x000a_DS - Subproceso Asistencia al Usuaraio_x000a_Subdirección de Administración del RUT"/>
    <n v="1"/>
    <x v="1"/>
  </r>
  <r>
    <x v="2"/>
    <x v="1"/>
    <m/>
    <m/>
    <m/>
    <m/>
    <m/>
    <m/>
    <m/>
    <n v="1"/>
    <n v="1"/>
    <n v="1"/>
    <d v="2025-03-01T00:00:00"/>
    <d v="2025-03-18T00:00:00"/>
    <n v="2.4285714285714284"/>
    <n v="1"/>
    <s v="DGF_x000a_NC - Subproceso Innovación y Tecnología_x000a_Subdirección de Gestión de Innovación y Tecnología."/>
    <n v="1"/>
    <x v="1"/>
  </r>
  <r>
    <x v="2"/>
    <x v="1"/>
    <s v="Insp. 170700-29-2025-02-05_x000a_Información reservada_x000a__x000a_"/>
    <m/>
    <m/>
    <m/>
    <s v="I1. "/>
    <m/>
    <n v="1"/>
    <n v="1"/>
    <n v="1"/>
    <n v="4"/>
    <d v="2026-03-01T00:00:00"/>
    <d v="2026-07-30T00:00:00"/>
    <n v="21.571428571428573"/>
    <n v="0"/>
    <s v="DGF_x000a_Subdirección de Recursos Jurídicos"/>
    <n v="0"/>
    <x v="0"/>
  </r>
  <r>
    <x v="2"/>
    <x v="1"/>
    <m/>
    <m/>
    <m/>
    <m/>
    <m/>
    <m/>
    <n v="2"/>
    <n v="1"/>
    <n v="1"/>
    <n v="1"/>
    <d v="2026-03-30T00:00:00"/>
    <d v="2026-06-30T00:00:00"/>
    <n v="13.142857142857142"/>
    <n v="0"/>
    <s v="DGF_x000a_Dirección de Gestión Jurídica"/>
    <n v="0"/>
    <x v="0"/>
  </r>
  <r>
    <x v="2"/>
    <x v="1"/>
    <m/>
    <m/>
    <m/>
    <m/>
    <m/>
    <m/>
    <n v="2"/>
    <n v="1"/>
    <n v="1"/>
    <n v="1"/>
    <d v="2026-03-30T00:00:00"/>
    <d v="2026-06-30T00:00:00"/>
    <n v="13.142857142857142"/>
    <n v="0"/>
    <s v="DGF_x000a_Dirección de Gestión Jurídica"/>
    <n v="0"/>
    <x v="0"/>
  </r>
  <r>
    <x v="2"/>
    <x v="1"/>
    <m/>
    <m/>
    <m/>
    <m/>
    <m/>
    <m/>
    <n v="3"/>
    <n v="1"/>
    <n v="1"/>
    <n v="1"/>
    <d v="2026-03-15T00:00:00"/>
    <d v="2026-12-31T00:00:00"/>
    <n v="41.571428571428569"/>
    <n v="0"/>
    <s v="DGF_x000a_Subdirección de Fiscalización Aduanera_x000a__x000a_(Grupo Informal Supervisión)"/>
    <n v="0"/>
    <x v="0"/>
  </r>
  <r>
    <x v="2"/>
    <x v="1"/>
    <m/>
    <m/>
    <s v="H1. "/>
    <m/>
    <m/>
    <m/>
    <n v="4"/>
    <n v="1"/>
    <n v="1"/>
    <n v="1"/>
    <d v="2026-03-15T00:00:00"/>
    <d v="2026-12-31T00:00:00"/>
    <n v="41.571428571428569"/>
    <n v="0"/>
    <s v="DGF_x000a_Subdirección de Fiscalización Aduanera_x000a_(Grupo Informal Supervisión)"/>
    <n v="0"/>
    <x v="0"/>
  </r>
  <r>
    <x v="2"/>
    <x v="1"/>
    <m/>
    <m/>
    <s v="H2. "/>
    <m/>
    <m/>
    <m/>
    <n v="5"/>
    <n v="1"/>
    <n v="1"/>
    <n v="1"/>
    <d v="2026-03-15T00:00:00"/>
    <d v="2026-12-31T00:00:00"/>
    <n v="41.571428571428569"/>
    <n v="0"/>
    <s v="DGF_x000a_Subdirección de Fiscalización Aduanera_x000a_(Grupo Informal Supervisión)"/>
    <n v="0"/>
    <x v="0"/>
  </r>
  <r>
    <x v="2"/>
    <x v="1"/>
    <m/>
    <m/>
    <m/>
    <m/>
    <m/>
    <m/>
    <n v="6"/>
    <n v="1"/>
    <n v="1"/>
    <n v="1"/>
    <d v="2026-03-15T00:00:00"/>
    <d v="2026-12-31T00:00:00"/>
    <n v="41.571428571428569"/>
    <n v="0"/>
    <s v="DGF_x000a_Subdirección de Fiscalización Aduanera_x000a_(Grupo Informal Supervisión)"/>
    <n v="0"/>
    <x v="0"/>
  </r>
  <r>
    <x v="2"/>
    <x v="1"/>
    <m/>
    <m/>
    <m/>
    <m/>
    <s v="OB1. "/>
    <m/>
    <n v="7"/>
    <n v="1"/>
    <n v="1"/>
    <n v="1"/>
    <d v="2026-03-15T00:00:00"/>
    <d v="2026-12-31T00:00:00"/>
    <n v="41.571428571428569"/>
    <n v="0"/>
    <s v="DGF_x000a_Subdirección de Fiscalización Aduanera_x000a_(Grupo Informal Supervisión)"/>
    <n v="0"/>
    <x v="0"/>
  </r>
  <r>
    <x v="2"/>
    <x v="1"/>
    <m/>
    <m/>
    <m/>
    <m/>
    <s v="OB2. "/>
    <m/>
    <n v="8"/>
    <n v="1"/>
    <n v="1"/>
    <n v="1"/>
    <d v="2026-03-16T00:00:00"/>
    <d v="2026-07-30T00:00:00"/>
    <n v="19.428571428571427"/>
    <n v="0"/>
    <s v="DGF_x000a_Subdirección de Fiscalización Cambiaria"/>
    <n v="0"/>
    <x v="0"/>
  </r>
  <r>
    <x v="2"/>
    <x v="1"/>
    <m/>
    <m/>
    <m/>
    <m/>
    <s v="OB3. "/>
    <m/>
    <n v="9"/>
    <n v="1"/>
    <n v="1"/>
    <n v="1"/>
    <d v="2026-03-30T00:00:00"/>
    <d v="2026-07-30T00:00:00"/>
    <n v="17.428571428571427"/>
    <n v="0"/>
    <s v="DGF_x000a_Subdirección de Fiscalización Cambiaria"/>
    <n v="0"/>
    <x v="0"/>
  </r>
  <r>
    <x v="2"/>
    <x v="1"/>
    <m/>
    <m/>
    <m/>
    <m/>
    <m/>
    <m/>
    <n v="9"/>
    <n v="1"/>
    <n v="1"/>
    <n v="1"/>
    <d v="2026-03-30T00:00:00"/>
    <d v="2026-07-30T00:00:00"/>
    <n v="17.428571428571427"/>
    <n v="0"/>
    <s v="DGF_x000a_Subdirección de Fiscalización Cambiaria"/>
    <n v="0"/>
    <x v="0"/>
  </r>
  <r>
    <x v="2"/>
    <x v="1"/>
    <m/>
    <m/>
    <m/>
    <m/>
    <m/>
    <m/>
    <n v="10"/>
    <n v="1"/>
    <n v="1"/>
    <n v="1"/>
    <d v="2026-03-30T00:00:00"/>
    <d v="2026-07-30T00:00:00"/>
    <n v="17.428571428571427"/>
    <n v="0"/>
    <s v="DGF_x000a_Subdirección de Fiscalización Cambiaria"/>
    <n v="0"/>
    <x v="0"/>
  </r>
  <r>
    <x v="2"/>
    <x v="1"/>
    <m/>
    <m/>
    <m/>
    <m/>
    <s v="OB4. "/>
    <m/>
    <n v="11"/>
    <n v="1"/>
    <n v="1"/>
    <n v="1"/>
    <d v="2026-03-02T00:00:00"/>
    <d v="2026-12-31T00:00:00"/>
    <n v="43.428571428571431"/>
    <n v="0"/>
    <s v="DGF_x000a_Subdirección de Fiscalización Aduanera_x000a_(Grupo Informal Supervisión)"/>
    <n v="0"/>
    <x v="0"/>
  </r>
  <r>
    <x v="2"/>
    <x v="1"/>
    <m/>
    <m/>
    <m/>
    <m/>
    <s v="OB5. "/>
    <m/>
    <n v="12"/>
    <n v="1"/>
    <n v="1"/>
    <n v="1"/>
    <d v="2026-07-01T00:00:00"/>
    <d v="2026-07-30T00:00:00"/>
    <n v="4.1428571428571432"/>
    <n v="0"/>
    <s v="DGF_x000a_Subdirección de Fiscalización Cambiaria"/>
    <n v="0"/>
    <x v="0"/>
  </r>
  <r>
    <x v="2"/>
    <x v="1"/>
    <m/>
    <m/>
    <m/>
    <m/>
    <s v="OB6. "/>
    <m/>
    <n v="12"/>
    <n v="1"/>
    <n v="1"/>
    <n v="1"/>
    <d v="2026-03-30T00:00:00"/>
    <d v="2026-07-30T00:00:00"/>
    <n v="17.428571428571427"/>
    <n v="0"/>
    <s v="DGF_x000a_Subdirección de Fiscalización Cambiaria"/>
    <n v="0"/>
    <x v="0"/>
  </r>
  <r>
    <x v="1"/>
    <x v="1"/>
    <s v="Insp. 1707022417_x000a_Información reservada"/>
    <m/>
    <s v="H1. "/>
    <m/>
    <m/>
    <m/>
    <n v="1"/>
    <n v="1"/>
    <n v="1"/>
    <n v="1"/>
    <d v="2024-02-01T00:00:00"/>
    <d v="2025-03-31T00:00:00"/>
    <n v="60.571428571428569"/>
    <n v="1"/>
    <s v="DGA_x000a_NC- Subproceso Operación Aduanera_x000a_Subdirección de Operación Aduanera _x000a_"/>
    <n v="1"/>
    <x v="1"/>
  </r>
  <r>
    <x v="1"/>
    <x v="1"/>
    <m/>
    <m/>
    <s v="H2."/>
    <m/>
    <m/>
    <m/>
    <n v="2"/>
    <n v="1"/>
    <n v="1"/>
    <n v="1"/>
    <d v="2024-02-01T00:00:00"/>
    <d v="2025-03-31T00:00:00"/>
    <n v="60.571428571428569"/>
    <n v="1"/>
    <s v="DGA_x000a_NC - Subproceso de innovación y Tecnología_x000a_Dirección de Gestión de Innovación y Tecnología "/>
    <n v="1"/>
    <x v="1"/>
  </r>
  <r>
    <x v="1"/>
    <x v="1"/>
    <m/>
    <m/>
    <s v="H3."/>
    <m/>
    <m/>
    <m/>
    <n v="3"/>
    <n v="1"/>
    <n v="1"/>
    <n v="1"/>
    <d v="2023-11-01T00:00:00"/>
    <d v="2025-03-31T00:00:00"/>
    <n v="73.714285714285708"/>
    <n v="1"/>
    <s v="DGA_x000a_NC - Subproceso de innovación y Tecnología_x000a_Dirección de Gestión de Innovación y Tecnología "/>
    <n v="1"/>
    <x v="1"/>
  </r>
  <r>
    <x v="1"/>
    <x v="1"/>
    <m/>
    <m/>
    <s v="H4. "/>
    <m/>
    <m/>
    <m/>
    <n v="4"/>
    <n v="1"/>
    <n v="1"/>
    <n v="1"/>
    <d v="2024-02-01T00:00:00"/>
    <d v="2025-03-31T00:00:00"/>
    <n v="60.571428571428569"/>
    <n v="1"/>
    <s v="DGA_x000a_NC- Subproceso Operación Aduanera_x000a_Subdirección de Operación Aduanera _x000a_"/>
    <n v="1"/>
    <x v="1"/>
  </r>
  <r>
    <x v="1"/>
    <x v="1"/>
    <m/>
    <m/>
    <m/>
    <m/>
    <m/>
    <m/>
    <n v="5"/>
    <n v="1"/>
    <n v="1"/>
    <n v="1"/>
    <d v="2023-11-01T00:00:00"/>
    <d v="2025-03-31T00:00:00"/>
    <n v="73.714285714285708"/>
    <n v="1"/>
    <s v="DGA_x000a_NC - Subproceso de innovación y Tecnología_x000a_Dirección de Gestión de Innovación y Tecnología "/>
    <n v="1"/>
    <x v="1"/>
  </r>
  <r>
    <x v="1"/>
    <x v="1"/>
    <m/>
    <m/>
    <m/>
    <m/>
    <m/>
    <m/>
    <n v="6"/>
    <n v="1"/>
    <n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1"/>
  </r>
  <r>
    <x v="1"/>
    <x v="1"/>
    <m/>
    <m/>
    <m/>
    <m/>
    <m/>
    <m/>
    <n v="7"/>
    <n v="1"/>
    <n v="1"/>
    <n v="7"/>
    <d v="2025-06-01T00:00:00"/>
    <d v="2026-12-31T00:00:00"/>
    <n v="82.571428571428569"/>
    <n v="0"/>
    <s v="DGA_x000a_NC - Subproceso de innovación y Tecnología_x000a_Dirección de Gestión de Innovación y Tecnología "/>
    <n v="0"/>
    <x v="0"/>
  </r>
  <r>
    <x v="1"/>
    <x v="1"/>
    <m/>
    <m/>
    <m/>
    <m/>
    <m/>
    <m/>
    <n v="8"/>
    <n v="1"/>
    <n v="1"/>
    <n v="1"/>
    <d v="2025-06-01T00:00:00"/>
    <d v="2026-12-31T00:00:00"/>
    <n v="82.571428571428569"/>
    <n v="0"/>
    <s v="DGA_x000a_NC- Subproceso Operación Aduanera_x000a_Subdirección de Operación Aduanera _x000a_"/>
    <n v="0"/>
    <x v="0"/>
  </r>
  <r>
    <x v="1"/>
    <x v="1"/>
    <m/>
    <m/>
    <m/>
    <m/>
    <m/>
    <m/>
    <n v="9"/>
    <n v="1"/>
    <n v="1"/>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1"/>
    <x v="1"/>
    <m/>
    <m/>
    <m/>
    <m/>
    <m/>
    <m/>
    <n v="10"/>
    <n v="1"/>
    <n v="1"/>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1"/>
  </r>
  <r>
    <x v="1"/>
    <x v="1"/>
    <m/>
    <m/>
    <m/>
    <m/>
    <m/>
    <m/>
    <n v="11"/>
    <n v="1"/>
    <n v="1"/>
    <n v="1"/>
    <d v="2020-02-16T00:00:00"/>
    <d v="2020-03-15T00:00:00"/>
    <n v="4"/>
    <n v="1"/>
    <s v="DGA_x000a_NC – Subproceso Operación Aduanera_x000a_Subdirección de Gestión de Comercio Exterior _x000a_"/>
    <n v="1"/>
    <x v="1"/>
  </r>
  <r>
    <x v="1"/>
    <x v="1"/>
    <m/>
    <m/>
    <m/>
    <m/>
    <m/>
    <m/>
    <n v="12"/>
    <n v="1"/>
    <n v="1"/>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1"/>
  </r>
  <r>
    <x v="1"/>
    <x v="1"/>
    <m/>
    <m/>
    <m/>
    <m/>
    <m/>
    <m/>
    <n v="13"/>
    <n v="1"/>
    <n v="1"/>
    <n v="1"/>
    <d v="2020-01-01T00:00:00"/>
    <d v="2020-02-28T00:00:00"/>
    <n v="8.2857142857142865"/>
    <n v="1"/>
    <s v="DGA_x000a_DS- Subproceso Operación Aduanera_x000a_Subdirección de Gestión de Comercio Exterior_x000a__x000a_ACTUALIZADO_x000a_30112021_x000a__x000a_REFORMULADO_x000a_09122022"/>
    <n v="1"/>
    <x v="1"/>
  </r>
  <r>
    <x v="1"/>
    <x v="1"/>
    <m/>
    <m/>
    <m/>
    <m/>
    <m/>
    <m/>
    <n v="14"/>
    <n v="1"/>
    <n v="1"/>
    <n v="4"/>
    <d v="2020-03-01T00:00:00"/>
    <d v="2020-06-30T00:00:00"/>
    <n v="17.285714285714285"/>
    <n v="1"/>
    <s v="DGA_x000a_DS- Subproceso Operación Aduanera_x000a_Direcciones Seccionales de Aduanas de Barranquilla, Bogota y Cartagena"/>
    <n v="1"/>
    <x v="1"/>
  </r>
  <r>
    <x v="1"/>
    <x v="1"/>
    <m/>
    <m/>
    <m/>
    <m/>
    <m/>
    <m/>
    <n v="15"/>
    <n v="1"/>
    <n v="1"/>
    <n v="1"/>
    <d v="2020-01-01T00:00:00"/>
    <d v="2020-01-31T00:00:00"/>
    <n v="4.2857142857142856"/>
    <n v="1"/>
    <s v="DGA_x000a_DS - Subproceso Operación Aduanera_x000a_Dirección Seccional de Aduanas de Bogotá_x000a_ACTUALIZADO_x000a_30112021_x000a__x000a_REFORMULADO _x000a_09122022_x000a_"/>
    <n v="1"/>
    <x v="1"/>
  </r>
  <r>
    <x v="1"/>
    <x v="1"/>
    <m/>
    <m/>
    <m/>
    <m/>
    <m/>
    <m/>
    <n v="16"/>
    <n v="1"/>
    <n v="1"/>
    <n v="4"/>
    <d v="2020-03-01T00:00:00"/>
    <d v="2020-06-30T00:00:00"/>
    <n v="17.285714285714285"/>
    <n v="1"/>
    <s v="DGA_x000a_DS- Subproceso Operación Aduanera_x000a_Direcciones Seccionales de Aduanas de Barranquilla, Bogota y Cartagena"/>
    <n v="1"/>
    <x v="1"/>
  </r>
  <r>
    <x v="1"/>
    <x v="1"/>
    <m/>
    <m/>
    <m/>
    <m/>
    <m/>
    <m/>
    <n v="17"/>
    <n v="1"/>
    <n v="1"/>
    <n v="4"/>
    <d v="2020-03-01T00:00:00"/>
    <d v="2020-06-30T00:00:00"/>
    <n v="17.285714285714285"/>
    <n v="1"/>
    <s v="DGA_x000a_DS- Subproceso Operación Aduanera_x000a_Direcciones Seccionales de Aduanas de Barranquilla, Bogota y Cartagena"/>
    <n v="1"/>
    <x v="1"/>
  </r>
  <r>
    <x v="1"/>
    <x v="1"/>
    <m/>
    <m/>
    <m/>
    <m/>
    <m/>
    <m/>
    <n v="18"/>
    <n v="1"/>
    <n v="1"/>
    <n v="1"/>
    <d v="2020-01-01T00:00:00"/>
    <d v="2020-01-30T00:00:00"/>
    <n v="4.1428571428571432"/>
    <n v="1"/>
    <s v="DGA_x000a_Dirección Seccional de Aduanas Bogotá_x000a_GIT Asistencia Tecnologica"/>
    <n v="1"/>
    <x v="1"/>
  </r>
  <r>
    <x v="1"/>
    <x v="1"/>
    <m/>
    <m/>
    <m/>
    <m/>
    <m/>
    <m/>
    <n v="19"/>
    <n v="1"/>
    <n v="1"/>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1"/>
  </r>
  <r>
    <x v="1"/>
    <x v="1"/>
    <m/>
    <m/>
    <m/>
    <m/>
    <m/>
    <m/>
    <n v="20"/>
    <n v="1"/>
    <n v="1"/>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1"/>
  </r>
  <r>
    <x v="1"/>
    <x v="1"/>
    <m/>
    <m/>
    <m/>
    <m/>
    <m/>
    <m/>
    <n v="21"/>
    <n v="1"/>
    <n v="1"/>
    <n v="1"/>
    <d v="2020-01-01T00:00:00"/>
    <d v="2020-02-28T00:00:00"/>
    <n v="8.2857142857142865"/>
    <n v="1"/>
    <s v="DGA_x000a__x000a_Dirección Seccional de Aduanas Bogotá_x000a_GIT Asistencia Tecnologica_x000a__x000a_ACTUALIZADO_x000a_30112021_x000a__x000a_REFORMULADO _x000a_09122022"/>
    <n v="1"/>
    <x v="1"/>
  </r>
  <r>
    <x v="1"/>
    <x v="1"/>
    <m/>
    <m/>
    <m/>
    <m/>
    <m/>
    <m/>
    <n v="22"/>
    <n v="1"/>
    <n v="1"/>
    <n v="1"/>
    <d v="2020-03-01T00:00:00"/>
    <d v="2020-06-30T00:00:00"/>
    <n v="17.285714285714285"/>
    <n v="1"/>
    <s v="DGA_x000a__x000a_Dirección Seccional de Aduanas Bogotá_x000a_GIT Asistencia Tecnologica_x000a__x000a_ACTUALIZADO_x000a_30112021_x000a__x000a_REFORMULADO _x000a_09122022"/>
    <n v="1"/>
    <x v="1"/>
  </r>
  <r>
    <x v="1"/>
    <x v="1"/>
    <m/>
    <m/>
    <m/>
    <m/>
    <m/>
    <m/>
    <n v="23"/>
    <n v="1"/>
    <n v="1"/>
    <n v="1"/>
    <d v="2020-07-01T00:00:00"/>
    <d v="2020-08-30T00:00:00"/>
    <n v="8.5714285714285712"/>
    <n v="1"/>
    <s v="DGA_x000a__x000a_Dirección Seccional de Aduanas Bogotá_x000a_GIT Asistencia Tecnologica_x000a__x000a_ACTUALIZADO_x000a_30112021_x000a__x000a_REFORMULADO _x000a_09122022"/>
    <n v="1"/>
    <x v="1"/>
  </r>
  <r>
    <x v="1"/>
    <x v="1"/>
    <m/>
    <m/>
    <m/>
    <m/>
    <m/>
    <m/>
    <n v="24"/>
    <n v="1"/>
    <n v="1"/>
    <n v="1"/>
    <d v="2020-01-01T00:00:00"/>
    <d v="2020-02-28T00:00:00"/>
    <n v="8.2857142857142865"/>
    <n v="1"/>
    <s v="DGA_x000a_DS- Subproceso Operación Aduanera_x000a_Direcciones Seccionales de Aduanas de Barranquilla, Bogota y Cartagena"/>
    <n v="1"/>
    <x v="1"/>
  </r>
  <r>
    <x v="1"/>
    <x v="1"/>
    <m/>
    <m/>
    <m/>
    <m/>
    <m/>
    <m/>
    <n v="25"/>
    <n v="1"/>
    <n v="1"/>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1"/>
  </r>
  <r>
    <x v="1"/>
    <x v="1"/>
    <s v="Insp. 1707022418_x000a_Información reservada"/>
    <m/>
    <s v="H1. "/>
    <m/>
    <m/>
    <m/>
    <n v="1"/>
    <n v="1"/>
    <n v="1"/>
    <n v="1"/>
    <d v="2020-06-01T00:00:00"/>
    <d v="2020-08-31T00:00:00"/>
    <n v="13"/>
    <n v="1"/>
    <s v="DGA_x000a_NC - Subproceso Seguridad de la Información_x000a_Oficina de Seguridad de la Información_x000a__x000a_ACTUALIZADO_x000a_30112021"/>
    <n v="1"/>
    <x v="1"/>
  </r>
  <r>
    <x v="1"/>
    <x v="1"/>
    <m/>
    <m/>
    <s v="H2."/>
    <m/>
    <m/>
    <m/>
    <n v="2"/>
    <n v="1"/>
    <n v="1"/>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1"/>
  </r>
  <r>
    <x v="1"/>
    <x v="1"/>
    <m/>
    <m/>
    <s v="H3. "/>
    <m/>
    <m/>
    <m/>
    <n v="3"/>
    <n v="1"/>
    <n v="1"/>
    <n v="1"/>
    <d v="2020-10-01T00:00:00"/>
    <d v="2020-12-31T00:00:00"/>
    <n v="13"/>
    <n v="1"/>
    <s v="DGA_x000a_NC - Subproceso Seguridad de la Información_x000a_Oficina de Seguridad de la Información_x000a__x000a_ACTUALIZADO_x000a_30112021"/>
    <n v="1"/>
    <x v="1"/>
  </r>
  <r>
    <x v="1"/>
    <x v="1"/>
    <m/>
    <m/>
    <s v="H4. "/>
    <m/>
    <m/>
    <m/>
    <n v="4"/>
    <n v="1"/>
    <n v="1"/>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1"/>
  </r>
  <r>
    <x v="1"/>
    <x v="1"/>
    <m/>
    <m/>
    <s v="H5. "/>
    <m/>
    <m/>
    <m/>
    <n v="5"/>
    <n v="1"/>
    <n v="1"/>
    <n v="1"/>
    <d v="2020-07-01T00:00:00"/>
    <d v="2020-12-30T00:00:00"/>
    <n v="26"/>
    <n v="1"/>
    <s v="DGA_x000a_DS - Subproceso Operación Aduanera_x000a_Direcciones Seccionales de impuestos y Aduanas y de Aduanas_x000a__x000a_ACTUALIZADO_x000a_30112021"/>
    <n v="1"/>
    <x v="1"/>
  </r>
  <r>
    <x v="1"/>
    <x v="1"/>
    <m/>
    <m/>
    <s v="H6."/>
    <m/>
    <m/>
    <m/>
    <n v="6"/>
    <n v="1"/>
    <n v="1"/>
    <n v="1"/>
    <d v="2024-03-01T00:00:00"/>
    <d v="2025-03-31T00:00:00"/>
    <n v="56.428571428571431"/>
    <n v="1"/>
    <s v="DGA_x000a_NC – Subproceso Operación Aduanera_x000a_Subdirección de Operación Aduanera_x000a_"/>
    <n v="1"/>
    <x v="1"/>
  </r>
  <r>
    <x v="1"/>
    <x v="1"/>
    <m/>
    <m/>
    <s v="H7. "/>
    <m/>
    <m/>
    <m/>
    <n v="7"/>
    <n v="1"/>
    <n v="1"/>
    <n v="1"/>
    <d v="2024-03-01T00:00:00"/>
    <d v="2025-03-31T00:00:00"/>
    <n v="56.428571428571431"/>
    <n v="1"/>
    <s v="DGA_x000a_NC - Subproceso Innovación y Tecnología_x000a_Dirección de Gestión de Innovación y Tecnología_x000a_"/>
    <n v="1"/>
    <x v="1"/>
  </r>
  <r>
    <x v="1"/>
    <x v="1"/>
    <m/>
    <m/>
    <m/>
    <m/>
    <m/>
    <m/>
    <n v="8"/>
    <n v="1"/>
    <n v="1"/>
    <n v="1"/>
    <d v="2024-03-01T00:00:00"/>
    <d v="2025-03-31T00:00:00"/>
    <n v="56.428571428571431"/>
    <n v="1"/>
    <s v="DGA_x000a_NC – Subproceso Operación Aduanera_x000a_Subdirección de Operación Aduanera_x000a_"/>
    <n v="1"/>
    <x v="1"/>
  </r>
  <r>
    <x v="1"/>
    <x v="1"/>
    <m/>
    <m/>
    <m/>
    <m/>
    <m/>
    <m/>
    <n v="9"/>
    <n v="1"/>
    <n v="1"/>
    <n v="1"/>
    <d v="2024-03-01T00:00:00"/>
    <d v="2025-03-31T00:00:00"/>
    <n v="56.428571428571431"/>
    <n v="1"/>
    <s v="DGA_x000a_NC - Subproceso Innovación y Tecnología_x000a_Dirección de Gestión de Innovación y Tecnología_x000a_"/>
    <n v="1"/>
    <x v="1"/>
  </r>
  <r>
    <x v="1"/>
    <x v="1"/>
    <m/>
    <m/>
    <m/>
    <m/>
    <m/>
    <m/>
    <n v="10"/>
    <n v="1"/>
    <n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1"/>
  </r>
  <r>
    <x v="1"/>
    <x v="1"/>
    <m/>
    <m/>
    <m/>
    <m/>
    <m/>
    <m/>
    <n v="11"/>
    <n v="1"/>
    <n v="1"/>
    <n v="3"/>
    <d v="2025-04-01T00:00:00"/>
    <d v="2026-07-31T00:00:00"/>
    <n v="69.428571428571431"/>
    <n v="0.61"/>
    <s v="DGA_x000a_NC - Subproceso Innovación y Tecnología_x000a_Dirección de Gestión de Innovación y Tecnología_x000a_"/>
    <n v="0.61"/>
    <x v="0"/>
  </r>
  <r>
    <x v="1"/>
    <x v="1"/>
    <m/>
    <m/>
    <m/>
    <m/>
    <m/>
    <m/>
    <n v="12"/>
    <n v="1"/>
    <n v="1"/>
    <n v="1"/>
    <d v="2025-04-01T00:00:00"/>
    <d v="2026-07-31T00:00:00"/>
    <n v="69.428571428571431"/>
    <n v="0"/>
    <s v="DGA_x000a_NC – Subproceso Operación Aduanera_x000a_Subdirección de Operación Aduanera_x000a_"/>
    <n v="0"/>
    <x v="0"/>
  </r>
  <r>
    <x v="1"/>
    <x v="1"/>
    <m/>
    <m/>
    <m/>
    <m/>
    <m/>
    <m/>
    <n v="13"/>
    <n v="1"/>
    <n v="1"/>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0"/>
  </r>
  <r>
    <x v="1"/>
    <x v="1"/>
    <m/>
    <m/>
    <m/>
    <m/>
    <m/>
    <m/>
    <n v="14"/>
    <n v="1"/>
    <n v="1"/>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1"/>
  </r>
  <r>
    <x v="1"/>
    <x v="1"/>
    <m/>
    <m/>
    <m/>
    <m/>
    <m/>
    <m/>
    <n v="15"/>
    <n v="1"/>
    <n v="1"/>
    <n v="2"/>
    <d v="2023-05-01T00:00:00"/>
    <d v="2024-06-30T00:00:00"/>
    <n v="60.857142857142854"/>
    <n v="1"/>
    <s v="DGA_x000a_NC – Subproceso Operación Aduanera_x000a_Subdirección de Operación Aduanera"/>
    <n v="1"/>
    <x v="1"/>
  </r>
  <r>
    <x v="1"/>
    <x v="1"/>
    <m/>
    <m/>
    <m/>
    <m/>
    <m/>
    <m/>
    <n v="16"/>
    <n v="1"/>
    <n v="1"/>
    <n v="1"/>
    <d v="2020-01-01T00:00:00"/>
    <d v="2020-07-31T00:00:00"/>
    <n v="30.285714285714285"/>
    <n v="1"/>
    <s v="DGA_x000a_NC – Subproceso Operación Aduanera_x000a_Subdirección de Operación Aduanera_x000a_Coordinación de Organización y Gestión de Calidad"/>
    <n v="1"/>
    <x v="1"/>
  </r>
  <r>
    <x v="1"/>
    <x v="1"/>
    <m/>
    <m/>
    <m/>
    <m/>
    <m/>
    <m/>
    <n v="17"/>
    <n v="1"/>
    <n v="1"/>
    <n v="1"/>
    <d v="2020-01-01T00:00:00"/>
    <d v="2022-06-30T00:00:00"/>
    <n v="130.14285714285714"/>
    <n v="1"/>
    <s v="DGA_x000a_NC – Subproceso Operación Aduanera_x000a_Subdirección de Operación Aduanera_x000a_Coordinación de Procesos y Riesgos Operacionales"/>
    <n v="1"/>
    <x v="1"/>
  </r>
  <r>
    <x v="1"/>
    <x v="1"/>
    <m/>
    <m/>
    <m/>
    <m/>
    <m/>
    <m/>
    <n v="18"/>
    <n v="1"/>
    <n v="1"/>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1"/>
  </r>
  <r>
    <x v="1"/>
    <x v="1"/>
    <m/>
    <m/>
    <m/>
    <m/>
    <m/>
    <m/>
    <n v="19"/>
    <n v="1"/>
    <n v="1"/>
    <n v="1"/>
    <d v="2020-04-15T00:00:00"/>
    <d v="2020-05-31T00:00:00"/>
    <n v="6.5714285714285712"/>
    <n v="1"/>
    <s v="DGA_x000a_NC – Subproceso Operación Aduanera_x000a_División Gestión Control Carga_x000a_"/>
    <n v="1"/>
    <x v="1"/>
  </r>
  <r>
    <x v="1"/>
    <x v="1"/>
    <s v="Insp. 1707022428_x000a_Información reservada_x000a__x000a_"/>
    <m/>
    <s v="H1. "/>
    <m/>
    <m/>
    <m/>
    <n v="1"/>
    <n v="1"/>
    <n v="1"/>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1"/>
  </r>
  <r>
    <x v="1"/>
    <x v="1"/>
    <m/>
    <m/>
    <m/>
    <m/>
    <m/>
    <m/>
    <n v="2"/>
    <n v="1"/>
    <n v="1"/>
    <n v="1"/>
    <d v="2020-09-01T00:00:00"/>
    <d v="2022-12-31T00:00:00"/>
    <n v="121.57142857142857"/>
    <n v="1"/>
    <s v="DGA_x000a_NC – Subproceso Operación Aduanera_x000a_Subdirección de Registro y Control Aduanero_x000a__x000a_ACTUALIZADO_x000a_30112021_x000a__x000a_REFORMULADO_x000a_09122022"/>
    <n v="1"/>
    <x v="1"/>
  </r>
  <r>
    <x v="1"/>
    <x v="1"/>
    <m/>
    <m/>
    <m/>
    <m/>
    <m/>
    <m/>
    <n v="3"/>
    <n v="1"/>
    <n v="1"/>
    <n v="1"/>
    <d v="2020-11-01T00:00:00"/>
    <d v="2021-03-31T00:00:00"/>
    <n v="21.428571428571427"/>
    <n v="1"/>
    <s v="DGA_x000a_NC – Subproceso Operación Aduanera_x000a_Subdirección de Operación Aduanera_x000a__x000a_ACTUALIZADO_x000a_30112021_x000a__x000a_REFORMULADO_x000a_09122022"/>
    <n v="1"/>
    <x v="1"/>
  </r>
  <r>
    <x v="1"/>
    <x v="1"/>
    <m/>
    <m/>
    <m/>
    <m/>
    <m/>
    <m/>
    <n v="4"/>
    <n v="1"/>
    <n v="1"/>
    <n v="1"/>
    <d v="2020-08-01T00:00:00"/>
    <d v="2020-12-31T00:00:00"/>
    <n v="21.714285714285715"/>
    <n v="1"/>
    <s v="DGA_x000a_NC – Subproceso Operación Aduanera_x000a_Subdirección de Registro y Control Aduanero_x000a__x000a_ACTUALIZADO_x000a_30112021_x000a__x000a_REFORMULADO_x000a_09122022"/>
    <n v="1"/>
    <x v="1"/>
  </r>
  <r>
    <x v="1"/>
    <x v="1"/>
    <m/>
    <m/>
    <m/>
    <m/>
    <m/>
    <m/>
    <n v="5"/>
    <n v="1"/>
    <n v="1"/>
    <n v="2"/>
    <d v="2021-01-01T00:00:00"/>
    <d v="2022-12-31T00:00:00"/>
    <n v="104.14285714285714"/>
    <n v="1"/>
    <s v="DGA_x000a_NC – Subproceso Operación Aduanera_x000a_Subdirección de Registro y Control Aduanero_x000a__x000a_ACTUALIZADO_x000a_30112021_x000a__x000a_REFORMULADO_x000a_09122022"/>
    <n v="1"/>
    <x v="1"/>
  </r>
  <r>
    <x v="1"/>
    <x v="1"/>
    <m/>
    <m/>
    <m/>
    <m/>
    <m/>
    <m/>
    <n v="6"/>
    <n v="1"/>
    <n v="1"/>
    <n v="1"/>
    <d v="2021-07-01T00:00:00"/>
    <d v="2021-07-31T00:00:00"/>
    <n v="4.2857142857142856"/>
    <n v="1"/>
    <s v="DGA_x000a_NC – Subproceso Operación Aduanera_x000a_Subdirección de Registro y Control Aduanero_x000a__x000a_ACTUALIZADO_x000a_30112021_x000a__x000a_REFORMULADO_x000a_09122022"/>
    <n v="1"/>
    <x v="1"/>
  </r>
  <r>
    <x v="1"/>
    <x v="1"/>
    <m/>
    <m/>
    <s v="H2. "/>
    <m/>
    <m/>
    <m/>
    <m/>
    <n v="1"/>
    <n v="1"/>
    <n v="1"/>
    <d v="2021-08-01T00:00:00"/>
    <d v="2021-12-31T00:00:00"/>
    <n v="21.714285714285715"/>
    <n v="1"/>
    <s v="DGA_x000a_NC – Subproceso Operación Aduanera_x000a_Subdirección de Registro y Control Aduanero_x000a__x000a_ACTUALIZADO_x000a_30112021_x000a__x000a_REFORMULADO_x000a_09122022"/>
    <n v="1"/>
    <x v="1"/>
  </r>
  <r>
    <x v="1"/>
    <x v="1"/>
    <m/>
    <m/>
    <m/>
    <m/>
    <m/>
    <m/>
    <m/>
    <n v="1"/>
    <n v="1"/>
    <n v="1"/>
    <d v="2022-07-01T00:00:00"/>
    <d v="2022-07-31T00:00:00"/>
    <n v="4.2857142857142856"/>
    <n v="1"/>
    <s v="DGA_x000a_NC – Subproceso Operación Aduanera_x000a_Subdirección de Registro y Control Aduanero_x000a__x000a_ACTUALIZADO_x000a_30112021_x000a__x000a_REFORMULADO_x000a_09122022"/>
    <n v="1"/>
    <x v="1"/>
  </r>
  <r>
    <x v="1"/>
    <x v="1"/>
    <m/>
    <m/>
    <m/>
    <m/>
    <m/>
    <m/>
    <m/>
    <n v="1"/>
    <n v="1"/>
    <n v="1"/>
    <d v="2022-08-01T00:00:00"/>
    <d v="2022-12-31T00:00:00"/>
    <n v="21.714285714285715"/>
    <n v="1"/>
    <s v="DGA_x000a_NC – Subproceso Operación Aduanera_x000a_Subdirección de Registro y Control Aduanero_x000a__x000a_ACTUALIZADO_x000a_30112021_x000a__x000a_REFORMULADO_x000a_09122022"/>
    <n v="1"/>
    <x v="1"/>
  </r>
  <r>
    <x v="1"/>
    <x v="1"/>
    <m/>
    <m/>
    <m/>
    <m/>
    <m/>
    <m/>
    <n v="7"/>
    <n v="1"/>
    <n v="1"/>
    <n v="1"/>
    <d v="2019-12-01T00:00:00"/>
    <d v="2021-04-30T00:00:00"/>
    <n v="73.714285714285708"/>
    <n v="1"/>
    <s v="DGA_x000a_NC – Subproceso Operación Aduanera_x000a_Subdirección de Operación Aduanera_x000a__x000a_ACTUALIZADO_x000a_30112021_x000a__x000a_REFORMULADO_x000a_09122022"/>
    <n v="1"/>
    <x v="1"/>
  </r>
  <r>
    <x v="1"/>
    <x v="1"/>
    <m/>
    <m/>
    <m/>
    <m/>
    <m/>
    <m/>
    <n v="8"/>
    <n v="1"/>
    <n v="1"/>
    <n v="4"/>
    <d v="2021-01-01T00:00:00"/>
    <d v="2022-12-31T00:00:00"/>
    <n v="104.14285714285714"/>
    <n v="1"/>
    <s v="DGA_x000a_DS- Subproceso Operación Aduanera_x000a_Dirección Seccional de Aduanas de Bogotá  _x000a__x000a_ACTUALIZADO_x000a_30112021"/>
    <n v="1"/>
    <x v="1"/>
  </r>
  <r>
    <x v="1"/>
    <x v="1"/>
    <m/>
    <m/>
    <m/>
    <m/>
    <m/>
    <m/>
    <m/>
    <n v="1"/>
    <n v="1"/>
    <n v="2"/>
    <d v="2021-01-01T00:00:00"/>
    <d v="2021-12-31T00:00:00"/>
    <n v="52"/>
    <n v="1"/>
    <s v="DGA_x000a_DS - Subproceso Operación Aduanera_x000a_Dirección Seccional de Aduanas de Cali_x000a__x000a_ACTUALIZADO_x000a_30112021_x000a__x000a_REFORMULADO_x000a_09122022_x000a_"/>
    <n v="1"/>
    <x v="1"/>
  </r>
  <r>
    <x v="1"/>
    <x v="1"/>
    <m/>
    <m/>
    <s v="H3. "/>
    <m/>
    <m/>
    <m/>
    <m/>
    <n v="1"/>
    <n v="1"/>
    <n v="2"/>
    <d v="2021-01-01T00:00:00"/>
    <d v="2021-12-31T00:00:00"/>
    <n v="52"/>
    <n v="1"/>
    <s v="DGA_x000a_DS - Subproceso Operación Aduanera_x000a_Dirección Seccional de Aduanas de Barranquilla_x000a__x000a_ACTUALIZADO_x000a_30112021_x000a__x000a_REFORMULADO_x000a_09122022"/>
    <n v="1"/>
    <x v="1"/>
  </r>
  <r>
    <x v="1"/>
    <x v="1"/>
    <m/>
    <m/>
    <m/>
    <m/>
    <m/>
    <m/>
    <m/>
    <n v="1"/>
    <n v="1"/>
    <n v="2"/>
    <d v="2021-01-01T00:00:00"/>
    <d v="2021-12-31T00:00:00"/>
    <n v="52"/>
    <n v="1"/>
    <s v="DGA_x000a_DS - Subproceso Operación Aduanera_x000a_Dirección Seccional de Aduanas de Medellín_x000a__x000a_ACTUALIZADO_x000a_30112021_x000a__x000a_REFORMULADO_x000a_09122022"/>
    <n v="1"/>
    <x v="1"/>
  </r>
  <r>
    <x v="1"/>
    <x v="1"/>
    <m/>
    <m/>
    <m/>
    <m/>
    <m/>
    <m/>
    <n v="9"/>
    <n v="1"/>
    <n v="1"/>
    <n v="1"/>
    <d v="2019-12-01T00:00:00"/>
    <d v="2021-04-30T00:00:00"/>
    <n v="73.714285714285708"/>
    <n v="1"/>
    <s v="DGA_x000a_NC – Subproceso Operación Aduanera_x000a_Subdirección de Operación Aduanera_x000a__x000a_ACTUALIZADO_x000a_30112021_x000a__x000a_REFORMULADO_x000a_09122022"/>
    <n v="1"/>
    <x v="1"/>
  </r>
  <r>
    <x v="1"/>
    <x v="1"/>
    <m/>
    <m/>
    <m/>
    <m/>
    <m/>
    <m/>
    <n v="10"/>
    <n v="1"/>
    <n v="1"/>
    <n v="1"/>
    <d v="2019-12-01T00:00:00"/>
    <d v="2021-06-30T00:00:00"/>
    <n v="82.428571428571431"/>
    <n v="1"/>
    <s v="DGA_x000a_NC – Subproceso Operación Aduanera_x000a_Subdirección de Operación Aduanera_x000a__x000a_ACTUALIZADO_x000a_30112021_x000a__x000a_REFORMULADO_x000a_09122022"/>
    <n v="1"/>
    <x v="1"/>
  </r>
  <r>
    <x v="1"/>
    <x v="1"/>
    <m/>
    <m/>
    <m/>
    <m/>
    <m/>
    <m/>
    <n v="11"/>
    <n v="1"/>
    <n v="1"/>
    <n v="1"/>
    <d v="2019-12-01T00:00:00"/>
    <d v="2021-06-30T00:00:00"/>
    <n v="82.428571428571431"/>
    <n v="1"/>
    <s v="DGA_x000a_NC – Subproceso Operación Aduanera_x000a_Subdirección de Operación Aduanera_x000a__x000a_ACTUALIZADO_x000a_30112021_x000a__x000a_REFORMULADO_x000a_09122022"/>
    <n v="1"/>
    <x v="1"/>
  </r>
  <r>
    <x v="1"/>
    <x v="1"/>
    <m/>
    <m/>
    <m/>
    <m/>
    <m/>
    <m/>
    <m/>
    <n v="1"/>
    <n v="1"/>
    <n v="1"/>
    <d v="2019-12-01T00:00:00"/>
    <d v="2021-06-30T00:00:00"/>
    <n v="82.428571428571431"/>
    <n v="1"/>
    <s v="DGA_x000a_NC – Subproceso Operación Aduanera_x000a_Subdirección de Operación Aduanera_x000a__x000a_ACTUALIZADO_x000a_30112021_x000a__x000a_REFORMULADO_x000a_09122022"/>
    <n v="1"/>
    <x v="1"/>
  </r>
  <r>
    <x v="1"/>
    <x v="1"/>
    <m/>
    <m/>
    <m/>
    <m/>
    <m/>
    <m/>
    <n v="12"/>
    <n v="1"/>
    <n v="1"/>
    <n v="1"/>
    <d v="2019-12-01T00:00:00"/>
    <d v="2021-06-30T00:00:00"/>
    <n v="82.428571428571431"/>
    <n v="1"/>
    <s v="DGA_x000a_NC – Subproceso Operación Aduanera_x000a_Subdirección de Operación Aduanera_x000a__x000a_ACTUALIZADO_x000a_30112021_x000a__x000a_REFORMULADO_x000a_09122022"/>
    <n v="1"/>
    <x v="1"/>
  </r>
  <r>
    <x v="1"/>
    <x v="1"/>
    <s v="TA_x000a__x000a_Insp. 17070304_x000a_Insp. 17070307_x000a_Insp. 17070333_x000a_Información reservada"/>
    <m/>
    <s v="Insp. 17070304_x000a_Insp. 17070307_x000a_Insp. 17070333"/>
    <m/>
    <m/>
    <m/>
    <n v="1"/>
    <n v="1"/>
    <n v="1"/>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1"/>
    <x v="1"/>
    <m/>
    <m/>
    <m/>
    <m/>
    <m/>
    <m/>
    <n v="2"/>
    <n v="1"/>
    <n v="1"/>
    <n v="1"/>
    <d v="2024-03-01T00:00:00"/>
    <d v="2025-03-31T00:00:00"/>
    <n v="56.428571428571431"/>
    <n v="1"/>
    <s v="DGA_x000a_NC – Subproceso Operación Aduanera_x000a_Dirección de Gestión de Aduanas_x000a_Subdirección de Operación Aduanera_x000a__x000a_ACTUALIZADO_x000a_30112021"/>
    <n v="1"/>
    <x v="1"/>
  </r>
  <r>
    <x v="1"/>
    <x v="1"/>
    <m/>
    <m/>
    <m/>
    <m/>
    <m/>
    <m/>
    <n v="3"/>
    <n v="1"/>
    <n v="1"/>
    <n v="1"/>
    <d v="2024-03-01T00:00:00"/>
    <d v="2025-03-31T00:00:00"/>
    <n v="56.428571428571431"/>
    <n v="1"/>
    <s v="DGA_x000a_NC - Subproceso Innovación y Tecnología_x000a_Subdirección de Innovación y Proyectos_x000a_"/>
    <n v="1"/>
    <x v="1"/>
  </r>
  <r>
    <x v="1"/>
    <x v="1"/>
    <m/>
    <m/>
    <m/>
    <m/>
    <m/>
    <m/>
    <n v="4"/>
    <n v="1"/>
    <n v="1"/>
    <n v="1"/>
    <d v="2024-03-01T00:00:00"/>
    <d v="2025-03-31T00:00:00"/>
    <n v="56.428571428571431"/>
    <n v="1"/>
    <s v="DGA_x000a_NC – Subproceso Operación Aduanera_x000a_Dirección de Gestión de Aduanas_x000a_Subdirección de Operación Aduanera_x000a__x000a_ACTUALIZADO_x000a_30112021"/>
    <n v="1"/>
    <x v="1"/>
  </r>
  <r>
    <x v="1"/>
    <x v="1"/>
    <m/>
    <m/>
    <m/>
    <m/>
    <m/>
    <m/>
    <n v="5"/>
    <n v="1"/>
    <n v="1"/>
    <n v="1"/>
    <d v="2024-03-01T00:00:00"/>
    <d v="2025-03-31T00:00:00"/>
    <n v="56.428571428571431"/>
    <n v="1"/>
    <s v="DGA_x000a_NC - Subproceso Innovación y Tecnología_x000a_Subdirección de Innovación y Proyectos_x000a_"/>
    <n v="1"/>
    <x v="1"/>
  </r>
  <r>
    <x v="1"/>
    <x v="1"/>
    <m/>
    <m/>
    <m/>
    <m/>
    <m/>
    <m/>
    <n v="6"/>
    <n v="1"/>
    <n v="1"/>
    <n v="1"/>
    <d v="2024-03-01T00:00:00"/>
    <d v="2025-03-31T00:00:00"/>
    <n v="56.428571428571431"/>
    <n v="1"/>
    <s v="DGA_x000a_NC - Subproceso Innovación y Tecnología_x000a_Subdirección de Innovación y Proyectos_x000a_"/>
    <n v="1"/>
    <x v="1"/>
  </r>
  <r>
    <x v="1"/>
    <x v="1"/>
    <m/>
    <m/>
    <m/>
    <m/>
    <m/>
    <m/>
    <n v="7"/>
    <n v="1"/>
    <n v="1"/>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0"/>
  </r>
  <r>
    <x v="1"/>
    <x v="1"/>
    <m/>
    <m/>
    <m/>
    <m/>
    <m/>
    <m/>
    <n v="8"/>
    <n v="1"/>
    <n v="1"/>
    <n v="1"/>
    <d v="2025-04-01T00:00:00"/>
    <d v="2026-07-31T00:00:00"/>
    <n v="69.428571428571431"/>
    <n v="0"/>
    <s v="DGA_x000a_NC – Subproceso Operación Aduanera_x000a_Dirección de Gestión de Aduanas_x000a_Subdirección de Operación Aduanera_x000a__x000a_ACTUALIZADO_x000a_30112021"/>
    <n v="0"/>
    <x v="0"/>
  </r>
  <r>
    <x v="1"/>
    <x v="1"/>
    <m/>
    <m/>
    <m/>
    <m/>
    <m/>
    <m/>
    <n v="9"/>
    <n v="1"/>
    <n v="1"/>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1"/>
    <x v="1"/>
    <m/>
    <m/>
    <m/>
    <m/>
    <m/>
    <m/>
    <n v="10"/>
    <n v="1"/>
    <n v="1"/>
    <n v="1"/>
    <d v="2023-05-02T00:00:00"/>
    <d v="2023-12-31T00:00:00"/>
    <n v="34.714285714285715"/>
    <n v="1"/>
    <s v="DGA_x000a_DS – Subproceso Operación Aduanera_x000a_Direcciones Seccionales a nivel nacional_x000a_ACTUALIZADO_x000a_30112021"/>
    <n v="1"/>
    <x v="1"/>
  </r>
  <r>
    <x v="1"/>
    <x v="1"/>
    <m/>
    <m/>
    <m/>
    <m/>
    <m/>
    <m/>
    <n v="11"/>
    <n v="1"/>
    <n v="1"/>
    <n v="4"/>
    <d v="2023-06-01T00:00:00"/>
    <d v="2024-06-30T00:00:00"/>
    <n v="56.428571428571431"/>
    <n v="1"/>
    <s v="DGA_x000a_DS – Subproceso Operación Aduanera_x000a_Direcciones Seccionales_x000a_ División de Operación Aduanera_x000a_"/>
    <n v="1"/>
    <x v="1"/>
  </r>
  <r>
    <x v="1"/>
    <x v="1"/>
    <m/>
    <m/>
    <m/>
    <m/>
    <m/>
    <m/>
    <n v="12"/>
    <n v="1"/>
    <n v="1"/>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1"/>
  </r>
  <r>
    <x v="1"/>
    <x v="1"/>
    <m/>
    <m/>
    <m/>
    <m/>
    <m/>
    <m/>
    <n v="13"/>
    <n v="1"/>
    <n v="1"/>
    <n v="1"/>
    <d v="2023-05-02T00:00:00"/>
    <d v="2023-12-31T00:00:00"/>
    <n v="34.714285714285715"/>
    <n v="1"/>
    <s v="DGA_x000a_NC - Subproceso Innovación y Tecnología_x000a_Dirección de Gestión de Aduanas_x000a_Subdirección de Operación Aduanera_x000a_Subdirección de Registro y Control Aduanero"/>
    <n v="1"/>
    <x v="1"/>
  </r>
  <r>
    <x v="1"/>
    <x v="1"/>
    <m/>
    <m/>
    <m/>
    <m/>
    <m/>
    <m/>
    <n v="14"/>
    <n v="1"/>
    <n v="1"/>
    <n v="1"/>
    <d v="2023-05-01T00:00:00"/>
    <d v="2024-07-31T00:00:00"/>
    <n v="65.285714285714292"/>
    <n v="1"/>
    <s v="DGA_x000a_NC - Subproceso Innovación y Tecnología_x000a_Subdirección de Operación Aduanera"/>
    <n v="1"/>
    <x v="1"/>
  </r>
  <r>
    <x v="1"/>
    <x v="1"/>
    <m/>
    <m/>
    <m/>
    <m/>
    <m/>
    <m/>
    <n v="15"/>
    <n v="1"/>
    <n v="1"/>
    <n v="2"/>
    <d v="2023-05-01T00:00:00"/>
    <d v="2024-06-30T00:00:00"/>
    <n v="60.857142857142854"/>
    <n v="1"/>
    <s v="DGA_x000a_DS – Subproceso Operación Aduanera_x000a_Direcciones Seccionales _x000a_División Carga y Tránsito o quien haga sus veces en las Direcciones Seccionales_x000a_"/>
    <n v="1"/>
    <x v="1"/>
  </r>
  <r>
    <x v="1"/>
    <x v="1"/>
    <m/>
    <m/>
    <m/>
    <m/>
    <m/>
    <m/>
    <n v="16"/>
    <n v="1"/>
    <n v="1"/>
    <n v="1"/>
    <d v="2022-11-14T00:00:00"/>
    <d v="2024-06-15T00:00:00"/>
    <n v="82.714285714285708"/>
    <n v="1"/>
    <s v="DGA_x000a_NC - Subproceso Innovación y Tecnología_x000a_Oficina de Seguridad de la Información"/>
    <n v="1"/>
    <x v="1"/>
  </r>
  <r>
    <x v="1"/>
    <x v="1"/>
    <m/>
    <m/>
    <m/>
    <m/>
    <m/>
    <m/>
    <n v="17"/>
    <n v="1"/>
    <n v="1"/>
    <n v="3"/>
    <d v="2024-02-01T00:00:00"/>
    <d v="2028-11-30T00:00:00"/>
    <n v="252"/>
    <n v="0.4"/>
    <s v="DGA_x000a_NC - Subproceso Innovación y Tecnología_x000a_Oficina de Seguridad de la Información"/>
    <n v="0.4"/>
    <x v="0"/>
  </r>
  <r>
    <x v="1"/>
    <x v="1"/>
    <m/>
    <m/>
    <m/>
    <m/>
    <m/>
    <m/>
    <n v="18"/>
    <n v="1"/>
    <n v="1"/>
    <n v="1"/>
    <d v="2023-02-15T00:00:00"/>
    <d v="2025-03-31T00:00:00"/>
    <n v="110.71428571428571"/>
    <n v="1"/>
    <s v="DGA_x000a_NC - Subproceso Innovación y Tecnología_x000a_Oficina de Seguridad de la Información"/>
    <n v="1"/>
    <x v="1"/>
  </r>
  <r>
    <x v="1"/>
    <x v="1"/>
    <m/>
    <m/>
    <m/>
    <m/>
    <m/>
    <m/>
    <n v="19"/>
    <n v="1"/>
    <n v="1"/>
    <s v="13.00 _x000a__x000a_34.00"/>
    <d v="2022-10-01T00:00:00"/>
    <d v="2025-12-31T00:00:00"/>
    <n v="169.57142857142858"/>
    <n v="1"/>
    <s v="DGA_x000a_NC - Subproceso Innovación y Tecnología_x000a_Dirección de Gestión de Innovación y Proyectos"/>
    <n v="1"/>
    <x v="1"/>
  </r>
  <r>
    <x v="1"/>
    <x v="1"/>
    <m/>
    <m/>
    <m/>
    <m/>
    <m/>
    <m/>
    <n v="20"/>
    <n v="1"/>
    <n v="1"/>
    <n v="1"/>
    <d v="2023-01-01T00:00:00"/>
    <d v="2023-12-31T00:00:00"/>
    <n v="52"/>
    <n v="1"/>
    <s v="DGA_x000a_NC - Subproceso Innovación y Tecnología_x000a_Dirección de Gestión de Innovación y Proyectos"/>
    <n v="1"/>
    <x v="1"/>
  </r>
  <r>
    <x v="1"/>
    <x v="1"/>
    <m/>
    <m/>
    <m/>
    <m/>
    <m/>
    <m/>
    <n v="21"/>
    <n v="1"/>
    <n v="1"/>
    <n v="1"/>
    <d v="2024-03-01T00:00:00"/>
    <d v="2025-03-31T00:00:00"/>
    <n v="56.428571428571431"/>
    <n v="1"/>
    <s v="DGA_x000a_NC – Subproceso Operación Aduanera_x000a_Dirección de Gestión de Aduanas_x000a_Subdirección de Operación Aduanera_x000a__x000a_ACTUALIZADO_x000a_30112021"/>
    <n v="1"/>
    <x v="1"/>
  </r>
  <r>
    <x v="1"/>
    <x v="1"/>
    <m/>
    <m/>
    <m/>
    <m/>
    <m/>
    <m/>
    <n v="22"/>
    <n v="1"/>
    <n v="1"/>
    <n v="1"/>
    <d v="2024-02-01T00:00:00"/>
    <d v="2025-03-31T00:00:00"/>
    <n v="60.571428571428569"/>
    <n v="1"/>
    <s v="DGA_x000a_NC - Subproceso Innovación y Tecnología_x000a_Subdirección de Innovación y Proyectos_x000a_"/>
    <n v="1"/>
    <x v="1"/>
  </r>
  <r>
    <x v="1"/>
    <x v="1"/>
    <m/>
    <m/>
    <m/>
    <m/>
    <m/>
    <m/>
    <n v="23"/>
    <n v="1"/>
    <n v="1"/>
    <n v="1"/>
    <d v="2023-11-01T00:00:00"/>
    <d v="2025-03-31T00:00:00"/>
    <n v="73.714285714285708"/>
    <n v="1"/>
    <s v="DGA_x000a_NC - Subproceso Innovación y Tecnología_x000a_Subdirección de Innovación y Proyectos_x000a_"/>
    <n v="1"/>
    <x v="1"/>
  </r>
  <r>
    <x v="1"/>
    <x v="1"/>
    <m/>
    <m/>
    <m/>
    <m/>
    <m/>
    <m/>
    <n v="24"/>
    <n v="1"/>
    <n v="1"/>
    <n v="1"/>
    <d v="2024-03-01T00:00:00"/>
    <d v="2025-03-31T00:00:00"/>
    <n v="56.428571428571431"/>
    <n v="1"/>
    <s v="DGA_x000a_NC – Subproceso Operación Aduanera_x000a_Dirección de Gestión de Aduanas_x000a_Subdirección de Operación Aduanera_x000a__x000a_ACTUALIZADO_x000a_30112021"/>
    <n v="1"/>
    <x v="1"/>
  </r>
  <r>
    <x v="1"/>
    <x v="1"/>
    <m/>
    <m/>
    <m/>
    <m/>
    <m/>
    <m/>
    <n v="25"/>
    <n v="1"/>
    <n v="1"/>
    <n v="1"/>
    <d v="2023-11-01T00:00:00"/>
    <d v="2025-03-31T00:00:00"/>
    <n v="73.714285714285708"/>
    <n v="1"/>
    <s v="DGA_x000a_NC - Subproceso Innovación y Tecnología_x000a_Subdirección de Innovación y Proyectos_x000a_"/>
    <n v="1"/>
    <x v="1"/>
  </r>
  <r>
    <x v="1"/>
    <x v="1"/>
    <m/>
    <m/>
    <m/>
    <m/>
    <m/>
    <m/>
    <n v="26"/>
    <n v="1"/>
    <n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1"/>
    <x v="1"/>
    <m/>
    <m/>
    <m/>
    <m/>
    <m/>
    <m/>
    <n v="27"/>
    <n v="1"/>
    <n v="1"/>
    <n v="3"/>
    <d v="2026-07-01T00:00:00"/>
    <d v="2027-03-31T00:00:00"/>
    <n v="39"/>
    <n v="0"/>
    <s v="DGA_x000a_NC - Subproceso Innovación y Tecnología_x000a_Subdirección de Innovación y Proyectos_x000a_"/>
    <n v="0"/>
    <x v="0"/>
  </r>
  <r>
    <x v="1"/>
    <x v="1"/>
    <m/>
    <m/>
    <m/>
    <m/>
    <m/>
    <m/>
    <n v="28"/>
    <n v="1"/>
    <n v="1"/>
    <n v="1"/>
    <d v="2026-07-01T00:00:00"/>
    <d v="2027-03-31T00:00:00"/>
    <n v="39"/>
    <n v="0"/>
    <s v="DGA_x000a_NC – Subproceso Operación Aduanera_x000a_Dirección de Gestión de Aduanas_x000a_Subdirección de Operación Aduanera_x000a__x000a_ACTUALIZADO_x000a_30112021"/>
    <n v="0"/>
    <x v="0"/>
  </r>
  <r>
    <x v="1"/>
    <x v="1"/>
    <m/>
    <m/>
    <m/>
    <m/>
    <m/>
    <m/>
    <n v="29"/>
    <n v="1"/>
    <n v="1"/>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1"/>
    <x v="1"/>
    <m/>
    <m/>
    <m/>
    <m/>
    <m/>
    <m/>
    <n v="30"/>
    <n v="1"/>
    <n v="1"/>
    <n v="1"/>
    <d v="2023-05-01T00:00:00"/>
    <d v="2023-07-31T00:00:00"/>
    <n v="13"/>
    <n v="1"/>
    <s v="DGA_x000a_NC - Subproceso Innovación y Tecnología_x000a_Subdirección de Operación Aduanera"/>
    <n v="1"/>
    <x v="1"/>
  </r>
  <r>
    <x v="1"/>
    <x v="1"/>
    <m/>
    <m/>
    <m/>
    <m/>
    <m/>
    <m/>
    <n v="31"/>
    <n v="1"/>
    <n v="1"/>
    <n v="2"/>
    <d v="2023-05-01T00:00:00"/>
    <d v="2024-06-30T00:00:00"/>
    <n v="60.857142857142854"/>
    <n v="1"/>
    <s v="DGA_x000a_DS – Subproceso Operación Aduanera_x000a_Direcciones Seccionales _x000a_División Carga y Tránsito o quien haga sus veces en las Direcciones Seccionales_x000a_"/>
    <n v="1"/>
    <x v="1"/>
  </r>
  <r>
    <x v="1"/>
    <x v="1"/>
    <m/>
    <m/>
    <m/>
    <m/>
    <m/>
    <m/>
    <n v="32"/>
    <n v="1"/>
    <n v="1"/>
    <n v="9"/>
    <d v="2025-06-01T00:00:00"/>
    <d v="2027-09-30T00:00:00"/>
    <n v="121.57142857142857"/>
    <n v="0"/>
    <s v="DGA_x000a_NC - Subproceso Innovación y Tecnología_x000a_Subdirección de Innovación y Proyectos"/>
    <n v="0"/>
    <x v="0"/>
  </r>
  <r>
    <x v="1"/>
    <x v="1"/>
    <m/>
    <m/>
    <m/>
    <m/>
    <m/>
    <m/>
    <n v="33"/>
    <n v="1"/>
    <n v="1"/>
    <n v="1"/>
    <d v="2025-06-01T00:00:00"/>
    <d v="2027-09-30T00:00:00"/>
    <n v="121.57142857142857"/>
    <n v="0"/>
    <s v="DGA_x000a_NC – Subproceso Operación Aduanera_x000a_Dirección de Gestión de Aduanas_x000a_Subdirección de Operación Aduanera_x000a__x000a_ACTUALIZADO_x000a_30112021"/>
    <n v="0"/>
    <x v="0"/>
  </r>
  <r>
    <x v="1"/>
    <x v="1"/>
    <m/>
    <m/>
    <m/>
    <m/>
    <m/>
    <m/>
    <n v="34"/>
    <n v="1"/>
    <n v="1"/>
    <n v="2"/>
    <d v="2026-07-01T00:00:00"/>
    <d v="2027-09-30T00:00:00"/>
    <n v="65.1428571428571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1"/>
    <x v="1"/>
    <m/>
    <m/>
    <m/>
    <m/>
    <m/>
    <m/>
    <n v="35"/>
    <n v="1"/>
    <n v="1"/>
    <n v="1"/>
    <d v="2023-02-01T00:00:00"/>
    <d v="2024-03-01T00:00:00"/>
    <n v="56.285714285714285"/>
    <n v="1"/>
    <s v="DGA_x000a_NC - Subproeso Operación Aduanera_x000a_Subdirección de Registro y Control Aduanero"/>
    <n v="1"/>
    <x v="1"/>
  </r>
  <r>
    <x v="1"/>
    <x v="1"/>
    <m/>
    <m/>
    <m/>
    <m/>
    <m/>
    <m/>
    <n v="36"/>
    <n v="1"/>
    <n v="1"/>
    <n v="1"/>
    <d v="2023-03-01T00:00:00"/>
    <d v="2023-05-31T00:00:00"/>
    <n v="13"/>
    <n v="1"/>
    <s v="DGA_x000a_NC - Subproeso Operación Aduanera_x000a_Subdirección de Registro y Control Aduanero"/>
    <n v="1"/>
    <x v="1"/>
  </r>
  <r>
    <x v="1"/>
    <x v="1"/>
    <m/>
    <m/>
    <m/>
    <m/>
    <m/>
    <m/>
    <n v="37"/>
    <n v="1"/>
    <n v="1"/>
    <n v="1"/>
    <d v="2023-03-01T00:00:00"/>
    <d v="2024-03-01T00:00:00"/>
    <n v="52.285714285714285"/>
    <n v="1"/>
    <s v="DGA_x000a_NC - Subproeso Operación Aduanera_x000a_Subdirección de Registro y Control Aduanero_x000a_Coordianción de Secretaría"/>
    <n v="1"/>
    <x v="1"/>
  </r>
  <r>
    <x v="1"/>
    <x v="1"/>
    <m/>
    <m/>
    <m/>
    <m/>
    <m/>
    <m/>
    <n v="38"/>
    <n v="1"/>
    <n v="1"/>
    <n v="1"/>
    <d v="2023-05-01T00:00:00"/>
    <d v="2024-03-01T00:00:00"/>
    <n v="43.571428571428569"/>
    <n v="1"/>
    <s v="DGA_x000a_NC - Subproeso Operación Aduanera_x000a_Subdirección de Registro y Control Aduanero_x000a_Coordianción de Sustanciación"/>
    <n v="1"/>
    <x v="1"/>
  </r>
  <r>
    <x v="1"/>
    <x v="1"/>
    <m/>
    <m/>
    <m/>
    <m/>
    <m/>
    <m/>
    <n v="39"/>
    <n v="1"/>
    <n v="1"/>
    <n v="1"/>
    <d v="2023-06-01T00:00:00"/>
    <d v="2023-12-31T00:00:00"/>
    <n v="30.428571428571427"/>
    <n v="1"/>
    <s v="DGA_x000a_NC - Subproeso Operación Aduanera_x000a_Subdirección de Registro y Control Aduanero_x000a_Coordianción de Secretaría"/>
    <n v="1"/>
    <x v="1"/>
  </r>
  <r>
    <x v="1"/>
    <x v="1"/>
    <m/>
    <m/>
    <m/>
    <m/>
    <m/>
    <m/>
    <n v="40"/>
    <n v="1"/>
    <n v="1"/>
    <n v="1"/>
    <d v="2023-06-01T00:00:00"/>
    <d v="2024-03-01T00:00:00"/>
    <n v="39.142857142857146"/>
    <n v="1"/>
    <s v="DGA_x000a_NC - Subproeso Operación Aduanera_x000a_Subdirección de Registro y Control Aduanero"/>
    <n v="1"/>
    <x v="1"/>
  </r>
  <r>
    <x v="1"/>
    <x v="1"/>
    <s v="Insp. 1707022443_x000a_Información reservada_x000a__x000a_"/>
    <m/>
    <s v="H1. "/>
    <m/>
    <m/>
    <m/>
    <n v="1"/>
    <n v="1"/>
    <n v="1"/>
    <n v="1"/>
    <d v="2022-09-01T00:00:00"/>
    <d v="2022-10-30T00:00:00"/>
    <n v="8.4285714285714288"/>
    <n v="1"/>
    <s v="DGA_x000a_NC – Subproceso Operación Aduanera_x000a_Dirección de Gestión de Aduanas_x000a_Subdirección de Operación Aduanera"/>
    <n v="1"/>
    <x v="1"/>
  </r>
  <r>
    <x v="1"/>
    <x v="1"/>
    <m/>
    <m/>
    <s v="H2. "/>
    <m/>
    <m/>
    <m/>
    <n v="2"/>
    <n v="1"/>
    <n v="1"/>
    <n v="2"/>
    <d v="2022-09-01T00:00:00"/>
    <d v="2022-12-30T00:00:00"/>
    <n v="17.142857142857142"/>
    <n v="1"/>
    <s v="DGA_x000a_NC – Subproceso Operación Aduanera_x000a_Dirección de Gestión de Aduanas_x000a_Subdirección de Operación Aduanera"/>
    <n v="1"/>
    <x v="1"/>
  </r>
  <r>
    <x v="1"/>
    <x v="1"/>
    <m/>
    <m/>
    <s v="H3. "/>
    <m/>
    <m/>
    <m/>
    <n v="3"/>
    <n v="1"/>
    <n v="1"/>
    <n v="1"/>
    <d v="2024-03-01T00:00:00"/>
    <d v="2025-03-31T00:00:00"/>
    <n v="56.428571428571431"/>
    <n v="1"/>
    <s v="DGA_x000a_NC – Subproceso Operación Aduanera_x000a_Subdirección de Operación Aduanera"/>
    <n v="1"/>
    <x v="1"/>
  </r>
  <r>
    <x v="1"/>
    <x v="1"/>
    <m/>
    <m/>
    <s v="H4. "/>
    <m/>
    <m/>
    <m/>
    <n v="4"/>
    <n v="1"/>
    <n v="1"/>
    <n v="1"/>
    <d v="2024-03-01T00:00:00"/>
    <d v="2025-03-31T00:00:00"/>
    <n v="56.428571428571431"/>
    <n v="1"/>
    <s v="DGA_x000a_NC- Subproceso Innovación y Tecnología_x000a_Subdirección de Innovación y Proyectos"/>
    <n v="1"/>
    <x v="1"/>
  </r>
  <r>
    <x v="1"/>
    <x v="1"/>
    <m/>
    <m/>
    <s v="H5. "/>
    <m/>
    <m/>
    <m/>
    <n v="5"/>
    <n v="1"/>
    <n v="1"/>
    <n v="1"/>
    <d v="2024-03-01T00:00:00"/>
    <d v="2025-03-31T00:00:00"/>
    <n v="56.428571428571431"/>
    <n v="1"/>
    <s v="DGA_x000a_NC – Subproceso Operación Aduanera_x000a_Subdirección de Operación Aduanera"/>
    <n v="1"/>
    <x v="1"/>
  </r>
  <r>
    <x v="1"/>
    <x v="1"/>
    <m/>
    <m/>
    <m/>
    <m/>
    <m/>
    <m/>
    <n v="6"/>
    <n v="1"/>
    <n v="1"/>
    <n v="1"/>
    <d v="2024-03-01T00:00:00"/>
    <d v="2025-03-31T00:00:00"/>
    <n v="56.428571428571431"/>
    <n v="1"/>
    <s v="DGA_x000a_NC- Subproceso Innovación y Tecnología_x000a_Subdirección de Innovación y Proyectos"/>
    <n v="1"/>
    <x v="1"/>
  </r>
  <r>
    <x v="1"/>
    <x v="1"/>
    <m/>
    <m/>
    <m/>
    <m/>
    <m/>
    <m/>
    <n v="7"/>
    <n v="1"/>
    <n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1"/>
    <m/>
    <m/>
    <s v="H6. "/>
    <m/>
    <m/>
    <m/>
    <n v="8"/>
    <n v="1"/>
    <n v="1"/>
    <n v="2"/>
    <d v="2025-04-01T00:00:00"/>
    <d v="2026-07-31T00:00:00"/>
    <n v="69.428571428571431"/>
    <n v="0.61"/>
    <s v="DGA_x000a_NC- Subproceso Innovación y Tecnología_x000a_Subdirección de Innovación y Proyectos"/>
    <n v="0.61"/>
    <x v="0"/>
  </r>
  <r>
    <x v="1"/>
    <x v="1"/>
    <m/>
    <m/>
    <m/>
    <m/>
    <m/>
    <m/>
    <n v="9"/>
    <n v="1"/>
    <n v="1"/>
    <n v="1"/>
    <d v="2025-04-01T00:00:00"/>
    <d v="2026-07-31T00:00:00"/>
    <n v="69.428571428571431"/>
    <n v="0"/>
    <s v="DGA_x000a_NC – Subproceso Operación Aduanera_x000a_Subdirección de Operación Aduanera"/>
    <n v="0"/>
    <x v="0"/>
  </r>
  <r>
    <x v="1"/>
    <x v="1"/>
    <m/>
    <m/>
    <m/>
    <m/>
    <m/>
    <m/>
    <n v="10"/>
    <n v="1"/>
    <n v="1"/>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1"/>
    <m/>
    <m/>
    <s v="H7. "/>
    <m/>
    <m/>
    <m/>
    <n v="11"/>
    <n v="1"/>
    <n v="1"/>
    <n v="1"/>
    <d v="2024-03-01T00:00:00"/>
    <d v="2025-03-31T00:00:00"/>
    <n v="56.428571428571431"/>
    <n v="1"/>
    <s v="DGA_x000a_NC – Subproceso Operación Aduanera_x000a_Subdirección de Operación Aduanera"/>
    <n v="1"/>
    <x v="1"/>
  </r>
  <r>
    <x v="1"/>
    <x v="1"/>
    <m/>
    <m/>
    <m/>
    <m/>
    <m/>
    <m/>
    <n v="12"/>
    <n v="1"/>
    <n v="1"/>
    <n v="1"/>
    <d v="2024-03-01T00:00:00"/>
    <d v="2025-03-31T00:00:00"/>
    <n v="56.428571428571431"/>
    <n v="1"/>
    <s v="DGA_x000a_NC- Subproceso Innovación y Tecnología_x000a_Subdirección de Innovación y Proyectos"/>
    <n v="1"/>
    <x v="1"/>
  </r>
  <r>
    <x v="1"/>
    <x v="1"/>
    <m/>
    <m/>
    <s v="H8. "/>
    <m/>
    <m/>
    <m/>
    <n v="13"/>
    <n v="1"/>
    <n v="1"/>
    <n v="1"/>
    <d v="2024-03-01T00:00:00"/>
    <d v="2025-03-31T00:00:00"/>
    <n v="56.428571428571431"/>
    <n v="1"/>
    <s v="DGA_x000a_NC – Subproceso Operación Aduanera_x000a_Subdirección de Operación Aduanera"/>
    <n v="1"/>
    <x v="1"/>
  </r>
  <r>
    <x v="1"/>
    <x v="1"/>
    <m/>
    <m/>
    <m/>
    <m/>
    <m/>
    <m/>
    <n v="14"/>
    <n v="1"/>
    <n v="1"/>
    <n v="1"/>
    <d v="2024-03-01T00:00:00"/>
    <d v="2025-03-31T00:00:00"/>
    <n v="56.428571428571431"/>
    <n v="1"/>
    <s v="DGA_x000a_NC- Subproceso Innovación y Tecnología_x000a_Subdirección de Innovación y Proyectos"/>
    <n v="1"/>
    <x v="1"/>
  </r>
  <r>
    <x v="1"/>
    <x v="1"/>
    <m/>
    <m/>
    <m/>
    <m/>
    <m/>
    <m/>
    <n v="15"/>
    <n v="1"/>
    <n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1"/>
    <m/>
    <m/>
    <m/>
    <m/>
    <m/>
    <m/>
    <n v="8"/>
    <n v="1"/>
    <n v="1"/>
    <n v="2"/>
    <d v="2025-04-01T00:00:00"/>
    <d v="2026-07-31T00:00:00"/>
    <n v="69.428571428571431"/>
    <n v="0.69499999999999995"/>
    <s v="DGA_x000a_NC- Subproceso Innovación y Tecnología_x000a_Subdirección de Innovación y Proyectos"/>
    <n v="0.69499999999999995"/>
    <x v="0"/>
  </r>
  <r>
    <x v="1"/>
    <x v="1"/>
    <m/>
    <m/>
    <m/>
    <m/>
    <m/>
    <m/>
    <n v="9"/>
    <n v="1"/>
    <n v="1"/>
    <n v="1"/>
    <d v="2025-04-01T00:00:00"/>
    <d v="2026-07-31T00:00:00"/>
    <n v="69.428571428571431"/>
    <n v="0"/>
    <s v="DGA_x000a_NC – Subproceso Operación Aduanera_x000a_Subdirección de Operación Aduanera"/>
    <n v="0"/>
    <x v="0"/>
  </r>
  <r>
    <x v="1"/>
    <x v="1"/>
    <m/>
    <m/>
    <m/>
    <m/>
    <m/>
    <m/>
    <n v="10"/>
    <n v="1"/>
    <n v="1"/>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1"/>
    <m/>
    <m/>
    <m/>
    <m/>
    <m/>
    <m/>
    <n v="19"/>
    <n v="1"/>
    <n v="1"/>
    <n v="1"/>
    <d v="2024-03-01T00:00:00"/>
    <d v="2025-03-31T00:00:00"/>
    <n v="56.428571428571431"/>
    <n v="1"/>
    <s v="DGA_x000a_NC – Subproceso Operación Aduanera_x000a_Subdirección de Operación Aduanera"/>
    <n v="1"/>
    <x v="1"/>
  </r>
  <r>
    <x v="1"/>
    <x v="1"/>
    <m/>
    <m/>
    <m/>
    <m/>
    <m/>
    <m/>
    <n v="20"/>
    <n v="1"/>
    <n v="1"/>
    <n v="1"/>
    <d v="2024-03-01T00:00:00"/>
    <d v="2025-03-31T00:00:00"/>
    <n v="56.428571428571431"/>
    <n v="1"/>
    <s v="DGA_x000a_NC- Subproceso Innovación y Tecnología_x000a_Subdirección de Innovación y Proyectos"/>
    <n v="1"/>
    <x v="1"/>
  </r>
  <r>
    <x v="1"/>
    <x v="1"/>
    <m/>
    <m/>
    <m/>
    <m/>
    <m/>
    <m/>
    <n v="21"/>
    <n v="1"/>
    <n v="1"/>
    <n v="1"/>
    <d v="2024-03-01T00:00:00"/>
    <d v="2025-03-31T00:00:00"/>
    <n v="56.428571428571431"/>
    <n v="1"/>
    <s v="DGA_x000a_NC – Subproceso Operación Aduanera_x000a_Subdirección de Operación Aduanera"/>
    <n v="1"/>
    <x v="1"/>
  </r>
  <r>
    <x v="1"/>
    <x v="1"/>
    <m/>
    <m/>
    <m/>
    <m/>
    <m/>
    <m/>
    <n v="22"/>
    <n v="1"/>
    <n v="1"/>
    <n v="1"/>
    <d v="2024-03-01T00:00:00"/>
    <d v="2025-03-31T00:00:00"/>
    <n v="56.428571428571431"/>
    <n v="1"/>
    <s v="DGA_x000a_NC- Subproceso Innovación y Tecnología_x000a_Subdirección de Innovación y Proyectos"/>
    <n v="1"/>
    <x v="1"/>
  </r>
  <r>
    <x v="1"/>
    <x v="1"/>
    <m/>
    <m/>
    <m/>
    <m/>
    <m/>
    <m/>
    <n v="23"/>
    <n v="1"/>
    <n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1"/>
    <m/>
    <m/>
    <m/>
    <m/>
    <m/>
    <m/>
    <n v="8"/>
    <n v="1"/>
    <n v="1"/>
    <n v="2"/>
    <d v="2025-04-01T00:00:00"/>
    <d v="2026-07-31T00:00:00"/>
    <n v="69.428571428571431"/>
    <n v="0.69499999999999995"/>
    <s v="DGA_x000a_NC- Subproceso Innovación y Tecnología_x000a_Subdirección de Innovación y Proyectos"/>
    <n v="0.69499999999999995"/>
    <x v="0"/>
  </r>
  <r>
    <x v="1"/>
    <x v="1"/>
    <m/>
    <m/>
    <m/>
    <m/>
    <m/>
    <m/>
    <n v="9"/>
    <n v="1"/>
    <n v="1"/>
    <n v="1"/>
    <d v="2025-04-01T00:00:00"/>
    <d v="2026-07-31T00:00:00"/>
    <n v="69.428571428571431"/>
    <n v="0"/>
    <s v="DGA_x000a_NC – Subproceso Operación Aduanera_x000a_Subdirección de Operación Aduanera"/>
    <n v="0"/>
    <x v="0"/>
  </r>
  <r>
    <x v="1"/>
    <x v="1"/>
    <m/>
    <m/>
    <m/>
    <m/>
    <m/>
    <m/>
    <n v="10"/>
    <n v="1"/>
    <n v="1"/>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1"/>
    <m/>
    <m/>
    <m/>
    <m/>
    <m/>
    <m/>
    <n v="27"/>
    <n v="1"/>
    <n v="1"/>
    <n v="1"/>
    <d v="2022-09-01T00:00:00"/>
    <d v="2022-10-30T00:00:00"/>
    <n v="8.4285714285714288"/>
    <n v="1"/>
    <s v="DGA_x000a_DS – Subproceso Operación Aduanera_x000a_Direcciones Seccionales de Impuestos y Aduanas_x000a_Direcciones Seccionales de Aduanas a nivel nacional_x000a_"/>
    <n v="1"/>
    <x v="1"/>
  </r>
  <r>
    <x v="1"/>
    <x v="1"/>
    <m/>
    <m/>
    <m/>
    <m/>
    <m/>
    <m/>
    <n v="28"/>
    <n v="1"/>
    <n v="1"/>
    <n v="1"/>
    <d v="2024-03-01T00:00:00"/>
    <d v="2025-03-31T00:00:00"/>
    <n v="56.428571428571431"/>
    <n v="1"/>
    <s v="DGA_x000a_NC – Subproceso Operación Aduanera_x000a_Subdirección de Operación Aduanera"/>
    <n v="1"/>
    <x v="1"/>
  </r>
  <r>
    <x v="1"/>
    <x v="1"/>
    <m/>
    <m/>
    <m/>
    <m/>
    <m/>
    <m/>
    <n v="29"/>
    <n v="1"/>
    <n v="1"/>
    <n v="1"/>
    <d v="2024-03-01T00:00:00"/>
    <d v="2025-03-31T00:00:00"/>
    <n v="56.428571428571431"/>
    <n v="1"/>
    <s v="DGA_x000a_NC- Subproceso Innovación y Tecnología_x000a_Subdirección de Innovación y Proyectos"/>
    <n v="1"/>
    <x v="1"/>
  </r>
  <r>
    <x v="1"/>
    <x v="1"/>
    <m/>
    <m/>
    <m/>
    <m/>
    <m/>
    <m/>
    <n v="30"/>
    <n v="1"/>
    <n v="1"/>
    <n v="1"/>
    <d v="2024-03-01T00:00:00"/>
    <d v="2025-03-31T00:00:00"/>
    <n v="56.428571428571431"/>
    <n v="1"/>
    <s v="DGA_x000a_NC – Subproceso Operación Aduanera_x000a_Subdirección de Operación Aduanera"/>
    <n v="1"/>
    <x v="1"/>
  </r>
  <r>
    <x v="1"/>
    <x v="1"/>
    <m/>
    <m/>
    <m/>
    <m/>
    <m/>
    <m/>
    <n v="31"/>
    <n v="1"/>
    <n v="1"/>
    <n v="1"/>
    <d v="2024-03-01T00:00:00"/>
    <d v="2025-03-31T00:00:00"/>
    <n v="56.428571428571431"/>
    <n v="1"/>
    <s v="DGA_x000a_NC- Subproceso Innovación y Tecnología_x000a_Subdirección de Innovación y Proyectos"/>
    <n v="1"/>
    <x v="1"/>
  </r>
  <r>
    <x v="1"/>
    <x v="1"/>
    <m/>
    <m/>
    <m/>
    <m/>
    <m/>
    <m/>
    <n v="32"/>
    <n v="1"/>
    <n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1"/>
    <x v="1"/>
    <m/>
    <m/>
    <m/>
    <m/>
    <m/>
    <m/>
    <n v="8"/>
    <n v="1"/>
    <n v="1"/>
    <n v="2"/>
    <d v="2025-04-01T00:00:00"/>
    <d v="2026-07-31T00:00:00"/>
    <n v="69.428571428571431"/>
    <n v="0.69499999999999995"/>
    <s v="DGA_x000a_NC- Subproceso Innovación y Tecnología_x000a_Subdirección de Innovación y Proyectos"/>
    <n v="0.69499999999999995"/>
    <x v="0"/>
  </r>
  <r>
    <x v="1"/>
    <x v="1"/>
    <m/>
    <m/>
    <m/>
    <m/>
    <m/>
    <m/>
    <n v="9"/>
    <n v="1"/>
    <n v="1"/>
    <n v="1"/>
    <d v="2025-04-01T00:00:00"/>
    <d v="2026-07-31T00:00:00"/>
    <n v="69.428571428571431"/>
    <n v="0"/>
    <s v="DGA_x000a_NC – Subproceso Operación Aduanera_x000a_Subdirección de Operación Aduanera"/>
    <n v="0"/>
    <x v="0"/>
  </r>
  <r>
    <x v="1"/>
    <x v="1"/>
    <m/>
    <m/>
    <m/>
    <m/>
    <m/>
    <m/>
    <n v="10"/>
    <n v="1"/>
    <n v="1"/>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1"/>
    <x v="1"/>
    <s v="Insp. 1707022447_x000a_Información reservada_x000a__x000a_"/>
    <s v=" "/>
    <s v="H1. "/>
    <m/>
    <m/>
    <m/>
    <s v="1. No se acepta "/>
    <s v="NA"/>
    <s v="NA"/>
    <n v="0"/>
    <d v="2025-04-01T00:00:00"/>
    <d v="2025-04-01T00:00:00"/>
    <n v="0"/>
    <n v="1"/>
    <s v="DGA_x000a_NC- Subproceso Innovación y Tecnología_x000a_Subdirección de soluciones y desarrollo_x000a__x000a_NC – Subproceso Operación Aduanera_x000a_Subdirección de Técnica Aduanera "/>
    <n v="1"/>
    <x v="1"/>
  </r>
  <r>
    <x v="1"/>
    <x v="1"/>
    <m/>
    <m/>
    <s v="H2."/>
    <m/>
    <m/>
    <m/>
    <s v="2. No se acepta "/>
    <s v="NA"/>
    <s v="NA"/>
    <n v="0"/>
    <d v="2025-04-01T00:00:00"/>
    <d v="2025-04-01T00:00:00"/>
    <n v="0"/>
    <n v="1"/>
    <s v="DGA_x000a_NC- Subproceso Innovación y Tecnología_x000a_Subdirección de soluciones y desarrollo_x000a__x000a_NC – Subproceso Operación Aduanera_x000a_Subdirección de Técnica Aduanera "/>
    <n v="1"/>
    <x v="1"/>
  </r>
  <r>
    <x v="1"/>
    <x v="1"/>
    <m/>
    <m/>
    <s v="H3. "/>
    <m/>
    <m/>
    <m/>
    <s v="3. No acojemos"/>
    <s v="NA"/>
    <s v="NA"/>
    <n v="0"/>
    <d v="2025-04-01T00:00:00"/>
    <d v="2025-04-01T00:00:00"/>
    <n v="0"/>
    <n v="1"/>
    <s v="DGA_x000a_NC- Subproceso Innovación y Tecnología_x000a_Subdirección de soluciones y desarrollo_x000a__x000a_NC – Subproceso Operación Aduanera_x000a_Subdirección de Técnica Aduanera "/>
    <n v="1"/>
    <x v="1"/>
  </r>
  <r>
    <x v="1"/>
    <x v="1"/>
    <m/>
    <m/>
    <s v="H4.  "/>
    <m/>
    <m/>
    <m/>
    <n v="4"/>
    <n v="1"/>
    <n v="1"/>
    <n v="1"/>
    <d v="2022-09-21T00:00:00"/>
    <d v="2023-06-30T00:00:00"/>
    <n v="40.285714285714285"/>
    <n v="1"/>
    <s v="DGA_x000a_NC- Subproceso Innovación y Tecnología_x000a_Subdirección de soluciones y desarrollo_x000a__x000a_NC – Subproceso Operación Aduanera_x000a_Subdirección de Técnica Aduanera "/>
    <n v="1"/>
    <x v="1"/>
  </r>
  <r>
    <x v="1"/>
    <x v="1"/>
    <m/>
    <m/>
    <s v="H5.   "/>
    <m/>
    <m/>
    <m/>
    <n v="5"/>
    <n v="1"/>
    <n v="1"/>
    <n v="1"/>
    <d v="2022-09-21T00:00:00"/>
    <d v="2023-06-30T00:00:00"/>
    <n v="40.285714285714285"/>
    <n v="1"/>
    <s v="DGA_x000a_NC- Subproceso Innovación y Tecnología_x000a_Subdirección de soluciones y desarrollo_x000a__x000a_NC – Subproceso Operación Aduanera_x000a_Subdirección de Técnica Aduanera "/>
    <n v="1"/>
    <x v="1"/>
  </r>
  <r>
    <x v="1"/>
    <x v="1"/>
    <m/>
    <m/>
    <m/>
    <m/>
    <s v="OB1. "/>
    <m/>
    <n v="6"/>
    <n v="1"/>
    <n v="1"/>
    <n v="1"/>
    <d v="2023-02-01T00:00:00"/>
    <d v="2023-12-31T00:00:00"/>
    <n v="47.571428571428569"/>
    <n v="1"/>
    <s v="DGA_x000a_NC – Subproceso Operación Aduanera_x000a_Coordinación de Clasificación Arancelaria"/>
    <n v="1"/>
    <x v="1"/>
  </r>
  <r>
    <x v="1"/>
    <x v="1"/>
    <m/>
    <m/>
    <m/>
    <m/>
    <m/>
    <m/>
    <n v="7"/>
    <n v="1"/>
    <n v="1"/>
    <n v="1"/>
    <d v="2023-01-15T00:00:00"/>
    <d v="2023-06-15T00:00:00"/>
    <n v="21.571428571428573"/>
    <n v="1"/>
    <s v="DGA_x000a_NC – Subproceso Operación Aduanera_x000a_Coordinación de Clasificación Arancelaria"/>
    <n v="1"/>
    <x v="1"/>
  </r>
  <r>
    <x v="1"/>
    <x v="1"/>
    <s v="Insp. 1707022448_x000a_Información reservada_x000a__x000a_"/>
    <m/>
    <s v="H1. "/>
    <m/>
    <m/>
    <m/>
    <n v="1"/>
    <n v="1"/>
    <n v="1"/>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1"/>
  </r>
  <r>
    <x v="1"/>
    <x v="1"/>
    <m/>
    <m/>
    <m/>
    <m/>
    <m/>
    <m/>
    <n v="2"/>
    <n v="1"/>
    <n v="1"/>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1"/>
  </r>
  <r>
    <x v="1"/>
    <x v="1"/>
    <m/>
    <m/>
    <m/>
    <m/>
    <m/>
    <m/>
    <n v="3"/>
    <n v="1"/>
    <n v="1"/>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1"/>
  </r>
  <r>
    <x v="1"/>
    <x v="1"/>
    <m/>
    <m/>
    <s v="H2. "/>
    <m/>
    <m/>
    <m/>
    <n v="1"/>
    <n v="1"/>
    <n v="1"/>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1"/>
    <x v="1"/>
    <m/>
    <m/>
    <m/>
    <m/>
    <m/>
    <m/>
    <n v="4"/>
    <n v="1"/>
    <n v="1"/>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1"/>
    <x v="1"/>
    <m/>
    <m/>
    <m/>
    <m/>
    <m/>
    <m/>
    <n v="3"/>
    <n v="1"/>
    <n v="1"/>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1"/>
    <x v="1"/>
    <m/>
    <m/>
    <s v="H3. "/>
    <m/>
    <m/>
    <m/>
    <n v="1"/>
    <n v="1"/>
    <n v="1"/>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1"/>
    <x v="1"/>
    <m/>
    <m/>
    <m/>
    <m/>
    <m/>
    <m/>
    <n v="3"/>
    <n v="1"/>
    <n v="1"/>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1"/>
    <x v="1"/>
    <m/>
    <m/>
    <s v="H4. "/>
    <m/>
    <m/>
    <m/>
    <n v="5"/>
    <n v="1"/>
    <n v="1"/>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1"/>
    <x v="1"/>
    <m/>
    <m/>
    <s v="H5. "/>
    <m/>
    <m/>
    <m/>
    <n v="6"/>
    <n v="1"/>
    <n v="1"/>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1"/>
    <x v="1"/>
    <m/>
    <m/>
    <m/>
    <m/>
    <m/>
    <m/>
    <n v="7"/>
    <n v="1"/>
    <n v="1"/>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1"/>
  </r>
  <r>
    <x v="1"/>
    <x v="1"/>
    <m/>
    <m/>
    <s v="H6. "/>
    <m/>
    <m/>
    <m/>
    <n v="8"/>
    <n v="1"/>
    <n v="1"/>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1"/>
    <x v="1"/>
    <m/>
    <m/>
    <m/>
    <m/>
    <m/>
    <m/>
    <n v="9"/>
    <n v="1"/>
    <n v="1"/>
    <n v="2"/>
    <d v="2023-04-01T00:00:00"/>
    <d v="2024-06-30T00:00:00"/>
    <n v="65.142857142857139"/>
    <n v="1"/>
    <s v="DGA_x000a_NC – Subproceso Operación Aduanera_x000a_Subdirección de Operación Aduanera"/>
    <n v="1"/>
    <x v="1"/>
  </r>
  <r>
    <x v="1"/>
    <x v="1"/>
    <m/>
    <m/>
    <m/>
    <m/>
    <m/>
    <m/>
    <n v="10"/>
    <n v="1"/>
    <n v="1"/>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1"/>
    <x v="1"/>
    <m/>
    <m/>
    <s v="H7. "/>
    <m/>
    <m/>
    <m/>
    <n v="11"/>
    <n v="1"/>
    <n v="1"/>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1"/>
    <x v="1"/>
    <m/>
    <m/>
    <m/>
    <m/>
    <m/>
    <m/>
    <n v="10"/>
    <n v="1"/>
    <n v="1"/>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1"/>
    <x v="1"/>
    <m/>
    <m/>
    <m/>
    <m/>
    <m/>
    <m/>
    <n v="12"/>
    <n v="1"/>
    <n v="1"/>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1"/>
  </r>
  <r>
    <x v="1"/>
    <x v="1"/>
    <m/>
    <m/>
    <s v="H8."/>
    <m/>
    <m/>
    <m/>
    <n v="13"/>
    <n v="1"/>
    <n v="1"/>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1"/>
  </r>
  <r>
    <x v="1"/>
    <x v="1"/>
    <m/>
    <m/>
    <m/>
    <m/>
    <m/>
    <m/>
    <n v="14"/>
    <n v="1"/>
    <n v="1"/>
    <n v="1"/>
    <d v="2023-10-01T00:00:00"/>
    <d v="2025-05-31T00:00:00"/>
    <n v="86.857142857142861"/>
    <n v="1"/>
    <s v="DGA_x000a_NC – Subproceso Operación Aduanera_x000a_Subdirección de Operación Aduanera"/>
    <n v="1"/>
    <x v="1"/>
  </r>
  <r>
    <x v="1"/>
    <x v="1"/>
    <m/>
    <m/>
    <m/>
    <m/>
    <m/>
    <m/>
    <n v="15"/>
    <n v="1"/>
    <n v="1"/>
    <n v="1"/>
    <d v="2024-01-04T00:00:00"/>
    <d v="2025-11-30T00:00:00"/>
    <n v="99.428571428571431"/>
    <n v="1"/>
    <s v="DGA_x000a_DS – Subproceso Operación Aduanera_x000a_Seccional de Aduanas de Bogotá Aeropuerto El Dorado_x000a_Divisiòn de Control de Carga de la Dirección_x000a_GIT de Tráfico Postal y Envíos Urgentes"/>
    <n v="1"/>
    <x v="1"/>
  </r>
  <r>
    <x v="1"/>
    <x v="1"/>
    <s v="Insp. 1707022451_x000a_Información reservada"/>
    <m/>
    <s v="H1. "/>
    <m/>
    <m/>
    <m/>
    <n v="1"/>
    <n v="1"/>
    <n v="1"/>
    <n v="1"/>
    <d v="2023-07-01T00:00:00"/>
    <d v="2023-09-30T00:00:00"/>
    <n v="13"/>
    <n v="1"/>
    <s v="DGA_x000a_Dirección Seccional de Aduanas de Bogotá Aeropuerto El Dorado_x000a_Jefe Divisón de viajeros"/>
    <n v="1"/>
    <x v="1"/>
  </r>
  <r>
    <x v="1"/>
    <x v="1"/>
    <m/>
    <m/>
    <m/>
    <m/>
    <m/>
    <m/>
    <n v="2"/>
    <n v="1"/>
    <n v="1"/>
    <n v="2"/>
    <d v="2023-10-01T00:00:00"/>
    <d v="2024-06-30T00:00:00"/>
    <n v="39"/>
    <n v="1"/>
    <s v="DGA_x000a_Dirección de Gestión de Aduanas_x000a_Subdirección de Operación Aduanera"/>
    <n v="1"/>
    <x v="1"/>
  </r>
  <r>
    <x v="1"/>
    <x v="1"/>
    <m/>
    <m/>
    <m/>
    <m/>
    <m/>
    <m/>
    <n v="3"/>
    <n v="1"/>
    <n v="1"/>
    <n v="1"/>
    <d v="2024-01-01T00:00:00"/>
    <d v="2024-12-31T00:00:00"/>
    <n v="52.142857142857146"/>
    <n v="1"/>
    <s v="DGA_x000a_Direcciones Seccionales de Aduanas y de Impuestos y Aduanas a nivel nacional."/>
    <n v="1"/>
    <x v="1"/>
  </r>
  <r>
    <x v="1"/>
    <x v="1"/>
    <m/>
    <m/>
    <s v="H2."/>
    <m/>
    <m/>
    <m/>
    <n v="4"/>
    <n v="1"/>
    <n v="1"/>
    <n v="3"/>
    <d v="2023-06-01T00:00:00"/>
    <d v="2024-12-01T00:00:00"/>
    <n v="78.428571428571431"/>
    <n v="1"/>
    <s v="DGA_x000a_Dirección de Gestión de Impuestos_x000a_Subdirección de Recaudo_x000a_Coordinación de Control a Entidades Reaudadoras."/>
    <n v="1"/>
    <x v="1"/>
  </r>
  <r>
    <x v="1"/>
    <x v="1"/>
    <m/>
    <m/>
    <m/>
    <m/>
    <m/>
    <m/>
    <n v="26"/>
    <n v="1"/>
    <n v="1"/>
    <n v="3"/>
    <d v="2024-11-01T00:00:00"/>
    <d v="2026-07-31T00:00:00"/>
    <n v="91"/>
    <n v="0.77"/>
    <s v="DGA_x000a_Subdirección de Operación Aduanera_x000a_Direccioón de Innovación y Tecnología_x000a__x000a_Dirección de Gestión de Impuestos_x000a_Subdirección de Recaudo_x000a_Coordinación de Control a Entidades Reaudadoras."/>
    <n v="0.77"/>
    <x v="0"/>
  </r>
  <r>
    <x v="1"/>
    <x v="1"/>
    <m/>
    <m/>
    <m/>
    <m/>
    <m/>
    <m/>
    <n v="5"/>
    <n v="1"/>
    <n v="1"/>
    <n v="1"/>
    <d v="2023-06-01T00:00:00"/>
    <d v="2023-09-30T00:00:00"/>
    <n v="17.285714285714285"/>
    <n v="1"/>
    <s v="DGA_x000a_Dirección Seccional de Aduanas de Bogotá Aeropuerto El Dorado_x000a_Jefe Divisón de viajeros"/>
    <n v="1"/>
    <x v="1"/>
  </r>
  <r>
    <x v="1"/>
    <x v="1"/>
    <m/>
    <m/>
    <m/>
    <m/>
    <m/>
    <m/>
    <n v="6"/>
    <n v="1"/>
    <n v="1"/>
    <n v="1"/>
    <d v="2023-09-01T00:00:00"/>
    <d v="2024-06-30T00:00:00"/>
    <n v="43.285714285714285"/>
    <n v="1"/>
    <s v="DGA_x000a_Direcciòn de Gestiòn de Aduanas_x000a_Subdirección de Operación Aduanera"/>
    <n v="1"/>
    <x v="1"/>
  </r>
  <r>
    <x v="1"/>
    <x v="1"/>
    <m/>
    <m/>
    <m/>
    <m/>
    <m/>
    <m/>
    <n v="7"/>
    <n v="1"/>
    <n v="1"/>
    <n v="5"/>
    <d v="2023-11-01T00:00:00"/>
    <d v="2024-11-30T00:00:00"/>
    <n v="56.428571428571431"/>
    <n v="1"/>
    <s v="DGA_x000a_Dirección Seccional de Aduanas de Bogotá Aeropuerto El Dorado_x000a_Jefe Divisón de viajeros"/>
    <n v="1"/>
    <x v="1"/>
  </r>
  <r>
    <x v="1"/>
    <x v="1"/>
    <m/>
    <m/>
    <s v="H3. "/>
    <m/>
    <m/>
    <m/>
    <n v="8"/>
    <n v="1"/>
    <n v="1"/>
    <n v="4"/>
    <d v="2024-07-01T00:00:00"/>
    <d v="2024-06-30T00:00:00"/>
    <n v="-0.14285714285714285"/>
    <n v="1"/>
    <s v="DGA_x000a_Direcciones Seccionales de Aduanas y de Impuestos y Aduanas a nivel nacional._x000a_División de Viajeros o quien haga sus veces"/>
    <n v="1"/>
    <x v="1"/>
  </r>
  <r>
    <x v="1"/>
    <x v="1"/>
    <m/>
    <m/>
    <m/>
    <m/>
    <m/>
    <m/>
    <n v="9"/>
    <n v="1"/>
    <n v="1"/>
    <n v="1"/>
    <d v="2023-11-01T00:00:00"/>
    <d v="2024-07-31T00:00:00"/>
    <n v="39"/>
    <n v="1"/>
    <s v="DGA_x000a_Subdirección de Operación Aduanera_x000a__x000a_Subdirección de Innovación y Proyectos_x000a_"/>
    <n v="1"/>
    <x v="1"/>
  </r>
  <r>
    <x v="1"/>
    <x v="1"/>
    <m/>
    <m/>
    <m/>
    <m/>
    <m/>
    <m/>
    <n v="10"/>
    <n v="1"/>
    <n v="1"/>
    <n v="1"/>
    <d v="2024-02-01T00:00:00"/>
    <d v="2025-03-31T00:00:00"/>
    <n v="60.571428571428569"/>
    <n v="1"/>
    <s v="DGA_x000a_Subdirección de Operación Aduanera"/>
    <n v="1"/>
    <x v="1"/>
  </r>
  <r>
    <x v="1"/>
    <x v="1"/>
    <m/>
    <m/>
    <m/>
    <m/>
    <m/>
    <m/>
    <n v="11"/>
    <n v="1"/>
    <n v="1"/>
    <n v="1"/>
    <d v="2024-02-01T00:00:00"/>
    <d v="2025-03-31T00:00:00"/>
    <n v="60.571428571428569"/>
    <n v="1"/>
    <s v="DGA_x000a_Dirección de Innovación y Tecnología "/>
    <n v="1"/>
    <x v="1"/>
  </r>
  <r>
    <x v="1"/>
    <x v="1"/>
    <m/>
    <m/>
    <m/>
    <m/>
    <m/>
    <m/>
    <n v="12"/>
    <n v="1"/>
    <n v="1"/>
    <n v="1"/>
    <d v="2023-11-01T00:00:00"/>
    <d v="2025-03-31T00:00:00"/>
    <n v="73.714285714285708"/>
    <n v="1"/>
    <s v="DGA_x000a_Dirección de Innovación y Tecnología "/>
    <n v="1"/>
    <x v="1"/>
  </r>
  <r>
    <x v="1"/>
    <x v="1"/>
    <m/>
    <m/>
    <m/>
    <m/>
    <m/>
    <m/>
    <n v="13"/>
    <n v="1"/>
    <n v="1"/>
    <n v="1"/>
    <d v="2024-02-01T00:00:00"/>
    <d v="2025-03-31T00:00:00"/>
    <n v="60.571428571428569"/>
    <n v="1"/>
    <s v="DGA_x000a_Subdirección de Operación Aduanera"/>
    <n v="1"/>
    <x v="1"/>
  </r>
  <r>
    <x v="1"/>
    <x v="1"/>
    <m/>
    <m/>
    <m/>
    <m/>
    <m/>
    <m/>
    <n v="14"/>
    <n v="1"/>
    <n v="1"/>
    <n v="1"/>
    <d v="2023-11-01T00:00:00"/>
    <d v="2025-03-31T00:00:00"/>
    <n v="73.714285714285708"/>
    <n v="1"/>
    <s v="DGA_x000a_Dirección de Gestión de Innovación y Tecnología "/>
    <n v="1"/>
    <x v="1"/>
  </r>
  <r>
    <x v="1"/>
    <x v="1"/>
    <m/>
    <m/>
    <m/>
    <m/>
    <m/>
    <m/>
    <n v="15"/>
    <n v="1"/>
    <n v="1"/>
    <n v="1"/>
    <d v="2023-11-01T00:00:00"/>
    <d v="2025-05-31T00:00:00"/>
    <n v="82.428571428571431"/>
    <n v="1"/>
    <s v="DGA_x000a_Subdirección de Operación Aduanera_x000a__x000a_Dirección de Innovación y Tecnología "/>
    <n v="1"/>
    <x v="1"/>
  </r>
  <r>
    <x v="1"/>
    <x v="1"/>
    <m/>
    <m/>
    <m/>
    <m/>
    <m/>
    <m/>
    <n v="16"/>
    <n v="1"/>
    <n v="1"/>
    <n v="2"/>
    <d v="2025-07-01T00:00:00"/>
    <d v="2027-09-30T00:00:00"/>
    <n v="117.28571428571429"/>
    <n v="0"/>
    <s v="DGA_x000a_Dirección de Innovación y Tecnología "/>
    <n v="0"/>
    <x v="0"/>
  </r>
  <r>
    <x v="1"/>
    <x v="1"/>
    <m/>
    <m/>
    <m/>
    <m/>
    <m/>
    <m/>
    <n v="17"/>
    <n v="1"/>
    <n v="1"/>
    <n v="1"/>
    <d v="2025-07-01T00:00:00"/>
    <d v="2027-09-30T00:00:00"/>
    <n v="117.28571428571429"/>
    <n v="0"/>
    <s v="DGA_x000a_Subdirección de Operación Aduanera"/>
    <n v="0"/>
    <x v="0"/>
  </r>
  <r>
    <x v="1"/>
    <x v="1"/>
    <m/>
    <m/>
    <m/>
    <m/>
    <m/>
    <m/>
    <n v="18"/>
    <n v="1"/>
    <n v="1"/>
    <n v="2"/>
    <d v="2025-07-01T00:00:00"/>
    <d v="2027-09-30T00:00:00"/>
    <n v="117.28571428571429"/>
    <n v="0"/>
    <s v="DGA_x000a_Subdirección de Operación Aduanera_x000a__x000a_Dirección de Innovación y Tecnología "/>
    <n v="0"/>
    <x v="0"/>
  </r>
  <r>
    <x v="1"/>
    <x v="1"/>
    <m/>
    <m/>
    <m/>
    <m/>
    <m/>
    <m/>
    <n v="9"/>
    <n v="1"/>
    <n v="1"/>
    <n v="1"/>
    <d v="2023-11-01T00:00:00"/>
    <d v="2024-07-31T00:00:00"/>
    <n v="39"/>
    <n v="1"/>
    <s v="DGA_x000a_Subdirección de Operación Aduanera_x000a__x000a_Subdirección de Innovación y Proyectos_x000a_"/>
    <n v="1"/>
    <x v="1"/>
  </r>
  <r>
    <x v="1"/>
    <x v="1"/>
    <m/>
    <m/>
    <m/>
    <m/>
    <m/>
    <m/>
    <n v="10"/>
    <n v="1"/>
    <n v="1"/>
    <n v="1"/>
    <d v="2024-02-01T00:00:00"/>
    <d v="2025-03-31T00:00:00"/>
    <n v="60.571428571428569"/>
    <n v="1"/>
    <s v="DGA_x000a_Subdirección de Operación Aduanera"/>
    <n v="1"/>
    <x v="1"/>
  </r>
  <r>
    <x v="1"/>
    <x v="1"/>
    <m/>
    <m/>
    <m/>
    <m/>
    <m/>
    <m/>
    <n v="11"/>
    <n v="1"/>
    <n v="1"/>
    <n v="1"/>
    <d v="2024-02-01T00:00:00"/>
    <d v="2025-03-31T00:00:00"/>
    <n v="60.571428571428569"/>
    <n v="1"/>
    <s v="DGA_x000a_Dirección de Innovación y Tecnología "/>
    <n v="1"/>
    <x v="1"/>
  </r>
  <r>
    <x v="1"/>
    <x v="1"/>
    <m/>
    <m/>
    <m/>
    <m/>
    <m/>
    <m/>
    <n v="12"/>
    <n v="1"/>
    <n v="1"/>
    <n v="1"/>
    <d v="2023-11-01T00:00:00"/>
    <d v="2025-03-31T00:00:00"/>
    <n v="73.714285714285708"/>
    <n v="1"/>
    <s v="DGA_x000a_Dirección de Innovación y Tecnología "/>
    <n v="1"/>
    <x v="1"/>
  </r>
  <r>
    <x v="1"/>
    <x v="1"/>
    <m/>
    <m/>
    <m/>
    <m/>
    <m/>
    <m/>
    <n v="13"/>
    <n v="1"/>
    <n v="1"/>
    <n v="1"/>
    <d v="2024-02-01T00:00:00"/>
    <d v="2025-03-31T00:00:00"/>
    <n v="60.571428571428569"/>
    <n v="1"/>
    <s v="DGA_x000a_Subdirección de operación aduanera"/>
    <n v="1"/>
    <x v="1"/>
  </r>
  <r>
    <x v="1"/>
    <x v="1"/>
    <m/>
    <m/>
    <m/>
    <m/>
    <m/>
    <m/>
    <n v="14"/>
    <n v="1"/>
    <n v="1"/>
    <n v="1"/>
    <d v="2023-11-01T00:00:00"/>
    <d v="2025-03-31T00:00:00"/>
    <n v="73.714285714285708"/>
    <n v="1"/>
    <s v="DGA_x000a_Dirección de Innovación y Tecnología "/>
    <n v="1"/>
    <x v="1"/>
  </r>
  <r>
    <x v="1"/>
    <x v="1"/>
    <m/>
    <m/>
    <m/>
    <m/>
    <m/>
    <m/>
    <n v="15"/>
    <n v="1"/>
    <n v="1"/>
    <n v="1"/>
    <d v="2023-11-01T00:00:00"/>
    <d v="2025-05-31T00:00:00"/>
    <n v="82.428571428571431"/>
    <n v="1"/>
    <s v="DGA_x000a_Subdirección de operación aduanera_x000a__x000a_Dirección de Innovación y Tecnología "/>
    <n v="1"/>
    <x v="1"/>
  </r>
  <r>
    <x v="1"/>
    <x v="1"/>
    <m/>
    <m/>
    <m/>
    <m/>
    <m/>
    <m/>
    <n v="16"/>
    <n v="1"/>
    <n v="1"/>
    <n v="2"/>
    <d v="2025-07-01T00:00:00"/>
    <d v="2027-09-30T00:00:00"/>
    <n v="117.28571428571429"/>
    <n v="0"/>
    <s v="DGA_x000a_Dirección de Innovación y Tecnología "/>
    <n v="0"/>
    <x v="0"/>
  </r>
  <r>
    <x v="1"/>
    <x v="1"/>
    <m/>
    <m/>
    <m/>
    <m/>
    <m/>
    <m/>
    <n v="17"/>
    <n v="1"/>
    <n v="1"/>
    <n v="1"/>
    <d v="2025-07-01T00:00:00"/>
    <d v="2027-09-30T00:00:00"/>
    <n v="117.28571428571429"/>
    <n v="0"/>
    <s v="DGA_x000a_Subdirección de operación aduanera"/>
    <n v="0"/>
    <x v="0"/>
  </r>
  <r>
    <x v="1"/>
    <x v="1"/>
    <m/>
    <m/>
    <m/>
    <m/>
    <m/>
    <m/>
    <n v="18"/>
    <n v="1"/>
    <n v="1"/>
    <n v="2"/>
    <d v="2025-07-01T00:00:00"/>
    <d v="2027-09-30T00:00:00"/>
    <n v="117.28571428571429"/>
    <n v="0"/>
    <s v="DGA_x000a_Subdirección de operación aduanera_x000a__x000a_Dirección de Innovación y Tecnología "/>
    <n v="0"/>
    <x v="0"/>
  </r>
  <r>
    <x v="1"/>
    <x v="1"/>
    <m/>
    <m/>
    <s v="H4. "/>
    <m/>
    <m/>
    <m/>
    <n v="19"/>
    <n v="1"/>
    <n v="1"/>
    <n v="2"/>
    <d v="2023-07-01T00:00:00"/>
    <d v="2023-08-31T00:00:00"/>
    <n v="8.7142857142857135"/>
    <n v="1"/>
    <s v="DGA_x000a_Direcciones Seccionales de Aduanas y de Impuestos y Aduanas a nivel nacional._x000a_División de Viajeros"/>
    <n v="1"/>
    <x v="1"/>
  </r>
  <r>
    <x v="1"/>
    <x v="1"/>
    <m/>
    <m/>
    <m/>
    <m/>
    <m/>
    <m/>
    <n v="20"/>
    <n v="1"/>
    <n v="1"/>
    <n v="2"/>
    <d v="2023-09-01T00:00:00"/>
    <d v="2023-12-31T00:00:00"/>
    <n v="17.285714285714285"/>
    <n v="1"/>
    <s v="DGA_x000a_Direcciones Seccionales de Aduanas y de Impuestos y Aduanas a nivel nacional._x000a_División de Viajeros"/>
    <n v="1"/>
    <x v="1"/>
  </r>
  <r>
    <x v="1"/>
    <x v="1"/>
    <m/>
    <m/>
    <m/>
    <m/>
    <m/>
    <m/>
    <n v="9"/>
    <n v="1"/>
    <n v="1"/>
    <n v="1"/>
    <d v="2023-11-01T00:00:00"/>
    <d v="2024-07-31T00:00:00"/>
    <n v="39"/>
    <n v="1"/>
    <s v="DGA_x000a_Subdirección de Operación Aduanera_x000a__x000a_Subdirección de Innovación y Proyectos"/>
    <n v="1"/>
    <x v="1"/>
  </r>
  <r>
    <x v="1"/>
    <x v="1"/>
    <m/>
    <m/>
    <m/>
    <m/>
    <m/>
    <m/>
    <n v="10"/>
    <n v="1"/>
    <n v="1"/>
    <n v="1"/>
    <d v="2024-02-01T00:00:00"/>
    <d v="2025-03-31T00:00:00"/>
    <n v="60.571428571428569"/>
    <n v="1"/>
    <s v="DGA_x000a_Subdirección de Operación Aduanera"/>
    <n v="1"/>
    <x v="1"/>
  </r>
  <r>
    <x v="1"/>
    <x v="1"/>
    <m/>
    <m/>
    <m/>
    <m/>
    <m/>
    <m/>
    <n v="11"/>
    <n v="1"/>
    <n v="1"/>
    <n v="1"/>
    <d v="2024-02-01T00:00:00"/>
    <d v="2025-03-31T00:00:00"/>
    <n v="60.571428571428569"/>
    <n v="1"/>
    <s v="DGA_x000a_Dirección de Innovación y Tecnología "/>
    <n v="1"/>
    <x v="1"/>
  </r>
  <r>
    <x v="1"/>
    <x v="1"/>
    <m/>
    <m/>
    <m/>
    <m/>
    <m/>
    <m/>
    <n v="12"/>
    <n v="1"/>
    <n v="1"/>
    <n v="1"/>
    <d v="2023-11-01T00:00:00"/>
    <d v="2025-03-31T00:00:00"/>
    <n v="73.714285714285708"/>
    <n v="1"/>
    <s v="DGA_x000a_Dirección de Innovación y Tecnología "/>
    <n v="1"/>
    <x v="1"/>
  </r>
  <r>
    <x v="1"/>
    <x v="1"/>
    <m/>
    <m/>
    <m/>
    <m/>
    <m/>
    <m/>
    <n v="13"/>
    <n v="1"/>
    <n v="1"/>
    <n v="1"/>
    <d v="2024-02-01T00:00:00"/>
    <d v="2025-03-31T00:00:00"/>
    <n v="60.571428571428569"/>
    <n v="1"/>
    <s v="DGA_x000a_Subdirección de Operación Aduanera"/>
    <n v="1"/>
    <x v="1"/>
  </r>
  <r>
    <x v="1"/>
    <x v="1"/>
    <m/>
    <m/>
    <m/>
    <m/>
    <m/>
    <m/>
    <n v="14"/>
    <n v="1"/>
    <n v="1"/>
    <n v="1"/>
    <d v="2023-11-01T00:00:00"/>
    <d v="2025-03-31T00:00:00"/>
    <n v="73.714285714285708"/>
    <n v="1"/>
    <s v="DGA_x000a_Dirección de Innovación y Tecnología "/>
    <n v="1"/>
    <x v="1"/>
  </r>
  <r>
    <x v="1"/>
    <x v="1"/>
    <m/>
    <m/>
    <m/>
    <m/>
    <m/>
    <m/>
    <n v="15"/>
    <n v="1"/>
    <n v="1"/>
    <n v="1"/>
    <d v="2023-11-01T00:00:00"/>
    <d v="2025-05-31T00:00:00"/>
    <n v="82.428571428571431"/>
    <n v="1"/>
    <s v="DGA_x000a_Subdirección de Operación Aduanera_x000a__x000a_Dirección de Innovación y Tecnología "/>
    <n v="1"/>
    <x v="1"/>
  </r>
  <r>
    <x v="1"/>
    <x v="1"/>
    <m/>
    <m/>
    <m/>
    <m/>
    <m/>
    <m/>
    <n v="16"/>
    <n v="1"/>
    <n v="1"/>
    <n v="2"/>
    <d v="2025-07-01T00:00:00"/>
    <d v="2027-09-30T00:00:00"/>
    <n v="117.28571428571429"/>
    <n v="0"/>
    <s v="DGA_x000a_Dirección de Innovación y Tecnología "/>
    <n v="0"/>
    <x v="0"/>
  </r>
  <r>
    <x v="1"/>
    <x v="1"/>
    <m/>
    <m/>
    <m/>
    <m/>
    <m/>
    <m/>
    <n v="17"/>
    <n v="1"/>
    <n v="1"/>
    <n v="1"/>
    <d v="2025-07-01T00:00:00"/>
    <d v="2027-09-30T00:00:00"/>
    <n v="117.28571428571429"/>
    <n v="0"/>
    <s v="DGA_x000a_Subdirección de Operación Aduanera"/>
    <n v="0"/>
    <x v="0"/>
  </r>
  <r>
    <x v="1"/>
    <x v="1"/>
    <m/>
    <m/>
    <m/>
    <m/>
    <m/>
    <m/>
    <n v="18"/>
    <n v="1"/>
    <n v="1"/>
    <n v="2"/>
    <d v="2025-07-01T00:00:00"/>
    <d v="2027-09-30T00:00:00"/>
    <n v="117.28571428571429"/>
    <n v="0"/>
    <s v="DGA_x000a_Subdirección de Operación Aduanera_x000a__x000a_Dirección de Innovación y Tecnología "/>
    <n v="0"/>
    <x v="0"/>
  </r>
  <r>
    <x v="1"/>
    <x v="1"/>
    <m/>
    <m/>
    <s v="H5."/>
    <m/>
    <m/>
    <m/>
    <n v="21"/>
    <n v="1"/>
    <n v="1"/>
    <n v="6"/>
    <d v="2023-07-01T00:00:00"/>
    <d v="2023-12-31T00:00:00"/>
    <n v="26.142857142857142"/>
    <n v="1"/>
    <s v="DGA_x000a_Direcciones Seccionales de Aduanas y de Impuestos y Aduanas a nivel nacional._x000a_División de Viajeros o quien haga sus veces"/>
    <n v="1"/>
    <x v="1"/>
  </r>
  <r>
    <x v="1"/>
    <x v="1"/>
    <m/>
    <m/>
    <m/>
    <m/>
    <m/>
    <m/>
    <n v="9"/>
    <n v="1"/>
    <n v="1"/>
    <n v="1"/>
    <d v="2023-11-01T00:00:00"/>
    <d v="2024-07-31T00:00:00"/>
    <n v="39"/>
    <n v="1"/>
    <s v="DGA_x000a_Subdirección de Operación Aduanera_x000a__x000a_Subdirección de Innovación y Proyectos"/>
    <n v="1"/>
    <x v="1"/>
  </r>
  <r>
    <x v="1"/>
    <x v="1"/>
    <m/>
    <m/>
    <m/>
    <m/>
    <m/>
    <m/>
    <n v="10"/>
    <n v="1"/>
    <n v="1"/>
    <n v="1"/>
    <d v="2024-02-01T00:00:00"/>
    <d v="2025-03-31T00:00:00"/>
    <n v="60.571428571428569"/>
    <n v="1"/>
    <s v="DGA_x000a_Subdirección de Operación Aduanera"/>
    <n v="1"/>
    <x v="1"/>
  </r>
  <r>
    <x v="1"/>
    <x v="1"/>
    <m/>
    <m/>
    <m/>
    <m/>
    <m/>
    <m/>
    <n v="11"/>
    <n v="1"/>
    <n v="1"/>
    <n v="1"/>
    <d v="2024-02-01T00:00:00"/>
    <d v="2025-03-31T00:00:00"/>
    <n v="60.571428571428569"/>
    <n v="1"/>
    <s v="DGA_x000a_Dirección de Innovación y Tecnología "/>
    <n v="1"/>
    <x v="1"/>
  </r>
  <r>
    <x v="1"/>
    <x v="1"/>
    <m/>
    <m/>
    <m/>
    <m/>
    <m/>
    <m/>
    <n v="12"/>
    <n v="1"/>
    <n v="1"/>
    <n v="1"/>
    <d v="2023-11-01T00:00:00"/>
    <d v="2025-03-31T00:00:00"/>
    <n v="73.714285714285708"/>
    <n v="1"/>
    <s v="DGA_x000a_Dirección de Innovación y Tecnología "/>
    <n v="1"/>
    <x v="1"/>
  </r>
  <r>
    <x v="1"/>
    <x v="1"/>
    <m/>
    <m/>
    <m/>
    <m/>
    <m/>
    <m/>
    <n v="13"/>
    <n v="1"/>
    <n v="1"/>
    <n v="1"/>
    <d v="2024-02-01T00:00:00"/>
    <d v="2025-03-31T00:00:00"/>
    <n v="60.571428571428569"/>
    <n v="1"/>
    <s v="DGA_x000a_Subdirección de Operación Aduanera"/>
    <n v="1"/>
    <x v="1"/>
  </r>
  <r>
    <x v="1"/>
    <x v="1"/>
    <m/>
    <m/>
    <m/>
    <m/>
    <m/>
    <m/>
    <n v="14"/>
    <n v="1"/>
    <n v="1"/>
    <n v="1"/>
    <d v="2023-11-01T00:00:00"/>
    <d v="2025-03-31T00:00:00"/>
    <n v="73.714285714285708"/>
    <n v="1"/>
    <s v="DGA_x000a_Dirección de Innovación y Tecnología "/>
    <n v="1"/>
    <x v="1"/>
  </r>
  <r>
    <x v="1"/>
    <x v="1"/>
    <m/>
    <m/>
    <m/>
    <m/>
    <m/>
    <m/>
    <n v="15"/>
    <n v="1"/>
    <n v="1"/>
    <n v="1"/>
    <d v="2023-11-01T00:00:00"/>
    <d v="2025-05-31T00:00:00"/>
    <n v="82.428571428571431"/>
    <n v="1"/>
    <s v="DGA_x000a_Subdirección de Operación Aduanera_x000a__x000a_Dirección de Innovación y Tecnología "/>
    <n v="1"/>
    <x v="1"/>
  </r>
  <r>
    <x v="1"/>
    <x v="1"/>
    <m/>
    <m/>
    <m/>
    <m/>
    <m/>
    <m/>
    <n v="16"/>
    <n v="1"/>
    <n v="1"/>
    <n v="2"/>
    <d v="2025-07-01T00:00:00"/>
    <d v="2027-09-30T00:00:00"/>
    <n v="117.28571428571429"/>
    <n v="0"/>
    <s v="DGA_x000a_Dirección de Innovación y Tecnología "/>
    <n v="0"/>
    <x v="0"/>
  </r>
  <r>
    <x v="1"/>
    <x v="1"/>
    <m/>
    <m/>
    <m/>
    <m/>
    <m/>
    <m/>
    <n v="17"/>
    <n v="1"/>
    <n v="1"/>
    <n v="1"/>
    <d v="2025-07-01T00:00:00"/>
    <d v="2027-09-30T00:00:00"/>
    <n v="117.28571428571429"/>
    <n v="0"/>
    <s v="DGA_x000a_Subdirección de Operación Aduanera"/>
    <n v="0"/>
    <x v="0"/>
  </r>
  <r>
    <x v="1"/>
    <x v="1"/>
    <m/>
    <m/>
    <m/>
    <m/>
    <m/>
    <m/>
    <n v="18"/>
    <n v="1"/>
    <n v="1"/>
    <n v="2"/>
    <d v="2025-07-01T00:00:00"/>
    <d v="2027-09-30T00:00:00"/>
    <n v="117.28571428571429"/>
    <n v="0"/>
    <s v="DGA_x000a_Subdirección de Operación Aduanera_x000a__x000a_Dirección de Innovación y Tecnología "/>
    <n v="0"/>
    <x v="0"/>
  </r>
  <r>
    <x v="1"/>
    <x v="1"/>
    <m/>
    <m/>
    <m/>
    <m/>
    <s v="OB1."/>
    <m/>
    <n v="22"/>
    <n v="1"/>
    <n v="1"/>
    <n v="1"/>
    <d v="2023-07-01T00:00:00"/>
    <d v="2024-12-31T00:00:00"/>
    <n v="78.428571428571431"/>
    <n v="1"/>
    <s v="DGA_x000a_Direcciones Seccionales de Aduanas y de Impuestos y Aduanas a nivel nacional._x000a_División de Viajeros o quien haga sus veces"/>
    <n v="1"/>
    <x v="1"/>
  </r>
  <r>
    <x v="1"/>
    <x v="1"/>
    <m/>
    <m/>
    <m/>
    <m/>
    <m/>
    <m/>
    <n v="23"/>
    <n v="1"/>
    <n v="1"/>
    <n v="2"/>
    <d v="2023-07-01T00:00:00"/>
    <d v="2023-12-31T00:00:00"/>
    <n v="26.142857142857142"/>
    <n v="1"/>
    <s v="DGA_x000a_Dirección Seccional de Aduanas de Bogotá Aeropuerto El Dorado_x000a_Jefe Divisón de viajeros"/>
    <n v="1"/>
    <x v="1"/>
  </r>
  <r>
    <x v="1"/>
    <x v="1"/>
    <m/>
    <m/>
    <m/>
    <m/>
    <s v="OB2."/>
    <m/>
    <n v="24"/>
    <n v="1"/>
    <n v="1"/>
    <n v="1"/>
    <d v="2023-07-01T00:00:00"/>
    <d v="2023-09-30T00:00:00"/>
    <n v="13"/>
    <n v="1"/>
    <s v="DGA_x000a_Dirección Seccional de Aduanas de Bogotá Aeropuerto El Dorado_x000a_Jefe Divisón de viajeros"/>
    <n v="1"/>
    <x v="1"/>
  </r>
  <r>
    <x v="1"/>
    <x v="1"/>
    <m/>
    <m/>
    <m/>
    <m/>
    <m/>
    <m/>
    <n v="25"/>
    <n v="1"/>
    <n v="1"/>
    <n v="1"/>
    <d v="2023-08-01T00:00:00"/>
    <d v="2023-12-31T00:00:00"/>
    <n v="21.714285714285715"/>
    <n v="1"/>
    <s v="DGA_x000a_Dirección Seccional de Aduanas de Bogotá Aeropuerto El Dorado_x000a_Jefe Divisón de viajeros"/>
    <n v="1"/>
    <x v="1"/>
  </r>
  <r>
    <x v="1"/>
    <x v="1"/>
    <s v="Insp. 1707022456_x000a_Información reservada_x000a__x000a_"/>
    <m/>
    <s v="H1."/>
    <m/>
    <m/>
    <m/>
    <n v="1"/>
    <n v="1"/>
    <n v="1"/>
    <s v="1.00_x000a__x000a_1.00_x000a__x000a_3.00_x000a__x000a_1.00"/>
    <d v="2024-09-01T00:00:00"/>
    <d v="2026-02-28T00:00:00"/>
    <n v="77.857142857142861"/>
    <n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1"/>
  </r>
  <r>
    <x v="1"/>
    <x v="1"/>
    <m/>
    <m/>
    <m/>
    <m/>
    <m/>
    <m/>
    <n v="2"/>
    <n v="1"/>
    <n v="1"/>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1"/>
    <x v="1"/>
    <m/>
    <m/>
    <s v="H2."/>
    <m/>
    <m/>
    <m/>
    <n v="3"/>
    <n v="1"/>
    <n v="1"/>
    <n v="3"/>
    <d v="2024-04-01T00:00:00"/>
    <d v="2024-12-31T00:00:00"/>
    <n v="39.142857142857146"/>
    <n v="1"/>
    <s v="DGA_x000a_DS – Subproceso Operación Aduanera_x000a_Direcciones Seccionales a nivel nacionaL_x000a_Divisiòn de Operaciòn Aduanera _x000a_G.I.T. Importaciones o quien haga sus veces."/>
    <n v="1"/>
    <x v="1"/>
  </r>
  <r>
    <x v="1"/>
    <x v="1"/>
    <m/>
    <m/>
    <m/>
    <m/>
    <m/>
    <m/>
    <n v="4"/>
    <n v="1"/>
    <n v="1"/>
    <n v="1"/>
    <d v="2024-04-01T00:00:00"/>
    <d v="2026-07-31T00:00:00"/>
    <n v="121.57142857142857"/>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1"/>
    <x v="1"/>
    <m/>
    <m/>
    <m/>
    <m/>
    <m/>
    <m/>
    <n v="5"/>
    <n v="1"/>
    <n v="1"/>
    <n v="3"/>
    <d v="2024-04-01T00:00:00"/>
    <d v="2025-06-30T00:00:00"/>
    <n v="65"/>
    <n v="1"/>
    <s v="DGA_x000a_Oficina de Seguridad de la Información - OSI _x000a_Dirección de Gestión de Innovación y Tecnología - DGIT"/>
    <n v="1"/>
    <x v="1"/>
  </r>
  <r>
    <x v="1"/>
    <x v="1"/>
    <m/>
    <m/>
    <s v="H3."/>
    <m/>
    <m/>
    <m/>
    <n v="6"/>
    <n v="1"/>
    <n v="1"/>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1"/>
    <x v="1"/>
    <m/>
    <m/>
    <m/>
    <m/>
    <m/>
    <m/>
    <n v="7"/>
    <n v="1"/>
    <n v="1"/>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1"/>
    <x v="1"/>
    <m/>
    <m/>
    <s v="H4. "/>
    <m/>
    <m/>
    <m/>
    <n v="8"/>
    <n v="1"/>
    <n v="1"/>
    <n v="1"/>
    <d v="2024-05-01T00:00:00"/>
    <d v="2024-08-31T00:00:00"/>
    <n v="17.428571428571427"/>
    <n v="1"/>
    <s v="DGA_x000a_DS – Subproceso Operación Aduanera_x000a_Direcciones Seccionales a nivel nacionaL_x000a_Divisiòn de Operaciòn Aduanera _x000a_G.I.T. Importaciones o quien haga sus veces."/>
    <n v="1"/>
    <x v="1"/>
  </r>
  <r>
    <x v="1"/>
    <x v="1"/>
    <m/>
    <m/>
    <m/>
    <m/>
    <m/>
    <m/>
    <n v="9"/>
    <n v="1"/>
    <n v="1"/>
    <n v="1"/>
    <d v="2024-05-01T00:00:00"/>
    <d v="2024-08-31T00:00:00"/>
    <n v="17.428571428571427"/>
    <n v="1"/>
    <s v="DGA_x000a_DS – Subproceso Operación Aduanera_x000a_Dirección Seccional de Aduanas de Bogotá Aeropuerto El Dorado"/>
    <n v="1"/>
    <x v="1"/>
  </r>
  <r>
    <x v="1"/>
    <x v="1"/>
    <m/>
    <m/>
    <m/>
    <m/>
    <m/>
    <m/>
    <n v="10"/>
    <n v="1"/>
    <n v="1"/>
    <n v="3"/>
    <d v="2024-05-01T00:00:00"/>
    <d v="2024-12-31T00:00:00"/>
    <n v="34.857142857142854"/>
    <n v="1"/>
    <s v="DGA_x000a_DS – Subproceso Operación Aduanera_x000a_Direcciones Seccionales a nivel nacionaL_x000a_Divisiòn de Operaciòn Aduanera _x000a_G.I.T. Importaciones o quien haga sus veces."/>
    <n v="1"/>
    <x v="1"/>
  </r>
  <r>
    <x v="1"/>
    <x v="1"/>
    <m/>
    <m/>
    <s v="H5."/>
    <m/>
    <m/>
    <m/>
    <s v="NO (Propone acción)"/>
    <n v="1"/>
    <n v="1"/>
    <n v="0"/>
    <d v="2024-05-01T00:00:00"/>
    <d v="2024-05-01T00:00:00"/>
    <n v="0"/>
    <n v="1"/>
    <s v="DGA_x000a_DS – Subproceso Operación Aduanera_x000a_Direcciones Seccionales a nivel nacionaL_x000a_Divisiòn de Operaciòn Aduanera  o quien haga sus veces"/>
    <n v="1"/>
    <x v="1"/>
  </r>
  <r>
    <x v="1"/>
    <x v="1"/>
    <m/>
    <m/>
    <s v="H6."/>
    <m/>
    <m/>
    <m/>
    <n v="11"/>
    <n v="1"/>
    <n v="1"/>
    <n v="4"/>
    <d v="2024-05-01T00:00:00"/>
    <d v="2024-08-31T00:00:00"/>
    <n v="17.428571428571427"/>
    <n v="1"/>
    <s v="DGA_x000a_DS – Subproceso Operación Aduanera_x000a_Direcciones Seccionales a nivel nacionaL_x000a_Divisiòn de Operaciòn Aduanera  o quien haga sus veces"/>
    <n v="1"/>
    <x v="1"/>
  </r>
  <r>
    <x v="1"/>
    <x v="1"/>
    <m/>
    <m/>
    <m/>
    <m/>
    <m/>
    <m/>
    <n v="12"/>
    <n v="1"/>
    <n v="1"/>
    <n v="5"/>
    <d v="2024-05-01T00:00:00"/>
    <d v="2024-11-30T00:00:00"/>
    <n v="30.428571428571427"/>
    <n v="1"/>
    <s v="DGA_x000a_DS – Subproceso Operación Aduanera_x000a_Direcciones Seccionales a nivel nacionaL_x000a_Divisiòn de Operaciòn Aduanera _x000a_G.I.T. Importaciones o quien haga sus veces."/>
    <n v="1"/>
    <x v="1"/>
  </r>
  <r>
    <x v="1"/>
    <x v="1"/>
    <m/>
    <m/>
    <m/>
    <m/>
    <s v="OB2."/>
    <m/>
    <n v="13"/>
    <n v="1"/>
    <n v="1"/>
    <n v="4"/>
    <d v="2024-05-01T00:00:00"/>
    <d v="2024-12-31T00:00:00"/>
    <n v="34.857142857142854"/>
    <n v="1"/>
    <s v="DGA_x000a_DS – Subproceso Operación Aduanera_x000a_Direcciones Seccionales a nivel nacionaL_x000a_Divisiòn de Operaciòn Aduanera _x000a_G.I.T. Importaciones o quien haga sus veces."/>
    <n v="1"/>
    <x v="1"/>
  </r>
  <r>
    <x v="1"/>
    <x v="1"/>
    <m/>
    <m/>
    <m/>
    <m/>
    <m/>
    <m/>
    <n v="14"/>
    <n v="1"/>
    <n v="1"/>
    <s v="1.00_x000a__x000a_1.00_x000a__x000a_3.00_x000a__x000a_2.00_x000a__x000a_1.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0"/>
  </r>
  <r>
    <x v="1"/>
    <x v="1"/>
    <m/>
    <m/>
    <m/>
    <m/>
    <s v="OB4."/>
    <m/>
    <n v="15"/>
    <n v="1"/>
    <n v="1"/>
    <s v="1.00_x000a__x000a_1.00_x000a__x000a_3.00_x000a__x000a_2.00"/>
    <d v="2024-05-01T00:00:00"/>
    <d v="2026-07-31T00:00:00"/>
    <n v="117.28571428571429"/>
    <n v="0.2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25"/>
    <x v="0"/>
  </r>
  <r>
    <x v="1"/>
    <x v="1"/>
    <m/>
    <m/>
    <m/>
    <m/>
    <s v="OB5."/>
    <m/>
    <n v="16"/>
    <n v="1"/>
    <n v="1"/>
    <s v="1.00_x000a__x000a_1.00_x000a__x000a_3.00_x000a__x000a_2.00"/>
    <d v="2024-05-01T00:00:00"/>
    <d v="2026-07-31T00:00:00"/>
    <n v="117.28571428571429"/>
    <n v="0.71"/>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Dirección de Gestión de Impuestos_x000a_Subdirección de Recaudo"/>
    <n v="0.71"/>
    <x v="0"/>
  </r>
  <r>
    <x v="1"/>
    <x v="1"/>
    <s v="Insp. 1707022456_x000a_Información reservada"/>
    <m/>
    <m/>
    <m/>
    <s v="I1."/>
    <m/>
    <n v="17"/>
    <n v="1"/>
    <n v="1"/>
    <n v="3"/>
    <d v="2024-06-01T00:00:00"/>
    <d v="2025-12-31T00:00:00"/>
    <n v="82.571428571428569"/>
    <n v="1"/>
    <s v="DGA_x000a_NC – Subproceso Operación Aduanera_x000a_Dirección de Gestión de Aduanas_x000a_Subdirección de Operación Aduanera_x000a_Dirección de Gestión de Innovación y Tecnología_x000a_Subdirección de Procesamiento de Datos_x000a_Dirección de Gestión Estrategica y Análitica_x000a_Subdirección de Análisis de Riesgo y programas_x000a_Dirección de Gestión de Fiscalización_x000a_Subdirección de Fiscalización Aduanera_x000a_Oficina de Seguridad de la Información"/>
    <n v="1"/>
    <x v="1"/>
  </r>
  <r>
    <x v="1"/>
    <x v="1"/>
    <m/>
    <m/>
    <m/>
    <m/>
    <m/>
    <m/>
    <n v="18"/>
    <n v="1"/>
    <n v="1"/>
    <s v="1.00 _x000a__x000a_1.00 _x000a_ _x000a_3.00  _x000a__x000a_2.00"/>
    <d v="2024-05-01T00:00:00"/>
    <d v="2026-07-31T00:00:00"/>
    <n v="117.28571428571429"/>
    <n v="0.69499999999999995"/>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_x000a_Oficina de Seguridad de la Informacion"/>
    <n v="0.69499999999999995"/>
    <x v="0"/>
  </r>
  <r>
    <x v="1"/>
    <x v="1"/>
    <m/>
    <m/>
    <m/>
    <m/>
    <m/>
    <m/>
    <n v="19"/>
    <n v="1"/>
    <n v="1"/>
    <n v="1"/>
    <d v="2024-07-01T00:00:00"/>
    <d v="2025-02-28T00:00:00"/>
    <n v="34.571428571428569"/>
    <n v="1"/>
    <s v="DGA_x000a_NC – Seguridad de la Informaación_x000a_Oficina de Seguridad de la Informacion"/>
    <n v="1"/>
    <x v="1"/>
  </r>
  <r>
    <x v="1"/>
    <x v="1"/>
    <m/>
    <m/>
    <m/>
    <m/>
    <m/>
    <m/>
    <n v="20"/>
    <n v="1"/>
    <n v="1"/>
    <n v="1"/>
    <d v="2024-01-03T00:00:00"/>
    <d v="2024-12-31T00:00:00"/>
    <n v="51.857142857142854"/>
    <n v="1"/>
    <s v="DGA_x000a_NC – Subproceso Operación Aduanera_x000a_Dirección de Gestión de Aduanas_x000a_Subdirección de Operación Aduanera_x000a_Dirección de Gestión de Fiscalización  _x000a_Subdirección de Fiscalización Aduanera_x000a_Dirección de Gestión de Innovación y Tecnología_x000a_Dirección de Gestión de Estrategia y Analítica"/>
    <n v="1"/>
    <x v="1"/>
  </r>
  <r>
    <x v="1"/>
    <x v="1"/>
    <s v="Insp. 1707022460_x000a_Información reservada_x000a_"/>
    <m/>
    <m/>
    <m/>
    <s v="I1.  "/>
    <m/>
    <n v="1"/>
    <n v="1"/>
    <n v="1"/>
    <n v="1"/>
    <d v="2024-05-01T00:00:00"/>
    <d v="2025-03-31T00:00:00"/>
    <n v="47.714285714285715"/>
    <n v="1"/>
    <s v="DGA_x000a_NC – Subproceso Operación Aduanera_x000a_Dirección de Gestión de Aduanas_x000a_Subdirección de Operación Aduanera"/>
    <n v="1"/>
    <x v="1"/>
  </r>
  <r>
    <x v="1"/>
    <x v="1"/>
    <m/>
    <m/>
    <m/>
    <m/>
    <m/>
    <m/>
    <n v="2"/>
    <n v="1"/>
    <n v="1"/>
    <n v="1"/>
    <d v="2024-10-31T00:00:00"/>
    <d v="2026-09-30T00:00:00"/>
    <n v="99.857142857142861"/>
    <n v="0"/>
    <s v="DGA_x000a_NC – Subproceso Operación Aduanera_x000a_Dirección de Gestión de Aduanas_x000a_Subdirección de Operación Aduanera"/>
    <n v="0"/>
    <x v="0"/>
  </r>
  <r>
    <x v="1"/>
    <x v="1"/>
    <m/>
    <m/>
    <m/>
    <m/>
    <m/>
    <m/>
    <n v="19"/>
    <n v="1"/>
    <n v="1"/>
    <n v="1"/>
    <d v="2024-10-31T00:00:00"/>
    <d v="2026-09-30T00:00:00"/>
    <n v="99.857142857142861"/>
    <n v="0"/>
    <s v="DGA_x000a_Dirección de Gestión de Aduanas_x000a_Subdirección de Operación Aduanera_x000a__x000a_Dirección de Gestión Estratégica y de Analítica_x000a_Subdirección de Procesos"/>
    <n v="0"/>
    <x v="0"/>
  </r>
  <r>
    <x v="1"/>
    <x v="1"/>
    <m/>
    <m/>
    <m/>
    <m/>
    <m/>
    <m/>
    <n v="17"/>
    <n v="1"/>
    <n v="1"/>
    <n v="1"/>
    <d v="2025-05-02T00:00:00"/>
    <d v="2025-10-31T00:00:00"/>
    <n v="26"/>
    <n v="1"/>
    <s v="DGA_x000a_NC – Subproceso Operación Aduanera_x000a_Dirección de Gestión de Aduanas_x000a_Subdirección de Operación Aduanera"/>
    <n v="1"/>
    <x v="1"/>
  </r>
  <r>
    <x v="1"/>
    <x v="1"/>
    <m/>
    <m/>
    <m/>
    <m/>
    <m/>
    <m/>
    <n v="3"/>
    <n v="1"/>
    <n v="1"/>
    <n v="1"/>
    <d v="2024-05-01T00:00:00"/>
    <d v="2025-03-31T00:00:00"/>
    <n v="47.714285714285715"/>
    <n v="1"/>
    <s v="DGA_x000a_NC – Subproceso Operación Aduanera_x000a_Dirección de Gestión de Aduanas_x000a_Subdirección de Operación Aduanera"/>
    <n v="1"/>
    <x v="1"/>
  </r>
  <r>
    <x v="1"/>
    <x v="1"/>
    <m/>
    <m/>
    <m/>
    <m/>
    <m/>
    <m/>
    <n v="4"/>
    <n v="1"/>
    <n v="1"/>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1"/>
    <x v="1"/>
    <m/>
    <m/>
    <m/>
    <m/>
    <m/>
    <m/>
    <n v="5"/>
    <n v="1"/>
    <n v="1"/>
    <n v="1"/>
    <d v="2024-05-01T00:00:00"/>
    <d v="2025-03-31T00:00:00"/>
    <n v="47.714285714285715"/>
    <n v="1"/>
    <s v="DGA_x000a_NC – Subproceso Operación Aduanera_x000a_Dirección de Gestión de Aduanas_x000a_Subdirección de Operación Aduanera"/>
    <n v="1"/>
    <x v="1"/>
  </r>
  <r>
    <x v="1"/>
    <x v="1"/>
    <m/>
    <m/>
    <m/>
    <m/>
    <m/>
    <m/>
    <n v="6"/>
    <n v="1"/>
    <n v="1"/>
    <n v="1"/>
    <d v="2024-05-01T00:00:00"/>
    <d v="2025-06-30T00:00:00"/>
    <n v="60.714285714285715"/>
    <n v="1"/>
    <s v="DGA_x000a_NC – Subproceso Operación Aduanera_x000a_Dirección de Gestión de Aduanas_x000a_Subdirección de Operación Aduanera"/>
    <n v="1"/>
    <x v="1"/>
  </r>
  <r>
    <x v="1"/>
    <x v="1"/>
    <m/>
    <m/>
    <m/>
    <m/>
    <m/>
    <m/>
    <n v="7"/>
    <n v="1"/>
    <n v="1"/>
    <n v="7"/>
    <d v="2024-05-01T00:00:00"/>
    <d v="2024-12-31T00:00:00"/>
    <n v="34.857142857142854"/>
    <n v="1"/>
    <s v="DGA_x000a_DS – Subproceso Operación Aduanera_x000a_Dirección Seccional de Aduanas de Barranquilla_x000a_División de Operación Aduanera_x000a_G.I.T. de Zona Franca"/>
    <n v="1"/>
    <x v="1"/>
  </r>
  <r>
    <x v="1"/>
    <x v="1"/>
    <m/>
    <m/>
    <s v="H1. "/>
    <m/>
    <m/>
    <m/>
    <n v="8"/>
    <n v="1"/>
    <n v="1"/>
    <n v="1"/>
    <d v="2024-04-01T00:00:00"/>
    <d v="2025-03-31T00:00:00"/>
    <n v="52"/>
    <n v="1"/>
    <s v="DGA_x000a_NC – Subproceso Operación Aduanera_x000a_Dirección de Gestión de Aduanas_x000a_Subdirección de Operación Aduanera"/>
    <n v="1"/>
    <x v="1"/>
  </r>
  <r>
    <x v="1"/>
    <x v="1"/>
    <m/>
    <m/>
    <m/>
    <m/>
    <m/>
    <m/>
    <n v="9"/>
    <n v="1"/>
    <n v="1"/>
    <n v="1"/>
    <d v="2024-10-31T00:00:00"/>
    <d v="2026-09-30T00:00:00"/>
    <n v="99.857142857142861"/>
    <n v="0"/>
    <s v="DGA_x000a_NC – Subproceso Operación Aduanera_x000a_Dirección de Gestión de Aduanas_x000a_Subdirección de Operación Aduanera"/>
    <n v="0"/>
    <x v="0"/>
  </r>
  <r>
    <x v="1"/>
    <x v="1"/>
    <m/>
    <m/>
    <m/>
    <m/>
    <m/>
    <m/>
    <n v="18"/>
    <n v="1"/>
    <n v="1"/>
    <n v="1"/>
    <d v="2025-05-02T00:00:00"/>
    <d v="2025-10-31T00:00:00"/>
    <n v="26"/>
    <n v="1"/>
    <s v="DGA_x000a_NC – Subproceso Operación Aduanera_x000a_Dirección de Gestión de Aduanas_x000a_Subdirección de Operación Aduanera"/>
    <n v="1"/>
    <x v="1"/>
  </r>
  <r>
    <x v="1"/>
    <x v="1"/>
    <m/>
    <m/>
    <m/>
    <m/>
    <m/>
    <m/>
    <n v="20"/>
    <n v="1"/>
    <n v="1"/>
    <n v="1"/>
    <d v="2024-10-31T00:00:00"/>
    <d v="2026-09-30T00:00:00"/>
    <n v="99.857142857142861"/>
    <n v="0"/>
    <s v="DGA_x000a_Dirección de Gestión de Aduanas_x000a_Subdirección de Operación Aduanera_x000a__x000a_Dirección de Gestión Estratégica y de Analítica_x000a_Subdirección de Procesos"/>
    <n v="0"/>
    <x v="0"/>
  </r>
  <r>
    <x v="1"/>
    <x v="1"/>
    <m/>
    <m/>
    <m/>
    <m/>
    <s v="I2. "/>
    <m/>
    <n v="4"/>
    <n v="1"/>
    <n v="1"/>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1"/>
    <x v="1"/>
    <m/>
    <m/>
    <m/>
    <m/>
    <m/>
    <m/>
    <n v="10"/>
    <n v="1"/>
    <n v="1"/>
    <n v="6"/>
    <d v="2024-05-01T00:00:00"/>
    <d v="2024-10-31T00:00:00"/>
    <n v="26.142857142857142"/>
    <n v="1"/>
    <s v="DGA_x000a_DS – Subproceso Operación Aduanera_x000a_Dirección Seccional de Impuestos y Aduanas de Maicao_x000a_División Operación Aduanera "/>
    <n v="1"/>
    <x v="1"/>
  </r>
  <r>
    <x v="1"/>
    <x v="1"/>
    <m/>
    <m/>
    <m/>
    <m/>
    <s v="OB1."/>
    <m/>
    <n v="4"/>
    <n v="1"/>
    <n v="1"/>
    <n v="1"/>
    <d v="2024-05-02T00:00:00"/>
    <d v="2025-08-30T00:00:00"/>
    <n v="69.285714285714292"/>
    <n v="1"/>
    <s v="DGA_x000a_NC – Subproceso Operación Aduanera_x000a_Dirección de Gestión de Aduanas_x000a_Subdirección de Operación Aduanera_x000a_Subdirección Técnica Aduanera_x000a_Subdirección de Laboratorio Aduanero"/>
    <n v="1"/>
    <x v="1"/>
  </r>
  <r>
    <x v="1"/>
    <x v="1"/>
    <m/>
    <m/>
    <m/>
    <m/>
    <m/>
    <m/>
    <n v="11"/>
    <n v="1"/>
    <n v="1"/>
    <n v="1"/>
    <d v="2024-02-05T00:00:00"/>
    <d v="2025-04-30T00:00:00"/>
    <n v="64.285714285714292"/>
    <n v="1"/>
    <s v="DGA_x000a_NC – Subproceso Operación Aduanera_x000a_Dirección de Gestión de Aduanas.                                                                                                                                                                                                                                                                                                      Subdirección de Laboratorio Aduanero_x000a_Subdirección de Operación Aduanera_x000a_Subdirección Técnica Aduanera_x000a__x000a_NC – Subproceso Fiscalización y Liquidación_x000a_Subdirección de Fiscalización Aduanera"/>
    <n v="1"/>
    <x v="1"/>
  </r>
  <r>
    <x v="1"/>
    <x v="1"/>
    <m/>
    <m/>
    <m/>
    <m/>
    <s v="OB2. "/>
    <m/>
    <n v="12"/>
    <n v="1"/>
    <n v="1"/>
    <n v="1"/>
    <d v="2024-05-30T00:00:00"/>
    <d v="2024-11-30T00:00:00"/>
    <n v="26.285714285714285"/>
    <n v="1"/>
    <s v="DGA_x000a_NC – Subproceso Operación Aduanera_x000a_Subdirección de Operación Aduanera_x000a_Subdirección del Laboratorio Aduanero"/>
    <n v="1"/>
    <x v="1"/>
  </r>
  <r>
    <x v="1"/>
    <x v="1"/>
    <m/>
    <m/>
    <m/>
    <m/>
    <m/>
    <m/>
    <n v="13"/>
    <n v="1"/>
    <n v="1"/>
    <n v="1"/>
    <d v="2024-05-30T00:00:00"/>
    <d v="2024-11-30T00:00:00"/>
    <n v="26.285714285714285"/>
    <n v="1"/>
    <s v="DGA_x000a_NC – Subproceso Operación Aduanera_x000a_Subdirección del Laboratorio Aduanero"/>
    <n v="1"/>
    <x v="1"/>
  </r>
  <r>
    <x v="1"/>
    <x v="1"/>
    <m/>
    <m/>
    <m/>
    <m/>
    <s v="OB3. "/>
    <m/>
    <n v="14"/>
    <n v="1"/>
    <n v="1"/>
    <n v="3"/>
    <d v="2024-05-01T00:00:00"/>
    <d v="2025-01-30T00:00:00"/>
    <n v="39.142857142857146"/>
    <n v="1"/>
    <s v="DGA_x000a_DS – Subproceso Operación Aduanera_x000a_Dirección Seccional de Aduanas de Barranquilla_x000a_División de Operación Aduanera _x000a_G.I.T. de Zona Franca"/>
    <n v="1"/>
    <x v="1"/>
  </r>
  <r>
    <x v="1"/>
    <x v="1"/>
    <m/>
    <m/>
    <m/>
    <m/>
    <s v="OB4."/>
    <m/>
    <n v="15"/>
    <n v="1"/>
    <n v="1"/>
    <n v="1"/>
    <d v="2024-05-01T00:00:00"/>
    <d v="2024-09-30T00:00:00"/>
    <n v="21.714285714285715"/>
    <n v="1"/>
    <s v="DGA_x000a_NC – Subproceso Fiscalización y Liquidación_x000a_Subdirección de Fiscalización Tributaria"/>
    <n v="1"/>
    <x v="1"/>
  </r>
  <r>
    <x v="1"/>
    <x v="1"/>
    <m/>
    <m/>
    <m/>
    <m/>
    <s v="OB5. "/>
    <m/>
    <n v="16"/>
    <n v="1"/>
    <n v="1"/>
    <n v="1"/>
    <d v="2024-09-30T00:00:00"/>
    <d v="2025-03-31T00:00:00"/>
    <n v="26"/>
    <n v="1"/>
    <s v="DGA_x000a_NC – Subproceso Operación Aduanera_x000a_Subdirección de Operación Aduanera"/>
    <n v="1"/>
    <x v="1"/>
  </r>
  <r>
    <x v="1"/>
    <x v="1"/>
    <s v="Insp. 170700-29-2024-02-01_x000a_Información reservada"/>
    <m/>
    <m/>
    <m/>
    <s v="I1. "/>
    <m/>
    <n v="1"/>
    <n v="1"/>
    <n v="1"/>
    <n v="1"/>
    <d v="2024-09-01T00:00:00"/>
    <d v="2025-01-30T00:00:00"/>
    <n v="21.571428571428573"/>
    <n v="1"/>
    <s v="DGA_x000a_NC – Subproceso Operación Aduanera_x000a_Subdirección de Registro y Control Aduanero"/>
    <n v="1"/>
    <x v="1"/>
  </r>
  <r>
    <x v="1"/>
    <x v="1"/>
    <m/>
    <m/>
    <m/>
    <m/>
    <m/>
    <m/>
    <n v="2"/>
    <n v="1"/>
    <n v="1"/>
    <n v="12"/>
    <d v="2025-01-01T00:00:00"/>
    <d v="2025-12-31T00:00:00"/>
    <n v="52"/>
    <n v="1"/>
    <s v="DGA_x000a_DS – Subproceso Operación Aduanera_x000a_GIT de Registro y Control a Usuarios Aduaneros_x000a_División de Gestión de Operación Aduanera"/>
    <n v="1"/>
    <x v="1"/>
  </r>
  <r>
    <x v="1"/>
    <x v="1"/>
    <m/>
    <m/>
    <m/>
    <m/>
    <m/>
    <m/>
    <n v="3"/>
    <n v="1"/>
    <n v="1"/>
    <n v="1"/>
    <d v="2024-09-01T00:00:00"/>
    <d v="2024-12-30T00:00:00"/>
    <n v="17.142857142857142"/>
    <n v="1"/>
    <s v="DGA_x000a_NC – Subproceso Operación Aduanera_x000a_Subdirección de Registro y Control Aduanero"/>
    <n v="1"/>
    <x v="1"/>
  </r>
  <r>
    <x v="1"/>
    <x v="1"/>
    <m/>
    <m/>
    <m/>
    <m/>
    <m/>
    <m/>
    <n v="4"/>
    <n v="1"/>
    <n v="1"/>
    <n v="12"/>
    <d v="2025-01-01T00:00:00"/>
    <d v="2025-12-31T00:00:00"/>
    <n v="52"/>
    <n v="1"/>
    <s v="DGA_x000a_DS – Subproceso Operación Aduanera_x000a_GIT de Registro y Control a Usuarios Aduaneros_x000a_División de Gestión de Operación Aduanera"/>
    <n v="1"/>
    <x v="1"/>
  </r>
  <r>
    <x v="1"/>
    <x v="1"/>
    <m/>
    <m/>
    <m/>
    <m/>
    <m/>
    <m/>
    <n v="5"/>
    <n v="1"/>
    <n v="1"/>
    <n v="6"/>
    <d v="2024-10-30T00:00:00"/>
    <d v="2026-01-30T00:00:00"/>
    <n v="65.285714285714292"/>
    <n v="1"/>
    <s v="DGA_x000a_NC – Subproceso Operación Aduanera_x000a_Subdirección de Registro y Control Aduanero"/>
    <n v="1"/>
    <x v="1"/>
  </r>
  <r>
    <x v="1"/>
    <x v="1"/>
    <m/>
    <m/>
    <s v="H1."/>
    <m/>
    <m/>
    <m/>
    <n v="6"/>
    <n v="1"/>
    <n v="1"/>
    <n v="6"/>
    <d v="2025-01-01T00:00:00"/>
    <d v="2026-07-30T00:00:00"/>
    <n v="82.142857142857139"/>
    <n v="1"/>
    <s v="DGA_x000a_NC – Subproceso Operación Aduanera_x000a_Coordinación de Sustanciación"/>
    <n v="1"/>
    <x v="1"/>
  </r>
  <r>
    <x v="1"/>
    <x v="1"/>
    <m/>
    <m/>
    <m/>
    <m/>
    <m/>
    <m/>
    <n v="7"/>
    <n v="1"/>
    <n v="1"/>
    <n v="6"/>
    <d v="2024-10-01T00:00:00"/>
    <d v="2026-04-30T00:00:00"/>
    <n v="82.285714285714292"/>
    <n v="1"/>
    <s v="DGA_x000a_NC – Subproceso Operación Aduanera_x000a_Coordinación de Sustanciación"/>
    <n v="1"/>
    <x v="1"/>
  </r>
  <r>
    <x v="1"/>
    <x v="1"/>
    <m/>
    <m/>
    <m/>
    <m/>
    <m/>
    <m/>
    <n v="8"/>
    <n v="1"/>
    <n v="1"/>
    <n v="6"/>
    <d v="2025-01-01T00:00:00"/>
    <d v="2026-07-30T00:00:00"/>
    <n v="82.142857142857139"/>
    <n v="1"/>
    <s v="DGA_x000a_NC – Subproceso Operación Aduanera_x000a_Coordinación de Sustanciación"/>
    <n v="1"/>
    <x v="1"/>
  </r>
  <r>
    <x v="1"/>
    <x v="1"/>
    <m/>
    <m/>
    <m/>
    <m/>
    <m/>
    <m/>
    <n v="9"/>
    <n v="1"/>
    <n v="1"/>
    <n v="1"/>
    <d v="2024-09-01T00:00:00"/>
    <d v="2025-06-30T00:00:00"/>
    <n v="43.142857142857146"/>
    <n v="1"/>
    <s v="DGA_x000a_NC – Subproceso Operación Aduanera_x000a_Coordinación de Sustanciación"/>
    <n v="1"/>
    <x v="1"/>
  </r>
  <r>
    <x v="1"/>
    <x v="1"/>
    <m/>
    <m/>
    <m/>
    <m/>
    <m/>
    <m/>
    <n v="10"/>
    <n v="1"/>
    <n v="1"/>
    <n v="2"/>
    <d v="2024-09-01T00:00:00"/>
    <d v="2025-01-01T00:00:00"/>
    <n v="17.428571428571427"/>
    <n v="1"/>
    <s v="DGA_x000a_NC – Subproceso Operación Aduanera_x000a_Subdirección de Registro y Control Aduanero"/>
    <n v="1"/>
    <x v="1"/>
  </r>
  <r>
    <x v="1"/>
    <x v="1"/>
    <m/>
    <m/>
    <m/>
    <m/>
    <m/>
    <m/>
    <n v="11"/>
    <n v="1"/>
    <n v="1"/>
    <n v="6"/>
    <d v="2025-01-01T00:00:00"/>
    <d v="2026-06-30T00:00:00"/>
    <n v="77.857142857142861"/>
    <n v="0.1176"/>
    <s v="DGA_x000a_NC – Subproceso Operación Aduanera_x000a_Coordinación de Sustanciación"/>
    <n v="0.1176"/>
    <x v="0"/>
  </r>
  <r>
    <x v="1"/>
    <x v="1"/>
    <m/>
    <m/>
    <s v="H2. "/>
    <m/>
    <m/>
    <m/>
    <n v="12"/>
    <n v="1"/>
    <n v="1"/>
    <n v="6"/>
    <d v="2025-01-01T00:00:00"/>
    <d v="2026-07-31T00:00:00"/>
    <n v="82.285714285714292"/>
    <n v="0.05"/>
    <s v="DGA_x000a_NC – Subproceso Operación Aduanera_x000a_Coordinación de Sustanciación"/>
    <n v="0.05"/>
    <x v="0"/>
  </r>
  <r>
    <x v="1"/>
    <x v="1"/>
    <m/>
    <m/>
    <m/>
    <m/>
    <m/>
    <m/>
    <n v="9"/>
    <n v="1"/>
    <n v="1"/>
    <n v="1"/>
    <d v="2024-09-01T00:00:00"/>
    <d v="2025-03-30T00:00:00"/>
    <n v="30"/>
    <n v="1"/>
    <s v="DGA_x000a_NC – Subproceso Operación Aduanera_x000a_Coordinación de Sustanciación"/>
    <n v="1"/>
    <x v="1"/>
  </r>
  <r>
    <x v="1"/>
    <x v="1"/>
    <m/>
    <m/>
    <s v="H3. "/>
    <m/>
    <m/>
    <m/>
    <n v="13"/>
    <n v="1"/>
    <n v="1"/>
    <n v="27"/>
    <d v="2024-02-01T00:00:00"/>
    <d v="2028-12-31T00:00:00"/>
    <n v="256.42857142857144"/>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0"/>
  </r>
  <r>
    <x v="1"/>
    <x v="1"/>
    <m/>
    <m/>
    <m/>
    <m/>
    <m/>
    <m/>
    <n v="14"/>
    <n v="1"/>
    <n v="1"/>
    <n v="2"/>
    <d v="2024-09-01T00:00:00"/>
    <d v="2024-11-30T00:00:00"/>
    <n v="12.857142857142858"/>
    <n v="1"/>
    <s v="DGA_x000a_NC – Subproceso Operación Aduanera_x000a_Coordinación de Sustanciación"/>
    <n v="1"/>
    <x v="1"/>
  </r>
  <r>
    <x v="1"/>
    <x v="1"/>
    <m/>
    <m/>
    <m/>
    <m/>
    <m/>
    <m/>
    <n v="15"/>
    <n v="1"/>
    <n v="1"/>
    <n v="1"/>
    <d v="2024-09-01T00:00:00"/>
    <d v="2026-07-31T00:00:00"/>
    <n v="99.714285714285708"/>
    <n v="0"/>
    <s v="DGA_x000a_NC – Subproceso Operación Aduanera_x000a_Coordinación de Sustanciación"/>
    <n v="0"/>
    <x v="0"/>
  </r>
  <r>
    <x v="1"/>
    <x v="1"/>
    <m/>
    <m/>
    <s v="H4."/>
    <m/>
    <m/>
    <m/>
    <n v="15"/>
    <n v="1"/>
    <n v="1"/>
    <n v="1"/>
    <d v="2024-09-01T00:00:00"/>
    <d v="2026-07-31T00:00:00"/>
    <n v="99.714285714285708"/>
    <n v="0"/>
    <s v="DGA_x000a_NC – Subproceso Operación Aduanera_x000a_Coordinación de Sustanciación"/>
    <n v="0"/>
    <x v="0"/>
  </r>
  <r>
    <x v="1"/>
    <x v="1"/>
    <m/>
    <m/>
    <s v="H5."/>
    <m/>
    <m/>
    <m/>
    <n v="16"/>
    <n v="1"/>
    <n v="1"/>
    <n v="1"/>
    <d v="2024-09-01T00:00:00"/>
    <d v="2024-11-30T00:00:00"/>
    <n v="12.857142857142858"/>
    <n v="1"/>
    <s v="DGA_x000a_NC – Subproceso Operación Aduanera_x000a_Subdirección de Registro y Control Aduanero"/>
    <n v="1"/>
    <x v="1"/>
  </r>
  <r>
    <x v="1"/>
    <x v="1"/>
    <m/>
    <m/>
    <m/>
    <m/>
    <m/>
    <m/>
    <n v="17"/>
    <n v="1"/>
    <n v="1"/>
    <n v="1"/>
    <d v="2024-09-01T00:00:00"/>
    <d v="2025-03-30T00:00:00"/>
    <n v="30"/>
    <n v="1"/>
    <s v="DGA_x000a_NC – Subproceso Operación Aduanera_x000a_Subdirección de Registro y Control Aduanero"/>
    <n v="1"/>
    <x v="1"/>
  </r>
  <r>
    <x v="1"/>
    <x v="1"/>
    <m/>
    <m/>
    <s v="H6."/>
    <m/>
    <m/>
    <m/>
    <n v="18"/>
    <n v="1"/>
    <n v="1"/>
    <n v="2"/>
    <d v="2024-10-01T00:00:00"/>
    <d v="2025-01-30T00:00:00"/>
    <n v="17.285714285714285"/>
    <n v="1"/>
    <s v="DGA_x000a_NC – Subproceso Operación Aduanera_x000a_Coordinación de Sustanciación"/>
    <n v="1"/>
    <x v="1"/>
  </r>
  <r>
    <x v="1"/>
    <x v="1"/>
    <m/>
    <m/>
    <m/>
    <m/>
    <m/>
    <m/>
    <n v="15"/>
    <n v="1"/>
    <n v="1"/>
    <n v="1"/>
    <d v="2024-09-01T00:00:00"/>
    <d v="2026-07-31T00:00:00"/>
    <n v="99.714285714285708"/>
    <n v="0"/>
    <s v="DGA_x000a_NC – Subproceso Operación Aduanera_x000a_Coordinación de Sustanciación"/>
    <n v="0"/>
    <x v="0"/>
  </r>
  <r>
    <x v="1"/>
    <x v="1"/>
    <m/>
    <m/>
    <s v="H7. "/>
    <m/>
    <m/>
    <m/>
    <n v="19"/>
    <n v="1"/>
    <n v="1"/>
    <n v="3"/>
    <d v="2024-09-01T00:00:00"/>
    <d v="2024-11-30T00:00:00"/>
    <n v="12.857142857142858"/>
    <n v="1"/>
    <s v="DGA_x000a_NC - Subproceso Administración de Cartera_x000a_Direccion Operativa de Grandes Contribuyentes_x000a_Coordinación  de Cobranzas "/>
    <n v="1"/>
    <x v="1"/>
  </r>
  <r>
    <x v="1"/>
    <x v="1"/>
    <m/>
    <m/>
    <m/>
    <m/>
    <s v="OB1. "/>
    <m/>
    <s v="18_x000a_"/>
    <n v="1"/>
    <n v="1"/>
    <n v="2"/>
    <d v="2024-10-01T00:00:00"/>
    <d v="2025-01-30T00:00:00"/>
    <n v="17.285714285714285"/>
    <n v="1"/>
    <s v="DGA_x000a_NC – Subproceso Operación Aduanera_x000a_Coordinación de Sustanciación"/>
    <n v="1"/>
    <x v="1"/>
  </r>
  <r>
    <x v="1"/>
    <x v="1"/>
    <m/>
    <m/>
    <m/>
    <m/>
    <s v="OB2. "/>
    <m/>
    <n v="20"/>
    <n v="1"/>
    <n v="1"/>
    <n v="5"/>
    <d v="2024-10-30T00:00:00"/>
    <d v="2025-10-30T00:00:00"/>
    <n v="52.142857142857146"/>
    <n v="1"/>
    <s v="DGA_x000a_NC – Subproceso Operación Aduanera_x000a_Subdirección de Registro y Control Aduanero_x000a__x000a_DS - Subproceso Operación Aduanera_x000a_Direcciones Seccionales"/>
    <n v="1"/>
    <x v="1"/>
  </r>
  <r>
    <x v="1"/>
    <x v="1"/>
    <m/>
    <m/>
    <m/>
    <m/>
    <s v="OB3. "/>
    <m/>
    <n v="15"/>
    <n v="1"/>
    <n v="1"/>
    <n v="1"/>
    <d v="2024-09-01T00:00:00"/>
    <d v="2026-07-30T00:00:00"/>
    <n v="99.571428571428569"/>
    <n v="0"/>
    <s v="DGA_x000a_NC – Subproceso Operación Aduanera_x000a_Coordinación de Sustanciación"/>
    <n v="0"/>
    <x v="0"/>
  </r>
  <r>
    <x v="1"/>
    <x v="1"/>
    <s v="Insp. 170700-29-2024-02-02_x000a_Información reservada_x000a__x000a__x000a__x000a_"/>
    <m/>
    <s v="H1."/>
    <m/>
    <m/>
    <m/>
    <n v="1"/>
    <n v="1"/>
    <n v="1"/>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1"/>
    <x v="1"/>
    <m/>
    <m/>
    <m/>
    <m/>
    <m/>
    <m/>
    <n v="2"/>
    <n v="1"/>
    <n v="1"/>
    <n v="27"/>
    <d v="2024-02-01T00:00:00"/>
    <d v="2027-09-30T00:00:00"/>
    <n v="191"/>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1"/>
    <x v="1"/>
    <m/>
    <m/>
    <s v="H2."/>
    <m/>
    <m/>
    <m/>
    <n v="3"/>
    <n v="1"/>
    <n v="1"/>
    <n v="27"/>
    <d v="2024-02-01T00:00:00"/>
    <d v="2027-09-30T00:00:00"/>
    <n v="191"/>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0"/>
  </r>
  <r>
    <x v="1"/>
    <x v="1"/>
    <m/>
    <m/>
    <m/>
    <m/>
    <m/>
    <m/>
    <n v="4"/>
    <n v="1"/>
    <n v="1"/>
    <s v="8.00 _x000a__x000a_1.00 _x000a__x000a_1.00 "/>
    <d v="2024-11-01T00:00:00"/>
    <d v="2025-06-01T00:00:00"/>
    <n v="30.285714285714285"/>
    <n v="1"/>
    <s v="DGA_x000a_DS – Subproceso Operación Aduanera_x000a_Direcciones Seccionales_x000a_Divisiones de la Operación Aduanera_x000a_GIT de Importaciones._x000a_"/>
    <n v="1"/>
    <x v="1"/>
  </r>
  <r>
    <x v="1"/>
    <x v="1"/>
    <m/>
    <m/>
    <s v="H3."/>
    <m/>
    <m/>
    <m/>
    <n v="5"/>
    <n v="1"/>
    <n v="1"/>
    <n v="27"/>
    <d v="2024-02-01T00:00:00"/>
    <d v="2026-07-30T00:00:00"/>
    <n v="130"/>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0"/>
  </r>
  <r>
    <x v="1"/>
    <x v="1"/>
    <m/>
    <m/>
    <m/>
    <m/>
    <m/>
    <m/>
    <n v="6"/>
    <n v="1"/>
    <n v="1"/>
    <n v="4"/>
    <d v="2024-11-01T00:00:00"/>
    <d v="2025-06-30T00:00:00"/>
    <n v="34.428571428571431"/>
    <n v="1"/>
    <s v="DGA_x000a_DS – Subproceso Operación Aduanera_x000a_Direcciones Seccionales_x000a_Divisiones de la Operación Aduanera_x000a_GIT de Importaciones._x000a_"/>
    <n v="1"/>
    <x v="1"/>
  </r>
  <r>
    <x v="1"/>
    <x v="1"/>
    <m/>
    <m/>
    <m/>
    <m/>
    <m/>
    <m/>
    <n v="7"/>
    <n v="1"/>
    <n v="1"/>
    <s v="8.00 _x000a__x000a_3.00 "/>
    <d v="2024-08-01T00:00:00"/>
    <d v="2024-12-31T00:00:00"/>
    <n v="21.714285714285715"/>
    <n v="1"/>
    <s v="DGA_x000a_NC - Subproceso Seguridad de la Información_x000a_Oficina de Seguridad de la Información"/>
    <n v="1"/>
    <x v="1"/>
  </r>
  <r>
    <x v="1"/>
    <x v="1"/>
    <m/>
    <m/>
    <s v="H4."/>
    <m/>
    <m/>
    <m/>
    <n v="8"/>
    <n v="1"/>
    <n v="1"/>
    <n v="27"/>
    <d v="2024-02-01T00:00:00"/>
    <d v="2027-09-30T00:00:00"/>
    <n v="191"/>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0"/>
  </r>
  <r>
    <x v="1"/>
    <x v="1"/>
    <m/>
    <m/>
    <m/>
    <m/>
    <m/>
    <m/>
    <n v="9"/>
    <n v="1"/>
    <n v="1"/>
    <s v="4.00  _x000a__x000a_3.00"/>
    <d v="2024-11-01T00:00:00"/>
    <d v="2025-06-30T00:00:00"/>
    <n v="34.428571428571431"/>
    <n v="1"/>
    <s v="DGA_x000a_DS – Subproceso Operación Aduanera_x000a_Direcciones Seccionales_x000a_Divisiones de la Operación Aduanera_x000a_GIT de Importaciones._x000a_"/>
    <n v="1"/>
    <x v="1"/>
  </r>
  <r>
    <x v="1"/>
    <x v="1"/>
    <m/>
    <m/>
    <m/>
    <m/>
    <m/>
    <m/>
    <n v="10"/>
    <n v="1"/>
    <n v="1"/>
    <n v="1"/>
    <d v="2024-11-01T00:00:00"/>
    <d v="2025-07-30T00:00:00"/>
    <n v="38.714285714285715"/>
    <n v="1"/>
    <s v="DGA_x000a_DS – Subproceso Operación Aduanera_x000a_Direcciones Seccionales_x000a_Divisiones de la Operación Aduanera_x000a_GIT de Importaciones._x000a_"/>
    <n v="1"/>
    <x v="1"/>
  </r>
  <r>
    <x v="1"/>
    <x v="1"/>
    <m/>
    <m/>
    <m/>
    <m/>
    <s v="I1."/>
    <m/>
    <n v="11"/>
    <n v="1"/>
    <n v="1"/>
    <n v="1"/>
    <d v="2024-11-01T00:00:00"/>
    <d v="2025-11-30T00:00:00"/>
    <n v="56.285714285714285"/>
    <n v="1"/>
    <s v="DGA_x000a_NC – Subproceso Operación Aduanera_x000a_Dirección de  Gestión de Aduanas _x000a_Subdirección de Operación Aduanera_x000a_Subdirección de Registro y Control_x000a__x000a_NC - Subproceso Administración del sistema de gestión_x000a_Dirección Estrategia y Analítica _x000a_Subdirección de Análisis de Riesgos y Programas_x000a__x000a__x000a_"/>
    <n v="1"/>
    <x v="1"/>
  </r>
  <r>
    <x v="1"/>
    <x v="1"/>
    <m/>
    <m/>
    <m/>
    <m/>
    <m/>
    <m/>
    <n v="12"/>
    <n v="1"/>
    <n v="1"/>
    <s v="1.00_x000a__x000a_1.00_x000a__x000a_22.00_x000a__x000a_3.00"/>
    <d v="2024-02-01T00:00:00"/>
    <d v="2029-12-31T00:00:00"/>
    <n v="308.57142857142856"/>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1"/>
    <x v="1"/>
    <m/>
    <m/>
    <m/>
    <m/>
    <m/>
    <m/>
    <n v="13"/>
    <n v="1"/>
    <n v="1"/>
    <n v="4"/>
    <d v="2024-11-01T00:00:00"/>
    <d v="2025-11-30T00:00:00"/>
    <n v="56.285714285714285"/>
    <n v="1"/>
    <s v="DGA_x000a_Dirección de  Gestión de Aduanas_x000a_Subdirección de Operación Aduanera_x000a__x000a_Dirección Estrategia y Analítica _x000a_Subdirección de Análisis de Riesgos y Programas"/>
    <n v="1"/>
    <x v="1"/>
  </r>
  <r>
    <x v="1"/>
    <x v="1"/>
    <s v="Insp. 170700-29-2024-02-05_x000a_Información reservada_x000a_"/>
    <m/>
    <s v="H1. "/>
    <m/>
    <m/>
    <m/>
    <n v="1"/>
    <n v="1"/>
    <n v="1"/>
    <n v="2"/>
    <d v="2025-02-10T00:00:00"/>
    <d v="2025-12-31T00:00:00"/>
    <n v="46.285714285714285"/>
    <n v="1"/>
    <s v="DGA_x000a_Dirección de Gestión de Innovación y Tecnología -DGIT_x000a_Dirección de Estratégica y Analítica _x000a_Subdirección de Procesos"/>
    <n v="1"/>
    <x v="1"/>
  </r>
  <r>
    <x v="1"/>
    <x v="1"/>
    <m/>
    <m/>
    <m/>
    <m/>
    <m/>
    <m/>
    <n v="2"/>
    <n v="1"/>
    <n v="1"/>
    <n v="1"/>
    <d v="2025-03-06T00:00:00"/>
    <d v="2025-12-31T00:00:00"/>
    <n v="42.857142857142854"/>
    <n v="1"/>
    <s v="DGA_x000a_Dirección de Gestión de Innovación y Tecnología -DGIT_x000a_Dirección de Estratégica y Analítica _x000a_Subdirección de Procesos"/>
    <n v="1"/>
    <x v="1"/>
  </r>
  <r>
    <x v="1"/>
    <x v="1"/>
    <m/>
    <m/>
    <m/>
    <m/>
    <m/>
    <m/>
    <n v="3"/>
    <n v="1"/>
    <n v="1"/>
    <n v="1"/>
    <d v="2025-02-10T00:00:00"/>
    <d v="2025-12-31T00:00:00"/>
    <n v="46.285714285714285"/>
    <n v="1"/>
    <s v="DGA_x000a_Dirección de Gestión de Innovación y Tecnología -DGIT"/>
    <n v="1"/>
    <x v="1"/>
  </r>
  <r>
    <x v="1"/>
    <x v="1"/>
    <m/>
    <m/>
    <s v="H2. "/>
    <m/>
    <m/>
    <m/>
    <n v="4"/>
    <n v="1"/>
    <n v="1"/>
    <n v="1"/>
    <d v="2025-02-10T00:00:00"/>
    <d v="2025-03-31T00:00:00"/>
    <n v="7"/>
    <n v="1"/>
    <s v="DGA_x000a_Dirección de Gestión de Aduanas_x000a_Subdirecciones_x000a__x000a_Oficina de Seguridad de la Información - OSI"/>
    <n v="1"/>
    <x v="1"/>
  </r>
  <r>
    <x v="1"/>
    <x v="1"/>
    <m/>
    <m/>
    <m/>
    <m/>
    <m/>
    <m/>
    <n v="5"/>
    <n v="1"/>
    <n v="1"/>
    <n v="2"/>
    <d v="2025-03-03T00:00:00"/>
    <d v="2025-12-31T00:00:00"/>
    <n v="43.285714285714285"/>
    <n v="1"/>
    <s v="DGA_x000a_Oficina de Seguridad de la Información - OSI"/>
    <n v="1"/>
    <x v="1"/>
  </r>
  <r>
    <x v="1"/>
    <x v="1"/>
    <m/>
    <m/>
    <s v="H3."/>
    <m/>
    <m/>
    <m/>
    <n v="6"/>
    <n v="1"/>
    <n v="1"/>
    <n v="1"/>
    <d v="2025-02-10T00:00:00"/>
    <d v="2025-12-31T00:00:00"/>
    <n v="46.285714285714285"/>
    <n v="1"/>
    <s v="DGA_x000a_Subdirección de Procesos _x000a_Dirección de Estrategica y de Analitica _x000a__x000a_"/>
    <n v="1"/>
    <x v="1"/>
  </r>
  <r>
    <x v="1"/>
    <x v="1"/>
    <m/>
    <m/>
    <m/>
    <m/>
    <m/>
    <m/>
    <n v="7"/>
    <n v="1"/>
    <n v="1"/>
    <n v="1"/>
    <d v="2025-02-10T00:00:00"/>
    <d v="2025-12-31T00:00:00"/>
    <n v="46.285714285714285"/>
    <n v="1"/>
    <s v="DGA_x000a_Subdirección de Procesos _x000a_Dirección de Estrategica y de Analitica _x000a__x000a_"/>
    <n v="1"/>
    <x v="1"/>
  </r>
  <r>
    <x v="1"/>
    <x v="1"/>
    <m/>
    <m/>
    <m/>
    <m/>
    <m/>
    <m/>
    <n v="8"/>
    <n v="1"/>
    <n v="1"/>
    <n v="1"/>
    <d v="2025-02-10T00:00:00"/>
    <d v="2026-03-31T00:00:00"/>
    <n v="59.142857142857146"/>
    <n v="1"/>
    <s v="DGA_x000a_Dirección de Estrategica y de Analitica _x000a_Subdirección de Procesos _x000a__x000a__x000a_"/>
    <n v="1"/>
    <x v="1"/>
  </r>
  <r>
    <x v="1"/>
    <x v="1"/>
    <m/>
    <m/>
    <s v="H4. "/>
    <m/>
    <m/>
    <m/>
    <n v="9"/>
    <n v="1"/>
    <n v="1"/>
    <n v="1"/>
    <d v="2025-02-10T00:00:00"/>
    <d v="2025-12-31T00:00:00"/>
    <n v="46.285714285714285"/>
    <n v="1"/>
    <s v="DGA_x000a_Subdirección de Procesos _x000a_Dirección de Estrategica y de Analitica _x000a__x000a_"/>
    <n v="1"/>
    <x v="1"/>
  </r>
  <r>
    <x v="1"/>
    <x v="1"/>
    <m/>
    <m/>
    <m/>
    <m/>
    <m/>
    <m/>
    <n v="10"/>
    <n v="1"/>
    <n v="1"/>
    <n v="1"/>
    <d v="2025-02-10T00:00:00"/>
    <d v="2025-12-31T00:00:00"/>
    <n v="46.285714285714285"/>
    <n v="1"/>
    <s v="DGA_x000a_Subdirección de Procesos _x000a_Dirección de Estrategica y de Analitica _x000a__x000a_"/>
    <n v="1"/>
    <x v="1"/>
  </r>
  <r>
    <x v="1"/>
    <x v="1"/>
    <m/>
    <m/>
    <s v="H5. "/>
    <m/>
    <m/>
    <m/>
    <n v="11"/>
    <n v="1"/>
    <n v="1"/>
    <n v="1"/>
    <d v="2025-02-10T00:00:00"/>
    <d v="2025-08-31T00:00:00"/>
    <n v="28.857142857142858"/>
    <n v="1"/>
    <s v="DGA_x000a_Dirección de Gestión de Innnovación y Tecnología _x000a__x000a_Dirección de Géstión de Aduanas_x000a_Subdirección de Registro y Control Aduanero"/>
    <n v="1"/>
    <x v="1"/>
  </r>
  <r>
    <x v="1"/>
    <x v="1"/>
    <m/>
    <m/>
    <m/>
    <m/>
    <m/>
    <m/>
    <n v="12"/>
    <n v="1"/>
    <n v="1"/>
    <n v="1"/>
    <d v="2025-02-10T00:00:00"/>
    <d v="2025-08-31T00:00:00"/>
    <n v="28.857142857142858"/>
    <n v="1"/>
    <s v="DGA_x000a_Dirección de Gestión de Innnovación y Tecnología _x000a__x000a_Dirección de Gestión Estratégica y Analítica  "/>
    <n v="1"/>
    <x v="1"/>
  </r>
  <r>
    <x v="1"/>
    <x v="1"/>
    <m/>
    <m/>
    <m/>
    <m/>
    <m/>
    <m/>
    <n v="13"/>
    <n v="1"/>
    <n v="1"/>
    <n v="1"/>
    <d v="2024-02-10T00:00:00"/>
    <d v="2025-08-31T00:00:00"/>
    <n v="81.142857142857139"/>
    <n v="1"/>
    <s v="DGA_x000a_Dirección de Gestión de  Innnovación y Tecnología - DGIT_x000a_"/>
    <n v="1"/>
    <x v="1"/>
  </r>
  <r>
    <x v="1"/>
    <x v="1"/>
    <m/>
    <m/>
    <m/>
    <m/>
    <m/>
    <m/>
    <n v="14"/>
    <n v="1"/>
    <n v="1"/>
    <n v="1"/>
    <d v="2024-02-10T00:00:00"/>
    <d v="2025-08-31T00:00:00"/>
    <n v="81.142857142857139"/>
    <n v="1"/>
    <s v="DGA_x000a_Dirección de Gestión de Innnovación y Tecnología - DGIT_x000a__x000a_Dirección de Gestión Estratégica y de Analítica_x000a__x000a_"/>
    <n v="1"/>
    <x v="1"/>
  </r>
  <r>
    <x v="1"/>
    <x v="1"/>
    <m/>
    <m/>
    <m/>
    <m/>
    <m/>
    <m/>
    <n v="15"/>
    <n v="1"/>
    <n v="1"/>
    <n v="1"/>
    <d v="2024-02-10T00:00:00"/>
    <d v="2025-08-31T00:00:00"/>
    <n v="81.142857142857139"/>
    <n v="1"/>
    <s v="DGA_x000a_Dirección de Gestión de Innnovación y Tecnología _x000a__x000a_Dirección de Géstión de Aduanas"/>
    <n v="1"/>
    <x v="1"/>
  </r>
  <r>
    <x v="1"/>
    <x v="1"/>
    <m/>
    <m/>
    <m/>
    <m/>
    <m/>
    <m/>
    <n v="16"/>
    <n v="1"/>
    <n v="1"/>
    <n v="3"/>
    <d v="2025-03-01T00:00:00"/>
    <d v="2026-07-31T00:00:00"/>
    <n v="73.857142857142861"/>
    <n v="0.12"/>
    <s v="DGA_x000a_Dirección de Gestión de Innnovación y Tecnología - DGIT_x000a__x000a_Dirección de Gestión Estratégica y de Analítica_x000a__x000a_"/>
    <n v="0.12"/>
    <x v="0"/>
  </r>
  <r>
    <x v="1"/>
    <x v="1"/>
    <m/>
    <m/>
    <m/>
    <m/>
    <m/>
    <m/>
    <n v="17"/>
    <n v="1"/>
    <n v="1"/>
    <n v="3"/>
    <d v="2025-03-01T00:00:00"/>
    <d v="2025-12-31T00:00:00"/>
    <n v="43.571428571428569"/>
    <n v="1"/>
    <s v="DGA_x000a_Dirección de Gestión de Innnovación y Tecnología - DGIT_x000a__x000a_Dirección de Gestión Estratégica y de Analítica_x000a__x000a_"/>
    <n v="1"/>
    <x v="1"/>
  </r>
  <r>
    <x v="1"/>
    <x v="1"/>
    <m/>
    <m/>
    <m/>
    <m/>
    <m/>
    <m/>
    <n v="18"/>
    <n v="1"/>
    <n v="1"/>
    <n v="1"/>
    <d v="2025-02-10T00:00:00"/>
    <d v="2025-06-30T00:00:00"/>
    <n v="20"/>
    <n v="1"/>
    <s v="DGA_x000a_Dirección de Gestión de Innnovación y Tecnología - DGIT"/>
    <n v="1"/>
    <x v="1"/>
  </r>
  <r>
    <x v="1"/>
    <x v="1"/>
    <m/>
    <m/>
    <s v="H6. "/>
    <m/>
    <m/>
    <m/>
    <n v="19"/>
    <n v="1"/>
    <n v="1"/>
    <n v="1"/>
    <d v="2025-02-15T00:00:00"/>
    <d v="2025-06-30T00:00:00"/>
    <n v="19.285714285714285"/>
    <n v="1"/>
    <s v="DGA_x000a_Dirección de Gestión de Innnovación y Tecnología - DGIT"/>
    <n v="1"/>
    <x v="1"/>
  </r>
  <r>
    <x v="1"/>
    <x v="1"/>
    <m/>
    <m/>
    <m/>
    <m/>
    <m/>
    <m/>
    <n v="20"/>
    <n v="1"/>
    <n v="1"/>
    <n v="2"/>
    <d v="2025-02-15T00:00:00"/>
    <d v="2025-04-30T00:00:00"/>
    <n v="10.571428571428571"/>
    <n v="1"/>
    <s v="DGA_x000a_Dirección de Gestión de Innnovación y Tecnología - DGIT"/>
    <n v="1"/>
    <x v="1"/>
  </r>
  <r>
    <x v="1"/>
    <x v="1"/>
    <m/>
    <m/>
    <m/>
    <m/>
    <m/>
    <m/>
    <n v="21"/>
    <n v="1"/>
    <n v="1"/>
    <n v="2"/>
    <d v="2025-07-01T00:00:00"/>
    <d v="2025-07-31T00:00:00"/>
    <n v="4.2857142857142856"/>
    <n v="1"/>
    <s v="DGA_x000a_Dirección de Gestión de Innnovación y Tecnología - DGIT"/>
    <n v="1"/>
    <x v="1"/>
  </r>
  <r>
    <x v="1"/>
    <x v="1"/>
    <m/>
    <m/>
    <s v="H7."/>
    <m/>
    <m/>
    <m/>
    <n v="22"/>
    <n v="1"/>
    <n v="1"/>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1"/>
  </r>
  <r>
    <x v="1"/>
    <x v="1"/>
    <m/>
    <m/>
    <m/>
    <m/>
    <m/>
    <m/>
    <n v="23"/>
    <n v="1"/>
    <n v="1"/>
    <n v="1"/>
    <d v="2025-08-01T00:00:00"/>
    <d v="2025-09-30T00:00:00"/>
    <n v="8.5714285714285712"/>
    <n v="1"/>
    <s v="DGA_x000a_Oficina de Seguridad de la Información - OSI_x000a__x000a_Dirección de Gestión Estratégica y de Analítica_x000a__x000a__x000a_"/>
    <n v="1"/>
    <x v="1"/>
  </r>
  <r>
    <x v="1"/>
    <x v="1"/>
    <m/>
    <m/>
    <m/>
    <m/>
    <m/>
    <m/>
    <n v="24"/>
    <n v="1"/>
    <n v="1"/>
    <n v="2"/>
    <d v="2025-10-01T00:00:00"/>
    <d v="2026-01-31T00:00:00"/>
    <n v="17.428571428571427"/>
    <n v="1"/>
    <s v="DGA_x000a_Oficina de Seguridad de la Información - OSI"/>
    <n v="1"/>
    <x v="1"/>
  </r>
  <r>
    <x v="1"/>
    <x v="1"/>
    <m/>
    <m/>
    <m/>
    <m/>
    <m/>
    <m/>
    <n v="25"/>
    <n v="1"/>
    <n v="1"/>
    <n v="3"/>
    <d v="2025-02-10T00:00:00"/>
    <d v="2026-06-30T00:00:00"/>
    <n v="72.142857142857139"/>
    <n v="0.14000000000000001"/>
    <s v="DGA_x000a_Oficina de Seguridad de la Información - OSI_x000a__x000a_Dirección de Innovación y Técnologia "/>
    <n v="0.14000000000000001"/>
    <x v="0"/>
  </r>
  <r>
    <x v="1"/>
    <x v="1"/>
    <m/>
    <m/>
    <m/>
    <m/>
    <m/>
    <m/>
    <n v="26"/>
    <n v="1"/>
    <n v="1"/>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1"/>
  </r>
  <r>
    <x v="1"/>
    <x v="1"/>
    <m/>
    <m/>
    <m/>
    <m/>
    <m/>
    <m/>
    <n v="27"/>
    <n v="1"/>
    <n v="1"/>
    <n v="1"/>
    <d v="2025-02-10T00:00:00"/>
    <d v="2025-07-31T00:00:00"/>
    <n v="24.428571428571427"/>
    <n v="1"/>
    <s v="DGA_x000a_Subdirección de Análisis de Riesgos y programas - SARP _x000a_ Dirección de Gestión Estratégica y de Analítica- DGEASARP _x000a_"/>
    <n v="1"/>
    <x v="1"/>
  </r>
  <r>
    <x v="1"/>
    <x v="1"/>
    <m/>
    <m/>
    <s v="H8. "/>
    <m/>
    <m/>
    <m/>
    <n v="22"/>
    <n v="1"/>
    <n v="1"/>
    <n v="1"/>
    <d v="2025-02-10T00:00:00"/>
    <d v="2025-07-31T00:00:00"/>
    <n v="24.428571428571427"/>
    <n v="1"/>
    <s v="DGA_x000a_Oficina de Seguridad de la Información _x000a__x000a_Dirección de Gestion de Aduanas -SOA_x000a__x000a_Dirección de Gestión Estratégica y de Analítica_x000a_"/>
    <n v="1"/>
    <x v="1"/>
  </r>
  <r>
    <x v="1"/>
    <x v="1"/>
    <m/>
    <m/>
    <m/>
    <m/>
    <m/>
    <m/>
    <n v="23"/>
    <n v="1"/>
    <n v="1"/>
    <n v="1"/>
    <d v="2025-08-01T00:00:00"/>
    <d v="2025-09-30T00:00:00"/>
    <n v="8.5714285714285712"/>
    <n v="1"/>
    <s v="DGA_x000a_Oficina de Seguridad de la Información - OSI_x000a__x000a_Dirección de Gestión Estratégica y de Analítica_x000a__x000a__x000a_"/>
    <n v="1"/>
    <x v="1"/>
  </r>
  <r>
    <x v="1"/>
    <x v="1"/>
    <m/>
    <m/>
    <m/>
    <m/>
    <m/>
    <m/>
    <n v="24"/>
    <n v="1"/>
    <n v="1"/>
    <n v="2"/>
    <d v="2025-10-01T00:00:00"/>
    <d v="2026-01-31T00:00:00"/>
    <n v="17.428571428571427"/>
    <n v="1"/>
    <s v="DGA_x000a_Oficina de Seguridad de la Información - OSI_x000a_"/>
    <n v="1"/>
    <x v="1"/>
  </r>
  <r>
    <x v="1"/>
    <x v="1"/>
    <m/>
    <m/>
    <m/>
    <m/>
    <m/>
    <m/>
    <n v="25"/>
    <n v="1"/>
    <n v="1"/>
    <n v="3"/>
    <d v="2025-02-10T00:00:00"/>
    <d v="2026-06-30T00:00:00"/>
    <n v="72.142857142857139"/>
    <n v="0.14000000000000001"/>
    <s v="DGA_x000a_Oficina de Seguridad de la Información - OSI_x000a_Dirección de Innovación y Técnologia "/>
    <n v="0.14000000000000001"/>
    <x v="0"/>
  </r>
  <r>
    <x v="1"/>
    <x v="1"/>
    <m/>
    <m/>
    <m/>
    <m/>
    <m/>
    <m/>
    <n v="26"/>
    <n v="1"/>
    <n v="1"/>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1"/>
  </r>
  <r>
    <x v="1"/>
    <x v="1"/>
    <m/>
    <m/>
    <m/>
    <m/>
    <m/>
    <m/>
    <n v="28"/>
    <n v="1"/>
    <n v="1"/>
    <n v="1"/>
    <d v="2025-02-10T00:00:00"/>
    <d v="2025-07-30T00:00:00"/>
    <n v="24.285714285714285"/>
    <n v="1"/>
    <s v="DGA_x000a_Oficina de Seguridad de la Información - OSI_x000a_"/>
    <n v="1"/>
    <x v="1"/>
  </r>
  <r>
    <x v="1"/>
    <x v="1"/>
    <m/>
    <m/>
    <m/>
    <m/>
    <m/>
    <m/>
    <n v="29"/>
    <n v="1"/>
    <n v="1"/>
    <n v="5"/>
    <d v="2025-08-01T00:00:00"/>
    <d v="2025-12-30T00:00:00"/>
    <n v="21.571428571428573"/>
    <n v="1"/>
    <s v="DGA_x000a_Oficina de Seguridad de la Información - OSI_x000a_"/>
    <n v="1"/>
    <x v="1"/>
  </r>
  <r>
    <x v="1"/>
    <x v="1"/>
    <m/>
    <m/>
    <s v="H9. "/>
    <m/>
    <m/>
    <m/>
    <n v="30"/>
    <n v="1"/>
    <n v="1"/>
    <n v="3"/>
    <d v="2025-03-01T00:00:00"/>
    <d v="2025-05-31T00:00:00"/>
    <n v="13"/>
    <n v="1"/>
    <s v="DGA_x000a_Dirección de Gestión de Innovación y Tecnología _x000a__x000a_Oficina de Seguridad de la Información - OSI"/>
    <n v="1"/>
    <x v="1"/>
  </r>
  <r>
    <x v="1"/>
    <x v="1"/>
    <m/>
    <m/>
    <m/>
    <m/>
    <m/>
    <m/>
    <n v="31"/>
    <n v="1"/>
    <n v="1"/>
    <n v="2"/>
    <d v="2025-02-10T00:00:00"/>
    <d v="2025-03-30T00:00:00"/>
    <n v="6.8571428571428568"/>
    <n v="1"/>
    <s v="DGA_x000a_Oficina de Seguridad de la Información - OSI"/>
    <n v="1"/>
    <x v="1"/>
  </r>
  <r>
    <x v="1"/>
    <x v="1"/>
    <m/>
    <m/>
    <m/>
    <m/>
    <m/>
    <m/>
    <n v="32"/>
    <n v="1"/>
    <n v="1"/>
    <n v="1"/>
    <d v="2025-04-01T00:00:00"/>
    <d v="2025-04-30T00:00:00"/>
    <n v="4.1428571428571432"/>
    <n v="1"/>
    <s v="DGA_x000a_Oficina de Seguridad de la Información - OSI"/>
    <n v="1"/>
    <x v="1"/>
  </r>
  <r>
    <x v="1"/>
    <x v="1"/>
    <m/>
    <m/>
    <m/>
    <m/>
    <m/>
    <m/>
    <n v="33"/>
    <n v="1"/>
    <n v="1"/>
    <n v="2"/>
    <d v="2025-05-01T00:00:00"/>
    <d v="2026-02-28T00:00:00"/>
    <n v="43.285714285714285"/>
    <n v="1"/>
    <s v="DGA_x000a_Oficina de Seguridad de la Información - OSI"/>
    <n v="1"/>
    <x v="1"/>
  </r>
  <r>
    <x v="1"/>
    <x v="1"/>
    <m/>
    <m/>
    <s v="H10. "/>
    <m/>
    <m/>
    <m/>
    <n v="34"/>
    <n v="1"/>
    <n v="1"/>
    <n v="1"/>
    <d v="2025-10-01T00:00:00"/>
    <d v="2026-01-31T00:00:00"/>
    <n v="17.428571428571427"/>
    <n v="1"/>
    <s v="DGA_x000a_Oficina de Seguridad de la Información - OSI"/>
    <n v="1"/>
    <x v="1"/>
  </r>
  <r>
    <x v="1"/>
    <x v="1"/>
    <s v="Insp. 170700-29-2024-02-09_x000a_Información reservada"/>
    <m/>
    <s v="H1."/>
    <m/>
    <m/>
    <m/>
    <s v="1_x000a_"/>
    <n v="1"/>
    <n v="1"/>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1"/>
  </r>
  <r>
    <x v="1"/>
    <x v="1"/>
    <m/>
    <m/>
    <m/>
    <m/>
    <m/>
    <m/>
    <n v="2"/>
    <n v="1"/>
    <n v="1"/>
    <n v="6"/>
    <d v="2025-07-01T00:00:00"/>
    <d v="2026-07-01T00:00:00"/>
    <n v="52.142857142857146"/>
    <n v="0.25"/>
    <s v="DGA_x000a_Direcciones Seccionales de Barranquilla, Santa Marta, Cartagena y Buenaventura _x000a_División de Operación Aduanera_x000a_GIT importaciones _x000a__x000a_Dirección de Gestión de Aduanas _x000a_Subdirección de Operación Aduanera                                                                                                                                                                                                                                                                     "/>
    <n v="0.25"/>
    <x v="0"/>
  </r>
  <r>
    <x v="1"/>
    <x v="1"/>
    <m/>
    <m/>
    <s v="H2. "/>
    <m/>
    <m/>
    <m/>
    <n v="3"/>
    <n v="1"/>
    <n v="1"/>
    <n v="1"/>
    <d v="2025-07-01T00:00:00"/>
    <d v="2026-07-01T00:00:00"/>
    <n v="52.142857142857146"/>
    <n v="1"/>
    <s v="Dirección de Gestión de Aduanas                                                                                                                                                                                                                                                                      Subdirección de Operación Aduanera _x000a__x000a_Direcciones Seccionales de Cartagena, Barranquilla, Santa Marta y Buenaventura_x000a_División de Operación Aduanera  - GIT importaciones."/>
    <n v="1"/>
    <x v="1"/>
  </r>
  <r>
    <x v="1"/>
    <x v="1"/>
    <m/>
    <m/>
    <m/>
    <m/>
    <m/>
    <m/>
    <n v="4"/>
    <n v="1"/>
    <n v="1"/>
    <n v="1"/>
    <d v="2025-07-01T00:00:00"/>
    <d v="2026-07-01T00:00:00"/>
    <n v="52.142857142857146"/>
    <n v="0"/>
    <s v="DGA_x000a_Dirección de Gestión de Aduanas         _x000a_Subdirección de Operación Aduanera                                                                                                                                                       "/>
    <n v="0"/>
    <x v="0"/>
  </r>
  <r>
    <x v="1"/>
    <x v="1"/>
    <m/>
    <m/>
    <s v="H3. "/>
    <m/>
    <m/>
    <m/>
    <s v="5_x000a_"/>
    <n v="1"/>
    <n v="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1"/>
    <x v="1"/>
    <m/>
    <m/>
    <m/>
    <m/>
    <m/>
    <m/>
    <n v="6"/>
    <n v="1"/>
    <n v="1"/>
    <n v="1"/>
    <d v="2025-07-01T00:00:00"/>
    <d v="2025-09-30T00:00:00"/>
    <n v="13"/>
    <n v="1"/>
    <s v="DGA_x000a_Dirección de Gestión de Aduanas; _x000a_Subdirección de Operación Aduanera "/>
    <n v="1"/>
    <x v="1"/>
  </r>
  <r>
    <x v="1"/>
    <x v="1"/>
    <m/>
    <m/>
    <s v="H4. "/>
    <m/>
    <m/>
    <m/>
    <n v="7"/>
    <n v="1"/>
    <n v="1"/>
    <n v="2"/>
    <d v="2025-07-01T00:00:00"/>
    <d v="2026-03-31T00:00:00"/>
    <n v="39"/>
    <n v="1"/>
    <s v="DGA_x000a_Direcciones seccionales de Buenaventura, Santa Marta, Cartagena y Barraquilla_x000a_División de operación aduanera_x000a_GIT importaciones."/>
    <n v="1"/>
    <x v="1"/>
  </r>
  <r>
    <x v="1"/>
    <x v="1"/>
    <m/>
    <m/>
    <m/>
    <m/>
    <m/>
    <m/>
    <m/>
    <n v="1"/>
    <n v="1"/>
    <n v="2"/>
    <d v="2025-07-01T00:00:00"/>
    <d v="2025-12-30T00:00:00"/>
    <n v="26"/>
    <n v="1"/>
    <s v="DGA_x000a_Todas las Direcciones Seccionales _x000a_División de operación aduanera_x000a_GIT importaciones."/>
    <n v="1"/>
    <x v="1"/>
  </r>
  <r>
    <x v="1"/>
    <x v="1"/>
    <m/>
    <m/>
    <s v="H5. "/>
    <m/>
    <m/>
    <m/>
    <n v="8"/>
    <n v="1"/>
    <n v="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1"/>
    <x v="1"/>
    <m/>
    <m/>
    <m/>
    <m/>
    <m/>
    <m/>
    <n v="9"/>
    <n v="1"/>
    <n v="1"/>
    <n v="6"/>
    <d v="2025-07-01T00:00:00"/>
    <d v="2026-07-01T00:00:00"/>
    <n v="52.142857142857146"/>
    <n v="0.2"/>
    <s v="DGA_x000a_Direcciones Seccionales que tengan competencia para la operación aduanera_x000a_División de operación aduanera_x000a_GIT importaciones"/>
    <n v="0.2"/>
    <x v="0"/>
  </r>
  <r>
    <x v="1"/>
    <x v="1"/>
    <m/>
    <m/>
    <s v="H6. "/>
    <m/>
    <m/>
    <m/>
    <s v="10_x000a_"/>
    <n v="1"/>
    <n v="1"/>
    <n v="1"/>
    <d v="2025-07-01T00:00:00"/>
    <d v="2025-12-31T00:00:00"/>
    <n v="26.142857142857142"/>
    <n v="1"/>
    <s v="DGA_x000a_Dirección de Gestión de Aduanas _x000a_Subdirección de Operación Aduanera _x000a_"/>
    <n v="1"/>
    <x v="1"/>
  </r>
  <r>
    <x v="1"/>
    <x v="1"/>
    <m/>
    <m/>
    <m/>
    <m/>
    <m/>
    <m/>
    <n v="11"/>
    <n v="1"/>
    <n v="1"/>
    <n v="1"/>
    <d v="2025-07-01T00:00:00"/>
    <d v="2025-12-31T00:00:00"/>
    <n v="26.142857142857142"/>
    <n v="1"/>
    <s v="DGA_x000a_Todas las Direcciones Seccionales con operación aduanera_x000a_División de operación aduanera_x000a_GIT importaciones"/>
    <n v="1"/>
    <x v="1"/>
  </r>
  <r>
    <x v="1"/>
    <x v="1"/>
    <m/>
    <m/>
    <s v="H7. "/>
    <m/>
    <m/>
    <m/>
    <n v="12"/>
    <n v="1"/>
    <n v="1"/>
    <n v="6"/>
    <d v="2025-07-01T00:00:00"/>
    <d v="2026-07-01T00:00:00"/>
    <n v="52.142857142857146"/>
    <n v="0.35"/>
    <s v="DGA_x000a_Dirección de Gestión de Aduanas _x000a_Subdirección de Operación Aduanera _x000a__x000a_Todas las Direcciones Seccionales que tengan competencia para la operación aduanera_x000a_División de operación aduanera_x000a_GIT importaciones"/>
    <n v="0.35"/>
    <x v="0"/>
  </r>
  <r>
    <x v="1"/>
    <x v="1"/>
    <m/>
    <m/>
    <m/>
    <m/>
    <m/>
    <m/>
    <n v="13"/>
    <n v="1"/>
    <n v="1"/>
    <n v="2"/>
    <d v="2025-07-01T00:00:00"/>
    <d v="2026-07-01T00:00:00"/>
    <n v="52.142857142857146"/>
    <n v="0"/>
    <s v="DGA_x000a_Dirección de Gestión de Aduanas _x000a_Subdirección de Operación Aduanera _x000a_"/>
    <n v="0"/>
    <x v="0"/>
  </r>
  <r>
    <x v="1"/>
    <x v="1"/>
    <m/>
    <m/>
    <m/>
    <m/>
    <m/>
    <m/>
    <n v="14"/>
    <n v="1"/>
    <n v="1"/>
    <n v="1"/>
    <d v="2025-07-01T00:00:00"/>
    <d v="2025-12-31T00:00:00"/>
    <n v="26.142857142857142"/>
    <n v="1"/>
    <s v="DGA_x000a_Todas las Direcciones Seccionales con operación aduanera_x000a_División de operación aduanera_x000a_GIT importaciones"/>
    <n v="1"/>
    <x v="1"/>
  </r>
  <r>
    <x v="1"/>
    <x v="1"/>
    <m/>
    <m/>
    <m/>
    <m/>
    <m/>
    <m/>
    <n v="15"/>
    <n v="1"/>
    <n v="1"/>
    <n v="3"/>
    <d v="2025-07-01T00:00:00"/>
    <d v="2025-12-31T00:00:00"/>
    <n v="26.142857142857142"/>
    <n v="1"/>
    <s v="DGA_x000a_Dirección de Gestión de Aduanas _x000a_Subdirección de Operación Aduanera _x000a__x000a_Todas las Direcciones Seccionales con operación aduanera_x000a_División de operación aduanera, GIT importaciones"/>
    <n v="1"/>
    <x v="1"/>
  </r>
  <r>
    <x v="1"/>
    <x v="1"/>
    <m/>
    <m/>
    <m/>
    <m/>
    <s v="OB1. "/>
    <m/>
    <n v="15"/>
    <n v="1"/>
    <n v="1"/>
    <n v="3"/>
    <d v="2025-07-01T00:00:00"/>
    <d v="2025-12-31T00:00:00"/>
    <n v="26.142857142857142"/>
    <n v="1"/>
    <s v="DGA_x000a_Dirección de Gestión de Aduanas _x000a_Subdirección de Operación Aduanera _x000a__x000a_Todas las Direcciones Seccionales con operación aduanera_x000a_División de operación aduanera_x000a_GIT importaciones"/>
    <n v="1"/>
    <x v="1"/>
  </r>
  <r>
    <x v="1"/>
    <x v="1"/>
    <s v="Insp. 170700-29-2024-02-08_x000a_Información reservada_x000a__x000a__x000a__x000a_"/>
    <m/>
    <s v="H1."/>
    <m/>
    <m/>
    <m/>
    <s v="1_x000a_"/>
    <n v="1"/>
    <n v="1"/>
    <n v="1"/>
    <d v="2025-06-16T00:00:00"/>
    <d v="2025-12-16T00:00:00"/>
    <n v="26.142857142857142"/>
    <n v="1"/>
    <s v="DGA_x000a_Dirección de Gestión de Estratégica y de Analítica_x000a_Subdirección de análisis de riesgo y programas _x000a_Coordinación de Riesgos  de cumplimiento TAC"/>
    <n v="1"/>
    <x v="1"/>
  </r>
  <r>
    <x v="1"/>
    <x v="1"/>
    <m/>
    <m/>
    <m/>
    <m/>
    <m/>
    <m/>
    <n v="19"/>
    <n v="1"/>
    <n v="1"/>
    <n v="1"/>
    <d v="2025-06-16T00:00:00"/>
    <d v="2025-12-16T00:00:00"/>
    <n v="26.142857142857142"/>
    <n v="1"/>
    <s v="DGA_x000a_Dirección de Gestión de Estratégica y de Analítica_x000a_Subdirección de análisis de riesgo y programas _x000a_Coordinación de Riesgos  de cumplimiento TAC"/>
    <n v="1"/>
    <x v="1"/>
  </r>
  <r>
    <x v="1"/>
    <x v="1"/>
    <m/>
    <m/>
    <s v="H2. "/>
    <m/>
    <m/>
    <m/>
    <n v="2"/>
    <n v="1"/>
    <n v="1"/>
    <n v="2"/>
    <d v="2025-07-01T00:00:00"/>
    <d v="2027-06-30T00:00:00"/>
    <n v="104.14285714285714"/>
    <n v="0.24"/>
    <s v="DGA_x000a_Dirección de Gestión De Aduanas _x000a_Subdirección de Operación Aduanera _x000a__x000a_Dirección de Gestión de Innovación y Tecnología _x000a_Subdirección de Innovación y Proyectos_x000a_Subdirección de Soluciones y Desarrollos"/>
    <n v="0.24"/>
    <x v="0"/>
  </r>
  <r>
    <x v="1"/>
    <x v="1"/>
    <m/>
    <m/>
    <m/>
    <m/>
    <m/>
    <m/>
    <n v="3"/>
    <n v="1"/>
    <n v="1"/>
    <n v="1"/>
    <d v="2025-07-01T00:00:00"/>
    <d v="2027-06-30T00:00:00"/>
    <n v="104.14285714285714"/>
    <n v="0.25"/>
    <s v="DGA_x000a_Dirección de Gestión De Aduanas _x000a_Subdirección de Operación Aduanera _x000a__x000a_Dirección de Gestión de Innovación y Tecnología _x000a_Subdirección de Innovación y Proyectos_x000a_Subdirección de Soluciones y Desarrollos"/>
    <n v="0.25"/>
    <x v="0"/>
  </r>
  <r>
    <x v="1"/>
    <x v="1"/>
    <m/>
    <m/>
    <m/>
    <m/>
    <m/>
    <m/>
    <n v="4"/>
    <n v="1"/>
    <n v="1"/>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1"/>
    <x v="1"/>
    <m/>
    <m/>
    <m/>
    <m/>
    <m/>
    <m/>
    <n v="5"/>
    <n v="1"/>
    <n v="1"/>
    <n v="4"/>
    <d v="2025-07-01T00:00:00"/>
    <d v="2026-06-30T00:00:00"/>
    <n v="52"/>
    <n v="0.75"/>
    <s v="DGA_x000a_Direcciones Seccionales de Aduanas de Cartagena y de Medellín._x000a_División de Viajeros o quien haga sus veces "/>
    <n v="0.75"/>
    <x v="0"/>
  </r>
  <r>
    <x v="1"/>
    <x v="1"/>
    <m/>
    <m/>
    <s v="H3. "/>
    <m/>
    <m/>
    <m/>
    <n v="6"/>
    <n v="1"/>
    <n v="1"/>
    <n v="2"/>
    <d v="2025-07-01T00:00:00"/>
    <d v="2026-06-30T00:00:00"/>
    <n v="52"/>
    <n v="0.5"/>
    <s v="DGA_x000a_Dirección Seccional de Aduanas de Medellín_x000a_División de viajeros"/>
    <n v="0.5"/>
    <x v="0"/>
  </r>
  <r>
    <x v="1"/>
    <x v="1"/>
    <m/>
    <m/>
    <m/>
    <m/>
    <m/>
    <m/>
    <n v="7"/>
    <n v="1"/>
    <n v="1"/>
    <n v="12"/>
    <d v="2025-07-01T00:00:00"/>
    <d v="2026-06-30T00:00:00"/>
    <n v="52"/>
    <n v="0.75"/>
    <s v="DGA_x000a_Dirección Seccional de Aduanas de Medellín_x000a_División de viajeros"/>
    <n v="0.75"/>
    <x v="0"/>
  </r>
  <r>
    <x v="1"/>
    <x v="1"/>
    <m/>
    <m/>
    <s v="H4. "/>
    <m/>
    <m/>
    <m/>
    <n v="8"/>
    <n v="1"/>
    <n v="1"/>
    <n v="2"/>
    <d v="2025-07-01T00:00:00"/>
    <d v="2026-06-30T00:00:00"/>
    <n v="52"/>
    <n v="0.5"/>
    <s v="DGA_x000a_Direcciones Seccionales_x000a_División de Operación Aduanera y/o División de viajeros"/>
    <n v="0.5"/>
    <x v="0"/>
  </r>
  <r>
    <x v="1"/>
    <x v="1"/>
    <m/>
    <m/>
    <m/>
    <m/>
    <m/>
    <m/>
    <n v="9"/>
    <n v="1"/>
    <n v="1"/>
    <n v="2"/>
    <d v="2025-07-01T00:00:00"/>
    <d v="2025-10-31T00:00:00"/>
    <n v="17.428571428571427"/>
    <n v="1"/>
    <s v="DGA_x000a_Dirección de Gestión de Impuestos_x000a_Subdirección de Recaudo_x000a_Coordinación de Control a Entidades Recaudadoras."/>
    <n v="1"/>
    <x v="1"/>
  </r>
  <r>
    <x v="1"/>
    <x v="1"/>
    <m/>
    <m/>
    <m/>
    <m/>
    <m/>
    <m/>
    <n v="10"/>
    <n v="1"/>
    <n v="1"/>
    <n v="1"/>
    <d v="2025-07-01T00:00:00"/>
    <d v="2026-07-31T00:00:00"/>
    <n v="56.428571428571431"/>
    <n v="0.77"/>
    <s v="DGA_x000a_Subdirección de Operación Aduanera_x000a__x000a_Dirección de Gestión de Impuestos_x000a_Subdirección de Recaudo"/>
    <n v="0.77"/>
    <x v="0"/>
  </r>
  <r>
    <x v="1"/>
    <x v="1"/>
    <m/>
    <m/>
    <m/>
    <m/>
    <m/>
    <m/>
    <n v="20"/>
    <n v="1"/>
    <n v="1"/>
    <n v="1"/>
    <d v="2025-10-14T00:00:00"/>
    <d v="2025-12-31T00:00:00"/>
    <n v="11.142857142857142"/>
    <n v="1"/>
    <s v="DGA_x000a_Subdirección de Operación Aduanera _x000a__x000a_Dirección de Gestión de Innovación y Tecnología_x000a__x000a_Dirección de Gestión de Impuestos_x000a_Subdirección de Recaudo"/>
    <n v="1"/>
    <x v="1"/>
  </r>
  <r>
    <x v="1"/>
    <x v="1"/>
    <m/>
    <m/>
    <s v="H5. "/>
    <m/>
    <m/>
    <m/>
    <n v="11"/>
    <n v="1"/>
    <n v="1"/>
    <n v="14"/>
    <d v="2025-07-01T00:00:00"/>
    <d v="2026-06-30T00:00:00"/>
    <n v="52"/>
    <n v="0.75"/>
    <s v="DGA_x000a_Direcciones Seccionales_x000a_División de Operación Aduanera y/o División de viajeros"/>
    <n v="0.75"/>
    <x v="0"/>
  </r>
  <r>
    <x v="1"/>
    <x v="1"/>
    <m/>
    <m/>
    <s v="H6."/>
    <m/>
    <m/>
    <m/>
    <n v="12"/>
    <n v="1"/>
    <n v="1"/>
    <n v="1"/>
    <d v="2025-07-01T00:00:00"/>
    <d v="2026-01-30T00:00:00"/>
    <n v="30.428571428571427"/>
    <n v="1"/>
    <s v="DGA_x000a_Dirección de Gestión de Aduanas_x000a_Subdirección de Operación Aduanera_x000a__x000a_Direcciones Seccionales_x000a_División de Operación Aduanera y/o División de viajero"/>
    <n v="1"/>
    <x v="1"/>
  </r>
  <r>
    <x v="1"/>
    <x v="1"/>
    <m/>
    <m/>
    <m/>
    <m/>
    <m/>
    <m/>
    <n v="13"/>
    <n v="1"/>
    <n v="1"/>
    <n v="1"/>
    <d v="2025-07-01T00:00:00"/>
    <d v="2026-01-30T00:00:00"/>
    <n v="30.428571428571427"/>
    <n v="1"/>
    <s v="DGA_x000a_Dirección de Gestión de Aduanas_x000a_Subdirección de Operación Aduanera."/>
    <n v="1"/>
    <x v="1"/>
  </r>
  <r>
    <x v="1"/>
    <x v="1"/>
    <m/>
    <m/>
    <m/>
    <m/>
    <m/>
    <m/>
    <n v="14"/>
    <n v="1"/>
    <n v="1"/>
    <n v="5"/>
    <d v="2025-07-01T00:00:00"/>
    <d v="2026-01-30T00:00:00"/>
    <n v="30.428571428571427"/>
    <n v="1"/>
    <s v="DGA_x000a_Direcciones Seccionales_x000a_División de Operación Aduanera y/o División de viajeros."/>
    <n v="1"/>
    <x v="1"/>
  </r>
  <r>
    <x v="1"/>
    <x v="1"/>
    <m/>
    <m/>
    <m/>
    <m/>
    <s v="OB1."/>
    <m/>
    <n v="2"/>
    <n v="1"/>
    <n v="1"/>
    <n v="2"/>
    <d v="2025-07-01T00:00:00"/>
    <d v="2027-06-30T00:00:00"/>
    <n v="104.14285714285714"/>
    <n v="0.24"/>
    <s v="DGA_x000a_Dirección de Gestión de Impuestos_x000a_Subdirección de Recaudo_x000a_Coordinación de Control a Entidades Recaudadoras"/>
    <n v="0.24"/>
    <x v="0"/>
  </r>
  <r>
    <x v="1"/>
    <x v="1"/>
    <m/>
    <m/>
    <m/>
    <m/>
    <m/>
    <m/>
    <n v="3"/>
    <n v="1"/>
    <n v="1"/>
    <n v="1"/>
    <d v="2025-07-01T00:00:00"/>
    <d v="2027-06-30T00:00:00"/>
    <n v="104.14285714285714"/>
    <n v="0.25"/>
    <s v="DGA_x000a_Dirección de Gestión de Aduanas _x000a_Subdirección de Operación Aduanera_x000a__x000a_Dirección de Gestión de Innovación y Tecnología_x000a__x000a_Dirección de Gestión de Impuestos_x000a_Subdirección de Recaudo"/>
    <n v="0.25"/>
    <x v="0"/>
  </r>
  <r>
    <x v="1"/>
    <x v="1"/>
    <m/>
    <m/>
    <m/>
    <m/>
    <m/>
    <m/>
    <n v="4"/>
    <n v="1"/>
    <n v="1"/>
    <n v="2"/>
    <d v="2025-07-01T00:00:00"/>
    <d v="2027-06-30T00:00:00"/>
    <n v="104.14285714285714"/>
    <n v="0"/>
    <s v="DGA_x000a_Dirección de Gestión de Aduanas_x000a_Subdirección de Operación Aduanera_x000a__x000a_Direcciones Seccionales_x000a_División de Operación Aduanera y/o División de viajero"/>
    <n v="0"/>
    <x v="0"/>
  </r>
  <r>
    <x v="1"/>
    <x v="1"/>
    <m/>
    <m/>
    <m/>
    <m/>
    <m/>
    <m/>
    <n v="15"/>
    <n v="1"/>
    <n v="1"/>
    <n v="4"/>
    <d v="2025-07-01T00:00:00"/>
    <d v="2026-06-30T00:00:00"/>
    <n v="52"/>
    <n v="0"/>
    <s v="DGA_x000a_Dirección de Gestión de Aduanas_x000a_Subdirección de Operación Aduanera."/>
    <n v="0"/>
    <x v="0"/>
  </r>
  <r>
    <x v="1"/>
    <x v="1"/>
    <m/>
    <m/>
    <m/>
    <m/>
    <s v="OB2. "/>
    <m/>
    <n v="2"/>
    <n v="1"/>
    <n v="1"/>
    <n v="2"/>
    <d v="2025-07-01T00:00:00"/>
    <d v="2027-06-30T00:00:00"/>
    <n v="104.14285714285714"/>
    <n v="0.24"/>
    <s v="DGA_x000a_Dirección de Gestión De Aduanas _x000a_Subdirección de Operación Aduanera _x000a__x000a_Dirección de Gestión de Innovación y Tecnología _x000a_Subdirección de Innovación y Proyectos_x000a_Subdirección de Soluciones y Desarrollos"/>
    <n v="0.24"/>
    <x v="0"/>
  </r>
  <r>
    <x v="1"/>
    <x v="1"/>
    <m/>
    <m/>
    <m/>
    <m/>
    <m/>
    <m/>
    <n v="3"/>
    <n v="1"/>
    <n v="1"/>
    <n v="1"/>
    <d v="2025-07-01T00:00:00"/>
    <d v="2027-06-30T00:00:00"/>
    <n v="104.14285714285714"/>
    <n v="0.25"/>
    <s v="DGA_x000a_Dirección de Gestión De Aduanas _x000a_Subdirección de Operación Aduanera _x000a__x000a_Dirección de Gestión de Innovación y Tecnología _x000a_Subdirección de Innovación y Proyectos_x000a_Subdirección de Soluciones y Desarrollos"/>
    <n v="0.25"/>
    <x v="0"/>
  </r>
  <r>
    <x v="1"/>
    <x v="1"/>
    <m/>
    <m/>
    <m/>
    <m/>
    <m/>
    <m/>
    <n v="4"/>
    <n v="1"/>
    <n v="1"/>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1"/>
    <x v="1"/>
    <m/>
    <m/>
    <m/>
    <m/>
    <m/>
    <m/>
    <n v="16"/>
    <n v="1"/>
    <n v="1"/>
    <n v="4"/>
    <d v="2025-07-01T00:00:00"/>
    <d v="2026-06-30T00:00:00"/>
    <n v="52"/>
    <n v="0.75"/>
    <s v="DGA_x000a_Direcciones Seccionales de Aduanas de Cartagena y Medellín_x000a_División de Viajeros o quien haga sus veces "/>
    <n v="0.75"/>
    <x v="0"/>
  </r>
  <r>
    <x v="1"/>
    <x v="1"/>
    <m/>
    <m/>
    <m/>
    <m/>
    <s v="OB3. "/>
    <m/>
    <n v="17"/>
    <n v="1"/>
    <n v="1"/>
    <n v="1"/>
    <d v="2025-07-01T00:00:00"/>
    <d v="2026-06-30T00:00:00"/>
    <n v="52"/>
    <n v="0"/>
    <s v="DGA_x000a_Dirección de Gestión de Aduanas_x000a_Subdirección de Registro y Control Aduanero"/>
    <n v="0"/>
    <x v="0"/>
  </r>
  <r>
    <x v="1"/>
    <x v="1"/>
    <m/>
    <m/>
    <m/>
    <m/>
    <m/>
    <m/>
    <n v="18"/>
    <n v="1"/>
    <n v="1"/>
    <n v="1"/>
    <d v="2026-07-30T00:00:00"/>
    <d v="2026-11-30T00:00:00"/>
    <n v="17.571428571428573"/>
    <n v="0"/>
    <s v="DGA_x000a_Dirección de Gestión de Aduanas_x000a_Subdirección de Registro y Control Aduanero_x000a_coordinación de Sustanciación"/>
    <n v="0"/>
    <x v="0"/>
  </r>
  <r>
    <x v="1"/>
    <x v="1"/>
    <s v="Insp. 170700-29-2025-02-02_x000a_Información reservada_x000a_"/>
    <m/>
    <s v="H1."/>
    <m/>
    <m/>
    <m/>
    <n v="1"/>
    <n v="1"/>
    <n v="1"/>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0"/>
  </r>
  <r>
    <x v="1"/>
    <x v="1"/>
    <m/>
    <m/>
    <s v="H2. "/>
    <m/>
    <m/>
    <m/>
    <n v="2"/>
    <n v="1"/>
    <n v="1"/>
    <s v="1. 1.00_x000a__x000a_2. 1.00_x000a_"/>
    <d v="2025-10-01T00:00:00"/>
    <d v="2026-08-31T00:00:00"/>
    <n v="47.714285714285715"/>
    <n v="1"/>
    <s v="DGA_x000a_Subdirección de Análisis de Riesgo y Programas"/>
    <n v="1"/>
    <x v="1"/>
  </r>
  <r>
    <x v="1"/>
    <x v="1"/>
    <m/>
    <m/>
    <m/>
    <m/>
    <m/>
    <m/>
    <n v="3"/>
    <n v="1"/>
    <n v="1"/>
    <n v="1"/>
    <d v="2025-10-01T00:00:00"/>
    <d v="2026-08-31T00:00:00"/>
    <n v="47.714285714285715"/>
    <n v="0"/>
    <s v="DGA_x000a_Subdirección de Análisis de Riesgo y Programas"/>
    <n v="0"/>
    <x v="0"/>
  </r>
  <r>
    <x v="1"/>
    <x v="1"/>
    <m/>
    <m/>
    <m/>
    <m/>
    <m/>
    <m/>
    <n v="4"/>
    <n v="1"/>
    <n v="1"/>
    <s v="1. 1.00_x000a__x000a_2. 1.00_x000a__x000a_3. 1.00_x000a__x000a_4. 1.00"/>
    <d v="2025-10-01T00:00:00"/>
    <d v="2026-08-31T00:00:00"/>
    <n v="47.714285714285715"/>
    <n v="0"/>
    <s v="DGA_x000a_Subdirección de Análisis de Riesgo y Programas_x000a__x000a_Subdirección de Información y Analítica"/>
    <n v="0"/>
    <x v="0"/>
  </r>
  <r>
    <x v="1"/>
    <x v="1"/>
    <m/>
    <m/>
    <s v="H3. "/>
    <m/>
    <m/>
    <m/>
    <n v="5"/>
    <n v="1"/>
    <n v="1"/>
    <n v="1"/>
    <d v="2025-05-01T00:00:00"/>
    <d v="2026-02-28T00:00:00"/>
    <n v="43.285714285714285"/>
    <n v="1"/>
    <s v="DGA_x000a_Dirección de Gestión de Innovación y Tecnología _x000a_Subdirección de Innovación y Proyectos_x000a_Subdirección de Soluciones y Desarrollo "/>
    <n v="1"/>
    <x v="1"/>
  </r>
  <r>
    <x v="1"/>
    <x v="1"/>
    <m/>
    <m/>
    <s v="H4. "/>
    <m/>
    <m/>
    <m/>
    <n v="6"/>
    <n v="1"/>
    <n v="1"/>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0"/>
  </r>
  <r>
    <x v="1"/>
    <x v="1"/>
    <m/>
    <m/>
    <m/>
    <m/>
    <m/>
    <m/>
    <n v="7"/>
    <n v="1"/>
    <n v="1"/>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0"/>
  </r>
  <r>
    <x v="1"/>
    <x v="1"/>
    <m/>
    <m/>
    <s v="H5. "/>
    <m/>
    <m/>
    <m/>
    <n v="8"/>
    <n v="1"/>
    <n v="1"/>
    <n v="1"/>
    <d v="2025-09-15T00:00:00"/>
    <d v="2025-12-31T00:00:00"/>
    <n v="15.285714285714286"/>
    <n v="1"/>
    <s v="DGA_x000a_Dirección de Innovación y Tecnología "/>
    <n v="1"/>
    <x v="1"/>
  </r>
  <r>
    <x v="1"/>
    <x v="1"/>
    <m/>
    <m/>
    <s v="H6. "/>
    <m/>
    <m/>
    <m/>
    <n v="9"/>
    <n v="1"/>
    <n v="1"/>
    <n v="3"/>
    <d v="2025-03-01T00:00:00"/>
    <d v="2026-07-30T00:00:00"/>
    <n v="73.714285714285708"/>
    <n v="0.12"/>
    <s v="DGA_x000a_Dirección de Innnovación y Tecnología _x000a_Dirección de Gestión de Aduanas_x000a_Subdirección de Operación Aduanera"/>
    <n v="0.12"/>
    <x v="0"/>
  </r>
  <r>
    <x v="1"/>
    <x v="1"/>
    <m/>
    <m/>
    <m/>
    <m/>
    <m/>
    <m/>
    <n v="10"/>
    <n v="1"/>
    <n v="1"/>
    <n v="1"/>
    <d v="2026-05-01T00:00:00"/>
    <d v="2026-06-15T00:00:00"/>
    <n v="6.4285714285714288"/>
    <n v="0"/>
    <s v="DGA_x000a_Dirección de Innnovación y Tecnología _x000a_"/>
    <n v="0"/>
    <x v="0"/>
  </r>
  <r>
    <x v="1"/>
    <x v="1"/>
    <m/>
    <m/>
    <s v="H7. "/>
    <m/>
    <m/>
    <m/>
    <n v="11"/>
    <n v="1"/>
    <n v="1"/>
    <s v="4.00  _x000a__x000a_3.00"/>
    <d v="2025-10-01T00:00:00"/>
    <d v="2026-10-01T00:00:00"/>
    <n v="52.142857142857146"/>
    <n v="0.5"/>
    <s v="DGA_x000a_Dirección de Gestión de Aduanas                 _x000a_Subdirección de Operación Aduanera_x000a__x000a_Direcciones Seccionales a nivel nacional _x000a_Grupo Interno de trabajo importaciones o quien haga sus veces"/>
    <n v="0.5"/>
    <x v="0"/>
  </r>
  <r>
    <x v="1"/>
    <x v="1"/>
    <m/>
    <m/>
    <s v="H8."/>
    <m/>
    <m/>
    <m/>
    <n v="12"/>
    <n v="1"/>
    <n v="1"/>
    <n v="1"/>
    <d v="2025-10-01T00:00:00"/>
    <d v="2026-02-28T00:00:00"/>
    <n v="21.428571428571427"/>
    <n v="1"/>
    <s v="DGA_x000a_Dirección de Innovación y Tecnología_x000a_Subdirección de Infraestructura Tecnológica y de Operaciones "/>
    <n v="1"/>
    <x v="1"/>
  </r>
  <r>
    <x v="1"/>
    <x v="1"/>
    <m/>
    <m/>
    <s v="H9. "/>
    <m/>
    <m/>
    <m/>
    <n v="13"/>
    <n v="1"/>
    <n v="1"/>
    <n v="2"/>
    <d v="2025-10-01T00:00:00"/>
    <d v="2025-12-31T00:00:00"/>
    <n v="13"/>
    <n v="1"/>
    <s v="DGA_x000a_Dirección de Innovación y Tecnología _x000a_Subdirección de Soluciones y Desarrollo _x000a_Coordinación de Soporte Técnico al Usuario "/>
    <n v="1"/>
    <x v="1"/>
  </r>
  <r>
    <x v="1"/>
    <x v="1"/>
    <m/>
    <m/>
    <s v="H10. "/>
    <m/>
    <m/>
    <m/>
    <n v="14"/>
    <n v="1"/>
    <n v="1"/>
    <n v="3"/>
    <d v="2025-10-01T00:00:00"/>
    <d v="2025-12-31T00:00:00"/>
    <n v="13"/>
    <n v="1"/>
    <s v="DGA_x000a_Dirección de Innovación y Tecnología_x000a_Subdirección de Infraestructura Tecnológica y de Operaciones "/>
    <n v="1"/>
    <x v="1"/>
  </r>
  <r>
    <x v="1"/>
    <x v="1"/>
    <m/>
    <m/>
    <m/>
    <m/>
    <m/>
    <m/>
    <n v="15"/>
    <n v="1"/>
    <n v="1"/>
    <n v="1"/>
    <d v="2025-10-01T00:00:00"/>
    <d v="2026-07-31T00:00:00"/>
    <n v="43.285714285714285"/>
    <n v="0.7"/>
    <s v="DGA_x000a_Dirección de Innovación y Tecnología_x000a_Subdirección de Infraestructura Tecnológica y de Operaciones "/>
    <n v="0.7"/>
    <x v="0"/>
  </r>
  <r>
    <x v="1"/>
    <x v="1"/>
    <m/>
    <m/>
    <s v="H11. "/>
    <m/>
    <m/>
    <m/>
    <n v="16"/>
    <n v="1"/>
    <n v="1"/>
    <n v="1"/>
    <d v="2025-10-01T00:00:00"/>
    <d v="2026-02-28T00:00:00"/>
    <n v="21.428571428571427"/>
    <n v="1"/>
    <s v="DGA_x000a_Dirección de Innovación y Tecnología_x000a_Subdirección de Infraestructura Tecnológica y de Operaciones "/>
    <n v="1"/>
    <x v="1"/>
  </r>
  <r>
    <x v="1"/>
    <x v="1"/>
    <m/>
    <m/>
    <s v="H12. "/>
    <m/>
    <m/>
    <m/>
    <n v="17"/>
    <n v="1"/>
    <n v="1"/>
    <n v="1"/>
    <d v="2025-10-01T00:00:00"/>
    <d v="2026-02-28T00:00:00"/>
    <n v="21.428571428571427"/>
    <n v="1"/>
    <s v="DGA_x000a_Dirección de Innovación y Tecnología_x000a_Subdirección de Infraestructura Tecnológica y de Operaciones "/>
    <n v="1"/>
    <x v="1"/>
  </r>
  <r>
    <x v="1"/>
    <x v="1"/>
    <m/>
    <m/>
    <s v="H13."/>
    <m/>
    <m/>
    <m/>
    <n v="18"/>
    <n v="1"/>
    <n v="1"/>
    <n v="2"/>
    <d v="2026-01-01T00:00:00"/>
    <d v="2026-08-31T00:00:00"/>
    <n v="34.571428571428569"/>
    <n v="0.1"/>
    <s v="DGA_x000a_Dirección de Gestión de Aduanas _x000a_Subdirección de Operación Aduanera  _x000a_                  _x000a_Direcciones Seccionales a nivel nacional _x000a_Grupo interno de trabajo importaciones o quien haga sus veces                                             "/>
    <n v="0.1"/>
    <x v="0"/>
  </r>
  <r>
    <x v="1"/>
    <x v="1"/>
    <m/>
    <m/>
    <s v="H14. "/>
    <m/>
    <m/>
    <m/>
    <n v="19"/>
    <n v="1"/>
    <n v="1"/>
    <n v="2"/>
    <d v="2024-04-01T00:00:00"/>
    <d v="2026-08-31T00:00:00"/>
    <n v="126"/>
    <n v="0.55000000000000004"/>
    <s v="DGA_x000a_Dirección de Gestión de Aduanas.                     _x000a_Subdirección de Operación Aduanera._x000a__x000a_Dirección de Gestión de Innovación y tecnología."/>
    <n v="0.55000000000000004"/>
    <x v="0"/>
  </r>
  <r>
    <x v="1"/>
    <x v="1"/>
    <m/>
    <m/>
    <s v="H15. "/>
    <m/>
    <m/>
    <m/>
    <n v="20"/>
    <n v="1"/>
    <n v="1"/>
    <s v="1.00_x000a__x000a_1.00"/>
    <d v="2025-09-05T00:00:00"/>
    <d v="2026-08-31T00:00:00"/>
    <n v="51.428571428571431"/>
    <n v="0"/>
    <s v="DGA_x000a_Subdirección de Análisis de Riesgo y Programas"/>
    <n v="0"/>
    <x v="0"/>
  </r>
  <r>
    <x v="1"/>
    <x v="1"/>
    <m/>
    <m/>
    <m/>
    <m/>
    <m/>
    <m/>
    <n v="21"/>
    <n v="1"/>
    <n v="1"/>
    <s v="1.00_x000a__x000a_1.00"/>
    <d v="2025-10-01T00:00:00"/>
    <d v="2026-12-31T00:00:00"/>
    <n v="65.142857142857139"/>
    <n v="0"/>
    <s v="DGA_x000a_Subdirección de Análisis de Riesgo y Programas"/>
    <n v="0"/>
    <x v="0"/>
  </r>
  <r>
    <x v="1"/>
    <x v="1"/>
    <m/>
    <m/>
    <m/>
    <m/>
    <m/>
    <m/>
    <n v="22"/>
    <n v="1"/>
    <n v="1"/>
    <n v="4"/>
    <d v="2025-10-01T00:00:00"/>
    <d v="2026-12-31T00:00:00"/>
    <n v="65.142857142857139"/>
    <n v="0"/>
    <s v="DGA_x000a_Subdirección de Análisis de Riesgo y Programas_x000a__x000a_DGF_x000a_SOA_x000a_SFA"/>
    <n v="0"/>
    <x v="0"/>
  </r>
  <r>
    <x v="1"/>
    <x v="1"/>
    <m/>
    <m/>
    <s v="H16. "/>
    <m/>
    <m/>
    <m/>
    <n v="21"/>
    <n v="1"/>
    <n v="1"/>
    <n v="3"/>
    <d v="2025-01-06T00:00:00"/>
    <d v="2026-12-31T00:00:00"/>
    <n v="103.42857142857143"/>
    <n v="0"/>
    <s v="DGA_x000a_Dirección de Gestión de Innovación y Tecnología "/>
    <n v="0"/>
    <x v="0"/>
  </r>
  <r>
    <x v="1"/>
    <x v="1"/>
    <m/>
    <m/>
    <m/>
    <m/>
    <m/>
    <m/>
    <n v="22"/>
    <n v="1"/>
    <n v="1"/>
    <n v="1"/>
    <d v="2025-01-06T00:00:00"/>
    <d v="2026-12-31T00:00:00"/>
    <n v="103.42857142857143"/>
    <n v="0"/>
    <s v="DGA_x000a_Dirección de Gestión de Aduanas                _x000a_Subdirección de Operación Aduanera   _x000a__x000a_Dirección de Gestión de Innovación y Tecnología                                             "/>
    <n v="0"/>
    <x v="0"/>
  </r>
  <r>
    <x v="1"/>
    <x v="1"/>
    <m/>
    <m/>
    <m/>
    <m/>
    <m/>
    <m/>
    <n v="23"/>
    <n v="1"/>
    <n v="1"/>
    <n v="2"/>
    <d v="2025-01-06T00:00:00"/>
    <d v="2026-12-31T00:00:00"/>
    <n v="103.42857142857143"/>
    <n v="0"/>
    <s v="DGA_x000a_Dirección de Gestión Innovación y Tecnología                      "/>
    <n v="0"/>
    <x v="0"/>
  </r>
  <r>
    <x v="1"/>
    <x v="1"/>
    <m/>
    <m/>
    <s v="H17. "/>
    <m/>
    <m/>
    <m/>
    <n v="24"/>
    <n v="1"/>
    <n v="1"/>
    <n v="12"/>
    <d v="2025-12-01T00:00:00"/>
    <d v="2026-12-01T00:00:00"/>
    <n v="52.142857142857146"/>
    <n v="0.3"/>
    <s v="DGA_x000a_Dirección de Gestión de Aduanas                     _x000a_Subdirección de Operación Aduanera_x000a__x000a_Direcciones Seccionales Buenaventura, Cali, Medellín, Bogotá, Santa Marta, Barranquilla y Cartagena."/>
    <n v="0.3"/>
    <x v="0"/>
  </r>
  <r>
    <x v="1"/>
    <x v="1"/>
    <m/>
    <m/>
    <m/>
    <m/>
    <s v="OB1. "/>
    <m/>
    <n v="25"/>
    <n v="1"/>
    <n v="1"/>
    <n v="1"/>
    <d v="2026-01-01T00:00:00"/>
    <d v="2026-08-31T00:00:00"/>
    <n v="34.571428571428569"/>
    <n v="0"/>
    <s v="DGA_x000a_Dirección de Gestión de Aduanas                      _x000a_Subdirección de Operación Aduanera"/>
    <n v="0"/>
    <x v="0"/>
  </r>
  <r>
    <x v="1"/>
    <x v="1"/>
    <m/>
    <m/>
    <m/>
    <m/>
    <m/>
    <m/>
    <n v="26"/>
    <n v="1"/>
    <n v="1"/>
    <n v="2"/>
    <d v="2024-04-01T00:00:00"/>
    <d v="2026-08-31T00:00:00"/>
    <n v="126"/>
    <n v="0"/>
    <s v="DGA_x000a_Dirección de Gestión de Aduanas                      _x000a_Subdirección de Operación Aduanera"/>
    <n v="0"/>
    <x v="0"/>
  </r>
  <r>
    <x v="1"/>
    <x v="1"/>
    <s v="Insp. 170700-29-2025-02-07_x000a_Información reservada_x000a_"/>
    <m/>
    <s v="H1. "/>
    <m/>
    <m/>
    <m/>
    <n v="1"/>
    <n v="1"/>
    <n v="1"/>
    <n v="1"/>
    <d v="2026-04-13T00:00:00"/>
    <d v="2027-04-13T00:00:00"/>
    <n v="52.142857142857146"/>
    <n v="0"/>
    <s v="DGA_x000a_Dirección Seccional Aduanas de Bogotá Aeropuerto El Dorado - GIT _x000a__x000a_Dirección de Gestión de Innovación y Tecnología _x000a_Subdirección de Soluciones y Desarrollo_x000a_Coordinación de Soporte Técnico al Usuario "/>
    <n v="0"/>
    <x v="0"/>
  </r>
  <r>
    <x v="1"/>
    <x v="1"/>
    <m/>
    <m/>
    <m/>
    <m/>
    <m/>
    <m/>
    <n v="2"/>
    <n v="1"/>
    <n v="1"/>
    <n v="25"/>
    <d v="2026-04-20T00:00:00"/>
    <d v="2026-06-30T00:00:00"/>
    <n v="10.142857142857142"/>
    <n v="0"/>
    <s v="DGA_x000a_Dirección de Innovación y Tecnología _x000a_Subdirección de Soluciones y Desarrollo_x000a_Coordinación de Soporte Técnico al Usuario "/>
    <n v="0"/>
    <x v="0"/>
  </r>
  <r>
    <x v="1"/>
    <x v="1"/>
    <m/>
    <m/>
    <m/>
    <m/>
    <m/>
    <m/>
    <n v="3"/>
    <n v="1"/>
    <n v="1"/>
    <n v="66"/>
    <d v="2026-04-01T00:00:00"/>
    <d v="2026-12-31T00:00:00"/>
    <n v="39.142857142857146"/>
    <n v="0"/>
    <s v="DGA_x000a_DSA Barranquilla - División de la operación Aduanera_x000a_DSA Medellín - División de la operación Aduanera_x000a_DSA Cúcuta - División de la operación Aduanera_x000a_DSA Cali - División de la operación Aduanera_x000a_DSA Cartagena - División de la operación Aduanera_x000a_DSIA Buenaventura - División de la operación Aduanera_x000a_DSIA Armenia - División de la operación Aduanera_x000a_DSIA Santa Marta - División de la operación Aduanera_x000a_DSIA Ipiales - División de la operación Aduanera_x000a_DSIATumaco - División de la operación Aduanera_x000a_DSIA Leticia - División de la operación Aduanera_x000a_DSIA Yopal - División de la operación Aduanera_x000a_DSIA Arauca - División de la operación Aduanera_x000a_DSIA Riohacha - División de la operación Aduanera_x000a_DSIA Bucaramanga - División de la operación Aduanera_x000a_DSIA Maicao - División de la operación Aduanera_x000a_DSIA Urabá - División de la operación Aduanera_x000a_DSIA Pereira - División de la operación Aduanera_x000a_DSIA Manizales - División de la operación Aduanera_x000a_DSIA San Andrés - División de la operación Aduanera_x000a_DSIA Valledupar - División de la operación Aduanera_x000a_DSIA Puerto Asís - División de la operación Aduanera"/>
    <n v="0"/>
    <x v="0"/>
  </r>
  <r>
    <x v="1"/>
    <x v="1"/>
    <m/>
    <m/>
    <s v="H2. "/>
    <m/>
    <m/>
    <m/>
    <n v="4"/>
    <n v="1"/>
    <n v="1"/>
    <n v="1"/>
    <d v="2026-03-09T00:00:00"/>
    <d v="2026-12-31T00:00:00"/>
    <n v="42.428571428571431"/>
    <n v="0"/>
    <s v="DGA_x000a_Dirección de Innovación y Tecnología _x000a_Subdirección de Soluciones y Desarrollo_x000a_Coordinación de Soporte Técnico al Usuario "/>
    <n v="0"/>
    <x v="0"/>
  </r>
  <r>
    <x v="1"/>
    <x v="1"/>
    <m/>
    <m/>
    <s v="H3."/>
    <m/>
    <m/>
    <m/>
    <n v="5"/>
    <n v="1"/>
    <n v="1"/>
    <n v="2"/>
    <d v="2026-04-01T00:00:00"/>
    <d v="2029-12-31T00:00:00"/>
    <n v="195.71428571428572"/>
    <n v="0"/>
    <s v="DGA_x000a_Dirección de Gestión de Innovación y Tecnología _x000a__x000a_Dirección de Gestión de Aduanas "/>
    <n v="0"/>
    <x v="0"/>
  </r>
  <r>
    <x v="1"/>
    <x v="1"/>
    <m/>
    <m/>
    <m/>
    <m/>
    <m/>
    <m/>
    <n v="6"/>
    <n v="1"/>
    <n v="1"/>
    <n v="1"/>
    <d v="2026-04-01T00:00:00"/>
    <d v="2027-04-30T00:00:00"/>
    <n v="56.285714285714285"/>
    <n v="0"/>
    <s v="DGA_x000a_Dirección de Gestión de Innovación y Tecnología _x000a__x000a_Dirección Seccional Aduanas de Bogotá Aeropuerto El Dorado- GIT "/>
    <n v="0"/>
    <x v="0"/>
  </r>
  <r>
    <x v="1"/>
    <x v="1"/>
    <m/>
    <m/>
    <s v="H4. "/>
    <m/>
    <m/>
    <m/>
    <n v="7"/>
    <n v="1"/>
    <n v="1"/>
    <n v="1"/>
    <d v="2026-04-01T00:00:00"/>
    <d v="2026-10-31T00:00:00"/>
    <n v="30.428571428571427"/>
    <n v="0"/>
    <s v="DGA_x000a_Dirección de Gestión de Innovación y Tecnología_x000a_Subdirección de Infraestructura Tecnológica y de Operaciones"/>
    <n v="0"/>
    <x v="0"/>
  </r>
  <r>
    <x v="1"/>
    <x v="1"/>
    <m/>
    <m/>
    <m/>
    <m/>
    <s v="OB1."/>
    <m/>
    <n v="8"/>
    <n v="1"/>
    <n v="1"/>
    <n v="15"/>
    <d v="2026-04-01T00:00:00"/>
    <d v="2026-12-31T00:00:00"/>
    <n v="39.142857142857146"/>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0"/>
  </r>
  <r>
    <x v="1"/>
    <x v="1"/>
    <m/>
    <m/>
    <m/>
    <m/>
    <s v="OB2. "/>
    <m/>
    <n v="9"/>
    <n v="1"/>
    <n v="1"/>
    <n v="15"/>
    <d v="2026-04-01T00:00:00"/>
    <d v="2026-12-31T00:00:00"/>
    <n v="39.142857142857146"/>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0"/>
  </r>
  <r>
    <x v="1"/>
    <x v="1"/>
    <m/>
    <m/>
    <m/>
    <m/>
    <m/>
    <m/>
    <n v="10"/>
    <n v="1"/>
    <n v="1"/>
    <n v="15"/>
    <d v="2026-04-01T00:00:00"/>
    <d v="2026-12-31T00:00:00"/>
    <n v="39.142857142857146"/>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0"/>
  </r>
  <r>
    <x v="1"/>
    <x v="1"/>
    <m/>
    <m/>
    <m/>
    <m/>
    <s v="OB3."/>
    <m/>
    <n v="10"/>
    <n v="1"/>
    <n v="1"/>
    <n v="15"/>
    <d v="2026-04-01T00:00:00"/>
    <d v="2026-12-31T00:00:00"/>
    <n v="39.142857142857146"/>
    <n v="0"/>
    <s v="DGA_x000a_Direcciones seccionales que cuentan con depósitos habilitados de provisiones de a Bordo para Consumo y para Llevar:_x000a_DSA Bogotá Aeropuerto El Dorado-División de Viajeros_x000a_DSA Cali-División de Viajeros_x000a_DSA Barranquilla-Visión de Viajeros_x000a_DSA Cartagena-División de Viajeros_x000a_DSA Medellín-División de Viajeros_x000a_"/>
    <n v="0"/>
    <x v="0"/>
  </r>
  <r>
    <x v="1"/>
    <x v="1"/>
    <m/>
    <m/>
    <m/>
    <m/>
    <s v="OB4. "/>
    <m/>
    <n v="11"/>
    <n v="1"/>
    <n v="1"/>
    <n v="2"/>
    <d v="2026-04-01T00:00:00"/>
    <d v="2026-12-31T00:00:00"/>
    <n v="39.142857142857146"/>
    <n v="0"/>
    <s v="DGA_x000a_Dirección Seccional Aduanas Bogotá Aeropuerto El Dorado-División de Carga-GIT Tráfico Postal y Envíos Urgentes"/>
    <n v="0"/>
    <x v="0"/>
  </r>
  <r>
    <x v="1"/>
    <x v="1"/>
    <m/>
    <m/>
    <m/>
    <m/>
    <s v="OB5."/>
    <m/>
    <n v="12"/>
    <n v="1"/>
    <n v="1"/>
    <n v="2"/>
    <d v="2026-04-01T00:00:00"/>
    <d v="2027-04-30T00:00:00"/>
    <n v="56.285714285714285"/>
    <n v="0"/>
    <s v="DGA_x000a_Dirección Seccional Aduanas Bogotá Aeropuerto El Dorado _x000a_División de Viajeros_x000a_"/>
    <n v="0"/>
    <x v="0"/>
  </r>
  <r>
    <x v="1"/>
    <x v="1"/>
    <m/>
    <m/>
    <m/>
    <m/>
    <m/>
    <m/>
    <n v="13"/>
    <n v="1"/>
    <n v="1"/>
    <n v="2"/>
    <d v="2026-04-01T00:00:00"/>
    <d v="2027-04-30T00:00:00"/>
    <n v="56.285714285714285"/>
    <n v="0"/>
    <s v="DGA_x000a_Dirección Seccional Aduanas Bogotá Aeropuerto El Dorado _x000a_División de Viajeros"/>
    <n v="0"/>
    <x v="0"/>
  </r>
  <r>
    <x v="1"/>
    <x v="1"/>
    <m/>
    <m/>
    <m/>
    <m/>
    <s v="OB6. "/>
    <m/>
    <n v="14"/>
    <n v="1"/>
    <n v="1"/>
    <n v="2"/>
    <d v="2026-04-01T00:00:00"/>
    <d v="2026-10-31T00:00:00"/>
    <n v="30.428571428571427"/>
    <n v="0"/>
    <s v="DGA_x000a_Dirección Seccional de Impuestos y Aduanas de Pereira_x000a_División de la Operación Aduanera "/>
    <n v="0"/>
    <x v="0"/>
  </r>
  <r>
    <x v="1"/>
    <x v="1"/>
    <m/>
    <m/>
    <m/>
    <m/>
    <m/>
    <m/>
    <n v="15"/>
    <n v="1"/>
    <n v="1"/>
    <n v="3"/>
    <d v="2026-04-01T00:00:00"/>
    <d v="2026-10-31T00:00:00"/>
    <n v="30.428571428571427"/>
    <n v="0"/>
    <s v="DGA_x000a_Dirección Seccional de Impuestos y Aduanas de Pereira_x000a_División de la Operación Aduanera "/>
    <n v="0"/>
    <x v="0"/>
  </r>
  <r>
    <x v="1"/>
    <x v="1"/>
    <s v="Insp. 170700-29-2025-02-06_x000a_Información reservada"/>
    <m/>
    <s v="H1."/>
    <m/>
    <m/>
    <m/>
    <n v="1"/>
    <n v="1"/>
    <n v="1"/>
    <n v="2"/>
    <d v="2026-06-01T00:00:00"/>
    <d v="2026-12-31T00:00:00"/>
    <n v="30.428571428571427"/>
    <n v="0"/>
    <s v="DGA_x000a_Dirección de Gestión de Aduanas                     _x000a_Subdirección de Operación Aduanera"/>
    <n v="0"/>
    <x v="0"/>
  </r>
  <r>
    <x v="1"/>
    <x v="1"/>
    <m/>
    <m/>
    <m/>
    <m/>
    <m/>
    <m/>
    <n v="2"/>
    <n v="1"/>
    <n v="1"/>
    <n v="4"/>
    <d v="2026-06-01T00:00:00"/>
    <d v="2027-06-30T00:00:00"/>
    <n v="56.285714285714285"/>
    <n v="0"/>
    <s v="DGA_x000a_Dirección Seccional de Impuestos y Aduanas de Urabá, Maicao y de Leticia._x000a_División de la Operación Aduanera, o quién haga sus veces."/>
    <n v="0"/>
    <x v="0"/>
  </r>
  <r>
    <x v="1"/>
    <x v="1"/>
    <m/>
    <m/>
    <m/>
    <m/>
    <m/>
    <m/>
    <n v="3"/>
    <n v="1"/>
    <n v="1"/>
    <n v="2"/>
    <d v="2026-06-01T00:00:00"/>
    <d v="2027-06-30T00:00:00"/>
    <n v="56.285714285714285"/>
    <n v="0"/>
    <s v="DGA_x000a_Dirección Seccional de Impuestos y Aduanas de Urabá, Maicao y de Leticia._x000a_División de la Operación Aduanera, o quién haga sus veces."/>
    <n v="0"/>
    <x v="0"/>
  </r>
  <r>
    <x v="1"/>
    <x v="1"/>
    <m/>
    <m/>
    <m/>
    <m/>
    <m/>
    <m/>
    <n v="4"/>
    <n v="1"/>
    <n v="1"/>
    <n v="4"/>
    <d v="2026-06-01T00:00:00"/>
    <d v="2027-06-30T00:00:00"/>
    <n v="56.285714285714285"/>
    <n v="0"/>
    <s v="DGA_x000a_Dirección Seccional de Impuestos y Aduanas de Urabá, Maicao y de Leticia._x000a_División de la Operación Aduanera, o quién haga sus veces."/>
    <n v="0"/>
    <x v="0"/>
  </r>
  <r>
    <x v="1"/>
    <x v="1"/>
    <m/>
    <m/>
    <s v="H2. "/>
    <m/>
    <m/>
    <m/>
    <n v="5"/>
    <n v="1"/>
    <n v="1"/>
    <n v="4"/>
    <d v="2026-06-01T00:00:00"/>
    <d v="2027-06-30T00:00:00"/>
    <n v="56.285714285714285"/>
    <n v="0"/>
    <s v="DGA_x000a_Dirección Seccional de Impuestos y Aduanas de Urabá"/>
    <n v="0"/>
    <x v="0"/>
  </r>
  <r>
    <x v="1"/>
    <x v="1"/>
    <m/>
    <m/>
    <m/>
    <m/>
    <m/>
    <m/>
    <n v="6"/>
    <n v="1"/>
    <n v="1"/>
    <n v="2"/>
    <d v="2026-06-01T00:00:00"/>
    <d v="2027-06-30T00:00:00"/>
    <n v="56.285714285714285"/>
    <n v="0"/>
    <s v="DGA_x000a_Dirección Seccional de Impuestos y Aduanas de Urabá"/>
    <n v="0"/>
    <x v="0"/>
  </r>
  <r>
    <x v="1"/>
    <x v="1"/>
    <m/>
    <m/>
    <m/>
    <m/>
    <m/>
    <m/>
    <n v="4"/>
    <n v="1"/>
    <n v="1"/>
    <n v="4"/>
    <d v="2026-06-01T00:00:00"/>
    <d v="2027-06-30T00:00:00"/>
    <n v="56.285714285714285"/>
    <n v="0"/>
    <s v="DGA_x000a_Dirección Seccional de Impuestos y Aduanas de Urabá, Tumaco y de Leticia_x000a_División de la Operación Aduanera, o quién haga sus veces"/>
    <n v="0"/>
    <x v="0"/>
  </r>
  <r>
    <x v="1"/>
    <x v="1"/>
    <m/>
    <m/>
    <s v="H3. "/>
    <m/>
    <m/>
    <m/>
    <n v="7"/>
    <n v="1"/>
    <n v="1"/>
    <n v="2"/>
    <d v="2026-06-01T00:00:00"/>
    <d v="2026-12-31T00:00:00"/>
    <n v="30.428571428571427"/>
    <n v="0"/>
    <s v="DGA_x000a_Dirección Seccional de Impuestos y Aduanas de Leticia y de Tumaco"/>
    <n v="0"/>
    <x v="0"/>
  </r>
  <r>
    <x v="1"/>
    <x v="1"/>
    <m/>
    <m/>
    <m/>
    <m/>
    <m/>
    <m/>
    <n v="8"/>
    <n v="1"/>
    <n v="1"/>
    <n v="4"/>
    <d v="2026-06-01T00:00:00"/>
    <d v="2027-06-30T00:00:00"/>
    <n v="56.285714285714285"/>
    <n v="0"/>
    <s v="DGA_x000a_Dirección Seccional de Impuestos y Aduanas de Urabá"/>
    <n v="0"/>
    <x v="0"/>
  </r>
  <r>
    <x v="1"/>
    <x v="1"/>
    <m/>
    <m/>
    <m/>
    <m/>
    <m/>
    <m/>
    <n v="9"/>
    <n v="1"/>
    <n v="1"/>
    <n v="2"/>
    <d v="2026-06-01T00:00:00"/>
    <d v="2026-12-31T00:00:00"/>
    <n v="30.428571428571427"/>
    <n v="0"/>
    <s v="DGA_x000a_Dirección Seccional de Impuestos y Aduanas de Urabá"/>
    <n v="0"/>
    <x v="0"/>
  </r>
  <r>
    <x v="1"/>
    <x v="1"/>
    <m/>
    <m/>
    <m/>
    <m/>
    <m/>
    <m/>
    <n v="4"/>
    <n v="1"/>
    <n v="1"/>
    <n v="4"/>
    <d v="2026-06-01T00:00:00"/>
    <d v="2027-06-30T00:00:00"/>
    <n v="56.285714285714285"/>
    <n v="0"/>
    <s v="DGA_x000a_Dirección Seccional de Impuestos y Aduanas de Urabá, Tumaco, Maicao y de Leticia_x000a_División de la Operación Aduanera, o quién haga sus veces"/>
    <n v="0"/>
    <x v="0"/>
  </r>
  <r>
    <x v="1"/>
    <x v="1"/>
    <m/>
    <m/>
    <m/>
    <m/>
    <m/>
    <m/>
    <n v="10"/>
    <n v="1"/>
    <n v="1"/>
    <n v="2"/>
    <d v="2026-06-01T00:00:00"/>
    <d v="2026-12-31T00:00:00"/>
    <n v="30.428571428571427"/>
    <n v="0"/>
    <s v="DGA_x000a_Dirección Seccional de Impuestos y Aduanas de Leticia,  Maicao y de Tumaco, "/>
    <n v="0"/>
    <x v="0"/>
  </r>
  <r>
    <x v="1"/>
    <x v="1"/>
    <m/>
    <m/>
    <s v="H4. "/>
    <m/>
    <m/>
    <m/>
    <n v="11"/>
    <n v="1"/>
    <n v="1"/>
    <n v="1"/>
    <d v="2026-06-01T00:00:00"/>
    <d v="2026-12-31T00:00:00"/>
    <n v="30.428571428571427"/>
    <n v="0"/>
    <s v="DGA_x000a_Dirección Seccional de Impuestos y Aduanas de  Urabá, Leticia, Tumaco y Maicao "/>
    <n v="0"/>
    <x v="0"/>
  </r>
  <r>
    <x v="1"/>
    <x v="1"/>
    <m/>
    <m/>
    <m/>
    <m/>
    <m/>
    <m/>
    <n v="12"/>
    <n v="1"/>
    <n v="1"/>
    <n v="2"/>
    <d v="2026-06-01T00:00:00"/>
    <d v="2026-12-31T00:00:00"/>
    <n v="30.428571428571427"/>
    <n v="0"/>
    <s v="DGA_x000a_Dirección Seccional de Impuestos y Aduanas de Tumaco, Maicao, Leticia y Urabá_x000a__x000a_Dirección de Gestión de Aduanas_x000a_Subdirección de Operación Aduanera"/>
    <n v="0"/>
    <x v="0"/>
  </r>
  <r>
    <x v="1"/>
    <x v="1"/>
    <m/>
    <m/>
    <s v="H5. "/>
    <m/>
    <m/>
    <m/>
    <n v="13"/>
    <n v="1"/>
    <n v="1"/>
    <n v="1"/>
    <d v="2026-06-01T00:00:00"/>
    <d v="2026-12-31T00:00:00"/>
    <n v="30.428571428571427"/>
    <n v="0"/>
    <s v="DGA_x000a_Dirección de Gestión de Innovación y Tecnología_x000a_Subdirección de Infraestructura Tecnológica y de Operaciones"/>
    <n v="0"/>
    <x v="0"/>
  </r>
  <r>
    <x v="1"/>
    <x v="1"/>
    <m/>
    <m/>
    <s v="H6. "/>
    <m/>
    <m/>
    <m/>
    <n v="14"/>
    <n v="1"/>
    <n v="1"/>
    <n v="2"/>
    <d v="2026-06-01T00:00:00"/>
    <d v="2026-12-31T00:00:00"/>
    <n v="30.428571428571427"/>
    <n v="0"/>
    <s v="DGA_x000a_Dirección de Gestión de Aduanas_x000a_Subdirección de Operación Aduanera _x000a__x000a_Dirección de Innovación y Tecnología _x000a_Subdirección de Procesamiento de Datos"/>
    <n v="0"/>
    <x v="0"/>
  </r>
  <r>
    <x v="1"/>
    <x v="1"/>
    <m/>
    <m/>
    <s v="H7. "/>
    <m/>
    <m/>
    <m/>
    <n v="15"/>
    <n v="1"/>
    <n v="1"/>
    <n v="1"/>
    <d v="2026-06-01T00:00:00"/>
    <d v="2026-12-31T00:00:00"/>
    <n v="30.428571428571427"/>
    <n v="0"/>
    <s v="DGA_x000a_Subdirección de Operación Aduanera"/>
    <n v="0"/>
    <x v="0"/>
  </r>
  <r>
    <x v="1"/>
    <x v="1"/>
    <m/>
    <m/>
    <m/>
    <m/>
    <m/>
    <m/>
    <n v="16"/>
    <n v="1"/>
    <n v="1"/>
    <n v="2"/>
    <d v="2026-06-01T00:00:00"/>
    <d v="2027-06-30T00:00:00"/>
    <n v="56.285714285714285"/>
    <n v="0"/>
    <s v="DGA_x000a_Dirección Seccional de impuestos y Aduanas de Maicao. _x000a__x000a_Subdirección de Operación Aduanera"/>
    <n v="0"/>
    <x v="0"/>
  </r>
  <r>
    <x v="1"/>
    <x v="1"/>
    <m/>
    <m/>
    <s v="H8. "/>
    <m/>
    <m/>
    <m/>
    <n v="4"/>
    <n v="1"/>
    <n v="1"/>
    <n v="4"/>
    <d v="2026-06-01T00:00:00"/>
    <d v="2027-06-30T00:00:00"/>
    <n v="56.285714285714285"/>
    <n v="0"/>
    <s v="DGA_x000a_Dirección Seccional de Impuestos y Aduanas de Urabá, Tumaco, Maicao y de Leticia_x000a_División de la Operación Aduanera, o quién haga sus veces"/>
    <n v="0"/>
    <x v="0"/>
  </r>
  <r>
    <x v="1"/>
    <x v="1"/>
    <m/>
    <m/>
    <m/>
    <m/>
    <s v="OB1."/>
    <m/>
    <n v="7"/>
    <n v="1"/>
    <n v="1"/>
    <n v="2"/>
    <d v="2026-06-01T00:00:00"/>
    <d v="2026-12-31T00:00:00"/>
    <n v="30.428571428571427"/>
    <n v="0"/>
    <s v="DGA_x000a_Dirección Seccional de Impuestos y Aduanas de Leticia y de Tumaco"/>
    <n v="0"/>
    <x v="0"/>
  </r>
  <r>
    <x v="1"/>
    <x v="1"/>
    <m/>
    <m/>
    <m/>
    <m/>
    <m/>
    <m/>
    <n v="17"/>
    <n v="1"/>
    <n v="1"/>
    <n v="2"/>
    <d v="2026-06-01T00:00:00"/>
    <d v="2027-06-30T00:00:00"/>
    <n v="56.285714285714285"/>
    <n v="0"/>
    <s v="DGA_x000a_Dirección Seccional de Impuestos y Aduanas de Urabá y de Tumaco."/>
    <n v="0"/>
    <x v="0"/>
  </r>
  <r>
    <x v="1"/>
    <x v="1"/>
    <m/>
    <m/>
    <m/>
    <m/>
    <s v="OB2. "/>
    <m/>
    <n v="1"/>
    <n v="1"/>
    <n v="1"/>
    <n v="2"/>
    <d v="2026-06-01T00:00:00"/>
    <d v="2026-12-31T00:00:00"/>
    <n v="30.428571428571427"/>
    <n v="0"/>
    <s v="DGA_x000a_Dirección de Gestión de Aduanas                     _x000a_Subdirección de Operación Aduanera"/>
    <n v="0"/>
    <x v="0"/>
  </r>
  <r>
    <x v="1"/>
    <x v="1"/>
    <m/>
    <m/>
    <m/>
    <m/>
    <m/>
    <m/>
    <n v="4"/>
    <n v="1"/>
    <n v="1"/>
    <n v="4"/>
    <d v="2026-06-01T00:00:00"/>
    <d v="2027-06-30T00:00:00"/>
    <n v="56.285714285714285"/>
    <n v="0"/>
    <s v="DGA_x000a_Dirección Seccional de Impuestos y Aduanas de Urabá, Tumaco, Maicao y de Leticia_x000a_División de la Operación Aduanera, o quién haga sus veces"/>
    <n v="0"/>
    <x v="0"/>
  </r>
  <r>
    <x v="1"/>
    <x v="1"/>
    <m/>
    <m/>
    <m/>
    <m/>
    <m/>
    <m/>
    <n v="18"/>
    <n v="1"/>
    <n v="1"/>
    <n v="4"/>
    <d v="2026-06-01T00:00:00"/>
    <d v="2027-07-01T00:00:00"/>
    <n v="56.428571428571431"/>
    <n v="0"/>
    <s v="DGA_x000a_Dirección de Gestión de Aduanas_x000a_Subdirección de Operación Aduanera_x000a__x000a_Direcciones seccionales de las ZRAE"/>
    <n v="0"/>
    <x v="0"/>
  </r>
  <r>
    <x v="1"/>
    <x v="1"/>
    <m/>
    <m/>
    <m/>
    <m/>
    <s v="OB3."/>
    <m/>
    <n v="19"/>
    <n v="1"/>
    <n v="1"/>
    <n v="2"/>
    <d v="2026-06-01T00:00:00"/>
    <d v="2027-06-30T00:00:00"/>
    <n v="56.285714285714285"/>
    <n v="0"/>
    <s v="DGA_x000a_Dirección Seccional de Impuestos y Aduanas de Leticia"/>
    <n v="0"/>
    <x v="0"/>
  </r>
  <r>
    <x v="1"/>
    <x v="1"/>
    <m/>
    <m/>
    <m/>
    <m/>
    <s v="OB4."/>
    <m/>
    <n v="20"/>
    <n v="1"/>
    <n v="1"/>
    <n v="1"/>
    <d v="2026-05-01T00:00:00"/>
    <d v="2027-06-30T00:00:00"/>
    <n v="60.714285714285715"/>
    <n v="0"/>
    <s v="DGA_x000a_Dirección Seccional de Impuestos y Aduanas de Leticia"/>
    <n v="0"/>
    <x v="0"/>
  </r>
  <r>
    <x v="1"/>
    <x v="1"/>
    <m/>
    <m/>
    <m/>
    <m/>
    <m/>
    <m/>
    <n v="21"/>
    <n v="1"/>
    <n v="1"/>
    <n v="1"/>
    <d v="2026-05-01T00:00:00"/>
    <d v="2027-06-30T00:00:00"/>
    <n v="60.714285714285715"/>
    <n v="0"/>
    <s v="DGA_x000a_Dirección Seccional de Impuestos y Aduanas de Leticia"/>
    <n v="0"/>
    <x v="0"/>
  </r>
  <r>
    <x v="1"/>
    <x v="1"/>
    <m/>
    <m/>
    <m/>
    <m/>
    <s v="OB5. "/>
    <m/>
    <n v="22"/>
    <n v="1"/>
    <n v="1"/>
    <n v="8"/>
    <d v="2026-06-01T00:00:00"/>
    <d v="2027-06-30T00:00:00"/>
    <n v="56.285714285714285"/>
    <n v="0"/>
    <s v="DGA_x000a_Dirección Seccional de Impuestos y Aduanas de Leticia"/>
    <n v="0"/>
    <x v="0"/>
  </r>
  <r>
    <x v="6"/>
    <x v="2"/>
    <s v="Auditoría de Cumplimiento adelantada a la UAE – DIRECCIÓN DE IMPUESTOS Y ADUANAS NACIONALES – DIAN – Operación Aduanera y Cambiaria, vigencias 2023, 2024 a 30 de junio de 2025."/>
    <s v="19  01 100   "/>
    <s v="Hallazgo nro. 1 Cruces Retención de Divisas – POLFA_x000a__x000a_“(…)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_x000a__x000a_1. Se identificaron inconsistencias en el valor de las divisas en 10 Actas de retención reportadas por la POLFA, frente a la información registrada en la base histórica de viajeros._x000a__x000a_2. Se constató la ausencia del registro de 19 Actas de retención de divisas en la base histórica de viajeros, (...)”_x000a__x000a_“(…) Lo anterior, evidencia que se dejó de registrar divisas en la base histórica de viajeros por $197.933.266, 40(…)”_x000a__x000a_“(…)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
    <m/>
    <m/>
    <s v="“(…) debilidades en el seguimiento y en los cruces de información entre los registros efectuados por la POLFA y aquellos realizados por los inspectores aduaneros, lo cual afecta la confiabilidad de los reportes institucionales_x000a_y compromete el cumplimiento de los principios constitucionales que orientan la función administrativa y se vulneran los objetivos fundamentales del control interno consagrados en el artículo 2 de la Ley 87 de 1993.”"/>
    <s v="Implementar mecanismos para el control y verificación de la información relacionada con retenciones de divisas en la modalidad de viajeros, en articulación con las áreas competentes."/>
    <s v="1. Realizar una mesa de trabajo entre la POLFA y la DIAN con el fin de determinar las posibles inconsistencias y omisiones en la  base de datos histórica de viajeros en relación con actas de retención de divisas en el Aeropuerto El Dorado de Bogotá."/>
    <s v="Acta Mesa de Trabajo"/>
    <n v="1"/>
    <d v="2026-02-03T00:00:00"/>
    <d v="2026-02-28T00:00:00"/>
    <n v="3.5714285714285716"/>
    <n v="0"/>
    <s v="POLFA_x000a_Dirección de Gestión de Aduanas _x000a_Subdirección de Operación Aduanera_x000a__x000a_Dirección Seccional de Aduanas de Bogotá - Aeropuerto El Dorado_x000a_División de Viajeros _x000a__x000a_Dirección de Gestión de Policía Fiscal y Aduanera _x000a_Grupo Operativo Aeropuerto El Dorado/ AEROP-POLFA "/>
    <n v="0"/>
    <x v="0"/>
  </r>
  <r>
    <x v="6"/>
    <x v="2"/>
    <m/>
    <m/>
    <m/>
    <m/>
    <m/>
    <m/>
    <m/>
    <s v="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
    <s v="Comunicación Oficial"/>
    <n v="1"/>
    <d v="2026-03-03T00:00:00"/>
    <d v="2026-04-03T00:00:00"/>
    <n v="4.4285714285714288"/>
    <n v="0"/>
    <s v="POLFA _x000a_Dirección de Gestión de Policía Fiscal y Aduanera"/>
    <n v="0"/>
    <x v="0"/>
  </r>
  <r>
    <x v="6"/>
    <x v="2"/>
    <m/>
    <m/>
    <m/>
    <m/>
    <m/>
    <m/>
    <m/>
    <s v="3.  Realizar un informe mensual desde la Subdirección de Operación Aduanera sobre los controles establecidos en el &quot;Lineamiento de control y seguimiento al traslado de las divisas retenidas al responsable de su custodia, atendiendo los protocolos de seguridad establecidos&quot; del 26 de enero de 2026, emitido por la Subdirección de Operación Aduanera, en el que se establece la responsabilidad de los jefes de las Divisiones y Grupos de Viajeros de las Direcciones Seccionales de realizar control semanal a las bases de datos de retención de divisas."/>
    <s v="Informe mensual"/>
    <n v="6"/>
    <d v="2026-01-26T00:00:00"/>
    <d v="2026-06-26T00:00:00"/>
    <n v="21.571428571428573"/>
    <n v="0"/>
    <s v="POLFA_x000a_Dirección de Gestión de Aduanas _x000a_Subdirección de Operación Aduanera_x000a__x000a_Dirección Seccional de Aduanas de Bogotá - Aeropuerto El Dorado_x000a_División de Viajeros  "/>
    <n v="0"/>
    <x v="0"/>
  </r>
  <r>
    <x v="2"/>
    <x v="2"/>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D)"/>
    <m/>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2"/>
    <s v="DGF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5"/>
    <x v="0"/>
  </r>
  <r>
    <x v="2"/>
    <x v="2"/>
    <m/>
    <m/>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1"/>
    <s v="DGF_x000a_Dirección de Gestión de Fiscalización _x000a_Subdirección de Fiscalización Tributaria_x000a__x000a_Dirección de Gestión de Impuestos _x000a_Subdirección de Recaudo_x000a_Coordinación de Administración de Aplicativos"/>
    <n v="1"/>
    <x v="1"/>
  </r>
  <r>
    <x v="2"/>
    <x v="2"/>
    <m/>
    <m/>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2"/>
    <s v="DGF_x000a_Dirección de Gestión de Fiscalización _x000a_Subdirección de Fiscalización Tributaria_x000a__x000a_"/>
    <n v="1"/>
    <x v="1"/>
  </r>
  <r>
    <x v="2"/>
    <x v="2"/>
    <m/>
    <m/>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1"/>
    <s v="DGF_x000a_Dirección de Gestión de Impuestos_x000a_Subdirección de Devoluciones"/>
    <n v="1"/>
    <x v="1"/>
  </r>
  <r>
    <x v="2"/>
    <x v="2"/>
    <m/>
    <m/>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1"/>
    <s v="DGF_x000a_Dirección de Gestión de Impuestos_x000a_Subdirección de Devoluciones"/>
    <n v="1"/>
    <x v="1"/>
  </r>
  <r>
    <x v="2"/>
    <x v="2"/>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D)"/>
    <m/>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1"/>
  </r>
  <r>
    <x v="2"/>
    <x v="2"/>
    <m/>
    <m/>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1"/>
  </r>
  <r>
    <x v="2"/>
    <x v="2"/>
    <m/>
    <m/>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0"/>
  </r>
  <r>
    <x v="2"/>
    <x v="2"/>
    <m/>
    <m/>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0"/>
  </r>
  <r>
    <x v="2"/>
    <x v="2"/>
    <s v="Auditoría de Cumplimiento Intersectorial al Recaudo, Administración (Cobro, Fiscalización y Liquidación) de los Recursos Provenientes del Impuesto al Turismo a 30 de Junio de 2025. "/>
    <s v="17  03 100   "/>
    <s v="Hallazgo nro. 1 COH_8406_2025 Gestión de Fiscalización a las declaraciones del Impuesto Nacional al Turismo (F, D)_x000a__x000a_“(…)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_x000a__x000a_(…)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_x000a__x000a_(…)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_x000a__x000a_Así las cosas, la fiscalización, imposición de sanciones (extemporaneidad, omisión, error, inexactitud o por no declarar) y el proceso de cobro (persuasivo y coactivo), son aspectos de su competencia._x000a__x000a_(...)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_x000a__x000a_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_x000a__x000a_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
    <s v="(F - D)"/>
    <m/>
    <s v="“(…)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s v="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
    <s v="1. Elaborar un memorando de fiscalización de asignación de cupos de capacidad operativa por tipologías de control incluyendo el Impuesto Nacional con Destino al Turismo como Inversión Social."/>
    <s v="Memorando"/>
    <n v="1"/>
    <d v="2025-12-15T00:00:00"/>
    <d v="2026-01-31T00:00:00"/>
    <n v="6.7142857142857144"/>
    <n v="0"/>
    <s v="DGF_x000a_Dirección de Gestión  Fiscalización_x000a_Subdirección de Fiscalización Tributaria"/>
    <n v="0"/>
    <x v="0"/>
  </r>
  <r>
    <x v="2"/>
    <x v="2"/>
    <m/>
    <m/>
    <m/>
    <m/>
    <m/>
    <m/>
    <m/>
    <s v="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
    <s v="Propuesta de programa"/>
    <n v="1"/>
    <d v="2026-02-01T00:00:00"/>
    <d v="2026-08-31T00:00:00"/>
    <n v="30.142857142857142"/>
    <n v="0.25"/>
    <s v="DGF_x000a_Dirección de Gestión  Fiscalización_x000a_Subdirección de Fiscalización Tributaria"/>
    <n v="0.25"/>
    <x v="0"/>
  </r>
  <r>
    <x v="2"/>
    <x v="2"/>
    <m/>
    <m/>
    <m/>
    <m/>
    <m/>
    <m/>
    <s v="2. Elaborar un programa o acción para el control del Impuesto Nacional con Destino al Turismo como Inversión Social de acuerdo con los cupos asignados."/>
    <s v="1. Realizar prueba piloto con base en requerimiento ordinario de información enviado a una aerolínea para obtener información para el desarrollo de los controles requeridos"/>
    <s v="Resultado prueba"/>
    <n v="1"/>
    <d v="2026-01-01T00:00:00"/>
    <d v="2026-08-31T00:00:00"/>
    <n v="34.571428571428569"/>
    <n v="0.4"/>
    <s v="DGF_x000a_Dirección de Gestión  Fiscalización_x000a_Subdirección de Fiscalización Tributaria"/>
    <n v="0.4"/>
    <x v="0"/>
  </r>
  <r>
    <x v="2"/>
    <x v="2"/>
    <m/>
    <m/>
    <m/>
    <m/>
    <m/>
    <m/>
    <m/>
    <s v="2.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n v="1"/>
    <d v="2026-06-01T00:00:00"/>
    <d v="2026-07-31T00:00:00"/>
    <n v="8.5714285714285712"/>
    <n v="0"/>
    <s v="DGF_x000a_Dirección de Gestión  Fiscalización_x000a_Subdirección de Fiscalización Tributaria"/>
    <n v="0"/>
    <x v="0"/>
  </r>
  <r>
    <x v="2"/>
    <x v="2"/>
    <m/>
    <m/>
    <m/>
    <m/>
    <m/>
    <m/>
    <m/>
    <s v="3.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0"/>
  </r>
  <r>
    <x v="2"/>
    <x v="2"/>
    <s v="Auditoría de Cumplimiento Intersectorial al Recaudo, Administración (Cobro, Fiscalización y Liquidación) de los Recursos Provenientes del Impuesto al Turismo a 30 de Junio de 2025. "/>
    <s v="17  03 100   "/>
    <s v="Hallazgo nro. 4 COH_6971_2025 Articulación de las entidades responsables del impuesto nacional del turismo._x000a__x000a_“(…)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_x000a__x000a_(…)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_x000a_"/>
    <m/>
    <m/>
    <s v="(…) Lo identificado se origina en la ausencia de lineamientos y procedimientos operativos que definan los roles, responsabilidades y canales de articulación entre la DIAN, el MHCP, el MinCIT y FONTUR.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s v="1. Elaborar un programa o acción para el control del Impuesto Nacional con Destino al Turismo como Inversión Social de acuerdo con los cupos asignados."/>
    <s v="1.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remitido"/>
    <n v="1"/>
    <d v="2026-06-01T00:00:00"/>
    <d v="2026-07-31T00:00:00"/>
    <n v="8.5714285714285712"/>
    <n v="0"/>
    <s v="DGF_x000a_Dirección de Gestión  Fiscalización_x000a_Subdirección de Fiscalización Tributaria"/>
    <n v="0"/>
    <x v="0"/>
  </r>
  <r>
    <x v="2"/>
    <x v="2"/>
    <m/>
    <m/>
    <m/>
    <m/>
    <m/>
    <m/>
    <m/>
    <s v="2.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0"/>
  </r>
  <r>
    <x v="2"/>
    <x v="2"/>
    <m/>
    <m/>
    <m/>
    <m/>
    <m/>
    <m/>
    <s v="2. Gestionar acciones conjuntas para la definición del formulario del impuesto nacional con destino al turismo"/>
    <s v="1. Poner a disposición del Ministerio de Comercio, Industria y Turismo un formulario para la declaración del impuesto nacional con destino al turismo"/>
    <s v="Una (1) propuesta de formulario para la declaración del impuesto nacional con destino al turismo"/>
    <n v="1"/>
    <d v="2026-05-13T00:00:00"/>
    <d v="2026-07-15T00:00:00"/>
    <n v="9"/>
    <n v="0"/>
    <s v="DGF_x000a_Dirección de Gestión de Impuestos_x000a_Subdirección de Recaudo"/>
    <n v="0"/>
    <x v="0"/>
  </r>
  <r>
    <x v="2"/>
    <x v="2"/>
    <m/>
    <m/>
    <m/>
    <m/>
    <m/>
    <m/>
    <m/>
    <s v="2. Gestionar mesa de trabajo con la participación de Ministerio de Comercio, Industria y Turismo y Fondo Nacional de Turismo, y las dependencias responsables de la DIAN, con el propósito de establecer un plan de trabajo para la puesta en funcionamiento del formulario para la declaración del impuesto nacional con destino al turismo"/>
    <s v="Un (1) Plan de trabajo definido"/>
    <n v="1"/>
    <d v="2026-05-13T00:00:00"/>
    <d v="2026-07-15T00:00:00"/>
    <n v="9"/>
    <n v="0"/>
    <s v="DGF_x000a_Dirección de Gestión de Impuestos_x000a_Subdirección de Recaudo"/>
    <n v="0"/>
    <x v="0"/>
  </r>
  <r>
    <x v="2"/>
    <x v="2"/>
    <m/>
    <m/>
    <m/>
    <m/>
    <m/>
    <m/>
    <m/>
    <s v="3. Realizar seguimiento y elaborar informes trimestrales del cumplimiento de los compromisos definidos en el plan de trabajo"/>
    <s v="Un (1) Informe trimestral de seguimiento al plan de trabajo"/>
    <n v="1"/>
    <d v="2026-06-01T00:00:00"/>
    <d v="2026-09-30T00:00:00"/>
    <n v="17.285714285714285"/>
    <n v="0"/>
    <s v="DGF_x000a_Dirección de Gestión de Impuestos_x000a_Subdirección de Recaudo"/>
    <n v="0"/>
    <x v="0"/>
  </r>
  <r>
    <x v="2"/>
    <x v="2"/>
    <m/>
    <m/>
    <m/>
    <m/>
    <m/>
    <m/>
    <s v="3. Gestionar y articular acciones para la definición del modelo de reporte y certificación de deuda"/>
    <s v="1. Poner a disposición del Ministerio de Comercio, Industria y Turismo y Fondo Nacional de Turismo un modelo de reporte y de certificación de deuda"/>
    <s v="Una (1) propuesta de modelo de reporte y una (1) propuesta de modelo de certificación de deuda"/>
    <n v="2"/>
    <d v="2026-05-13T00:00:00"/>
    <d v="2026-07-15T00:00:00"/>
    <n v="9"/>
    <n v="0"/>
    <s v="DGF_x000a_Dirección de Gestión de Impuestos_x000a_Subdirección de Cobranzas y Control Extensivo"/>
    <n v="0"/>
    <x v="0"/>
  </r>
  <r>
    <x v="2"/>
    <x v="2"/>
    <m/>
    <m/>
    <m/>
    <m/>
    <m/>
    <m/>
    <m/>
    <s v="2. Gestionar mesa de trabajo con la participación de Ministerio de Comercio, Industria y Turismo y Fondo Nacional de Turismo, y las dependencias responsables de la DIAN, con el propósito de establecer un plan de trabajo para la adopción del reporte y certificación de deuda"/>
    <s v="Un (1) Plan de trabajo definido"/>
    <n v="1"/>
    <d v="2026-05-13T00:00:00"/>
    <d v="2026-07-15T00:00:00"/>
    <n v="9"/>
    <n v="0"/>
    <s v="DGF_x000a_Dirección de Gestión de Impuestos_x000a_Subdirección de Cobranzas y Control Extensivo"/>
    <n v="0"/>
    <x v="0"/>
  </r>
  <r>
    <x v="2"/>
    <x v="2"/>
    <m/>
    <m/>
    <m/>
    <m/>
    <m/>
    <m/>
    <m/>
    <s v="3. Realizar seguimiento y elaborar informes trimestrales del cumplimiento de los compromisos definidos en el plan de trabajo"/>
    <s v="Un (1) Informe trimestral de seguimiento al plan de trabajo"/>
    <n v="1"/>
    <d v="2026-06-01T00:00:00"/>
    <d v="2026-09-30T00:00:00"/>
    <n v="17.285714285714285"/>
    <n v="0"/>
    <s v="DGF_x000a_Dirección de Gestión de Impuestos_x000a_Subdirección de Cobranzas y Control Extensivo"/>
    <n v="0"/>
    <x v="0"/>
  </r>
  <r>
    <x v="2"/>
    <x v="2"/>
    <s v="Auditoría de Cumplimiento adelantada a la UAE – DIRECCIÓN DE IMPUESTOS Y ADUANAS NACIONALES – DIAN – Operación Aduanera y Cambiaria, vigencias 2023, 2024 a 30 de junio de 2025."/>
    <s v="17  02 003   "/>
    <s v="Hallazgo nro. 14 Insumos Fiscalización y Liquidación Aduanera_x000a__x000a_“(…)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_x000a__x000a_“(…) Los mencionados autos de archivo, ordenaron el cierre de los expedientes sin realizar una actuación de fondo por parte de las Divisiones de Fiscalización Aduanera, pese a que el vencimiento del término de firmeza estaba previsto de acuerdo al cuadro relacionado. (…)”_x000a__x000a_“(…)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
    <m/>
    <m/>
    <s v="“(…) debilidades en los controles por parte de las Divisiones de Fiscalización de la DIAN, debido al incumplimiento de los términos procesales. (…)”_x000a__x000a__x000a_“(…) la DIAN no cuenta con un sistema de control que permita a las Divisiones de Fiscalización y Liquidación Aduanera realizar un seguimiento automático o programado del vencimiento de los plazos de firmeza de las declaraciones de importación (…)”"/>
    <s v="Expedir lineamiento con énfasis en el control de términos para la expedición de actos administrativos"/>
    <s v="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
    <s v="Memorando de Lineamiento"/>
    <n v="1"/>
    <d v="2026-01-30T00:00:00"/>
    <d v="2026-02-28T00:00:00"/>
    <n v="4.1428571428571432"/>
    <n v="0"/>
    <s v="DGF_x000a_Dirección de Gestión de Fiscalización_x000a_Subdirección de Fiscalización Aduanera"/>
    <n v="0"/>
    <x v="0"/>
  </r>
  <r>
    <x v="2"/>
    <x v="2"/>
    <m/>
    <s v="17  02 003   "/>
    <m/>
    <m/>
    <m/>
    <m/>
    <m/>
    <s v="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
    <s v="Material de la Capacitación y Registro de Asistencia"/>
    <n v="1"/>
    <d v="2026-02-28T00:00:00"/>
    <d v="2026-03-31T00:00:00"/>
    <n v="4.4285714285714288"/>
    <n v="0"/>
    <s v="DGF_x000a_Dirección de Gestión de Fiscalización_x000a_Subdirección de Fiscalización Aduanera"/>
    <n v="0"/>
    <x v="0"/>
  </r>
  <r>
    <x v="2"/>
    <x v="2"/>
    <m/>
    <s v="17  02 003   "/>
    <m/>
    <m/>
    <m/>
    <m/>
    <s v="Incorporar en el Nuevo Sistema de Modernización Tributaria – NSGT, la parametrización de alertas por firmeza, caducidad y vencimiento, así como la interacción con otros procesos de la DIAN"/>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0"/>
  </r>
  <r>
    <x v="2"/>
    <x v="2"/>
    <m/>
    <s v="17  02 003   "/>
    <m/>
    <m/>
    <m/>
    <m/>
    <s v="Adelantar autoevaluación desde la Subdirección de Fiscalización Aduanera"/>
    <s v="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
    <s v="Oficio de seguimiento"/>
    <n v="2"/>
    <d v="2026-07-01T00:00:00"/>
    <d v="2027-06-30T00:00:00"/>
    <n v="52"/>
    <n v="0"/>
    <s v="DGF_x000a_Dirección de Gestión de Fiscalización_x000a_Subdirección de Fiscalización Aduanera"/>
    <n v="0"/>
    <x v="0"/>
  </r>
  <r>
    <x v="2"/>
    <x v="2"/>
    <s v="Auditoría de Cumplimiento adelantada a la UAE – DIRECCIÓN DE IMPUESTOS Y ADUANAS NACIONALES – DIAN – Operación Aduanera y Cambiaria, vigencias 2023, 2024 a 30 de junio de 2025."/>
    <s v="17  02 003   "/>
    <s v="Hallazgo nro. 15 Insumos e Inventarios de Zonas Francas (D)_x000a__x000a__x000a_“(…)  se evidenció que, en los siguientes casos, las DS de Buenaventura y Cartagena no iniciaron investigaciones, ni actuaciones derivadas de las inconsistencias aduaneras reportadas como faltantes de mercancías en tránsito de los puertos a la zona franca de Bogotá (…)”_x000a__x000a_“(…) Posible pérdida de recursos públicos y afectó la efectividad en las actuaciones que deben realizar frente a los insumos recibidos, comprometiendo el cumplimiento de los principios de eficiencia y responsabilidad que orientan la actuación de la administración pública. (…)”_x000a__x000a_“(…)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
    <s v="(D)"/>
    <m/>
    <s v="“(…)  La falta de seguimiento, control y gestión de los insumos generados por la Zona Franca de Bogotá y verificados en las visitas realizadas por el ente de control a las DS, (…)”_x000a__x000a_&quot; (...) visitas periódicas por parte de la DIAN a los usuarios aduaneros e importadores ubicados dentro de las Zonas Francas, orientadas a laverificación física de inventario de las mercancías&quot;"/>
    <s v="Realizar seguimiento, control y trazabilidad de los insumos generados por los GIT de Zona Franca de la División de Operación Aduanera dirigidos a las Divisiones de Fiscalización Aduanera."/>
    <s v="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
    <s v="Oficio de seguimiento"/>
    <n v="2"/>
    <d v="2026-07-01T00:00:00"/>
    <d v="2027-06-30T00:00:00"/>
    <n v="52"/>
    <n v="0"/>
    <s v="DGF_x000a_Dirección de Gestión de Fiscalización_x000a_Subdirección de Fiscalización Aduanera"/>
    <n v="0"/>
    <x v="0"/>
  </r>
  <r>
    <x v="2"/>
    <x v="2"/>
    <m/>
    <s v="17  02 003   "/>
    <m/>
    <m/>
    <m/>
    <m/>
    <s v="Realizar seguimiento, control y trazabilidad de las visitas de control de inventarios realizadas a usuarios calificados y aduaneros en las Zonas Francas"/>
    <s v="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
    <s v="Informes de seguimiento"/>
    <n v="3"/>
    <d v="2026-01-30T00:00:00"/>
    <d v="2027-01-30T00:00:00"/>
    <n v="52.142857142857146"/>
    <n v="0"/>
    <s v="DGF_x000a_Dirección de Gestión de Fiscalización_x000a_Subdirección de Fiscalización Aduanera_x000a__x000a_Dirección de Gestión de Aduanas_x000a_Subdirección de Operación Aduanera"/>
    <n v="0"/>
    <x v="0"/>
  </r>
  <r>
    <x v="2"/>
    <x v="2"/>
    <m/>
    <s v="17  02 003   "/>
    <m/>
    <m/>
    <m/>
    <m/>
    <m/>
    <s v="Elaborar Informe de resultados para efectos de la  viabilidad en la continuidad de las visitas."/>
    <s v="Informe de resultados"/>
    <n v="1"/>
    <d v="2026-01-30T00:00:00"/>
    <d v="2027-01-30T00:00:00"/>
    <n v="52.142857142857146"/>
    <n v="0"/>
    <s v="DGF_x000a_Dirección de Gestión de Fiscalización_x000a_Subdirección de Fiscalización Aduanera_x000a__x000a_Dirección de Gestión de Aduanas_x000a_Subdirección de Operación Aduanera"/>
    <n v="0"/>
    <x v="0"/>
  </r>
  <r>
    <x v="2"/>
    <x v="2"/>
    <s v="Auditoría de Cumplimiento adelantada a la UAE – DIRECCIÓN DE IMPUESTOS Y ADUANAS NACIONALES – DIAN – Operación Aduanera y Cambiaria, vigencias 2023, 2024 a 30 de junio de 2025."/>
    <s v="17  01 011"/>
    <s v="Hallazgo nro. 17 Importación Temporal NIT 900.313.349-3 (D)_x000a__x000a_“(…) se evidenció incumplimiento de la terminación de la modalidad de importación dentro de los términos legales, por cuanto no se realizó la reexportación  (…)”_x000a__x000a_“(…)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_x000a__x000a_“(…) no se evidenció transferencia del expediente a la Dirección de cobro coactivo, sin que se haya proferido mandamiento de pago para adelantar la gestión de cobro de la obligación.   (…)”"/>
    <s v="(D)"/>
    <m/>
    <s v="“(…)  no se emitió el requerimiento especial aduanero, aun cuando la prórroga solicitada por el importador para dar respuesta al requerimiento ordinario venció el 4 de septiembre del 2025.  (…)”"/>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F_x000a_Dirección de Gestión de Fiscalización_x000a_Subdirección de Fiscalización Aduanera_x000a__x000a_Dirección de Gestión de Aduanas_x000a_Subdirección de Operación Aduanera"/>
    <n v="0"/>
    <x v="0"/>
  </r>
  <r>
    <x v="2"/>
    <x v="2"/>
    <m/>
    <s v="17  01 011  "/>
    <m/>
    <m/>
    <m/>
    <m/>
    <m/>
    <s v="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
    <s v="Oficio de seguimiento"/>
    <n v="1"/>
    <d v="2026-08-01T00:00:00"/>
    <d v="2027-07-30T00:00:00"/>
    <n v="51.857142857142854"/>
    <n v="0"/>
    <s v="DGF_x000a_Dirección de Gestión de Fiscalización_x000a_Subdirección de Fiscalización Aduanera_x000a__x000a_Dirección de Gestión de Aduanas_x000a_Subdirección de Operación Aduanera"/>
    <n v="0"/>
    <x v="0"/>
  </r>
  <r>
    <x v="2"/>
    <x v="2"/>
    <m/>
    <s v="17  01 011 "/>
    <m/>
    <m/>
    <m/>
    <m/>
    <m/>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0"/>
  </r>
  <r>
    <x v="8"/>
    <x v="2"/>
    <s v="Actuación derecho de petición denuncia radicado con el código SIPAR 2025-353876-80054-D"/>
    <s v="17  03 100   "/>
    <s v="Hallazgo 1. “Oportunidad en la expedición de actos administrativos de comisión y reconocimiento de viáticos”._x000a__x000a_“En el trámite de la Denuncia 2025-353876-80054-D, al realizar la revisión de la información suministrada por la DIAN, tales como: Relación de viáticos en archivo Excel, solicitudes de comisión, resoluciones de asignación, resoluciones de viáticos, órdenes de pago, soportes de comisión, documentos equivalentes para la liquidación y cálculo de los viáticos, soportes presupuestales que respalda las erogaciones, soportes de las comisiones de servicio y los pagos de viáticos efectuados a los funcionarios adscritos a la División de la Operación Aduanera se evidenció lo siguiente:_x000a__x000a_En la vigencia 2025, se identificaron 99 comisiones de servicio respecto de las cuales los funcionarios realizaron el desplazamiento y se efectuó el reconocimiento y pago de viáticos, sin que reposara acto administrativo previo que autorizara la comisión y habilitara jurídicamente el desplazamiento y el consecuente reconocimiento económico, configurándose una erogación sin el cumplimiento de un requisito esencial para la validez del gasto público por $24.875.466._x000a__x000a_Se evidenciaron 26 comisiones en las cuales el acto administrativo que autoriza el desplazamiento fue expedido con fecha posterior al inicio o culminación de la comisión. Con base en dichos actos posteriores se reconocieron y pagaron viáticos por $1.628.000, pese a que al momento del desplazamiento no existía soporte jurídico previo que lo autorizara."/>
    <m/>
    <m/>
    <s v="(..) por deficiencias en los mecanismos de control en la emisión, verificación y autorización de viáticos e inobservancia de los requisitos normativos exigidos para ello para el reconocimiento de viáticos y debilidades en la articulación entre las dependencias responsables del trámite administrativo y la ordenación del gasto, otorgados por parte de la DIAN. (..)"/>
    <s v="Fortalecer los controles previos y concomitantes en la autorización y trámite de las comisiones de servicios al interior del país en la DSIA Urabá"/>
    <s v="Construir un check list que permita determinar el cumplimiento del procedimiento del trámite de viáticos."/>
    <s v="Lista de chequeo"/>
    <n v="1"/>
    <d v="2026-04-27T00:00:00"/>
    <d v="2026-05-30T00:00:00"/>
    <n v="4.7142857142857144"/>
    <n v="0"/>
    <s v="DSIAU_x000a_Dirección Seccional de Impuestos y Aduanas de Urabá_x000a_Comité de Operación_x000a_División Administrativa y Financiera"/>
    <n v="0"/>
    <x v="0"/>
  </r>
  <r>
    <x v="8"/>
    <x v="2"/>
    <m/>
    <m/>
    <m/>
    <m/>
    <m/>
    <m/>
    <s v="Estandarizar y formalizar la articulación entre las dependencias intervinientes en el trámite de viáticos"/>
    <s v="Mediante acta de comité de operación, establecer los términos máximos para adelantar los trámites concernientes al procedimiento de comisión y reconocimiento de viáticos."/>
    <s v="Acta de Comité de Operación"/>
    <n v="1"/>
    <d v="2026-04-27T00:00:00"/>
    <d v="2026-05-15T00:00:00"/>
    <n v="2.5714285714285716"/>
    <n v="0"/>
    <s v="DSIAU_x000a_Dirección Seccional de Impuestos y Aduanas de Urabá_x000a_Comité de Operación_x000a_División Administrativa y Financiera"/>
    <n v="0"/>
    <x v="0"/>
  </r>
  <r>
    <x v="8"/>
    <x v="2"/>
    <m/>
    <m/>
    <m/>
    <m/>
    <m/>
    <m/>
    <s v="Fortalecer las capacidades técnicas de los responsables del trámite de las comisiones de servicios al interior del país en la DSIA de Urabá"/>
    <s v="Realizar jornada de capacitación interna dirigida a los responsables de la emisión, revisión, autorización y legalización de viáticos con énfasis en el procedimiento PR-TAH-0076, normativa vigente y responsabilidades disciplinarias y fiscales."/>
    <s v="* Listas de asistencias_x000a__x000a_* Material del apoyo de la actividad"/>
    <n v="2"/>
    <d v="2026-04-27T00:00:00"/>
    <d v="2026-06-27T00:00:00"/>
    <n v="8.7142857142857135"/>
    <n v="0"/>
    <s v="DSIAU_x000a_Dirección Seccional de Impuestos y Aduanas de Urabá_x000a_Comité de Operación_x000a_División Administrativa y Financiera"/>
    <n v="0"/>
    <x v="0"/>
  </r>
  <r>
    <x v="4"/>
    <x v="2"/>
    <s v="4 Aud Especial Vig 2005- Jun 2009_x000a__x000a_AEF - Seguimiento PM 2014"/>
    <s v="22 02 001"/>
    <s v="Hallazgo No. 4 Cumplimiento cronograma._x000a_El desarrollo del Modelo Muisca programado inicialmente para terminar el 31 de diciembre de 2009, tuvo que ser reprogramado hasta el año 2012."/>
    <m/>
    <m/>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4"/>
    <x v="2"/>
    <m/>
    <m/>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1"/>
  </r>
  <r>
    <x v="4"/>
    <x v="2"/>
    <m/>
    <m/>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4"/>
    <x v="2"/>
    <m/>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4"/>
    <x v="2"/>
    <m/>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4"/>
    <x v="2"/>
    <m/>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1"/>
  </r>
  <r>
    <x v="4"/>
    <x v="2"/>
    <m/>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1"/>
  </r>
  <r>
    <x v="4"/>
    <x v="2"/>
    <m/>
    <m/>
    <m/>
    <m/>
    <m/>
    <m/>
    <s v="Iniciar el desarrollo de la solución tecnológica."/>
    <s v="Desarrollo de la solución"/>
    <s v="Informes de seguimiento"/>
    <n v="10"/>
    <d v="2025-04-01T00:00:00"/>
    <d v="2028-12-31T00:00:00"/>
    <n v="195.71428571428572"/>
    <n v="0.6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6.0999999999999999E-2"/>
    <x v="0"/>
  </r>
  <r>
    <x v="4"/>
    <x v="2"/>
    <m/>
    <m/>
    <m/>
    <m/>
    <m/>
    <m/>
    <s v="Iniciar la implementación de la solución tecnológica"/>
    <s v="Pruebas y evaluación funcional"/>
    <s v=" (01) Un  formato de Aceptación de Pruebas funcionales y salida a producción - FT-IIT-1851."/>
    <n v="1"/>
    <d v="2025-04-01T00:00:00"/>
    <d v="2028-12-31T00:00:00"/>
    <n v="195.71428571428572"/>
    <n v="0"/>
    <s v="DGIT_x000a_NC - Proceso Cumplimiento de Obligaciones Aduaneras y Cambiarias_x000a_Dirección de Gestión de Aduanas_x000a_Subdirección de Operación Aduanera"/>
    <n v="0"/>
    <x v="0"/>
  </r>
  <r>
    <x v="4"/>
    <x v="2"/>
    <m/>
    <m/>
    <m/>
    <m/>
    <m/>
    <m/>
    <s v="Poner en  producción la solución tecnológica"/>
    <s v="Definir la puesta en producción de la solución tecnológica "/>
    <s v="Puesta en producción de la solución tecnologica: _x000a_a. (01) Un Acta de comité de gestión de Cambios de Tecnología del correspondiente software instalado y en producción"/>
    <n v="1"/>
    <d v="2025-04-01T00:00:00"/>
    <d v="2028-12-31T00:00:00"/>
    <n v="195.71428571428572"/>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0"/>
  </r>
  <r>
    <x v="4"/>
    <x v="2"/>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m/>
    <m/>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1"/>
  </r>
  <r>
    <x v="4"/>
    <x v="2"/>
    <m/>
    <m/>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1"/>
  </r>
  <r>
    <x v="4"/>
    <x v="2"/>
    <m/>
    <m/>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1"/>
  </r>
  <r>
    <x v="4"/>
    <x v="2"/>
    <m/>
    <m/>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1"/>
  </r>
  <r>
    <x v="4"/>
    <x v="2"/>
    <m/>
    <m/>
    <m/>
    <m/>
    <m/>
    <m/>
    <s v="&quot;Fortalecer la gestión asociada a la administración de mercancías aprehendidas, decomisadas y abandonadas por medio de la implementación del módulo de logística e inventarios en el Nuevo Sistema de Gestión Corporativa&quot;"/>
    <s v="Implementación del modulo de logística e inventarios en el Nuevo Sistema de Gestión Corporativa"/>
    <s v="a) (01) Un  formato de Aceptación de Pruebas funcionales y salida a producción - FT-IIT-1851. b) (01) Un formato información de versión  FT-IIT-2180 c) (01) Un Acta de comité de gestión de Cambios de Tecnología del correspondiente software instalado y en producción. "/>
    <n v="3"/>
    <d v="2026-06-01T00:00:00"/>
    <d v="2028-12-31T00:00:00"/>
    <n v="134.85714285714286"/>
    <n v="0"/>
    <s v="ÁREA(S) RESPONSABLE(S) DGIT_x000a_NC - Subproceso Innovación y Tecnología_x000a_Dirección de Gestión de Innovación y Tecnología_x000a_Subdirección de Innovación y Proyectos_x000a_Subdirección de Soluciones y Desarrollo_x000a_Subdirección de Infraestructura Tecnológica y de Operaciones_x000a_NC - Subproceso Operación Logística_x000a_Dirección de Gestión Corporativa_x000a_Subdirección Logística_x000a_REFORMULADO_x000a_30092017_x000a_30092018_x000a_30092019_x000a_21102020_x000a_30112021_x000a_20052022_x000a_09122022_x000a_15052024_x000a_ "/>
    <n v="0"/>
    <x v="0"/>
  </r>
  <r>
    <x v="4"/>
    <x v="2"/>
    <m/>
    <m/>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4"/>
    <x v="2"/>
    <m/>
    <m/>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4"/>
    <x v="2"/>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
    <m/>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1"/>
  </r>
  <r>
    <x v="4"/>
    <x v="2"/>
    <m/>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1"/>
  </r>
  <r>
    <x v="4"/>
    <x v="2"/>
    <m/>
    <m/>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1"/>
  </r>
  <r>
    <x v="4"/>
    <x v="2"/>
    <m/>
    <m/>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1"/>
  </r>
  <r>
    <x v="4"/>
    <x v="2"/>
    <m/>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4"/>
    <x v="2"/>
    <m/>
    <m/>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1"/>
  </r>
  <r>
    <x v="4"/>
    <x v="2"/>
    <m/>
    <m/>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1"/>
  </r>
  <r>
    <x v="4"/>
    <x v="2"/>
    <m/>
    <m/>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1"/>
  </r>
  <r>
    <x v="4"/>
    <x v="2"/>
    <m/>
    <m/>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1"/>
  </r>
  <r>
    <x v="4"/>
    <x v="2"/>
    <m/>
    <m/>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1"/>
  </r>
  <r>
    <x v="4"/>
    <x v="2"/>
    <m/>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4"/>
    <x v="2"/>
    <m/>
    <m/>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4"/>
    <x v="2"/>
    <m/>
    <m/>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1"/>
  </r>
  <r>
    <x v="4"/>
    <x v="2"/>
    <m/>
    <m/>
    <m/>
    <m/>
    <m/>
    <m/>
    <s v="Fortalecer la gestión asociada a la administración de mercancías aprehendidas, decomisadas y abandonadas por medio de la implementación del módulo de logística e inventarios en el Nuevo Sistema de Gestión Corporativa&quot;"/>
    <s v="Implementación del modulo de logística e inventarios en el Nuevo Sistema de Gestión Corporativa"/>
    <s v="a) (01) Un  formato de Aceptación de Pruebas funcionales y salida a producción - FT-IIT-1851. b) (01) Un formato información de versión  FT-IIT-2180 c) (01) Un Acta de comité de gestión de Cambios de Tecnología del correspondiente software instalado y en producción. "/>
    <n v="3"/>
    <d v="2026-06-01T00:00:00"/>
    <d v="2028-12-31T00:00:00"/>
    <n v="134.85714285714286"/>
    <n v="0"/>
    <s v="ÁREA(S) RESPONSABLE(S) DGIT_x000a_NC - Subproceso Innovación y Tecnología_x000a_Dirección de Gestión de Innovación y Tecnología_x000a_Subdirección de Innovación y Proyectos_x000a_Subdirección de Soluciones y Desarrollo_x000a_Subdirección de Infraestructura Tecnológica y de Operaciones_x000a_NC - Subproceso Operación Logística_x000a_Dirección de Gestión Corporativa_x000a_Subdirección Logística_x000a_REFORMULADO_x000a_30092017_x000a_30092018_x000a_30092019_x000a_21102020_x000a_30112021_x000a_20052022_x000a_09122022_x000a_15052024_x000a_ "/>
    <n v="0"/>
    <x v="0"/>
  </r>
  <r>
    <x v="4"/>
    <x v="2"/>
    <m/>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4"/>
    <x v="2"/>
    <m/>
    <m/>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1"/>
  </r>
  <r>
    <x v="4"/>
    <x v="2"/>
    <m/>
    <m/>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4"/>
    <x v="2"/>
    <m/>
    <m/>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1"/>
  </r>
  <r>
    <x v="4"/>
    <x v="2"/>
    <m/>
    <m/>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1"/>
  </r>
  <r>
    <x v="4"/>
    <x v="2"/>
    <m/>
    <m/>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1"/>
  </r>
  <r>
    <x v="4"/>
    <x v="2"/>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1"/>
  </r>
  <r>
    <x v="4"/>
    <x v="2"/>
    <m/>
    <m/>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1"/>
  </r>
  <r>
    <x v="4"/>
    <x v="2"/>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1"/>
  </r>
  <r>
    <x v="4"/>
    <x v="2"/>
    <m/>
    <m/>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0"/>
  </r>
  <r>
    <x v="4"/>
    <x v="2"/>
    <m/>
    <m/>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0"/>
  </r>
  <r>
    <x v="4"/>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0"/>
  </r>
  <r>
    <x v="4"/>
    <x v="2"/>
    <m/>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4"/>
    <x v="2"/>
    <m/>
    <m/>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1"/>
  </r>
  <r>
    <x v="4"/>
    <x v="2"/>
    <m/>
    <m/>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4"/>
    <x v="2"/>
    <m/>
    <m/>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4"/>
    <x v="2"/>
    <m/>
    <m/>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1"/>
  </r>
  <r>
    <x v="4"/>
    <x v="2"/>
    <m/>
    <m/>
    <m/>
    <m/>
    <m/>
    <m/>
    <s v="Fortalecer la gestión asociada a la administración de mercancías aprehendidas, decomisadas y abandonadas por medio de la implementación del módulo de logística e inventarios en el Nuevo Sistema de Gestión Corporativa&quot;"/>
    <s v="Implementación del modulo de logística e inventarios en el Nuevo Sistema de Gestión Corporativa"/>
    <s v="a) (01) Un  formato de Aceptación de Pruebas funcionales y salida a producción - FT-IIT-1851. b) (01) Un formato información de versión  FT-IIT-2180 c) (01) Un Acta de comité de gestión de Cambios de Tecnología del correspondiente software instalado y en producción. "/>
    <n v="3"/>
    <d v="2026-06-01T00:00:00"/>
    <d v="2028-12-31T00:00:00"/>
    <n v="134.85714285714286"/>
    <n v="0"/>
    <s v="ÁREA(S) RESPONSABLE(S) DGIT_x000a_NC - Subproceso Innovación y Tecnología_x000a_Dirección de Gestión de Innovación y Tecnología_x000a_Subdirección de Innovación y Proyectos_x000a_Subdirección de Soluciones y Desarrollo_x000a_Subdirección de Infraestructura Tecnológica y de Operaciones_x000a_NC - Subproceso Operación Logística_x000a_Dirección de Gestión Corporativa_x000a_Subdirección Logística_x000a_REFORMULADO_x000a_30092017_x000a_30092018_x000a_30092019_x000a_21102020_x000a_30112021_x000a_20052022_x000a_09122022_x000a_15052024_x000a_ "/>
    <n v="0"/>
    <x v="0"/>
  </r>
  <r>
    <x v="4"/>
    <x v="2"/>
    <m/>
    <m/>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1"/>
  </r>
  <r>
    <x v="4"/>
    <x v="2"/>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m/>
    <m/>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4"/>
    <x v="2"/>
    <m/>
    <m/>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4"/>
    <x v="2"/>
    <m/>
    <m/>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4"/>
    <x v="2"/>
    <m/>
    <m/>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4"/>
    <x v="2"/>
    <m/>
    <m/>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4"/>
    <x v="2"/>
    <m/>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4"/>
    <x v="2"/>
    <m/>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4"/>
    <x v="2"/>
    <m/>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4"/>
    <x v="2"/>
    <m/>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4"/>
    <x v="2"/>
    <m/>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1"/>
  </r>
  <r>
    <x v="4"/>
    <x v="2"/>
    <m/>
    <m/>
    <m/>
    <m/>
    <m/>
    <m/>
    <s v="Iniciar el desarrollo de la solución tecnológica."/>
    <s v="Desarrollo de la solución"/>
    <s v="Informes de seguimiento"/>
    <n v="10"/>
    <d v="2025-04-01T00:00:00"/>
    <d v="2028-12-31T00:00:00"/>
    <n v="195.71428571428572"/>
    <n v="0.6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6.0999999999999999E-2"/>
    <x v="0"/>
  </r>
  <r>
    <x v="4"/>
    <x v="2"/>
    <m/>
    <m/>
    <m/>
    <m/>
    <m/>
    <m/>
    <s v="Iniciar la implementación de la solución tecnológica"/>
    <s v="c"/>
    <s v=" (01) Un  formato de Aceptación de Pruebas funcionales y salida a producción - FT-IIT-1851."/>
    <n v="1"/>
    <d v="2025-04-01T00:00:00"/>
    <d v="2028-12-31T00:00:00"/>
    <n v="195.71428571428572"/>
    <n v="0"/>
    <s v="DGIT_x000a_NC – Subproceso Operación Aduanera_x000a_Dirección de Gestión de Aduanas_x000a_Subdirección de Operación Aduanera_x000a_"/>
    <n v="0"/>
    <x v="0"/>
  </r>
  <r>
    <x v="4"/>
    <x v="2"/>
    <m/>
    <m/>
    <m/>
    <m/>
    <m/>
    <m/>
    <s v="Poner en  producción la solución tecnológica"/>
    <s v="Definir la puesta en producción de la solución tecnológica "/>
    <s v="Puesta en producción de la solución tecnologica: _x000a_a. (01) Un Acta de comité de gestión de Cambios de Tecnología del correspondiente software instalado y en producción"/>
    <n v="1"/>
    <d v="2025-04-01T00:00:00"/>
    <d v="2028-12-31T00:00:00"/>
    <n v="195.71428571428572"/>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2"/>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m/>
    <m/>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4"/>
    <x v="2"/>
    <m/>
    <m/>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4"/>
    <x v="2"/>
    <m/>
    <m/>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4"/>
    <x v="2"/>
    <m/>
    <m/>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4"/>
    <x v="2"/>
    <m/>
    <m/>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4"/>
    <x v="2"/>
    <m/>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4"/>
    <x v="2"/>
    <m/>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4"/>
    <x v="2"/>
    <m/>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4"/>
    <x v="2"/>
    <m/>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4"/>
    <x v="2"/>
    <m/>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1"/>
  </r>
  <r>
    <x v="4"/>
    <x v="2"/>
    <m/>
    <m/>
    <m/>
    <m/>
    <m/>
    <m/>
    <s v="Iniciar el desarrollo de la solución tecnológica."/>
    <s v="Desarrollo de la solución"/>
    <s v="Informes de seguimiento"/>
    <n v="10"/>
    <d v="2025-04-01T00:00:00"/>
    <d v="2028-12-31T00:00:00"/>
    <n v="195.71428571428572"/>
    <n v="0.6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6.0999999999999999E-2"/>
    <x v="0"/>
  </r>
  <r>
    <x v="4"/>
    <x v="2"/>
    <m/>
    <m/>
    <m/>
    <m/>
    <m/>
    <m/>
    <s v="Iniciar la implementación de la solución tecnológica"/>
    <s v="c"/>
    <s v=" (01) Un  formato de Aceptación de Pruebas funcionales y salida a producción - FT-IIT-1851."/>
    <n v="1"/>
    <d v="2025-04-01T00:00:00"/>
    <d v="2028-12-31T00:00:00"/>
    <n v="195.71428571428572"/>
    <n v="0"/>
    <s v="DGIT_x000a_NC – Subproceso Operación Aduanera_x000a_Dirección de Gestión de Aduanas_x000a_Subdirección de Operación Aduanera_x000a_"/>
    <n v="0"/>
    <x v="0"/>
  </r>
  <r>
    <x v="4"/>
    <x v="2"/>
    <m/>
    <m/>
    <m/>
    <m/>
    <m/>
    <m/>
    <s v="Poner en  producción la solución tecnológica"/>
    <s v="Definir la puesta en producción de la solución tecnológica "/>
    <s v="Puesta en producción de la solución tecnologica: _x000a_a. (01) Un Acta de comité de gestión de Cambios de Tecnología del correspondiente software instalado y en producción"/>
    <n v="1"/>
    <d v="2025-04-01T00:00:00"/>
    <d v="2028-12-31T00:00:00"/>
    <n v="195.71428571428572"/>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2"/>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m/>
    <m/>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1"/>
  </r>
  <r>
    <x v="4"/>
    <x v="2"/>
    <m/>
    <m/>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4"/>
    <x v="2"/>
    <m/>
    <m/>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4"/>
    <x v="2"/>
    <m/>
    <m/>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1"/>
  </r>
  <r>
    <x v="4"/>
    <x v="2"/>
    <m/>
    <m/>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1"/>
  </r>
  <r>
    <x v="4"/>
    <x v="2"/>
    <m/>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4"/>
    <x v="2"/>
    <m/>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4"/>
    <x v="2"/>
    <m/>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4"/>
    <x v="2"/>
    <m/>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4"/>
    <x v="2"/>
    <m/>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4"/>
    <x v="2"/>
    <m/>
    <m/>
    <m/>
    <m/>
    <m/>
    <m/>
    <s v="Iniciar el desarrollo de la solución tecnológica."/>
    <s v="Desarrollo de la solución"/>
    <s v="Informes de seguimiento"/>
    <n v="10"/>
    <d v="2025-04-01T00:00:00"/>
    <d v="2028-12-31T00:00:00"/>
    <n v="195.71428571428572"/>
    <n v="0.61"/>
    <s v="DGIT_x000a_NC - Subproceso Innovación y Tecnología_x000a_Dirección de Gestión de Innovación y Tecnología_x000a_Subdirección de Innovación y Proyectos_x000a_Subdirección de Soluciones y Desarrollo_x000a_"/>
    <n v="6.0999999999999999E-2"/>
    <x v="0"/>
  </r>
  <r>
    <x v="4"/>
    <x v="2"/>
    <m/>
    <m/>
    <m/>
    <m/>
    <m/>
    <m/>
    <s v="Iniciar la implementación de la solución tecnológica"/>
    <s v="Pruebas y evaluación funcional"/>
    <s v=" (01) Un  formato de Aceptación de Pruebas funcionales y salida a producción - FT-IIT-1851."/>
    <n v="1"/>
    <d v="2025-04-01T00:00:00"/>
    <d v="2028-12-31T00:00:00"/>
    <n v="195.71428571428572"/>
    <n v="0"/>
    <s v="DGIT_x000a_NC – Subproceso Operación Aduanera_x000a_Dirección de Gestión de Aduanas_x000a_Subdirección de Operación Aduanera_x000a_"/>
    <n v="0"/>
    <x v="0"/>
  </r>
  <r>
    <x v="4"/>
    <x v="2"/>
    <m/>
    <m/>
    <m/>
    <m/>
    <m/>
    <m/>
    <s v="Poner en  producción la solución tecnológica"/>
    <s v="Definir la puesta en producción de la solución tecnológica "/>
    <s v="Puesta en producción de la solución tecnologica: _x000a_a. (01) Un Acta de comité de gestión de Cambios de Tecnología del correspondiente software instalado y en producción"/>
    <n v="1"/>
    <d v="2025-04-01T00:00:00"/>
    <d v="2028-12-31T00:00:00"/>
    <n v="195.71428571428572"/>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4"/>
    <x v="2"/>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D - P)"/>
    <m/>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4"/>
    <x v="2"/>
    <m/>
    <m/>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4"/>
    <x v="2"/>
    <m/>
    <m/>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1"/>
  </r>
  <r>
    <x v="4"/>
    <x v="2"/>
    <m/>
    <m/>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4"/>
    <x v="2"/>
    <m/>
    <m/>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1"/>
  </r>
  <r>
    <x v="4"/>
    <x v="2"/>
    <m/>
    <m/>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4"/>
    <x v="2"/>
    <m/>
    <m/>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4"/>
    <x v="2"/>
    <m/>
    <m/>
    <m/>
    <m/>
    <m/>
    <m/>
    <s v="Iniciar el desarrollo de la solución tecnológica."/>
    <s v="Desarrollo de la solución"/>
    <s v="Informes de seguimiento"/>
    <n v="10"/>
    <d v="2025-04-01T00:00:00"/>
    <d v="2028-12-31T00:00:00"/>
    <n v="195.71428571428572"/>
    <n v="0.61"/>
    <s v="DGIT_x000a_NC - Subproceso Innovación y Tecnología_x000a_Dirección de Gestión de Innovación y Tecnología_x000a_Subdirección de Innovación y Proyectos_x000a_Subdirección de Soluciones y Desarrollo_x000a__x000a_30112021_x000a_20052022_x000a__x000a_"/>
    <n v="6.0999999999999999E-2"/>
    <x v="0"/>
  </r>
  <r>
    <x v="4"/>
    <x v="2"/>
    <m/>
    <m/>
    <m/>
    <m/>
    <m/>
    <m/>
    <s v="Iniciar la implementación de la solución tecnológica"/>
    <s v="Pruebas y evaluación funcional"/>
    <s v=" (01) Un  formato de Aceptación de Pruebas funcionales y salida a producción - FT-IIT-1851."/>
    <n v="1"/>
    <d v="2025-04-01T00:00:00"/>
    <d v="2028-12-31T00:00:00"/>
    <n v="195.71428571428572"/>
    <n v="0"/>
    <s v="DGIT_x000a_NC – Subproceso Operación Aduanera_x000a_Dirección de Gestión de Aduanas_x000a_Subdirección de Operación Aduanera_x000a__x000a_"/>
    <n v="0"/>
    <x v="0"/>
  </r>
  <r>
    <x v="4"/>
    <x v="2"/>
    <m/>
    <m/>
    <m/>
    <m/>
    <m/>
    <m/>
    <s v="Poner en  producción la solución tecnológica"/>
    <s v="Definir la puesta en producción de la solución tecnológica "/>
    <s v="Puesta en producción de la solución tecnologica: _x000a_a. (01) Un Acta de comité de gestión de Cambios de Tecnología del correspondiente software instalado y en producción"/>
    <n v="1"/>
    <d v="2025-04-01T00:00:00"/>
    <d v="2028-12-31T00:00:00"/>
    <n v="195.71428571428572"/>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4"/>
    <x v="2"/>
    <m/>
    <m/>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1"/>
  </r>
  <r>
    <x v="4"/>
    <x v="2"/>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m/>
    <m/>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1"/>
  </r>
  <r>
    <x v="4"/>
    <x v="2"/>
    <m/>
    <m/>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1"/>
  </r>
  <r>
    <x v="4"/>
    <x v="2"/>
    <m/>
    <m/>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1"/>
  </r>
  <r>
    <x v="4"/>
    <x v="2"/>
    <m/>
    <m/>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1"/>
  </r>
  <r>
    <x v="4"/>
    <x v="2"/>
    <m/>
    <m/>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4"/>
    <x v="2"/>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1"/>
  </r>
  <r>
    <x v="4"/>
    <x v="2"/>
    <m/>
    <m/>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4"/>
    <x v="2"/>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1"/>
  </r>
  <r>
    <x v="4"/>
    <x v="2"/>
    <m/>
    <m/>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0"/>
  </r>
  <r>
    <x v="4"/>
    <x v="2"/>
    <m/>
    <m/>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0"/>
  </r>
  <r>
    <x v="4"/>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4"/>
    <x v="2"/>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m/>
    <m/>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1"/>
    <s v="DGIT_x000a_Dirección de Gestión de Impuestos_x000a_Subdirección de Devoluciones_x000a_"/>
    <n v="1"/>
    <x v="1"/>
  </r>
  <r>
    <x v="4"/>
    <x v="2"/>
    <m/>
    <m/>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0"/>
  </r>
  <r>
    <x v="4"/>
    <x v="2"/>
    <m/>
    <m/>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0"/>
  </r>
  <r>
    <x v="4"/>
    <x v="2"/>
    <m/>
    <m/>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0"/>
  </r>
  <r>
    <x v="4"/>
    <x v="2"/>
    <m/>
    <m/>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2"/>
    <s v="DGIT_x000a_Dirección de Gestión de Innovación y  Tecnología _x000a_Subdirección Procesamiento De Datos_x000a__x000a_Dirección de Gestión de Impuestos_x000a_Subdirección de Recaudo _x000a_Coordinación de Administración de Aplicativos de Impuestos"/>
    <n v="0.5"/>
    <x v="0"/>
  </r>
  <r>
    <x v="4"/>
    <x v="2"/>
    <m/>
    <m/>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2"/>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1"/>
    <x v="1"/>
  </r>
  <r>
    <x v="4"/>
    <x v="2"/>
    <m/>
    <m/>
    <m/>
    <m/>
    <m/>
    <m/>
    <m/>
    <s v="Definir un plan de trabajo "/>
    <s v="Plan de trabajo "/>
    <n v="1"/>
    <d v="2025-09-01T00:00:00"/>
    <d v="2025-09-30T00:00:00"/>
    <n v="4.1428571428571432"/>
    <n v="1"/>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1"/>
    <x v="1"/>
  </r>
  <r>
    <x v="4"/>
    <x v="2"/>
    <m/>
    <m/>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0"/>
  </r>
  <r>
    <x v="4"/>
    <x v="2"/>
    <m/>
    <m/>
    <m/>
    <m/>
    <m/>
    <m/>
    <s v="Fortalecer la gestión asociada a la administración de mercancías aprehendidas, decomisadas y abandonadas por medio de la implementación del módulo de logística e inventarios en el Nuevo Sistema de Gestión Corporativa&quot;"/>
    <s v="Implementación del modulo de logística e inventarios en el Nuevo Sistema de Gestión Corporativa"/>
    <s v="a) (01) Un  formato de Aceptación de Pruebas funcionales y salida a producción - FT-IIT-1851. b) (01) Un formato información de versión  FT-IIT-2180 c) (01) Un Acta de comité de gestión de Cambios de Tecnología del correspondiente software instalado y en producción. "/>
    <n v="3"/>
    <d v="2026-06-01T00:00:00"/>
    <d v="2028-12-31T00:00:00"/>
    <n v="134.85714285714286"/>
    <n v="0"/>
    <s v="DGIT_x000a_Dirección de Gestión de Innovación y  Tecnología_x000a_Subdirección de Innovación y Proyectos _x000a_Subdirección de Soluciones y Desarrollo_x000a_ _x000a_Dirección de Gestión Corporativa_x000a_Subdirección Logística"/>
    <n v="0"/>
    <x v="0"/>
  </r>
  <r>
    <x v="4"/>
    <x v="2"/>
    <m/>
    <m/>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12"/>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04"/>
    <x v="0"/>
  </r>
  <r>
    <x v="1"/>
    <x v="2"/>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m/>
    <m/>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1"/>
  </r>
  <r>
    <x v="1"/>
    <x v="2"/>
    <m/>
    <m/>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1"/>
  </r>
  <r>
    <x v="1"/>
    <x v="2"/>
    <m/>
    <m/>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1"/>
  </r>
  <r>
    <x v="1"/>
    <x v="2"/>
    <m/>
    <m/>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1"/>
  </r>
  <r>
    <x v="1"/>
    <x v="2"/>
    <m/>
    <m/>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1"/>
  </r>
  <r>
    <x v="1"/>
    <x v="2"/>
    <m/>
    <m/>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1"/>
  </r>
  <r>
    <x v="1"/>
    <x v="2"/>
    <m/>
    <m/>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2"/>
    <m/>
    <m/>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2"/>
    <m/>
    <m/>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1"/>
    <x v="2"/>
    <m/>
    <m/>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2"/>
    <m/>
    <m/>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1"/>
    <x v="2"/>
    <m/>
    <m/>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2"/>
    <m/>
    <m/>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2"/>
    <m/>
    <m/>
    <m/>
    <m/>
    <m/>
    <m/>
    <s v="Iniciar el desarrollo de la solución tecnológica."/>
    <s v="Desarrollo de la solución"/>
    <s v="Informes de seguimiento"/>
    <n v="10"/>
    <d v="2025-04-01T00:00:00"/>
    <d v="2028-12-31T00:00:00"/>
    <n v="195.71428571428572"/>
    <n v="2"/>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0.2"/>
    <x v="0"/>
  </r>
  <r>
    <x v="1"/>
    <x v="2"/>
    <m/>
    <m/>
    <m/>
    <m/>
    <m/>
    <m/>
    <s v="Iniciar la implementación de la solución tecnológica"/>
    <s v="Pruebas y evaluación funcional"/>
    <s v=" (01) Un  formato de Aceptación de Pruebas funcionales y salida a producción - FT-IIT-1851."/>
    <n v="1"/>
    <d v="2025-04-01T00:00:00"/>
    <d v="2028-12-31T00:00:00"/>
    <n v="195.71428571428572"/>
    <n v="0"/>
    <s v="DGA_x000a_NC – Subproceso Operación Aduanera,_x000a_Dirección de Gestión de Aduanas_x000a_Subdirección de Operación Aduanera_x000a__x000a_"/>
    <n v="0"/>
    <x v="0"/>
  </r>
  <r>
    <x v="1"/>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8-12-31T00:00:00"/>
    <n v="195.71428571428572"/>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0"/>
  </r>
  <r>
    <x v="1"/>
    <x v="2"/>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m/>
    <m/>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1"/>
  </r>
  <r>
    <x v="1"/>
    <x v="2"/>
    <m/>
    <m/>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1"/>
  </r>
  <r>
    <x v="1"/>
    <x v="2"/>
    <m/>
    <m/>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1"/>
    <x v="2"/>
    <m/>
    <m/>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2"/>
    <m/>
    <m/>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1"/>
    <x v="2"/>
    <m/>
    <m/>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2"/>
    <m/>
    <m/>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2"/>
    <m/>
    <m/>
    <m/>
    <m/>
    <m/>
    <m/>
    <s v="Iniciar el desarrollo de la solución tecnológica."/>
    <s v="Desarrollo de la solución"/>
    <s v="Informes de seguimiento"/>
    <n v="10"/>
    <d v="2025-04-01T00:00:00"/>
    <d v="2028-12-31T00:00:00"/>
    <n v="195.71428571428572"/>
    <n v="2"/>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0.2"/>
    <x v="0"/>
  </r>
  <r>
    <x v="1"/>
    <x v="2"/>
    <m/>
    <m/>
    <m/>
    <m/>
    <m/>
    <m/>
    <s v="Iniciar la implementación de la solución tecnológica"/>
    <s v="Pruebas y evaluación funcional"/>
    <s v=" (01) Un  formato de Aceptación de Pruebas funcionales y salida a producción - FT-IIT-1851."/>
    <n v="1"/>
    <d v="2025-04-01T00:00:00"/>
    <d v="2028-12-31T00:00:00"/>
    <n v="195.71428571428572"/>
    <n v="0"/>
    <s v="DGA_x000a_NC – Subproceso Operación Aduanera_x000a_Dirección de Gestión de Aduanas_x000a_Subdirección de Operación Aduanera_x000a__x000a_"/>
    <n v="0"/>
    <x v="0"/>
  </r>
  <r>
    <x v="1"/>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8-12-31T00:00:00"/>
    <n v="195.71428571428572"/>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0"/>
  </r>
  <r>
    <x v="1"/>
    <x v="2"/>
    <m/>
    <m/>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1"/>
  </r>
  <r>
    <x v="1"/>
    <x v="2"/>
    <m/>
    <m/>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1"/>
    <x v="2"/>
    <m/>
    <m/>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1"/>
    <x v="2"/>
    <m/>
    <m/>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1"/>
  </r>
  <r>
    <x v="1"/>
    <x v="2"/>
    <m/>
    <m/>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1"/>
  </r>
  <r>
    <x v="1"/>
    <x v="2"/>
    <m/>
    <m/>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1"/>
    <x v="2"/>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m/>
    <m/>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1"/>
  </r>
  <r>
    <x v="1"/>
    <x v="2"/>
    <m/>
    <m/>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1"/>
  </r>
  <r>
    <x v="1"/>
    <x v="2"/>
    <m/>
    <m/>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1"/>
  </r>
  <r>
    <x v="1"/>
    <x v="2"/>
    <m/>
    <m/>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1"/>
  </r>
  <r>
    <x v="1"/>
    <x v="2"/>
    <m/>
    <m/>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1"/>
    <x v="2"/>
    <m/>
    <m/>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1"/>
    <x v="2"/>
    <m/>
    <m/>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1"/>
    <x v="2"/>
    <m/>
    <m/>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2"/>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1"/>
    <x v="1"/>
  </r>
  <r>
    <x v="1"/>
    <x v="2"/>
    <m/>
    <m/>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7-01-31T00:00:00"/>
    <n v="73.857142857142861"/>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0"/>
  </r>
  <r>
    <x v="1"/>
    <x v="2"/>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m/>
    <m/>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1"/>
  </r>
  <r>
    <x v="1"/>
    <x v="2"/>
    <m/>
    <m/>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2"/>
    <m/>
    <m/>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2"/>
    <m/>
    <m/>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1"/>
    <x v="2"/>
    <m/>
    <m/>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2"/>
    <m/>
    <m/>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1"/>
    <x v="2"/>
    <m/>
    <m/>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1"/>
    <x v="2"/>
    <m/>
    <m/>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2"/>
    <m/>
    <m/>
    <m/>
    <m/>
    <m/>
    <m/>
    <s v="Iniciar el desarrollo de la solución tecnológica."/>
    <s v="Desarrollo de la solución"/>
    <s v="Informes de seguimiento"/>
    <n v="10"/>
    <d v="2025-04-01T00:00:00"/>
    <d v="2028-12-31T00:00:00"/>
    <n v="195.71428571428572"/>
    <n v="2"/>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2"/>
    <x v="0"/>
  </r>
  <r>
    <x v="1"/>
    <x v="2"/>
    <m/>
    <m/>
    <m/>
    <m/>
    <m/>
    <m/>
    <s v="Iniciar la implementación de la solución tecnológica"/>
    <s v="Pruebas y evaluación funcional"/>
    <s v=" (01) Un  formato de Aceptación de Pruebas funcionales y salida a producción - FT-IIT-1851."/>
    <n v="1"/>
    <d v="2025-04-01T00:00:00"/>
    <d v="2028-12-31T00:00:00"/>
    <n v="195.71428571428572"/>
    <n v="0"/>
    <s v="DGA_x000a_NC – Subproceso Operación Aduanera,_x000a_Dirección de Gestión de Aduanas_x000a_Subdirección de Operación Aduanera_x000a__x000a_"/>
    <n v="0"/>
    <x v="0"/>
  </r>
  <r>
    <x v="1"/>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8-12-31T00:00:00"/>
    <n v="195.71428571428572"/>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1"/>
    <x v="2"/>
    <m/>
    <m/>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1"/>
  </r>
  <r>
    <x v="1"/>
    <x v="2"/>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m/>
    <m/>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2"/>
    <m/>
    <m/>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1"/>
  </r>
  <r>
    <x v="1"/>
    <x v="2"/>
    <m/>
    <m/>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2"/>
    <m/>
    <m/>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1"/>
    <x v="2"/>
    <m/>
    <m/>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2"/>
    <m/>
    <m/>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2"/>
    <m/>
    <m/>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2"/>
    <m/>
    <m/>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1"/>
  </r>
  <r>
    <x v="1"/>
    <x v="2"/>
    <m/>
    <m/>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0"/>
  </r>
  <r>
    <x v="1"/>
    <x v="2"/>
    <m/>
    <m/>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1"/>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0"/>
  </r>
  <r>
    <x v="1"/>
    <x v="2"/>
    <m/>
    <m/>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1"/>
    <x v="2"/>
    <m/>
    <m/>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1"/>
  </r>
  <r>
    <x v="1"/>
    <x v="2"/>
    <m/>
    <m/>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2"/>
    <m/>
    <m/>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1"/>
    <x v="2"/>
    <m/>
    <m/>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1"/>
    <x v="2"/>
    <m/>
    <m/>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1"/>
    <x v="2"/>
    <m/>
    <m/>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1"/>
  </r>
  <r>
    <x v="1"/>
    <x v="2"/>
    <m/>
    <m/>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0"/>
  </r>
  <r>
    <x v="1"/>
    <x v="2"/>
    <m/>
    <m/>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0"/>
  </r>
  <r>
    <x v="1"/>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0"/>
  </r>
  <r>
    <x v="1"/>
    <x v="2"/>
    <m/>
    <m/>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1"/>
  </r>
  <r>
    <x v="1"/>
    <x v="2"/>
    <m/>
    <m/>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1"/>
  </r>
  <r>
    <x v="1"/>
    <x v="2"/>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m/>
    <m/>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1"/>
  </r>
  <r>
    <x v="1"/>
    <x v="2"/>
    <m/>
    <m/>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1"/>
    <s v="DGA_x000a_DS - Subproceso Operación Aduanera_x000a_Dirección de Aduanas de Barranquilla _x000a_Division Operacion Aduanerra GIT Importaciones"/>
    <n v="1"/>
    <x v="1"/>
  </r>
  <r>
    <x v="1"/>
    <x v="2"/>
    <m/>
    <m/>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1"/>
  </r>
  <r>
    <x v="1"/>
    <x v="2"/>
    <s v="Auditoría de Cumplimiento adelantada a la UAE – DIRECCIÓN DE IMPUESTOS Y ADUANAS NACIONALES – DIAN – Operación Aduanera y Cambiaria, vigencias 2023, 2024 a 30 de junio de 2025."/>
    <s v="17  04 100   "/>
    <s v="Hallazgo nro. 2 Importación Vehículos Diplomáticos DS Santa Marta (F-D)_x000a__x000a_“(…)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_x000a__x000a_“(…) se verificó que la suma del valor FOB en USD y el ajuste en valor USD excede el monto asignado al beneficiario conforme a su rango._x000a_En virtud de lo anterior, se procedió a efectuar la liquidación del arancel dejado de cancelar por parte del funcionario diplomático, valor que asciende a $17.873.494.613, (…)”_x000a__x000a_“(…)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_x000a__x000a_“(…) la inefectividad en los mecanismos de vigilancia, control e inspección por parte de la DIAN conllevó a que se dejaran de percibir recursos por $17.873.494.613(…)”_x000a__x000a__x000a_"/>
    <s v="(F - D)"/>
    <m/>
    <s v="“(…) inefectividad en los mecanismos de vigilancia, control e inspección por parte de la DIAN conllevó a que se dejaran de percibir recursos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0"/>
  </r>
  <r>
    <x v="1"/>
    <x v="2"/>
    <m/>
    <s v="17  04 100   "/>
    <m/>
    <m/>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Dirección Seccional de Impuestos y Aduanas de Santa Marta "/>
    <n v="0"/>
    <x v="0"/>
  </r>
  <r>
    <x v="1"/>
    <x v="2"/>
    <m/>
    <s v="17  04 100   "/>
    <m/>
    <m/>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0"/>
  </r>
  <r>
    <x v="1"/>
    <x v="2"/>
    <m/>
    <s v="17  04 100   "/>
    <m/>
    <m/>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0"/>
  </r>
  <r>
    <x v="1"/>
    <x v="2"/>
    <m/>
    <s v="17  04 100   "/>
    <m/>
    <m/>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0"/>
  </r>
  <r>
    <x v="1"/>
    <x v="2"/>
    <m/>
    <s v="17  04 100   "/>
    <m/>
    <m/>
    <m/>
    <m/>
    <m/>
    <s v="6. Expedir la circular externa informativa relacionada con cupos."/>
    <s v="Circular Externa"/>
    <n v="1"/>
    <d v="2026-01-30T00:00:00"/>
    <d v="2026-03-31T00:00:00"/>
    <n v="8.5714285714285712"/>
    <n v="0"/>
    <s v="DGA_x000a_Dirección de Gestión de Aduanas_x000a_Subdirección de Operación Aduanera"/>
    <n v="0"/>
    <x v="0"/>
  </r>
  <r>
    <x v="1"/>
    <x v="2"/>
    <s v="Auditoría de Cumplimiento adelantada a la UAE – DIRECCIÓN DE IMPUESTOS Y ADUANAS NACIONALES – DIAN – Operación Aduanera y Cambiaria, vigencias 2023, 2024 a 30 de junio de 2025."/>
    <s v="17  04 100   "/>
    <s v="Hallazgo nro. 3 Importación Vehículos Diplomáticos DS Cartagena (F-D)_x000a__x000a_“(…)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_x000a__x000a_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_x000a__x000a_“(…)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
    <s v="(F - D)"/>
    <m/>
    <s v="“(…) inefectividad en los mecanismos de vigilancia, control e inspección por parte de la DIAN conllevó a que se dejaran de percibir recursos por $2.360.417.746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0"/>
  </r>
  <r>
    <x v="1"/>
    <x v="2"/>
    <m/>
    <s v="17  04 100   "/>
    <m/>
    <m/>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_x000a_Dirección Seccional de Impuestos y Aduanas de Santa Marta"/>
    <n v="0"/>
    <x v="0"/>
  </r>
  <r>
    <x v="1"/>
    <x v="2"/>
    <m/>
    <s v="17  04 100   "/>
    <m/>
    <m/>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0"/>
  </r>
  <r>
    <x v="1"/>
    <x v="2"/>
    <m/>
    <s v="17  04 100   "/>
    <m/>
    <m/>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0"/>
  </r>
  <r>
    <x v="1"/>
    <x v="2"/>
    <m/>
    <s v="17  04 100   "/>
    <m/>
    <m/>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0"/>
  </r>
  <r>
    <x v="1"/>
    <x v="2"/>
    <m/>
    <s v="17  04 100   "/>
    <m/>
    <m/>
    <m/>
    <m/>
    <m/>
    <s v="6. Expedir la circular externa informativa relacionada con cupos."/>
    <s v="Circular Externa"/>
    <n v="1"/>
    <d v="2026-01-30T00:00:00"/>
    <d v="2026-03-31T00:00:00"/>
    <n v="8.5714285714285712"/>
    <n v="0"/>
    <s v="DGA_x000a_Dirección de Gestión de Aduanas_x000a_Subdirección de Operación Aduanera"/>
    <n v="0"/>
    <x v="0"/>
  </r>
  <r>
    <x v="1"/>
    <x v="2"/>
    <s v="Auditoría de Cumplimiento adelantada a la UAE – DIRECCIÓN DE IMPUESTOS Y ADUANAS NACIONALES – DIAN – Operación Aduanera y Cambiaria, vigencias 2023, 2024 a 30 de junio de 2025."/>
    <s v="22  02 002   "/>
    <s v="Hallazgo nro. 20 Sistemas de Información_x000a__x000a_“(…) al verificar la información reportada por las diferentes áreas de la DIAN relacionadas con el proceso aduanero y cambiario, se presentan las siguientes situaciones: _x000a__x000a_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_x000a__x000a_✓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_x000a__x000a_“(…)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_x000a__x000a_“(…)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_x000a__x000a_✓ Ausencia de interoperabilidad con los sistemas de zonas francas, perdiéndose el control del movimiento de estas mercancías una vez ingresan a la zona franca.               _x000a__x000a_✓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
    <m/>
    <m/>
    <s v="“(…)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_x000a__x000a__x000a_“(…) falta de gestión de gobernanza de TI al no tener fortalecidos instancias de gobierno en el que se tenga implementados acuerdos de desarrollo de servicios, (…)”"/>
    <s v="Implementar en el NSGA soluciones que permitan garantizar la disponibilidad, integridad, trazabilidad y seguridad de los datos asociados a los procesos de control, fiscalización y operación aduanera."/>
    <s v="1.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0"/>
  </r>
  <r>
    <x v="1"/>
    <x v="2"/>
    <m/>
    <s v="22  02 002   "/>
    <m/>
    <m/>
    <m/>
    <m/>
    <m/>
    <s v="2. Iniciar la implementación de la solución tecnológica"/>
    <s v="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0"/>
  </r>
  <r>
    <x v="1"/>
    <x v="2"/>
    <s v="“Auditoria Financiera a Dirección de Impuestos y Aduanas Nacionales - DIAN, incluye punto de control Dirección de Impuestos Seccional de Medellín, vigencia 2025”. "/>
    <s v="17  03 005   "/>
    <s v="Hallazgo No. 5 Cupos Importación Vehículos Diplomáticos DS Santa Marta (F)(D)_x000a__x000a_“(…)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 (…)”._x000a__x000a__x000a_“(…) Para los casos que se relacionan a continuación, se verificó que la suma del valor FOB en USD y el ajuste en valor USD excede el monto asignado al beneficiario conforme a su rango._x000a__x000a_En virtud de lo anterior, se procedió a efectuar la liquidación del arancel dejado de cancelar por parte del funcionario diplomático, valor que asciende a $1.457.850.360 (…)”._x000a__x000a_“(…) El daño se materializa en la medida en que han transcurrido más de tres años desde la fecha de presentación de las declaraciones de importación conforme lo consignado en el artículo 2527 del Decreto 920 de 2023, plazo dentro del cual la DIAN tenía competencia para iniciar el proceso de revisión y corrección de estas. (…)”."/>
    <s v="(F - D)"/>
    <m/>
    <s v="“(…) por cuanto al termino para efectuar los procesos de fiscalización han_x000a_caducado._x000a__x000a_La DIAN no cuenta con mecanismos que permitan ejercer el cobro de las declaraciones de importación presentadas por los diplomáticos durante las vigencias objeto de análisis. (…)”."/>
    <s v="Realizar seguimiento al cumplimiento al memorando 000225 del 29 de octubre de 2025, a fin de generar las controversias de valor en el control simultáneo como son: las controversias de valor por precios de referencia y por dato objetivo y cuantificable."/>
    <s v="1. Solicitar desde la Subdirección de Operación Aduanera reportes trimestrales a los jefes de las Divisiones de Operación Aduanera - Grupos Internos de Trabajo de Importaciones de la Dirección Seccional de Aduanas de Barranquilla y de la Dirección Seccional de Impuestos y Aduanas de Santa Marta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trimestrales"/>
    <n v="4"/>
    <d v="2026-07-01T00:00:00"/>
    <d v="2027-01-30T00:00:00"/>
    <n v="30.428571428571427"/>
    <n v="0"/>
    <s v="DGA_x000a_Dirección de Gestión de Aduanas_x000a_Subdirección de Operación Aduanera_x000a__x000a_Dirección Seccional de Aduanas de Barranquilla_x000a__x000a_Dirección Seccional de Impuestos y Aduanas de Santa Marta"/>
    <n v="0"/>
    <x v="0"/>
  </r>
  <r>
    <x v="1"/>
    <x v="2"/>
    <m/>
    <m/>
    <m/>
    <m/>
    <m/>
    <m/>
    <s v="Implementar en el NSGA la validación de los cupos diplomáticos (Control en el NSGA que permita verificar los cupos diplomáticos previa validación de los requisitos establecidos en el Decreto 2148 de 1991 o el que haga sus veces)."/>
    <s v="2. Iniciar el desarrollo de la solución tecnológica_x000a_"/>
    <s v="Informes de seguimiento semestrales"/>
    <n v="5"/>
    <d v="2026-07-01T00:00:00"/>
    <d v="2028-12-31T00:00:00"/>
    <n v="130.57142857142858"/>
    <n v="0"/>
    <s v="DGA_x000a_Dirección de Gestión de Aduanas_x000a_Subdirección de Operación Aduanera_x000a__x000a_Dirección de Gestión de Innovación y Tecnología_x000a_Subdirección de Innovación y Proyectos_x000a_Subdirección de Soluciones y Desarrollo"/>
    <n v="0"/>
    <x v="0"/>
  </r>
  <r>
    <x v="1"/>
    <x v="2"/>
    <m/>
    <m/>
    <m/>
    <m/>
    <m/>
    <m/>
    <m/>
    <s v="3. Iniciar la implementación de la solución tecnológica"/>
    <s v="Un  formato de Aceptación de Pruebas funcionales y salida a producción - FT-IIT-1851"/>
    <n v="1"/>
    <d v="2026-07-01T00:00:00"/>
    <d v="2028-12-31T00:00:00"/>
    <n v="130.57142857142858"/>
    <n v="0"/>
    <s v="DGA_x000a_Dirección de Gestión de Aduanas_x000a_Subdirección de Operación Aduanera_x000a__x000a_Dirección de Gestión de Innovación y Tecnología_x000a_Subdirección de Innovación y Proyectos_x000a_Subdirección de Soluciones y Desarrollo"/>
    <n v="0"/>
    <x v="0"/>
  </r>
  <r>
    <x v="1"/>
    <x v="2"/>
    <m/>
    <m/>
    <m/>
    <m/>
    <m/>
    <m/>
    <s v="Realizar seguimiento y monitoreo cuatrimestral al Memorando 228 de 2025, &quot;Lineamientos para el control posterior de vehículos importados por personal diplomático bajo la franquicia arancelaria establecida en el Decreto 2148 de 1991&quot;, mediante el cual se remitió a las Direcciones Seccionales los seleccionados para la ejecución de las acciones de control correspondientes."/>
    <s v="4. Solicitar a cada una de las Direcciones Seccionales, mediante oficio, informar el avance y los resultados de las actuaciones de control realizadas respecto de los  seleccionados, con el fin de efectuar el seguimiento."/>
    <s v="Informe cuatrimestral"/>
    <n v="3"/>
    <d v="2026-07-01T00:00:00"/>
    <d v="2027-06-30T00:00:00"/>
    <n v="52"/>
    <n v="0"/>
    <s v="DGA_x000a_Dirección de Gestión de Aduanas_x000a__x000a_Dirección de Gestión de Fiscalización_x000a_Subdirección de Fiscalización Aduanera"/>
    <n v="0"/>
    <x v="0"/>
  </r>
  <r>
    <x v="1"/>
    <x v="2"/>
    <s v="“Auditoria Financiera a Dirección de Impuestos y Aduanas Nacionales - DIAN, incluye punto de control Dirección de Impuestos Seccional de Medellín, vigencia 2025”. "/>
    <s v="17  03 005   "/>
    <s v="Hallazgo No. 6 Cupos Importación Vehículos Diplomáticos DS Barranquilla (F)(D)_x000a__x000a_“(…) Para los casos que se relacionan a continuación,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 414.347.836(…)”._x000a__x000a_“(…) El daño se materializa en la medida en que han transcurrido más de tres años desde la fecha de presentación de las declaraciones de importación conforme lo consignado en el artículo 2533 del Decreto 920 de 2023, plazo dentro del cual la DIAN tenía competencia para iniciar el proceso de revisión y corrección de estas. En consecuencia, dichas declaraciones adquirieron firmeza (…)”."/>
    <s v="(F - D)"/>
    <m/>
    <s v="“(…) por cuanto al termino para efectuar los procesos de fiscalización han_x000a_caducado._x000a__x000a_La DIAN no cuenta con mecanismos que permitan ejercer el cobro de las declaraciones de importación presentadas por los diplomáticos durante las vigencias objeto de análisis (…)”."/>
    <s v="Realizar seguimiento al cumplimiento al memorando 000225 del 29 de octubre de 2025, a fin de generar las controversias de valor en el control simultáneo como son: las controversias de valor por precios de referencia y por dato objetivo y cuantificable."/>
    <s v="1. Solicitar desde la Subdirección de Operación Aduanera reportes trimestrales a los jefes de las Divisiones de Operación Aduanera - Grupos Internos de Trabajo de Importaciones de la Dirección Seccional de Aduanas de Barranquilla y de la Dirección Seccional de Impuestos y Aduanas de Santa Marta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trimestrales"/>
    <n v="4"/>
    <d v="2026-07-01T00:00:00"/>
    <d v="2027-01-30T00:00:00"/>
    <n v="30.428571428571427"/>
    <n v="0"/>
    <s v="DGA_x000a_Dirección de Gestión de Aduanas_x000a_Subdirección de Operación Aduanera_x000a__x000a_Dirección Seccional de Aduanas de Barranquilla_x000a__x000a_Dirección Seccional de Impuestos y Aduanas de Santa Marta"/>
    <n v="0"/>
    <x v="0"/>
  </r>
  <r>
    <x v="1"/>
    <x v="2"/>
    <m/>
    <m/>
    <m/>
    <m/>
    <m/>
    <m/>
    <s v="Implementar en el NSGA la validación de los cupos diplomáticos (Control en el NSGA que permita verificar los cupos diplomáticos previa validación de los requisitos establecidos en el Decreto 2148 de 1991 o el que haga sus veces)."/>
    <s v="2. Iniciar el desarrollo de la solución tecnológica_x000a_"/>
    <s v="Informes de seguimiento semestrales"/>
    <n v="5"/>
    <d v="2026-07-01T00:00:00"/>
    <d v="2028-12-31T00:00:00"/>
    <n v="130.57142857142858"/>
    <n v="0"/>
    <s v="DGA_x000a_Dirección de Gestión de Aduanas_x000a_Subdirección de Operación Aduanera_x000a__x000a_Dirección de Gestión de Innovación y Tecnología_x000a_Subdirección de Innovación y Proyectos_x000a_Subdirección de Soluciones y Desarrollo"/>
    <n v="0"/>
    <x v="0"/>
  </r>
  <r>
    <x v="1"/>
    <x v="2"/>
    <m/>
    <m/>
    <m/>
    <m/>
    <m/>
    <m/>
    <m/>
    <s v="3. Iniciar la implementación de la solución tecnológica"/>
    <s v="Un  formato de Aceptación de Pruebas funcionales y salida a producción - FT-IIT-1851"/>
    <n v="1"/>
    <d v="2026-07-01T00:00:00"/>
    <d v="2028-12-31T00:00:00"/>
    <n v="130.57142857142858"/>
    <n v="0"/>
    <s v="DGA_x000a_Dirección de Gestión de Aduanas_x000a_Subdirección de Operación Aduanera_x000a__x000a_Dirección de Gestión de Innovación y Tecnología_x000a_Subdirección de Innovación y Proyectos_x000a_Subdirección de Soluciones y Desarrollo"/>
    <n v="0"/>
    <x v="0"/>
  </r>
  <r>
    <x v="1"/>
    <x v="2"/>
    <m/>
    <m/>
    <m/>
    <m/>
    <m/>
    <m/>
    <s v="Realizar seguimiento y monitoreo cuatrimestral al Memorando 228 de 2025, &quot;Lineamientos para el control posterior de vehículos importados por personal diplomático bajo la franquicia arancelaria establecida en el Decreto 2148 de 1991&quot;, mediante el cual se remitió a las Direcciones Seccionales los seleccionados para la ejecución de las acciones de control correspondientes."/>
    <s v="4. Solicitar a cada una de las Direcciones Seccionales, mediante oficio, informar el avance y los resultados de las actuaciones de control realizadas respecto de los  seleccionados, con el fin de efectuar el seguimiento."/>
    <s v="Informe cuatrimestral"/>
    <n v="3"/>
    <d v="2026-07-01T00:00:00"/>
    <d v="2027-06-30T00:00:00"/>
    <n v="52"/>
    <n v="0"/>
    <s v="DGA_x000a_Dirección de Gestión de Aduanas_x000a__x000a_Dirección de Gestión de Fiscalización_x000a_Subdirección de Fiscalización Aduanera"/>
    <n v="0"/>
    <x v="0"/>
  </r>
  <r>
    <x v="0"/>
    <x v="2"/>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m/>
    <m/>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ativa_x000a_Subdirección Logística_x000a__x000a_REFORMULADO_x000a_29052020_x000a_31102020_x000a_30112021"/>
    <n v="1"/>
    <x v="1"/>
  </r>
  <r>
    <x v="0"/>
    <x v="2"/>
    <m/>
    <m/>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7-12-31T00:00:00"/>
    <n v="269.42857142857144"/>
    <n v="0.6828999999999999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ativa_x000a_Subdirección Logística_x000a__x000a_REFORMULADO_x000a_24102022_x000a_"/>
    <n v="0.68289999999999995"/>
    <x v="0"/>
  </r>
  <r>
    <x v="0"/>
    <x v="2"/>
    <s v="6 Aud Regular Vig 2008 Recaudadora_x000a__x000a_AEF - Seguimiento PM 2014"/>
    <s v="16 03 002"/>
    <s v="Hallazgo 6. 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m/>
    <m/>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7-31T00:00:00"/>
    <n v="186.57142857142858"/>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ativa_x000a_Subdirección Logística_x000a__x000a_REFORMULADO_x000a_29052020_x000a_31102020_x000a_30112021_x000a_09122022"/>
    <n v="0.97650000000000003"/>
    <x v="0"/>
  </r>
  <r>
    <x v="0"/>
    <x v="2"/>
    <s v="18 Aud Regular Vig 2009 Recaudadora_x000a__x000a_AEF - Seguimiento PM 2014"/>
    <s v="19 03 001"/>
    <s v="Hallazgo 18. 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m/>
    <m/>
    <s v="Debilidades en la gestión de los funcionarios y de las directivas en el Nivel Central de la Entidad."/>
    <s v="Disponer de los bienes muebles adjudicados a la Nación, así: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7-31T00:00:00"/>
    <n v="186.57142857142858"/>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ativa_x000a_Subdirección Logística_x000a__x000a_REFORMULADO_x000a_29052020_x000a_31102020_x000a_30112021_x000a_09122022"/>
    <n v="0.97650000000000003"/>
    <x v="0"/>
  </r>
  <r>
    <x v="0"/>
    <x v="2"/>
    <s v="14 Aud DS ADUANAS, Ipiales, Cartagena, Cú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m/>
    <m/>
    <s v="Debilidades en la función de planeación, seguimiento y control de grupo"/>
    <s v="Disponer de las Mercancías con situación jurídica definida por valor de $ 439.166.576, correspondiente a mercancías ingresadas antes del 31 de diciembre de 2015."/>
    <s v="Realizar Egresos de las mercancías registradas en el sistema ADA."/>
    <s v="Valor de la mercancía dispuesta en el periodo/valor total de las mercancías a disponer. Periodicidad Trimestral."/>
    <n v="1"/>
    <d v="2023-01-02T00:00:00"/>
    <d v="2027-07-31T00:00:00"/>
    <n v="238.71428571428572"/>
    <n v="0.67820000000000003"/>
    <s v="DGC_x000a_DS - Subproceso Operación Logística_x000a_GIT de Operación Logística _x000a_Dirección Seccional de Aduanas de Cali_x000a__x000a_REFORMULADO _x000a_29052020_x000a_30102020_x000a_30112021_x000a_09122022"/>
    <n v="0.67820000000000003"/>
    <x v="0"/>
  </r>
  <r>
    <x v="0"/>
    <x v="2"/>
    <s v="5 Aud. Reg.  Función Recaudadora Vig. 2010_x000a__x000a_AEF - Seguimiento PM 2014"/>
    <s v="19 05 100"/>
    <s v="Hallazgo 5. En los depósitos Almagrario y Almaviva se encuentran mercancías almacenadas con situación jurídica definida que tienen más de tres años de antigüedad cuyo valor aduanero asciende a la suma de $2.713,3 millones"/>
    <m/>
    <m/>
    <s v="Demoras en la aprobación por parte del nivel central de los eventos de disposición de mercancías"/>
    <s v="Disponer de las Mercancías con situación jurídica definida y registradas en el sistema ADA por valor de $ 2.589.186.195, con corte a diciembre 31 de 2016._x000a_"/>
    <s v="Realizar Egresos de las mercancías registradas en el sistema ADA."/>
    <s v="valor de la mercancía dispuesta en el periodo / valor total de las mercancías a disponer. Periodicidad Trimestral."/>
    <n v="1"/>
    <d v="2023-01-02T00:00:00"/>
    <d v="2026-12-31T00:00:00"/>
    <n v="208.42857142857142"/>
    <n v="0.99139999999999995"/>
    <s v="DGC_x000a_DS - Subproceso Operación Logística_x000a_GIT de Operación Logística _x000a_Dirección Seccional de Aduanas de Cartagena_x000a_Área que apoya Subdirección Logística_x000a__x000a_REFORMULADO_x000a_29052020_x000a_31102020_x000a_30112021_x000a_09122022"/>
    <n v="0.99139999999999995"/>
    <x v="0"/>
  </r>
  <r>
    <x v="0"/>
    <x v="2"/>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m/>
    <m/>
    <s v="Deficiencias de control interno de gestión administrativa en la aplicación de normatividad y procedimientos internos."/>
    <s v="Realizar y remitir un informe de gestión adelantada en calidad de supervisor de ejecución del contrato de almacenamiento, en donde se refleje cada una de las actuaciones realizadas y las evidencias frente a los hallazgos encontrados."/>
    <s v="Realizar y enviar informe de gestión a la supervision."/>
    <s v="Informes de supervisión"/>
    <n v="1"/>
    <d v="2015-03-01T00:00:00"/>
    <d v="2015-09-30T00:00:00"/>
    <n v="30.428571428571427"/>
    <n v="1"/>
    <s v="DGC_x000a_DS -  Dirección Seccional de Cúcuta_x000a_División  Administrativa y financiera_x000a_GIT de Operación Logística de la _x000a__x000a_ACTUALIZADO_x000a_30112021"/>
    <n v="1"/>
    <x v="1"/>
  </r>
  <r>
    <x v="0"/>
    <x v="2"/>
    <m/>
    <m/>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ativa_x000a_Subdirección Logística_x000a_Coordinación de Optimización de la Operación Logística_x000a__x000a_ACTUALIZADO_x000a_30112021"/>
    <n v="1"/>
    <x v="1"/>
  </r>
  <r>
    <x v="0"/>
    <x v="2"/>
    <m/>
    <m/>
    <m/>
    <m/>
    <m/>
    <m/>
    <s v="Gestionar la disposición de mercancías con SJD a corte 30 de abril de 2025 cuyo valor asciende a $ 2.874.988.645, y registran un término de bodegaje superior a 2 años."/>
    <s v="Elaborar y remitir a la Subdirección Logística los proyectos para la Disposición de Mercancías."/>
    <s v="Oficios o correos"/>
    <n v="2874988645"/>
    <d v="2025-07-01T00:00:00"/>
    <d v="2027-07-01T00:00:00"/>
    <n v="104.28571428571429"/>
    <n v="2199254935"/>
    <s v="DGC_x000a_DS - Dirección Seccional de Cúcuta_x000a_División Administrativa y Financiera_x000a_GIT de Operación Logística  _x000a__x000a_NC -  Dirección de Gestión Corporativa_x000a_Subdirección Logística_x000a_Coordinaciones de Gestión Social y Comercialización _x000a_Coordinación de Destrucciones y Chatarrización_x000a__x000a_REFORMULADO_x000a_30092016_x000a_31092017_x000a_30032018_x000a_30032019_x000a_30042020_x000a_05052021_x000a_30112021_x000a_09122022"/>
    <n v="0.76496125952525285"/>
    <x v="0"/>
  </r>
  <r>
    <x v="0"/>
    <x v="2"/>
    <m/>
    <m/>
    <m/>
    <m/>
    <m/>
    <m/>
    <m/>
    <s v="Gestionar la entrega de las mercancías dispuestas bajo la modalidad de donación, destrucción, chatarrización, venta y/o asignación)"/>
    <s v="Egresos de mercancías ADA"/>
    <n v="2874988645"/>
    <d v="2025-07-01T00:00:00"/>
    <d v="2027-07-01T00:00:00"/>
    <n v="104.28571428571429"/>
    <n v="1928164455"/>
    <s v="DGC_x000a_DS - Dirección Seccional de Cúcuta_x000a_División Administrativa y Financiera_x000a_GIT de Operación Logística  _x000a__x000a_NC - Subproceso Operación Logística_x000a_Dirección de Gestión Corporativa_x000a_Subdirección Logística_x000a_Coordinaciones de Gestión Social y Comercialización _x000a_Coordinación de Destrucciones y Chatarrización_x000a__x000a_REFORMULADO_x000a_30092016_x000a_31092017_x000a_30032018_x000a_30032019_x000a_30042020_x000a_05052021_x000a_30112021_x000a_09122022"/>
    <n v="0.67066854624046701"/>
    <x v="0"/>
  </r>
  <r>
    <x v="0"/>
    <x v="2"/>
    <m/>
    <m/>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ativa_x000a_Subdirección Logística_x000a__x000a_Dirección de Gestión Estratégica y Analítica_x000a_Subdirección de Procesos_x000a__x000a_REFORMULADO_x000a_30042020_x000a_ACTUALIZADO_x000a_30112021"/>
    <n v="1"/>
    <x v="1"/>
  </r>
  <r>
    <x v="0"/>
    <x v="2"/>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m/>
    <m/>
    <s v="(…) inobservancia de los principios de eficacia y celeridad, así como del incumplimiento del procedimiento de disposición de mercancías y la falta de control y seguimiento a través del sistema de información"/>
    <s v="DS Cúcuta: Proceder con la Disposición de la Mercancía en Abandono (Bomba de agua según DIIAM 38071117605)"/>
    <s v="1. Remitir a la Subdirec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ativa_x000a_Subdirección Logística_x000a__x000a_DS - Subproceso Operación Logística_x000a_Dirección Seccional de Aduanas de Cúcuta_x000a_GIT de Operación Logística     _x000a__x000a_ACTUALIZADO_x000a_30112021"/>
    <n v="1"/>
    <x v="1"/>
  </r>
  <r>
    <x v="0"/>
    <x v="2"/>
    <m/>
    <m/>
    <m/>
    <m/>
    <m/>
    <m/>
    <s v="DS Cúcuta: Proceder con la Disposición 346 í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ativa_x000a_Subdirección Logística_x000a__x000a_DS - Subproceso Operación Logística_x000a_Dirección Seccional de Aduanas de Cúcuta_x000a_GIT de Operación Logística     _x000a__x000a_REFORMULADO_x000a_30112021_x000a_09122022"/>
    <n v="1"/>
    <x v="1"/>
  </r>
  <r>
    <x v="0"/>
    <x v="2"/>
    <m/>
    <m/>
    <m/>
    <m/>
    <m/>
    <m/>
    <m/>
    <s v="Disponer de las mercancías remitidas en los proyectos de disposición   a la Subdirección de Gestión Comercial."/>
    <s v="Egresos de mercancías"/>
    <n v="1"/>
    <d v="2023-01-02T00:00:00"/>
    <d v="2026-12-31T00:00:00"/>
    <n v="208.42857142857142"/>
    <n v="0.97540000000000004"/>
    <s v="DGC_x000a_NC - Subproceso Operación Logística_x000a_Dirección de Gestión Corpora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540000000000004"/>
    <x v="0"/>
  </r>
  <r>
    <x v="0"/>
    <x v="2"/>
    <m/>
    <m/>
    <m/>
    <m/>
    <m/>
    <m/>
    <s v="DS Cúcuta: Proceder con la Disposición de 144 ítems de Mercancía varias consistente en Hogar, Vestuario, Accesorios Personal; Industriales; Perecederos; Joyas; perecederos, artículos para deporte, 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ativa_x000a_Subdirección Logística_x000a__x000a_DS - Subproceso Operación Logística_x000a_Dirección Seccional de Aduanas de Cúcuta_x000a_GIT de Operación Logística     _x000a__x000a_REFORMULADO_x000a_05052021_x000a_30112021_x000a_09122022"/>
    <n v="1"/>
    <x v="1"/>
  </r>
  <r>
    <x v="0"/>
    <x v="2"/>
    <m/>
    <m/>
    <m/>
    <m/>
    <m/>
    <m/>
    <m/>
    <s v="Disponer de las mercancías remitidas en los proyectos de disposición   a la Subdirección de Gestión Comercial."/>
    <s v="Egresos de mercancías"/>
    <n v="1"/>
    <d v="2023-01-02T00:00:00"/>
    <d v="2025-12-31T00:00:00"/>
    <n v="156.28571428571428"/>
    <n v="1"/>
    <s v="DGC_x000a_NC - Subproceso Operación Logística_x000a_Dirección de Gestión Corpora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1"/>
  </r>
  <r>
    <x v="0"/>
    <x v="2"/>
    <m/>
    <m/>
    <m/>
    <m/>
    <m/>
    <m/>
    <s v="DS Bogotá: Adelantar las inspecciones de las mercancías que se encuentran en existencias por valor de $1.576.476.588"/>
    <s v="Emitir los egresos de la mercancía, de _x000a_acuerdo con cada modalidad de disposición por valor de $1.576.476.588"/>
    <s v="Valor total de egresos emitidos / Valor total de mercancía a disponer $1.576.476.588"/>
    <n v="1"/>
    <d v="2026-05-06T00:00:00"/>
    <d v="2026-12-31T00:00:00"/>
    <n v="34.142857142857146"/>
    <n v="0"/>
    <s v="DGC_x000a_NC - Subproceso Operación Logística_x000a_Dirección de Gestión Corporativa_x000a_Subdirección Logística_x000a__x000a_DS - Subproceso Operación Logística_x000a_Dirección Seccional de Aduanas de Bogotá   _x000a_GIT de Operación Logística   _x000a__x000a_REFORMULADO_x000a_30112021  _x000a_09122022"/>
    <n v="0"/>
    <x v="0"/>
  </r>
  <r>
    <x v="0"/>
    <x v="2"/>
    <m/>
    <m/>
    <m/>
    <m/>
    <m/>
    <m/>
    <s v="DS Bogotá: Elaborar y remitir los proyectos de disposición de mercancías por valor de  $. 2.011.386.590"/>
    <s v="Emitir los egresos de la mercancía, de acuerdo con cada _x000a_modalidad de disposición por valor de $2.011.386.590"/>
    <s v="Valor total de egresos emitidos / Valor total de mercancía a disponer $2.011.386.590"/>
    <n v="1"/>
    <d v="2026-05-06T00:00:00"/>
    <d v="2026-12-31T00:00:00"/>
    <n v="34.142857142857146"/>
    <n v="0"/>
    <s v="DGC_x000a_NC - Subproceso Operación Logística_x000a_Dirección de Gestión Corpora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
    <x v="0"/>
  </r>
  <r>
    <x v="0"/>
    <x v="2"/>
    <m/>
    <m/>
    <m/>
    <m/>
    <m/>
    <m/>
    <m/>
    <s v="Mercancí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ativa_x000a_Subdirección Logística_x000a__x000a_DS - Subproceso Operación Logística_x000a_Dirección Seccional de Aduanas de Bogotá_x000a_GIT de Operación Logística_x000a__x000a_REFORMULADO_x000a_30112021"/>
    <n v="1"/>
    <x v="1"/>
  </r>
  <r>
    <x v="0"/>
    <x v="2"/>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D)"/>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0"/>
  </r>
  <r>
    <x v="0"/>
    <x v="2"/>
    <m/>
    <m/>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0"/>
    <x v="2"/>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D)"/>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 Administrativos _x000a_Dirección de Gestión Corporativa _x000a_Subdirección Administrativa    _x000a_Subdirección Logística _x000a__x000a_NC - Subproceso Recaudo - Devoluciones  Dirección de Gestión de Impuestos  Subdirección de Recaudo _x000a_Coordinación de Contabilidad Recaudadora  _x000a__x000a_ELABORACIÓN 19062023"/>
    <n v="1"/>
    <x v="1"/>
  </r>
  <r>
    <x v="0"/>
    <x v="2"/>
    <m/>
    <m/>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to de BIRDP.                                     2. Registros contables"/>
    <n v="2"/>
    <d v="2023-08-01T00:00:00"/>
    <d v="2026-08-31T00:00:00"/>
    <n v="160.85714285714286"/>
    <n v="1"/>
    <s v="DGC _x000a_NC - Subproceso Recursos Administrativos _x000a_Dirección de Gestión Corporativa _x000a_Subdirección Administrativa    _x000a_Subdirección Logística _x000a__x000a_NC - Subproceso Recaudo - Devoluciones  Dirección de Gestión de Impuestos  Subdirección de Recaudo _x000a_Coordinación de Contabilidad Recaudadora  _x000a__x000a_ELABORACIÓN 19062023"/>
    <n v="0.5"/>
    <x v="0"/>
  </r>
  <r>
    <x v="0"/>
    <x v="2"/>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F-D)"/>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tica_x000a_Dirección de Gestión Corporativa _x000a_Subdirección Logística_x000a_Coordinación de Optimización de la Operación Logística_x000a__x000a_ELABORACIÓN 19062023"/>
    <n v="1"/>
    <x v="1"/>
  </r>
  <r>
    <x v="0"/>
    <x v="2"/>
    <m/>
    <m/>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tica _x000a_Dirección de Gestión Corporativa_x000a_Subdirección Logística_x000a_Coordinación de Optimización de la Operación Logística.  _x000a__x000a_DS - Subproceso Operación Logística_x000a_Dirección Seccional de Impuestos y Aduanas de Arauca. _x000a__x000a_ ELABORACIÓN 19062023"/>
    <n v="0"/>
    <x v="0"/>
  </r>
  <r>
    <x v="0"/>
    <x v="2"/>
    <m/>
    <m/>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tica _x000a_Dirección de Gestión Corporativa_x000a_Subdirección Logística_x000a_Coordinación de Optimización de la Operación Logística.  _x000a__x000a_DS - Subproceso Operación Logística_x000a_Dirección Seccional de Impuestos y Aduanas de Arauca. _x000a__x000a_ ELABORACIÓN 19062023"/>
    <n v="0"/>
    <x v="0"/>
  </r>
  <r>
    <x v="0"/>
    <x v="2"/>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F-D)"/>
    <m/>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í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3924762661"/>
    <s v="DGC_x000a_NC - Dirección de Gestión Corporativa_x000a_Subdirección Logística_x000a__x000a_DS -  Dirección Seccional de Impuestos y Aduanas de Buenaventura_x000a_  _x000a_"/>
    <n v="0.54600522196819634"/>
    <x v="0"/>
  </r>
  <r>
    <x v="0"/>
    <x v="2"/>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m/>
    <m/>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1"/>
    <s v="DGC_x000a_NC - Subproceso Operación Logística_x000a_Dirección de Gestión Corporativa_x000a_Subdirección Logística_x000a_Coordinación de Gestión Social y Comercialización_x000a_Coordinación de Chatarrización y Destrucciones_x000a__x000a_DS -  Subproceso Operación Logística_x000a_Dirección Seccional de Aduanas de Bogotá"/>
    <n v="1"/>
    <x v="1"/>
  </r>
  <r>
    <x v="0"/>
    <x v="2"/>
    <m/>
    <m/>
    <m/>
    <m/>
    <m/>
    <m/>
    <m/>
    <s v="Realizar inspección física al inventario de divisas para determinar su estado"/>
    <s v="Actas de inspección"/>
    <n v="399648949"/>
    <d v="2025-06-01T00:00:00"/>
    <d v="2027-12-31T00:00:00"/>
    <n v="134.71428571428572"/>
    <n v="0"/>
    <s v="DGC_x000a_NC - Subproceso Operación Logística_x000a_Dirección de Gestión Corporativa_x000a_Subdirección Logística_x000a__x000a_DS -  Subproceso Operación Logística_x000a_Dirección Seccional de Aduanas de Bogotá"/>
    <n v="0"/>
    <x v="0"/>
  </r>
  <r>
    <x v="0"/>
    <x v="2"/>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m/>
    <m/>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ía, relojería, piedras y metales valorados en $15.830.766.985, los cuales registran un término de bodegaje superior a 2 años."/>
    <s v="Gestionar la entrega de las mercancías dispuestas bajo la modalidad de donación, destrucción, chatarrización, venta y/o asignación)"/>
    <s v="Egresos de mercancías ADA"/>
    <n v="20021334751"/>
    <d v="2025-06-01T00:00:00"/>
    <d v="2027-06-01T00:00:00"/>
    <n v="104.28571428571429"/>
    <n v="3580624483.8499999"/>
    <s v="DGC_x000a_NC - Subproceso Operación Logística_x000a_Dirección de Gestión Corporativa_x000a_Subdirección Logística_x000a__x000a_DS -  Subproceso Operación Logística_x000a_Dirección Seccional de Aduanas de Bogotá"/>
    <n v="0.17884044837076407"/>
    <x v="0"/>
  </r>
  <r>
    <x v="0"/>
    <x v="2"/>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F-D)"/>
    <m/>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ión de la solicitud de adquisición como en la elaboración de estudios previos se incluya como requerimiento el cargue de los  anexos que soportan la necesidad dentro de la casilla- &quot;justificació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0"/>
    <x v="2"/>
    <m/>
    <m/>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0"/>
  </r>
  <r>
    <x v="0"/>
    <x v="2"/>
    <m/>
    <m/>
    <m/>
    <m/>
    <m/>
    <m/>
    <s v="Fortalecer los conocimientos de todos los funcionarios que participan en 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1"/>
    <s v="DGC_x000a_Dirección de Gestión Corporativa _x000a_Subdirección de Compras y Contratos"/>
    <n v="1"/>
    <x v="1"/>
  </r>
  <r>
    <x v="0"/>
    <x v="2"/>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F-D)"/>
    <m/>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ión de la solicitud de adquisición como en la elaboración de estudios previos se incluya como requerimiento el cargue de los  anexos que soportan la necesidad dentro de la casilla- &quot;justificació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0"/>
    <x v="2"/>
    <m/>
    <m/>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0"/>
  </r>
  <r>
    <x v="0"/>
    <x v="2"/>
    <m/>
    <m/>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3"/>
    <s v="DGC_x000a_Dirección de Gestión Corporativa _x000a_Subdirección de Compras y Contratos_x000a__x000a_Dirección de Gestión de Innovación y Tecnología_x000a__x000a__x000a__x000a_"/>
    <n v="1"/>
    <x v="1"/>
  </r>
  <r>
    <x v="0"/>
    <x v="2"/>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F-D)"/>
    <m/>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1"/>
    <s v="DGC_x000a_Dirección de Gestión Corporativa_x000a_Subdirección Logística_x000a__x000a_Dirección Seccional de Aduanas de Cali_x000a_División Administrativa y financiera_x000a_GIT de Operación Logística       "/>
    <n v="0.25"/>
    <x v="0"/>
  </r>
  <r>
    <x v="0"/>
    <x v="2"/>
    <m/>
    <m/>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1"/>
  </r>
  <r>
    <x v="0"/>
    <x v="2"/>
    <m/>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1"/>
    <s v="DGC_x000a_Dirección de Gestión Corporativa_x000a_Subdirección Logística      "/>
    <n v="1"/>
    <x v="1"/>
  </r>
  <r>
    <x v="0"/>
    <x v="2"/>
    <m/>
    <m/>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1"/>
    <s v="DGC_x000a_Dirección de Gestión Corporativa_x000a_Subdirección Logística"/>
    <n v="1"/>
    <x v="1"/>
  </r>
  <r>
    <x v="0"/>
    <x v="2"/>
    <m/>
    <m/>
    <m/>
    <m/>
    <m/>
    <m/>
    <s v="Acción 4: Realizar seguimiento a todos  los formatos y registros diligenciados que tengan que ver con la actividad de aprehensión de mercancí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ón Aduanera_x000a__x000a_Dirección Seccional de Aduanas de Cali_x000a_División de Operación Aduanera "/>
    <n v="0.33333333333333331"/>
    <x v="0"/>
  </r>
  <r>
    <x v="0"/>
    <x v="2"/>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F-D)"/>
    <m/>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ón de mercancí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ón Aduanera_x000a__x000a_Dirección Seccional de Impuestos y Aduanas de Bucaramanga_x000a_División de Operación Aduanera "/>
    <n v="0.33333333333333331"/>
    <x v="0"/>
  </r>
  <r>
    <x v="0"/>
    <x v="2"/>
    <m/>
    <m/>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2"/>
    <s v="DGC_x000a_Dirección de Gestión Corporativa_x000a_Subdirección Logística_x000a__x000a_Dirección Seccional de Impuestos y Aduanas de Bucaramanga_x000a_División Administrativa y financiera - GIT de Operación Logística"/>
    <n v="0.5"/>
    <x v="0"/>
  </r>
  <r>
    <x v="0"/>
    <x v="2"/>
    <m/>
    <m/>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1"/>
  </r>
  <r>
    <x v="0"/>
    <x v="2"/>
    <m/>
    <m/>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1"/>
    <s v="DGC_x000a_Dirección de Gestión Corporativa_x000a_Subdirección Logística      "/>
    <n v="1"/>
    <x v="1"/>
  </r>
  <r>
    <x v="0"/>
    <x v="2"/>
    <m/>
    <m/>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1"/>
    <s v="DGC_x000a_Dirección de Gestión Corporativa_x000a_Subdirección Logística"/>
    <n v="1"/>
    <x v="1"/>
  </r>
  <r>
    <x v="0"/>
    <x v="2"/>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F)"/>
    <m/>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1"/>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1"/>
    <x v="1"/>
  </r>
  <r>
    <x v="0"/>
    <x v="2"/>
    <m/>
    <m/>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0"/>
    <x v="2"/>
    <s v="Auditoría de Cumplimiento adelantada a la UAE – DIRECCIÓN DE IMPUESTOS Y ADUANAS NACIONALES – DIAN – Operación Aduanera y Cambiaria, vigencias 2023, 2024 a 30 de junio de 2025."/>
    <s v="14  06 100  "/>
    <s v="Hallazgo nro. 16 Contrato 00-223-2019 Logística Mercancías ADA (D)_x000a__x000a_“(…)   no se adoptaron medidas oportunas para atender las alertas de agotamiento de recursos y realizar oportunamente la suscripción y perfeccionamiento de un nuevo contrato de operación logística y almacenamiento, por lo cual se generaron hechos cumplidos (…)”_x000a__x000a_“(…)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_x000a__x000a_"/>
    <s v="(D)"/>
    <m/>
    <s v="&quot;(...) falta de planeación y articulación entre las áreas de contratación, presupuesto y  supervisión del contrato   _x000a__x000a_(...) la DIAN no adoptó medidas eficaces para garantizar que los servicios prestados fueran facturados dentro del mismo mes en que se causaron, conllevó a una ejecución ineficiente de los recursos presupuestales del contrato &quot;"/>
    <s v="Realizar seguimiento financiero de la ejecución del contrato No.00-159-2022 para identificar alertas sobre un posible riesgo de desfinanciamiento y trasladarlas a la áreas competentes (DGC, Subdirección Logística y Subdirección Financiera)"/>
    <s v="Presentar informes financieros  mensuales desde la Subdirección Logística a la Dirección de Gestión Corporativa, Subdirección de Compras y Contratos y Subdirección Financiera (Coordinación de Presupuesto) de la ejecución del contrato."/>
    <s v="Informe financiero mensual "/>
    <n v="7"/>
    <d v="2026-01-01T00:00:00"/>
    <d v="2026-07-31T00:00:00"/>
    <n v="30"/>
    <n v="0"/>
    <s v="DGC_x000a_Dirección de Gestión Corporativa_x000a_Subdirección Logística _x000a_Coordinación de Optimización de la Operación Logística"/>
    <n v="0"/>
    <x v="0"/>
  </r>
  <r>
    <x v="0"/>
    <x v="2"/>
    <m/>
    <s v="14  06 100  "/>
    <m/>
    <m/>
    <m/>
    <m/>
    <m/>
    <s v="Radicar de forma oportuna según los lineamientos del Min Hacienda la solicitud de vigencias futuras del contrato de operación logística No.00-159-2022 y del nuevo proceso licitatorio vigencia 2026-2030"/>
    <s v="Documento de solicitud de vigencias futuras tramitada con sus anexos"/>
    <n v="1"/>
    <d v="2026-08-08T00:00:00"/>
    <d v="2026-10-10T00:00:00"/>
    <n v="9"/>
    <n v="0"/>
    <s v="DGC_x000a_Dirección de Gestión Corporativa_x000a_Subdirección Logística _x000a_Coordinación de Optimización de la Operación Logística_x000a_Subdirección Financiera_x000a_Coordinación de Presupuesto"/>
    <n v="0"/>
    <x v="0"/>
  </r>
  <r>
    <x v="0"/>
    <x v="2"/>
    <m/>
    <s v="14  06 100"/>
    <m/>
    <m/>
    <m/>
    <m/>
    <s v="Gestionar el ajuste la etapa de transición  (traslado de mercancías) en el contrato actual y  en el Anexo Técnico  del nuevo proceso de contratación de la operación logística, para que, en caso de cambio de contratista, existan dos contratos vigentes mientras se realiza el traslado total de la mercancía a las bodegas del nuevo contratista."/>
    <s v="Gestionar la modificación de  la etapa de transición del contrato actual y ajustarla a los tiempos y actividades de la etapa en el nuevo contrato. Este ajuste además se reflejará en el anexo técnico de la futura licitación"/>
    <s v="Gestión de la modificación contractual _x000a_Anexo Técnico  del nuevo proceso "/>
    <n v="2"/>
    <d v="2026-02-01T00:00:00"/>
    <d v="2026-04-30T00:00:00"/>
    <n v="13"/>
    <n v="2"/>
    <s v="DGC_x000a_Dirección de Gestión Corporativa_x000a_Subdirección Logística _x000a_Coordinación de Optimización de la Operación Logística"/>
    <n v="1"/>
    <x v="1"/>
  </r>
  <r>
    <x v="0"/>
    <x v="2"/>
    <m/>
    <s v="14  06 100"/>
    <m/>
    <m/>
    <m/>
    <m/>
    <s v="Realizar las gestiones correspondientes con la Dirección General de Presupuesto Público del MHCP, para la consecución de los recursos que se requieren para atender la necesidad del contrato de operación logística."/>
    <s v="Realizar mesas de seguimiento mensual, de manera conjunta entre la Coordinación de Optimización de la Operación Logística y la Coordinación de Presupuesto, con el propósito de evaluar de forma periódica la ejecución contractual y el estado de la situación financiera del contrato"/>
    <s v="Actas de reunión de las mesa de trabajo "/>
    <n v="5"/>
    <d v="2026-03-01T00:00:00"/>
    <d v="2026-07-31T00:00:00"/>
    <n v="32"/>
    <n v="0"/>
    <s v="DGC_x000a_Dirección de Gestión Corporativa_x000a_Subdirección Financiera _x000a_Subdirección Logística _x000a_Coordinación de Optimización de la Operación Logística"/>
    <n v="0"/>
    <x v="0"/>
  </r>
  <r>
    <x v="0"/>
    <x v="2"/>
    <m/>
    <s v="14  06 100  "/>
    <m/>
    <m/>
    <m/>
    <m/>
    <m/>
    <s v="En caso de determinarse que es necesario la consecución de recursos adicionales para la ejecución del contrato, se gestionará con las entidades responsables."/>
    <s v="Solicitud de traslado presupuestal_x000a_Solicitud de adición presupuestal_x000a_(a demanda)"/>
    <n v="1"/>
    <d v="2026-02-01T00:00:00"/>
    <d v="2026-07-31T00:00:00"/>
    <n v="26"/>
    <n v="1"/>
    <s v="DGC_x000a_Dirección de Gestión Corporativa_x000a_Subdirección Financiera "/>
    <n v="0"/>
    <x v="0"/>
  </r>
  <r>
    <x v="0"/>
    <x v="2"/>
    <m/>
    <s v="14  06 100  "/>
    <m/>
    <m/>
    <m/>
    <m/>
    <s v="Hacer seguimiento de acuerdo al memorando 203 del 03 de 2025, &quot;Lineamientos para garantizar el inicio oportuno de la etapa de planeación, procesos de selección, perfeccionamiento y ejecución de contratos, así como para garantizar el cumplimiento oportuno de las obligaciones de los supervisores en las etapas contractual y postcontractual&quot;"/>
    <s v="Efectuar seguimiento mensual al cronograma de hitos de la etapa precontractual del contrato de operación logística"/>
    <s v="Acta de reunión mensual de seguimiento al cumplimiento del cronograma de &quot;PROYECCIÓN DE TIEMPOS Y ACTIVIDADES - PROCESO: OPERACIÓN LOGISTICA INTEGRAL 2026-2029&quot; (1 acta mensual)"/>
    <n v="10"/>
    <d v="2026-02-01T00:00:00"/>
    <d v="2026-11-30T00:00:00"/>
    <n v="42"/>
    <n v="0"/>
    <s v="DGC_x000a_Dirección de Gestión Corporativa_x000a_Subdirección de Compras y Contratos"/>
    <n v="0"/>
    <x v="0"/>
  </r>
  <r>
    <x v="0"/>
    <x v="2"/>
    <s v="“Auditoria Financiera a Dirección de Impuestos y Aduanas Nacionales - DIAN, incluye punto de control Dirección de Impuestos Seccional de Medellín, vigencia 2025”. "/>
    <s v="17  02 100   "/>
    <s v="Hallazgo No. 1 Deterioro Activos Intangibles (Software en Desarrollo y en Producción) y Notas Contables _x000a__x000a_“(…) Analizada la información suministrada por la DIAN – Pagadora relacionada con la metodología y la evaluación anual del indicio de deterioro de los activos intangibles y la información reportada a la Contaduría General de la Nación -CGN en el formato denominado CGN2016 EVALUACION CONTROL INTERNO CONTABLE, se_x000a_evidenció que para la vigencia 2025 y anteriores, la entidad no realizó el cálculo ni la evaluación del deterioro de los activos intangibles correspondientes a software en desarrollo y en producción, en razón a debilidades en la aplicación de la política contable, así como a la inexistencia de criterios técnicos definidos que orienten el_x000a_análisis del reconocimiento oportuno de posibles pérdidas por deterioro. (…)”. "/>
    <m/>
    <m/>
    <s v="(…) la DIAN Pagadora no reconoce en las notas a los estados financieros las limitaciones_x000a_metodológicas, ni las barreras técnicas para calcular el deterioro de estos intangibles."/>
    <s v="Realizar el cálculo de evaluación del deterioro de los activos intangibles correspondientes a software en desarrollo y en producción."/>
    <s v=" 1.Realizar mesa ténica para definir el plan de trabajo, diseñar la metodología y determinar el valor del servicio recuperable de intangibles._x000a_"/>
    <s v="Plan de trabajo para diseñar la  metodología y  la documentación que permita determinar el valor del servicio recuperable de intangibles."/>
    <n v="1"/>
    <d v="2026-07-01T00:00:00"/>
    <d v="2026-08-30T00:00:00"/>
    <n v="8.5714285714285712"/>
    <n v="0"/>
    <s v="DGC_x000a_Dirección de Gestión Corporativa_x000a_Subdirección Financiera _x000a_Coordinación de Analisis y Gestion Contable_x000a__x000a_Dirección de Gestión de Innovación y Tecnología_x000a_Subdirección de Soluciones y Desarrollo_x000a__x000a_"/>
    <n v="0"/>
    <x v="0"/>
  </r>
  <r>
    <x v="0"/>
    <x v="2"/>
    <m/>
    <m/>
    <m/>
    <m/>
    <m/>
    <m/>
    <m/>
    <s v="2. Implementar la metodología diseñada para cálcular la evaluación del deterioro de los activos intangibles correspondientes a software en desarrollo y en producción para la vigencia 2026."/>
    <s v="Informe con resultados de la metodología implementada  con la evaluación y cálculo del deterioro de los activos intangibles aplicada en la vigencia 2026."/>
    <n v="1"/>
    <d v="2026-09-01T00:00:00"/>
    <d v="2026-12-31T00:00:00"/>
    <n v="17.285714285714285"/>
    <n v="0"/>
    <s v="DGC_x000a_Dirección de Gestión Corporativa_x000a_Subdirección Financiera _x000a_Coordinación de Analisis y Gestion Contable_x000a__x000a_Dirección de Gestión de Innovación y Tecnología_x000a_Subdirección de Soluciones y Desarrollo_x000a__x000a_"/>
    <n v="0"/>
    <x v="0"/>
  </r>
  <r>
    <x v="0"/>
    <x v="2"/>
    <s v="“Auditoria Financiera a Dirección de Impuestos y Aduanas Nacionales - DIAN, incluye punto de control Dirección de Impuestos Seccional de Medellín, vigencia 2025”. "/>
    <s v="17  02 100   "/>
    <s v="Hallazgo No. 2 Activos totalmente depreciados en bodega y en servicio (…)_x000a__x000a_Se evidenció que la entidad registra 1.354 bienes totalmente depreciados, con valor en libros igual a cero, de los cuales 757 se encuentran en bodega y 597 en servicio._x000a__x000a_Respecto a los bienes ubicados en bodega, se observa que permanecen registrados sin que se haya definido su disposición final al cierre de la vigencia 2025, lo que evidencia que la DIAN Pagadora no sido oportuna en la aplicación del procedimiento de baja en cuentas para activos que no se encuentran en uso ni generan beneficios_x000a_económicos futuros o potencial de servicio, no obstante, de haber adelantado algunas actividades encaminadas a dar de baja estos bienes._x000a_En cuanto a los bienes totalmente depreciados que continúan en operación, si bien es cierto que la DIAN Pagadora adelantó durante la vigencia 2025 evaluaciones sobre la ampliación de vidas útiles, estas no se registraron en el aplicativo SICOB_x000a_en la vigencia 2025._x000a_Las anteriores situaciones, no fueron reveladas en las notas contables, con el fin de informar al usuario sobre el estado real de estos bienes y sobre las actividades de depuración adelantadas por la DIAN Pagadora durante la vigencia 2025. (…)_x000a__x000a__x000a_“(…) la entidad no efectuado ni registrado_x000a_oportunamente la ampliación de la vida útil de estos bienes, ni ha actualizado las estimaciones contables, ni realizado los ajustes necesarios en la depreciación de los bienes muebles (…)”._x000a__x000a_“(…) inoportunidad de aplicar dentro de la vigencia 2025 lo dispuesto en la Norma de Propiedades, Planta y Equipo, la cual establece que la vida útil, el método de depreciación y el valor residual de los activos deben revisarse como mínimo al final de cada periodo contable y ajustarse prospectivamente cuando las expectativas difieran de las estimaciones contables (…)”. "/>
    <m/>
    <m/>
    <s v="“(…) debilidades en la aplicación oportuna en los controles relacionados con la medición posterior, la evaluación del estado y el retiro oportuno_x000a_de estos activos (…)”"/>
    <s v="Establecer un lineamiento a nivel nacional en el cual se definan fechas máximas para adelantar el proceso de baja de bienes, para aquellos activos que tengan dicha novedad de acuerdo  con el resultado de la evaluación de estimaciones de la vigencia"/>
    <s v="1. Emitir  acto administrativo  por parte de la alta dirección  dirigido a todos los Directores Seccionales, Jefes Administrativos y financieros, así como los responsables de la evaluación de vidas útiles en el nivel central con el fin de notificar las fechas límites  para adelantar el proceso de baja de aquellos activos que tengan dicha novedad de acuerdo  con el resultado de la evaluación de estimaciones de la vigencia "/>
    <s v="Acto administrativo"/>
    <n v="1"/>
    <d v="2026-08-03T00:00:00"/>
    <d v="2026-09-15T00:00:00"/>
    <n v="6.1428571428571432"/>
    <n v="0"/>
    <s v="DGC_x000a_Dirección de Gestión Corporativa_x000a_Subdirección Administrativa_x000a_Subdirección Financiera_x000a_"/>
    <n v="0"/>
    <x v="0"/>
  </r>
  <r>
    <x v="0"/>
    <x v="2"/>
    <m/>
    <m/>
    <m/>
    <m/>
    <m/>
    <m/>
    <m/>
    <s v="2. Emitir  acto administrativo  por parte de la Subdirección Financiera y la Subdirección Administrativa dirigido a todos los Directores Seccionales, Jefes Administrativos y financieros, así como los responsables de la evaluación de vidas útiles en el nivel central con el fin de notificar la fecha límite  para adelantar la gestión a que haya lugar, para los bienes que reportaron la novedad de baja en la evaluación de estimaciones de la vigencia 2025."/>
    <s v="Acto administrativo"/>
    <n v="1"/>
    <d v="2026-07-15T00:00:00"/>
    <d v="2026-10-31T00:00:00"/>
    <n v="15.428571428571429"/>
    <n v="0"/>
    <s v="DGC_x000a_Dirección de Gestión Corporativa_x000a_Subdirección Administrativa_x000a_Subdirección Financiera_x000a_"/>
    <n v="0"/>
    <x v="0"/>
  </r>
  <r>
    <x v="0"/>
    <x v="2"/>
    <s v="“Auditoria Financiera a Dirección de Impuestos y Aduanas Nacionales - DIAN, incluye punto de control Dirección de Impuestos Seccional de Medellín, vigencia 2025”. "/>
    <s v="16  01 002   "/>
    <s v="Hallazgo No. 3 Sistema de Información SICOB_x000a__x000a_“(…) Al verificar la información procesada y reportada por el sistema SICOB, se evidencian las siguientes debilidades:_x000a__x000a_• El traslado de saldos de software en desarrollo a producción, se realiza en el mes siguiente a su ocurrencia, en razón a que el sistema no permite registrarlos dentro del mismo periodo._x000a_• La temporalidad de permanencia de un bien o elemento en Bodega antes de ser trasladado a servicio, no es establecida por el sistema._x000a_• Registro de bienes que todavía no se encuentran en condiciones de uso para iniciar su depreciación, el sistema no permite parametrizar este tipo de movimiento._x000a_• No permite registrar movimientos de inventarios de bienes recibidos por asignación. Transacción nueva que no ha sido desarrollada._x000a_• Las mejoras realizadas a un bien inmueble no pueden ser registradas en el módulo SBI pues carece de esta opción. (…)”._x000a__x000a_“(…) Se determinó que el sistema SICOB presenta limitaciones funcionales y de parametrización que impiden el registro oportuno y fidedigno de las transacciones de Propiedad, Planta y Equipo (PPE). Estas deficiencias, que incluyen la imposibilidad de registrar múltiples movimientos en un mismo periodo y la falta de módulos para mejoras en inmuebles, han generado una ruptura en la trazabilidad contable. Como consecuencia, al cierre de la vigencia 2025, existe una diferencia no conciliada de $11.386.441.045,85 entre el módulo de almacén y el sistema SIIF Nación, vulnerando el principio de representación fiel y la Resolución 193 de 2016(…)”."/>
    <m/>
    <m/>
    <s v="“(…) deficiencias de control interno(..)”_x000a__x000a_“(…) dado que no cumple plenamente con la función de constituirse en el auxiliar contable del grupo propiedad, planta y equipo de acuerdo con lo establecido en la Resolución 193 de 2016 de la Contaduría_x000a_General de la Nación - CGN. (…)”._x000a__x000a_"/>
    <s v="Implementar mejoras en el aplicativo SICOB_x000a__x000a_"/>
    <s v="Implementar las funcionalidades:  _x000a_1. Gestion de mejoras de bienes inmuebles en arriendo; _x000a_2. Bienes que no se encuentran en condiciones de uso_x000a_3.  Reporte que permita visualizar la temporalidad de permanencia entre el traslado del bien de Bodega nuevo a Servicio. _x000a__x000a__x000a_ "/>
    <s v="Formato de Aceptación de Pruebas funcionales y salida a producción - FT-IIT-1851._x000a_  _x000a_Acta de comité de gestión de Cambios de Tecnología del correspondiente software instalado y en producción_x000a__x000a_ "/>
    <n v="6"/>
    <d v="2026-07-01T00:00:00"/>
    <d v="2026-11-30T00:00:00"/>
    <n v="21.714285714285715"/>
    <n v="0"/>
    <s v="DGC_x000a_Dirección de Gestión Corporativa_x000a_Subdirección Financiera _x000a__x000a_Dirección de Gestión de Innovación y Tecnologia _x000a_Subdirección de Soluciones y Desarrollo_x000a_Subdirección de Innovacion y Proyectos"/>
    <n v="0"/>
    <x v="0"/>
  </r>
  <r>
    <x v="0"/>
    <x v="2"/>
    <m/>
    <m/>
    <m/>
    <m/>
    <m/>
    <m/>
    <m/>
    <s v="Implementar la funcionalidad para optimizar la generación de archivos planos para SICOB para cargue en SIIF Nación _x000a__x000a_"/>
    <s v="Formato de Aceptación de Pruebas funcionales y salida a producción - FT-IIT-1851._x000a_  _x000a_Acta de comité de gestión de Cambios de Tecnología del correspondiente software instalado y en producción_x000a__x000a_ "/>
    <n v="2"/>
    <d v="2026-07-01T00:00:00"/>
    <d v="2026-10-31T00:00:00"/>
    <n v="17.428571428571427"/>
    <n v="0"/>
    <s v="DGC_x000a_Dirección de Gestión Corporativa_x000a_Subdirección Financiera _x000a__x000a_Dirección de Gestión de Innovación y Tecnologia _x000a_Subdirección de Soluciones y Desarrollo_x000a_Subdirección de Innovacion y Proyectos"/>
    <n v="0"/>
    <x v="0"/>
  </r>
  <r>
    <x v="0"/>
    <x v="2"/>
    <m/>
    <m/>
    <m/>
    <m/>
    <m/>
    <m/>
    <s v="Realizar un análisis de viabilidad técnica para realizar los ajustes estructurales requeridos por SICOB para garantizar el registro de todas las transacciones por módulos sin generar afectaciones en el proceso de depreciación"/>
    <s v="Revizar y análizar las funcionalidades de SICOB, para obtener la viabilidad técnica y poder garantizar el registro de todas las transacciones por módulos sin generar afectaciones en el proceso de depreciación"/>
    <s v="Diagnóstico de viablidad técnica "/>
    <n v="1"/>
    <d v="2026-07-01T00:00:00"/>
    <d v="2026-12-31T00:00:00"/>
    <n v="26.142857142857142"/>
    <n v="0"/>
    <s v="DGC_x000a_Dirección de Gestión Corporativa_x000a_Subdirección Financiera_x000a__x000a_Dirección de Gestión de Innovación y Tecnologia _x000a_Subdirección de Soluciones y Desarrollo_x000a_Subdirección de Innovacion y Proyectos"/>
    <n v="0"/>
    <x v="0"/>
  </r>
  <r>
    <x v="0"/>
    <x v="2"/>
    <m/>
    <m/>
    <m/>
    <m/>
    <m/>
    <m/>
    <s v="Documentar y formalizar un instructivo en el cual se establezca el seguimiento y validación de los registros de movimientos  de activos realizados mediante comprobante contable manual por el módulo de LIMAY. Esto en consideración de las limitaciones funcionales de los módulos de SAI/SBI, con el fin de garantizar el adecuado reconocimiento contable y la razonabilidad de la información financiera."/>
    <s v="Documentar el instructivo en el cual se establezcan las actividades necesarias para realizar el seguimiento y validación de los registros de movimientos  de activos realizados mediante comprobante contable manual por el módulo de LIMAY"/>
    <s v="Instructivo elaborado para aprobación técnica del área responsable."/>
    <n v="1"/>
    <d v="2026-07-01T00:00:00"/>
    <d v="2026-10-31T00:00:00"/>
    <n v="17.428571428571427"/>
    <n v="0"/>
    <s v="DGC_x000a_Dirección de Gestión Corporativa_x000a_Subdirección Financiera_x000a_"/>
    <n v="0"/>
    <x v="0"/>
  </r>
  <r>
    <x v="0"/>
    <x v="2"/>
    <m/>
    <m/>
    <m/>
    <m/>
    <m/>
    <m/>
    <m/>
    <s v="Formalizar con el área de procesos el instructivo en el cual se establezcan las actividades necesarias para realizar el seguimiento y validación de los registros de movimientos  de activos realizados mediante comprobante contable manual por el módulo de LIMAY"/>
    <s v="Instructivo aprobado y formalizado conforme al Sistema Integrado de Gestión de la entidad (código documental, acto de aprobación, publicación en el gestor documental o evidencia de incorporación al sistema de procesos)."/>
    <n v="1"/>
    <d v="2026-11-01T00:00:00"/>
    <d v="2026-12-31T00:00:00"/>
    <n v="8.5714285714285712"/>
    <n v="0"/>
    <s v="DGC_x000a_Dirección de Gestión Corporativa_x000a_Subdirección Financiera_x000a__x000a__x000a_Dirección de Gestión Estratégica y de Analítica_x000a_Subdirección de Procesos_x000a_"/>
    <n v="0"/>
    <x v="0"/>
  </r>
  <r>
    <x v="0"/>
    <x v="2"/>
    <s v="“Auditoria Financiera a Dirección de Impuestos y Aduanas Nacionales - DIAN, incluye punto de control Dirección de Impuestos Seccional de Medellín, vigencia 2025”. "/>
    <s v="22  01 002   "/>
    <s v="Hallazgo No. 4 Titularidad de Bienes Inmuebles_x000a__x000a_“(…) Los Folios de Matriculas 50C -1143120 y 50C-1155747, corresponden a inmuebles que se encuentran registrados a nombre del Estado Colombiano, y no se evidencia el pleno dominio en cabeza de la DIAN. (…)”. _x000a__x000a_“(…) se evidencia que en las notas contables de la vigencia 2025 no revela las particularidades legales de estos inmuebles que permitan comprender la realidad jurídica de los mismos, al no existir referencia en las notas contables de un acto administrativo que soporte y acredite la calidad bajo las cuales fueron entregados a la DIAN, los inmuebles identificados con FM 50C -1143120 y 50C-1155747. (…)”."/>
    <m/>
    <m/>
    <s v="“(…) debilidades en la gestión administrativa y de control interno, en razón a que la DIAN no ha adelantado_x000a_oportunamente los tramites de formalización de la titularidad legal de estos inmuebles que utiliza en desarrollo de su misión institucional (…)”"/>
    <s v="1. Determinar y documentar la situación técnica y jurídica de los inmuebles objeto del hallazgo para establecer las actuaciones procedentes."/>
    <s v="Consolidar expediente documental con los soportes registrales, jurídicos y administrativos relacionados con los inmuebles."/>
    <s v="Expediente consolidado"/>
    <n v="1"/>
    <d v="2026-07-01T00:00:00"/>
    <d v="2026-09-30T00:00:00"/>
    <n v="13"/>
    <n v="0"/>
    <s v="DGC_x000a_Dirección de Gestión Corporativa_x000a_Subdirección Administrativa"/>
    <n v="0"/>
    <x v="0"/>
  </r>
  <r>
    <x v="0"/>
    <x v="2"/>
    <m/>
    <m/>
    <m/>
    <m/>
    <m/>
    <m/>
    <m/>
    <s v="Estructurar y radicar el documento para la presentación del caso a la Dirección de Gestión Jurídica con los antecedentes jurídicos y técnicos de los folios de matrícula inmobiliaria 50C-1143120 y 50C-1155747."/>
    <s v="Documento técnico-jurídico"/>
    <n v="1"/>
    <d v="2026-07-01T00:00:00"/>
    <d v="2026-09-30T00:00:00"/>
    <n v="13"/>
    <n v="0"/>
    <s v="DGC_x000a_Dirección de Gestión Corporativa_x000a_Subdirección Administrativa"/>
    <n v="0"/>
    <x v="0"/>
  </r>
  <r>
    <x v="0"/>
    <x v="2"/>
    <m/>
    <m/>
    <m/>
    <m/>
    <m/>
    <m/>
    <s v="2. Adelantar las actuaciones administrativas requeridas para identificar la ruta jurídica y/o técnica para gestionar la aclaración o formalización de la situación registral de los inmuebles observados."/>
    <s v="Adelantar dos mesas de trabajo en las que se solicitará la participación de la Dirección de Gestión Jurídica, para establecer la estrategia administrativa y/o jurídica a seguir."/>
    <s v="Mesas de Trabajo Realizadas"/>
    <n v="2"/>
    <d v="2026-10-01T00:00:00"/>
    <d v="2027-01-31T00:00:00"/>
    <n v="17.428571428571427"/>
    <n v="0"/>
    <s v="DGC_x000a_Dirección de Gestión Corporativa_x000a_Subdirección Administrativa"/>
    <n v="0"/>
    <x v="0"/>
  </r>
  <r>
    <x v="0"/>
    <x v="2"/>
    <m/>
    <m/>
    <m/>
    <m/>
    <m/>
    <m/>
    <m/>
    <s v="Realizar las actividades definidas en la estrategia."/>
    <s v="Cronograma de las actividades"/>
    <n v="1"/>
    <d v="2027-02-01T00:00:00"/>
    <d v="2027-04-30T00:00:00"/>
    <n v="12.571428571428571"/>
    <n v="0"/>
    <s v="DGC_x000a_Dirección de Gestión Corporativa_x000a_Subdirección Administrativa"/>
    <n v="0"/>
    <x v="0"/>
  </r>
  <r>
    <x v="3"/>
    <x v="2"/>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m/>
    <m/>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2"/>
    <m/>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2"/>
    <m/>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1"/>
  </r>
  <r>
    <x v="3"/>
    <x v="2"/>
    <m/>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2"/>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m/>
    <m/>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2"/>
    <m/>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2"/>
    <m/>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2"/>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1"/>
  </r>
  <r>
    <x v="3"/>
    <x v="2"/>
    <m/>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0"/>
  </r>
  <r>
    <x v="3"/>
    <x v="2"/>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m/>
    <m/>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2"/>
    <m/>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2"/>
    <m/>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3"/>
    <x v="2"/>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2"/>
    <m/>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m/>
    <m/>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2"/>
    <m/>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1"/>
  </r>
  <r>
    <x v="3"/>
    <x v="2"/>
    <m/>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3"/>
    <x v="2"/>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1"/>
  </r>
  <r>
    <x v="3"/>
    <x v="2"/>
    <m/>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m/>
    <m/>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3"/>
    <x v="2"/>
    <m/>
    <m/>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3"/>
    <x v="2"/>
    <m/>
    <m/>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2"/>
    <m/>
    <m/>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1"/>
  </r>
  <r>
    <x v="3"/>
    <x v="2"/>
    <m/>
    <m/>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2"/>
    <m/>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m/>
    <m/>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3"/>
    <x v="2"/>
    <m/>
    <m/>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3"/>
    <x v="2"/>
    <m/>
    <m/>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3"/>
    <x v="2"/>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3"/>
    <x v="2"/>
    <m/>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3"/>
    <x v="2"/>
    <m/>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1"/>
  </r>
  <r>
    <x v="3"/>
    <x v="2"/>
    <m/>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1"/>
  </r>
  <r>
    <x v="3"/>
    <x v="2"/>
    <m/>
    <m/>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3"/>
    <x v="2"/>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m/>
    <m/>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3"/>
    <x v="2"/>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1"/>
  </r>
  <r>
    <x v="3"/>
    <x v="2"/>
    <m/>
    <m/>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m/>
    <m/>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2"/>
    <m/>
    <s v="19  03 0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2"/>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1"/>
  </r>
  <r>
    <x v="3"/>
    <x v="2"/>
    <m/>
    <m/>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0"/>
  </r>
  <r>
    <x v="3"/>
    <x v="2"/>
    <m/>
    <s v="19  03 0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3"/>
    <x v="2"/>
    <m/>
    <s v="19  03 0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m/>
    <m/>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2"/>
    <m/>
    <m/>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2"/>
    <m/>
    <m/>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2"/>
    <m/>
    <s v="19  03 00"/>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0"/>
  </r>
  <r>
    <x v="3"/>
    <x v="2"/>
    <m/>
    <s v="19  03 00"/>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3"/>
    <x v="2"/>
    <m/>
    <s v="19  03 0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m/>
    <m/>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m/>
    <m/>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2"/>
    <m/>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m/>
    <m/>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3"/>
    <x v="2"/>
    <m/>
    <m/>
    <m/>
    <m/>
    <m/>
    <m/>
    <m/>
    <s v="Realizar por parte de la Dirección seccional de impuestos y aduanas de Arauca, las actividades administrativas y contables necesarias para concluir la depuración  y ajuste de los valores de las partidas conciliatorias del Fondo Rotatorio de Devoluciones, que se evidencian en el formato FT 1938 del mes contable de diciembre de 2025, en el cual se acumulan las partidas conciliatorias de los meses anteriores."/>
    <s v="formato FT- ADF – 1938 “CONCILIACIÓN CONTABLE FONDO ROTATORIO DE DEVOLUCIONES DE IMPUESTOS” del último mes contable cerrado"/>
    <n v="1"/>
    <d v="2026-07-01T00:00:00"/>
    <d v="2027-02-28T00:00:00"/>
    <n v="34.571428571428569"/>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0"/>
  </r>
  <r>
    <x v="3"/>
    <x v="2"/>
    <m/>
    <m/>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3"/>
    <x v="2"/>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m/>
    <m/>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m/>
    <m/>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m/>
    <m/>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m/>
    <m/>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2"/>
    <m/>
    <m/>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m/>
    <m/>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3"/>
    <x v="2"/>
    <m/>
    <m/>
    <m/>
    <m/>
    <m/>
    <m/>
    <m/>
    <s v="Realizar por parte de la Dirección seccional de impuestos y aduanas de Arauca, las actividades administrativas y contables necesarias para concluir la depuración  y ajuste de los valores de las partidas conciliatorias del Fondo Rotatorio de Devoluciones, que se evidencian en el formato FT 1938 del mes contable de diciembre de 2025, en el cual se acumulan las partidas conciliatorias de los meses anteriores."/>
    <s v="formato FT- ADF – 1938 “CONCILIACIÓN CONTABLE FONDO ROTATORIO DE DEVOLUCIONES DE IMPUESTOS” del último mes contable cerrado"/>
    <n v="1"/>
    <d v="2026-07-01T00:00:00"/>
    <d v="2027-02-28T00:00:00"/>
    <n v="34.571428571428569"/>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0"/>
  </r>
  <r>
    <x v="3"/>
    <x v="2"/>
    <m/>
    <m/>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3"/>
    <x v="2"/>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m/>
    <m/>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m/>
    <m/>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m/>
    <m/>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m/>
    <m/>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m/>
    <m/>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2"/>
    <m/>
    <m/>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2"/>
    <m/>
    <m/>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m/>
    <m/>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m/>
    <m/>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1"/>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m/>
    <m/>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1"/>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m/>
    <m/>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1"/>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m/>
    <m/>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1"/>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m/>
    <m/>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3"/>
    <x v="2"/>
    <m/>
    <m/>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3"/>
    <x v="2"/>
    <m/>
    <m/>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1"/>
  </r>
  <r>
    <x v="3"/>
    <x v="2"/>
    <m/>
    <m/>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1"/>
  </r>
  <r>
    <x v="3"/>
    <x v="2"/>
    <m/>
    <m/>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1"/>
  </r>
  <r>
    <x v="3"/>
    <x v="2"/>
    <m/>
    <m/>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11-30T00:00:00"/>
    <n v="108.42857142857143"/>
    <n v="0.8"/>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8"/>
    <x v="0"/>
  </r>
  <r>
    <x v="3"/>
    <x v="2"/>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m/>
    <m/>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1"/>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m/>
    <m/>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1"/>
  </r>
  <r>
    <x v="3"/>
    <x v="2"/>
    <m/>
    <m/>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1"/>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1"/>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m/>
    <m/>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0"/>
  </r>
  <r>
    <x v="3"/>
    <x v="2"/>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3"/>
    <x v="2"/>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m/>
    <m/>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m/>
    <m/>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m/>
    <m/>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m/>
    <m/>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m/>
    <m/>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2"/>
    <m/>
    <m/>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m/>
    <m/>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1"/>
  </r>
  <r>
    <x v="3"/>
    <x v="2"/>
    <m/>
    <m/>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m/>
    <m/>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1"/>
  </r>
  <r>
    <x v="3"/>
    <x v="2"/>
    <m/>
    <m/>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m/>
    <m/>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2"/>
    <m/>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m/>
    <m/>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2"/>
    <m/>
    <s v="19  03 00"/>
    <m/>
    <m/>
    <m/>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m/>
    <m/>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2"/>
    <m/>
    <m/>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2"/>
    <m/>
    <s v="19  03 00"/>
    <m/>
    <m/>
    <m/>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m/>
    <m/>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1"/>
  </r>
  <r>
    <x v="3"/>
    <x v="2"/>
    <m/>
    <s v="19  03 00"/>
    <m/>
    <m/>
    <m/>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8-30T00:00:00"/>
    <n v="138.85714285714286"/>
    <n v="0.8"/>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4"/>
    <x v="0"/>
  </r>
  <r>
    <x v="3"/>
    <x v="2"/>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m/>
    <m/>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2"/>
    <m/>
    <m/>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2"/>
    <m/>
    <s v="19  03 00"/>
    <m/>
    <m/>
    <m/>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m/>
    <m/>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1"/>
  </r>
  <r>
    <x v="3"/>
    <x v="2"/>
    <m/>
    <m/>
    <m/>
    <m/>
    <m/>
    <m/>
    <m/>
    <s v="Realizar los mejoras establecidas mediante el diagnóstico, en la documentación pertinente."/>
    <s v="Documentación del proceso contable FR, actualizada y publicada"/>
    <n v="1"/>
    <d v="2026-07-01T00:00:00"/>
    <d v="2027-02-28T00:00:00"/>
    <n v="34.571428571428569"/>
    <n v="0"/>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
    <x v="0"/>
  </r>
  <r>
    <x v="3"/>
    <x v="2"/>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m/>
    <m/>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2"/>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D - F)"/>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1"/>
  </r>
  <r>
    <x v="3"/>
    <x v="2"/>
    <s v="Auditoría de Cumplimiento. Proceso de Cobro Coactivo, corte a 31 de diciembre de 2021 – DIAN"/>
    <s v="17  01 011   "/>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2"/>
    <m/>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s v="Auditoría de Cumplimiento. Proceso de Cobro Coactivo, corte a 31 de diciembre de 2021 – DIAN"/>
    <s v="17  01 011   "/>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2"/>
    <m/>
    <m/>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s v="Auditoría de Cumplimiento. Proceso de Cobro Coactivo, corte a 31 de diciembre de 2021 – DIAN"/>
    <s v="17  01 011   "/>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D - F)"/>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2"/>
    <m/>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s v="Auditoría de Cumplimiento. Proceso de Cobro Coactivo, corte a 31 de diciembre de 2021 – DIAN"/>
    <s v="17  01 011   "/>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m/>
    <m/>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3"/>
    <x v="2"/>
    <s v="Auditoría de Cumplimiento. Proceso de Cobro Coactivo, corte a 31 de diciembre de 2021 – DIAN"/>
    <s v="17  01 011   "/>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1"/>
  </r>
  <r>
    <x v="3"/>
    <x v="2"/>
    <s v="Auditoría de Cumplimiento. Proceso de Cobro Coactivo, corte a 31 de diciembre de 2021 – DIAN"/>
    <s v="17  01 011   "/>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1"/>
  </r>
  <r>
    <x v="3"/>
    <x v="2"/>
    <s v="Auditoría de Cumplimiento. Proceso de Cobro Coactivo, corte a 31 de diciembre de 2021 – DIAN"/>
    <s v="17  01 011   "/>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3"/>
    <x v="2"/>
    <s v="Auditoría de Cumplimiento. Proceso de Cobro Coactivo, corte a 31 de diciembre de 2021 – DIAN"/>
    <s v="17  01 011   "/>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3"/>
    <x v="2"/>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D - F)"/>
    <m/>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2"/>
    <m/>
    <m/>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2"/>
    <s v="Auditoría de Cumplimiento. Proceso de Cobro Coactivo, corte a 31 de diciembre de 2021 – DIAN"/>
    <s v="17  01 011   "/>
    <m/>
    <m/>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2"/>
    <m/>
    <m/>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2"/>
    <s v="Auditoría de Cumplimiento. Proceso de Cobro Coactivo, corte a 31 de diciembre de 2021 – DIAN"/>
    <s v="17  01 011   "/>
    <m/>
    <m/>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m/>
    <m/>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D - F)"/>
    <m/>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2"/>
    <m/>
    <m/>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s v="Auditoría de Cumplimiento. Proceso de Cobro Coactivo, corte a 31 de diciembre de 2021 – DIAN"/>
    <s v="17  01 011   "/>
    <m/>
    <m/>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s v="Auditoría de Cumplimiento. Proceso de Cobro Coactivo, corte a 31 de diciembre de 2021 – DIAN"/>
    <s v="17  01 011   "/>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1"/>
  </r>
  <r>
    <x v="3"/>
    <x v="2"/>
    <s v="Auditoría de Cumplimiento. Proceso de Cobro Coactivo, corte a 31 de diciembre de 2021 – DIAN"/>
    <s v="17  01 011   "/>
    <m/>
    <m/>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1"/>
  </r>
  <r>
    <x v="3"/>
    <x v="2"/>
    <s v="Auditoría de Cumplimiento. Proceso de Cobro Coactivo, corte a 31 de diciembre de 2021 – DIAN"/>
    <s v="17  01 011   "/>
    <m/>
    <m/>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m/>
    <m/>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D - F)"/>
    <m/>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1"/>
  </r>
  <r>
    <x v="3"/>
    <x v="2"/>
    <m/>
    <m/>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s v="Auditoría de Cumplimiento. Proceso de Cobro Coactivo, corte a 31 de diciembre de 2021 – DIAN"/>
    <s v="17  01 011   "/>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s v="Auditoría de Cumplimiento. Proceso de Cobro Coactivo, corte a 31 de diciembre de 2021 – DIAN"/>
    <s v="17  01 011   "/>
    <m/>
    <m/>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1"/>
  </r>
  <r>
    <x v="3"/>
    <x v="2"/>
    <s v="Auditoría de Cumplimiento. Proceso de Cobro Coactivo, corte a 31 de diciembre de 2021 – DIAN"/>
    <s v="17  01 011   "/>
    <m/>
    <m/>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m/>
    <m/>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D - F)"/>
    <m/>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2"/>
    <m/>
    <m/>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2"/>
    <m/>
    <m/>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2"/>
    <m/>
    <m/>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2"/>
    <s v="Auditoría de Cumplimiento. Proceso de Cobro Coactivo, corte a 31 de diciembre de 2021 – DIAN"/>
    <s v="17  01 011   "/>
    <m/>
    <m/>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m/>
    <m/>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1"/>
  </r>
  <r>
    <x v="3"/>
    <x v="2"/>
    <s v="Auditoría de Cumplimiento. Proceso de Cobro Coactivo, corte a 31 de diciembre de 2021 – DIAN"/>
    <s v="17  01 011   "/>
    <m/>
    <m/>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3"/>
    <x v="2"/>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
    <m/>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2"/>
    <m/>
    <m/>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s v="Auditoría de Cumplimiento. Proceso de Cobro Coactivo, corte a 31 de diciembre de 2021 – DIAN"/>
    <s v="17  01 011   "/>
    <m/>
    <m/>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1"/>
  </r>
  <r>
    <x v="3"/>
    <x v="2"/>
    <s v="Auditoría de Cumplimiento. Proceso de Cobro Coactivo, corte a 31 de diciembre de 2021 – DIAN"/>
    <s v="17  01 011   "/>
    <m/>
    <m/>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3"/>
    <x v="2"/>
    <s v="Auditoría de Cumplimiento. Proceso de Cobro Coactivo, corte a 31 de diciembre de 2021 – DIAN"/>
    <s v="17  01 011   "/>
    <m/>
    <m/>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3"/>
    <x v="2"/>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
    <m/>
    <s v="“(…)deficiencias relacionadas con la investigación de bienes que debió surtirse a fin de lograr el pago de las obligaciones (…)”"/>
    <s v="Efectuar seguimiento y verificación por parte del Funcionario de la Coordinación de Cobranzas a cargo de la orientación y apoyo a la gestión de la DSI Barranquilla respecto de las alertas generadas por la herramienta de control de prescripciones y obligaciones en segmento de segunda etapa"/>
    <s v="Efectuar seguimiento trimestral por el Profesional de la Coordinación de Cobranzas, quien ejerce funciones de orientación y apoyo a la gestión de la DSI Barranquilla, en el marco del Plan Padrino, respecto de las alertas generadas por la herramienta de control de prescripciones y obligaciones en segmento de segunda etapa, remitiendo las correspondientes al último trimestre a la Dirección Seccional de Impuestos de Barranquilla."/>
    <s v="Informe y/o e-mail remitido a las Seccionales "/>
    <n v="4"/>
    <d v="2026-08-01T00:00:00"/>
    <d v="2027-07-31T00:00:00"/>
    <n v="52"/>
    <n v="0"/>
    <s v="DGI_x000a_Dirección de Gestión de Impuestos_x000a_Subdirección de Cobranzas y Control Extensivo _x000a_Coordinación de Cobranzas"/>
    <n v="0"/>
    <x v="0"/>
  </r>
  <r>
    <x v="3"/>
    <x v="2"/>
    <m/>
    <m/>
    <m/>
    <m/>
    <m/>
    <m/>
    <m/>
    <s v="Llevar a cabo la verificación trimestral a cargo del profesional de la Coordinación de Cobranzas, quien ejerce funciones de orientación y apoyo a la gestión de la DSI Barranquilla, en el marco del Plan Padrino. Esta verificación se efectuará sobre una muestra de 30 obligaciones (tributarias y aduaneras), seleccionadas a partir de la revisión trimestral de 200 obligaciones adelantada por la Dirección Seccional, con base en las alertas generadas por la herramienta de control de prescripciones y obligaciones en el segmento de segunda etapa, validando las actuaciones realizadas frente a los expedientes físicos."/>
    <s v="Informe PDF de verificación con resultados de la muestra"/>
    <n v="4"/>
    <d v="2026-09-01T00:00:00"/>
    <d v="2027-08-31T00:00:00"/>
    <n v="52"/>
    <n v="0"/>
    <s v="DGI_x000a_Dirección de Gestión de Impuestos_x000a_Subdirección de Cobranzas y Control Extensivo _x000a_Coordinación de Cobranzas"/>
    <n v="0"/>
    <x v="0"/>
  </r>
  <r>
    <x v="3"/>
    <x v="2"/>
    <m/>
    <m/>
    <m/>
    <m/>
    <m/>
    <m/>
    <m/>
    <s v="Realizar retroalimentación trimestral de las verificaciones efectuadas por el Profesional de la Coordinación de Cobranzas, en ejercicio de sus funciones de orientación y apoyo a la gestión de la DSI Barranquilla, dirigida a los funcionarios de esa Dirección Seccional."/>
    <s v="Listas de asistencia"/>
    <n v="4"/>
    <d v="2026-09-01T00:00:00"/>
    <d v="2027-08-31T00:00:00"/>
    <n v="52"/>
    <n v="0"/>
    <s v="DGI_x000a_Dirección de Gestión de Impuestos_x000a_Subdirección de Cobranzas y Control Extensivo _x000a_Dirección Seccional de Impuestos de Barranquilla_x000a_Coordinación de Cobranzas"/>
    <n v="0"/>
    <x v="0"/>
  </r>
  <r>
    <x v="3"/>
    <x v="2"/>
    <m/>
    <m/>
    <m/>
    <m/>
    <m/>
    <m/>
    <s v="Realizar seguimiento y control trimestral  por parte de la División de Cobranzas y/o Grupo de Cobranzas de la Dirección Seccional de Barranquilla, de obligaciones próximas a prescribir y Gestionables Segunda Etapa con investigaciones de bienes positiva sin ejecutar"/>
    <s v="Verificar trimestralmente las actuaciones de cobro sobre 100 obligaciones (tributarias y aduaneras) provenientes del inventario de cartera del ultimo trimestre, marcadas en el segmento 2da etapa. Esta verificación consiste en validar que, durante el último trimestre, se haya realizado la gestión, la investigación y/o la ejecución de bienes; al igual que comprobar la existencia del soporte documental en el expediente donde se evidencie su ejecución conforme lo establecido en el PR-COT-0326 Investigación de bienes."/>
    <s v="Informe en PDF y reporte en Excel con la validación del inventario de cartera, estado de obligaciones, actuaciones y avances en recuperación."/>
    <n v="4"/>
    <d v="2026-08-01T00:00:00"/>
    <d v="2027-07-31T00:00:00"/>
    <n v="52"/>
    <n v="0"/>
    <s v="DGI_x000a_Dirección de Gestión de Impuestos_x000a_Subdirección de Cobranzas y Control Extensivo _x000a_Dirección Seccional de Impuestos de Barranquilla "/>
    <n v="0"/>
    <x v="0"/>
  </r>
  <r>
    <x v="3"/>
    <x v="2"/>
    <m/>
    <m/>
    <m/>
    <m/>
    <m/>
    <m/>
    <m/>
    <s v="Verificar trimestralmente las actuaciones de cobro sobre 100 obligaciones (tributarias y aduaneras) en control de prescripción (año 5 de la obligación), a partir de las alertas generadas por la herramienta de control de prescripciones del último trimestre. Esta verificación consiste en validar que, durante el último trimestre, se haya realizado la gestión, la investigación y/o la ejecución de bienes; al igual que comprobar la existencia del soporte documental en el expediente donde se evidencie su ejecución conforme lo establecido en el PR-COT-0326 Investigación de bienes."/>
    <s v="Informe en PDF y reporte en Excel con validación de alertas, estado de obligaciones, actuaciones y avances en recuperación."/>
    <n v="4"/>
    <d v="2026-08-01T00:00:00"/>
    <d v="2027-07-31T00:00:00"/>
    <n v="52"/>
    <n v="0"/>
    <s v="DGI_x000a_Dirección de Gestión de Impuestos_x000a_Subdirección de Cobranzas y Control Extensivo _x000a_Dirección Seccional de Impuestos de Barranquilla"/>
    <n v="0"/>
    <x v="0"/>
  </r>
  <r>
    <x v="3"/>
    <x v="2"/>
    <m/>
    <m/>
    <m/>
    <m/>
    <m/>
    <m/>
    <s v="Llevar a cabo capacitación en procedimientos de cartera y retroalimentación de verificaciones"/>
    <s v="Realizar capacitación cuatrimestral en procedimientos PR-COT-0326 Investigación de bienes,PR-COT-0327 Decretar medidas cautelares,  PR-COT-0391 Remate de bienes, PR-COT-0388 Secuestro de bienes, PR-COT-0389 Avalúo de bienes, PR-COT-0319 Entrega de bienes secuestrados"/>
    <s v="Listas de asistencia"/>
    <n v="3"/>
    <d v="2026-08-01T00:00:00"/>
    <d v="2027-07-31T00:00:00"/>
    <n v="52"/>
    <n v="0"/>
    <s v="DGI_x000a_Dirección de Gestión de Impuestos_x000a_Subdirección de Cobranzas y Control Extensivo _x000a_Dirección Seccional de Impuestos de Barranquilla_x000a_Coordinación de Cobranzas"/>
    <n v="0"/>
    <x v="0"/>
  </r>
  <r>
    <x v="3"/>
    <x v="2"/>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D - F)"/>
    <m/>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2"/>
    <m/>
    <m/>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2"/>
    <m/>
    <m/>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2"/>
    <m/>
    <m/>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2"/>
    <s v="Auditoría de Cumplimiento. Proceso de Cobro Coactivo, corte a 31 de diciembre de 2021 – DIAN"/>
    <s v="17  01 011   "/>
    <m/>
    <m/>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m/>
    <m/>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F - D)"/>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2"/>
    <m/>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s v="Auditoría de Cumplimiento. Proceso de Cobro Coactivo, corte a 31 de diciembre de 2021 – DIAN"/>
    <s v="17  01 011   "/>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s v="Auditoría de Cumplimiento. Proceso de Cobro Coactivo, corte a 31 de diciembre de 2021 – DIAN"/>
    <s v="17  01 011   "/>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3"/>
    <x v="2"/>
    <s v="Auditoría de Cumplimiento. Proceso de Cobro Coactivo, corte a 31 de diciembre de 2021 – DIAN"/>
    <s v="17  01 011   "/>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1"/>
  </r>
  <r>
    <x v="3"/>
    <x v="2"/>
    <s v="Auditoría de Cumplimiento. Proceso de Cobro Coactivo, corte a 31 de diciembre de 2021 – DIAN"/>
    <s v="17  01 011   "/>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2"/>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D - F)"/>
    <m/>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2"/>
    <m/>
    <m/>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s v="Auditoría de Cumplimiento. Proceso de Cobro Coactivo, corte a 31 de diciembre de 2021 – DIAN"/>
    <s v="17  01 011   "/>
    <m/>
    <m/>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3"/>
    <x v="2"/>
    <s v="Auditoría de Cumplimiento. Proceso de Cobro Coactivo, corte a 31 de diciembre de 2021 – DIAN"/>
    <s v="17  01 011   "/>
    <m/>
    <m/>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1"/>
  </r>
  <r>
    <x v="3"/>
    <x v="2"/>
    <s v="Auditoría de Cumplimiento. Proceso de Cobro Coactivo, corte a 31 de diciembre de 2021 – DIAN"/>
    <s v="17  01 011   "/>
    <m/>
    <m/>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2"/>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D)"/>
    <m/>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1"/>
  </r>
  <r>
    <x v="3"/>
    <x v="2"/>
    <m/>
    <m/>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s v="Auditoría de Cumplimiento. Proceso de Cobro Coactivo, corte a 31 de diciembre de 2021 – DIAN"/>
    <s v="17  01 011   "/>
    <m/>
    <m/>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3"/>
    <x v="2"/>
    <s v="Auditoría de Cumplimiento. Proceso de Cobro Coactivo, corte a 31 de diciembre de 2021 – DIAN"/>
    <s v="17  01 011   "/>
    <m/>
    <m/>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2"/>
    <s v="Auditoría de Cumplimiento. Proceso de Cobro Coactivo, corte a 31 de diciembre de 2021 – DIAN"/>
    <s v="17  01 011   "/>
    <m/>
    <m/>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3"/>
    <x v="2"/>
    <s v="Auditoría de Cumplimiento. Proceso de Cobro Coactivo, corte a 31 de diciembre de 2021 – DIAN"/>
    <s v="17  01 011   "/>
    <m/>
    <m/>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D)"/>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m/>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m/>
    <m/>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1"/>
  </r>
  <r>
    <x v="3"/>
    <x v="2"/>
    <s v="Auditoría de Cumplimiento. Proceso de Cobro Coactivo, corte a 31 de diciembre de 2021 – DIAN"/>
    <s v="17  01 011   "/>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2"/>
    <s v="Auditoría de Cumplimiento. Proceso de Cobro Coactivo, corte a 31 de diciembre de 2021 – DIAN"/>
    <s v="17  01 011   "/>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3"/>
    <x v="2"/>
    <s v="Auditoría de Cumplimiento. Proceso de Cobro Coactivo, corte a 31 de diciembre de 2021 – DIAN"/>
    <s v="17  01 011   "/>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m/>
    <m/>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2"/>
    <m/>
    <m/>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3"/>
    <x v="2"/>
    <s v="Auditoría de Cumplimiento. Proceso de Cobro Coactivo, corte a 31 de diciembre de 2021 – DIAN"/>
    <s v="17  01 011   "/>
    <m/>
    <m/>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D)"/>
    <m/>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2"/>
    <m/>
    <m/>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s v="Auditoría de Cumplimiento. Proceso de Cobro Coactivo, corte a 31 de diciembre de 2021 – DIAN"/>
    <s v="17  01 011   "/>
    <m/>
    <m/>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s v="Auditoría de Cumplimiento. Proceso de Cobro Coactivo, corte a 31 de diciembre de 2021 – DIAN"/>
    <s v="17  01 011   "/>
    <m/>
    <m/>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1"/>
  </r>
  <r>
    <x v="3"/>
    <x v="2"/>
    <s v="Auditoría de Cumplimiento. Proceso de Cobro Coactivo, corte a 31 de diciembre de 2021 – DIAN"/>
    <s v="17  01 011   "/>
    <m/>
    <m/>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3"/>
    <x v="2"/>
    <s v="Auditoría de Cumplimiento. Proceso de Cobro Coactivo, corte a 31 de diciembre de 2021 – DIAN"/>
    <s v="17  01 011   "/>
    <m/>
    <m/>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2"/>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2"/>
    <m/>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s v="Auditoría de Cumplimiento. Proceso de Cobro Coactivo, corte a 31 de diciembre de 2021 – DIAN"/>
    <s v="17  01 011   "/>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2"/>
    <m/>
    <m/>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s v="Auditoría de Cumplimiento. Proceso de Cobro Coactivo, corte a 31 de diciembre de 2021 – DIAN"/>
    <s v="17  01 011   "/>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2"/>
    <s v="Auditoría de Cumplimiento. Proceso de Cobro Coactivo, corte a 31 de diciembre de 2021 – DIAN"/>
    <s v="17  01 011   "/>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3"/>
    <x v="2"/>
    <s v="Auditoría de Cumplimiento. Proceso de Cobro Coactivo, corte a 31 de diciembre de 2021 – DIAN"/>
    <s v="17  01 011   "/>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2"/>
    <s v="Auditoría de Cumplimiento. Proceso de Cobro Coactivo, corte a 31 de diciembre de 2021 – DIAN"/>
    <s v="17  01 011   "/>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2"/>
    <s v="Auditoría de Cumplimiento. Proceso de Cobro Coactivo, corte a 31 de diciembre de 2021 – DIAN"/>
    <s v="17  01 011   "/>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2"/>
    <s v="Auditoría de Cumplimiento. Proceso de Cobro Coactivo, corte a 31 de diciembre de 2021 – DIAN"/>
    <s v="17  01 011   "/>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2"/>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m/>
    <m/>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2"/>
    <m/>
    <m/>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2"/>
    <m/>
    <m/>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2"/>
    <m/>
    <m/>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1"/>
  </r>
  <r>
    <x v="3"/>
    <x v="2"/>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2"/>
    <m/>
    <m/>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2"/>
    <m/>
    <m/>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2"/>
    <m/>
    <m/>
    <m/>
    <m/>
    <m/>
    <m/>
    <m/>
    <s v="Verificar la debida realización de los ajustes contables a que haya lugar, derivados de las actualizaciones a los Sistemas de información, dentro la compentencia del contador Función Recaudadora."/>
    <s v="Informe"/>
    <n v="1"/>
    <d v="2026-07-01T00:00:00"/>
    <d v="2026-10-31T00:00:00"/>
    <n v="17.428571428571427"/>
    <n v="0"/>
    <s v="DGI _x000a_NC - Subproceso Función Recaudadora _x000a_Dirección de Gestión de Impuestos _x000a_Subdirección de Recaudo _x000a_Coordinación de Contabilidad de la Función Recaudadora  _x000a__x000a__x000a_ELABORACIÓN 19062023_x000a_"/>
    <n v="0"/>
    <x v="0"/>
  </r>
  <r>
    <x v="3"/>
    <x v="2"/>
    <m/>
    <m/>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2"/>
    <m/>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0"/>
  </r>
  <r>
    <x v="3"/>
    <x v="2"/>
    <m/>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2"/>
    <m/>
    <m/>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2"/>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F - D)"/>
    <m/>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3"/>
    <s v="DGI _x000a_DS - Subproceso de Administracion de Cartera Dirección _x000a_Seccional de Impuestos de Barranquilla  _x000a_Jefe de División de Recaudo y Cobranzas _x000a__x000a_ELABORACIÓN 19062023"/>
    <n v="1"/>
    <x v="1"/>
  </r>
  <r>
    <x v="3"/>
    <x v="2"/>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F - D)"/>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1"/>
  </r>
  <r>
    <x v="3"/>
    <x v="2"/>
    <m/>
    <m/>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2"/>
    <m/>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2"/>
    <m/>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2"/>
    <m/>
    <m/>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2"/>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m/>
    <m/>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1"/>
  </r>
  <r>
    <x v="3"/>
    <x v="2"/>
    <m/>
    <m/>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2"/>
    <m/>
    <m/>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0"/>
  </r>
  <r>
    <x v="3"/>
    <x v="2"/>
    <m/>
    <m/>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3"/>
    <x v="2"/>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m/>
    <m/>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2"/>
    <m/>
    <m/>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2"/>
    <m/>
    <m/>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2"/>
    <m/>
    <m/>
    <m/>
    <m/>
    <m/>
    <m/>
    <m/>
    <s v="Verificar la debida realización de los ajustes contables a que haya lugar, derivados de las actualizaciones a los Sistemas de información, dentro la compentencia del contador Función Recaudadora"/>
    <s v="Informe"/>
    <n v="1"/>
    <d v="2026-07-01T00:00:00"/>
    <d v="2026-10-31T00:00:00"/>
    <n v="17.428571428571427"/>
    <n v="0"/>
    <s v="DGI _x000a_NC - Subproceso Función Recaudadora _x000a_Dirección de Gestión de Impuestos _x000a_Subdirección de Recaudo _x000a_Coordinación de Contabilidad de la Función Recaudadora  _x000a__x000a__x000a_ELABORACIÓN 19062023_x000a_"/>
    <n v="0"/>
    <x v="0"/>
  </r>
  <r>
    <x v="3"/>
    <x v="2"/>
    <m/>
    <m/>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2"/>
    <m/>
    <m/>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2"/>
    <m/>
    <m/>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1"/>
  </r>
  <r>
    <x v="3"/>
    <x v="2"/>
    <m/>
    <m/>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2"/>
    <m/>
    <m/>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2"/>
    <m/>
    <m/>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1"/>
  </r>
  <r>
    <x v="3"/>
    <x v="2"/>
    <m/>
    <m/>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1"/>
  </r>
  <r>
    <x v="3"/>
    <x v="2"/>
    <m/>
    <m/>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2"/>
    <m/>
    <m/>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0"/>
  </r>
  <r>
    <x v="3"/>
    <x v="2"/>
    <m/>
    <m/>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0"/>
  </r>
  <r>
    <x v="3"/>
    <x v="2"/>
    <m/>
    <m/>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3"/>
    <x v="2"/>
    <m/>
    <m/>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1"/>
  </r>
  <r>
    <x v="3"/>
    <x v="2"/>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1"/>
  </r>
  <r>
    <x v="3"/>
    <x v="2"/>
    <m/>
    <m/>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0"/>
  </r>
  <r>
    <x v="3"/>
    <x v="2"/>
    <m/>
    <m/>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7-31T00:00:00"/>
    <n v="77.571428571428569"/>
    <n v="0.37"/>
    <s v="DGI_x000a_Dirección de Gestión de Impuestos_x000a_Subdirección de Recaudo_x000a_Coordinación de Contabilidad de la Función Recaudadora_x000a_                                                                                    _x000a_"/>
    <n v="0.37"/>
    <x v="0"/>
  </r>
  <r>
    <x v="3"/>
    <x v="2"/>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0"/>
  </r>
  <r>
    <x v="3"/>
    <x v="2"/>
    <m/>
    <m/>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1"/>
  </r>
  <r>
    <x v="3"/>
    <x v="2"/>
    <m/>
    <m/>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1"/>
  </r>
  <r>
    <x v="3"/>
    <x v="2"/>
    <m/>
    <m/>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0"/>
  </r>
  <r>
    <x v="3"/>
    <x v="2"/>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2"/>
    <m/>
    <m/>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3"/>
    <x v="2"/>
    <m/>
    <m/>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0"/>
  </r>
  <r>
    <x v="3"/>
    <x v="2"/>
    <m/>
    <m/>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7-31T00:00:00"/>
    <n v="77.571428571428569"/>
    <n v="0.37"/>
    <s v="DGI_x000a_Dirección de Gestión de Impuestos_x000a_Subdirección de Recaudo_x000a_Coordinación de Contabilidad de la Función Recaudadora                                "/>
    <n v="0.37"/>
    <x v="0"/>
  </r>
  <r>
    <x v="3"/>
    <x v="2"/>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m/>
    <m/>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6-07-01T00:00:00"/>
    <d v="2027-02-28T00:00:00"/>
    <n v="34.571428571428569"/>
    <n v="0"/>
    <s v="DGI_x000a_Coordinación de Contabilidad de la Función Recaudadora_x000a__x000a_Dirección de Gestión Estratégica y Analítica_x000a_Subdirección de Procesos _x000a_Coordinación de Procesos y Riesgos Operacionales _x000a_"/>
    <n v="0"/>
    <x v="0"/>
  </r>
  <r>
    <x v="3"/>
    <x v="2"/>
    <m/>
    <m/>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1"/>
  </r>
  <r>
    <x v="3"/>
    <x v="2"/>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m/>
    <m/>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2"/>
    <m/>
    <m/>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3"/>
    <x v="2"/>
    <m/>
    <m/>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2"/>
    <m/>
    <m/>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7-31T00:00:00"/>
    <n v="77.571428571428569"/>
    <n v="0.37"/>
    <s v="DGI_x000a_Dirección de Gestión de Impuestos_x000a_Subdirección de Recaudo_x000a_Coordinación de Contabilidad de la Función Recaudadora                                "/>
    <n v="0.37"/>
    <x v="0"/>
  </r>
  <r>
    <x v="3"/>
    <x v="2"/>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1"/>
  </r>
  <r>
    <x v="3"/>
    <x v="2"/>
    <m/>
    <m/>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2"/>
    <m/>
    <m/>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7-31T00:00:00"/>
    <n v="77.571428571428569"/>
    <n v="0.37"/>
    <s v="DGI_x000a_Dirección de Gestión de Impuestos_x000a_Subdirección de Recaudo_x000a_Coordinación de Contabilidad de la Función Recaudadora                                "/>
    <n v="0.37"/>
    <x v="0"/>
  </r>
  <r>
    <x v="3"/>
    <x v="2"/>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m/>
    <m/>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6"/>
    <x v="0"/>
  </r>
  <r>
    <x v="3"/>
    <x v="2"/>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m/>
    <m/>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1"/>
    <s v="DGI_x000a_Dirección de Gestión de Impuestos_x000a_Subdirección de Devoluciones"/>
    <n v="1"/>
    <x v="1"/>
  </r>
  <r>
    <x v="3"/>
    <x v="2"/>
    <m/>
    <m/>
    <m/>
    <m/>
    <m/>
    <m/>
    <m/>
    <s v="Publicar en el listado maestro de documentos la actualización de los procedimientos PR-COT-0124, PR-COT-0125, PR-COT-0126, PR-COT-0127, PR-COT-0128,PR-COT-0131 y PR-COT-0133"/>
    <s v="Procedimientos actualizados"/>
    <n v="7"/>
    <d v="2025-07-01T00:00:00"/>
    <d v="2026-03-30T00:00:00"/>
    <n v="38.857142857142854"/>
    <n v="7"/>
    <s v="DGI_x000a_Dirección de Gestión de Impuestos_x000a_Subdirección de Devoluciones"/>
    <n v="1"/>
    <x v="1"/>
  </r>
  <r>
    <x v="3"/>
    <x v="2"/>
    <m/>
    <m/>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9-30T00:00:00"/>
    <n v="64"/>
    <n v="4"/>
    <s v="DGI_x000a_Dirección de Gestión de Impuestos_x000a_Subdirección de Devoluciones"/>
    <n v="0.44444444444444442"/>
    <x v="0"/>
  </r>
  <r>
    <x v="3"/>
    <x v="2"/>
    <m/>
    <m/>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8-30T00:00:00"/>
    <n v="56.285714285714285"/>
    <n v="0.3"/>
    <s v="DGI_x000a_Dirección de Gestión de Impuestos_x000a_Subdirección de Devoluciones_x000a_Subdirección de Recaudo_x000a_Coordinación de Contabilidad Función Recaudadora"/>
    <n v="0.3"/>
    <x v="0"/>
  </r>
  <r>
    <x v="3"/>
    <x v="2"/>
    <m/>
    <m/>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7-02-28T00:00:00"/>
    <n v="59.857142857142854"/>
    <n v="0"/>
    <s v="DGI_x000a_Dirección de Gestión de Impuestos_x000a_Subdirección de Devoluciones_x000a_Subdirección de Recaudo_x000a_Coordinación de Contabilidad Función Recaudadora"/>
    <n v="0"/>
    <x v="0"/>
  </r>
  <r>
    <x v="3"/>
    <x v="2"/>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m/>
    <m/>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2"/>
    <m/>
    <m/>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2"/>
    <m/>
    <m/>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2"/>
    <m/>
    <m/>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2"/>
    <m/>
    <m/>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0"/>
  </r>
  <r>
    <x v="3"/>
    <x v="2"/>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m/>
    <m/>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2"/>
    <m/>
    <m/>
    <m/>
    <m/>
    <m/>
    <m/>
    <m/>
    <s v="3. Realización de pruebas funcionales _x000a_4. Puesta en Producción del ajuste construido"/>
    <s v="3. Formato de aceptación de pruebas funcionales FT-IIT-1851-_x000a_4. Acta de comite de cambio"/>
    <n v="2"/>
    <d v="2025-09-01T00:00:00"/>
    <d v="2025-11-15T00:00:00"/>
    <n v="10.71428571428571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2"/>
    <m/>
    <m/>
    <m/>
    <m/>
    <m/>
    <m/>
    <s v="Realizar la depuración de los saldos registrados en la cuenta contable de excedentes aduaneros"/>
    <s v="Elaborar un listado de los documentos 1074 registrados en  las vigencias anteriores en la cuenta contable de excedentes aduaneros"/>
    <s v="Listado de documentos 1074 "/>
    <n v="1"/>
    <d v="2026-07-01T00:00:00"/>
    <d v="2027-02-28T00:00:00"/>
    <n v="34.571428571428569"/>
    <n v="0"/>
    <s v="DGI_x000a_Dirección de Gestión de Impuestos_x000a_Subdirección de Recaudo_x000a_Coordinación de Contabilidad Función Recaudadora"/>
    <n v="0"/>
    <x v="0"/>
  </r>
  <r>
    <x v="3"/>
    <x v="2"/>
    <m/>
    <m/>
    <m/>
    <m/>
    <m/>
    <m/>
    <m/>
    <s v="Elaborar unos lineamientos , con base a los análisis realizados sobre el listado obtenido en la actividad anterior, dirigidos a definir posibles líneas del manejo contable de los documentos 690 relacionados con el listado obtenido.  "/>
    <s v="Lineamiento comunicado a las Direcciones Seccionales"/>
    <n v="1"/>
    <d v="2027-03-01T00:00:00"/>
    <d v="2027-07-31T00:00:00"/>
    <n v="21.714285714285715"/>
    <n v="0"/>
    <s v="DGI_x000a_Dirección de Gestión de Impuestos_x000a_Subdirección de Recaudo_x000a_Coordinación de Administración de Aplicativos de Impuestos_x000a_Coordinación de Contabilidad Función Recaudadora"/>
    <n v="0"/>
    <x v="0"/>
  </r>
  <r>
    <x v="3"/>
    <x v="2"/>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m/>
    <m/>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
    <n v="1"/>
    <d v="2026-07-01T00:00:00"/>
    <d v="2027-02-28T00:00:00"/>
    <n v="34.571428571428569"/>
    <n v="0.2"/>
    <s v="DGI _x000a_Dirección de Gestión de Impuestos _x000a_Subdirección de Recaudo_x000a_Coordinación de contabilidad de la función Recaudadora"/>
    <n v="0.2"/>
    <x v="0"/>
  </r>
  <r>
    <x v="3"/>
    <x v="2"/>
    <m/>
    <m/>
    <m/>
    <m/>
    <m/>
    <m/>
    <m/>
    <s v="Ejecución manual, por notas masivas, de los documentos 6299  procesados con anterioridad al ajuste de la parametrización del documento 6299, según la base de actos expedidos y ejecutoriados."/>
    <s v="Notas manuales o registros automáticos "/>
    <n v="1"/>
    <d v="2026-07-01T00:00:00"/>
    <d v="2027-02-28T00:00:00"/>
    <n v="34.571428571428569"/>
    <n v="0"/>
    <s v="DGI                    _x000a_Dirección de Gestión de Impuestos _x000a_Subdirección de Recaudo_x000a_Coordinación de contabilidad de la función Recaudadora"/>
    <n v="0"/>
    <x v="0"/>
  </r>
  <r>
    <x v="3"/>
    <x v="2"/>
    <m/>
    <m/>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3"/>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5"/>
    <x v="0"/>
  </r>
  <r>
    <x v="3"/>
    <x v="2"/>
    <m/>
    <m/>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0"/>
  </r>
  <r>
    <x v="3"/>
    <x v="2"/>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F - D)"/>
    <m/>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2"/>
    <m/>
    <m/>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0"/>
  </r>
  <r>
    <x v="3"/>
    <x v="2"/>
    <m/>
    <m/>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2"/>
    <m/>
    <m/>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2"/>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F - D)"/>
    <m/>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2"/>
    <m/>
    <m/>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3"/>
    <x v="2"/>
    <m/>
    <m/>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2"/>
    <m/>
    <m/>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2"/>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F - D)"/>
    <m/>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1"/>
    <s v="DGI_x000a_Dirección de Gestión de Impuestos_x000a_Subdirección de Cobranzas y Control Extensivo_x000a_Coordinación de Cobranzas_x000a__x000a_Dirección de Gestión de Fiscalización_x000a_Subdirección de Fiscalización Tributaria"/>
    <n v="1"/>
    <x v="1"/>
  </r>
  <r>
    <x v="3"/>
    <x v="2"/>
    <m/>
    <m/>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5"/>
    <s v="DGI_x000a_Dirección de Gestión de Impuestos_x000a_Subdirección de Cobranzas y Control Extensivo_x000a_Coordinación de Cobranzas_x000a__x000a_Dirección Seccional de Impuestos de Barranquilla"/>
    <n v="0.41666666666666669"/>
    <x v="0"/>
  </r>
  <r>
    <x v="3"/>
    <x v="2"/>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F - D)"/>
    <m/>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2"/>
    <m/>
    <m/>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3"/>
    <x v="2"/>
    <m/>
    <m/>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2"/>
    <m/>
    <m/>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2"/>
    <m/>
    <m/>
    <m/>
    <m/>
    <m/>
    <m/>
    <m/>
    <s v="Capacitar a los funcionarios de ejecución de bienes en la determinación de la relación costo/beneficio para establecer viabilidad en la ejecución del bien"/>
    <s v="Registro de asistencia"/>
    <n v="1"/>
    <d v="2025-08-01T00:00:00"/>
    <d v="2025-09-30T00:00:00"/>
    <n v="8.5714285714285712"/>
    <n v="1"/>
    <s v="DGI_x000a_Dirección de Gestión de Impuestos_x000a_Subdirección de Cobranzas y Control Extensivo_x000a_Coordinación de Cobranzas"/>
    <n v="1"/>
    <x v="1"/>
  </r>
  <r>
    <x v="3"/>
    <x v="2"/>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F - D)"/>
    <m/>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1"/>
    <s v="DGI_x000a_Dirección de Gestión de Impuestos_x000a_Subdirección de Cobranzas y Control Extensivo_x000a_Coordinación de Cobranzas"/>
    <n v="1"/>
    <x v="1"/>
  </r>
  <r>
    <x v="3"/>
    <x v="2"/>
    <m/>
    <m/>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0"/>
  </r>
  <r>
    <x v="3"/>
    <x v="2"/>
    <m/>
    <m/>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1"/>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25"/>
    <x v="0"/>
  </r>
  <r>
    <x v="3"/>
    <x v="2"/>
    <s v="Auditoría de Cumplimiento adelantada a la UAE – DIRECCIÓN DE IMPUESTOS Y ADUANAS NACIONALES – DIAN – Operación Aduanera y Cambiaria, vigencias 2023, 2024 a 30 de junio de 2025."/>
    <s v="17  01 011   "/>
    <s v="Hallazgo nro. 4 Expediente 20180035 – DS Bogotá (F-D)_x000a__x000a_“(…)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_x000a__x000a_“(…)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
    <s v="(F - D)"/>
    <m/>
    <s v="“(…) la falta de emisión del mandamiento de pago y la falta de gestión de cobro conllevó a la prescripción de la acción (…)”_x000a__x000a_“(…) gestión fiscal ineficaz, ineficiente e inoportuna, al tenor de lo dispuesto en el artículo 6º de la Ley 610 de 2000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Bogotá"/>
    <n v="0"/>
    <x v="0"/>
  </r>
  <r>
    <x v="3"/>
    <x v="2"/>
    <m/>
    <s v="17  01 011   "/>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Bogotá"/>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Bogotá"/>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Bogotá"/>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2"/>
    <s v="Auditoría de Cumplimiento adelantada a la UAE – DIRECCIÓN DE IMPUESTOS Y ADUANAS NACIONALES – DIAN – Operación Aduanera y Cambiaria, vigencias 2023, 2024 a 30 de junio de 2025."/>
    <s v="17  01 011   "/>
    <s v="Hallazgo nro. 5 Expediente 2018019 - DS Cali (F-D)_x000a__x000a_“(…)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_x000a__x000a_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_x000a__x000a_(…) La inactividad procesal en el cobro coactivo, configura daño fiscal por $1.160.739.000."/>
    <s v="(F - D)"/>
    <m/>
    <s v="“(…)  falta de actividad e impulso procesal y un adecuado seguimiento y control del proceso de cobro, dejando a la DIAN sin posibilidades de recuperar la obligación aduaner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Cali"/>
    <n v="0"/>
    <x v="0"/>
  </r>
  <r>
    <x v="3"/>
    <x v="2"/>
    <m/>
    <s v="17  01 011   "/>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Cali"/>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Cali"/>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Cali"/>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2"/>
    <s v="Auditoría de Cumplimiento adelantada a la UAE – DIRECCIÓN DE IMPUESTOS Y ADUANAS NACIONALES – DIAN – Operación Aduanera y Cambiaria, vigencias 2023, 2024 a 30 de junio de 2025."/>
    <s v="17  01 011   "/>
    <s v="Hallazgo nro. 6 Expediente 265018004 - DS Barranquilla (F-D)_x000a__x000a_“(…)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_x000a_febrero del 2018. (…)”_x000a__x000a_“(…)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_x000a__x000a_(…)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_x000a_posibilidades de recuperar las obligaciones aduaneras (…)”"/>
    <s v="(F - D)"/>
    <m/>
    <s v="“(…)  se evidenció inactividad en la gestión de cobro de la deuda por parte de la DS de Barranquilla al importador (…)”_x000a__x000a_“(…) No se evidencia la emisión de resoluciones de embargo de sumas de dinero y la ausencia de otras medidas cautelares respecto de posibles bienes muebles e inmuebles de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0"/>
  </r>
  <r>
    <x v="3"/>
    <x v="2"/>
    <m/>
    <s v="17  01 011   "/>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2"/>
    <s v="Auditoría de Cumplimiento adelantada a la UAE – DIRECCIÓN DE IMPUESTOS Y ADUANAS NACIONALES – DIAN – Operación Aduanera y Cambiaria, vigencias 2023, 2024 a 30 de junio de 2025."/>
    <s v="17  01 011   "/>
    <s v="Hallazgo nro. 7 Expediente 20130381 - DS Bogotá (F-D)_x000a__x000a__x000a_“(…)   Durante la revisión del proceso de cobro coactivo de la obligación cambiaria, se identificó inactividad en la gestión de cobro de la deuda por parte de la Dirección Seccional de Impuestos de Bogotá al importador (…)”_x000a__x000a_(…)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_x000a_posibilidades de recuperar las obligaciones cambiarias."/>
    <s v="(F - D)"/>
    <m/>
    <s v="“(…) inactividad en la gestión de cobro de la deuda por parte de la Dirección Seccional de Impuestos de Bogotá a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2"/>
    <m/>
    <s v="17  01 011   "/>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2"/>
    <s v="Auditoría de Cumplimiento adelantada a la UAE – DIRECCIÓN DE IMPUESTOS Y ADUANAS NACIONALES – DIAN – Operación Aduanera y Cambiaria, vigencias 2023, 2024 a 30 de junio de 2025."/>
    <s v="17  01 011   "/>
    <s v="Hallazgo nro. 8 Expediente 265016178 – DS Barranquilla (F-D)_x000a__x000a_“(…)  En la revisión del proceso de cobro coactivo de la obligación cambiaria, se identificó inactividad en la gestión de cobro de la deuda por parte de la DS al importador.  (…)”_x000a__x000a_“(…)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
    <s v="(F - D)"/>
    <m/>
    <s v="“(…)  inactividad en la gestión de cobro de la deuda por parte de la DS al importador.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0"/>
  </r>
  <r>
    <x v="3"/>
    <x v="2"/>
    <m/>
    <s v="17  01 011   "/>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2"/>
    <s v="Auditoría de Cumplimiento adelantada a la UAE – DIRECCIÓN DE IMPUESTOS Y ADUANAS NACIONALES – DIAN – Operación Aduanera y Cambiaria, vigencias 2023, 2024 a 30 de junio de 2025."/>
    <s v="17  01 011   "/>
    <s v="Hallazgo nro. 9 Expediente 53 – DS Cartagena (D - F)_x000a__x000a_ “(…) De la revisión del expediente se pudo evidenciar que, no se observan soportes en que conste que la Dirección Seccional de Impuestos y Aduanas de Cartagena diera inició al proceso de cobro por concepto de las sanciones impuestas al importador.   (…)”_x000a__x000a_(…)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_x000a__x000a_“(…)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
    <s v="(F - D)"/>
    <m/>
    <s v="“(…)  la falta de emisión del mandamiento de pago y la inacción frente a la ejecución de la garantía conllevaron a la prescripción de la acción de cobro,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2"/>
    <m/>
    <s v="17  01 011   "/>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2"/>
    <m/>
    <s v="17  01 011   "/>
    <m/>
    <m/>
    <m/>
    <m/>
    <s v="Validar el estado de ejecución de las pólizas que amparan obligaciones aduaneras otorgadas por compañías de seguros adscritas a la DOGC"/>
    <s v="Realizar permanentemente revisión el estado de la gestión de cobro de las pólizas que se harán efectivas para el pago de obligaciones aduaneras."/>
    <s v="Informe trimestral de las actuaciones adelantadas frente a cada una de las pólizas recibidas para cobro."/>
    <n v="4"/>
    <d v="2026-03-01T00:00:00"/>
    <d v="2027-02-28T00:00:00"/>
    <n v="52"/>
    <n v="0"/>
    <s v="DGI_x000a_Subdirección de Cobranzas y Control  Extensivo_x000a_Coordinación de Cobranzas_x000a__x000a_Dirección Operativa de Grandes Contribuyentes"/>
    <n v="0"/>
    <x v="0"/>
  </r>
  <r>
    <x v="3"/>
    <x v="2"/>
    <s v="Auditoría de Cumplimiento adelantada a la UAE – DIRECCIÓN DE IMPUESTOS Y ADUANAS NACIONALES – DIAN – Operación Aduanera y Cambiaria, vigencias 2023, 2024 a 30 de junio de 2025."/>
    <s v="17  01 011   "/>
    <s v="Hallazgo nro. 10 Expedientes 20180072 - DS Bogotá (F-D)_x000a__x000a_(…)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_x000a__x000a_(…)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_x000a__x000a_(…) La inactividad procesal en el cobro coactivo, configura daño fiscal por $222.590.809 (…)”"/>
    <s v="(F - D)"/>
    <m/>
    <s v="(…) la entidad no adelantó las actuaciones subsiguientes relacionadas con el secuestro, avalúo y remate de bienes (…)”"/>
    <s v="Analizar y dar impulso procesal de los bienes embargados"/>
    <s v="Efectuar una revisión cuatrimestral de la muestra definida por la Coordinación de Cobranzas, aproximadamente del 4% de los de los bienes registrados en el formato FT-COT-5255 &quot;INVENTARIO DE BIENES EMBARGADOS&quot;, adelantando las actuaciones correspondientes tendientes dar impulso a la ejecución del bien. Esta muestra variara según el volumen de bienes y la capacidad operativa de la Dirección Seccional en el respectivo periodo."/>
    <s v="Informe cuatrimestral de las actuaciones adelantadas de la muestra definida."/>
    <n v="3"/>
    <d v="2026-03-01T00:00:00"/>
    <d v="2027-02-28T00:00:00"/>
    <n v="52"/>
    <n v="0"/>
    <s v="DGI_x000a_Subdirección de Cobranzas y Control  Extensivo_x000a_Coordinación de Cobranzas_x000a__x000a_Dirección Seccional de Impuestos de Bogotá"/>
    <n v="0"/>
    <x v="0"/>
  </r>
  <r>
    <x v="3"/>
    <x v="2"/>
    <s v="Auditoría de Cumplimiento adelantada a la UAE – DIRECCIÓN DE IMPUESTOS Y ADUANAS NACIONALES – DIAN – Operación Aduanera y Cambiaria, vigencias 2023, 2024 a 30 de junio de 2025."/>
    <s v="17  01 011   "/>
    <s v="Hallazgo nro. 11 Expediente No. 2018017 – DS Cali (F-D)_x000a__x000a_“(…) En la revisión del proceso de cobro coactivo, se evidenció inactividad en la gestión de cobro de la deuda por parte de la DS al contribuyente y representante legal como deudor subsidiario.   (…)”_x000a__x000a_“(…) En el expediente No. 2018017, no reposa documentos que soporte la gestión de cobro realizada al deudor solidario. Ello implica un periodo de inactividad procesal de más de siete (7) años sin gestión alguna. (…)”_x000a__x000a_“(…)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
    <s v="(F - D)"/>
    <m/>
    <s v="“(…) La inactividad procesal en el cobro coactivo, configura daño fiscal por $7.858.488.000 M/cte.,  (…)”_x000a__x000a_“(…) la omisión de adelantar las actuaciones pertinentes genera un detrimento económico, configurando daño fiscal conforme lo previsto en la Ley 610 de 2000 y una presunta incidencia disciplinari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li"/>
    <n v="0"/>
    <x v="0"/>
  </r>
  <r>
    <x v="3"/>
    <x v="2"/>
    <m/>
    <s v="17  01 011   "/>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li"/>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li"/>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li"/>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2"/>
    <s v="Auditoría de Cumplimiento adelantada a la UAE – DIRECCIÓN DE IMPUESTOS Y ADUANAS NACIONALES – DIAN – Operación Aduanera y Cambiaria, vigencias 2023, 2024 a 30 de junio de 2025."/>
    <s v="17  01 011   "/>
    <s v="Hallazgo nro. 12 Expediente 20160037 – DS Bucaramanga (F-D)_x000a__x000a_“(…)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_x000a__x000a_“(…)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_x000a__x000a_“(…) Demoras en la ejecución de los procedimientos de cobro, toda vez que, a partir del mandamiento de pago No. 700134 proferido el 8 de octubre de 2018, en el expediente físico No.20140051 no reposa ningún otro documento hasta la fecha de la presente revisión. (…)”_x000a_"/>
    <s v="(F - D)"/>
    <m/>
    <s v="“(…) la falta de emisión del mandamiento de pago, respecto a la sanción contenida en la Resolución 000783 del 26 de junio del 2018 y su consiguiente falta de gestión de cobro, conllevó a la prescripción de la acción,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_x000a_Coordinación de Cobranzas_x000a__x000a_Dirección Seccional de Impuestos y Aduanas de Bucaramanga"/>
    <n v="0"/>
    <x v="0"/>
  </r>
  <r>
    <x v="3"/>
    <x v="2"/>
    <m/>
    <s v="17  01 011   "/>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_x000a_Coordinación de Cobranzas_x000a__x000a_Dirección Seccional de Impuestos y Aduanas de Bucaramanga"/>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_x000a_Coordinación de Cobranzas_x000a__x000a_Dirección Seccional de Impuestos y Aduanas de Bucaramanga"/>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_x000a_Coordinación de Cobranzas_x000a__x000a_Dirección Seccional de Impuestos y Aduanas de Bucaramanga"/>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2"/>
    <s v="Auditoría de Cumplimiento adelantada a la UAE – DIRECCIÓN DE IMPUESTOS Y ADUANAS NACIONALES – DIAN – Operación Aduanera y Cambiaria, vigencias 2023, 2024 a 30 de junio de 2025."/>
    <s v="17  01 011   "/>
    <s v="Hallazgo nro. 13 Expediente 20140051 – DS Bogotá (F-D)_x000a__x000a_“(…)  En la revisión del proceso de cobro coactivo de la obligación cambiaria, se identificó inactividad en la gestión de cobro de la deuda por parte de la DS de Impuestos de Bogotá al contribuyente.  (…)”"/>
    <s v="(F - D)"/>
    <m/>
    <s v="“(…) la omisión de adelantar las actuaciones pertinentes genera un detrimento económico, configurando daño fiscal conforme lo previsto en la Ley 610 de 2000 y una presunta incidencia disciplinaria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2"/>
    <m/>
    <s v="17  01 011   "/>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2"/>
    <s v="Auditoría de Cumplimiento adelantada a la UAE – DIRECCIÓN DE IMPUESTOS Y ADUANAS NACIONALES – DIAN – Operación Aduanera y Cambiaria, vigencias 2023, 2024 a 30 de junio de 2025."/>
    <s v="17  01 011   "/>
    <s v="Hallazgo nro. 18 Prescripción Cuentas Garantizadas (F-D)_x000a__x000a_“(…) La DIAN mediante correo electrónico del 30 de octubre del 2025, informó que el mandamiento de pago fue notificado electrónicamente el 21 de noviembre de 2023; es decir que, no fue realizado oportunamente, por tanto  (…)”"/>
    <s v="(F - D)"/>
    <m/>
    <s v="“(…) la omisión de adelantar las actuaciones pertinentes genera un daño al patrimonio público por $77.177.260, que corresponde a los dos (2) expedientes evaluados por $72.167.200 y $5.010.060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2"/>
    <m/>
    <s v="17  01 011  "/>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0"/>
  </r>
  <r>
    <x v="3"/>
    <x v="2"/>
    <m/>
    <s v="17  01 011"/>
    <m/>
    <m/>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0"/>
  </r>
  <r>
    <x v="3"/>
    <x v="2"/>
    <s v="Auditoría de Cumplimiento adelantada a la UAE – DIRECCIÓN DE IMPUESTOS Y ADUANAS NACIONALES – DIAN – Operación Aduanera y Cambiaria, vigencias 2023, 2024 a 30 de junio de 2025."/>
    <s v="17  01 011   "/>
    <s v="Hallazgo nro. 19 Prescripción Cuentas Garantizadas DS Buenaventura (F-D)_x000a__x000a_“(…)   se evidencia deficiencias en la ejecución oportuna de las pólizas de seguro, junto con gestiones de cobro que corrieron los términos pero que no impidieron la prescripción de las obligaciones (…)”_x000a__x000a_“(…)  se evidencia que en algunas resoluciones no hubo gestión oportuna de la DIAN para el cobro la póliza de seguro, de conformidad con el art.35 del Decreto 1165 de 2019 (…)”"/>
    <s v="(F - D)"/>
    <m/>
    <s v="“(…)   falta de oportunidad en las gestiones de la DIAN para emprender acciones que eviten la prescripción del contrato de seguro (…)”_x000a__x000a_“(…) deficiencias en los controles que impiden garantizar una ejecución oportuna de las garantías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2"/>
    <m/>
    <s v="17  01 011"/>
    <m/>
    <m/>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2"/>
    <m/>
    <s v="17  01 011   "/>
    <m/>
    <m/>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2"/>
    <m/>
    <s v="17  01 011   "/>
    <m/>
    <m/>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2"/>
    <m/>
    <s v="17  01 011   "/>
    <m/>
    <m/>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0"/>
  </r>
  <r>
    <x v="3"/>
    <x v="2"/>
    <m/>
    <s v="17  01 011   "/>
    <m/>
    <m/>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0"/>
  </r>
  <r>
    <x v="3"/>
    <x v="2"/>
    <s v="“Auditoria Financiera a Dirección de Impuestos y Aduanas Nacionales - DIAN, incluye punto de control Dirección de Impuestos Seccional de Medellín, vigencia 2025”. "/>
    <s v="18  01 001   "/>
    <s v="Hallazgo No. 7 Razonabilidad de los saldos (saldos contrarios)_x000a__x000a_“(…) los reportes de libros auxiliares por cuenta y terceros, generados del módulo contable en el aplicativo MUISCA, se evidencian 280.734 registros de terceros, en cuentas por cobrar y cuentas por pagar, con saldos contrarios a su naturaleza que suman incorrecciones por $5.867.600.793.240._x000a__x000a_La auditoría evidenció la existencia de 280.734 registros en cuentas por cobrar y pagar que presentan saldos contrarios a su naturaleza contable, sumando una incorrección acumulada de $5,87 billones de pesos. "/>
    <m/>
    <m/>
    <s v="“(…) falencias en los sistemas de información, creación de terceros_x000a_inexistentes y, en general, deficiencias en la gestión administrativa para la_x000a_depuración de la información contable, todo lo cual refleja fallos en el sistema de_x000a_control interno contable. (…)” "/>
    <s v="Gestionar la corrección de documentos inconsistentes de que trata el hallazgo (cuentas terminadas en 90, 91 y 92) a 11 dígitos"/>
    <s v="Solicitar mediante PST el listado de documentos inconsistentes, para identificar el universo de cada una de las Direcciones seccionales de que trata el hallazgo (cuentas terminadas en 90, 91 y 92) a 11 dígitos."/>
    <s v="PST_x000a_Listado"/>
    <n v="2"/>
    <d v="2026-07-01T00:00:00"/>
    <d v="2026-08-31T00:00:00"/>
    <n v="8.7142857142857135"/>
    <n v="0"/>
    <s v="DGI_x000a_Dirección de Gestión de Impuestos_x000a_Subdirección de Recaudo_x000a_Coordinación de Administración de Aplicativos de Impuestos_x000a__x000a_Dirección de Gestión e Innovación y Tecnología _x000a_Subdirección de Soluciones y Desarrollos"/>
    <n v="0"/>
    <x v="0"/>
  </r>
  <r>
    <x v="3"/>
    <x v="2"/>
    <m/>
    <m/>
    <m/>
    <m/>
    <m/>
    <m/>
    <m/>
    <s v="Realizar la corrección por parte de las direcciones seccionales correspondientes, informando el resultado de la gestión."/>
    <s v="Informe Consolidado"/>
    <n v="1"/>
    <d v="2026-09-01T00:00:00"/>
    <d v="2027-07-31T00:00:00"/>
    <n v="47.571428571428569"/>
    <n v="0"/>
    <s v="DGI_x000a_Dirección de Gestión de Impuestos_x000a_Subdirección de Recaudo_x000a_Coordinación de Administración de Aplicativos de Impuestos_x000a__x000a_Direcciones seccionales correspondientes"/>
    <n v="0"/>
    <x v="0"/>
  </r>
  <r>
    <x v="3"/>
    <x v="2"/>
    <m/>
    <m/>
    <m/>
    <m/>
    <m/>
    <m/>
    <s v="Elaborar diagnósticos de las causas de la generación de saldos de naturaleza contraria en la contabilidad de la función recaudadora y  sus posibles alternativas de solución."/>
    <s v="Elaborar conciliaciones de saldos por tercero y cuenta contable por los diferentes conceptos de impuestos registrados como cuentas por cobrar y cuentas por pagar a una muestra seleccionada de terceros con saldos de naturaleza contraria que reflejen saldos negativos a 31 de diciembre de 2025 conforme con el criterio profesional que se adopte."/>
    <s v="FT ADF 1935 Conciliación por terceros"/>
    <n v="1"/>
    <d v="2026-07-01T00:00:00"/>
    <d v="2027-07-31T00:00:00"/>
    <n v="56.428571428571431"/>
    <n v="0"/>
    <s v="DGI_x000a_Dirección de Gestión de Impuestos _x000a_Subdirección de Recaudo _x000a_Coordinación de Contabilidad de la Función Recaudadora_x000a__x000a__x000a_                                                                                                                                                                                                                                                                                                                                                                                                                                                                                                                                                                                                                                                        "/>
    <n v="0"/>
    <x v="0"/>
  </r>
  <r>
    <x v="3"/>
    <x v="2"/>
    <m/>
    <m/>
    <m/>
    <m/>
    <m/>
    <m/>
    <m/>
    <s v="Elaborar documentos que contengan diagnósticos de las causas de la generación de saldos de naturaleza contraria en la contabilidad de la función recaudadora y  sus posibles alternativas de solución."/>
    <s v="Formato FT-IIT-2206 &quot;Solicitud de servicio para soluciones tecnológicas&quot;  y formato  FT-IIT-2006 Historias de Usuario"/>
    <n v="1"/>
    <d v="2026-08-01T00:00:00"/>
    <d v="2027-08-30T00:00:00"/>
    <n v="56.285714285714285"/>
    <n v="0"/>
    <s v="DGI _x000a_Dirección de Gestión de Impuestos _x000a_Subdirección de Recaudo _x000a_Coordinación de Contabilidad de la Función Recaudadora                                                                                                                                                                                                                                                                                                                                                                                                                                                                                                                                                                                                             _x000a_Subdirección de Recaudo_x000a_Coordinación de Administración de Aplicativos de Impuestos_x000a_Subdirección de Devoluciones_x000a__x000a_Dirección de Gestión e Innovación y Tecnología _x000a_Subdirección de Innovación y Proyectos _x000a_Subdirección de Soluciones y Desarrollo _x000a_Subdirección de Infraestructura Tecnológica y de Operaciones      _x000a_                                                                                                                                                                                                                                                                                                                                                                                                                                                                                                                                                                              _x000a_Dirección de Gestión Estratégica y Analítica_x000a_Subdirección de Procesos_x000a_Coordinación de Procesos y Riesgos Operacionales                               "/>
    <n v="0"/>
    <x v="0"/>
  </r>
  <r>
    <x v="3"/>
    <x v="2"/>
    <m/>
    <m/>
    <m/>
    <m/>
    <m/>
    <m/>
    <s v="Disminuir el número de saldos por tercero contrarios  a la naturaleza de las cuentas contables reflejados en la información financiera de la función recaudadora con corte a 31 de diciembre de 2025."/>
    <s v="Aprobar, gestionar y ejecutar las acciones para subsanar las situaciones documentadas, con el fin de disminuir los saldos negativos a nivel de tercero y cuenta contable."/>
    <s v="Acta de aprobación o_x000a_Aceptación de Pruebas de Funcionalidad y Salida a Producción y/o Autorización para Servicios y Administración Técnica FT-IIT-1851_x000a_Notas contables 1108"/>
    <n v="1"/>
    <d v="2026-09-01T00:00:00"/>
    <d v="2027-09-30T00:00:00"/>
    <n v="56.285714285714285"/>
    <n v="0"/>
    <s v="DGI _x000a_Dirección de Gestión de Impuestos _x000a_Subdirección de Recaudo _x000a_Coordinación de Contabilidad de la Función Recaudadora                                                                                                                                                                                                                                                                                                                                                                                                                                                                                                                                                                                                             _x000a_Subdirección de Recaudo_x000a_Coordinación de Administración de Aplicativos de Impuestos_x000a__x000a_Dirección de Gestión e Innovación y Tecnología _x000a_Subdirección de Innovación y Proyectos _x000a_Subdirección de Soluciones y Desarrollo _x000a_Subdirección de Infraestructura Tecnológica y de Operaciones                                                   "/>
    <n v="0"/>
    <x v="0"/>
  </r>
  <r>
    <x v="3"/>
    <x v="2"/>
    <m/>
    <m/>
    <m/>
    <m/>
    <m/>
    <m/>
    <m/>
    <s v="Verificar la debida realización de los ajustes contables a que haya lugar, derivados de las correcciones a los documentos inconsistentes o  las actualizaciones a los Sistemas de información, dentro la compentencia del contador Función Recaudadora."/>
    <s v="Informe"/>
    <n v="1"/>
    <d v="2027-09-01T00:00:00"/>
    <d v="2028-02-28T00:00:00"/>
    <n v="25.714285714285715"/>
    <n v="0"/>
    <s v="DGI _x000a_Dirección de Gestión de Impuestos _x000a_Subdirección de Recaudo _x000a_Coordinación de Contabilidad de la Función Recaudadora        "/>
    <n v="0"/>
    <x v="0"/>
  </r>
  <r>
    <x v="3"/>
    <x v="2"/>
    <s v="“Auditoria Financiera a Dirección de Impuestos y Aduanas Nacionales - DIAN, incluye punto de control Dirección de Impuestos Seccional de Medellín, vigencia 2025”"/>
    <s v="18  01 004   "/>
    <s v="Hallazgo No. 8 NIT: &quot;PERSONA COMODIN NO EXISTE_x000a__x000a_(…) se encuentra que, por lo menos desde la vigencia 2017, se ha creado el NIT 9000000000 con el nombre “PERSONA COMODIN NOEXISTE” sobre el que se han realizado múltiples registros con afectación en cuentas por cobrar, con contra partida en otras cuentas de activo, cuentas de ingresos y de_x000a_patrimonio, finalizando la vigencia 2025 con saldos inciertos en las cuentas afectadas. (…)”_x000a__x000a_“(…) Se detectó el uso sistemático de un tercero ficticio denominado 'PERSONA COMODIN NO EXISTE' (NIT 9000000000) para procesar registros en cuentas por cobrar y otras cuentas de activo, ingreso y patrimonio desde la vigencia 2017. Al cierre de 2025, esta práctica mantiene saldos negativos e inciertos por $74.748 millones, lo cual constituye una deficiencia crítica de control interno y vulnera el requisito de verificabilidad y el sistema documental contable. La persistencia de esta figura impide identificar la titularidad real de los derechos y obligaciones de la entidad. (…)”_x000a_"/>
    <m/>
    <m/>
    <s v="“(…) deficiencias en los sistemas de información, creación de terceros inexistentes y, en general, deficiencias en la gestión de depuración de la información contable. (…)”"/>
    <s v="Obtener el listado de los documentos que se encuentran registrados bajo el NIT 9000000000 &quot;PERSONA COMODIN NO EXISTE&quot; en Gestión Masiva "/>
    <s v="Solicitar mediante PST el listado de documentos que se encuentran registrados bajo el NIT 9000000000 &quot;PERSONA COMODIN NO EXISTE&quot; en Gestión Masiva."/>
    <s v="PST_x000a_Listado"/>
    <n v="2"/>
    <d v="2026-07-01T00:00:00"/>
    <d v="2026-11-30T00:00:00"/>
    <n v="21.714285714285715"/>
    <n v="0"/>
    <s v="DGI_x000a_Dirección de Gestión de Impuestos _x000a_Subdirección de Recaudo _x000a_Coordinación de Contabilidad de la Función Recaudadora                                                                                                                                                                                                                                                                                                                                                                                                                                                                                                                                                                                                             _x000a_Subdirección de Recaudo_x000a_Coordinación de Administración de Aplicativos de Impuestos_x000a_ _x000a_Dirección de Gestión e Innovación y Tecnología _x000a_Subdirección de Innovación y Proyectos _x000a_Subdirección de Soluciones y Desarrollo _x000a_Subdirección de Procesamiento de Datos _x000a_   _x000a_                                                                                                                                                                                                                                                                                                                                                                                                                                                                                                                                                                                                                                         "/>
    <n v="0"/>
    <x v="0"/>
  </r>
  <r>
    <x v="3"/>
    <x v="2"/>
    <m/>
    <m/>
    <m/>
    <m/>
    <m/>
    <m/>
    <s v="Elaborar diagnósticos de las causas por las cuales en obligación financiera se encuentran registros bajo el NIT  9.000.000.000 &quot;PERSONA COMODIN NO EXISTE&quot; y  sus posibles alternativas de solución."/>
    <s v="Evaluar el estado actual, el volumen y la naturaleza de los registros que en el SIE de la Obligación Financiera se encuentran asociados al NIT  9.000.000.000 &quot;PERSONA COMODIN NO EXISTE&quot; y elaborar diagnóstico por etapas segun tipologías encontradas y describiendo las alternativas de solución (tantos informes como tipologías se puedan encontrar)"/>
    <s v="Informes"/>
    <n v="1"/>
    <d v="2026-12-01T00:00:00"/>
    <d v="2027-07-31T00:00:00"/>
    <n v="34.571428571428569"/>
    <n v="0"/>
    <s v="DGI_x000a_Dirección de Gestión de Impuestos _x000a_Subdirección de Recaudo _x000a_Coordinación de Contabilidad de la Función Recaudadora                                                                                                                                                                                                                                                                                                                                                                                                                                                                                                                                                                                                             _x000a_Subdirección de Recaudo_x000a_Coordinación de Administración de Aplicativos de Impuestos_x000a_ _x000a_Dirección de Gestión e Innovación y Tecnología _x000a_Subdirección de Innovación y Proyectos _x000a_Subdirección de Soluciones y Desarrollo _x000a_                                                                                                                                                                                                                                                                                                                                                                                                                                                                                                                                                                                                                                       "/>
    <n v="0"/>
    <x v="0"/>
  </r>
  <r>
    <x v="3"/>
    <x v="2"/>
    <m/>
    <m/>
    <m/>
    <m/>
    <m/>
    <m/>
    <m/>
    <s v="Elaborar y aprobar las historias de usuario por parte del area funcional; gestionar y ejecutar por parte del area funcional y de tecnología las acciones para subsanar las situaciones que se vayan identificando como resultado de la evaluación de  los registros que en el SIE de la obligación financiera se encuentren asociadas al NIT  9.000.000.000 &quot;PERSONA COMODIN NO EXISTE&quot;_x000a__x000a__x000a_"/>
    <s v="Historias de Usuario - FT-IIT-2006_x000a__x000a_Aceptación de Pruebas de Funcionalidad y Salida a Producción y/o Autorización para Servicios y Administración Técnica FT-IIT-1851_x000a__x000a_Notas contables 1108_x000a_"/>
    <n v="1"/>
    <d v="2027-01-02T00:00:00"/>
    <d v="2028-11-30T00:00:00"/>
    <n v="99.714285714285708"/>
    <n v="0"/>
    <s v="DGI_x000a_Dirección de Gestión de Impuestos _x000a_Subdirección de Recaudo _x000a_Coordinación de Contabilidad de la Función Recaudadora                                                                                                                                                                                                                                                                                                                                                                                                                                                                                                                                                                                                             _x000a_Subdirección de Recaudo_x000a_Coordinación de Administración de Aplicativos de Impuestos_x000a_ _x000a_Dirección de Gestión e Innovación y Tecnología _x000a_Subdirección de Innovación y Proyectos _x000a_Subdirección de Soluciones y Desarrollo _x000a_                                                                                                                                                                                                                                                                                                                                                                                                                                                                                                                                                                                                                                        "/>
    <n v="0"/>
    <x v="0"/>
  </r>
  <r>
    <x v="3"/>
    <x v="2"/>
    <s v="“Auditoria Financiera a Dirección de Impuestos y Aduanas Nacionales - DIAN, incluye punto de control Dirección de Impuestos Seccional de Medellín, vigencia 2025”"/>
    <s v="17  01 007   "/>
    <s v="_x0009_Hallazgo No. 9 Cartera Prescrita (F)(D)_x000a__x0009__x000a_“(…) Existen 374 obligaciones fiscales en cuentas por cobrar en el aplicativo SIPAC por $108.506.732.028 clasificadas como posiblemente prescritas de las cuales no hay certeza sobre su estado actual._x000a__x000a_• De estas, en 7 obligaciones por $57.627.000 se evidencia que la falta de gestión permitió la configuración del fenómeno jurídico de la prescripción de la acción de cobro (…)”_x000a__x000a_“(…) Igualmente, no hay certeza sobre el estado actual y el saldo reflejado de la cartera en cobro coactiva dentro del inventario en el aplicativo SIPAC en 2.622 expedientes con 6.314 obligaciones fiscales por valor de $1.448.050.377.366 con fechas de inicio de gestión de cobro anteriores al año 2021. (…)”"/>
    <s v="(F - D)"/>
    <m/>
    <s v="Lo anterior obedece a deficiencias en el control interno y en la gestión del proceso_x000a_de cobro por parte de la DIAN, reflejadas en la falta de seguimiento efectivo a los_x000a_términos de prescripción, debilidades en los sistemas de información y alertas,_x000a_inadecuada gestión del riesgo asociado a la recuperación de cartera y la posible_x000a_omisión en el ejercicio de las funciones por parte de los responsables del proceso."/>
    <s v="Efectuar seguimiento y verificación realizado por el Funcionario de la Coordinación de Cobranzas a cargo de la orientación y apoyo a la gestión de la DSI Medellín"/>
    <s v="Llevar a cabo seguimiento trimestral realizado por el Profesional de la Coordinación de Cobranzas, quien ejerce funciones de orientación y apoyo a la gestión de la DSI Medellín, en el marco del Plan Padrino, respecto de las alertas generadas por la herramienta de prescripciones, remitiendo las correspondientes al último trimestre a la Dirección Seccional de Impuestos de Medellín."/>
    <s v="Informe y/o e-mail remitido a las Seccionales "/>
    <n v="4"/>
    <d v="2026-08-01T00:00:00"/>
    <d v="2027-07-31T00:00:00"/>
    <n v="52"/>
    <n v="0"/>
    <s v="DGI_x000a_Dirección de Gestión de Impuestos_x000a_Subdirección de Cobranzas y Control Extensivo _x000a_Coordinación de Cobranzas"/>
    <n v="0"/>
    <x v="0"/>
  </r>
  <r>
    <x v="3"/>
    <x v="2"/>
    <m/>
    <m/>
    <m/>
    <m/>
    <m/>
    <m/>
    <m/>
    <s v="Verificar trimestralmente por el Profesional de la Coordinación de Cobranzas, quien ejerce funciones de orientación y apoyo a la gestión de la DSI Medellín, en el marco del Plan Padrino, de una muestra de 20 obligaciones (tributarias y aduaneras), seleccionadas a partir de la revisión trimestral de 200 obligaciones definidas por la Dirección Seccional, validando las actuaciones realizadas frente a los expedientes físicos."/>
    <s v="Informe PDF de verificación con resultados de la muestra"/>
    <n v="4"/>
    <d v="2026-09-01T00:00:00"/>
    <d v="2027-08-31T00:00:00"/>
    <n v="52"/>
    <n v="0"/>
    <s v="DGI_x000a_Dirección de Gestión de Impuestos_x000a_Subdirección de Cobranzas y Control Extensivo _x000a_Coordinación de Cobranzas"/>
    <n v="0"/>
    <x v="0"/>
  </r>
  <r>
    <x v="3"/>
    <x v="2"/>
    <m/>
    <m/>
    <m/>
    <m/>
    <m/>
    <m/>
    <s v="Realizar seguimiento y control trimestral  realizado por la División de Cobranzas y/o Grupo de Cobranzas de la Dirección Seccional de Medellín, de obligaciones próximas a prescribir sobre las alertas de la herramienta de prescripciones"/>
    <s v="Realizar seguimiento trimestral a 200 obligaciones (tributarios y aduaneros), categorizadas como próximas a prescribir de acuerdo a las alertas de la herramienta de prescripciones, Priorizando:_x000a_Términos de prescripción menor a 6 meses_x000a_Mayores cuantías."/>
    <s v="Reporte Excel de validación de alertas y actuación"/>
    <n v="4"/>
    <d v="2026-08-01T00:00:00"/>
    <d v="2027-07-31T00:00:00"/>
    <n v="52"/>
    <n v="0"/>
    <s v="DGI_x000a_Dirección de Gestión de Impuestos_x000a_Subdirección de Cobranzas y Control Extensivo _x000a_Dirección Seccional de Impuestos de Medellín"/>
    <n v="0"/>
    <x v="0"/>
  </r>
  <r>
    <x v="3"/>
    <x v="2"/>
    <m/>
    <m/>
    <m/>
    <m/>
    <m/>
    <m/>
    <m/>
    <s v="Verificar trimestralmente las actuaciones de cobro sobre las 200 obligaciones (tributarios y aduaneros), provenientes de las alertas de la herramienta de prescripciones, validando gestión en el último trimestre"/>
    <s v="Informe PDF con estado de obligaciones, actuaciones y avances en recuperación"/>
    <n v="4"/>
    <d v="2026-08-01T00:00:00"/>
    <d v="2027-07-31T00:00:00"/>
    <n v="52"/>
    <n v="0"/>
    <s v="DGI_x000a_Dirección de Gestión de Impuestos_x000a_Subdirección de Cobranzas y Control Extensivo_x000a_ _x000a_Dirección Seccional de Impuestos de Medellín"/>
    <n v="0"/>
    <x v="0"/>
  </r>
  <r>
    <x v="3"/>
    <x v="2"/>
    <m/>
    <m/>
    <m/>
    <m/>
    <m/>
    <m/>
    <s v="Llevar a cabo capacitación en procedimientos de cartera"/>
    <s v="Realizar capacitación cuatrimestral en procedimientos PR-COT-0269, PR-COT-0272 y PR-COT-0270"/>
    <s v="Listas de asistencia"/>
    <n v="3"/>
    <d v="2026-08-01T00:00:00"/>
    <d v="2027-07-31T00:00:00"/>
    <n v="52"/>
    <n v="0"/>
    <s v="DGI_x000a_Dirección de Gestión de Impuestos_x000a_Subdirección de Cobranzas y Control Extensivo _x000a_Coordinación de Cobranzas_x000a__x000a_Dirección Seccional de Impuestos de Medellín"/>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C06DA08-6A5C-4C72-85D2-139040A99BB8}" name="TablaDinámica4" cacheId="10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2:G32" firstHeaderRow="1" firstDataRow="1" firstDataCol="1" rowPageCount="1" colPageCount="1"/>
  <pivotFields count="19">
    <pivotField axis="axisRow" showAll="0">
      <items count="10">
        <item x="1"/>
        <item x="0"/>
        <item x="2"/>
        <item x="3"/>
        <item x="4"/>
        <item x="5"/>
        <item x="7"/>
        <item x="6"/>
        <item x="8"/>
        <item t="default"/>
      </items>
    </pivotField>
    <pivotField axis="axisPage" multipleItemSelectionAllowed="1" showAll="0">
      <items count="4">
        <item x="2"/>
        <item x="1"/>
        <item x="0"/>
        <item t="default"/>
      </items>
    </pivotField>
    <pivotField showAll="0"/>
    <pivotField showAll="0"/>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pageFields count="1">
    <pageField fld="1" hier="-1"/>
  </pageFields>
  <dataFields count="1">
    <dataField name="TOTAL ACCIONES DE MEJORA" fld="8" subtotal="count" baseField="0" baseItem="0"/>
  </dataFields>
  <formats count="42">
    <format dxfId="91">
      <pivotArea field="1" type="button" dataOnly="0" labelOnly="1" outline="0" axis="axisPage" fieldPosition="0"/>
    </format>
    <format dxfId="90">
      <pivotArea type="all" dataOnly="0" outline="0" fieldPosition="0"/>
    </format>
    <format dxfId="89">
      <pivotArea outline="0" collapsedLevelsAreSubtotals="1" fieldPosition="0"/>
    </format>
    <format dxfId="88">
      <pivotArea field="0" type="button" dataOnly="0" labelOnly="1" outline="0" axis="axisRow" fieldPosition="0"/>
    </format>
    <format dxfId="87">
      <pivotArea dataOnly="0" labelOnly="1" grandRow="1" outline="0" fieldPosition="0"/>
    </format>
    <format dxfId="86">
      <pivotArea dataOnly="0" labelOnly="1" outline="0" axis="axisValues" fieldPosition="0"/>
    </format>
    <format dxfId="85">
      <pivotArea type="all" dataOnly="0" outline="0" fieldPosition="0"/>
    </format>
    <format dxfId="84">
      <pivotArea outline="0" collapsedLevelsAreSubtotals="1" fieldPosition="0"/>
    </format>
    <format dxfId="83">
      <pivotArea field="0" type="button" dataOnly="0" labelOnly="1" outline="0" axis="axisRow" fieldPosition="0"/>
    </format>
    <format dxfId="82">
      <pivotArea dataOnly="0" labelOnly="1" grandRow="1" outline="0" fieldPosition="0"/>
    </format>
    <format dxfId="81">
      <pivotArea dataOnly="0" labelOnly="1" outline="0" axis="axisValues" fieldPosition="0"/>
    </format>
    <format dxfId="80">
      <pivotArea collapsedLevelsAreSubtotals="1" fieldPosition="0">
        <references count="1">
          <reference field="0" count="0"/>
        </references>
      </pivotArea>
    </format>
    <format dxfId="79">
      <pivotArea dataOnly="0" labelOnly="1" fieldPosition="0">
        <references count="1">
          <reference field="0" count="0"/>
        </references>
      </pivotArea>
    </format>
    <format dxfId="78">
      <pivotArea dataOnly="0" labelOnly="1" grandRow="1" outline="0" fieldPosition="0"/>
    </format>
    <format dxfId="77">
      <pivotArea type="all" dataOnly="0" outline="0" fieldPosition="0"/>
    </format>
    <format dxfId="76">
      <pivotArea outline="0" collapsedLevelsAreSubtotals="1" fieldPosition="0"/>
    </format>
    <format dxfId="75">
      <pivotArea field="0" type="button" dataOnly="0" labelOnly="1" outline="0" axis="axisRow" fieldPosition="0"/>
    </format>
    <format dxfId="74">
      <pivotArea dataOnly="0" labelOnly="1" fieldPosition="0">
        <references count="1">
          <reference field="0" count="0"/>
        </references>
      </pivotArea>
    </format>
    <format dxfId="73">
      <pivotArea dataOnly="0" labelOnly="1" grandRow="1" outline="0" fieldPosition="0"/>
    </format>
    <format dxfId="72">
      <pivotArea dataOnly="0" labelOnly="1" outline="0" axis="axisValues" fieldPosition="0"/>
    </format>
    <format dxfId="71">
      <pivotArea type="all" dataOnly="0" outline="0" fieldPosition="0"/>
    </format>
    <format dxfId="70">
      <pivotArea outline="0" collapsedLevelsAreSubtotals="1" fieldPosition="0"/>
    </format>
    <format dxfId="69">
      <pivotArea field="0" type="button" dataOnly="0" labelOnly="1" outline="0" axis="axisRow" fieldPosition="0"/>
    </format>
    <format dxfId="68">
      <pivotArea dataOnly="0" labelOnly="1" fieldPosition="0">
        <references count="1">
          <reference field="0" count="0"/>
        </references>
      </pivotArea>
    </format>
    <format dxfId="67">
      <pivotArea dataOnly="0" labelOnly="1" grandRow="1" outline="0" fieldPosition="0"/>
    </format>
    <format dxfId="66">
      <pivotArea dataOnly="0" labelOnly="1" outline="0" axis="axisValues" fieldPosition="0"/>
    </format>
    <format dxfId="65">
      <pivotArea field="0" type="button" dataOnly="0" labelOnly="1" outline="0" axis="axisRow" fieldPosition="0"/>
    </format>
    <format dxfId="64">
      <pivotArea dataOnly="0" labelOnly="1" outline="0" axis="axisValues" fieldPosition="0"/>
    </format>
    <format dxfId="63">
      <pivotArea grandRow="1" outline="0" collapsedLevelsAreSubtotals="1" fieldPosition="0"/>
    </format>
    <format dxfId="62">
      <pivotArea dataOnly="0" labelOnly="1" grandRow="1" outline="0" fieldPosition="0"/>
    </format>
    <format dxfId="61">
      <pivotArea type="all" dataOnly="0" outline="0" fieldPosition="0"/>
    </format>
    <format dxfId="60">
      <pivotArea outline="0" collapsedLevelsAreSubtotals="1" fieldPosition="0"/>
    </format>
    <format dxfId="59">
      <pivotArea field="0" type="button" dataOnly="0" labelOnly="1" outline="0" axis="axisRow" fieldPosition="0"/>
    </format>
    <format dxfId="58">
      <pivotArea dataOnly="0" labelOnly="1" fieldPosition="0">
        <references count="1">
          <reference field="0" count="0"/>
        </references>
      </pivotArea>
    </format>
    <format dxfId="57">
      <pivotArea dataOnly="0" labelOnly="1" grandRow="1" outline="0" fieldPosition="0"/>
    </format>
    <format dxfId="56">
      <pivotArea dataOnly="0" labelOnly="1" outline="0" axis="axisValues" fieldPosition="0"/>
    </format>
    <format dxfId="55">
      <pivotArea type="all" dataOnly="0" outline="0" fieldPosition="0"/>
    </format>
    <format dxfId="54">
      <pivotArea outline="0" collapsedLevelsAreSubtotals="1" fieldPosition="0"/>
    </format>
    <format dxfId="53">
      <pivotArea field="0" type="button" dataOnly="0" labelOnly="1" outline="0" axis="axisRow" fieldPosition="0"/>
    </format>
    <format dxfId="52">
      <pivotArea dataOnly="0" labelOnly="1" fieldPosition="0">
        <references count="1">
          <reference field="0" count="0"/>
        </references>
      </pivotArea>
    </format>
    <format dxfId="51">
      <pivotArea dataOnly="0" labelOnly="1" grandRow="1" outline="0" fieldPosition="0"/>
    </format>
    <format dxfId="5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454F61A-3676-47AE-88CB-CEFD7966FB0E}" name="TablaDinámica6" cacheId="10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5:D39" firstHeaderRow="1" firstDataRow="1" firstDataCol="1"/>
  <pivotFields count="19">
    <pivotField showAll="0"/>
    <pivotField axis="axisRow" showAll="0">
      <items count="4">
        <item x="2"/>
        <item x="0"/>
        <item x="1"/>
        <item t="default"/>
      </items>
    </pivotField>
    <pivotField showAll="0"/>
    <pivotField showAll="0"/>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3" subtotal="count" baseField="0" baseItem="0"/>
  </dataFields>
  <formats count="46">
    <format dxfId="137">
      <pivotArea type="all" dataOnly="0" outline="0" fieldPosition="0"/>
    </format>
    <format dxfId="136">
      <pivotArea outline="0" collapsedLevelsAreSubtotals="1" fieldPosition="0"/>
    </format>
    <format dxfId="135">
      <pivotArea field="1" type="button" dataOnly="0" labelOnly="1" outline="0" axis="axisRow" fieldPosition="0"/>
    </format>
    <format dxfId="134">
      <pivotArea dataOnly="0" labelOnly="1" outline="0" axis="axisValues" fieldPosition="0"/>
    </format>
    <format dxfId="133">
      <pivotArea type="all" dataOnly="0" outline="0" fieldPosition="0"/>
    </format>
    <format dxfId="132">
      <pivotArea outline="0" collapsedLevelsAreSubtotals="1" fieldPosition="0"/>
    </format>
    <format dxfId="131">
      <pivotArea field="1" type="button" dataOnly="0" labelOnly="1" outline="0" axis="axisRow" fieldPosition="0"/>
    </format>
    <format dxfId="130">
      <pivotArea dataOnly="0" labelOnly="1" outline="0" axis="axisValues" fieldPosition="0"/>
    </format>
    <format dxfId="129">
      <pivotArea dataOnly="0" labelOnly="1" fieldPosition="0">
        <references count="1">
          <reference field="1" count="0"/>
        </references>
      </pivotArea>
    </format>
    <format dxfId="128">
      <pivotArea grandRow="1" outline="0" collapsedLevelsAreSubtotals="1" fieldPosition="0"/>
    </format>
    <format dxfId="127">
      <pivotArea dataOnly="0" labelOnly="1" grandRow="1" outline="0" fieldPosition="0"/>
    </format>
    <format dxfId="126">
      <pivotArea type="all" dataOnly="0" outline="0" fieldPosition="0"/>
    </format>
    <format dxfId="125">
      <pivotArea outline="0" collapsedLevelsAreSubtotals="1" fieldPosition="0"/>
    </format>
    <format dxfId="124">
      <pivotArea field="1" type="button" dataOnly="0" labelOnly="1" outline="0" axis="axisRow" fieldPosition="0"/>
    </format>
    <format dxfId="123">
      <pivotArea dataOnly="0" labelOnly="1" fieldPosition="0">
        <references count="1">
          <reference field="1" count="0"/>
        </references>
      </pivotArea>
    </format>
    <format dxfId="122">
      <pivotArea dataOnly="0" labelOnly="1" grandRow="1" outline="0" fieldPosition="0"/>
    </format>
    <format dxfId="121">
      <pivotArea dataOnly="0" labelOnly="1" outline="0" axis="axisValues" fieldPosition="0"/>
    </format>
    <format dxfId="120">
      <pivotArea dataOnly="0" labelOnly="1" outline="0" axis="axisValues" fieldPosition="0"/>
    </format>
    <format dxfId="119">
      <pivotArea type="all" dataOnly="0" outline="0" fieldPosition="0"/>
    </format>
    <format dxfId="118">
      <pivotArea collapsedLevelsAreSubtotals="1" fieldPosition="0">
        <references count="1">
          <reference field="1" count="0"/>
        </references>
      </pivotArea>
    </format>
    <format dxfId="117">
      <pivotArea collapsedLevelsAreSubtotals="1" fieldPosition="0">
        <references count="1">
          <reference field="1" count="0"/>
        </references>
      </pivotArea>
    </format>
    <format dxfId="116">
      <pivotArea grandRow="1" outline="0" collapsedLevelsAreSubtotals="1" fieldPosition="0"/>
    </format>
    <format dxfId="115">
      <pivotArea type="all" dataOnly="0" outline="0" fieldPosition="0"/>
    </format>
    <format dxfId="114">
      <pivotArea outline="0" collapsedLevelsAreSubtotals="1" fieldPosition="0"/>
    </format>
    <format dxfId="113">
      <pivotArea field="1" type="button" dataOnly="0" labelOnly="1" outline="0" axis="axisRow" fieldPosition="0"/>
    </format>
    <format dxfId="112">
      <pivotArea dataOnly="0" labelOnly="1" grandRow="1" outline="0" fieldPosition="0"/>
    </format>
    <format dxfId="111">
      <pivotArea dataOnly="0" labelOnly="1" outline="0" axis="axisValues" fieldPosition="0"/>
    </format>
    <format dxfId="110">
      <pivotArea collapsedLevelsAreSubtotals="1" fieldPosition="0">
        <references count="1">
          <reference field="1" count="1">
            <x v="0"/>
          </reference>
        </references>
      </pivotArea>
    </format>
    <format dxfId="109">
      <pivotArea grandRow="1" outline="0" collapsedLevelsAreSubtotals="1" fieldPosition="0"/>
    </format>
    <format dxfId="108">
      <pivotArea dataOnly="0" labelOnly="1" grandRow="1" outline="0" fieldPosition="0"/>
    </format>
    <format dxfId="107">
      <pivotArea collapsedLevelsAreSubtotals="1" fieldPosition="0">
        <references count="1">
          <reference field="1" count="1">
            <x v="0"/>
          </reference>
        </references>
      </pivotArea>
    </format>
    <format dxfId="106">
      <pivotArea grandRow="1" outline="0" collapsedLevelsAreSubtotals="1" fieldPosition="0"/>
    </format>
    <format dxfId="105">
      <pivotArea dataOnly="0" labelOnly="1" fieldPosition="0">
        <references count="1">
          <reference field="1" count="0"/>
        </references>
      </pivotArea>
    </format>
    <format dxfId="104">
      <pivotArea collapsedLevelsAreSubtotals="1" fieldPosition="0">
        <references count="1">
          <reference field="1" count="1">
            <x v="2"/>
          </reference>
        </references>
      </pivotArea>
    </format>
    <format dxfId="103">
      <pivotArea type="all" dataOnly="0" outline="0" fieldPosition="0"/>
    </format>
    <format dxfId="102">
      <pivotArea outline="0" collapsedLevelsAreSubtotals="1" fieldPosition="0"/>
    </format>
    <format dxfId="101">
      <pivotArea field="1" type="button" dataOnly="0" labelOnly="1" outline="0" axis="axisRow" fieldPosition="0"/>
    </format>
    <format dxfId="100">
      <pivotArea dataOnly="0" labelOnly="1" fieldPosition="0">
        <references count="1">
          <reference field="1" count="0"/>
        </references>
      </pivotArea>
    </format>
    <format dxfId="99">
      <pivotArea dataOnly="0" labelOnly="1" grandRow="1" outline="0" fieldPosition="0"/>
    </format>
    <format dxfId="98">
      <pivotArea dataOnly="0" labelOnly="1" outline="0" axis="axisValues" fieldPosition="0"/>
    </format>
    <format dxfId="97">
      <pivotArea type="all" dataOnly="0" outline="0" fieldPosition="0"/>
    </format>
    <format dxfId="96">
      <pivotArea outline="0" collapsedLevelsAreSubtotals="1" fieldPosition="0"/>
    </format>
    <format dxfId="95">
      <pivotArea field="1" type="button" dataOnly="0" labelOnly="1" outline="0" axis="axisRow" fieldPosition="0"/>
    </format>
    <format dxfId="94">
      <pivotArea dataOnly="0" labelOnly="1" fieldPosition="0">
        <references count="1">
          <reference field="1" count="0"/>
        </references>
      </pivotArea>
    </format>
    <format dxfId="93">
      <pivotArea dataOnly="0" labelOnly="1" grandRow="1" outline="0" fieldPosition="0"/>
    </format>
    <format dxfId="92">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798CA30-36AA-4478-AE08-CA6B9892EF43}" name="TablaDinámica2" cacheId="10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7" firstHeaderRow="1" firstDataRow="1" firstDataCol="1" rowPageCount="1" colPageCount="1"/>
  <pivotFields count="19">
    <pivotField axis="axisRow" showAll="0">
      <items count="10">
        <item x="1"/>
        <item x="0"/>
        <item x="2"/>
        <item x="3"/>
        <item x="4"/>
        <item x="5"/>
        <item x="7"/>
        <item x="6"/>
        <item x="8"/>
        <item t="default"/>
      </items>
    </pivotField>
    <pivotField axis="axisPage" multipleItemSelectionAllowed="1" showAll="0">
      <items count="4">
        <item x="2"/>
        <item x="1"/>
        <item x="0"/>
        <item t="default"/>
      </items>
    </pivotField>
    <pivotField showAll="0"/>
    <pivotField showAll="0"/>
    <pivotField dataField="1"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pageFields count="1">
    <pageField fld="1" hier="-1"/>
  </pageFields>
  <dataFields count="1">
    <dataField name="Cuenta de DESCRIPCIÓN DEL HALLAZGO/OBSERVACIÓN/INDICIO" fld="4" subtotal="count" baseField="0" baseItem="0"/>
  </dataFields>
  <formats count="45">
    <format dxfId="182">
      <pivotArea field="1" type="button" dataOnly="0" labelOnly="1" outline="0" axis="axisPage" fieldPosition="0"/>
    </format>
    <format dxfId="181">
      <pivotArea dataOnly="0" labelOnly="1" outline="0" fieldPosition="0">
        <references count="1">
          <reference field="1" count="0"/>
        </references>
      </pivotArea>
    </format>
    <format dxfId="180">
      <pivotArea type="all" dataOnly="0" outline="0" fieldPosition="0"/>
    </format>
    <format dxfId="179">
      <pivotArea outline="0" collapsedLevelsAreSubtotals="1" fieldPosition="0"/>
    </format>
    <format dxfId="178">
      <pivotArea field="0" type="button" dataOnly="0" labelOnly="1" outline="0" axis="axisRow" fieldPosition="0"/>
    </format>
    <format dxfId="177">
      <pivotArea dataOnly="0" labelOnly="1" grandRow="1" outline="0" fieldPosition="0"/>
    </format>
    <format dxfId="176">
      <pivotArea dataOnly="0" labelOnly="1" outline="0" axis="axisValues" fieldPosition="0"/>
    </format>
    <format dxfId="175">
      <pivotArea type="all" dataOnly="0" outline="0" fieldPosition="0"/>
    </format>
    <format dxfId="174">
      <pivotArea outline="0" collapsedLevelsAreSubtotals="1" fieldPosition="0"/>
    </format>
    <format dxfId="173">
      <pivotArea field="0" type="button" dataOnly="0" labelOnly="1" outline="0" axis="axisRow" fieldPosition="0"/>
    </format>
    <format dxfId="172">
      <pivotArea dataOnly="0" labelOnly="1" grandRow="1" outline="0" fieldPosition="0"/>
    </format>
    <format dxfId="171">
      <pivotArea dataOnly="0" labelOnly="1" outline="0" axis="axisValues" fieldPosition="0"/>
    </format>
    <format dxfId="170">
      <pivotArea dataOnly="0" labelOnly="1" fieldPosition="0">
        <references count="1">
          <reference field="0" count="0"/>
        </references>
      </pivotArea>
    </format>
    <format dxfId="169">
      <pivotArea type="all" dataOnly="0" outline="0" fieldPosition="0"/>
    </format>
    <format dxfId="168">
      <pivotArea outline="0" collapsedLevelsAreSubtotals="1" fieldPosition="0"/>
    </format>
    <format dxfId="167">
      <pivotArea field="0" type="button" dataOnly="0" labelOnly="1" outline="0" axis="axisRow" fieldPosition="0"/>
    </format>
    <format dxfId="166">
      <pivotArea dataOnly="0" labelOnly="1" fieldPosition="0">
        <references count="1">
          <reference field="0" count="0"/>
        </references>
      </pivotArea>
    </format>
    <format dxfId="165">
      <pivotArea dataOnly="0" labelOnly="1" grandRow="1" outline="0" fieldPosition="0"/>
    </format>
    <format dxfId="164">
      <pivotArea dataOnly="0" labelOnly="1" outline="0" axis="axisValues" fieldPosition="0"/>
    </format>
    <format dxfId="163">
      <pivotArea type="all" dataOnly="0" outline="0" fieldPosition="0"/>
    </format>
    <format dxfId="162">
      <pivotArea outline="0" collapsedLevelsAreSubtotals="1" fieldPosition="0"/>
    </format>
    <format dxfId="161">
      <pivotArea field="0" type="button" dataOnly="0" labelOnly="1" outline="0" axis="axisRow" fieldPosition="0"/>
    </format>
    <format dxfId="160">
      <pivotArea dataOnly="0" labelOnly="1" grandRow="1" outline="0" fieldPosition="0"/>
    </format>
    <format dxfId="159">
      <pivotArea dataOnly="0" labelOnly="1" outline="0" axis="axisValues" fieldPosition="0"/>
    </format>
    <format dxfId="158">
      <pivotArea dataOnly="0" labelOnly="1" grandRow="1" outline="0" fieldPosition="0"/>
    </format>
    <format dxfId="157">
      <pivotArea field="0" type="button" dataOnly="0" labelOnly="1" outline="0" axis="axisRow" fieldPosition="0"/>
    </format>
    <format dxfId="156">
      <pivotArea dataOnly="0" labelOnly="1" outline="0" axis="axisValues" fieldPosition="0"/>
    </format>
    <format dxfId="155">
      <pivotArea collapsedLevelsAreSubtotals="1" fieldPosition="0">
        <references count="1">
          <reference field="0" count="0"/>
        </references>
      </pivotArea>
    </format>
    <format dxfId="154">
      <pivotArea dataOnly="0" labelOnly="1" fieldPosition="0">
        <references count="1">
          <reference field="0" count="0"/>
        </references>
      </pivotArea>
    </format>
    <format dxfId="153">
      <pivotArea type="all" dataOnly="0" outline="0" fieldPosition="0"/>
    </format>
    <format dxfId="152">
      <pivotArea outline="0" collapsedLevelsAreSubtotals="1" fieldPosition="0"/>
    </format>
    <format dxfId="151">
      <pivotArea field="0" type="button" dataOnly="0" labelOnly="1" outline="0" axis="axisRow" fieldPosition="0"/>
    </format>
    <format dxfId="150">
      <pivotArea dataOnly="0" labelOnly="1" fieldPosition="0">
        <references count="1">
          <reference field="0" count="0"/>
        </references>
      </pivotArea>
    </format>
    <format dxfId="149">
      <pivotArea dataOnly="0" labelOnly="1" grandRow="1" outline="0" fieldPosition="0"/>
    </format>
    <format dxfId="148">
      <pivotArea dataOnly="0" labelOnly="1" outline="0" axis="axisValues" fieldPosition="0"/>
    </format>
    <format dxfId="147">
      <pivotArea type="all" dataOnly="0" outline="0" fieldPosition="0"/>
    </format>
    <format dxfId="146">
      <pivotArea outline="0" collapsedLevelsAreSubtotals="1" fieldPosition="0"/>
    </format>
    <format dxfId="145">
      <pivotArea field="0" type="button" dataOnly="0" labelOnly="1" outline="0" axis="axisRow" fieldPosition="0"/>
    </format>
    <format dxfId="144">
      <pivotArea dataOnly="0" labelOnly="1" fieldPosition="0">
        <references count="1">
          <reference field="0" count="0"/>
        </references>
      </pivotArea>
    </format>
    <format dxfId="143">
      <pivotArea dataOnly="0" labelOnly="1" grandRow="1" outline="0" fieldPosition="0"/>
    </format>
    <format dxfId="142">
      <pivotArea dataOnly="0" labelOnly="1" outline="0" axis="axisValues" fieldPosition="0"/>
    </format>
    <format dxfId="141">
      <pivotArea grandRow="1" outline="0" collapsedLevelsAreSubtotals="1" fieldPosition="0"/>
    </format>
    <format dxfId="140">
      <pivotArea dataOnly="0" labelOnly="1" grandRow="1" outline="0" fieldPosition="0"/>
    </format>
    <format dxfId="139">
      <pivotArea collapsedLevelsAreSubtotals="1" fieldPosition="0">
        <references count="1">
          <reference field="0" count="0"/>
        </references>
      </pivotArea>
    </format>
    <format dxfId="138">
      <pivotArea dataOnly="0" labelOnly="1" fieldPosition="0">
        <references count="1">
          <reference field="0" count="0"/>
        </references>
      </pivotArea>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20">
    <format dxfId="202">
      <pivotArea type="all" dataOnly="0" outline="0" fieldPosition="0"/>
    </format>
    <format dxfId="201">
      <pivotArea outline="0" collapsedLevelsAreSubtotals="1" fieldPosition="0"/>
    </format>
    <format dxfId="200">
      <pivotArea field="0" type="button" dataOnly="0" labelOnly="1" outline="0" axis="axisRow" fieldPosition="0"/>
    </format>
    <format dxfId="199">
      <pivotArea dataOnly="0" labelOnly="1" fieldPosition="0">
        <references count="1">
          <reference field="0" count="0"/>
        </references>
      </pivotArea>
    </format>
    <format dxfId="198">
      <pivotArea dataOnly="0" labelOnly="1" fieldPosition="0">
        <references count="1">
          <reference field="1" count="0"/>
        </references>
      </pivotArea>
    </format>
    <format dxfId="197">
      <pivotArea type="origin" dataOnly="0" labelOnly="1" outline="0" fieldPosition="0"/>
    </format>
    <format dxfId="196">
      <pivotArea field="1" type="button" dataOnly="0" labelOnly="1" outline="0" axis="axisCol" fieldPosition="0"/>
    </format>
    <format dxfId="195">
      <pivotArea type="topRight" dataOnly="0" labelOnly="1" outline="0" fieldPosition="0"/>
    </format>
    <format dxfId="194">
      <pivotArea field="0" type="button" dataOnly="0" labelOnly="1" outline="0" axis="axisRow" fieldPosition="0"/>
    </format>
    <format dxfId="193">
      <pivotArea dataOnly="0" labelOnly="1" fieldPosition="0">
        <references count="1">
          <reference field="1" count="0"/>
        </references>
      </pivotArea>
    </format>
    <format dxfId="192">
      <pivotArea outline="0" collapsedLevelsAreSubtotals="1" fieldPosition="0"/>
    </format>
    <format dxfId="191">
      <pivotArea dataOnly="0" labelOnly="1" fieldPosition="0">
        <references count="1">
          <reference field="0" count="0"/>
        </references>
      </pivotArea>
    </format>
    <format dxfId="190">
      <pivotArea type="all" dataOnly="0" outline="0" fieldPosition="0"/>
    </format>
    <format dxfId="189">
      <pivotArea outline="0" collapsedLevelsAreSubtotals="1" fieldPosition="0"/>
    </format>
    <format dxfId="188">
      <pivotArea type="origin" dataOnly="0" labelOnly="1" outline="0" fieldPosition="0"/>
    </format>
    <format dxfId="187">
      <pivotArea field="1" type="button" dataOnly="0" labelOnly="1" outline="0" axis="axisCol" fieldPosition="0"/>
    </format>
    <format dxfId="186">
      <pivotArea type="topRight" dataOnly="0" labelOnly="1" outline="0" fieldPosition="0"/>
    </format>
    <format dxfId="185">
      <pivotArea field="0" type="button" dataOnly="0" labelOnly="1" outline="0" axis="axisRow" fieldPosition="0"/>
    </format>
    <format dxfId="184">
      <pivotArea dataOnly="0" labelOnly="1" fieldPosition="0">
        <references count="1">
          <reference field="0" count="0"/>
        </references>
      </pivotArea>
    </format>
    <format dxfId="183">
      <pivotArea dataOnly="0" labelOnly="1" fieldPosition="0">
        <references count="1">
          <reference field="1"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E18E895-03E5-4108-A257-03B221662E86}" name="TablaDinámica8" cacheId="10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6:D57" firstHeaderRow="1" firstDataRow="1" firstDataCol="1" rowPageCount="1" colPageCount="1"/>
  <pivotFields count="19">
    <pivotField axis="axisPage" multipleItemSelectionAllowed="1" showAll="0">
      <items count="10">
        <item x="1"/>
        <item x="0"/>
        <item x="2"/>
        <item x="3"/>
        <item x="4"/>
        <item x="5"/>
        <item x="7"/>
        <item x="6"/>
        <item x="8"/>
        <item t="default"/>
      </items>
    </pivotField>
    <pivotField axis="axisRow"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5">
        <item x="1"/>
        <item x="0"/>
        <item x="2"/>
        <item m="1" x="3"/>
        <item t="default"/>
      </items>
    </pivotField>
  </pivotFields>
  <rowFields count="2">
    <field x="1"/>
    <field x="18"/>
  </rowFields>
  <rowItems count="11">
    <i>
      <x/>
    </i>
    <i r="1">
      <x/>
    </i>
    <i r="1">
      <x v="1"/>
    </i>
    <i>
      <x v="1"/>
    </i>
    <i r="1">
      <x/>
    </i>
    <i r="1">
      <x v="1"/>
    </i>
    <i r="1">
      <x v="2"/>
    </i>
    <i>
      <x v="2"/>
    </i>
    <i r="1">
      <x/>
    </i>
    <i r="1">
      <x v="1"/>
    </i>
    <i t="grand">
      <x/>
    </i>
  </rowItems>
  <colItems count="1">
    <i/>
  </colItems>
  <pageFields count="1">
    <pageField fld="0" hier="-1"/>
  </pageFields>
  <dataFields count="1">
    <dataField name="Cuenta de ESTADO DE CUMPLIMIENTO" fld="18" subtotal="count" baseField="0" baseItem="0"/>
  </dataFields>
  <formats count="104">
    <format dxfId="306">
      <pivotArea type="all" dataOnly="0" outline="0" fieldPosition="0"/>
    </format>
    <format dxfId="305">
      <pivotArea outline="0" collapsedLevelsAreSubtotals="1" fieldPosition="0"/>
    </format>
    <format dxfId="304">
      <pivotArea field="1" type="button" dataOnly="0" labelOnly="1" outline="0" axis="axisRow" fieldPosition="0"/>
    </format>
    <format dxfId="303">
      <pivotArea dataOnly="0" labelOnly="1" fieldPosition="0">
        <references count="1">
          <reference field="1" count="2">
            <x v="0"/>
            <x v="1"/>
          </reference>
        </references>
      </pivotArea>
    </format>
    <format dxfId="302">
      <pivotArea dataOnly="0" labelOnly="1" grandRow="1" outline="0" fieldPosition="0"/>
    </format>
    <format dxfId="301">
      <pivotArea dataOnly="0" labelOnly="1" fieldPosition="0">
        <references count="2">
          <reference field="1" count="1" selected="0">
            <x v="1"/>
          </reference>
          <reference field="18" count="2">
            <x v="0"/>
            <x v="1"/>
          </reference>
        </references>
      </pivotArea>
    </format>
    <format dxfId="300">
      <pivotArea dataOnly="0" labelOnly="1" outline="0" axis="axisValues" fieldPosition="0"/>
    </format>
    <format dxfId="299">
      <pivotArea type="all" dataOnly="0" outline="0" fieldPosition="0"/>
    </format>
    <format dxfId="298">
      <pivotArea dataOnly="0" labelOnly="1" fieldPosition="0">
        <references count="1">
          <reference field="1" count="2">
            <x v="0"/>
            <x v="1"/>
          </reference>
        </references>
      </pivotArea>
    </format>
    <format dxfId="297">
      <pivotArea dataOnly="0" labelOnly="1" grandRow="1" outline="0" fieldPosition="0"/>
    </format>
    <format dxfId="296">
      <pivotArea collapsedLevelsAreSubtotals="1" fieldPosition="0">
        <references count="1">
          <reference field="1" count="1">
            <x v="0"/>
          </reference>
        </references>
      </pivotArea>
    </format>
    <format dxfId="295">
      <pivotArea dataOnly="0" labelOnly="1" fieldPosition="0">
        <references count="1">
          <reference field="1" count="1">
            <x v="0"/>
          </reference>
        </references>
      </pivotArea>
    </format>
    <format dxfId="294">
      <pivotArea collapsedLevelsAreSubtotals="1" fieldPosition="0">
        <references count="1">
          <reference field="1" count="1">
            <x v="1"/>
          </reference>
        </references>
      </pivotArea>
    </format>
    <format dxfId="293">
      <pivotArea dataOnly="0" labelOnly="1" fieldPosition="0">
        <references count="1">
          <reference field="1" count="1">
            <x v="1"/>
          </reference>
        </references>
      </pivotArea>
    </format>
    <format dxfId="292">
      <pivotArea dataOnly="0" labelOnly="1" grandRow="1" outline="0" fieldPosition="0"/>
    </format>
    <format dxfId="291">
      <pivotArea type="all" dataOnly="0" outline="0" fieldPosition="0"/>
    </format>
    <format dxfId="290">
      <pivotArea dataOnly="0" labelOnly="1" fieldPosition="0">
        <references count="1">
          <reference field="1" count="0"/>
        </references>
      </pivotArea>
    </format>
    <format dxfId="289">
      <pivotArea dataOnly="0" labelOnly="1" grandRow="1" outline="0" fieldPosition="0"/>
    </format>
    <format dxfId="288">
      <pivotArea dataOnly="0" labelOnly="1" fieldPosition="0">
        <references count="2">
          <reference field="1" count="1" selected="0">
            <x v="1"/>
          </reference>
          <reference field="18" count="0"/>
        </references>
      </pivotArea>
    </format>
    <format dxfId="287">
      <pivotArea dataOnly="0" labelOnly="1" fieldPosition="0">
        <references count="2">
          <reference field="1" count="1" selected="0">
            <x v="2"/>
          </reference>
          <reference field="18" count="2">
            <x v="0"/>
            <x v="1"/>
          </reference>
        </references>
      </pivotArea>
    </format>
    <format dxfId="286">
      <pivotArea collapsedLevelsAreSubtotals="1" fieldPosition="0">
        <references count="2">
          <reference field="1" count="1" selected="0">
            <x v="1"/>
          </reference>
          <reference field="18" count="1">
            <x v="1"/>
          </reference>
        </references>
      </pivotArea>
    </format>
    <format dxfId="285">
      <pivotArea collapsedLevelsAreSubtotals="1" fieldPosition="0">
        <references count="2">
          <reference field="1" count="1" selected="0">
            <x v="2"/>
          </reference>
          <reference field="18" count="2">
            <x v="0"/>
            <x v="1"/>
          </reference>
        </references>
      </pivotArea>
    </format>
    <format dxfId="284">
      <pivotArea dataOnly="0" labelOnly="1" fieldPosition="0">
        <references count="2">
          <reference field="1" count="1" selected="0">
            <x v="1"/>
          </reference>
          <reference field="18" count="1">
            <x v="1"/>
          </reference>
        </references>
      </pivotArea>
    </format>
    <format dxfId="283">
      <pivotArea collapsedLevelsAreSubtotals="1" fieldPosition="0">
        <references count="1">
          <reference field="1" count="1">
            <x v="2"/>
          </reference>
        </references>
      </pivotArea>
    </format>
    <format dxfId="282">
      <pivotArea dataOnly="0" labelOnly="1" fieldPosition="0">
        <references count="1">
          <reference field="1" count="1">
            <x v="2"/>
          </reference>
        </references>
      </pivotArea>
    </format>
    <format dxfId="281">
      <pivotArea grandRow="1" outline="0" collapsedLevelsAreSubtotals="1" fieldPosition="0"/>
    </format>
    <format dxfId="280">
      <pivotArea dataOnly="0" labelOnly="1" grandRow="1" outline="0" fieldPosition="0"/>
    </format>
    <format dxfId="279">
      <pivotArea type="all" dataOnly="0" outline="0" fieldPosition="0"/>
    </format>
    <format dxfId="278">
      <pivotArea collapsedLevelsAreSubtotals="1" fieldPosition="0">
        <references count="1">
          <reference field="1" count="1">
            <x v="1"/>
          </reference>
        </references>
      </pivotArea>
    </format>
    <format dxfId="277">
      <pivotArea collapsedLevelsAreSubtotals="1" fieldPosition="0">
        <references count="2">
          <reference field="1" count="1" selected="0">
            <x v="1"/>
          </reference>
          <reference field="18" count="0"/>
        </references>
      </pivotArea>
    </format>
    <format dxfId="276">
      <pivotArea collapsedLevelsAreSubtotals="1" fieldPosition="0">
        <references count="2">
          <reference field="1" count="1" selected="0">
            <x v="2"/>
          </reference>
          <reference field="18" count="2">
            <x v="0"/>
            <x v="1"/>
          </reference>
        </references>
      </pivotArea>
    </format>
    <format dxfId="275">
      <pivotArea type="all" dataOnly="0" outline="0" fieldPosition="0"/>
    </format>
    <format dxfId="274">
      <pivotArea type="all" dataOnly="0" outline="0" fieldPosition="0"/>
    </format>
    <format dxfId="273">
      <pivotArea outline="0" collapsedLevelsAreSubtotals="1" fieldPosition="0"/>
    </format>
    <format dxfId="272">
      <pivotArea field="1" type="button" dataOnly="0" labelOnly="1" outline="0" axis="axisRow" fieldPosition="0"/>
    </format>
    <format dxfId="271">
      <pivotArea dataOnly="0" labelOnly="1" fieldPosition="0">
        <references count="1">
          <reference field="1" count="0"/>
        </references>
      </pivotArea>
    </format>
    <format dxfId="270">
      <pivotArea dataOnly="0" labelOnly="1" grandRow="1" outline="0" fieldPosition="0"/>
    </format>
    <format dxfId="269">
      <pivotArea dataOnly="0" labelOnly="1" outline="0" axis="axisValues" fieldPosition="0"/>
    </format>
    <format dxfId="268">
      <pivotArea field="0" type="button" dataOnly="0" labelOnly="1" outline="0" axis="axisPage" fieldPosition="0"/>
    </format>
    <format dxfId="267">
      <pivotArea field="1" type="button" dataOnly="0" labelOnly="1" outline="0" axis="axisRow" fieldPosition="0"/>
    </format>
    <format dxfId="266">
      <pivotArea dataOnly="0" labelOnly="1" outline="0" axis="axisValues" fieldPosition="0"/>
    </format>
    <format dxfId="265">
      <pivotArea collapsedLevelsAreSubtotals="1" fieldPosition="0">
        <references count="1">
          <reference field="1" count="1">
            <x v="1"/>
          </reference>
        </references>
      </pivotArea>
    </format>
    <format dxfId="264">
      <pivotArea dataOnly="0" labelOnly="1" fieldPosition="0">
        <references count="1">
          <reference field="1" count="1">
            <x v="1"/>
          </reference>
        </references>
      </pivotArea>
    </format>
    <format dxfId="263">
      <pivotArea dataOnly="0" labelOnly="1" fieldPosition="0">
        <references count="1">
          <reference field="1" count="1">
            <x v="2"/>
          </reference>
        </references>
      </pivotArea>
    </format>
    <format dxfId="262">
      <pivotArea dataOnly="0" labelOnly="1" grandRow="1" outline="0" fieldPosition="0"/>
    </format>
    <format dxfId="261">
      <pivotArea collapsedLevelsAreSubtotals="1" fieldPosition="0">
        <references count="1">
          <reference field="1" count="1">
            <x v="1"/>
          </reference>
        </references>
      </pivotArea>
    </format>
    <format dxfId="260">
      <pivotArea dataOnly="0" labelOnly="1" fieldPosition="0">
        <references count="2">
          <reference field="1" count="1" selected="0">
            <x v="1"/>
          </reference>
          <reference field="18" count="0"/>
        </references>
      </pivotArea>
    </format>
    <format dxfId="259">
      <pivotArea dataOnly="0" labelOnly="1" fieldPosition="0">
        <references count="2">
          <reference field="1" count="1" selected="0">
            <x v="2"/>
          </reference>
          <reference field="18" count="0"/>
        </references>
      </pivotArea>
    </format>
    <format dxfId="258">
      <pivotArea collapsedLevelsAreSubtotals="1" fieldPosition="0">
        <references count="1">
          <reference field="1" count="1">
            <x v="1"/>
          </reference>
        </references>
      </pivotArea>
    </format>
    <format dxfId="257">
      <pivotArea collapsedLevelsAreSubtotals="1" fieldPosition="0">
        <references count="1">
          <reference field="1" count="1">
            <x v="2"/>
          </reference>
        </references>
      </pivotArea>
    </format>
    <format dxfId="256">
      <pivotArea grandRow="1" outline="0" collapsedLevelsAreSubtotals="1" fieldPosition="0"/>
    </format>
    <format dxfId="255">
      <pivotArea collapsedLevelsAreSubtotals="1" fieldPosition="0">
        <references count="1">
          <reference field="1" count="1">
            <x v="1"/>
          </reference>
        </references>
      </pivotArea>
    </format>
    <format dxfId="254">
      <pivotArea dataOnly="0" labelOnly="1" fieldPosition="0">
        <references count="1">
          <reference field="1" count="1">
            <x v="1"/>
          </reference>
        </references>
      </pivotArea>
    </format>
    <format dxfId="253">
      <pivotArea collapsedLevelsAreSubtotals="1" fieldPosition="0">
        <references count="1">
          <reference field="1" count="1">
            <x v="0"/>
          </reference>
        </references>
      </pivotArea>
    </format>
    <format dxfId="252">
      <pivotArea collapsedLevelsAreSubtotals="1" fieldPosition="0">
        <references count="2">
          <reference field="1" count="1" selected="0">
            <x v="0"/>
          </reference>
          <reference field="18" count="0"/>
        </references>
      </pivotArea>
    </format>
    <format dxfId="251">
      <pivotArea dataOnly="0" labelOnly="1" fieldPosition="0">
        <references count="1">
          <reference field="1" count="1">
            <x v="0"/>
          </reference>
        </references>
      </pivotArea>
    </format>
    <format dxfId="250">
      <pivotArea dataOnly="0" labelOnly="1" fieldPosition="0">
        <references count="2">
          <reference field="1" count="1" selected="0">
            <x v="0"/>
          </reference>
          <reference field="18" count="0"/>
        </references>
      </pivotArea>
    </format>
    <format dxfId="249">
      <pivotArea collapsedLevelsAreSubtotals="1" fieldPosition="0">
        <references count="1">
          <reference field="1" count="1">
            <x v="1"/>
          </reference>
        </references>
      </pivotArea>
    </format>
    <format dxfId="248">
      <pivotArea collapsedLevelsAreSubtotals="1" fieldPosition="0">
        <references count="2">
          <reference field="1" count="1" selected="0">
            <x v="1"/>
          </reference>
          <reference field="18" count="0"/>
        </references>
      </pivotArea>
    </format>
    <format dxfId="247">
      <pivotArea dataOnly="0" labelOnly="1" fieldPosition="0">
        <references count="1">
          <reference field="1" count="1">
            <x v="1"/>
          </reference>
        </references>
      </pivotArea>
    </format>
    <format dxfId="246">
      <pivotArea dataOnly="0" labelOnly="1" fieldPosition="0">
        <references count="2">
          <reference field="1" count="1" selected="0">
            <x v="1"/>
          </reference>
          <reference field="18" count="0"/>
        </references>
      </pivotArea>
    </format>
    <format dxfId="245">
      <pivotArea collapsedLevelsAreSubtotals="1" fieldPosition="0">
        <references count="1">
          <reference field="1" count="1">
            <x v="2"/>
          </reference>
        </references>
      </pivotArea>
    </format>
    <format dxfId="244">
      <pivotArea collapsedLevelsAreSubtotals="1" fieldPosition="0">
        <references count="2">
          <reference field="1" count="1" selected="0">
            <x v="2"/>
          </reference>
          <reference field="18" count="0"/>
        </references>
      </pivotArea>
    </format>
    <format dxfId="243">
      <pivotArea grandRow="1" outline="0" collapsedLevelsAreSubtotals="1" fieldPosition="0"/>
    </format>
    <format dxfId="242">
      <pivotArea dataOnly="0" labelOnly="1" fieldPosition="0">
        <references count="1">
          <reference field="1" count="1">
            <x v="2"/>
          </reference>
        </references>
      </pivotArea>
    </format>
    <format dxfId="241">
      <pivotArea dataOnly="0" labelOnly="1" grandRow="1" outline="0" fieldPosition="0"/>
    </format>
    <format dxfId="240">
      <pivotArea dataOnly="0" labelOnly="1" fieldPosition="0">
        <references count="2">
          <reference field="1" count="1" selected="0">
            <x v="2"/>
          </reference>
          <reference field="18" count="0"/>
        </references>
      </pivotArea>
    </format>
    <format dxfId="239">
      <pivotArea type="all" dataOnly="0" outline="0" fieldPosition="0"/>
    </format>
    <format dxfId="238">
      <pivotArea outline="0" collapsedLevelsAreSubtotals="1" fieldPosition="0"/>
    </format>
    <format dxfId="237">
      <pivotArea type="all" dataOnly="0" outline="0" fieldPosition="0"/>
    </format>
    <format dxfId="236">
      <pivotArea dataOnly="0" labelOnly="1" fieldPosition="0">
        <references count="2">
          <reference field="1" count="1" selected="0">
            <x v="1"/>
          </reference>
          <reference field="18" count="0"/>
        </references>
      </pivotArea>
    </format>
    <format dxfId="235">
      <pivotArea dataOnly="0" labelOnly="1" fieldPosition="0">
        <references count="2">
          <reference field="1" count="1" selected="0">
            <x v="2"/>
          </reference>
          <reference field="18" count="2">
            <x v="0"/>
            <x v="1"/>
          </reference>
        </references>
      </pivotArea>
    </format>
    <format dxfId="234">
      <pivotArea grandRow="1" outline="0" collapsedLevelsAreSubtotals="1" fieldPosition="0"/>
    </format>
    <format dxfId="233">
      <pivotArea collapsedLevelsAreSubtotals="1" fieldPosition="0">
        <references count="2">
          <reference field="1" count="1" selected="0">
            <x v="0"/>
          </reference>
          <reference field="18" count="1">
            <x v="1"/>
          </reference>
        </references>
      </pivotArea>
    </format>
    <format dxfId="232">
      <pivotArea dataOnly="0" labelOnly="1" fieldPosition="0">
        <references count="2">
          <reference field="1" count="1" selected="0">
            <x v="0"/>
          </reference>
          <reference field="18" count="1">
            <x v="1"/>
          </reference>
        </references>
      </pivotArea>
    </format>
    <format dxfId="231">
      <pivotArea collapsedLevelsAreSubtotals="1" fieldPosition="0">
        <references count="2">
          <reference field="1" count="1" selected="0">
            <x v="0"/>
          </reference>
          <reference field="18" count="2">
            <x v="0"/>
            <x v="1"/>
          </reference>
        </references>
      </pivotArea>
    </format>
    <format dxfId="230">
      <pivotArea dataOnly="0" labelOnly="1" fieldPosition="0">
        <references count="2">
          <reference field="1" count="1" selected="0">
            <x v="0"/>
          </reference>
          <reference field="18" count="2">
            <x v="0"/>
            <x v="1"/>
          </reference>
        </references>
      </pivotArea>
    </format>
    <format dxfId="229">
      <pivotArea collapsedLevelsAreSubtotals="1" fieldPosition="0">
        <references count="2">
          <reference field="1" count="1" selected="0">
            <x v="0"/>
          </reference>
          <reference field="18" count="1">
            <x v="1"/>
          </reference>
        </references>
      </pivotArea>
    </format>
    <format dxfId="228">
      <pivotArea dataOnly="0" labelOnly="1" fieldPosition="0">
        <references count="2">
          <reference field="1" count="1" selected="0">
            <x v="0"/>
          </reference>
          <reference field="18" count="1">
            <x v="1"/>
          </reference>
        </references>
      </pivotArea>
    </format>
    <format dxfId="227">
      <pivotArea collapsedLevelsAreSubtotals="1" fieldPosition="0">
        <references count="2">
          <reference field="1" count="1" selected="0">
            <x v="1"/>
          </reference>
          <reference field="18" count="1">
            <x v="1"/>
          </reference>
        </references>
      </pivotArea>
    </format>
    <format dxfId="226">
      <pivotArea dataOnly="0" labelOnly="1" fieldPosition="0">
        <references count="2">
          <reference field="1" count="1" selected="0">
            <x v="1"/>
          </reference>
          <reference field="18" count="1">
            <x v="1"/>
          </reference>
        </references>
      </pivotArea>
    </format>
    <format dxfId="225">
      <pivotArea collapsedLevelsAreSubtotals="1" fieldPosition="0">
        <references count="2">
          <reference field="1" count="1" selected="0">
            <x v="2"/>
          </reference>
          <reference field="18" count="1">
            <x v="1"/>
          </reference>
        </references>
      </pivotArea>
    </format>
    <format dxfId="224">
      <pivotArea dataOnly="0" labelOnly="1" fieldPosition="0">
        <references count="2">
          <reference field="1" count="1" selected="0">
            <x v="2"/>
          </reference>
          <reference field="18" count="1">
            <x v="1"/>
          </reference>
        </references>
      </pivotArea>
    </format>
    <format dxfId="223">
      <pivotArea type="all" dataOnly="0" outline="0" fieldPosition="0"/>
    </format>
    <format dxfId="222">
      <pivotArea outline="0" collapsedLevelsAreSubtotals="1" fieldPosition="0"/>
    </format>
    <format dxfId="221">
      <pivotArea field="1" type="button" dataOnly="0" labelOnly="1" outline="0" axis="axisRow" fieldPosition="0"/>
    </format>
    <format dxfId="220">
      <pivotArea dataOnly="0" labelOnly="1" fieldPosition="0">
        <references count="1">
          <reference field="1" count="0"/>
        </references>
      </pivotArea>
    </format>
    <format dxfId="219">
      <pivotArea dataOnly="0" labelOnly="1" grandRow="1" outline="0" fieldPosition="0"/>
    </format>
    <format dxfId="218">
      <pivotArea dataOnly="0" labelOnly="1" fieldPosition="0">
        <references count="2">
          <reference field="1" count="1" selected="0">
            <x v="0"/>
          </reference>
          <reference field="18" count="2">
            <x v="0"/>
            <x v="1"/>
          </reference>
        </references>
      </pivotArea>
    </format>
    <format dxfId="217">
      <pivotArea dataOnly="0" labelOnly="1" fieldPosition="0">
        <references count="2">
          <reference field="1" count="1" selected="0">
            <x v="1"/>
          </reference>
          <reference field="18" count="2">
            <x v="0"/>
            <x v="1"/>
          </reference>
        </references>
      </pivotArea>
    </format>
    <format dxfId="216">
      <pivotArea dataOnly="0" labelOnly="1" fieldPosition="0">
        <references count="2">
          <reference field="1" count="1" selected="0">
            <x v="2"/>
          </reference>
          <reference field="18" count="2">
            <x v="0"/>
            <x v="1"/>
          </reference>
        </references>
      </pivotArea>
    </format>
    <format dxfId="215">
      <pivotArea dataOnly="0" labelOnly="1" outline="0" axis="axisValues" fieldPosition="0"/>
    </format>
    <format dxfId="214">
      <pivotArea dataOnly="0" labelOnly="1" fieldPosition="0">
        <references count="2">
          <reference field="1" count="1" selected="0">
            <x v="1"/>
          </reference>
          <reference field="18" count="0"/>
        </references>
      </pivotArea>
    </format>
    <format dxfId="213">
      <pivotArea type="all" dataOnly="0" outline="0" fieldPosition="0"/>
    </format>
    <format dxfId="212">
      <pivotArea outline="0" collapsedLevelsAreSubtotals="1" fieldPosition="0"/>
    </format>
    <format dxfId="211">
      <pivotArea field="1" type="button" dataOnly="0" labelOnly="1" outline="0" axis="axisRow" fieldPosition="0"/>
    </format>
    <format dxfId="210">
      <pivotArea dataOnly="0" labelOnly="1" fieldPosition="0">
        <references count="1">
          <reference field="1" count="0"/>
        </references>
      </pivotArea>
    </format>
    <format dxfId="209">
      <pivotArea dataOnly="0" labelOnly="1" grandRow="1" outline="0" fieldPosition="0"/>
    </format>
    <format dxfId="208">
      <pivotArea dataOnly="0" labelOnly="1" fieldPosition="0">
        <references count="2">
          <reference field="1" count="1" selected="0">
            <x v="0"/>
          </reference>
          <reference field="18" count="0"/>
        </references>
      </pivotArea>
    </format>
    <format dxfId="207">
      <pivotArea dataOnly="0" labelOnly="1" fieldPosition="0">
        <references count="2">
          <reference field="1" count="1" selected="0">
            <x v="1"/>
          </reference>
          <reference field="18" count="0"/>
        </references>
      </pivotArea>
    </format>
    <format dxfId="206">
      <pivotArea dataOnly="0" labelOnly="1" fieldPosition="0">
        <references count="2">
          <reference field="1" count="1" selected="0">
            <x v="2"/>
          </reference>
          <reference field="18" count="0"/>
        </references>
      </pivotArea>
    </format>
    <format dxfId="205">
      <pivotArea dataOnly="0" labelOnly="1" outline="0" axis="axisValues" fieldPosition="0"/>
    </format>
    <format dxfId="204">
      <pivotArea collapsedLevelsAreSubtotals="1" fieldPosition="0">
        <references count="2">
          <reference field="1" count="1" selected="0">
            <x v="1"/>
          </reference>
          <reference field="18" count="1">
            <x v="2"/>
          </reference>
        </references>
      </pivotArea>
    </format>
    <format dxfId="203">
      <pivotArea dataOnly="0" labelOnly="1" fieldPosition="0">
        <references count="2">
          <reference field="1" count="1" selected="0">
            <x v="1"/>
          </reference>
          <reference field="18" count="1">
            <x v="2"/>
          </reference>
        </references>
      </pivotArea>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8" count="1" selected="0">
            <x v="0"/>
          </reference>
        </references>
      </pivotArea>
    </chartFormat>
    <chartFormat chart="0" format="2">
      <pivotArea type="data" outline="0" fieldPosition="0">
        <references count="3">
          <reference field="4294967294" count="1" selected="0">
            <x v="0"/>
          </reference>
          <reference field="1" count="1" selected="0">
            <x v="0"/>
          </reference>
          <reference field="18" count="1" selected="0">
            <x v="1"/>
          </reference>
        </references>
      </pivotArea>
    </chartFormat>
    <chartFormat chart="0" format="3">
      <pivotArea type="data" outline="0" fieldPosition="0">
        <references count="3">
          <reference field="4294967294" count="1" selected="0">
            <x v="0"/>
          </reference>
          <reference field="1" count="1" selected="0">
            <x v="1"/>
          </reference>
          <reference field="18" count="1" selected="0">
            <x v="0"/>
          </reference>
        </references>
      </pivotArea>
    </chartFormat>
    <chartFormat chart="0" format="4">
      <pivotArea type="data" outline="0" fieldPosition="0">
        <references count="3">
          <reference field="4294967294" count="1" selected="0">
            <x v="0"/>
          </reference>
          <reference field="1" count="1" selected="0">
            <x v="1"/>
          </reference>
          <reference field="18" count="1" selected="0">
            <x v="1"/>
          </reference>
        </references>
      </pivotArea>
    </chartFormat>
    <chartFormat chart="0" format="5">
      <pivotArea type="data" outline="0" fieldPosition="0">
        <references count="3">
          <reference field="4294967294" count="1" selected="0">
            <x v="0"/>
          </reference>
          <reference field="1" count="1" selected="0">
            <x v="2"/>
          </reference>
          <reference field="18" count="1" selected="0">
            <x v="0"/>
          </reference>
        </references>
      </pivotArea>
    </chartFormat>
    <chartFormat chart="0" format="8">
      <pivotArea type="data" outline="0" fieldPosition="0">
        <references count="3">
          <reference field="4294967294" count="1" selected="0">
            <x v="0"/>
          </reference>
          <reference field="1" count="1" selected="0">
            <x v="2"/>
          </reference>
          <reference field="1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334996E-ED56-4DA0-9705-7CE688EE8C2C}" name="TablaDinámica7" cacheId="10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7:H64" firstHeaderRow="1" firstDataRow="1" firstDataCol="2" rowPageCount="1" colPageCount="1"/>
  <pivotFields count="19">
    <pivotField name="DIRECCIÓN/" axis="axisRow" compact="0" showAll="0">
      <items count="10">
        <item x="1"/>
        <item x="0"/>
        <item x="2"/>
        <item x="3"/>
        <item x="4"/>
        <item x="5"/>
        <item x="7"/>
        <item x="6"/>
        <item x="8"/>
        <item t="default"/>
      </items>
    </pivotField>
    <pivotField axis="axisPage" multipleItemSelectionAllowed="1" showAll="0" defaultSubtotal="0">
      <items count="3">
        <item x="2"/>
        <item x="0"/>
        <item x="1"/>
      </items>
    </pivotField>
    <pivotField showAll="0"/>
    <pivotField showAll="0"/>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4">
        <item x="1"/>
        <item x="0"/>
        <item x="2"/>
        <item m="1" x="3"/>
      </items>
    </pivotField>
  </pivotFields>
  <rowFields count="2">
    <field x="0"/>
    <field x="18"/>
  </rowFields>
  <rowItems count="27">
    <i>
      <x/>
    </i>
    <i r="1">
      <x/>
    </i>
    <i r="1">
      <x v="1"/>
    </i>
    <i>
      <x v="1"/>
    </i>
    <i r="1">
      <x/>
    </i>
    <i r="1">
      <x v="1"/>
    </i>
    <i r="1">
      <x v="2"/>
    </i>
    <i>
      <x v="2"/>
    </i>
    <i r="1">
      <x/>
    </i>
    <i r="1">
      <x v="1"/>
    </i>
    <i>
      <x v="3"/>
    </i>
    <i r="1">
      <x/>
    </i>
    <i r="1">
      <x v="1"/>
    </i>
    <i>
      <x v="4"/>
    </i>
    <i r="1">
      <x/>
    </i>
    <i r="1">
      <x v="1"/>
    </i>
    <i>
      <x v="5"/>
    </i>
    <i r="1">
      <x/>
    </i>
    <i>
      <x v="6"/>
    </i>
    <i r="1">
      <x/>
    </i>
    <i r="1">
      <x v="1"/>
    </i>
    <i>
      <x v="7"/>
    </i>
    <i r="1">
      <x/>
    </i>
    <i r="1">
      <x v="1"/>
    </i>
    <i>
      <x v="8"/>
    </i>
    <i r="1">
      <x v="1"/>
    </i>
    <i t="grand">
      <x/>
    </i>
  </rowItems>
  <colItems count="1">
    <i/>
  </colItems>
  <pageFields count="1">
    <pageField fld="1" hier="-1"/>
  </pageFields>
  <dataFields count="1">
    <dataField name="TOTAL ESTADO DE CUMPLIMIENTO" fld="18" subtotal="count" baseField="0" baseItem="0" numFmtId="3"/>
  </dataFields>
  <formats count="236">
    <format dxfId="542">
      <pivotArea type="all" dataOnly="0" outline="0" fieldPosition="0"/>
    </format>
    <format dxfId="541">
      <pivotArea outline="0" collapsedLevelsAreSubtotals="1" fieldPosition="0"/>
    </format>
    <format dxfId="540">
      <pivotArea field="0" type="button" dataOnly="0" labelOnly="1" outline="0" axis="axisRow" fieldPosition="0"/>
    </format>
    <format dxfId="539">
      <pivotArea field="18" type="button" dataOnly="0" labelOnly="1" outline="0" axis="axisRow" fieldPosition="1"/>
    </format>
    <format dxfId="538">
      <pivotArea dataOnly="0" labelOnly="1" outline="0" axis="axisValues" fieldPosition="0"/>
    </format>
    <format dxfId="537">
      <pivotArea dataOnly="0" labelOnly="1" outline="0" fieldPosition="0">
        <references count="1">
          <reference field="0" count="0"/>
        </references>
      </pivotArea>
    </format>
    <format dxfId="536">
      <pivotArea dataOnly="0" labelOnly="1" fieldPosition="0">
        <references count="2">
          <reference field="0" count="1" selected="0">
            <x v="0"/>
          </reference>
          <reference field="18" count="2">
            <x v="0"/>
            <x v="1"/>
          </reference>
        </references>
      </pivotArea>
    </format>
    <format dxfId="535">
      <pivotArea dataOnly="0" labelOnly="1" fieldPosition="0">
        <references count="2">
          <reference field="0" count="1" selected="0">
            <x v="1"/>
          </reference>
          <reference field="18" count="2">
            <x v="0"/>
            <x v="1"/>
          </reference>
        </references>
      </pivotArea>
    </format>
    <format dxfId="534">
      <pivotArea dataOnly="0" labelOnly="1" fieldPosition="0">
        <references count="2">
          <reference field="0" count="1" selected="0">
            <x v="2"/>
          </reference>
          <reference field="18" count="2">
            <x v="0"/>
            <x v="1"/>
          </reference>
        </references>
      </pivotArea>
    </format>
    <format dxfId="533">
      <pivotArea dataOnly="0" labelOnly="1" fieldPosition="0">
        <references count="2">
          <reference field="0" count="1" selected="0">
            <x v="3"/>
          </reference>
          <reference field="18" count="0"/>
        </references>
      </pivotArea>
    </format>
    <format dxfId="532">
      <pivotArea dataOnly="0" labelOnly="1" fieldPosition="0">
        <references count="2">
          <reference field="0" count="1" selected="0">
            <x v="4"/>
          </reference>
          <reference field="18" count="2">
            <x v="0"/>
            <x v="1"/>
          </reference>
        </references>
      </pivotArea>
    </format>
    <format dxfId="531">
      <pivotArea dataOnly="0" labelOnly="1" fieldPosition="0">
        <references count="2">
          <reference field="0" count="1" selected="0">
            <x v="5"/>
          </reference>
          <reference field="18" count="2">
            <x v="0"/>
            <x v="1"/>
          </reference>
        </references>
      </pivotArea>
    </format>
    <format dxfId="530">
      <pivotArea type="all" dataOnly="0" outline="0" fieldPosition="0"/>
    </format>
    <format dxfId="529">
      <pivotArea outline="0" collapsedLevelsAreSubtotals="1" fieldPosition="0"/>
    </format>
    <format dxfId="528">
      <pivotArea field="0" type="button" dataOnly="0" labelOnly="1" outline="0" axis="axisRow" fieldPosition="0"/>
    </format>
    <format dxfId="527">
      <pivotArea field="18" type="button" dataOnly="0" labelOnly="1" outline="0" axis="axisRow" fieldPosition="1"/>
    </format>
    <format dxfId="526">
      <pivotArea dataOnly="0" labelOnly="1" outline="0" fieldPosition="0">
        <references count="1">
          <reference field="0" count="0"/>
        </references>
      </pivotArea>
    </format>
    <format dxfId="525">
      <pivotArea dataOnly="0" labelOnly="1" fieldPosition="0">
        <references count="2">
          <reference field="0" count="1" selected="0">
            <x v="0"/>
          </reference>
          <reference field="18" count="2">
            <x v="0"/>
            <x v="1"/>
          </reference>
        </references>
      </pivotArea>
    </format>
    <format dxfId="524">
      <pivotArea dataOnly="0" labelOnly="1" fieldPosition="0">
        <references count="2">
          <reference field="0" count="1" selected="0">
            <x v="1"/>
          </reference>
          <reference field="18" count="2">
            <x v="0"/>
            <x v="1"/>
          </reference>
        </references>
      </pivotArea>
    </format>
    <format dxfId="523">
      <pivotArea dataOnly="0" labelOnly="1" fieldPosition="0">
        <references count="2">
          <reference field="0" count="1" selected="0">
            <x v="2"/>
          </reference>
          <reference field="18" count="2">
            <x v="0"/>
            <x v="1"/>
          </reference>
        </references>
      </pivotArea>
    </format>
    <format dxfId="522">
      <pivotArea dataOnly="0" labelOnly="1" fieldPosition="0">
        <references count="2">
          <reference field="0" count="1" selected="0">
            <x v="3"/>
          </reference>
          <reference field="18" count="0"/>
        </references>
      </pivotArea>
    </format>
    <format dxfId="521">
      <pivotArea dataOnly="0" labelOnly="1" fieldPosition="0">
        <references count="2">
          <reference field="0" count="1" selected="0">
            <x v="4"/>
          </reference>
          <reference field="18" count="2">
            <x v="0"/>
            <x v="1"/>
          </reference>
        </references>
      </pivotArea>
    </format>
    <format dxfId="520">
      <pivotArea dataOnly="0" labelOnly="1" fieldPosition="0">
        <references count="2">
          <reference field="0" count="1" selected="0">
            <x v="5"/>
          </reference>
          <reference field="18" count="2">
            <x v="0"/>
            <x v="1"/>
          </reference>
        </references>
      </pivotArea>
    </format>
    <format dxfId="519">
      <pivotArea dataOnly="0" labelOnly="1" outline="0" axis="axisValues" fieldPosition="0"/>
    </format>
    <format dxfId="518">
      <pivotArea dataOnly="0" labelOnly="1" grandRow="1" outline="0" fieldPosition="0"/>
    </format>
    <format dxfId="517">
      <pivotArea type="all" dataOnly="0" outline="0" fieldPosition="0"/>
    </format>
    <format dxfId="516">
      <pivotArea outline="0" collapsedLevelsAreSubtotals="1" fieldPosition="0"/>
    </format>
    <format dxfId="515">
      <pivotArea field="0" type="button" dataOnly="0" labelOnly="1" outline="0" axis="axisRow" fieldPosition="0"/>
    </format>
    <format dxfId="514">
      <pivotArea field="18" type="button" dataOnly="0" labelOnly="1" outline="0" axis="axisRow" fieldPosition="1"/>
    </format>
    <format dxfId="513">
      <pivotArea dataOnly="0" labelOnly="1" outline="0" fieldPosition="0">
        <references count="1">
          <reference field="0" count="0"/>
        </references>
      </pivotArea>
    </format>
    <format dxfId="512">
      <pivotArea dataOnly="0" labelOnly="1" grandRow="1" outline="0" fieldPosition="0"/>
    </format>
    <format dxfId="511">
      <pivotArea dataOnly="0" labelOnly="1" fieldPosition="0">
        <references count="2">
          <reference field="0" count="1" selected="0">
            <x v="0"/>
          </reference>
          <reference field="18" count="2">
            <x v="0"/>
            <x v="1"/>
          </reference>
        </references>
      </pivotArea>
    </format>
    <format dxfId="510">
      <pivotArea dataOnly="0" labelOnly="1" fieldPosition="0">
        <references count="2">
          <reference field="0" count="1" selected="0">
            <x v="1"/>
          </reference>
          <reference field="18" count="2">
            <x v="0"/>
            <x v="1"/>
          </reference>
        </references>
      </pivotArea>
    </format>
    <format dxfId="509">
      <pivotArea dataOnly="0" labelOnly="1" fieldPosition="0">
        <references count="2">
          <reference field="0" count="1" selected="0">
            <x v="2"/>
          </reference>
          <reference field="18" count="2">
            <x v="0"/>
            <x v="1"/>
          </reference>
        </references>
      </pivotArea>
    </format>
    <format dxfId="508">
      <pivotArea dataOnly="0" labelOnly="1" fieldPosition="0">
        <references count="2">
          <reference field="0" count="1" selected="0">
            <x v="3"/>
          </reference>
          <reference field="18" count="0"/>
        </references>
      </pivotArea>
    </format>
    <format dxfId="507">
      <pivotArea dataOnly="0" labelOnly="1" fieldPosition="0">
        <references count="2">
          <reference field="0" count="1" selected="0">
            <x v="4"/>
          </reference>
          <reference field="18" count="2">
            <x v="0"/>
            <x v="1"/>
          </reference>
        </references>
      </pivotArea>
    </format>
    <format dxfId="506">
      <pivotArea dataOnly="0" labelOnly="1" fieldPosition="0">
        <references count="2">
          <reference field="0" count="1" selected="0">
            <x v="5"/>
          </reference>
          <reference field="18" count="2">
            <x v="0"/>
            <x v="1"/>
          </reference>
        </references>
      </pivotArea>
    </format>
    <format dxfId="505">
      <pivotArea dataOnly="0" labelOnly="1" outline="0" axis="axisValues" fieldPosition="0"/>
    </format>
    <format dxfId="504">
      <pivotArea field="0" type="button" dataOnly="0" labelOnly="1" outline="0" axis="axisRow" fieldPosition="0"/>
    </format>
    <format dxfId="503">
      <pivotArea field="18" type="button" dataOnly="0" labelOnly="1" outline="0" axis="axisRow" fieldPosition="1"/>
    </format>
    <format dxfId="502">
      <pivotArea dataOnly="0" labelOnly="1" outline="0" axis="axisValues" fieldPosition="0"/>
    </format>
    <format dxfId="501">
      <pivotArea type="all" dataOnly="0" outline="0" fieldPosition="0"/>
    </format>
    <format dxfId="500">
      <pivotArea dataOnly="0" labelOnly="1" outline="0" fieldPosition="0">
        <references count="1">
          <reference field="0" count="0"/>
        </references>
      </pivotArea>
    </format>
    <format dxfId="499">
      <pivotArea dataOnly="0" labelOnly="1" outline="0" offset="A256" fieldPosition="0">
        <references count="1">
          <reference field="0" count="1">
            <x v="1"/>
          </reference>
        </references>
      </pivotArea>
    </format>
    <format dxfId="498">
      <pivotArea dataOnly="0" labelOnly="1" outline="0" offset="A256" fieldPosition="0">
        <references count="1">
          <reference field="0" count="1">
            <x v="2"/>
          </reference>
        </references>
      </pivotArea>
    </format>
    <format dxfId="497">
      <pivotArea dataOnly="0" labelOnly="1" outline="0" offset="A256" fieldPosition="0">
        <references count="1">
          <reference field="0" count="1">
            <x v="3"/>
          </reference>
        </references>
      </pivotArea>
    </format>
    <format dxfId="496">
      <pivotArea dataOnly="0" labelOnly="1" outline="0" offset="A256" fieldPosition="0">
        <references count="1">
          <reference field="0" count="1">
            <x v="4"/>
          </reference>
        </references>
      </pivotArea>
    </format>
    <format dxfId="495">
      <pivotArea dataOnly="0" labelOnly="1" outline="0" offset="A256" fieldPosition="0">
        <references count="1">
          <reference field="0" count="1">
            <x v="5"/>
          </reference>
        </references>
      </pivotArea>
    </format>
    <format dxfId="494">
      <pivotArea collapsedLevelsAreSubtotals="1" fieldPosition="0">
        <references count="2">
          <reference field="0" count="1" selected="0">
            <x v="0"/>
          </reference>
          <reference field="18" count="2">
            <x v="0"/>
            <x v="1"/>
          </reference>
        </references>
      </pivotArea>
    </format>
    <format dxfId="493">
      <pivotArea collapsedLevelsAreSubtotals="1" fieldPosition="0">
        <references count="2">
          <reference field="0" count="1" selected="0">
            <x v="2"/>
          </reference>
          <reference field="18" count="2">
            <x v="0"/>
            <x v="1"/>
          </reference>
        </references>
      </pivotArea>
    </format>
    <format dxfId="492">
      <pivotArea collapsedLevelsAreSubtotals="1" fieldPosition="0">
        <references count="2">
          <reference field="0" count="1" selected="0">
            <x v="3"/>
          </reference>
          <reference field="18" count="0"/>
        </references>
      </pivotArea>
    </format>
    <format dxfId="491">
      <pivotArea collapsedLevelsAreSubtotals="1" fieldPosition="0">
        <references count="2">
          <reference field="0" count="1" selected="0">
            <x v="5"/>
          </reference>
          <reference field="18" count="2">
            <x v="0"/>
            <x v="1"/>
          </reference>
        </references>
      </pivotArea>
    </format>
    <format dxfId="490">
      <pivotArea dataOnly="0" labelOnly="1" outline="0" fieldPosition="0">
        <references count="1">
          <reference field="0" count="0"/>
        </references>
      </pivotArea>
    </format>
    <format dxfId="489">
      <pivotArea dataOnly="0" labelOnly="1" fieldPosition="0">
        <references count="2">
          <reference field="0" count="1" selected="0">
            <x v="0"/>
          </reference>
          <reference field="18" count="2">
            <x v="0"/>
            <x v="1"/>
          </reference>
        </references>
      </pivotArea>
    </format>
    <format dxfId="488">
      <pivotArea dataOnly="0" labelOnly="1" fieldPosition="0">
        <references count="2">
          <reference field="0" count="1" selected="0">
            <x v="1"/>
          </reference>
          <reference field="18" count="2">
            <x v="0"/>
            <x v="1"/>
          </reference>
        </references>
      </pivotArea>
    </format>
    <format dxfId="487">
      <pivotArea dataOnly="0" labelOnly="1" fieldPosition="0">
        <references count="2">
          <reference field="0" count="1" selected="0">
            <x v="2"/>
          </reference>
          <reference field="18" count="2">
            <x v="0"/>
            <x v="1"/>
          </reference>
        </references>
      </pivotArea>
    </format>
    <format dxfId="486">
      <pivotArea dataOnly="0" labelOnly="1" fieldPosition="0">
        <references count="2">
          <reference field="0" count="1" selected="0">
            <x v="3"/>
          </reference>
          <reference field="18" count="0"/>
        </references>
      </pivotArea>
    </format>
    <format dxfId="485">
      <pivotArea dataOnly="0" labelOnly="1" fieldPosition="0">
        <references count="2">
          <reference field="0" count="1" selected="0">
            <x v="4"/>
          </reference>
          <reference field="18" count="2">
            <x v="0"/>
            <x v="1"/>
          </reference>
        </references>
      </pivotArea>
    </format>
    <format dxfId="484">
      <pivotArea dataOnly="0" labelOnly="1" fieldPosition="0">
        <references count="2">
          <reference field="0" count="1" selected="0">
            <x v="5"/>
          </reference>
          <reference field="18" count="2">
            <x v="0"/>
            <x v="1"/>
          </reference>
        </references>
      </pivotArea>
    </format>
    <format dxfId="483">
      <pivotArea collapsedLevelsAreSubtotals="1" fieldPosition="0">
        <references count="2">
          <reference field="0" count="1" selected="0">
            <x v="0"/>
          </reference>
          <reference field="18" count="2">
            <x v="0"/>
            <x v="1"/>
          </reference>
        </references>
      </pivotArea>
    </format>
    <format dxfId="482">
      <pivotArea collapsedLevelsAreSubtotals="1" fieldPosition="0">
        <references count="2">
          <reference field="0" count="1" selected="0">
            <x v="2"/>
          </reference>
          <reference field="18" count="2">
            <x v="0"/>
            <x v="1"/>
          </reference>
        </references>
      </pivotArea>
    </format>
    <format dxfId="481">
      <pivotArea collapsedLevelsAreSubtotals="1" fieldPosition="0">
        <references count="2">
          <reference field="0" count="1" selected="0">
            <x v="3"/>
          </reference>
          <reference field="18" count="0"/>
        </references>
      </pivotArea>
    </format>
    <format dxfId="480">
      <pivotArea collapsedLevelsAreSubtotals="1" fieldPosition="0">
        <references count="2">
          <reference field="0" count="1" selected="0">
            <x v="5"/>
          </reference>
          <reference field="18" count="2">
            <x v="0"/>
            <x v="1"/>
          </reference>
        </references>
      </pivotArea>
    </format>
    <format dxfId="479">
      <pivotArea dataOnly="0" labelOnly="1" outline="0" fieldPosition="0">
        <references count="1">
          <reference field="0" count="0"/>
        </references>
      </pivotArea>
    </format>
    <format dxfId="478">
      <pivotArea dataOnly="0" labelOnly="1" fieldPosition="0">
        <references count="2">
          <reference field="0" count="1" selected="0">
            <x v="0"/>
          </reference>
          <reference field="18" count="2">
            <x v="0"/>
            <x v="1"/>
          </reference>
        </references>
      </pivotArea>
    </format>
    <format dxfId="477">
      <pivotArea dataOnly="0" labelOnly="1" fieldPosition="0">
        <references count="2">
          <reference field="0" count="1" selected="0">
            <x v="1"/>
          </reference>
          <reference field="18" count="2">
            <x v="0"/>
            <x v="1"/>
          </reference>
        </references>
      </pivotArea>
    </format>
    <format dxfId="476">
      <pivotArea dataOnly="0" labelOnly="1" fieldPosition="0">
        <references count="2">
          <reference field="0" count="1" selected="0">
            <x v="2"/>
          </reference>
          <reference field="18" count="2">
            <x v="0"/>
            <x v="1"/>
          </reference>
        </references>
      </pivotArea>
    </format>
    <format dxfId="475">
      <pivotArea dataOnly="0" labelOnly="1" fieldPosition="0">
        <references count="2">
          <reference field="0" count="1" selected="0">
            <x v="3"/>
          </reference>
          <reference field="18" count="0"/>
        </references>
      </pivotArea>
    </format>
    <format dxfId="474">
      <pivotArea dataOnly="0" labelOnly="1" fieldPosition="0">
        <references count="2">
          <reference field="0" count="1" selected="0">
            <x v="4"/>
          </reference>
          <reference field="18" count="2">
            <x v="0"/>
            <x v="1"/>
          </reference>
        </references>
      </pivotArea>
    </format>
    <format dxfId="473">
      <pivotArea dataOnly="0" labelOnly="1" fieldPosition="0">
        <references count="2">
          <reference field="0" count="1" selected="0">
            <x v="5"/>
          </reference>
          <reference field="18" count="2">
            <x v="0"/>
            <x v="1"/>
          </reference>
        </references>
      </pivotArea>
    </format>
    <format dxfId="472">
      <pivotArea grandRow="1" outline="0" collapsedLevelsAreSubtotals="1" fieldPosition="0"/>
    </format>
    <format dxfId="471">
      <pivotArea dataOnly="0" labelOnly="1" outline="0" fieldPosition="0">
        <references count="1">
          <reference field="0" count="1">
            <x v="1"/>
          </reference>
        </references>
      </pivotArea>
    </format>
    <format dxfId="470">
      <pivotArea dataOnly="0" labelOnly="1" outline="0" fieldPosition="0">
        <references count="1">
          <reference field="0" count="1">
            <x v="2"/>
          </reference>
        </references>
      </pivotArea>
    </format>
    <format dxfId="469">
      <pivotArea dataOnly="0" labelOnly="1" outline="0" fieldPosition="0">
        <references count="1">
          <reference field="0" count="1">
            <x v="3"/>
          </reference>
        </references>
      </pivotArea>
    </format>
    <format dxfId="468">
      <pivotArea dataOnly="0" labelOnly="1" outline="0" fieldPosition="0">
        <references count="1">
          <reference field="0" count="1">
            <x v="4"/>
          </reference>
        </references>
      </pivotArea>
    </format>
    <format dxfId="467">
      <pivotArea dataOnly="0" labelOnly="1" outline="0" fieldPosition="0">
        <references count="1">
          <reference field="0" count="1">
            <x v="5"/>
          </reference>
        </references>
      </pivotArea>
    </format>
    <format dxfId="466">
      <pivotArea dataOnly="0" labelOnly="1" fieldPosition="0">
        <references count="2">
          <reference field="0" count="1" selected="0">
            <x v="0"/>
          </reference>
          <reference field="18" count="2">
            <x v="0"/>
            <x v="1"/>
          </reference>
        </references>
      </pivotArea>
    </format>
    <format dxfId="465">
      <pivotArea dataOnly="0" labelOnly="1" fieldPosition="0">
        <references count="2">
          <reference field="0" count="1" selected="0">
            <x v="1"/>
          </reference>
          <reference field="18" count="2">
            <x v="0"/>
            <x v="1"/>
          </reference>
        </references>
      </pivotArea>
    </format>
    <format dxfId="464">
      <pivotArea dataOnly="0" labelOnly="1" fieldPosition="0">
        <references count="2">
          <reference field="0" count="1" selected="0">
            <x v="2"/>
          </reference>
          <reference field="18" count="2">
            <x v="0"/>
            <x v="1"/>
          </reference>
        </references>
      </pivotArea>
    </format>
    <format dxfId="463">
      <pivotArea dataOnly="0" labelOnly="1" fieldPosition="0">
        <references count="2">
          <reference field="0" count="1" selected="0">
            <x v="3"/>
          </reference>
          <reference field="18" count="0"/>
        </references>
      </pivotArea>
    </format>
    <format dxfId="462">
      <pivotArea dataOnly="0" labelOnly="1" fieldPosition="0">
        <references count="2">
          <reference field="0" count="1" selected="0">
            <x v="4"/>
          </reference>
          <reference field="18" count="2">
            <x v="0"/>
            <x v="1"/>
          </reference>
        </references>
      </pivotArea>
    </format>
    <format dxfId="461">
      <pivotArea dataOnly="0" labelOnly="1" fieldPosition="0">
        <references count="2">
          <reference field="0" count="1" selected="0">
            <x v="5"/>
          </reference>
          <reference field="18" count="2">
            <x v="0"/>
            <x v="1"/>
          </reference>
        </references>
      </pivotArea>
    </format>
    <format dxfId="460">
      <pivotArea type="all" dataOnly="0" outline="0" fieldPosition="0"/>
    </format>
    <format dxfId="459">
      <pivotArea dataOnly="0" labelOnly="1" grandRow="1" outline="0" fieldPosition="0"/>
    </format>
    <format dxfId="458">
      <pivotArea dataOnly="0" labelOnly="1" fieldPosition="0">
        <references count="2">
          <reference field="0" count="1" selected="0">
            <x v="2"/>
          </reference>
          <reference field="18" count="2">
            <x v="0"/>
            <x v="1"/>
          </reference>
        </references>
      </pivotArea>
    </format>
    <format dxfId="457">
      <pivotArea dataOnly="0" labelOnly="1" fieldPosition="0">
        <references count="2">
          <reference field="0" count="1" selected="0">
            <x v="3"/>
          </reference>
          <reference field="18" count="0"/>
        </references>
      </pivotArea>
    </format>
    <format dxfId="456">
      <pivotArea dataOnly="0" labelOnly="1" fieldPosition="0">
        <references count="2">
          <reference field="0" count="1" selected="0">
            <x v="5"/>
          </reference>
          <reference field="18" count="2">
            <x v="0"/>
            <x v="1"/>
          </reference>
        </references>
      </pivotArea>
    </format>
    <format dxfId="455">
      <pivotArea collapsedLevelsAreSubtotals="1" fieldPosition="0">
        <references count="2">
          <reference field="0" count="1" selected="0">
            <x v="0"/>
          </reference>
          <reference field="18" count="2">
            <x v="0"/>
            <x v="1"/>
          </reference>
        </references>
      </pivotArea>
    </format>
    <format dxfId="454">
      <pivotArea collapsedLevelsAreSubtotals="1" fieldPosition="0">
        <references count="2">
          <reference field="0" count="1" selected="0">
            <x v="1"/>
          </reference>
          <reference field="18" count="2">
            <x v="0"/>
            <x v="1"/>
          </reference>
        </references>
      </pivotArea>
    </format>
    <format dxfId="453">
      <pivotArea collapsedLevelsAreSubtotals="1" fieldPosition="0">
        <references count="2">
          <reference field="0" count="1" selected="0">
            <x v="2"/>
          </reference>
          <reference field="18" count="2">
            <x v="0"/>
            <x v="1"/>
          </reference>
        </references>
      </pivotArea>
    </format>
    <format dxfId="452">
      <pivotArea collapsedLevelsAreSubtotals="1" fieldPosition="0">
        <references count="2">
          <reference field="0" count="1" selected="0">
            <x v="3"/>
          </reference>
          <reference field="18" count="0"/>
        </references>
      </pivotArea>
    </format>
    <format dxfId="451">
      <pivotArea collapsedLevelsAreSubtotals="1" fieldPosition="0">
        <references count="2">
          <reference field="0" count="1" selected="0">
            <x v="5"/>
          </reference>
          <reference field="18" count="2">
            <x v="0"/>
            <x v="1"/>
          </reference>
        </references>
      </pivotArea>
    </format>
    <format dxfId="450">
      <pivotArea dataOnly="0" labelOnly="1" fieldPosition="0">
        <references count="2">
          <reference field="0" count="1" selected="0">
            <x v="0"/>
          </reference>
          <reference field="18" count="2">
            <x v="0"/>
            <x v="1"/>
          </reference>
        </references>
      </pivotArea>
    </format>
    <format dxfId="449">
      <pivotArea dataOnly="0" labelOnly="1" fieldPosition="0">
        <references count="2">
          <reference field="0" count="1" selected="0">
            <x v="1"/>
          </reference>
          <reference field="18" count="2">
            <x v="0"/>
            <x v="1"/>
          </reference>
        </references>
      </pivotArea>
    </format>
    <format dxfId="448">
      <pivotArea dataOnly="0" labelOnly="1" fieldPosition="0">
        <references count="2">
          <reference field="0" count="1" selected="0">
            <x v="2"/>
          </reference>
          <reference field="18" count="2">
            <x v="0"/>
            <x v="1"/>
          </reference>
        </references>
      </pivotArea>
    </format>
    <format dxfId="447">
      <pivotArea dataOnly="0" labelOnly="1" fieldPosition="0">
        <references count="2">
          <reference field="0" count="1" selected="0">
            <x v="3"/>
          </reference>
          <reference field="18" count="0"/>
        </references>
      </pivotArea>
    </format>
    <format dxfId="446">
      <pivotArea dataOnly="0" labelOnly="1" fieldPosition="0">
        <references count="2">
          <reference field="0" count="1" selected="0">
            <x v="5"/>
          </reference>
          <reference field="18" count="2">
            <x v="0"/>
            <x v="1"/>
          </reference>
        </references>
      </pivotArea>
    </format>
    <format dxfId="445">
      <pivotArea collapsedLevelsAreSubtotals="1" fieldPosition="0">
        <references count="2">
          <reference field="0" count="1" selected="0">
            <x v="0"/>
          </reference>
          <reference field="18" count="1">
            <x v="0"/>
          </reference>
        </references>
      </pivotArea>
    </format>
    <format dxfId="444">
      <pivotArea dataOnly="0" labelOnly="1" fieldPosition="0">
        <references count="2">
          <reference field="0" count="1" selected="0">
            <x v="0"/>
          </reference>
          <reference field="18" count="1">
            <x v="0"/>
          </reference>
        </references>
      </pivotArea>
    </format>
    <format dxfId="443">
      <pivotArea collapsedLevelsAreSubtotals="1" fieldPosition="0">
        <references count="2">
          <reference field="0" count="1" selected="0">
            <x v="1"/>
          </reference>
          <reference field="18" count="1">
            <x v="0"/>
          </reference>
        </references>
      </pivotArea>
    </format>
    <format dxfId="442">
      <pivotArea dataOnly="0" labelOnly="1" fieldPosition="0">
        <references count="2">
          <reference field="0" count="1" selected="0">
            <x v="1"/>
          </reference>
          <reference field="18" count="1">
            <x v="0"/>
          </reference>
        </references>
      </pivotArea>
    </format>
    <format dxfId="441">
      <pivotArea collapsedLevelsAreSubtotals="1" fieldPosition="0">
        <references count="2">
          <reference field="0" count="1" selected="0">
            <x v="2"/>
          </reference>
          <reference field="18" count="1">
            <x v="0"/>
          </reference>
        </references>
      </pivotArea>
    </format>
    <format dxfId="440">
      <pivotArea dataOnly="0" labelOnly="1" fieldPosition="0">
        <references count="2">
          <reference field="0" count="1" selected="0">
            <x v="2"/>
          </reference>
          <reference field="18" count="1">
            <x v="0"/>
          </reference>
        </references>
      </pivotArea>
    </format>
    <format dxfId="439">
      <pivotArea collapsedLevelsAreSubtotals="1" fieldPosition="0">
        <references count="2">
          <reference field="0" count="1" selected="0">
            <x v="3"/>
          </reference>
          <reference field="18" count="1">
            <x v="0"/>
          </reference>
        </references>
      </pivotArea>
    </format>
    <format dxfId="438">
      <pivotArea dataOnly="0" labelOnly="1" fieldPosition="0">
        <references count="2">
          <reference field="0" count="1" selected="0">
            <x v="3"/>
          </reference>
          <reference field="18" count="1">
            <x v="0"/>
          </reference>
        </references>
      </pivotArea>
    </format>
    <format dxfId="437">
      <pivotArea grandRow="1" outline="0" collapsedLevelsAreSubtotals="1" fieldPosition="0"/>
    </format>
    <format dxfId="436">
      <pivotArea dataOnly="0" labelOnly="1" grandRow="1" outline="0" offset="IV256" fieldPosition="0"/>
    </format>
    <format dxfId="435">
      <pivotArea grandRow="1" outline="0" collapsedLevelsAreSubtotals="1" fieldPosition="0"/>
    </format>
    <format dxfId="434">
      <pivotArea dataOnly="0" labelOnly="1" grandRow="1" outline="0" offset="IV256" fieldPosition="0"/>
    </format>
    <format dxfId="433">
      <pivotArea dataOnly="0" labelOnly="1" grandRow="1" outline="0" offset="A256" fieldPosition="0"/>
    </format>
    <format dxfId="432">
      <pivotArea dataOnly="0" labelOnly="1" grandRow="1" outline="0" offset="A256" fieldPosition="0"/>
    </format>
    <format dxfId="431">
      <pivotArea type="all" dataOnly="0" outline="0" fieldPosition="0"/>
    </format>
    <format dxfId="430">
      <pivotArea outline="0" collapsedLevelsAreSubtotals="1" fieldPosition="0"/>
    </format>
    <format dxfId="429">
      <pivotArea field="0" type="button" dataOnly="0" labelOnly="1" outline="0" axis="axisRow" fieldPosition="0"/>
    </format>
    <format dxfId="428">
      <pivotArea field="18" type="button" dataOnly="0" labelOnly="1" outline="0" axis="axisRow" fieldPosition="1"/>
    </format>
    <format dxfId="427">
      <pivotArea dataOnly="0" labelOnly="1" outline="0" fieldPosition="0">
        <references count="1">
          <reference field="0" count="0"/>
        </references>
      </pivotArea>
    </format>
    <format dxfId="426">
      <pivotArea dataOnly="0" labelOnly="1" grandRow="1" outline="0" fieldPosition="0"/>
    </format>
    <format dxfId="425">
      <pivotArea dataOnly="0" labelOnly="1" outline="0" axis="axisValues" fieldPosition="0"/>
    </format>
    <format dxfId="424">
      <pivotArea field="1" type="button" dataOnly="0" labelOnly="1" outline="0" axis="axisPage" fieldPosition="0"/>
    </format>
    <format dxfId="423">
      <pivotArea field="1" type="button" dataOnly="0" labelOnly="1" outline="0" axis="axisPage" fieldPosition="0"/>
    </format>
    <format dxfId="422">
      <pivotArea field="0" type="button" dataOnly="0" labelOnly="1" outline="0" axis="axisRow" fieldPosition="0"/>
    </format>
    <format dxfId="421">
      <pivotArea field="18" type="button" dataOnly="0" labelOnly="1" outline="0" axis="axisRow" fieldPosition="1"/>
    </format>
    <format dxfId="420">
      <pivotArea dataOnly="0" labelOnly="1" outline="0" axis="axisValues" fieldPosition="0"/>
    </format>
    <format dxfId="419">
      <pivotArea grandRow="1" outline="0" collapsedLevelsAreSubtotals="1" fieldPosition="0"/>
    </format>
    <format dxfId="418">
      <pivotArea dataOnly="0" labelOnly="1" grandRow="1" outline="0" fieldPosition="0"/>
    </format>
    <format dxfId="417">
      <pivotArea dataOnly="0" labelOnly="1" outline="0" fieldPosition="0">
        <references count="1">
          <reference field="0" count="2">
            <x v="1"/>
            <x v="2"/>
          </reference>
        </references>
      </pivotArea>
    </format>
    <format dxfId="416">
      <pivotArea collapsedLevelsAreSubtotals="1" fieldPosition="0">
        <references count="2">
          <reference field="0" count="1" selected="0">
            <x v="0"/>
          </reference>
          <reference field="18" count="0"/>
        </references>
      </pivotArea>
    </format>
    <format dxfId="415">
      <pivotArea dataOnly="0" labelOnly="1" fieldPosition="0">
        <references count="2">
          <reference field="0" count="1" selected="0">
            <x v="0"/>
          </reference>
          <reference field="18" count="0"/>
        </references>
      </pivotArea>
    </format>
    <format dxfId="414">
      <pivotArea collapsedLevelsAreSubtotals="1" fieldPosition="0">
        <references count="2">
          <reference field="0" count="1" selected="0">
            <x v="1"/>
          </reference>
          <reference field="18" count="0"/>
        </references>
      </pivotArea>
    </format>
    <format dxfId="413">
      <pivotArea dataOnly="0" labelOnly="1" outline="0" fieldPosition="0">
        <references count="1">
          <reference field="0" count="1">
            <x v="1"/>
          </reference>
        </references>
      </pivotArea>
    </format>
    <format dxfId="412">
      <pivotArea dataOnly="0" labelOnly="1" fieldPosition="0">
        <references count="2">
          <reference field="0" count="1" selected="0">
            <x v="1"/>
          </reference>
          <reference field="18" count="0"/>
        </references>
      </pivotArea>
    </format>
    <format dxfId="411">
      <pivotArea collapsedLevelsAreSubtotals="1" fieldPosition="0">
        <references count="2">
          <reference field="0" count="1" selected="0">
            <x v="2"/>
          </reference>
          <reference field="18" count="0"/>
        </references>
      </pivotArea>
    </format>
    <format dxfId="410">
      <pivotArea dataOnly="0" labelOnly="1" outline="0" fieldPosition="0">
        <references count="1">
          <reference field="0" count="1">
            <x v="2"/>
          </reference>
        </references>
      </pivotArea>
    </format>
    <format dxfId="409">
      <pivotArea dataOnly="0" labelOnly="1" fieldPosition="0">
        <references count="2">
          <reference field="0" count="1" selected="0">
            <x v="2"/>
          </reference>
          <reference field="18" count="0"/>
        </references>
      </pivotArea>
    </format>
    <format dxfId="408">
      <pivotArea collapsedLevelsAreSubtotals="1" fieldPosition="0">
        <references count="2">
          <reference field="0" count="1" selected="0">
            <x v="3"/>
          </reference>
          <reference field="18" count="0"/>
        </references>
      </pivotArea>
    </format>
    <format dxfId="407">
      <pivotArea dataOnly="0" labelOnly="1" outline="0" fieldPosition="0">
        <references count="1">
          <reference field="0" count="1">
            <x v="3"/>
          </reference>
        </references>
      </pivotArea>
    </format>
    <format dxfId="406">
      <pivotArea dataOnly="0" labelOnly="1" fieldPosition="0">
        <references count="2">
          <reference field="0" count="1" selected="0">
            <x v="3"/>
          </reference>
          <reference field="18" count="0"/>
        </references>
      </pivotArea>
    </format>
    <format dxfId="405">
      <pivotArea collapsedLevelsAreSubtotals="1" fieldPosition="0">
        <references count="2">
          <reference field="0" count="1" selected="0">
            <x v="4"/>
          </reference>
          <reference field="18" count="0"/>
        </references>
      </pivotArea>
    </format>
    <format dxfId="404">
      <pivotArea dataOnly="0" labelOnly="1" outline="0" fieldPosition="0">
        <references count="1">
          <reference field="0" count="1">
            <x v="4"/>
          </reference>
        </references>
      </pivotArea>
    </format>
    <format dxfId="403">
      <pivotArea dataOnly="0" labelOnly="1" fieldPosition="0">
        <references count="2">
          <reference field="0" count="1" selected="0">
            <x v="4"/>
          </reference>
          <reference field="18" count="0"/>
        </references>
      </pivotArea>
    </format>
    <format dxfId="402">
      <pivotArea dataOnly="0" labelOnly="1" outline="0" fieldPosition="0">
        <references count="1">
          <reference field="0" count="1">
            <x v="5"/>
          </reference>
        </references>
      </pivotArea>
    </format>
    <format dxfId="401">
      <pivotArea collapsedLevelsAreSubtotals="1" fieldPosition="0">
        <references count="2">
          <reference field="0" count="1" selected="0">
            <x v="6"/>
          </reference>
          <reference field="18" count="0"/>
        </references>
      </pivotArea>
    </format>
    <format dxfId="400">
      <pivotArea dataOnly="0" labelOnly="1" fieldPosition="0">
        <references count="2">
          <reference field="0" count="1" selected="0">
            <x v="6"/>
          </reference>
          <reference field="18" count="0"/>
        </references>
      </pivotArea>
    </format>
    <format dxfId="399">
      <pivotArea collapsedLevelsAreSubtotals="1" fieldPosition="0">
        <references count="2">
          <reference field="0" count="1" selected="0">
            <x v="7"/>
          </reference>
          <reference field="18" count="1">
            <x v="1"/>
          </reference>
        </references>
      </pivotArea>
    </format>
    <format dxfId="398">
      <pivotArea dataOnly="0" labelOnly="1" fieldPosition="0">
        <references count="2">
          <reference field="0" count="1" selected="0">
            <x v="7"/>
          </reference>
          <reference field="18" count="1">
            <x v="1"/>
          </reference>
        </references>
      </pivotArea>
    </format>
    <format dxfId="397">
      <pivotArea dataOnly="0" labelOnly="1" outline="0" fieldPosition="0">
        <references count="1">
          <reference field="0" count="1">
            <x v="1"/>
          </reference>
        </references>
      </pivotArea>
    </format>
    <format dxfId="396">
      <pivotArea dataOnly="0" labelOnly="1" outline="0" fieldPosition="0">
        <references count="1">
          <reference field="0" count="1">
            <x v="2"/>
          </reference>
        </references>
      </pivotArea>
    </format>
    <format dxfId="395">
      <pivotArea dataOnly="0" labelOnly="1" outline="0" fieldPosition="0">
        <references count="1">
          <reference field="0" count="1">
            <x v="4"/>
          </reference>
        </references>
      </pivotArea>
    </format>
    <format dxfId="394">
      <pivotArea dataOnly="0" labelOnly="1" outline="0" fieldPosition="0">
        <references count="1">
          <reference field="0" count="1">
            <x v="3"/>
          </reference>
        </references>
      </pivotArea>
    </format>
    <format dxfId="393">
      <pivotArea dataOnly="0" labelOnly="1" outline="0" fieldPosition="0">
        <references count="1">
          <reference field="0" count="1">
            <x v="5"/>
          </reference>
        </references>
      </pivotArea>
    </format>
    <format dxfId="392">
      <pivotArea type="all" dataOnly="0" outline="0" fieldPosition="0"/>
    </format>
    <format dxfId="391">
      <pivotArea dataOnly="0" labelOnly="1" fieldPosition="0">
        <references count="2">
          <reference field="0" count="1" selected="0">
            <x v="0"/>
          </reference>
          <reference field="18" count="2">
            <x v="0"/>
            <x v="1"/>
          </reference>
        </references>
      </pivotArea>
    </format>
    <format dxfId="390">
      <pivotArea dataOnly="0" labelOnly="1" fieldPosition="0">
        <references count="2">
          <reference field="0" count="1" selected="0">
            <x v="1"/>
          </reference>
          <reference field="18" count="2">
            <x v="0"/>
            <x v="1"/>
          </reference>
        </references>
      </pivotArea>
    </format>
    <format dxfId="389">
      <pivotArea dataOnly="0" labelOnly="1" fieldPosition="0">
        <references count="2">
          <reference field="0" count="1" selected="0">
            <x v="2"/>
          </reference>
          <reference field="18" count="2">
            <x v="0"/>
            <x v="1"/>
          </reference>
        </references>
      </pivotArea>
    </format>
    <format dxfId="388">
      <pivotArea dataOnly="0" labelOnly="1" fieldPosition="0">
        <references count="2">
          <reference field="0" count="1" selected="0">
            <x v="3"/>
          </reference>
          <reference field="18" count="0"/>
        </references>
      </pivotArea>
    </format>
    <format dxfId="387">
      <pivotArea dataOnly="0" labelOnly="1" fieldPosition="0">
        <references count="2">
          <reference field="0" count="1" selected="0">
            <x v="4"/>
          </reference>
          <reference field="18" count="2">
            <x v="0"/>
            <x v="1"/>
          </reference>
        </references>
      </pivotArea>
    </format>
    <format dxfId="386">
      <pivotArea outline="0" fieldPosition="0">
        <references count="1">
          <reference field="4294967294" count="1">
            <x v="0"/>
          </reference>
        </references>
      </pivotArea>
    </format>
    <format dxfId="385">
      <pivotArea dataOnly="0" fieldPosition="0">
        <references count="1">
          <reference field="18" count="1">
            <x v="0"/>
          </reference>
        </references>
      </pivotArea>
    </format>
    <format dxfId="384">
      <pivotArea collapsedLevelsAreSubtotals="1" fieldPosition="0">
        <references count="2">
          <reference field="0" count="1" selected="0">
            <x v="0"/>
          </reference>
          <reference field="18" count="1">
            <x v="1"/>
          </reference>
        </references>
      </pivotArea>
    </format>
    <format dxfId="383">
      <pivotArea dataOnly="0" labelOnly="1" fieldPosition="0">
        <references count="2">
          <reference field="0" count="1" selected="0">
            <x v="0"/>
          </reference>
          <reference field="18" count="1">
            <x v="1"/>
          </reference>
        </references>
      </pivotArea>
    </format>
    <format dxfId="382">
      <pivotArea collapsedLevelsAreSubtotals="1" fieldPosition="0">
        <references count="2">
          <reference field="0" count="1" selected="0">
            <x v="1"/>
          </reference>
          <reference field="18" count="1">
            <x v="1"/>
          </reference>
        </references>
      </pivotArea>
    </format>
    <format dxfId="381">
      <pivotArea dataOnly="0" labelOnly="1" fieldPosition="0">
        <references count="2">
          <reference field="0" count="1" selected="0">
            <x v="1"/>
          </reference>
          <reference field="18" count="1">
            <x v="1"/>
          </reference>
        </references>
      </pivotArea>
    </format>
    <format dxfId="380">
      <pivotArea collapsedLevelsAreSubtotals="1" fieldPosition="0">
        <references count="2">
          <reference field="0" count="1" selected="0">
            <x v="2"/>
          </reference>
          <reference field="18" count="1">
            <x v="1"/>
          </reference>
        </references>
      </pivotArea>
    </format>
    <format dxfId="379">
      <pivotArea dataOnly="0" labelOnly="1" fieldPosition="0">
        <references count="2">
          <reference field="0" count="1" selected="0">
            <x v="2"/>
          </reference>
          <reference field="18" count="1">
            <x v="1"/>
          </reference>
        </references>
      </pivotArea>
    </format>
    <format dxfId="378">
      <pivotArea collapsedLevelsAreSubtotals="1" fieldPosition="0">
        <references count="2">
          <reference field="0" count="1" selected="0">
            <x v="3"/>
          </reference>
          <reference field="18" count="1">
            <x v="1"/>
          </reference>
        </references>
      </pivotArea>
    </format>
    <format dxfId="377">
      <pivotArea dataOnly="0" labelOnly="1" fieldPosition="0">
        <references count="2">
          <reference field="0" count="1" selected="0">
            <x v="3"/>
          </reference>
          <reference field="18" count="1">
            <x v="1"/>
          </reference>
        </references>
      </pivotArea>
    </format>
    <format dxfId="376">
      <pivotArea collapsedLevelsAreSubtotals="1" fieldPosition="0">
        <references count="2">
          <reference field="0" count="1" selected="0">
            <x v="4"/>
          </reference>
          <reference field="18" count="1">
            <x v="1"/>
          </reference>
        </references>
      </pivotArea>
    </format>
    <format dxfId="375">
      <pivotArea dataOnly="0" labelOnly="1" fieldPosition="0">
        <references count="2">
          <reference field="0" count="1" selected="0">
            <x v="4"/>
          </reference>
          <reference field="18" count="1">
            <x v="1"/>
          </reference>
        </references>
      </pivotArea>
    </format>
    <format dxfId="374">
      <pivotArea type="all" dataOnly="0" outline="0" fieldPosition="0"/>
    </format>
    <format dxfId="373">
      <pivotArea outline="0" collapsedLevelsAreSubtotals="1" fieldPosition="0"/>
    </format>
    <format dxfId="372">
      <pivotArea field="0" type="button" dataOnly="0" labelOnly="1" outline="0" axis="axisRow" fieldPosition="0"/>
    </format>
    <format dxfId="371">
      <pivotArea field="18" type="button" dataOnly="0" labelOnly="1" outline="0" axis="axisRow" fieldPosition="1"/>
    </format>
    <format dxfId="370">
      <pivotArea dataOnly="0" labelOnly="1" outline="0" fieldPosition="0">
        <references count="1">
          <reference field="0" count="0"/>
        </references>
      </pivotArea>
    </format>
    <format dxfId="369">
      <pivotArea dataOnly="0" labelOnly="1" grandRow="1" outline="0" fieldPosition="0"/>
    </format>
    <format dxfId="368">
      <pivotArea dataOnly="0" labelOnly="1" fieldPosition="0">
        <references count="2">
          <reference field="0" count="1" selected="0">
            <x v="0"/>
          </reference>
          <reference field="18" count="2">
            <x v="0"/>
            <x v="1"/>
          </reference>
        </references>
      </pivotArea>
    </format>
    <format dxfId="367">
      <pivotArea dataOnly="0" labelOnly="1" fieldPosition="0">
        <references count="2">
          <reference field="0" count="1" selected="0">
            <x v="3"/>
          </reference>
          <reference field="18" count="2">
            <x v="0"/>
            <x v="1"/>
          </reference>
        </references>
      </pivotArea>
    </format>
    <format dxfId="366">
      <pivotArea dataOnly="0" labelOnly="1" fieldPosition="0">
        <references count="2">
          <reference field="0" count="1" selected="0">
            <x v="7"/>
          </reference>
          <reference field="18" count="2">
            <x v="0"/>
            <x v="1"/>
          </reference>
        </references>
      </pivotArea>
    </format>
    <format dxfId="365">
      <pivotArea dataOnly="0" labelOnly="1" outline="0" axis="axisValues" fieldPosition="0"/>
    </format>
    <format dxfId="364">
      <pivotArea fieldPosition="0">
        <references count="1">
          <reference field="0" count="1">
            <x v="0"/>
          </reference>
        </references>
      </pivotArea>
    </format>
    <format dxfId="363">
      <pivotArea collapsedLevelsAreSubtotals="1" fieldPosition="0">
        <references count="2">
          <reference field="0" count="1" selected="0">
            <x v="0"/>
          </reference>
          <reference field="18" count="0"/>
        </references>
      </pivotArea>
    </format>
    <format dxfId="362">
      <pivotArea dataOnly="0" labelOnly="1" outline="0" fieldPosition="0">
        <references count="1">
          <reference field="0" count="1">
            <x v="0"/>
          </reference>
        </references>
      </pivotArea>
    </format>
    <format dxfId="361">
      <pivotArea dataOnly="0" labelOnly="1" fieldPosition="0">
        <references count="2">
          <reference field="0" count="1" selected="0">
            <x v="0"/>
          </reference>
          <reference field="18" count="0"/>
        </references>
      </pivotArea>
    </format>
    <format dxfId="360">
      <pivotArea fieldPosition="0">
        <references count="1">
          <reference field="0" count="1">
            <x v="1"/>
          </reference>
        </references>
      </pivotArea>
    </format>
    <format dxfId="359">
      <pivotArea collapsedLevelsAreSubtotals="1" fieldPosition="0">
        <references count="2">
          <reference field="0" count="1" selected="0">
            <x v="1"/>
          </reference>
          <reference field="18" count="2">
            <x v="0"/>
            <x v="1"/>
          </reference>
        </references>
      </pivotArea>
    </format>
    <format dxfId="358">
      <pivotArea dataOnly="0" labelOnly="1" outline="0" fieldPosition="0">
        <references count="1">
          <reference field="0" count="1">
            <x v="1"/>
          </reference>
        </references>
      </pivotArea>
    </format>
    <format dxfId="357">
      <pivotArea dataOnly="0" labelOnly="1" fieldPosition="0">
        <references count="2">
          <reference field="0" count="1" selected="0">
            <x v="1"/>
          </reference>
          <reference field="18" count="2">
            <x v="0"/>
            <x v="1"/>
          </reference>
        </references>
      </pivotArea>
    </format>
    <format dxfId="356">
      <pivotArea fieldPosition="0">
        <references count="1">
          <reference field="0" count="1">
            <x v="2"/>
          </reference>
        </references>
      </pivotArea>
    </format>
    <format dxfId="355">
      <pivotArea collapsedLevelsAreSubtotals="1" fieldPosition="0">
        <references count="2">
          <reference field="0" count="1" selected="0">
            <x v="2"/>
          </reference>
          <reference field="18" count="2">
            <x v="0"/>
            <x v="1"/>
          </reference>
        </references>
      </pivotArea>
    </format>
    <format dxfId="354">
      <pivotArea dataOnly="0" labelOnly="1" outline="0" fieldPosition="0">
        <references count="1">
          <reference field="0" count="1">
            <x v="2"/>
          </reference>
        </references>
      </pivotArea>
    </format>
    <format dxfId="353">
      <pivotArea dataOnly="0" labelOnly="1" fieldPosition="0">
        <references count="2">
          <reference field="0" count="1" selected="0">
            <x v="2"/>
          </reference>
          <reference field="18" count="2">
            <x v="0"/>
            <x v="1"/>
          </reference>
        </references>
      </pivotArea>
    </format>
    <format dxfId="352">
      <pivotArea fieldPosition="0">
        <references count="1">
          <reference field="0" count="1">
            <x v="3"/>
          </reference>
        </references>
      </pivotArea>
    </format>
    <format dxfId="351">
      <pivotArea collapsedLevelsAreSubtotals="1" fieldPosition="0">
        <references count="2">
          <reference field="0" count="1" selected="0">
            <x v="3"/>
          </reference>
          <reference field="18" count="0"/>
        </references>
      </pivotArea>
    </format>
    <format dxfId="350">
      <pivotArea dataOnly="0" labelOnly="1" outline="0" fieldPosition="0">
        <references count="1">
          <reference field="0" count="1">
            <x v="3"/>
          </reference>
        </references>
      </pivotArea>
    </format>
    <format dxfId="349">
      <pivotArea dataOnly="0" labelOnly="1" fieldPosition="0">
        <references count="2">
          <reference field="0" count="1" selected="0">
            <x v="3"/>
          </reference>
          <reference field="18" count="0"/>
        </references>
      </pivotArea>
    </format>
    <format dxfId="348">
      <pivotArea fieldPosition="0">
        <references count="1">
          <reference field="0" count="1">
            <x v="4"/>
          </reference>
        </references>
      </pivotArea>
    </format>
    <format dxfId="347">
      <pivotArea dataOnly="0" labelOnly="1" fieldPosition="0">
        <references count="2">
          <reference field="0" count="1" selected="0">
            <x v="4"/>
          </reference>
          <reference field="18" count="2">
            <x v="0"/>
            <x v="1"/>
          </reference>
        </references>
      </pivotArea>
    </format>
    <format dxfId="346">
      <pivotArea fieldPosition="0">
        <references count="1">
          <reference field="0" count="1">
            <x v="5"/>
          </reference>
        </references>
      </pivotArea>
    </format>
    <format dxfId="345">
      <pivotArea collapsedLevelsAreSubtotals="1" fieldPosition="0">
        <references count="2">
          <reference field="0" count="1" selected="0">
            <x v="5"/>
          </reference>
          <reference field="18" count="1">
            <x v="0"/>
          </reference>
        </references>
      </pivotArea>
    </format>
    <format dxfId="344">
      <pivotArea dataOnly="0" labelOnly="1" outline="0" fieldPosition="0">
        <references count="1">
          <reference field="0" count="1">
            <x v="5"/>
          </reference>
        </references>
      </pivotArea>
    </format>
    <format dxfId="343">
      <pivotArea dataOnly="0" labelOnly="1" fieldPosition="0">
        <references count="2">
          <reference field="0" count="1" selected="0">
            <x v="5"/>
          </reference>
          <reference field="18" count="1">
            <x v="0"/>
          </reference>
        </references>
      </pivotArea>
    </format>
    <format dxfId="342">
      <pivotArea fieldPosition="0">
        <references count="1">
          <reference field="0" count="1">
            <x v="6"/>
          </reference>
        </references>
      </pivotArea>
    </format>
    <format dxfId="341">
      <pivotArea collapsedLevelsAreSubtotals="1" fieldPosition="0">
        <references count="2">
          <reference field="0" count="1" selected="0">
            <x v="6"/>
          </reference>
          <reference field="18" count="1">
            <x v="0"/>
          </reference>
        </references>
      </pivotArea>
    </format>
    <format dxfId="340">
      <pivotArea dataOnly="0" labelOnly="1" outline="0" fieldPosition="0">
        <references count="1">
          <reference field="0" count="1">
            <x v="6"/>
          </reference>
        </references>
      </pivotArea>
    </format>
    <format dxfId="339">
      <pivotArea dataOnly="0" labelOnly="1" fieldPosition="0">
        <references count="2">
          <reference field="0" count="1" selected="0">
            <x v="6"/>
          </reference>
          <reference field="18" count="1">
            <x v="0"/>
          </reference>
        </references>
      </pivotArea>
    </format>
    <format dxfId="338">
      <pivotArea fieldPosition="0">
        <references count="1">
          <reference field="0" count="1">
            <x v="7"/>
          </reference>
        </references>
      </pivotArea>
    </format>
    <format dxfId="337">
      <pivotArea collapsedLevelsAreSubtotals="1" fieldPosition="0">
        <references count="2">
          <reference field="0" count="1" selected="0">
            <x v="7"/>
          </reference>
          <reference field="18" count="1">
            <x v="0"/>
          </reference>
        </references>
      </pivotArea>
    </format>
    <format dxfId="336">
      <pivotArea dataOnly="0" labelOnly="1" outline="0" fieldPosition="0">
        <references count="1">
          <reference field="0" count="1">
            <x v="7"/>
          </reference>
        </references>
      </pivotArea>
    </format>
    <format dxfId="335">
      <pivotArea dataOnly="0" labelOnly="1" fieldPosition="0">
        <references count="2">
          <reference field="0" count="1" selected="0">
            <x v="7"/>
          </reference>
          <reference field="18" count="1">
            <x v="0"/>
          </reference>
        </references>
      </pivotArea>
    </format>
    <format dxfId="334">
      <pivotArea type="all" dataOnly="0" outline="0" fieldPosition="0"/>
    </format>
    <format dxfId="333">
      <pivotArea outline="0" collapsedLevelsAreSubtotals="1" fieldPosition="0"/>
    </format>
    <format dxfId="332">
      <pivotArea field="0" type="button" dataOnly="0" labelOnly="1" outline="0" axis="axisRow" fieldPosition="0"/>
    </format>
    <format dxfId="331">
      <pivotArea field="18" type="button" dataOnly="0" labelOnly="1" outline="0" axis="axisRow" fieldPosition="1"/>
    </format>
    <format dxfId="330">
      <pivotArea dataOnly="0" labelOnly="1" outline="0" fieldPosition="0">
        <references count="1">
          <reference field="0" count="0"/>
        </references>
      </pivotArea>
    </format>
    <format dxfId="329">
      <pivotArea dataOnly="0" labelOnly="1" grandRow="1" outline="0" fieldPosition="0"/>
    </format>
    <format dxfId="328">
      <pivotArea dataOnly="0" labelOnly="1" fieldPosition="0">
        <references count="2">
          <reference field="0" count="1" selected="0">
            <x v="0"/>
          </reference>
          <reference field="18" count="0"/>
        </references>
      </pivotArea>
    </format>
    <format dxfId="327">
      <pivotArea dataOnly="0" labelOnly="1" fieldPosition="0">
        <references count="2">
          <reference field="0" count="1" selected="0">
            <x v="1"/>
          </reference>
          <reference field="18" count="0"/>
        </references>
      </pivotArea>
    </format>
    <format dxfId="326">
      <pivotArea dataOnly="0" labelOnly="1" fieldPosition="0">
        <references count="2">
          <reference field="0" count="1" selected="0">
            <x v="2"/>
          </reference>
          <reference field="18" count="0"/>
        </references>
      </pivotArea>
    </format>
    <format dxfId="325">
      <pivotArea dataOnly="0" labelOnly="1" fieldPosition="0">
        <references count="2">
          <reference field="0" count="1" selected="0">
            <x v="3"/>
          </reference>
          <reference field="18" count="0"/>
        </references>
      </pivotArea>
    </format>
    <format dxfId="324">
      <pivotArea dataOnly="0" labelOnly="1" fieldPosition="0">
        <references count="2">
          <reference field="0" count="1" selected="0">
            <x v="4"/>
          </reference>
          <reference field="18" count="0"/>
        </references>
      </pivotArea>
    </format>
    <format dxfId="323">
      <pivotArea dataOnly="0" labelOnly="1" fieldPosition="0">
        <references count="2">
          <reference field="0" count="1" selected="0">
            <x v="5"/>
          </reference>
          <reference field="18" count="1">
            <x v="0"/>
          </reference>
        </references>
      </pivotArea>
    </format>
    <format dxfId="322">
      <pivotArea dataOnly="0" labelOnly="1" fieldPosition="0">
        <references count="2">
          <reference field="0" count="1" selected="0">
            <x v="6"/>
          </reference>
          <reference field="18" count="1">
            <x v="0"/>
          </reference>
        </references>
      </pivotArea>
    </format>
    <format dxfId="321">
      <pivotArea dataOnly="0" labelOnly="1" fieldPosition="0">
        <references count="2">
          <reference field="0" count="1" selected="0">
            <x v="7"/>
          </reference>
          <reference field="18" count="1">
            <x v="0"/>
          </reference>
        </references>
      </pivotArea>
    </format>
    <format dxfId="320">
      <pivotArea dataOnly="0" labelOnly="1" outline="0" axis="axisValues" fieldPosition="0"/>
    </format>
    <format dxfId="319">
      <pivotArea collapsedLevelsAreSubtotals="1" fieldPosition="0">
        <references count="2">
          <reference field="0" count="1" selected="0">
            <x v="4"/>
          </reference>
          <reference field="18" count="0"/>
        </references>
      </pivotArea>
    </format>
    <format dxfId="318">
      <pivotArea dataOnly="0" labelOnly="1" outline="0" fieldPosition="0">
        <references count="1">
          <reference field="0" count="1">
            <x v="4"/>
          </reference>
        </references>
      </pivotArea>
    </format>
    <format dxfId="317">
      <pivotArea dataOnly="0" labelOnly="1" fieldPosition="0">
        <references count="2">
          <reference field="0" count="1" selected="0">
            <x v="4"/>
          </reference>
          <reference field="18" count="0"/>
        </references>
      </pivotArea>
    </format>
    <format dxfId="316">
      <pivotArea collapsedLevelsAreSubtotals="1" fieldPosition="0">
        <references count="2">
          <reference field="0" count="1" selected="0">
            <x v="0"/>
          </reference>
          <reference field="18" count="1">
            <x v="2"/>
          </reference>
        </references>
      </pivotArea>
    </format>
    <format dxfId="315">
      <pivotArea dataOnly="0" labelOnly="1" fieldPosition="0">
        <references count="2">
          <reference field="0" count="1" selected="0">
            <x v="0"/>
          </reference>
          <reference field="18" count="1">
            <x v="2"/>
          </reference>
        </references>
      </pivotArea>
    </format>
    <format dxfId="314">
      <pivotArea collapsedLevelsAreSubtotals="1" fieldPosition="0">
        <references count="2">
          <reference field="0" count="1" selected="0">
            <x v="1"/>
          </reference>
          <reference field="18" count="1">
            <x v="2"/>
          </reference>
        </references>
      </pivotArea>
    </format>
    <format dxfId="313">
      <pivotArea dataOnly="0" labelOnly="1" fieldPosition="0">
        <references count="2">
          <reference field="0" count="1" selected="0">
            <x v="1"/>
          </reference>
          <reference field="18" count="1">
            <x v="2"/>
          </reference>
        </references>
      </pivotArea>
    </format>
    <format dxfId="312">
      <pivotArea collapsedLevelsAreSubtotals="1" fieldPosition="0">
        <references count="2">
          <reference field="0" count="1" selected="0">
            <x v="8"/>
          </reference>
          <reference field="18" count="1">
            <x v="1"/>
          </reference>
        </references>
      </pivotArea>
    </format>
    <format dxfId="311">
      <pivotArea dataOnly="0" labelOnly="1" fieldPosition="0">
        <references count="2">
          <reference field="0" count="1" selected="0">
            <x v="8"/>
          </reference>
          <reference field="18" count="1">
            <x v="1"/>
          </reference>
        </references>
      </pivotArea>
    </format>
    <format dxfId="310">
      <pivotArea fieldPosition="0">
        <references count="1">
          <reference field="0" count="1">
            <x v="8"/>
          </reference>
        </references>
      </pivotArea>
    </format>
    <format dxfId="309">
      <pivotArea dataOnly="0" labelOnly="1" outline="0" fieldPosition="0">
        <references count="1">
          <reference field="0" count="1">
            <x v="8"/>
          </reference>
        </references>
      </pivotArea>
    </format>
    <format dxfId="308">
      <pivotArea collapsedLevelsAreSubtotals="1" fieldPosition="0">
        <references count="2">
          <reference field="0" count="1" selected="0">
            <x v="3"/>
          </reference>
          <reference field="18" count="1">
            <x v="2"/>
          </reference>
        </references>
      </pivotArea>
    </format>
    <format dxfId="307">
      <pivotArea dataOnly="0" labelOnly="1" fieldPosition="0">
        <references count="2">
          <reference field="0" count="1" selected="0">
            <x v="3"/>
          </reference>
          <reference field="18" count="1">
            <x v="2"/>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B7FA4A3-3BB4-40F9-98D8-5363DAC4BFE3}" name="TablaDinámica1" cacheId="10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9">
    <pivotField showAll="0"/>
    <pivotField axis="axisRow" showAll="0">
      <items count="4">
        <item x="2"/>
        <item x="1"/>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52">
    <format dxfId="594">
      <pivotArea type="all" dataOnly="0" outline="0" fieldPosition="0"/>
    </format>
    <format dxfId="593">
      <pivotArea outline="0" collapsedLevelsAreSubtotals="1" fieldPosition="0"/>
    </format>
    <format dxfId="592">
      <pivotArea field="1" type="button" dataOnly="0" labelOnly="1" outline="0" axis="axisRow" fieldPosition="0"/>
    </format>
    <format dxfId="591">
      <pivotArea dataOnly="0" labelOnly="1" grandRow="1" outline="0" fieldPosition="0"/>
    </format>
    <format dxfId="590">
      <pivotArea dataOnly="0" labelOnly="1" outline="0" axis="axisValues" fieldPosition="0"/>
    </format>
    <format dxfId="589">
      <pivotArea type="all" dataOnly="0" outline="0" fieldPosition="0"/>
    </format>
    <format dxfId="588">
      <pivotArea outline="0" collapsedLevelsAreSubtotals="1" fieldPosition="0"/>
    </format>
    <format dxfId="587">
      <pivotArea field="1" type="button" dataOnly="0" labelOnly="1" outline="0" axis="axisRow" fieldPosition="0"/>
    </format>
    <format dxfId="586">
      <pivotArea dataOnly="0" labelOnly="1" grandRow="1" outline="0" fieldPosition="0"/>
    </format>
    <format dxfId="585">
      <pivotArea dataOnly="0" labelOnly="1" outline="0" axis="axisValues" fieldPosition="0"/>
    </format>
    <format dxfId="584">
      <pivotArea dataOnly="0" labelOnly="1" fieldPosition="0">
        <references count="1">
          <reference field="1" count="0"/>
        </references>
      </pivotArea>
    </format>
    <format dxfId="583">
      <pivotArea dataOnly="0" labelOnly="1" outline="0" axis="axisValues" fieldPosition="0"/>
    </format>
    <format dxfId="582">
      <pivotArea type="all" dataOnly="0" outline="0" fieldPosition="0"/>
    </format>
    <format dxfId="581">
      <pivotArea outline="0" collapsedLevelsAreSubtotals="1" fieldPosition="0"/>
    </format>
    <format dxfId="580">
      <pivotArea field="1" type="button" dataOnly="0" labelOnly="1" outline="0" axis="axisRow" fieldPosition="0"/>
    </format>
    <format dxfId="579">
      <pivotArea dataOnly="0" labelOnly="1" fieldPosition="0">
        <references count="1">
          <reference field="1" count="0"/>
        </references>
      </pivotArea>
    </format>
    <format dxfId="578">
      <pivotArea dataOnly="0" labelOnly="1" grandRow="1" outline="0" fieldPosition="0"/>
    </format>
    <format dxfId="577">
      <pivotArea dataOnly="0" labelOnly="1" outline="0" axis="axisValues" fieldPosition="0"/>
    </format>
    <format dxfId="576">
      <pivotArea type="all" dataOnly="0" outline="0" fieldPosition="0"/>
    </format>
    <format dxfId="575">
      <pivotArea field="1" type="button" dataOnly="0" labelOnly="1" outline="0" axis="axisRow" fieldPosition="0"/>
    </format>
    <format dxfId="574">
      <pivotArea collapsedLevelsAreSubtotals="1" fieldPosition="0">
        <references count="1">
          <reference field="1" count="0"/>
        </references>
      </pivotArea>
    </format>
    <format dxfId="573">
      <pivotArea field="1" type="button" dataOnly="0" labelOnly="1" outline="0" axis="axisRow" fieldPosition="0"/>
    </format>
    <format dxfId="572">
      <pivotArea field="1" type="button" dataOnly="0" labelOnly="1" outline="0" axis="axisRow" fieldPosition="0"/>
    </format>
    <format dxfId="571">
      <pivotArea type="all" dataOnly="0" outline="0" fieldPosition="0"/>
    </format>
    <format dxfId="570">
      <pivotArea type="all" dataOnly="0" outline="0" fieldPosition="0"/>
    </format>
    <format dxfId="569">
      <pivotArea field="1" type="button" dataOnly="0" labelOnly="1" outline="0" axis="axisRow" fieldPosition="0"/>
    </format>
    <format dxfId="568">
      <pivotArea dataOnly="0" labelOnly="1" outline="0" axis="axisValues" fieldPosition="0"/>
    </format>
    <format dxfId="567">
      <pivotArea collapsedLevelsAreSubtotals="1" fieldPosition="0">
        <references count="1">
          <reference field="1" count="0"/>
        </references>
      </pivotArea>
    </format>
    <format dxfId="566">
      <pivotArea field="1" type="button" dataOnly="0" labelOnly="1" outline="0" axis="axisRow" fieldPosition="0"/>
    </format>
    <format dxfId="565">
      <pivotArea outline="0" collapsedLevelsAreSubtotals="1" fieldPosition="0"/>
    </format>
    <format dxfId="564">
      <pivotArea dataOnly="0" labelOnly="1" fieldPosition="0">
        <references count="1">
          <reference field="1" count="0"/>
        </references>
      </pivotArea>
    </format>
    <format dxfId="563">
      <pivotArea dataOnly="0" labelOnly="1" grandRow="1" outline="0" fieldPosition="0"/>
    </format>
    <format dxfId="562">
      <pivotArea grandRow="1" outline="0" collapsedLevelsAreSubtotals="1" fieldPosition="0"/>
    </format>
    <format dxfId="561">
      <pivotArea dataOnly="0" labelOnly="1" grandRow="1" outline="0" fieldPosition="0"/>
    </format>
    <format dxfId="560">
      <pivotArea field="1" type="button" dataOnly="0" labelOnly="1" outline="0" axis="axisRow" fieldPosition="0"/>
    </format>
    <format dxfId="559">
      <pivotArea type="all" dataOnly="0" outline="0" fieldPosition="0"/>
    </format>
    <format dxfId="558">
      <pivotArea outline="0" collapsedLevelsAreSubtotals="1" fieldPosition="0"/>
    </format>
    <format dxfId="557">
      <pivotArea field="1" type="button" dataOnly="0" labelOnly="1" outline="0" axis="axisRow" fieldPosition="0"/>
    </format>
    <format dxfId="556">
      <pivotArea dataOnly="0" labelOnly="1" fieldPosition="0">
        <references count="1">
          <reference field="1" count="0"/>
        </references>
      </pivotArea>
    </format>
    <format dxfId="555">
      <pivotArea dataOnly="0" labelOnly="1" grandRow="1" outline="0" fieldPosition="0"/>
    </format>
    <format dxfId="554">
      <pivotArea dataOnly="0" labelOnly="1" outline="0" axis="axisValues" fieldPosition="0"/>
    </format>
    <format dxfId="553">
      <pivotArea collapsedLevelsAreSubtotals="1" fieldPosition="0">
        <references count="1">
          <reference field="1" count="0"/>
        </references>
      </pivotArea>
    </format>
    <format dxfId="552">
      <pivotArea type="all" dataOnly="0" outline="0" fieldPosition="0"/>
    </format>
    <format dxfId="551">
      <pivotArea outline="0" collapsedLevelsAreSubtotals="1" fieldPosition="0"/>
    </format>
    <format dxfId="550">
      <pivotArea field="1" type="button" dataOnly="0" labelOnly="1" outline="0" axis="axisRow" fieldPosition="0"/>
    </format>
    <format dxfId="549">
      <pivotArea dataOnly="0" labelOnly="1" fieldPosition="0">
        <references count="1">
          <reference field="1" count="0"/>
        </references>
      </pivotArea>
    </format>
    <format dxfId="548">
      <pivotArea dataOnly="0" labelOnly="1" grandRow="1" outline="0" fieldPosition="0"/>
    </format>
    <format dxfId="547">
      <pivotArea dataOnly="0" labelOnly="1" outline="0" axis="axisValues" fieldPosition="0"/>
    </format>
    <format dxfId="546">
      <pivotArea dataOnly="0" labelOnly="1" fieldPosition="0">
        <references count="1">
          <reference field="1" count="0"/>
        </references>
      </pivotArea>
    </format>
    <format dxfId="545">
      <pivotArea collapsedLevelsAreSubtotals="1" fieldPosition="0">
        <references count="1">
          <reference field="1" count="0"/>
        </references>
      </pivotArea>
    </format>
    <format dxfId="544">
      <pivotArea dataOnly="0" labelOnly="1" fieldPosition="0">
        <references count="1">
          <reference field="1" count="0"/>
        </references>
      </pivotArea>
    </format>
    <format dxfId="543">
      <pivotArea collapsedLevelsAreSubtotals="1" fieldPosition="0">
        <references count="1">
          <reference field="1" count="0"/>
        </references>
      </pivotArea>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B1960327-C50E-44A4-8542-BA6ADC9FD7F9}" name="TablaDinámica3" cacheId="10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9:J97" firstHeaderRow="1" firstDataRow="2" firstDataCol="1"/>
  <pivotFields count="19">
    <pivotField axis="axisRow" showAll="0">
      <items count="10">
        <item x="1"/>
        <item x="0"/>
        <item x="7"/>
        <item x="2"/>
        <item x="3"/>
        <item x="4"/>
        <item x="5"/>
        <item x="6"/>
        <item x="8"/>
        <item t="default"/>
      </items>
    </pivotField>
    <pivotField axis="axisCol" showAll="0">
      <items count="4">
        <item x="2"/>
        <item x="1"/>
        <item x="0"/>
        <item t="default"/>
      </items>
    </pivotField>
    <pivotField showAll="0"/>
    <pivotField showAll="0"/>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5">
        <item x="1"/>
        <item x="0"/>
        <item x="2"/>
        <item m="1" x="3"/>
        <item t="default"/>
      </items>
    </pivotField>
  </pivotFields>
  <rowFields count="2">
    <field x="0"/>
    <field x="18"/>
  </rowFields>
  <rowItems count="27">
    <i>
      <x/>
    </i>
    <i r="1">
      <x/>
    </i>
    <i r="1">
      <x v="1"/>
    </i>
    <i>
      <x v="1"/>
    </i>
    <i r="1">
      <x/>
    </i>
    <i r="1">
      <x v="1"/>
    </i>
    <i r="1">
      <x v="2"/>
    </i>
    <i>
      <x v="2"/>
    </i>
    <i r="1">
      <x/>
    </i>
    <i r="1">
      <x v="1"/>
    </i>
    <i>
      <x v="3"/>
    </i>
    <i r="1">
      <x/>
    </i>
    <i r="1">
      <x v="1"/>
    </i>
    <i>
      <x v="4"/>
    </i>
    <i r="1">
      <x/>
    </i>
    <i r="1">
      <x v="1"/>
    </i>
    <i>
      <x v="5"/>
    </i>
    <i r="1">
      <x/>
    </i>
    <i r="1">
      <x v="1"/>
    </i>
    <i>
      <x v="6"/>
    </i>
    <i r="1">
      <x/>
    </i>
    <i>
      <x v="7"/>
    </i>
    <i r="1">
      <x/>
    </i>
    <i r="1">
      <x v="1"/>
    </i>
    <i>
      <x v="8"/>
    </i>
    <i r="1">
      <x v="1"/>
    </i>
    <i t="grand">
      <x/>
    </i>
  </rowItems>
  <colFields count="1">
    <field x="1"/>
  </colFields>
  <colItems count="4">
    <i>
      <x/>
    </i>
    <i>
      <x v="1"/>
    </i>
    <i>
      <x v="2"/>
    </i>
    <i t="grand">
      <x/>
    </i>
  </colItems>
  <dataFields count="1">
    <dataField name="Cuenta de FECHA TERMINACIÓN ACTIVIDADES" fld="13" subtotal="count" baseField="0" baseItem="0"/>
  </dataFields>
  <formats count="186">
    <format dxfId="780">
      <pivotArea outline="0" collapsedLevelsAreSubtotals="1" fieldPosition="0"/>
    </format>
    <format dxfId="779">
      <pivotArea type="all" dataOnly="0" outline="0" fieldPosition="0"/>
    </format>
    <format dxfId="778">
      <pivotArea dataOnly="0" labelOnly="1" grandRow="1" outline="0" fieldPosition="0"/>
    </format>
    <format dxfId="777">
      <pivotArea dataOnly="0" labelOnly="1" fieldPosition="0">
        <references count="1">
          <reference field="0" count="0"/>
        </references>
      </pivotArea>
    </format>
    <format dxfId="776">
      <pivotArea collapsedLevelsAreSubtotals="1" fieldPosition="0">
        <references count="1">
          <reference field="0" count="1">
            <x v="0"/>
          </reference>
        </references>
      </pivotArea>
    </format>
    <format dxfId="775">
      <pivotArea collapsedLevelsAreSubtotals="1" fieldPosition="0">
        <references count="1">
          <reference field="0" count="1">
            <x v="1"/>
          </reference>
        </references>
      </pivotArea>
    </format>
    <format dxfId="774">
      <pivotArea collapsedLevelsAreSubtotals="1" fieldPosition="0">
        <references count="1">
          <reference field="0" count="1">
            <x v="2"/>
          </reference>
        </references>
      </pivotArea>
    </format>
    <format dxfId="773">
      <pivotArea collapsedLevelsAreSubtotals="1" fieldPosition="0">
        <references count="1">
          <reference field="0" count="1">
            <x v="3"/>
          </reference>
        </references>
      </pivotArea>
    </format>
    <format dxfId="772">
      <pivotArea collapsedLevelsAreSubtotals="1" fieldPosition="0">
        <references count="1">
          <reference field="0" count="1">
            <x v="4"/>
          </reference>
        </references>
      </pivotArea>
    </format>
    <format dxfId="771">
      <pivotArea collapsedLevelsAreSubtotals="1" fieldPosition="0">
        <references count="1">
          <reference field="0" count="1">
            <x v="5"/>
          </reference>
        </references>
      </pivotArea>
    </format>
    <format dxfId="770">
      <pivotArea collapsedLevelsAreSubtotals="1" fieldPosition="0">
        <references count="1">
          <reference field="0" count="1">
            <x v="6"/>
          </reference>
        </references>
      </pivotArea>
    </format>
    <format dxfId="769">
      <pivotArea grandRow="1" outline="0" collapsedLevelsAreSubtotals="1" fieldPosition="0"/>
    </format>
    <format dxfId="768">
      <pivotArea dataOnly="0" labelOnly="1" grandRow="1" outline="0" fieldPosition="0"/>
    </format>
    <format dxfId="767">
      <pivotArea grandRow="1" outline="0" collapsedLevelsAreSubtotals="1" fieldPosition="0"/>
    </format>
    <format dxfId="766">
      <pivotArea dataOnly="0" labelOnly="1" grandRow="1" outline="0" fieldPosition="0"/>
    </format>
    <format dxfId="765">
      <pivotArea dataOnly="0" labelOnly="1" fieldPosition="0">
        <references count="1">
          <reference field="0" count="0"/>
        </references>
      </pivotArea>
    </format>
    <format dxfId="764">
      <pivotArea collapsedLevelsAreSubtotals="1" fieldPosition="0">
        <references count="1">
          <reference field="0" count="1">
            <x v="0"/>
          </reference>
        </references>
      </pivotArea>
    </format>
    <format dxfId="763">
      <pivotArea collapsedLevelsAreSubtotals="1" fieldPosition="0">
        <references count="1">
          <reference field="0" count="1">
            <x v="1"/>
          </reference>
        </references>
      </pivotArea>
    </format>
    <format dxfId="762">
      <pivotArea collapsedLevelsAreSubtotals="1" fieldPosition="0">
        <references count="1">
          <reference field="0" count="1">
            <x v="2"/>
          </reference>
        </references>
      </pivotArea>
    </format>
    <format dxfId="761">
      <pivotArea collapsedLevelsAreSubtotals="1" fieldPosition="0">
        <references count="1">
          <reference field="0" count="1">
            <x v="3"/>
          </reference>
        </references>
      </pivotArea>
    </format>
    <format dxfId="760">
      <pivotArea collapsedLevelsAreSubtotals="1" fieldPosition="0">
        <references count="1">
          <reference field="0" count="1">
            <x v="4"/>
          </reference>
        </references>
      </pivotArea>
    </format>
    <format dxfId="759">
      <pivotArea collapsedLevelsAreSubtotals="1" fieldPosition="0">
        <references count="1">
          <reference field="0" count="1">
            <x v="5"/>
          </reference>
        </references>
      </pivotArea>
    </format>
    <format dxfId="758">
      <pivotArea collapsedLevelsAreSubtotals="1" fieldPosition="0">
        <references count="1">
          <reference field="0" count="1">
            <x v="6"/>
          </reference>
        </references>
      </pivotArea>
    </format>
    <format dxfId="757">
      <pivotArea dataOnly="0" labelOnly="1" fieldPosition="0">
        <references count="1">
          <reference field="0" count="0"/>
        </references>
      </pivotArea>
    </format>
    <format dxfId="756">
      <pivotArea type="all" dataOnly="0" outline="0" fieldPosition="0"/>
    </format>
    <format dxfId="755">
      <pivotArea outline="0" collapsedLevelsAreSubtotals="1" fieldPosition="0"/>
    </format>
    <format dxfId="754">
      <pivotArea type="origin" dataOnly="0" labelOnly="1" outline="0" fieldPosition="0"/>
    </format>
    <format dxfId="753">
      <pivotArea field="1" type="button" dataOnly="0" labelOnly="1" outline="0" axis="axisCol" fieldPosition="0"/>
    </format>
    <format dxfId="752">
      <pivotArea type="topRight" dataOnly="0" labelOnly="1" outline="0" fieldPosition="0"/>
    </format>
    <format dxfId="751">
      <pivotArea field="0" type="button" dataOnly="0" labelOnly="1" outline="0" axis="axisRow" fieldPosition="0"/>
    </format>
    <format dxfId="750">
      <pivotArea dataOnly="0" labelOnly="1" fieldPosition="0">
        <references count="1">
          <reference field="0" count="0"/>
        </references>
      </pivotArea>
    </format>
    <format dxfId="749">
      <pivotArea dataOnly="0" labelOnly="1" grandRow="1" outline="0" fieldPosition="0"/>
    </format>
    <format dxfId="748">
      <pivotArea dataOnly="0" labelOnly="1" fieldPosition="0">
        <references count="1">
          <reference field="1" count="0"/>
        </references>
      </pivotArea>
    </format>
    <format dxfId="747">
      <pivotArea dataOnly="0" labelOnly="1" grandCol="1" outline="0" fieldPosition="0"/>
    </format>
    <format dxfId="746">
      <pivotArea dataOnly="0" labelOnly="1" fieldPosition="0">
        <references count="1">
          <reference field="1" count="0"/>
        </references>
      </pivotArea>
    </format>
    <format dxfId="745">
      <pivotArea dataOnly="0" labelOnly="1" grandCol="1" outline="0" fieldPosition="0"/>
    </format>
    <format dxfId="744">
      <pivotArea outline="0" collapsedLevelsAreSubtotals="1" fieldPosition="0"/>
    </format>
    <format dxfId="743">
      <pivotArea dataOnly="0" labelOnly="1" grandRow="1" outline="0" fieldPosition="0"/>
    </format>
    <format dxfId="742">
      <pivotArea type="all" dataOnly="0" outline="0" fieldPosition="0"/>
    </format>
    <format dxfId="741">
      <pivotArea outline="0" collapsedLevelsAreSubtotals="1" fieldPosition="0"/>
    </format>
    <format dxfId="740">
      <pivotArea type="origin" dataOnly="0" labelOnly="1" outline="0" fieldPosition="0"/>
    </format>
    <format dxfId="739">
      <pivotArea field="1" type="button" dataOnly="0" labelOnly="1" outline="0" axis="axisCol" fieldPosition="0"/>
    </format>
    <format dxfId="738">
      <pivotArea type="topRight" dataOnly="0" labelOnly="1" outline="0" fieldPosition="0"/>
    </format>
    <format dxfId="737">
      <pivotArea field="0" type="button" dataOnly="0" labelOnly="1" outline="0" axis="axisRow" fieldPosition="0"/>
    </format>
    <format dxfId="736">
      <pivotArea dataOnly="0" labelOnly="1" fieldPosition="0">
        <references count="1">
          <reference field="0" count="0"/>
        </references>
      </pivotArea>
    </format>
    <format dxfId="735">
      <pivotArea dataOnly="0" labelOnly="1" grandRow="1" outline="0" fieldPosition="0"/>
    </format>
    <format dxfId="734">
      <pivotArea dataOnly="0" labelOnly="1" fieldPosition="0">
        <references count="1">
          <reference field="1" count="0"/>
        </references>
      </pivotArea>
    </format>
    <format dxfId="733">
      <pivotArea dataOnly="0" labelOnly="1" grandCol="1" outline="0" fieldPosition="0"/>
    </format>
    <format dxfId="732">
      <pivotArea outline="0" collapsedLevelsAreSubtotals="1" fieldPosition="0"/>
    </format>
    <format dxfId="731">
      <pivotArea field="0" type="button" dataOnly="0" labelOnly="1" outline="0" axis="axisRow" fieldPosition="0"/>
    </format>
    <format dxfId="730">
      <pivotArea dataOnly="0" labelOnly="1" fieldPosition="0">
        <references count="1">
          <reference field="0" count="0"/>
        </references>
      </pivotArea>
    </format>
    <format dxfId="729">
      <pivotArea dataOnly="0" labelOnly="1" fieldPosition="0">
        <references count="1">
          <reference field="1" count="0"/>
        </references>
      </pivotArea>
    </format>
    <format dxfId="728">
      <pivotArea dataOnly="0" labelOnly="1" grandCol="1" outline="0" fieldPosition="0"/>
    </format>
    <format dxfId="727">
      <pivotArea grandRow="1" outline="0" collapsedLevelsAreSubtotals="1" fieldPosition="0"/>
    </format>
    <format dxfId="726">
      <pivotArea dataOnly="0" labelOnly="1" grandRow="1" outline="0" fieldPosition="0"/>
    </format>
    <format dxfId="725">
      <pivotArea type="all" dataOnly="0" outline="0" fieldPosition="0"/>
    </format>
    <format dxfId="724">
      <pivotArea collapsedLevelsAreSubtotals="1" fieldPosition="0">
        <references count="2">
          <reference field="0" count="1" selected="0">
            <x v="0"/>
          </reference>
          <reference field="18" count="1">
            <x v="0"/>
          </reference>
        </references>
      </pivotArea>
    </format>
    <format dxfId="723">
      <pivotArea dataOnly="0" labelOnly="1" fieldPosition="0">
        <references count="2">
          <reference field="0" count="1" selected="0">
            <x v="0"/>
          </reference>
          <reference field="18" count="1">
            <x v="0"/>
          </reference>
        </references>
      </pivotArea>
    </format>
    <format dxfId="722">
      <pivotArea collapsedLevelsAreSubtotals="1" fieldPosition="0">
        <references count="2">
          <reference field="0" count="1" selected="0">
            <x v="1"/>
          </reference>
          <reference field="18" count="1">
            <x v="0"/>
          </reference>
        </references>
      </pivotArea>
    </format>
    <format dxfId="721">
      <pivotArea dataOnly="0" labelOnly="1" fieldPosition="0">
        <references count="2">
          <reference field="0" count="1" selected="0">
            <x v="1"/>
          </reference>
          <reference field="18" count="1">
            <x v="0"/>
          </reference>
        </references>
      </pivotArea>
    </format>
    <format dxfId="720">
      <pivotArea collapsedLevelsAreSubtotals="1" fieldPosition="0">
        <references count="2">
          <reference field="0" count="1" selected="0">
            <x v="2"/>
          </reference>
          <reference field="18" count="1">
            <x v="0"/>
          </reference>
        </references>
      </pivotArea>
    </format>
    <format dxfId="719">
      <pivotArea dataOnly="0" labelOnly="1" fieldPosition="0">
        <references count="2">
          <reference field="0" count="1" selected="0">
            <x v="2"/>
          </reference>
          <reference field="18" count="1">
            <x v="0"/>
          </reference>
        </references>
      </pivotArea>
    </format>
    <format dxfId="718">
      <pivotArea collapsedLevelsAreSubtotals="1" fieldPosition="0">
        <references count="2">
          <reference field="0" count="1" selected="0">
            <x v="3"/>
          </reference>
          <reference field="18" count="1">
            <x v="0"/>
          </reference>
        </references>
      </pivotArea>
    </format>
    <format dxfId="717">
      <pivotArea dataOnly="0" labelOnly="1" fieldPosition="0">
        <references count="2">
          <reference field="0" count="1" selected="0">
            <x v="3"/>
          </reference>
          <reference field="18" count="1">
            <x v="0"/>
          </reference>
        </references>
      </pivotArea>
    </format>
    <format dxfId="716">
      <pivotArea collapsedLevelsAreSubtotals="1" fieldPosition="0">
        <references count="2">
          <reference field="0" count="1" selected="0">
            <x v="4"/>
          </reference>
          <reference field="18" count="1">
            <x v="0"/>
          </reference>
        </references>
      </pivotArea>
    </format>
    <format dxfId="715">
      <pivotArea dataOnly="0" labelOnly="1" fieldPosition="0">
        <references count="2">
          <reference field="0" count="1" selected="0">
            <x v="4"/>
          </reference>
          <reference field="18" count="1">
            <x v="0"/>
          </reference>
        </references>
      </pivotArea>
    </format>
    <format dxfId="714">
      <pivotArea collapsedLevelsAreSubtotals="1" fieldPosition="0">
        <references count="2">
          <reference field="0" count="1" selected="0">
            <x v="5"/>
          </reference>
          <reference field="18" count="1">
            <x v="0"/>
          </reference>
        </references>
      </pivotArea>
    </format>
    <format dxfId="713">
      <pivotArea dataOnly="0" labelOnly="1" fieldPosition="0">
        <references count="2">
          <reference field="0" count="1" selected="0">
            <x v="5"/>
          </reference>
          <reference field="18" count="1">
            <x v="0"/>
          </reference>
        </references>
      </pivotArea>
    </format>
    <format dxfId="712">
      <pivotArea collapsedLevelsAreSubtotals="1" fieldPosition="0">
        <references count="2">
          <reference field="0" count="1" selected="0">
            <x v="6"/>
          </reference>
          <reference field="18" count="1">
            <x v="0"/>
          </reference>
        </references>
      </pivotArea>
    </format>
    <format dxfId="711">
      <pivotArea dataOnly="0" labelOnly="1" fieldPosition="0">
        <references count="2">
          <reference field="0" count="1" selected="0">
            <x v="6"/>
          </reference>
          <reference field="18" count="1">
            <x v="0"/>
          </reference>
        </references>
      </pivotArea>
    </format>
    <format dxfId="710">
      <pivotArea collapsedLevelsAreSubtotals="1" fieldPosition="0">
        <references count="2">
          <reference field="0" count="1" selected="0">
            <x v="7"/>
          </reference>
          <reference field="18" count="1">
            <x v="0"/>
          </reference>
        </references>
      </pivotArea>
    </format>
    <format dxfId="709">
      <pivotArea dataOnly="0" labelOnly="1" fieldPosition="0">
        <references count="2">
          <reference field="0" count="1" selected="0">
            <x v="7"/>
          </reference>
          <reference field="18" count="1">
            <x v="0"/>
          </reference>
        </references>
      </pivotArea>
    </format>
    <format dxfId="708">
      <pivotArea collapsedLevelsAreSubtotals="1" fieldPosition="0">
        <references count="2">
          <reference field="0" count="1" selected="0">
            <x v="0"/>
          </reference>
          <reference field="18" count="1">
            <x v="1"/>
          </reference>
        </references>
      </pivotArea>
    </format>
    <format dxfId="707">
      <pivotArea dataOnly="0" labelOnly="1" fieldPosition="0">
        <references count="2">
          <reference field="0" count="1" selected="0">
            <x v="0"/>
          </reference>
          <reference field="18" count="1">
            <x v="1"/>
          </reference>
        </references>
      </pivotArea>
    </format>
    <format dxfId="706">
      <pivotArea collapsedLevelsAreSubtotals="1" fieldPosition="0">
        <references count="2">
          <reference field="0" count="1" selected="0">
            <x v="1"/>
          </reference>
          <reference field="18" count="1">
            <x v="1"/>
          </reference>
        </references>
      </pivotArea>
    </format>
    <format dxfId="705">
      <pivotArea dataOnly="0" labelOnly="1" fieldPosition="0">
        <references count="2">
          <reference field="0" count="1" selected="0">
            <x v="1"/>
          </reference>
          <reference field="18" count="1">
            <x v="1"/>
          </reference>
        </references>
      </pivotArea>
    </format>
    <format dxfId="704">
      <pivotArea collapsedLevelsAreSubtotals="1" fieldPosition="0">
        <references count="2">
          <reference field="0" count="1" selected="0">
            <x v="3"/>
          </reference>
          <reference field="18" count="1">
            <x v="1"/>
          </reference>
        </references>
      </pivotArea>
    </format>
    <format dxfId="703">
      <pivotArea dataOnly="0" labelOnly="1" fieldPosition="0">
        <references count="2">
          <reference field="0" count="1" selected="0">
            <x v="3"/>
          </reference>
          <reference field="18" count="1">
            <x v="1"/>
          </reference>
        </references>
      </pivotArea>
    </format>
    <format dxfId="702">
      <pivotArea collapsedLevelsAreSubtotals="1" fieldPosition="0">
        <references count="2">
          <reference field="0" count="1" selected="0">
            <x v="4"/>
          </reference>
          <reference field="18" count="1">
            <x v="1"/>
          </reference>
        </references>
      </pivotArea>
    </format>
    <format dxfId="701">
      <pivotArea dataOnly="0" labelOnly="1" fieldPosition="0">
        <references count="2">
          <reference field="0" count="1" selected="0">
            <x v="4"/>
          </reference>
          <reference field="18" count="1">
            <x v="1"/>
          </reference>
        </references>
      </pivotArea>
    </format>
    <format dxfId="700">
      <pivotArea collapsedLevelsAreSubtotals="1" fieldPosition="0">
        <references count="2">
          <reference field="0" count="1" selected="0">
            <x v="5"/>
          </reference>
          <reference field="18" count="1">
            <x v="1"/>
          </reference>
        </references>
      </pivotArea>
    </format>
    <format dxfId="699">
      <pivotArea dataOnly="0" labelOnly="1" fieldPosition="0">
        <references count="2">
          <reference field="0" count="1" selected="0">
            <x v="5"/>
          </reference>
          <reference field="18" count="1">
            <x v="1"/>
          </reference>
        </references>
      </pivotArea>
    </format>
    <format dxfId="698">
      <pivotArea collapsedLevelsAreSubtotals="1" fieldPosition="0">
        <references count="2">
          <reference field="0" count="1" selected="0">
            <x v="7"/>
          </reference>
          <reference field="18" count="1">
            <x v="1"/>
          </reference>
        </references>
      </pivotArea>
    </format>
    <format dxfId="697">
      <pivotArea dataOnly="0" labelOnly="1" fieldPosition="0">
        <references count="2">
          <reference field="0" count="1" selected="0">
            <x v="7"/>
          </reference>
          <reference field="18" count="1">
            <x v="1"/>
          </reference>
        </references>
      </pivotArea>
    </format>
    <format dxfId="696">
      <pivotArea collapsedLevelsAreSubtotals="1" fieldPosition="0">
        <references count="2">
          <reference field="0" count="1" selected="0">
            <x v="1"/>
          </reference>
          <reference field="18" count="0"/>
        </references>
      </pivotArea>
    </format>
    <format dxfId="695">
      <pivotArea dataOnly="0" labelOnly="1" fieldPosition="0">
        <references count="2">
          <reference field="0" count="1" selected="0">
            <x v="1"/>
          </reference>
          <reference field="18" count="0"/>
        </references>
      </pivotArea>
    </format>
    <format dxfId="694">
      <pivotArea collapsedLevelsAreSubtotals="1" fieldPosition="0">
        <references count="3">
          <reference field="0" count="1" selected="0">
            <x v="3"/>
          </reference>
          <reference field="1" count="1" selected="0">
            <x v="0"/>
          </reference>
          <reference field="18" count="0"/>
        </references>
      </pivotArea>
    </format>
    <format dxfId="693">
      <pivotArea dataOnly="0" labelOnly="1" fieldPosition="0">
        <references count="2">
          <reference field="0" count="1" selected="0">
            <x v="3"/>
          </reference>
          <reference field="18" count="0"/>
        </references>
      </pivotArea>
    </format>
    <format dxfId="692">
      <pivotArea collapsedLevelsAreSubtotals="1" fieldPosition="0">
        <references count="3">
          <reference field="0" count="1" selected="0">
            <x v="7"/>
          </reference>
          <reference field="1" count="1" selected="0">
            <x v="0"/>
          </reference>
          <reference field="18" count="2">
            <x v="0"/>
            <x v="1"/>
          </reference>
        </references>
      </pivotArea>
    </format>
    <format dxfId="691">
      <pivotArea dataOnly="0" labelOnly="1" fieldPosition="0">
        <references count="2">
          <reference field="0" count="1" selected="0">
            <x v="7"/>
          </reference>
          <reference field="18" count="2">
            <x v="0"/>
            <x v="1"/>
          </reference>
        </references>
      </pivotArea>
    </format>
    <format dxfId="690">
      <pivotArea type="all" dataOnly="0" outline="0" fieldPosition="0"/>
    </format>
    <format dxfId="689">
      <pivotArea outline="0" collapsedLevelsAreSubtotals="1" fieldPosition="0"/>
    </format>
    <format dxfId="688">
      <pivotArea type="origin" dataOnly="0" labelOnly="1" outline="0" fieldPosition="0"/>
    </format>
    <format dxfId="687">
      <pivotArea field="1" type="button" dataOnly="0" labelOnly="1" outline="0" axis="axisCol" fieldPosition="0"/>
    </format>
    <format dxfId="686">
      <pivotArea type="topRight" dataOnly="0" labelOnly="1" outline="0" fieldPosition="0"/>
    </format>
    <format dxfId="685">
      <pivotArea field="0" type="button" dataOnly="0" labelOnly="1" outline="0" axis="axisRow" fieldPosition="0"/>
    </format>
    <format dxfId="684">
      <pivotArea dataOnly="0" labelOnly="1" fieldPosition="0">
        <references count="1">
          <reference field="0" count="0"/>
        </references>
      </pivotArea>
    </format>
    <format dxfId="683">
      <pivotArea dataOnly="0" labelOnly="1" grandRow="1" outline="0" fieldPosition="0"/>
    </format>
    <format dxfId="682">
      <pivotArea dataOnly="0" labelOnly="1" fieldPosition="0">
        <references count="2">
          <reference field="0" count="1" selected="0">
            <x v="7"/>
          </reference>
          <reference field="18" count="2">
            <x v="0"/>
            <x v="1"/>
          </reference>
        </references>
      </pivotArea>
    </format>
    <format dxfId="681">
      <pivotArea dataOnly="0" labelOnly="1" fieldPosition="0">
        <references count="1">
          <reference field="1" count="0"/>
        </references>
      </pivotArea>
    </format>
    <format dxfId="680">
      <pivotArea dataOnly="0" labelOnly="1" grandCol="1" outline="0" fieldPosition="0"/>
    </format>
    <format dxfId="679">
      <pivotArea grandRow="1" outline="0" collapsedLevelsAreSubtotals="1" fieldPosition="0"/>
    </format>
    <format dxfId="678">
      <pivotArea field="0" type="button" dataOnly="0" labelOnly="1" outline="0" axis="axisRow" fieldPosition="0"/>
    </format>
    <format dxfId="677">
      <pivotArea dataOnly="0" labelOnly="1" fieldPosition="0">
        <references count="1">
          <reference field="1" count="0"/>
        </references>
      </pivotArea>
    </format>
    <format dxfId="676">
      <pivotArea dataOnly="0" labelOnly="1" grandCol="1" outline="0" fieldPosition="0"/>
    </format>
    <format dxfId="675">
      <pivotArea field="0" type="button" dataOnly="0" labelOnly="1" outline="0" axis="axisRow" fieldPosition="0"/>
    </format>
    <format dxfId="674">
      <pivotArea dataOnly="0" labelOnly="1" fieldPosition="0">
        <references count="1">
          <reference field="1" count="0"/>
        </references>
      </pivotArea>
    </format>
    <format dxfId="673">
      <pivotArea dataOnly="0" labelOnly="1" grandCol="1" outline="0" fieldPosition="0"/>
    </format>
    <format dxfId="672">
      <pivotArea collapsedLevelsAreSubtotals="1" fieldPosition="0">
        <references count="1">
          <reference field="0" count="1">
            <x v="0"/>
          </reference>
        </references>
      </pivotArea>
    </format>
    <format dxfId="671">
      <pivotArea collapsedLevelsAreSubtotals="1" fieldPosition="0">
        <references count="2">
          <reference field="0" count="1" selected="0">
            <x v="0"/>
          </reference>
          <reference field="18" count="0"/>
        </references>
      </pivotArea>
    </format>
    <format dxfId="670">
      <pivotArea dataOnly="0" labelOnly="1" fieldPosition="0">
        <references count="1">
          <reference field="0" count="1">
            <x v="0"/>
          </reference>
        </references>
      </pivotArea>
    </format>
    <format dxfId="669">
      <pivotArea dataOnly="0" labelOnly="1" fieldPosition="0">
        <references count="2">
          <reference field="0" count="1" selected="0">
            <x v="0"/>
          </reference>
          <reference field="18" count="0"/>
        </references>
      </pivotArea>
    </format>
    <format dxfId="668">
      <pivotArea collapsedLevelsAreSubtotals="1" fieldPosition="0">
        <references count="1">
          <reference field="0" count="1">
            <x v="1"/>
          </reference>
        </references>
      </pivotArea>
    </format>
    <format dxfId="667">
      <pivotArea collapsedLevelsAreSubtotals="1" fieldPosition="0">
        <references count="2">
          <reference field="0" count="1" selected="0">
            <x v="1"/>
          </reference>
          <reference field="18" count="2">
            <x v="0"/>
            <x v="1"/>
          </reference>
        </references>
      </pivotArea>
    </format>
    <format dxfId="666">
      <pivotArea dataOnly="0" labelOnly="1" fieldPosition="0">
        <references count="1">
          <reference field="0" count="1">
            <x v="1"/>
          </reference>
        </references>
      </pivotArea>
    </format>
    <format dxfId="665">
      <pivotArea dataOnly="0" labelOnly="1" fieldPosition="0">
        <references count="2">
          <reference field="0" count="1" selected="0">
            <x v="1"/>
          </reference>
          <reference field="18" count="2">
            <x v="0"/>
            <x v="1"/>
          </reference>
        </references>
      </pivotArea>
    </format>
    <format dxfId="664">
      <pivotArea collapsedLevelsAreSubtotals="1" fieldPosition="0">
        <references count="1">
          <reference field="0" count="1">
            <x v="2"/>
          </reference>
        </references>
      </pivotArea>
    </format>
    <format dxfId="663">
      <pivotArea collapsedLevelsAreSubtotals="1" fieldPosition="0">
        <references count="2">
          <reference field="0" count="1" selected="0">
            <x v="2"/>
          </reference>
          <reference field="18" count="1">
            <x v="0"/>
          </reference>
        </references>
      </pivotArea>
    </format>
    <format dxfId="662">
      <pivotArea dataOnly="0" labelOnly="1" fieldPosition="0">
        <references count="1">
          <reference field="0" count="1">
            <x v="2"/>
          </reference>
        </references>
      </pivotArea>
    </format>
    <format dxfId="661">
      <pivotArea dataOnly="0" labelOnly="1" fieldPosition="0">
        <references count="2">
          <reference field="0" count="1" selected="0">
            <x v="2"/>
          </reference>
          <reference field="18" count="1">
            <x v="0"/>
          </reference>
        </references>
      </pivotArea>
    </format>
    <format dxfId="660">
      <pivotArea collapsedLevelsAreSubtotals="1" fieldPosition="0">
        <references count="1">
          <reference field="0" count="1">
            <x v="3"/>
          </reference>
        </references>
      </pivotArea>
    </format>
    <format dxfId="659">
      <pivotArea collapsedLevelsAreSubtotals="1" fieldPosition="0">
        <references count="2">
          <reference field="0" count="1" selected="0">
            <x v="3"/>
          </reference>
          <reference field="18" count="2">
            <x v="0"/>
            <x v="1"/>
          </reference>
        </references>
      </pivotArea>
    </format>
    <format dxfId="658">
      <pivotArea dataOnly="0" labelOnly="1" fieldPosition="0">
        <references count="1">
          <reference field="0" count="1">
            <x v="3"/>
          </reference>
        </references>
      </pivotArea>
    </format>
    <format dxfId="657">
      <pivotArea dataOnly="0" labelOnly="1" fieldPosition="0">
        <references count="2">
          <reference field="0" count="1" selected="0">
            <x v="3"/>
          </reference>
          <reference field="18" count="2">
            <x v="0"/>
            <x v="1"/>
          </reference>
        </references>
      </pivotArea>
    </format>
    <format dxfId="656">
      <pivotArea collapsedLevelsAreSubtotals="1" fieldPosition="0">
        <references count="1">
          <reference field="0" count="1">
            <x v="4"/>
          </reference>
        </references>
      </pivotArea>
    </format>
    <format dxfId="655">
      <pivotArea collapsedLevelsAreSubtotals="1" fieldPosition="0">
        <references count="2">
          <reference field="0" count="1" selected="0">
            <x v="4"/>
          </reference>
          <reference field="18" count="0"/>
        </references>
      </pivotArea>
    </format>
    <format dxfId="654">
      <pivotArea dataOnly="0" labelOnly="1" fieldPosition="0">
        <references count="1">
          <reference field="0" count="1">
            <x v="4"/>
          </reference>
        </references>
      </pivotArea>
    </format>
    <format dxfId="653">
      <pivotArea dataOnly="0" labelOnly="1" fieldPosition="0">
        <references count="2">
          <reference field="0" count="1" selected="0">
            <x v="4"/>
          </reference>
          <reference field="18" count="0"/>
        </references>
      </pivotArea>
    </format>
    <format dxfId="652">
      <pivotArea collapsedLevelsAreSubtotals="1" fieldPosition="0">
        <references count="1">
          <reference field="0" count="1">
            <x v="6"/>
          </reference>
        </references>
      </pivotArea>
    </format>
    <format dxfId="651">
      <pivotArea collapsedLevelsAreSubtotals="1" fieldPosition="0">
        <references count="2">
          <reference field="0" count="1" selected="0">
            <x v="6"/>
          </reference>
          <reference field="18" count="1">
            <x v="0"/>
          </reference>
        </references>
      </pivotArea>
    </format>
    <format dxfId="650">
      <pivotArea dataOnly="0" labelOnly="1" fieldPosition="0">
        <references count="1">
          <reference field="0" count="1">
            <x v="6"/>
          </reference>
        </references>
      </pivotArea>
    </format>
    <format dxfId="649">
      <pivotArea dataOnly="0" labelOnly="1" fieldPosition="0">
        <references count="2">
          <reference field="0" count="1" selected="0">
            <x v="6"/>
          </reference>
          <reference field="18" count="1">
            <x v="0"/>
          </reference>
        </references>
      </pivotArea>
    </format>
    <format dxfId="648">
      <pivotArea collapsedLevelsAreSubtotals="1" fieldPosition="0">
        <references count="1">
          <reference field="0" count="1">
            <x v="5"/>
          </reference>
        </references>
      </pivotArea>
    </format>
    <format dxfId="647">
      <pivotArea dataOnly="0" labelOnly="1" fieldPosition="0">
        <references count="1">
          <reference field="0" count="1">
            <x v="5"/>
          </reference>
        </references>
      </pivotArea>
    </format>
    <format dxfId="646">
      <pivotArea collapsedLevelsAreSubtotals="1" fieldPosition="0">
        <references count="1">
          <reference field="0" count="1">
            <x v="7"/>
          </reference>
        </references>
      </pivotArea>
    </format>
    <format dxfId="645">
      <pivotArea collapsedLevelsAreSubtotals="1" fieldPosition="0">
        <references count="2">
          <reference field="0" count="1" selected="0">
            <x v="7"/>
          </reference>
          <reference field="18" count="1">
            <x v="0"/>
          </reference>
        </references>
      </pivotArea>
    </format>
    <format dxfId="644">
      <pivotArea dataOnly="0" labelOnly="1" fieldPosition="0">
        <references count="1">
          <reference field="0" count="1">
            <x v="7"/>
          </reference>
        </references>
      </pivotArea>
    </format>
    <format dxfId="643">
      <pivotArea dataOnly="0" labelOnly="1" fieldPosition="0">
        <references count="2">
          <reference field="0" count="1" selected="0">
            <x v="7"/>
          </reference>
          <reference field="18" count="1">
            <x v="0"/>
          </reference>
        </references>
      </pivotArea>
    </format>
    <format dxfId="642">
      <pivotArea collapsedLevelsAreSubtotals="1" fieldPosition="0">
        <references count="2">
          <reference field="0" count="1" selected="0">
            <x v="5"/>
          </reference>
          <reference field="18" count="0"/>
        </references>
      </pivotArea>
    </format>
    <format dxfId="641">
      <pivotArea dataOnly="0" labelOnly="1" fieldPosition="0">
        <references count="2">
          <reference field="0" count="1" selected="0">
            <x v="5"/>
          </reference>
          <reference field="18" count="0"/>
        </references>
      </pivotArea>
    </format>
    <format dxfId="640">
      <pivotArea type="all" dataOnly="0" outline="0" fieldPosition="0"/>
    </format>
    <format dxfId="639">
      <pivotArea outline="0" collapsedLevelsAreSubtotals="1" fieldPosition="0"/>
    </format>
    <format dxfId="638">
      <pivotArea type="origin" dataOnly="0" labelOnly="1" outline="0" fieldPosition="0"/>
    </format>
    <format dxfId="637">
      <pivotArea field="1" type="button" dataOnly="0" labelOnly="1" outline="0" axis="axisCol" fieldPosition="0"/>
    </format>
    <format dxfId="636">
      <pivotArea type="topRight" dataOnly="0" labelOnly="1" outline="0" fieldPosition="0"/>
    </format>
    <format dxfId="635">
      <pivotArea field="0" type="button" dataOnly="0" labelOnly="1" outline="0" axis="axisRow" fieldPosition="0"/>
    </format>
    <format dxfId="634">
      <pivotArea dataOnly="0" labelOnly="1" fieldPosition="0">
        <references count="1">
          <reference field="0" count="0"/>
        </references>
      </pivotArea>
    </format>
    <format dxfId="633">
      <pivotArea dataOnly="0" labelOnly="1" grandRow="1" outline="0" fieldPosition="0"/>
    </format>
    <format dxfId="632">
      <pivotArea dataOnly="0" labelOnly="1" fieldPosition="0">
        <references count="2">
          <reference field="0" count="1" selected="0">
            <x v="0"/>
          </reference>
          <reference field="18" count="0"/>
        </references>
      </pivotArea>
    </format>
    <format dxfId="631">
      <pivotArea dataOnly="0" labelOnly="1" fieldPosition="0">
        <references count="2">
          <reference field="0" count="1" selected="0">
            <x v="1"/>
          </reference>
          <reference field="18" count="0"/>
        </references>
      </pivotArea>
    </format>
    <format dxfId="630">
      <pivotArea dataOnly="0" labelOnly="1" fieldPosition="0">
        <references count="2">
          <reference field="0" count="1" selected="0">
            <x v="2"/>
          </reference>
          <reference field="18" count="1">
            <x v="0"/>
          </reference>
        </references>
      </pivotArea>
    </format>
    <format dxfId="629">
      <pivotArea dataOnly="0" labelOnly="1" fieldPosition="0">
        <references count="2">
          <reference field="0" count="1" selected="0">
            <x v="3"/>
          </reference>
          <reference field="18" count="0"/>
        </references>
      </pivotArea>
    </format>
    <format dxfId="628">
      <pivotArea dataOnly="0" labelOnly="1" fieldPosition="0">
        <references count="2">
          <reference field="0" count="1" selected="0">
            <x v="4"/>
          </reference>
          <reference field="18" count="0"/>
        </references>
      </pivotArea>
    </format>
    <format dxfId="627">
      <pivotArea dataOnly="0" labelOnly="1" fieldPosition="0">
        <references count="2">
          <reference field="0" count="1" selected="0">
            <x v="5"/>
          </reference>
          <reference field="18" count="0"/>
        </references>
      </pivotArea>
    </format>
    <format dxfId="626">
      <pivotArea dataOnly="0" labelOnly="1" fieldPosition="0">
        <references count="2">
          <reference field="0" count="1" selected="0">
            <x v="6"/>
          </reference>
          <reference field="18" count="1">
            <x v="0"/>
          </reference>
        </references>
      </pivotArea>
    </format>
    <format dxfId="625">
      <pivotArea dataOnly="0" labelOnly="1" fieldPosition="0">
        <references count="2">
          <reference field="0" count="1" selected="0">
            <x v="7"/>
          </reference>
          <reference field="18" count="1">
            <x v="0"/>
          </reference>
        </references>
      </pivotArea>
    </format>
    <format dxfId="624">
      <pivotArea dataOnly="0" labelOnly="1" fieldPosition="0">
        <references count="1">
          <reference field="1" count="0"/>
        </references>
      </pivotArea>
    </format>
    <format dxfId="623">
      <pivotArea dataOnly="0" labelOnly="1" grandCol="1" outline="0" fieldPosition="0"/>
    </format>
    <format dxfId="622">
      <pivotArea collapsedLevelsAreSubtotals="1" fieldPosition="0">
        <references count="2">
          <reference field="0" count="1" selected="0">
            <x v="0"/>
          </reference>
          <reference field="18" count="1">
            <x v="2"/>
          </reference>
        </references>
      </pivotArea>
    </format>
    <format dxfId="621">
      <pivotArea dataOnly="0" labelOnly="1" fieldPosition="0">
        <references count="2">
          <reference field="0" count="1" selected="0">
            <x v="0"/>
          </reference>
          <reference field="18" count="1">
            <x v="2"/>
          </reference>
        </references>
      </pivotArea>
    </format>
    <format dxfId="620">
      <pivotArea collapsedLevelsAreSubtotals="1" fieldPosition="0">
        <references count="2">
          <reference field="0" count="1" selected="0">
            <x v="1"/>
          </reference>
          <reference field="18" count="1">
            <x v="2"/>
          </reference>
        </references>
      </pivotArea>
    </format>
    <format dxfId="619">
      <pivotArea dataOnly="0" labelOnly="1" fieldPosition="0">
        <references count="2">
          <reference field="0" count="1" selected="0">
            <x v="1"/>
          </reference>
          <reference field="18" count="1">
            <x v="2"/>
          </reference>
        </references>
      </pivotArea>
    </format>
    <format dxfId="618">
      <pivotArea dataOnly="0" labelOnly="1" fieldPosition="0">
        <references count="2">
          <reference field="0" count="1" selected="0">
            <x v="1"/>
          </reference>
          <reference field="18" count="0"/>
        </references>
      </pivotArea>
    </format>
    <format dxfId="617">
      <pivotArea collapsedLevelsAreSubtotals="1" fieldPosition="0">
        <references count="2">
          <reference field="0" count="1" selected="0">
            <x v="1"/>
          </reference>
          <reference field="18" count="0"/>
        </references>
      </pivotArea>
    </format>
    <format dxfId="616">
      <pivotArea collapsedLevelsAreSubtotals="1" fieldPosition="0">
        <references count="2">
          <reference field="0" count="1" selected="0">
            <x v="0"/>
          </reference>
          <reference field="18" count="0"/>
        </references>
      </pivotArea>
    </format>
    <format dxfId="615">
      <pivotArea dataOnly="0" labelOnly="1" fieldPosition="0">
        <references count="2">
          <reference field="0" count="1" selected="0">
            <x v="0"/>
          </reference>
          <reference field="18" count="0"/>
        </references>
      </pivotArea>
    </format>
    <format dxfId="614">
      <pivotArea collapsedLevelsAreSubtotals="1" fieldPosition="0">
        <references count="1">
          <reference field="0" count="1">
            <x v="0"/>
          </reference>
        </references>
      </pivotArea>
    </format>
    <format dxfId="613">
      <pivotArea collapsedLevelsAreSubtotals="1" fieldPosition="0">
        <references count="2">
          <reference field="0" count="1" selected="0">
            <x v="0"/>
          </reference>
          <reference field="18" count="0"/>
        </references>
      </pivotArea>
    </format>
    <format dxfId="612">
      <pivotArea dataOnly="0" labelOnly="1" fieldPosition="0">
        <references count="1">
          <reference field="0" count="1">
            <x v="0"/>
          </reference>
        </references>
      </pivotArea>
    </format>
    <format dxfId="611">
      <pivotArea dataOnly="0" labelOnly="1" fieldPosition="0">
        <references count="2">
          <reference field="0" count="1" selected="0">
            <x v="0"/>
          </reference>
          <reference field="18" count="0"/>
        </references>
      </pivotArea>
    </format>
    <format dxfId="610">
      <pivotArea collapsedLevelsAreSubtotals="1" fieldPosition="0">
        <references count="1">
          <reference field="0" count="1">
            <x v="0"/>
          </reference>
        </references>
      </pivotArea>
    </format>
    <format dxfId="609">
      <pivotArea dataOnly="0" labelOnly="1" fieldPosition="0">
        <references count="1">
          <reference field="0" count="1">
            <x v="0"/>
          </reference>
        </references>
      </pivotArea>
    </format>
    <format dxfId="608">
      <pivotArea collapsedLevelsAreSubtotals="1" fieldPosition="0">
        <references count="2">
          <reference field="0" count="1" selected="0">
            <x v="4"/>
          </reference>
          <reference field="18" count="2">
            <x v="0"/>
            <x v="1"/>
          </reference>
        </references>
      </pivotArea>
    </format>
    <format dxfId="607">
      <pivotArea dataOnly="0" labelOnly="1" fieldPosition="0">
        <references count="2">
          <reference field="0" count="1" selected="0">
            <x v="4"/>
          </reference>
          <reference field="18" count="2">
            <x v="0"/>
            <x v="1"/>
          </reference>
        </references>
      </pivotArea>
    </format>
    <format dxfId="606">
      <pivotArea collapsedLevelsAreSubtotals="1" fieldPosition="0">
        <references count="2">
          <reference field="0" count="1" selected="0">
            <x v="5"/>
          </reference>
          <reference field="18" count="2">
            <x v="0"/>
            <x v="1"/>
          </reference>
        </references>
      </pivotArea>
    </format>
    <format dxfId="605">
      <pivotArea dataOnly="0" labelOnly="1" fieldPosition="0">
        <references count="2">
          <reference field="0" count="1" selected="0">
            <x v="5"/>
          </reference>
          <reference field="18" count="2">
            <x v="0"/>
            <x v="1"/>
          </reference>
        </references>
      </pivotArea>
    </format>
    <format dxfId="604">
      <pivotArea collapsedLevelsAreSubtotals="1" fieldPosition="0">
        <references count="1">
          <reference field="0" count="1">
            <x v="8"/>
          </reference>
        </references>
      </pivotArea>
    </format>
    <format dxfId="603">
      <pivotArea collapsedLevelsAreSubtotals="1" fieldPosition="0">
        <references count="2">
          <reference field="0" count="1" selected="0">
            <x v="8"/>
          </reference>
          <reference field="18" count="1">
            <x v="1"/>
          </reference>
        </references>
      </pivotArea>
    </format>
    <format dxfId="602">
      <pivotArea dataOnly="0" labelOnly="1" fieldPosition="0">
        <references count="1">
          <reference field="0" count="1">
            <x v="8"/>
          </reference>
        </references>
      </pivotArea>
    </format>
    <format dxfId="601">
      <pivotArea dataOnly="0" labelOnly="1" fieldPosition="0">
        <references count="2">
          <reference field="0" count="1" selected="0">
            <x v="8"/>
          </reference>
          <reference field="18" count="1">
            <x v="1"/>
          </reference>
        </references>
      </pivotArea>
    </format>
    <format dxfId="600">
      <pivotArea collapsedLevelsAreSubtotals="1" fieldPosition="0">
        <references count="1">
          <reference field="0" count="1">
            <x v="8"/>
          </reference>
        </references>
      </pivotArea>
    </format>
    <format dxfId="599">
      <pivotArea collapsedLevelsAreSubtotals="1" fieldPosition="0">
        <references count="2">
          <reference field="0" count="1" selected="0">
            <x v="8"/>
          </reference>
          <reference field="18" count="1">
            <x v="1"/>
          </reference>
        </references>
      </pivotArea>
    </format>
    <format dxfId="598">
      <pivotArea grandRow="1" outline="0" collapsedLevelsAreSubtotals="1" fieldPosition="0"/>
    </format>
    <format dxfId="597">
      <pivotArea dataOnly="0" labelOnly="1" fieldPosition="0">
        <references count="1">
          <reference field="0" count="1">
            <x v="8"/>
          </reference>
        </references>
      </pivotArea>
    </format>
    <format dxfId="596">
      <pivotArea dataOnly="0" labelOnly="1" grandRow="1" outline="0" fieldPosition="0"/>
    </format>
    <format dxfId="595">
      <pivotArea dataOnly="0" labelOnly="1" fieldPosition="0">
        <references count="2">
          <reference field="0" count="1" selected="0">
            <x v="8"/>
          </reference>
          <reference field="18" count="1">
            <x v="1"/>
          </reference>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AA393067-1A66-4621-90E9-C2CE0EE47603}" name="TablaDinámica5" cacheId="10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4:D28" firstHeaderRow="1" firstDataRow="1" firstDataCol="1" rowPageCount="1" colPageCount="1"/>
  <pivotFields count="19">
    <pivotField axis="axisPage" showAll="0">
      <items count="10">
        <item x="1"/>
        <item x="0"/>
        <item x="2"/>
        <item x="3"/>
        <item x="4"/>
        <item x="5"/>
        <item x="7"/>
        <item x="6"/>
        <item x="8"/>
        <item t="default"/>
      </items>
    </pivotField>
    <pivotField axis="axisRow" showAll="0">
      <items count="4">
        <item x="2"/>
        <item x="1"/>
        <item x="0"/>
        <item t="default"/>
      </items>
    </pivotField>
    <pivotField showAll="0"/>
    <pivotField showAll="0"/>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8" subtotal="count" baseField="0" baseItem="0"/>
  </dataFields>
  <formats count="49">
    <format dxfId="829">
      <pivotArea type="all" dataOnly="0" outline="0" fieldPosition="0"/>
    </format>
    <format dxfId="828">
      <pivotArea outline="0" collapsedLevelsAreSubtotals="1" fieldPosition="0"/>
    </format>
    <format dxfId="827">
      <pivotArea field="1" type="button" dataOnly="0" labelOnly="1" outline="0" axis="axisRow" fieldPosition="0"/>
    </format>
    <format dxfId="826">
      <pivotArea dataOnly="0" labelOnly="1" fieldPosition="0">
        <references count="1">
          <reference field="1" count="0"/>
        </references>
      </pivotArea>
    </format>
    <format dxfId="825">
      <pivotArea dataOnly="0" labelOnly="1" outline="0" axis="axisValues" fieldPosition="0"/>
    </format>
    <format dxfId="824">
      <pivotArea type="all" dataOnly="0" outline="0" fieldPosition="0"/>
    </format>
    <format dxfId="823">
      <pivotArea outline="0" collapsedLevelsAreSubtotals="1" fieldPosition="0"/>
    </format>
    <format dxfId="822">
      <pivotArea field="1" type="button" dataOnly="0" labelOnly="1" outline="0" axis="axisRow" fieldPosition="0"/>
    </format>
    <format dxfId="821">
      <pivotArea dataOnly="0" labelOnly="1" fieldPosition="0">
        <references count="1">
          <reference field="1" count="0"/>
        </references>
      </pivotArea>
    </format>
    <format dxfId="820">
      <pivotArea dataOnly="0" labelOnly="1" outline="0" axis="axisValues" fieldPosition="0"/>
    </format>
    <format dxfId="819">
      <pivotArea type="all" dataOnly="0" outline="0" fieldPosition="0"/>
    </format>
    <format dxfId="818">
      <pivotArea outline="0" collapsedLevelsAreSubtotals="1" fieldPosition="0"/>
    </format>
    <format dxfId="817">
      <pivotArea field="1" type="button" dataOnly="0" labelOnly="1" outline="0" axis="axisRow" fieldPosition="0"/>
    </format>
    <format dxfId="816">
      <pivotArea dataOnly="0" labelOnly="1" fieldPosition="0">
        <references count="1">
          <reference field="1" count="0"/>
        </references>
      </pivotArea>
    </format>
    <format dxfId="815">
      <pivotArea dataOnly="0" labelOnly="1" outline="0" axis="axisValues" fieldPosition="0"/>
    </format>
    <format dxfId="814">
      <pivotArea grandRow="1" outline="0" collapsedLevelsAreSubtotals="1" fieldPosition="0"/>
    </format>
    <format dxfId="813">
      <pivotArea dataOnly="0" labelOnly="1" grandRow="1" outline="0" fieldPosition="0"/>
    </format>
    <format dxfId="812">
      <pivotArea type="all" dataOnly="0" outline="0" fieldPosition="0"/>
    </format>
    <format dxfId="811">
      <pivotArea outline="0" collapsedLevelsAreSubtotals="1" fieldPosition="0"/>
    </format>
    <format dxfId="810">
      <pivotArea field="1" type="button" dataOnly="0" labelOnly="1" outline="0" axis="axisRow" fieldPosition="0"/>
    </format>
    <format dxfId="809">
      <pivotArea dataOnly="0" labelOnly="1" fieldPosition="0">
        <references count="1">
          <reference field="1" count="0"/>
        </references>
      </pivotArea>
    </format>
    <format dxfId="808">
      <pivotArea dataOnly="0" labelOnly="1" grandRow="1" outline="0" fieldPosition="0"/>
    </format>
    <format dxfId="807">
      <pivotArea dataOnly="0" labelOnly="1" outline="0" axis="axisValues" fieldPosition="0"/>
    </format>
    <format dxfId="806">
      <pivotArea dataOnly="0" labelOnly="1" outline="0" axis="axisValues" fieldPosition="0"/>
    </format>
    <format dxfId="805">
      <pivotArea type="all" dataOnly="0" outline="0" fieldPosition="0"/>
    </format>
    <format dxfId="804">
      <pivotArea type="all" dataOnly="0" outline="0" fieldPosition="0"/>
    </format>
    <format dxfId="803">
      <pivotArea outline="0" collapsedLevelsAreSubtotals="1" fieldPosition="0"/>
    </format>
    <format dxfId="802">
      <pivotArea field="1" type="button" dataOnly="0" labelOnly="1" outline="0" axis="axisRow" fieldPosition="0"/>
    </format>
    <format dxfId="801">
      <pivotArea dataOnly="0" labelOnly="1" fieldPosition="0">
        <references count="1">
          <reference field="1" count="0"/>
        </references>
      </pivotArea>
    </format>
    <format dxfId="800">
      <pivotArea dataOnly="0" labelOnly="1" grandRow="1" outline="0" fieldPosition="0"/>
    </format>
    <format dxfId="799">
      <pivotArea dataOnly="0" labelOnly="1" outline="0" axis="axisValues" fieldPosition="0"/>
    </format>
    <format dxfId="798">
      <pivotArea collapsedLevelsAreSubtotals="1" fieldPosition="0">
        <references count="1">
          <reference field="1" count="0"/>
        </references>
      </pivotArea>
    </format>
    <format dxfId="797">
      <pivotArea field="0" type="button" dataOnly="0" labelOnly="1" outline="0" axis="axisPage" fieldPosition="0"/>
    </format>
    <format dxfId="796">
      <pivotArea field="1" type="button" dataOnly="0" labelOnly="1" outline="0" axis="axisRow" fieldPosition="0"/>
    </format>
    <format dxfId="795">
      <pivotArea dataOnly="0" labelOnly="1" outline="0" axis="axisValues" fieldPosition="0"/>
    </format>
    <format dxfId="794">
      <pivotArea grandRow="1" outline="0" collapsedLevelsAreSubtotals="1" fieldPosition="0"/>
    </format>
    <format dxfId="793">
      <pivotArea dataOnly="0" labelOnly="1" grandRow="1" outline="0" fieldPosition="0"/>
    </format>
    <format dxfId="792">
      <pivotArea type="all" dataOnly="0" outline="0" fieldPosition="0"/>
    </format>
    <format dxfId="791">
      <pivotArea outline="0" collapsedLevelsAreSubtotals="1" fieldPosition="0"/>
    </format>
    <format dxfId="790">
      <pivotArea field="1" type="button" dataOnly="0" labelOnly="1" outline="0" axis="axisRow" fieldPosition="0"/>
    </format>
    <format dxfId="789">
      <pivotArea dataOnly="0" labelOnly="1" fieldPosition="0">
        <references count="1">
          <reference field="1" count="0"/>
        </references>
      </pivotArea>
    </format>
    <format dxfId="788">
      <pivotArea dataOnly="0" labelOnly="1" grandRow="1" outline="0" fieldPosition="0"/>
    </format>
    <format dxfId="787">
      <pivotArea dataOnly="0" labelOnly="1" outline="0" axis="axisValues" fieldPosition="0"/>
    </format>
    <format dxfId="786">
      <pivotArea type="all" dataOnly="0" outline="0" fieldPosition="0"/>
    </format>
    <format dxfId="785">
      <pivotArea outline="0" collapsedLevelsAreSubtotals="1" fieldPosition="0"/>
    </format>
    <format dxfId="784">
      <pivotArea field="1" type="button" dataOnly="0" labelOnly="1" outline="0" axis="axisRow" fieldPosition="0"/>
    </format>
    <format dxfId="783">
      <pivotArea dataOnly="0" labelOnly="1" fieldPosition="0">
        <references count="1">
          <reference field="1" count="0"/>
        </references>
      </pivotArea>
    </format>
    <format dxfId="782">
      <pivotArea dataOnly="0" labelOnly="1" grandRow="1" outline="0" fieldPosition="0"/>
    </format>
    <format dxfId="78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724"/>
  <sheetViews>
    <sheetView zoomScale="55" zoomScaleNormal="55" workbookViewId="0">
      <selection activeCell="H20" sqref="H20"/>
    </sheetView>
  </sheetViews>
  <sheetFormatPr baseColWidth="10" defaultColWidth="11.5703125" defaultRowHeight="15"/>
  <cols>
    <col min="1" max="1" width="19.140625" style="29" bestFit="1" customWidth="1"/>
    <col min="2" max="2" width="5.28515625" style="29" customWidth="1"/>
    <col min="3" max="3" width="28.140625" style="29" bestFit="1" customWidth="1"/>
    <col min="4" max="4" width="79.140625" style="29" bestFit="1" customWidth="1"/>
    <col min="5" max="5" width="6.5703125" style="29" customWidth="1"/>
    <col min="6" max="6" width="63.5703125" style="29" bestFit="1" customWidth="1"/>
    <col min="7" max="7" width="79.140625" style="29" bestFit="1" customWidth="1"/>
    <col min="8" max="8" width="43.140625" style="29" bestFit="1" customWidth="1"/>
    <col min="9" max="9" width="8.7109375" style="29" customWidth="1"/>
    <col min="10" max="10" width="17" style="29" bestFit="1" customWidth="1"/>
    <col min="11" max="11" width="15" style="29" customWidth="1"/>
    <col min="12" max="12" width="7.7109375" style="29" hidden="1" customWidth="1"/>
    <col min="13" max="13" width="68.140625" style="29" hidden="1" customWidth="1"/>
    <col min="14" max="14" width="57.85546875" style="29" hidden="1" customWidth="1"/>
    <col min="15" max="15" width="29.7109375" style="29" hidden="1" customWidth="1"/>
    <col min="16" max="16" width="16.7109375" style="29" hidden="1" customWidth="1"/>
    <col min="17" max="17" width="12.140625" style="29" hidden="1" customWidth="1"/>
    <col min="18" max="18" width="19.140625" style="29" hidden="1" customWidth="1"/>
    <col min="19" max="28" width="0" style="29" hidden="1" customWidth="1"/>
    <col min="29" max="29" width="49.28515625" style="29" hidden="1" customWidth="1"/>
    <col min="30" max="30" width="76.42578125" style="29" hidden="1" customWidth="1"/>
    <col min="31" max="31" width="30.28515625" style="29" hidden="1" customWidth="1"/>
    <col min="32" max="32" width="7.28515625" style="29" hidden="1" customWidth="1"/>
    <col min="33" max="33" width="5.7109375" style="29" hidden="1" customWidth="1"/>
    <col min="34" max="34" width="7.28515625" style="29" hidden="1" customWidth="1"/>
    <col min="35" max="35" width="5.28515625" style="29" hidden="1" customWidth="1"/>
    <col min="36" max="54" width="0" style="29" hidden="1" customWidth="1"/>
    <col min="55" max="16384" width="11.5703125" style="29"/>
  </cols>
  <sheetData>
    <row r="1" spans="1:35" ht="15.75" thickBot="1">
      <c r="A1" s="76"/>
      <c r="B1" s="26"/>
      <c r="C1" s="27"/>
      <c r="D1" s="27"/>
      <c r="E1" s="27"/>
      <c r="F1" s="27"/>
      <c r="G1" s="27"/>
      <c r="H1" s="27"/>
      <c r="I1" s="27"/>
      <c r="J1" s="27"/>
      <c r="K1" s="28"/>
      <c r="L1" s="28"/>
    </row>
    <row r="2" spans="1:35" ht="24" thickBot="1">
      <c r="A2" s="32"/>
      <c r="B2" s="30"/>
      <c r="C2" s="297" t="s">
        <v>0</v>
      </c>
      <c r="D2" s="298"/>
      <c r="E2" s="298"/>
      <c r="F2" s="298"/>
      <c r="G2" s="298"/>
      <c r="H2" s="298"/>
      <c r="I2" s="298"/>
      <c r="J2" s="298"/>
      <c r="K2" s="299"/>
      <c r="L2" s="31"/>
      <c r="AD2" s="29" t="s">
        <v>1</v>
      </c>
    </row>
    <row r="3" spans="1:35" ht="15.75" thickBot="1">
      <c r="A3" s="32"/>
      <c r="B3" s="30"/>
      <c r="C3" s="32"/>
      <c r="D3" s="32"/>
      <c r="E3" s="32"/>
      <c r="F3" s="32"/>
      <c r="G3" s="32"/>
      <c r="H3" s="32"/>
      <c r="I3" s="32"/>
      <c r="J3" s="32"/>
      <c r="K3" s="31"/>
      <c r="L3" s="31"/>
      <c r="AD3" s="33" t="s">
        <v>2</v>
      </c>
      <c r="AE3" s="33" t="s">
        <v>3</v>
      </c>
      <c r="AF3" s="34"/>
      <c r="AG3"/>
      <c r="AH3"/>
      <c r="AI3"/>
    </row>
    <row r="4" spans="1:35" ht="15.75" thickBot="1">
      <c r="A4" s="32"/>
      <c r="B4" s="30"/>
      <c r="C4" s="300" t="s">
        <v>4</v>
      </c>
      <c r="D4" s="301"/>
      <c r="E4" s="32"/>
      <c r="F4" s="300" t="s">
        <v>5</v>
      </c>
      <c r="G4" s="301"/>
      <c r="H4" s="32"/>
      <c r="I4" s="32"/>
      <c r="J4" s="32"/>
      <c r="K4" s="31"/>
      <c r="L4" s="31"/>
      <c r="AD4" s="35" t="s">
        <v>6</v>
      </c>
      <c r="AE4" s="36" t="s">
        <v>7</v>
      </c>
      <c r="AF4" s="37" t="s">
        <v>8</v>
      </c>
      <c r="AG4"/>
      <c r="AH4"/>
      <c r="AI4"/>
    </row>
    <row r="5" spans="1:35" ht="15.75" thickBot="1">
      <c r="A5" s="32"/>
      <c r="B5" s="30"/>
      <c r="C5" s="464" t="s">
        <v>9</v>
      </c>
      <c r="D5" s="465" t="s">
        <v>10</v>
      </c>
      <c r="E5" s="32"/>
      <c r="F5" s="476" t="s">
        <v>9</v>
      </c>
      <c r="G5" s="477" t="s">
        <v>11</v>
      </c>
      <c r="H5" s="32"/>
      <c r="I5" s="32"/>
      <c r="J5" s="32"/>
      <c r="K5" s="31"/>
      <c r="L5" s="31"/>
      <c r="AD5" s="38" t="s">
        <v>12</v>
      </c>
      <c r="AE5" s="36">
        <v>8</v>
      </c>
      <c r="AF5" s="37">
        <v>8</v>
      </c>
      <c r="AG5"/>
      <c r="AH5"/>
      <c r="AI5"/>
    </row>
    <row r="6" spans="1:35" ht="15.75" thickBot="1">
      <c r="A6" s="32"/>
      <c r="B6" s="30"/>
      <c r="C6" s="473" t="s">
        <v>13</v>
      </c>
      <c r="D6" s="466">
        <v>152</v>
      </c>
      <c r="E6" s="32"/>
      <c r="F6" s="39"/>
      <c r="G6" s="40"/>
      <c r="H6" s="32"/>
      <c r="I6" s="32"/>
      <c r="J6" s="32"/>
      <c r="K6" s="31"/>
      <c r="L6" s="31"/>
      <c r="AD6"/>
      <c r="AE6"/>
      <c r="AF6"/>
      <c r="AG6"/>
      <c r="AH6"/>
      <c r="AI6"/>
    </row>
    <row r="7" spans="1:35" ht="15.75" thickBot="1">
      <c r="A7" s="32"/>
      <c r="B7" s="30"/>
      <c r="C7" s="474" t="s">
        <v>14</v>
      </c>
      <c r="D7" s="467">
        <v>251</v>
      </c>
      <c r="E7" s="32"/>
      <c r="F7" s="478" t="s">
        <v>15</v>
      </c>
      <c r="G7" s="479" t="s">
        <v>10</v>
      </c>
      <c r="H7" s="32"/>
      <c r="I7" s="32"/>
      <c r="J7" s="32"/>
      <c r="K7" s="31"/>
      <c r="L7" s="31"/>
      <c r="AD7"/>
      <c r="AE7"/>
      <c r="AF7"/>
      <c r="AG7"/>
      <c r="AH7"/>
      <c r="AI7"/>
    </row>
    <row r="8" spans="1:35" ht="15.75" thickBot="1">
      <c r="A8" s="32"/>
      <c r="B8" s="30"/>
      <c r="C8" s="475" t="s">
        <v>16</v>
      </c>
      <c r="D8" s="469">
        <v>94</v>
      </c>
      <c r="E8" s="32"/>
      <c r="F8" s="483" t="s">
        <v>17</v>
      </c>
      <c r="G8" s="482">
        <v>149</v>
      </c>
      <c r="H8" s="32"/>
      <c r="I8" s="32"/>
      <c r="J8" s="32"/>
      <c r="K8" s="31"/>
      <c r="L8" s="31"/>
      <c r="AD8"/>
      <c r="AE8"/>
      <c r="AF8"/>
      <c r="AG8"/>
      <c r="AH8"/>
      <c r="AI8"/>
    </row>
    <row r="9" spans="1:35" ht="15.75" thickBot="1">
      <c r="A9" s="32"/>
      <c r="B9" s="30"/>
      <c r="C9" s="470" t="s">
        <v>8</v>
      </c>
      <c r="D9" s="471">
        <v>497</v>
      </c>
      <c r="E9" s="32"/>
      <c r="F9" s="483" t="s">
        <v>12</v>
      </c>
      <c r="G9" s="482">
        <v>69</v>
      </c>
      <c r="H9" s="32"/>
      <c r="I9" s="32"/>
      <c r="J9" s="32"/>
      <c r="K9" s="31"/>
      <c r="L9" s="31"/>
      <c r="AD9"/>
      <c r="AE9"/>
      <c r="AF9"/>
      <c r="AG9"/>
      <c r="AH9"/>
      <c r="AI9"/>
    </row>
    <row r="10" spans="1:35">
      <c r="A10" s="32"/>
      <c r="B10" s="30"/>
      <c r="C10"/>
      <c r="D10" s="44"/>
      <c r="E10" s="32"/>
      <c r="F10" s="483" t="s">
        <v>18</v>
      </c>
      <c r="G10" s="482">
        <v>42</v>
      </c>
      <c r="H10" s="32"/>
      <c r="I10" s="32"/>
      <c r="J10" s="32"/>
      <c r="K10" s="31"/>
      <c r="L10" s="31"/>
      <c r="AD10"/>
      <c r="AE10"/>
      <c r="AF10"/>
      <c r="AG10"/>
      <c r="AH10"/>
      <c r="AI10"/>
    </row>
    <row r="11" spans="1:35" ht="15.75" thickBot="1">
      <c r="A11" s="32"/>
      <c r="B11" s="30"/>
      <c r="C11" s="44"/>
      <c r="D11" s="44"/>
      <c r="E11" s="32"/>
      <c r="F11" s="483" t="s">
        <v>19</v>
      </c>
      <c r="G11" s="482">
        <v>190</v>
      </c>
      <c r="H11" s="32"/>
      <c r="I11" s="32"/>
      <c r="J11" s="32"/>
      <c r="K11" s="31"/>
      <c r="L11" s="31"/>
      <c r="AD11"/>
      <c r="AE11"/>
      <c r="AF11"/>
      <c r="AG11"/>
      <c r="AH11"/>
      <c r="AI11"/>
    </row>
    <row r="12" spans="1:35" ht="15.75" thickBot="1">
      <c r="A12" s="32"/>
      <c r="B12" s="30"/>
      <c r="C12" s="32"/>
      <c r="D12" s="32"/>
      <c r="E12" s="32"/>
      <c r="F12" s="483" t="s">
        <v>20</v>
      </c>
      <c r="G12" s="482">
        <v>21</v>
      </c>
      <c r="H12" s="32"/>
      <c r="I12" s="32"/>
      <c r="J12" s="32"/>
      <c r="K12" s="31"/>
      <c r="L12" s="31"/>
      <c r="AC12"/>
      <c r="AD12" s="41" t="s">
        <v>8</v>
      </c>
      <c r="AE12" s="42">
        <f>SUM(AE5:AE11)</f>
        <v>8</v>
      </c>
      <c r="AF12" s="42">
        <f>SUM(AF5:AF11)</f>
        <v>8</v>
      </c>
      <c r="AG12" s="42">
        <f>SUM(AG5:AG11)</f>
        <v>0</v>
      </c>
      <c r="AH12" s="42">
        <f>SUM(AH5:AH11)</f>
        <v>0</v>
      </c>
      <c r="AI12" s="43">
        <f>SUM(AI5:AI11)</f>
        <v>0</v>
      </c>
    </row>
    <row r="13" spans="1:35">
      <c r="A13" s="32"/>
      <c r="B13" s="30"/>
      <c r="C13" s="32"/>
      <c r="D13" s="32"/>
      <c r="E13" s="32"/>
      <c r="F13" s="483" t="s">
        <v>21</v>
      </c>
      <c r="G13" s="482">
        <v>5</v>
      </c>
      <c r="H13" s="32"/>
      <c r="I13" s="32"/>
      <c r="J13" s="32"/>
      <c r="K13" s="31"/>
      <c r="L13" s="31"/>
      <c r="AC13"/>
      <c r="AD13"/>
    </row>
    <row r="14" spans="1:35">
      <c r="A14" s="32"/>
      <c r="B14" s="30"/>
      <c r="C14" s="32"/>
      <c r="D14" s="32"/>
      <c r="E14" s="32"/>
      <c r="F14" s="483" t="s">
        <v>22</v>
      </c>
      <c r="G14" s="482">
        <v>13</v>
      </c>
      <c r="H14" s="32"/>
      <c r="I14" s="32"/>
      <c r="J14" s="32"/>
      <c r="K14" s="31"/>
      <c r="L14" s="31"/>
      <c r="AC14"/>
      <c r="AD14"/>
    </row>
    <row r="15" spans="1:35">
      <c r="A15" s="32"/>
      <c r="B15" s="30"/>
      <c r="C15" s="32"/>
      <c r="D15" s="32"/>
      <c r="E15" s="32"/>
      <c r="F15" s="483" t="s">
        <v>23</v>
      </c>
      <c r="G15" s="482">
        <v>7</v>
      </c>
      <c r="H15" s="32"/>
      <c r="I15" s="32"/>
      <c r="J15" s="32"/>
      <c r="K15" s="31"/>
      <c r="L15" s="31"/>
      <c r="AC15"/>
      <c r="AD15"/>
    </row>
    <row r="16" spans="1:35" ht="15.75" thickBot="1">
      <c r="A16" s="32"/>
      <c r="B16" s="30"/>
      <c r="C16" s="32"/>
      <c r="D16" s="32"/>
      <c r="E16" s="32"/>
      <c r="F16" s="484" t="s">
        <v>24</v>
      </c>
      <c r="G16" s="482">
        <v>1</v>
      </c>
      <c r="H16" s="32"/>
      <c r="I16" s="32"/>
      <c r="J16" s="32"/>
      <c r="K16" s="31"/>
      <c r="L16" s="31"/>
      <c r="AC16"/>
      <c r="AD16"/>
    </row>
    <row r="17" spans="1:30" ht="15.75" thickBot="1">
      <c r="A17" s="32"/>
      <c r="B17" s="30"/>
      <c r="C17" s="32"/>
      <c r="D17" s="32"/>
      <c r="E17" s="32"/>
      <c r="F17" s="470" t="s">
        <v>25</v>
      </c>
      <c r="G17" s="471">
        <v>497</v>
      </c>
      <c r="H17" s="32"/>
      <c r="I17" s="32"/>
      <c r="J17" s="32"/>
      <c r="K17" s="31"/>
      <c r="L17" s="31"/>
      <c r="AC17"/>
      <c r="AD17"/>
    </row>
    <row r="18" spans="1:30" ht="15.75" thickBot="1">
      <c r="A18" s="32"/>
      <c r="B18" s="30"/>
      <c r="C18" s="32"/>
      <c r="D18" s="32"/>
      <c r="E18" s="32"/>
      <c r="F18" s="79"/>
      <c r="H18" s="32"/>
      <c r="I18" s="32"/>
      <c r="J18" s="32"/>
      <c r="K18" s="31"/>
      <c r="L18" s="31"/>
      <c r="AC18"/>
      <c r="AD18"/>
    </row>
    <row r="19" spans="1:30" ht="15.75" thickBot="1">
      <c r="A19" s="32"/>
      <c r="B19" s="30"/>
      <c r="C19" s="303"/>
      <c r="D19" s="303"/>
      <c r="E19" s="32"/>
      <c r="F19" s="300" t="s">
        <v>26</v>
      </c>
      <c r="G19" s="301"/>
      <c r="H19" s="32"/>
      <c r="I19" s="32"/>
      <c r="J19" s="32"/>
      <c r="K19" s="31"/>
      <c r="L19" s="31"/>
      <c r="AC19"/>
      <c r="AD19"/>
    </row>
    <row r="20" spans="1:30" ht="15.75" thickBot="1">
      <c r="A20" s="32"/>
      <c r="B20" s="30"/>
      <c r="C20" s="44"/>
      <c r="D20" s="44"/>
      <c r="E20" s="32"/>
      <c r="F20" s="476" t="s">
        <v>9</v>
      </c>
      <c r="G20" s="488" t="s">
        <v>11</v>
      </c>
      <c r="H20" s="32"/>
      <c r="I20" s="32"/>
      <c r="J20" s="32"/>
      <c r="K20" s="31"/>
      <c r="L20" s="31"/>
      <c r="AC20"/>
      <c r="AD20"/>
    </row>
    <row r="21" spans="1:30" ht="15.75" thickBot="1">
      <c r="A21" s="32"/>
      <c r="B21" s="30"/>
      <c r="C21" s="300" t="s">
        <v>27</v>
      </c>
      <c r="D21" s="301"/>
      <c r="E21" s="32"/>
      <c r="F21" s="39"/>
      <c r="G21" s="40"/>
      <c r="H21" s="32"/>
      <c r="I21" s="32"/>
      <c r="J21" s="32"/>
      <c r="K21" s="31"/>
      <c r="L21" s="31"/>
      <c r="AC21"/>
    </row>
    <row r="22" spans="1:30" ht="15.75" thickBot="1">
      <c r="A22" s="32"/>
      <c r="B22" s="30"/>
      <c r="C22" s="485" t="s">
        <v>28</v>
      </c>
      <c r="D22" s="486" t="s">
        <v>11</v>
      </c>
      <c r="E22" s="44"/>
      <c r="F22" s="478" t="s">
        <v>15</v>
      </c>
      <c r="G22" s="479" t="s">
        <v>29</v>
      </c>
      <c r="H22" s="32"/>
      <c r="I22" s="32"/>
      <c r="J22" s="32"/>
      <c r="K22" s="31"/>
      <c r="L22" s="31"/>
      <c r="AC22"/>
    </row>
    <row r="23" spans="1:30" ht="15.75" thickBot="1">
      <c r="A23" s="32"/>
      <c r="B23" s="30"/>
      <c r="C23" s="39"/>
      <c r="D23" s="40"/>
      <c r="E23" s="44"/>
      <c r="F23" s="487" t="s">
        <v>17</v>
      </c>
      <c r="G23" s="489">
        <v>572</v>
      </c>
      <c r="H23" s="32"/>
      <c r="I23" s="32"/>
      <c r="J23" s="32"/>
      <c r="K23" s="31"/>
      <c r="L23" s="31"/>
      <c r="AC23"/>
    </row>
    <row r="24" spans="1:30" ht="15.75" thickBot="1">
      <c r="A24" s="32"/>
      <c r="B24" s="30"/>
      <c r="C24" s="478" t="s">
        <v>9</v>
      </c>
      <c r="D24" s="465" t="s">
        <v>30</v>
      </c>
      <c r="E24" s="44"/>
      <c r="F24" s="483" t="s">
        <v>12</v>
      </c>
      <c r="G24" s="482">
        <v>206</v>
      </c>
      <c r="H24" s="32"/>
      <c r="I24" s="32"/>
      <c r="J24" s="32"/>
      <c r="K24" s="31"/>
      <c r="L24" s="31"/>
      <c r="AC24"/>
    </row>
    <row r="25" spans="1:30">
      <c r="A25" s="32"/>
      <c r="B25" s="30"/>
      <c r="C25" s="487" t="s">
        <v>13</v>
      </c>
      <c r="D25" s="466">
        <v>1056</v>
      </c>
      <c r="E25" s="44"/>
      <c r="F25" s="483" t="s">
        <v>18</v>
      </c>
      <c r="G25" s="482">
        <v>149</v>
      </c>
      <c r="H25" s="32"/>
      <c r="I25" s="32"/>
      <c r="J25" s="32"/>
      <c r="K25" s="31"/>
      <c r="L25" s="31"/>
      <c r="AC25"/>
    </row>
    <row r="26" spans="1:30">
      <c r="A26" s="32"/>
      <c r="B26" s="30"/>
      <c r="C26" s="483" t="s">
        <v>14</v>
      </c>
      <c r="D26" s="467">
        <v>1048</v>
      </c>
      <c r="E26" s="44"/>
      <c r="F26" s="483" t="s">
        <v>19</v>
      </c>
      <c r="G26" s="482">
        <v>1340</v>
      </c>
      <c r="H26" s="32"/>
      <c r="I26" s="32"/>
      <c r="J26" s="32"/>
      <c r="K26" s="31"/>
      <c r="L26" s="31"/>
      <c r="AC26"/>
    </row>
    <row r="27" spans="1:30" ht="15.75" thickBot="1">
      <c r="A27" s="32"/>
      <c r="B27" s="30"/>
      <c r="C27" s="484" t="s">
        <v>16</v>
      </c>
      <c r="D27" s="467">
        <v>406</v>
      </c>
      <c r="E27" s="44"/>
      <c r="F27" s="483" t="s">
        <v>20</v>
      </c>
      <c r="G27" s="482">
        <v>144</v>
      </c>
      <c r="H27" s="32"/>
      <c r="I27" s="32"/>
      <c r="J27" s="32"/>
      <c r="K27" s="31"/>
      <c r="L27" s="31"/>
      <c r="AC27"/>
    </row>
    <row r="28" spans="1:30" ht="15.75" thickBot="1">
      <c r="A28" s="32"/>
      <c r="B28" s="30"/>
      <c r="C28" s="470" t="s">
        <v>25</v>
      </c>
      <c r="D28" s="471">
        <v>2510</v>
      </c>
      <c r="E28" s="44"/>
      <c r="F28" s="483" t="s">
        <v>21</v>
      </c>
      <c r="G28" s="482">
        <v>27</v>
      </c>
      <c r="H28" s="32"/>
      <c r="I28" s="32"/>
      <c r="J28" s="32"/>
      <c r="K28" s="31"/>
      <c r="L28" s="31"/>
      <c r="AC28"/>
    </row>
    <row r="29" spans="1:30">
      <c r="A29" s="32"/>
      <c r="B29" s="30"/>
      <c r="C29" s="44"/>
      <c r="D29" s="44"/>
      <c r="E29" s="32"/>
      <c r="F29" s="483" t="s">
        <v>22</v>
      </c>
      <c r="G29" s="482">
        <v>47</v>
      </c>
      <c r="H29" s="32"/>
      <c r="I29" s="32"/>
      <c r="J29" s="32"/>
      <c r="K29" s="31"/>
      <c r="L29" s="31"/>
    </row>
    <row r="30" spans="1:30">
      <c r="A30" s="32"/>
      <c r="B30" s="30"/>
      <c r="C30" s="44"/>
      <c r="D30" s="44"/>
      <c r="E30" s="32"/>
      <c r="F30" s="483" t="s">
        <v>23</v>
      </c>
      <c r="G30" s="482">
        <v>22</v>
      </c>
      <c r="H30" s="32"/>
      <c r="I30" s="32"/>
      <c r="J30" s="32"/>
      <c r="K30" s="31"/>
      <c r="L30" s="31"/>
    </row>
    <row r="31" spans="1:30" ht="15.75" thickBot="1">
      <c r="A31" s="32"/>
      <c r="B31" s="30"/>
      <c r="C31"/>
      <c r="D31"/>
      <c r="E31" s="32"/>
      <c r="F31" s="484" t="s">
        <v>24</v>
      </c>
      <c r="G31" s="482">
        <v>3</v>
      </c>
      <c r="H31" s="32"/>
      <c r="I31" s="32"/>
      <c r="J31" s="32"/>
      <c r="K31" s="31"/>
      <c r="L31" s="31"/>
    </row>
    <row r="32" spans="1:30" ht="15.75" thickBot="1">
      <c r="A32" s="32"/>
      <c r="B32" s="30"/>
      <c r="C32" s="32"/>
      <c r="D32" s="32"/>
      <c r="E32" s="32"/>
      <c r="F32" s="470" t="s">
        <v>25</v>
      </c>
      <c r="G32" s="471">
        <v>2510</v>
      </c>
      <c r="H32" s="32"/>
      <c r="I32" s="32"/>
      <c r="J32" s="32"/>
      <c r="K32" s="31"/>
      <c r="L32" s="31"/>
    </row>
    <row r="33" spans="1:12" ht="15.75" thickBot="1">
      <c r="A33" s="32"/>
      <c r="B33" s="30"/>
      <c r="C33" s="32"/>
      <c r="D33" s="32"/>
      <c r="E33" s="32"/>
      <c r="F33" s="32"/>
      <c r="G33" s="32"/>
      <c r="H33" s="32"/>
      <c r="I33" s="32"/>
      <c r="J33" s="32"/>
      <c r="K33" s="31"/>
      <c r="L33" s="31"/>
    </row>
    <row r="34" spans="1:12" ht="15.75" thickBot="1">
      <c r="A34" s="32"/>
      <c r="B34" s="30"/>
      <c r="C34" s="300" t="s">
        <v>31</v>
      </c>
      <c r="D34" s="301"/>
      <c r="E34" s="32"/>
      <c r="F34" s="300" t="s">
        <v>32</v>
      </c>
      <c r="G34" s="302"/>
      <c r="H34" s="301"/>
      <c r="I34" s="32"/>
      <c r="J34" s="32"/>
      <c r="K34" s="31"/>
      <c r="L34" s="31"/>
    </row>
    <row r="35" spans="1:12" ht="15.75" thickBot="1">
      <c r="A35" s="32"/>
      <c r="B35" s="30"/>
      <c r="C35" s="478" t="s">
        <v>9</v>
      </c>
      <c r="D35" s="465" t="s">
        <v>33</v>
      </c>
      <c r="E35" s="44"/>
      <c r="F35" s="437" t="s">
        <v>9</v>
      </c>
      <c r="G35" s="488" t="s">
        <v>11</v>
      </c>
      <c r="H35" s="45"/>
      <c r="I35" s="32"/>
      <c r="J35" s="32"/>
      <c r="K35" s="31"/>
      <c r="L35" s="31"/>
    </row>
    <row r="36" spans="1:12" ht="15.75" thickBot="1">
      <c r="A36" s="32"/>
      <c r="B36" s="30"/>
      <c r="C36" s="480" t="s">
        <v>13</v>
      </c>
      <c r="D36" s="466">
        <v>1275</v>
      </c>
      <c r="E36" s="44"/>
      <c r="F36" s="197"/>
      <c r="G36" s="198"/>
      <c r="H36" s="199"/>
      <c r="I36" s="32"/>
      <c r="J36" s="32"/>
      <c r="K36" s="31"/>
      <c r="L36" s="31"/>
    </row>
    <row r="37" spans="1:12" ht="15.75" thickBot="1">
      <c r="A37" s="32"/>
      <c r="B37" s="30"/>
      <c r="C37" s="480" t="s">
        <v>16</v>
      </c>
      <c r="D37" s="482">
        <v>487</v>
      </c>
      <c r="E37" s="44"/>
      <c r="F37" s="506" t="s">
        <v>15</v>
      </c>
      <c r="G37" s="506" t="s">
        <v>34</v>
      </c>
      <c r="H37" s="465" t="s">
        <v>35</v>
      </c>
      <c r="I37" s="32"/>
      <c r="J37" s="32"/>
      <c r="K37" s="31"/>
      <c r="L37" s="31"/>
    </row>
    <row r="38" spans="1:12" ht="15.75" thickBot="1">
      <c r="A38" s="32"/>
      <c r="B38" s="30"/>
      <c r="C38" s="481" t="s">
        <v>14</v>
      </c>
      <c r="D38" s="467">
        <v>1111</v>
      </c>
      <c r="E38" s="44"/>
      <c r="F38" s="487" t="s">
        <v>17</v>
      </c>
      <c r="G38" s="507"/>
      <c r="H38" s="508">
        <v>621</v>
      </c>
      <c r="I38" s="32"/>
      <c r="J38" s="32"/>
      <c r="K38" s="31"/>
      <c r="L38" s="31"/>
    </row>
    <row r="39" spans="1:12" ht="15.75" thickBot="1">
      <c r="A39" s="32"/>
      <c r="B39" s="30"/>
      <c r="C39" s="470" t="s">
        <v>25</v>
      </c>
      <c r="D39" s="490">
        <v>2873</v>
      </c>
      <c r="E39" s="44"/>
      <c r="F39" s="509"/>
      <c r="G39" s="438" t="s">
        <v>36</v>
      </c>
      <c r="H39" s="439">
        <v>364</v>
      </c>
      <c r="I39" s="32"/>
      <c r="J39" s="32"/>
      <c r="K39" s="31"/>
      <c r="L39" s="31"/>
    </row>
    <row r="40" spans="1:12" ht="15.75" thickBot="1">
      <c r="A40" s="32"/>
      <c r="B40" s="30"/>
      <c r="C40"/>
      <c r="D40"/>
      <c r="E40" s="44"/>
      <c r="F40" s="510"/>
      <c r="G40" s="440" t="s">
        <v>37</v>
      </c>
      <c r="H40" s="441">
        <v>257</v>
      </c>
      <c r="I40" s="32"/>
      <c r="J40" s="32"/>
      <c r="K40" s="31"/>
      <c r="L40" s="31"/>
    </row>
    <row r="41" spans="1:12" ht="15.75" thickBot="1">
      <c r="A41" s="32"/>
      <c r="B41" s="30"/>
      <c r="C41" s="32"/>
      <c r="D41" s="32"/>
      <c r="E41" s="32"/>
      <c r="F41" s="446" t="s">
        <v>12</v>
      </c>
      <c r="G41" s="507"/>
      <c r="H41" s="508">
        <v>250</v>
      </c>
      <c r="I41" s="32"/>
      <c r="J41" s="32"/>
      <c r="K41" s="31"/>
      <c r="L41" s="31"/>
    </row>
    <row r="42" spans="1:12" ht="15.75" thickBot="1">
      <c r="A42" s="32"/>
      <c r="B42" s="30"/>
      <c r="C42" s="32"/>
      <c r="D42" s="32"/>
      <c r="E42" s="32"/>
      <c r="F42" s="442"/>
      <c r="G42" s="438" t="s">
        <v>36</v>
      </c>
      <c r="H42" s="439">
        <v>127</v>
      </c>
      <c r="I42" s="32"/>
      <c r="J42" s="32"/>
      <c r="K42" s="31"/>
      <c r="L42" s="31"/>
    </row>
    <row r="43" spans="1:12" ht="15.75" thickBot="1">
      <c r="A43" s="32"/>
      <c r="B43" s="30"/>
      <c r="C43" s="300" t="s">
        <v>38</v>
      </c>
      <c r="D43" s="301"/>
      <c r="E43" s="32"/>
      <c r="F43" s="442"/>
      <c r="G43" s="440" t="s">
        <v>37</v>
      </c>
      <c r="H43" s="441">
        <v>122</v>
      </c>
      <c r="I43" s="32"/>
      <c r="J43" s="32"/>
      <c r="K43" s="31"/>
      <c r="L43" s="31"/>
    </row>
    <row r="44" spans="1:12" ht="15.75" thickBot="1">
      <c r="A44" s="32"/>
      <c r="B44" s="30"/>
      <c r="C44" s="443" t="s">
        <v>28</v>
      </c>
      <c r="D44" s="444" t="s">
        <v>11</v>
      </c>
      <c r="E44" s="32"/>
      <c r="F44" s="445"/>
      <c r="G44" s="518" t="s">
        <v>39</v>
      </c>
      <c r="H44" s="517">
        <v>1</v>
      </c>
      <c r="I44" s="32"/>
      <c r="J44" s="32"/>
      <c r="K44" s="31"/>
      <c r="L44" s="31"/>
    </row>
    <row r="45" spans="1:12" ht="15.75" thickBot="1">
      <c r="A45" s="32"/>
      <c r="B45" s="30"/>
      <c r="C45" s="46"/>
      <c r="D45" s="47"/>
      <c r="E45" s="32"/>
      <c r="F45" s="446" t="s">
        <v>18</v>
      </c>
      <c r="G45" s="507"/>
      <c r="H45" s="508">
        <v>197</v>
      </c>
      <c r="I45" s="32"/>
      <c r="J45" s="32"/>
      <c r="K45" s="31"/>
      <c r="L45" s="31"/>
    </row>
    <row r="46" spans="1:12" ht="15.75" thickBot="1">
      <c r="A46" s="32"/>
      <c r="B46" s="30"/>
      <c r="C46" s="491" t="s">
        <v>6</v>
      </c>
      <c r="D46" s="491" t="s">
        <v>40</v>
      </c>
      <c r="E46" s="44"/>
      <c r="F46" s="442"/>
      <c r="G46" s="438" t="s">
        <v>36</v>
      </c>
      <c r="H46" s="439">
        <v>114</v>
      </c>
      <c r="I46" s="32"/>
      <c r="J46" s="32"/>
      <c r="K46" s="31"/>
      <c r="L46" s="31"/>
    </row>
    <row r="47" spans="1:12" ht="15.75" thickBot="1">
      <c r="A47" s="32"/>
      <c r="B47" s="30"/>
      <c r="C47" s="492" t="s">
        <v>13</v>
      </c>
      <c r="D47" s="493">
        <v>1275</v>
      </c>
      <c r="E47" s="44"/>
      <c r="F47" s="445"/>
      <c r="G47" s="440" t="s">
        <v>37</v>
      </c>
      <c r="H47" s="441">
        <v>83</v>
      </c>
      <c r="I47" s="32"/>
      <c r="J47" s="32"/>
      <c r="K47" s="31"/>
      <c r="L47" s="31"/>
    </row>
    <row r="48" spans="1:12" ht="15.75" thickBot="1">
      <c r="A48" s="32"/>
      <c r="B48" s="30"/>
      <c r="C48" s="494" t="s">
        <v>36</v>
      </c>
      <c r="D48" s="495">
        <v>831</v>
      </c>
      <c r="E48" s="44"/>
      <c r="F48" s="446" t="s">
        <v>19</v>
      </c>
      <c r="G48" s="507"/>
      <c r="H48" s="508">
        <v>1517</v>
      </c>
      <c r="I48" s="32"/>
      <c r="J48" s="32"/>
      <c r="K48" s="31"/>
      <c r="L48" s="31"/>
    </row>
    <row r="49" spans="1:14" ht="15.75" thickBot="1">
      <c r="A49" s="32"/>
      <c r="B49" s="30"/>
      <c r="C49" s="496" t="s">
        <v>37</v>
      </c>
      <c r="D49" s="497">
        <v>444</v>
      </c>
      <c r="E49" s="44"/>
      <c r="F49" s="442"/>
      <c r="G49" s="438" t="s">
        <v>36</v>
      </c>
      <c r="H49" s="439">
        <v>1056</v>
      </c>
      <c r="I49" s="32"/>
      <c r="J49" s="32"/>
      <c r="K49" s="31"/>
      <c r="L49" s="31"/>
    </row>
    <row r="50" spans="1:14" ht="19.5" thickBot="1">
      <c r="A50" s="32"/>
      <c r="B50" s="30"/>
      <c r="C50" s="492" t="s">
        <v>14</v>
      </c>
      <c r="D50" s="493">
        <v>1111</v>
      </c>
      <c r="E50" s="44"/>
      <c r="F50" s="445"/>
      <c r="G50" s="440" t="s">
        <v>37</v>
      </c>
      <c r="H50" s="441">
        <v>461</v>
      </c>
      <c r="I50" s="32"/>
      <c r="J50" s="32"/>
      <c r="K50" s="31"/>
      <c r="L50" s="31"/>
      <c r="N50" s="48" t="s">
        <v>41</v>
      </c>
    </row>
    <row r="51" spans="1:14" ht="15.75" thickBot="1">
      <c r="A51" s="32"/>
      <c r="B51" s="30"/>
      <c r="C51" s="498" t="s">
        <v>36</v>
      </c>
      <c r="D51" s="499">
        <v>794</v>
      </c>
      <c r="E51" s="44"/>
      <c r="F51" s="446" t="s">
        <v>20</v>
      </c>
      <c r="G51" s="507"/>
      <c r="H51" s="508">
        <v>177</v>
      </c>
      <c r="I51" s="32"/>
      <c r="J51" s="32"/>
      <c r="K51" s="31"/>
      <c r="L51" s="31"/>
    </row>
    <row r="52" spans="1:14" ht="15.75" thickBot="1">
      <c r="A52" s="32"/>
      <c r="B52" s="30"/>
      <c r="C52" s="496" t="s">
        <v>37</v>
      </c>
      <c r="D52" s="500">
        <v>316</v>
      </c>
      <c r="E52" s="44"/>
      <c r="F52" s="442"/>
      <c r="G52" s="446" t="s">
        <v>36</v>
      </c>
      <c r="H52" s="512">
        <v>121</v>
      </c>
      <c r="I52" s="32"/>
      <c r="J52" s="32"/>
      <c r="K52" s="31"/>
      <c r="L52" s="31"/>
    </row>
    <row r="53" spans="1:14" ht="15.75" thickBot="1">
      <c r="A53" s="32"/>
      <c r="B53" s="30"/>
      <c r="C53" s="505" t="s">
        <v>39</v>
      </c>
      <c r="D53" s="504">
        <v>1</v>
      </c>
      <c r="E53" s="44"/>
      <c r="F53" s="445"/>
      <c r="G53" s="447" t="s">
        <v>37</v>
      </c>
      <c r="H53" s="513">
        <v>56</v>
      </c>
      <c r="I53" s="32"/>
      <c r="J53" s="32"/>
      <c r="K53" s="31"/>
      <c r="L53" s="31"/>
    </row>
    <row r="54" spans="1:14" ht="15.75" thickBot="1">
      <c r="A54" s="32"/>
      <c r="B54" s="30"/>
      <c r="C54" s="492" t="s">
        <v>16</v>
      </c>
      <c r="D54" s="501">
        <v>487</v>
      </c>
      <c r="E54" s="44"/>
      <c r="F54" s="446" t="s">
        <v>21</v>
      </c>
      <c r="G54" s="507"/>
      <c r="H54" s="508">
        <v>27</v>
      </c>
      <c r="I54" s="32"/>
      <c r="J54" s="32"/>
      <c r="K54" s="31"/>
      <c r="L54" s="31"/>
    </row>
    <row r="55" spans="1:14" ht="15.75" thickBot="1">
      <c r="A55" s="32"/>
      <c r="B55" s="30"/>
      <c r="C55" s="502" t="s">
        <v>36</v>
      </c>
      <c r="D55" s="499">
        <v>229</v>
      </c>
      <c r="E55" s="44"/>
      <c r="F55" s="448"/>
      <c r="G55" s="449" t="s">
        <v>36</v>
      </c>
      <c r="H55" s="450">
        <v>27</v>
      </c>
      <c r="I55" s="32"/>
      <c r="J55" s="32"/>
      <c r="K55" s="31"/>
      <c r="L55" s="31"/>
    </row>
    <row r="56" spans="1:14" ht="15.75" thickBot="1">
      <c r="A56" s="32"/>
      <c r="B56" s="30"/>
      <c r="C56" s="496" t="s">
        <v>37</v>
      </c>
      <c r="D56" s="497">
        <v>258</v>
      </c>
      <c r="E56" s="44"/>
      <c r="F56" s="487" t="s">
        <v>22</v>
      </c>
      <c r="G56" s="507"/>
      <c r="H56" s="508">
        <v>57</v>
      </c>
      <c r="I56" s="32"/>
      <c r="J56" s="32"/>
      <c r="K56" s="31"/>
      <c r="L56" s="31"/>
    </row>
    <row r="57" spans="1:14" ht="15.75" thickBot="1">
      <c r="A57" s="32"/>
      <c r="B57" s="30"/>
      <c r="C57" s="492" t="s">
        <v>42</v>
      </c>
      <c r="D57" s="503">
        <v>2873</v>
      </c>
      <c r="E57" s="44"/>
      <c r="F57" s="509"/>
      <c r="G57" s="449" t="s">
        <v>36</v>
      </c>
      <c r="H57" s="450">
        <v>24</v>
      </c>
      <c r="I57" s="32"/>
      <c r="J57" s="32"/>
      <c r="K57" s="31"/>
      <c r="L57" s="31"/>
    </row>
    <row r="58" spans="1:14" ht="15.75" thickBot="1">
      <c r="A58" s="32"/>
      <c r="B58" s="30"/>
      <c r="C58"/>
      <c r="D58"/>
      <c r="E58" s="44"/>
      <c r="F58" s="510"/>
      <c r="G58" s="468" t="s">
        <v>37</v>
      </c>
      <c r="H58" s="511">
        <v>33</v>
      </c>
      <c r="I58" s="32"/>
      <c r="J58" s="32"/>
      <c r="K58" s="31"/>
      <c r="L58" s="31"/>
    </row>
    <row r="59" spans="1:14" ht="15.75" thickBot="1">
      <c r="A59" s="32"/>
      <c r="B59" s="30"/>
      <c r="C59" s="44"/>
      <c r="D59" s="44"/>
      <c r="E59" s="44"/>
      <c r="F59" s="487" t="s">
        <v>23</v>
      </c>
      <c r="G59" s="507"/>
      <c r="H59" s="508">
        <v>24</v>
      </c>
      <c r="I59" s="32"/>
      <c r="J59" s="32"/>
      <c r="K59" s="31"/>
      <c r="L59" s="31"/>
    </row>
    <row r="60" spans="1:14" ht="15.75" thickBot="1">
      <c r="A60" s="32"/>
      <c r="B60" s="30"/>
      <c r="C60" s="44"/>
      <c r="D60" s="44"/>
      <c r="E60" s="44"/>
      <c r="F60" s="509"/>
      <c r="G60" s="449" t="s">
        <v>36</v>
      </c>
      <c r="H60" s="450">
        <v>21</v>
      </c>
      <c r="I60" s="32"/>
      <c r="J60" s="32"/>
      <c r="K60" s="31"/>
      <c r="L60" s="31"/>
    </row>
    <row r="61" spans="1:14" ht="15.75" thickBot="1">
      <c r="A61" s="32"/>
      <c r="B61" s="30"/>
      <c r="C61" s="44"/>
      <c r="D61" s="44"/>
      <c r="E61" s="32"/>
      <c r="F61" s="510"/>
      <c r="G61" s="470" t="s">
        <v>37</v>
      </c>
      <c r="H61" s="508">
        <v>3</v>
      </c>
      <c r="I61" s="32"/>
      <c r="J61" s="32"/>
      <c r="K61" s="31"/>
      <c r="L61" s="31"/>
    </row>
    <row r="62" spans="1:14" ht="15.75" thickBot="1">
      <c r="A62" s="32"/>
      <c r="B62" s="30"/>
      <c r="C62" s="44"/>
      <c r="D62" s="44"/>
      <c r="E62" s="32"/>
      <c r="F62" s="487" t="s">
        <v>24</v>
      </c>
      <c r="G62" s="507"/>
      <c r="H62" s="508">
        <v>3</v>
      </c>
      <c r="I62" s="32"/>
      <c r="J62" s="32"/>
      <c r="K62" s="31"/>
      <c r="L62" s="31"/>
    </row>
    <row r="63" spans="1:14" ht="15.75" thickBot="1">
      <c r="A63" s="32"/>
      <c r="B63" s="30"/>
      <c r="C63" s="44"/>
      <c r="D63" s="44"/>
      <c r="E63" s="32"/>
      <c r="F63" s="510"/>
      <c r="G63" s="472" t="s">
        <v>37</v>
      </c>
      <c r="H63" s="519">
        <v>3</v>
      </c>
      <c r="I63" s="32"/>
      <c r="J63" s="32"/>
      <c r="K63" s="31"/>
      <c r="L63" s="31"/>
    </row>
    <row r="64" spans="1:14" ht="15.75" thickBot="1">
      <c r="A64" s="32"/>
      <c r="B64" s="30"/>
      <c r="C64" s="32"/>
      <c r="D64" s="32"/>
      <c r="E64" s="32"/>
      <c r="F64" s="514" t="s">
        <v>25</v>
      </c>
      <c r="G64" s="515"/>
      <c r="H64" s="516">
        <v>2873</v>
      </c>
      <c r="I64" s="32"/>
      <c r="J64" s="32"/>
      <c r="K64" s="31"/>
      <c r="L64" s="31"/>
    </row>
    <row r="65" spans="1:14">
      <c r="A65" s="32"/>
      <c r="B65" s="30"/>
      <c r="C65" s="32"/>
      <c r="D65" s="32"/>
      <c r="E65" s="32"/>
      <c r="F65"/>
      <c r="G65"/>
      <c r="H65"/>
      <c r="I65" s="32"/>
      <c r="J65" s="32"/>
      <c r="K65" s="31"/>
      <c r="L65" s="31"/>
    </row>
    <row r="66" spans="1:14" ht="36.75" customHeight="1">
      <c r="A66" s="32"/>
      <c r="B66" s="30"/>
      <c r="C66" s="32"/>
      <c r="D66" s="32"/>
      <c r="E66" s="32"/>
      <c r="F66" s="44"/>
      <c r="G66" s="44"/>
      <c r="H66" s="44"/>
      <c r="I66" s="32"/>
      <c r="J66" s="32"/>
      <c r="K66" s="31"/>
      <c r="L66" s="31"/>
    </row>
    <row r="67" spans="1:14">
      <c r="A67" s="32"/>
      <c r="B67" s="30"/>
      <c r="C67" s="44"/>
      <c r="D67" s="44"/>
      <c r="E67" s="32"/>
      <c r="F67" s="44"/>
      <c r="G67" s="44"/>
      <c r="H67" s="44"/>
      <c r="I67" s="32"/>
      <c r="J67" s="32"/>
      <c r="K67" s="31"/>
      <c r="L67" s="31"/>
    </row>
    <row r="68" spans="1:14" ht="16.5" thickBot="1">
      <c r="A68" s="32"/>
      <c r="B68" s="30"/>
      <c r="C68" s="44"/>
      <c r="D68" s="44"/>
      <c r="E68" s="49"/>
      <c r="F68" s="296" t="s">
        <v>43</v>
      </c>
      <c r="G68" s="296"/>
      <c r="H68" s="296"/>
      <c r="I68" s="296"/>
      <c r="J68" s="296"/>
      <c r="K68" s="50"/>
      <c r="L68" s="31"/>
    </row>
    <row r="69" spans="1:14" ht="15.75" thickBot="1">
      <c r="A69" s="32"/>
      <c r="B69" s="30"/>
      <c r="C69" s="44"/>
      <c r="D69" s="44"/>
      <c r="E69" s="44"/>
      <c r="F69" s="520" t="s">
        <v>33</v>
      </c>
      <c r="G69" s="520" t="s">
        <v>3</v>
      </c>
      <c r="H69" s="521"/>
      <c r="I69" s="522"/>
      <c r="J69" s="523"/>
      <c r="K69" s="58"/>
      <c r="L69"/>
      <c r="M69"/>
      <c r="N69"/>
    </row>
    <row r="70" spans="1:14" ht="15.75" thickBot="1">
      <c r="A70" s="32"/>
      <c r="B70" s="30"/>
      <c r="C70" s="44"/>
      <c r="D70" s="44"/>
      <c r="E70" s="44"/>
      <c r="F70" s="524" t="s">
        <v>6</v>
      </c>
      <c r="G70" s="525" t="s">
        <v>13</v>
      </c>
      <c r="H70" s="525" t="s">
        <v>14</v>
      </c>
      <c r="I70" s="526" t="s">
        <v>16</v>
      </c>
      <c r="J70" s="526" t="s">
        <v>42</v>
      </c>
      <c r="K70" s="58"/>
      <c r="L70"/>
      <c r="M70"/>
      <c r="N70"/>
    </row>
    <row r="71" spans="1:14" ht="15.75" thickBot="1">
      <c r="A71" s="32"/>
      <c r="B71" s="30"/>
      <c r="C71" s="44"/>
      <c r="D71" s="44"/>
      <c r="E71" s="44"/>
      <c r="F71" s="455" t="s">
        <v>17</v>
      </c>
      <c r="G71" s="527">
        <v>102</v>
      </c>
      <c r="H71" s="528">
        <v>456</v>
      </c>
      <c r="I71" s="528">
        <v>63</v>
      </c>
      <c r="J71" s="529">
        <v>621</v>
      </c>
      <c r="K71" s="58"/>
      <c r="L71"/>
      <c r="M71"/>
      <c r="N71"/>
    </row>
    <row r="72" spans="1:14">
      <c r="A72" s="32"/>
      <c r="B72" s="30"/>
      <c r="C72" s="44"/>
      <c r="D72" s="44"/>
      <c r="E72" s="44"/>
      <c r="F72" s="451" t="s">
        <v>36</v>
      </c>
      <c r="G72" s="554">
        <v>64</v>
      </c>
      <c r="H72" s="553">
        <v>299</v>
      </c>
      <c r="I72" s="553">
        <v>1</v>
      </c>
      <c r="J72" s="555">
        <v>364</v>
      </c>
      <c r="K72" s="58"/>
      <c r="L72"/>
      <c r="M72"/>
      <c r="N72"/>
    </row>
    <row r="73" spans="1:14" ht="15.75" thickBot="1">
      <c r="A73" s="32"/>
      <c r="B73" s="30"/>
      <c r="C73" s="44"/>
      <c r="D73" s="44"/>
      <c r="E73" s="44"/>
      <c r="F73" s="452" t="s">
        <v>37</v>
      </c>
      <c r="G73" s="535">
        <v>38</v>
      </c>
      <c r="H73" s="536">
        <v>157</v>
      </c>
      <c r="I73" s="536">
        <v>62</v>
      </c>
      <c r="J73" s="537">
        <v>257</v>
      </c>
      <c r="K73" s="58"/>
      <c r="L73"/>
      <c r="M73"/>
      <c r="N73"/>
    </row>
    <row r="74" spans="1:14" ht="15.75" thickBot="1">
      <c r="A74" s="32"/>
      <c r="B74" s="30"/>
      <c r="C74" s="44"/>
      <c r="D74" s="44"/>
      <c r="E74" s="44"/>
      <c r="F74" s="455" t="s">
        <v>12</v>
      </c>
      <c r="G74" s="527">
        <v>67</v>
      </c>
      <c r="H74" s="528">
        <v>100</v>
      </c>
      <c r="I74" s="528">
        <v>83</v>
      </c>
      <c r="J74" s="529">
        <v>250</v>
      </c>
      <c r="K74" s="58"/>
      <c r="L74"/>
      <c r="M74"/>
      <c r="N74"/>
    </row>
    <row r="75" spans="1:14">
      <c r="A75" s="32"/>
      <c r="B75" s="30"/>
      <c r="C75" s="44"/>
      <c r="D75" s="44"/>
      <c r="E75" s="44"/>
      <c r="F75" s="453" t="s">
        <v>36</v>
      </c>
      <c r="G75" s="531">
        <v>23</v>
      </c>
      <c r="H75" s="532">
        <v>78</v>
      </c>
      <c r="I75" s="532">
        <v>26</v>
      </c>
      <c r="J75" s="533">
        <v>127</v>
      </c>
      <c r="K75" s="58"/>
      <c r="L75"/>
      <c r="M75"/>
      <c r="N75"/>
    </row>
    <row r="76" spans="1:14" s="55" customFormat="1" ht="15.75" thickBot="1">
      <c r="A76" s="60"/>
      <c r="B76" s="52"/>
      <c r="C76" s="53"/>
      <c r="D76" s="53"/>
      <c r="E76" s="53"/>
      <c r="F76" s="452" t="s">
        <v>37</v>
      </c>
      <c r="G76" s="535">
        <v>44</v>
      </c>
      <c r="H76" s="536">
        <v>21</v>
      </c>
      <c r="I76" s="536">
        <v>57</v>
      </c>
      <c r="J76" s="537">
        <v>122</v>
      </c>
      <c r="K76" s="56"/>
      <c r="L76" s="54"/>
      <c r="M76" s="54"/>
      <c r="N76" s="54"/>
    </row>
    <row r="77" spans="1:14" ht="15.75" thickBot="1">
      <c r="A77" s="32"/>
      <c r="B77" s="30"/>
      <c r="C77" s="44"/>
      <c r="D77" s="44"/>
      <c r="E77" s="44"/>
      <c r="F77" s="454" t="s">
        <v>39</v>
      </c>
      <c r="G77" s="550"/>
      <c r="H77" s="551">
        <v>1</v>
      </c>
      <c r="I77" s="551"/>
      <c r="J77" s="552">
        <v>1</v>
      </c>
      <c r="K77" s="58"/>
      <c r="L77"/>
      <c r="M77"/>
      <c r="N77"/>
    </row>
    <row r="78" spans="1:14" ht="15.75" thickBot="1">
      <c r="A78" s="32"/>
      <c r="B78" s="30"/>
      <c r="C78" s="44"/>
      <c r="D78" s="44"/>
      <c r="E78" s="44"/>
      <c r="F78" s="455" t="s">
        <v>22</v>
      </c>
      <c r="G78" s="527"/>
      <c r="H78" s="528">
        <v>57</v>
      </c>
      <c r="I78" s="528"/>
      <c r="J78" s="529">
        <v>57</v>
      </c>
      <c r="K78" s="58"/>
      <c r="L78"/>
      <c r="M78"/>
      <c r="N78"/>
    </row>
    <row r="79" spans="1:14" ht="15.75" thickBot="1">
      <c r="A79" s="32"/>
      <c r="B79" s="30"/>
      <c r="C79" s="44"/>
      <c r="D79" s="44"/>
      <c r="E79" s="44"/>
      <c r="F79" s="455" t="s">
        <v>36</v>
      </c>
      <c r="G79" s="527"/>
      <c r="H79" s="528">
        <v>24</v>
      </c>
      <c r="I79" s="528"/>
      <c r="J79" s="529">
        <v>24</v>
      </c>
      <c r="K79" s="58"/>
      <c r="L79"/>
      <c r="M79"/>
      <c r="N79"/>
    </row>
    <row r="80" spans="1:14" ht="15.75" thickBot="1">
      <c r="A80" s="32"/>
      <c r="B80" s="30"/>
      <c r="C80" s="44"/>
      <c r="D80" s="44"/>
      <c r="E80" s="44"/>
      <c r="F80" s="540" t="s">
        <v>37</v>
      </c>
      <c r="G80" s="538"/>
      <c r="H80" s="538">
        <v>33</v>
      </c>
      <c r="I80" s="538"/>
      <c r="J80" s="539">
        <v>33</v>
      </c>
      <c r="K80" s="58"/>
      <c r="L80"/>
      <c r="M80"/>
      <c r="N80"/>
    </row>
    <row r="81" spans="1:16" s="55" customFormat="1" ht="15.75" thickBot="1">
      <c r="A81" s="60"/>
      <c r="B81" s="52"/>
      <c r="C81" s="53"/>
      <c r="D81" s="53"/>
      <c r="E81" s="53"/>
      <c r="F81" s="455" t="s">
        <v>18</v>
      </c>
      <c r="G81" s="527">
        <v>32</v>
      </c>
      <c r="H81" s="528">
        <v>99</v>
      </c>
      <c r="I81" s="528">
        <v>66</v>
      </c>
      <c r="J81" s="529">
        <v>197</v>
      </c>
      <c r="K81" s="56"/>
      <c r="L81" s="57"/>
    </row>
    <row r="82" spans="1:16">
      <c r="A82" s="32"/>
      <c r="B82" s="30"/>
      <c r="C82" s="44"/>
      <c r="D82" s="44"/>
      <c r="E82" s="44"/>
      <c r="F82" s="453" t="s">
        <v>36</v>
      </c>
      <c r="G82" s="531">
        <v>6</v>
      </c>
      <c r="H82" s="532">
        <v>81</v>
      </c>
      <c r="I82" s="532">
        <v>27</v>
      </c>
      <c r="J82" s="533">
        <v>114</v>
      </c>
      <c r="K82" s="58"/>
      <c r="L82" s="59"/>
    </row>
    <row r="83" spans="1:16" ht="15.75" thickBot="1">
      <c r="A83" s="32"/>
      <c r="B83" s="30"/>
      <c r="C83" s="44"/>
      <c r="D83" s="44"/>
      <c r="E83" s="44"/>
      <c r="F83" s="452" t="s">
        <v>37</v>
      </c>
      <c r="G83" s="535">
        <v>26</v>
      </c>
      <c r="H83" s="536">
        <v>18</v>
      </c>
      <c r="I83" s="536">
        <v>39</v>
      </c>
      <c r="J83" s="537">
        <v>83</v>
      </c>
      <c r="K83" s="58"/>
      <c r="L83" s="59"/>
    </row>
    <row r="84" spans="1:16" s="55" customFormat="1" ht="15.75" thickBot="1">
      <c r="A84" s="60"/>
      <c r="B84" s="52"/>
      <c r="C84" s="53"/>
      <c r="D84" s="53"/>
      <c r="E84" s="53"/>
      <c r="F84" s="455" t="s">
        <v>19</v>
      </c>
      <c r="G84" s="527">
        <v>947</v>
      </c>
      <c r="H84" s="528">
        <v>351</v>
      </c>
      <c r="I84" s="528">
        <v>219</v>
      </c>
      <c r="J84" s="529">
        <v>1517</v>
      </c>
      <c r="K84" s="56"/>
      <c r="L84" s="57"/>
    </row>
    <row r="85" spans="1:16">
      <c r="A85" s="32"/>
      <c r="B85" s="30"/>
      <c r="C85" s="44"/>
      <c r="D85" s="44"/>
      <c r="E85" s="44"/>
      <c r="F85" s="530" t="s">
        <v>36</v>
      </c>
      <c r="G85" s="531">
        <v>648</v>
      </c>
      <c r="H85" s="532">
        <v>264</v>
      </c>
      <c r="I85" s="532">
        <v>144</v>
      </c>
      <c r="J85" s="533">
        <v>1056</v>
      </c>
      <c r="K85" s="58"/>
      <c r="L85" s="59"/>
    </row>
    <row r="86" spans="1:16" ht="15.75" thickBot="1">
      <c r="A86" s="32"/>
      <c r="B86" s="30"/>
      <c r="C86" s="44"/>
      <c r="D86" s="44"/>
      <c r="E86" s="44"/>
      <c r="F86" s="534" t="s">
        <v>37</v>
      </c>
      <c r="G86" s="535">
        <v>299</v>
      </c>
      <c r="H86" s="536">
        <v>87</v>
      </c>
      <c r="I86" s="536">
        <v>75</v>
      </c>
      <c r="J86" s="537">
        <v>461</v>
      </c>
      <c r="K86" s="58"/>
      <c r="L86" s="59"/>
    </row>
    <row r="87" spans="1:16" ht="15.75" thickBot="1">
      <c r="A87" s="32"/>
      <c r="B87" s="30"/>
      <c r="C87" s="44"/>
      <c r="D87" s="44"/>
      <c r="E87" s="44"/>
      <c r="F87" s="455" t="s">
        <v>20</v>
      </c>
      <c r="G87" s="527">
        <v>121</v>
      </c>
      <c r="H87" s="528"/>
      <c r="I87" s="528">
        <v>56</v>
      </c>
      <c r="J87" s="529">
        <v>177</v>
      </c>
      <c r="K87" s="58"/>
      <c r="L87" s="59"/>
    </row>
    <row r="88" spans="1:16" s="55" customFormat="1">
      <c r="A88" s="60"/>
      <c r="B88" s="52"/>
      <c r="C88" s="53"/>
      <c r="D88" s="53"/>
      <c r="E88" s="53"/>
      <c r="F88" s="530" t="s">
        <v>36</v>
      </c>
      <c r="G88" s="531">
        <v>90</v>
      </c>
      <c r="H88" s="532"/>
      <c r="I88" s="532">
        <v>31</v>
      </c>
      <c r="J88" s="533">
        <v>121</v>
      </c>
      <c r="K88" s="56"/>
      <c r="L88" s="57"/>
    </row>
    <row r="89" spans="1:16" ht="15.75" thickBot="1">
      <c r="A89" s="32"/>
      <c r="B89" s="30"/>
      <c r="C89" s="44"/>
      <c r="D89" s="44"/>
      <c r="E89" s="44"/>
      <c r="F89" s="534" t="s">
        <v>37</v>
      </c>
      <c r="G89" s="535">
        <v>31</v>
      </c>
      <c r="H89" s="536"/>
      <c r="I89" s="536">
        <v>25</v>
      </c>
      <c r="J89" s="537">
        <v>56</v>
      </c>
      <c r="K89" s="58"/>
      <c r="L89" s="59"/>
    </row>
    <row r="90" spans="1:16" ht="15.75" thickBot="1">
      <c r="A90" s="32"/>
      <c r="B90" s="30"/>
      <c r="C90" s="44"/>
      <c r="D90" s="44"/>
      <c r="E90" s="32"/>
      <c r="F90" s="455" t="s">
        <v>21</v>
      </c>
      <c r="G90" s="527"/>
      <c r="H90" s="528">
        <v>27</v>
      </c>
      <c r="I90" s="528"/>
      <c r="J90" s="529">
        <v>27</v>
      </c>
      <c r="K90" s="58"/>
      <c r="L90" s="59"/>
    </row>
    <row r="91" spans="1:16" ht="15.75" thickBot="1">
      <c r="A91" s="32"/>
      <c r="B91" s="30"/>
      <c r="C91" s="44"/>
      <c r="D91" s="44"/>
      <c r="E91" s="32"/>
      <c r="F91" s="455" t="s">
        <v>36</v>
      </c>
      <c r="G91" s="527"/>
      <c r="H91" s="528">
        <v>27</v>
      </c>
      <c r="I91" s="528"/>
      <c r="J91" s="529">
        <v>27</v>
      </c>
      <c r="K91" s="58"/>
      <c r="L91" s="59"/>
    </row>
    <row r="92" spans="1:16" ht="15.75" thickBot="1">
      <c r="A92" s="32"/>
      <c r="B92" s="30"/>
      <c r="C92" s="44"/>
      <c r="D92" s="44"/>
      <c r="E92" s="32"/>
      <c r="F92" s="455" t="s">
        <v>23</v>
      </c>
      <c r="G92" s="543">
        <v>3</v>
      </c>
      <c r="H92" s="544">
        <v>21</v>
      </c>
      <c r="I92" s="544"/>
      <c r="J92" s="545">
        <v>24</v>
      </c>
      <c r="K92" s="58"/>
      <c r="L92" s="59"/>
      <c r="M92"/>
      <c r="N92"/>
      <c r="O92"/>
      <c r="P92"/>
    </row>
    <row r="93" spans="1:16" s="55" customFormat="1" ht="15.75" thickBot="1">
      <c r="A93" s="60"/>
      <c r="B93" s="52"/>
      <c r="C93" s="53"/>
      <c r="D93" s="53"/>
      <c r="E93" s="60"/>
      <c r="F93" s="455" t="s">
        <v>36</v>
      </c>
      <c r="G93" s="527"/>
      <c r="H93" s="528">
        <v>21</v>
      </c>
      <c r="I93" s="528"/>
      <c r="J93" s="529">
        <v>21</v>
      </c>
      <c r="K93" s="56"/>
      <c r="L93" s="57"/>
      <c r="M93" s="54"/>
      <c r="N93" s="54"/>
      <c r="O93" s="54"/>
      <c r="P93" s="54"/>
    </row>
    <row r="94" spans="1:16" ht="15.75" thickBot="1">
      <c r="A94" s="32"/>
      <c r="B94" s="30"/>
      <c r="C94" s="44"/>
      <c r="D94" s="44"/>
      <c r="E94" s="32"/>
      <c r="F94" s="456" t="s">
        <v>37</v>
      </c>
      <c r="G94" s="541">
        <v>3</v>
      </c>
      <c r="H94" s="541"/>
      <c r="I94" s="541"/>
      <c r="J94" s="542">
        <v>3</v>
      </c>
      <c r="K94" s="58"/>
      <c r="L94" s="59"/>
      <c r="M94"/>
      <c r="N94"/>
    </row>
    <row r="95" spans="1:16" ht="15.75" thickBot="1">
      <c r="A95" s="32"/>
      <c r="B95" s="30"/>
      <c r="C95" s="32"/>
      <c r="D95" s="32"/>
      <c r="E95" s="32"/>
      <c r="F95" s="455" t="s">
        <v>24</v>
      </c>
      <c r="G95" s="543">
        <v>3</v>
      </c>
      <c r="H95" s="544"/>
      <c r="I95" s="544"/>
      <c r="J95" s="545">
        <v>3</v>
      </c>
      <c r="K95" s="58"/>
      <c r="L95" s="31"/>
      <c r="M95"/>
      <c r="N95"/>
    </row>
    <row r="96" spans="1:16" ht="15.75" thickBot="1">
      <c r="A96" s="32"/>
      <c r="B96" s="30"/>
      <c r="C96" s="32"/>
      <c r="D96" s="32"/>
      <c r="E96" s="32"/>
      <c r="F96" s="556" t="s">
        <v>37</v>
      </c>
      <c r="G96" s="543">
        <v>3</v>
      </c>
      <c r="H96" s="544"/>
      <c r="I96" s="544"/>
      <c r="J96" s="545">
        <v>3</v>
      </c>
      <c r="K96" s="51"/>
      <c r="L96" s="31"/>
      <c r="M96"/>
      <c r="N96"/>
    </row>
    <row r="97" spans="1:18" ht="15.75" thickBot="1">
      <c r="B97" s="77"/>
      <c r="C97" s="32"/>
      <c r="D97" s="32"/>
      <c r="E97" s="44"/>
      <c r="F97" s="546" t="s">
        <v>42</v>
      </c>
      <c r="G97" s="547">
        <v>1275</v>
      </c>
      <c r="H97" s="548">
        <v>1111</v>
      </c>
      <c r="I97" s="548">
        <v>487</v>
      </c>
      <c r="J97" s="549">
        <v>2873</v>
      </c>
      <c r="K97" s="31"/>
      <c r="L97" s="64"/>
      <c r="M97"/>
      <c r="N97"/>
      <c r="O97"/>
      <c r="P97"/>
      <c r="Q97"/>
      <c r="R97"/>
    </row>
    <row r="98" spans="1:18">
      <c r="A98" s="32"/>
      <c r="B98" s="30"/>
      <c r="C98" s="32"/>
      <c r="D98" s="32"/>
      <c r="E98" s="44"/>
      <c r="F98"/>
      <c r="G98"/>
      <c r="H98"/>
      <c r="I98"/>
      <c r="J98"/>
      <c r="K98" s="31"/>
      <c r="M98"/>
      <c r="N98"/>
      <c r="O98"/>
      <c r="P98"/>
      <c r="Q98"/>
      <c r="R98"/>
    </row>
    <row r="99" spans="1:18" ht="29.25" customHeight="1" thickBot="1">
      <c r="A99" s="32"/>
      <c r="B99" s="61"/>
      <c r="C99" s="62"/>
      <c r="D99" s="62"/>
      <c r="E99" s="63"/>
      <c r="F99" s="63"/>
      <c r="G99" s="63"/>
      <c r="H99" s="63"/>
      <c r="I99" s="63"/>
      <c r="J99" s="63"/>
      <c r="K99" s="64"/>
      <c r="M99"/>
      <c r="N99"/>
      <c r="O99"/>
      <c r="P99"/>
      <c r="Q99"/>
      <c r="R99"/>
    </row>
    <row r="100" spans="1:18" ht="29.25" customHeight="1">
      <c r="A100" s="32"/>
      <c r="B100" s="32"/>
      <c r="C100" s="32"/>
      <c r="D100" s="32"/>
      <c r="E100" s="44"/>
      <c r="F100" s="44"/>
      <c r="G100" s="44"/>
      <c r="H100" s="44"/>
      <c r="I100" s="44"/>
      <c r="J100" s="44"/>
      <c r="K100" s="32"/>
      <c r="M100"/>
      <c r="N100"/>
      <c r="O100"/>
      <c r="P100"/>
      <c r="Q100"/>
      <c r="R100"/>
    </row>
    <row r="101" spans="1:18" ht="42.75" customHeight="1">
      <c r="A101" s="32"/>
      <c r="B101" s="32"/>
      <c r="C101" s="295" t="s">
        <v>44</v>
      </c>
      <c r="D101" s="295"/>
      <c r="E101"/>
      <c r="F101" s="44"/>
      <c r="G101" s="44"/>
      <c r="H101" s="44"/>
      <c r="I101" s="44"/>
      <c r="J101" s="44"/>
      <c r="K101" s="32"/>
      <c r="M101"/>
      <c r="N101"/>
      <c r="O101"/>
      <c r="P101"/>
      <c r="Q101"/>
      <c r="R101"/>
    </row>
    <row r="102" spans="1:18">
      <c r="A102" s="32"/>
      <c r="B102" s="32"/>
      <c r="C102" s="44"/>
      <c r="D102" s="44"/>
      <c r="E102" s="44"/>
      <c r="F102" s="32"/>
      <c r="G102" s="32"/>
      <c r="H102" s="32"/>
      <c r="I102" s="32"/>
      <c r="J102" s="32"/>
      <c r="K102" s="32"/>
      <c r="M102"/>
      <c r="N102"/>
      <c r="O102"/>
      <c r="P102"/>
      <c r="Q102"/>
      <c r="R102"/>
    </row>
    <row r="103" spans="1:18">
      <c r="A103" s="32"/>
      <c r="B103" s="32"/>
      <c r="C103" s="44"/>
      <c r="D103" s="44"/>
      <c r="E103" s="44"/>
      <c r="F103" s="32"/>
      <c r="G103" s="32"/>
      <c r="H103" s="32"/>
      <c r="I103" s="32"/>
      <c r="J103" s="32"/>
      <c r="K103" s="32"/>
      <c r="M103"/>
      <c r="N103"/>
      <c r="O103"/>
      <c r="P103"/>
      <c r="Q103"/>
      <c r="R103"/>
    </row>
    <row r="104" spans="1:18">
      <c r="A104" s="32"/>
      <c r="B104" s="32"/>
      <c r="C104" s="44"/>
      <c r="D104" s="44"/>
      <c r="E104" s="44"/>
      <c r="F104" s="32"/>
      <c r="G104" s="32"/>
      <c r="H104" s="32"/>
      <c r="I104" s="32"/>
      <c r="J104" s="32"/>
      <c r="K104" s="32"/>
      <c r="M104"/>
      <c r="N104"/>
      <c r="O104"/>
      <c r="P104"/>
      <c r="Q104"/>
      <c r="R104"/>
    </row>
    <row r="105" spans="1:18">
      <c r="B105" s="32"/>
      <c r="C105" s="44"/>
      <c r="D105" s="44"/>
      <c r="E105" s="44"/>
      <c r="F105" s="32"/>
      <c r="G105" s="32"/>
      <c r="H105" s="32"/>
      <c r="I105" s="32"/>
      <c r="J105" s="32"/>
      <c r="K105" s="32"/>
      <c r="M105"/>
      <c r="N105"/>
      <c r="O105"/>
      <c r="P105"/>
      <c r="Q105"/>
      <c r="R105"/>
    </row>
    <row r="106" spans="1:18">
      <c r="C106"/>
      <c r="D106"/>
      <c r="E106"/>
      <c r="M106"/>
      <c r="N106"/>
      <c r="O106"/>
      <c r="P106"/>
      <c r="Q106"/>
      <c r="R106"/>
    </row>
    <row r="107" spans="1:18">
      <c r="C107"/>
      <c r="D107"/>
      <c r="E107"/>
      <c r="M107"/>
      <c r="N107"/>
      <c r="O107"/>
      <c r="P107"/>
      <c r="Q107"/>
      <c r="R107"/>
    </row>
    <row r="108" spans="1:18">
      <c r="C108"/>
      <c r="D108"/>
      <c r="E108"/>
      <c r="M108"/>
      <c r="N108"/>
      <c r="O108"/>
      <c r="P108"/>
      <c r="Q108"/>
      <c r="R108"/>
    </row>
    <row r="109" spans="1:18">
      <c r="C109"/>
      <c r="D109"/>
      <c r="E109"/>
      <c r="M109"/>
      <c r="N109"/>
    </row>
    <row r="110" spans="1:18">
      <c r="C110"/>
      <c r="D110"/>
      <c r="E110"/>
      <c r="M110"/>
      <c r="N110"/>
    </row>
    <row r="111" spans="1:18">
      <c r="C111"/>
      <c r="D111"/>
      <c r="E111"/>
    </row>
    <row r="112" spans="1:18">
      <c r="C112"/>
      <c r="D112"/>
      <c r="E112"/>
    </row>
    <row r="113" spans="3:8">
      <c r="C113"/>
      <c r="D113"/>
      <c r="E113"/>
    </row>
    <row r="114" spans="3:8">
      <c r="C114"/>
      <c r="D114"/>
      <c r="E114"/>
    </row>
    <row r="115" spans="3:8">
      <c r="C115"/>
      <c r="D115"/>
      <c r="E115"/>
    </row>
    <row r="116" spans="3:8">
      <c r="C116"/>
      <c r="D116"/>
      <c r="E116"/>
    </row>
    <row r="117" spans="3:8">
      <c r="C117"/>
      <c r="D117"/>
      <c r="E117"/>
    </row>
    <row r="118" spans="3:8">
      <c r="C118"/>
      <c r="D118"/>
      <c r="E118"/>
      <c r="F118"/>
      <c r="G118"/>
      <c r="H118"/>
    </row>
    <row r="119" spans="3:8">
      <c r="C119"/>
      <c r="D119"/>
      <c r="E119"/>
      <c r="F119"/>
      <c r="G119"/>
      <c r="H119"/>
    </row>
    <row r="120" spans="3:8">
      <c r="C120"/>
      <c r="D120"/>
      <c r="E120"/>
      <c r="F120"/>
      <c r="G120"/>
      <c r="H120"/>
    </row>
    <row r="121" spans="3:8">
      <c r="C121"/>
      <c r="D121"/>
      <c r="E121"/>
      <c r="F121"/>
      <c r="G121"/>
      <c r="H121"/>
    </row>
    <row r="122" spans="3:8">
      <c r="C122"/>
      <c r="D122"/>
      <c r="E122"/>
      <c r="F122"/>
      <c r="G122"/>
      <c r="H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c r="C646"/>
      <c r="D646"/>
    </row>
    <row r="647" spans="3:4">
      <c r="C647"/>
      <c r="D647"/>
    </row>
    <row r="648" spans="3:4" ht="15.75" thickBot="1">
      <c r="C648"/>
      <c r="D648"/>
    </row>
    <row r="649" spans="3:4" ht="15.75" thickBot="1">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c r="C721"/>
      <c r="D721"/>
    </row>
    <row r="722" spans="3:4">
      <c r="C722"/>
      <c r="D722"/>
    </row>
    <row r="723" spans="3:4" ht="15.75" thickBot="1">
      <c r="C723"/>
      <c r="D723"/>
    </row>
    <row r="724" spans="3:4" ht="15.75" thickBot="1">
      <c r="C724"/>
      <c r="D724"/>
    </row>
  </sheetData>
  <sheetProtection algorithmName="SHA-512" hashValue="5oaC8AmgwUaHpUAowr1T0MNQMJg1GfHZGM3W2OePUGHUT6vHwL+DMIlmYrciNCuMyAf68MC1jBOEWu1kXnHwhQ==" saltValue="PhUxT6kjN2qsSYKmu8APCg==" spinCount="100000" sheet="1" formatCells="0" formatColumns="0" formatRows="0" autoFilter="0"/>
  <dataConsolidate function="count"/>
  <mergeCells count="11">
    <mergeCell ref="C101:D101"/>
    <mergeCell ref="F68:J68"/>
    <mergeCell ref="C2:K2"/>
    <mergeCell ref="C43:D43"/>
    <mergeCell ref="C34:D34"/>
    <mergeCell ref="F34:H34"/>
    <mergeCell ref="C4:D4"/>
    <mergeCell ref="F4:G4"/>
    <mergeCell ref="F19:G19"/>
    <mergeCell ref="C19:D19"/>
    <mergeCell ref="C21:D21"/>
  </mergeCells>
  <pageMargins left="0.7" right="0.7" top="0.75" bottom="0.75" header="0.3" footer="0.3"/>
  <pageSetup orientation="portrait" r:id="rId10"/>
  <headerFooter>
    <oddFooter>&amp;R_x000D_&amp;1#&amp;"Calibri"&amp;10&amp;K000000 Información Pública</oddFooter>
  </headerFooter>
  <drawing r:id="rId1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2884"/>
  <sheetViews>
    <sheetView tabSelected="1" topLeftCell="E1" zoomScale="40" zoomScaleNormal="40" zoomScaleSheetLayoutView="40" workbookViewId="0">
      <selection activeCell="C13" sqref="C13:C14"/>
    </sheetView>
  </sheetViews>
  <sheetFormatPr baseColWidth="10" defaultColWidth="11.5703125" defaultRowHeight="15.75"/>
  <cols>
    <col min="1" max="1" width="37.7109375" style="901" customWidth="1"/>
    <col min="2" max="2" width="18.42578125" style="902" customWidth="1"/>
    <col min="3" max="3" width="22.42578125" style="565" customWidth="1"/>
    <col min="4" max="4" width="33.85546875" style="902" customWidth="1"/>
    <col min="5" max="5" width="97.42578125" style="903" customWidth="1"/>
    <col min="6" max="6" width="23.5703125" style="904" customWidth="1"/>
    <col min="7" max="7" width="42.85546875" style="903" customWidth="1"/>
    <col min="8" max="8" width="33.28515625" style="903" customWidth="1"/>
    <col min="9" max="9" width="52.140625" style="903" customWidth="1"/>
    <col min="10" max="10" width="66" style="905" customWidth="1"/>
    <col min="11" max="11" width="33.5703125" style="905" customWidth="1"/>
    <col min="12" max="12" width="27.140625" style="902" customWidth="1"/>
    <col min="13" max="13" width="25.7109375" style="902" customWidth="1"/>
    <col min="14" max="14" width="34.28515625" style="902" customWidth="1"/>
    <col min="15" max="15" width="26" style="902" customWidth="1"/>
    <col min="16" max="16" width="24.5703125" style="902" customWidth="1"/>
    <col min="17" max="17" width="62.28515625" style="905" customWidth="1"/>
    <col min="18" max="18" width="30.28515625" style="902" customWidth="1"/>
    <col min="19" max="19" width="29.5703125" style="902" customWidth="1"/>
    <col min="20" max="16384" width="11.5703125" style="564"/>
  </cols>
  <sheetData>
    <row r="1" spans="1:19" ht="35.25" customHeight="1">
      <c r="A1" s="322"/>
      <c r="B1" s="323"/>
      <c r="C1" s="557"/>
      <c r="D1" s="558"/>
      <c r="E1" s="559"/>
      <c r="F1" s="560"/>
      <c r="G1" s="559"/>
      <c r="H1" s="559"/>
      <c r="I1" s="559"/>
      <c r="J1" s="561"/>
      <c r="K1" s="562"/>
      <c r="L1" s="558"/>
      <c r="M1" s="558"/>
      <c r="N1" s="558"/>
      <c r="O1" s="558"/>
      <c r="P1" s="558"/>
      <c r="Q1" s="562"/>
      <c r="R1" s="558"/>
      <c r="S1" s="563"/>
    </row>
    <row r="2" spans="1:19" ht="35.25" customHeight="1">
      <c r="A2" s="324"/>
      <c r="B2" s="325"/>
      <c r="D2" s="566"/>
      <c r="E2" s="566"/>
      <c r="F2" s="567"/>
      <c r="G2" s="566"/>
      <c r="H2" s="566"/>
      <c r="I2" s="566"/>
      <c r="J2" s="566"/>
      <c r="K2" s="566"/>
      <c r="L2" s="566"/>
      <c r="M2" s="566"/>
      <c r="N2" s="566"/>
      <c r="O2" s="566"/>
      <c r="P2" s="566"/>
      <c r="Q2" s="566"/>
      <c r="R2" s="566"/>
      <c r="S2" s="568"/>
    </row>
    <row r="3" spans="1:19" ht="35.25" customHeight="1">
      <c r="A3" s="326"/>
      <c r="B3" s="327"/>
      <c r="C3" s="569"/>
      <c r="D3" s="570"/>
      <c r="E3" s="571"/>
      <c r="F3" s="572"/>
      <c r="G3" s="571"/>
      <c r="H3" s="573" t="s">
        <v>45</v>
      </c>
      <c r="I3" s="574"/>
      <c r="J3" s="574"/>
      <c r="K3" s="575"/>
      <c r="L3" s="570"/>
      <c r="M3" s="570"/>
      <c r="N3" s="570"/>
      <c r="O3" s="570"/>
      <c r="P3" s="570"/>
      <c r="Q3" s="576"/>
      <c r="R3" s="570"/>
      <c r="S3" s="577"/>
    </row>
    <row r="4" spans="1:19" ht="19.5" customHeight="1">
      <c r="A4" s="578" t="s">
        <v>46</v>
      </c>
      <c r="B4" s="578"/>
      <c r="C4" s="579"/>
      <c r="D4" s="578"/>
      <c r="E4" s="578"/>
      <c r="F4" s="580"/>
      <c r="G4" s="581"/>
      <c r="H4" s="581"/>
      <c r="I4" s="581"/>
      <c r="J4" s="582"/>
      <c r="K4" s="582"/>
      <c r="L4" s="583"/>
      <c r="M4" s="570"/>
      <c r="N4" s="570"/>
      <c r="O4" s="570"/>
      <c r="P4" s="570"/>
      <c r="Q4" s="584" t="s">
        <v>47</v>
      </c>
      <c r="R4" s="585"/>
      <c r="S4" s="586">
        <f>(CGR!S4)</f>
        <v>46022</v>
      </c>
    </row>
    <row r="5" spans="1:19">
      <c r="A5" s="578" t="s">
        <v>48</v>
      </c>
      <c r="B5" s="578"/>
      <c r="C5" s="579"/>
      <c r="D5" s="578"/>
      <c r="E5" s="578"/>
      <c r="F5" s="580"/>
      <c r="G5" s="581"/>
      <c r="H5" s="581"/>
      <c r="I5" s="581"/>
      <c r="J5" s="582"/>
      <c r="K5" s="582"/>
      <c r="L5" s="583"/>
      <c r="M5" s="570"/>
      <c r="N5" s="570"/>
      <c r="O5" s="570"/>
      <c r="P5" s="570"/>
      <c r="Q5" s="587" t="s">
        <v>49</v>
      </c>
      <c r="R5" s="588"/>
      <c r="S5" s="589">
        <f ca="1">(ITRC!S5)</f>
        <v>46112</v>
      </c>
    </row>
    <row r="6" spans="1:19">
      <c r="A6" s="578" t="s">
        <v>50</v>
      </c>
      <c r="B6" s="578"/>
      <c r="C6" s="579"/>
      <c r="D6" s="578"/>
      <c r="E6" s="578"/>
      <c r="F6" s="580"/>
      <c r="G6" s="581"/>
      <c r="H6" s="581"/>
      <c r="I6" s="581"/>
      <c r="J6" s="582"/>
      <c r="K6" s="582"/>
      <c r="L6" s="583"/>
      <c r="M6" s="570"/>
      <c r="N6" s="570"/>
      <c r="O6" s="570"/>
      <c r="P6" s="570"/>
      <c r="Q6" s="590" t="s">
        <v>51</v>
      </c>
      <c r="R6" s="591"/>
      <c r="S6" s="592">
        <v>46022</v>
      </c>
    </row>
    <row r="7" spans="1:19">
      <c r="A7" s="578" t="s">
        <v>52</v>
      </c>
      <c r="B7" s="578"/>
      <c r="C7" s="579"/>
      <c r="D7" s="578"/>
      <c r="E7" s="578"/>
      <c r="F7" s="580"/>
      <c r="G7" s="581"/>
      <c r="H7" s="581"/>
      <c r="I7" s="581"/>
      <c r="J7" s="582"/>
      <c r="K7" s="582"/>
      <c r="L7" s="583"/>
      <c r="M7" s="570"/>
      <c r="N7" s="570"/>
      <c r="O7" s="570"/>
      <c r="P7" s="570"/>
      <c r="Q7" s="593" t="s">
        <v>53</v>
      </c>
      <c r="R7" s="594"/>
      <c r="S7" s="595">
        <v>46199</v>
      </c>
    </row>
    <row r="8" spans="1:19">
      <c r="A8" s="596"/>
      <c r="B8" s="596"/>
      <c r="C8" s="596"/>
      <c r="D8" s="596"/>
      <c r="E8" s="596"/>
      <c r="F8" s="597"/>
      <c r="G8" s="581"/>
      <c r="H8" s="581"/>
      <c r="I8" s="581"/>
      <c r="J8" s="582"/>
      <c r="K8" s="582"/>
      <c r="L8" s="583"/>
      <c r="M8" s="583"/>
      <c r="N8" s="570"/>
      <c r="O8" s="570"/>
      <c r="P8" s="570"/>
      <c r="Q8" s="576"/>
      <c r="R8" s="598"/>
      <c r="S8" s="599"/>
    </row>
    <row r="9" spans="1:19">
      <c r="A9" s="600"/>
      <c r="B9" s="601"/>
      <c r="C9" s="601"/>
      <c r="D9" s="601"/>
      <c r="E9" s="601"/>
      <c r="F9" s="602"/>
      <c r="G9" s="601"/>
      <c r="H9" s="601"/>
      <c r="I9" s="601"/>
      <c r="J9" s="601"/>
      <c r="K9" s="601"/>
      <c r="L9" s="601"/>
      <c r="M9" s="601"/>
      <c r="N9" s="601"/>
      <c r="O9" s="601"/>
      <c r="P9" s="601"/>
      <c r="Q9" s="601"/>
      <c r="R9" s="601"/>
      <c r="S9" s="603"/>
    </row>
    <row r="10" spans="1:19" ht="8.25" customHeight="1">
      <c r="A10" s="604"/>
      <c r="B10" s="605"/>
      <c r="C10" s="605"/>
      <c r="D10" s="605" t="s">
        <v>54</v>
      </c>
      <c r="E10" s="606"/>
      <c r="F10" s="607"/>
      <c r="G10" s="608"/>
      <c r="H10" s="609" t="s">
        <v>55</v>
      </c>
      <c r="I10" s="610"/>
      <c r="J10" s="611"/>
      <c r="K10" s="611"/>
      <c r="L10" s="605"/>
      <c r="M10" s="605"/>
      <c r="N10" s="605"/>
      <c r="O10" s="605"/>
      <c r="P10" s="605"/>
      <c r="Q10" s="611"/>
      <c r="R10" s="605"/>
      <c r="S10" s="605"/>
    </row>
    <row r="11" spans="1:19" ht="47.25">
      <c r="A11" s="84" t="s">
        <v>28</v>
      </c>
      <c r="B11" s="83" t="s">
        <v>9</v>
      </c>
      <c r="C11" s="83" t="s">
        <v>56</v>
      </c>
      <c r="D11" s="83" t="s">
        <v>57</v>
      </c>
      <c r="E11" s="85" t="s">
        <v>58</v>
      </c>
      <c r="F11" s="242" t="s">
        <v>59</v>
      </c>
      <c r="G11" s="83" t="s">
        <v>60</v>
      </c>
      <c r="H11" s="612" t="s">
        <v>61</v>
      </c>
      <c r="I11" s="83" t="s">
        <v>62</v>
      </c>
      <c r="J11" s="83" t="s">
        <v>63</v>
      </c>
      <c r="K11" s="83" t="s">
        <v>64</v>
      </c>
      <c r="L11" s="83" t="s">
        <v>65</v>
      </c>
      <c r="M11" s="83" t="s">
        <v>66</v>
      </c>
      <c r="N11" s="83" t="s">
        <v>67</v>
      </c>
      <c r="O11" s="83" t="s">
        <v>68</v>
      </c>
      <c r="P11" s="83" t="s">
        <v>69</v>
      </c>
      <c r="Q11" s="83" t="s">
        <v>70</v>
      </c>
      <c r="R11" s="83" t="s">
        <v>71</v>
      </c>
      <c r="S11" s="83" t="s">
        <v>34</v>
      </c>
    </row>
    <row r="12" spans="1:19" ht="300.75">
      <c r="A12" s="93" t="s">
        <v>12</v>
      </c>
      <c r="B12" s="613" t="s">
        <v>16</v>
      </c>
      <c r="C12" s="614" t="s">
        <v>72</v>
      </c>
      <c r="D12" s="614" t="s">
        <v>73</v>
      </c>
      <c r="E12" s="615" t="s">
        <v>74</v>
      </c>
      <c r="F12" s="616"/>
      <c r="G12" s="615"/>
      <c r="H12" s="615" t="s">
        <v>75</v>
      </c>
      <c r="I12" s="617" t="s">
        <v>76</v>
      </c>
      <c r="J12" s="618" t="s">
        <v>77</v>
      </c>
      <c r="K12" s="619" t="s">
        <v>78</v>
      </c>
      <c r="L12" s="620">
        <v>1</v>
      </c>
      <c r="M12" s="621">
        <v>44743</v>
      </c>
      <c r="N12" s="621">
        <v>46752</v>
      </c>
      <c r="O12" s="622">
        <f>(N12-M12)/7</f>
        <v>287</v>
      </c>
      <c r="P12" s="620">
        <v>0.93459999999999999</v>
      </c>
      <c r="Q12" s="619" t="s">
        <v>79</v>
      </c>
      <c r="R12" s="623">
        <f>(P12/L12)</f>
        <v>0.93459999999999999</v>
      </c>
      <c r="S12" s="624" t="str">
        <f t="array" aca="1" ref="S12" ca="1">IF(ISNUMBER(R12),IF(R12=100%,"CUMPLIDA",IF(AND(ISNUMBER(N12),ISNUMBER(INDIRECT("FECHA_"&amp;$B12,1))), IF(N12&lt;=INDIRECT("FECHA_"&amp;$B12,1),"INCUMPLIDA","PROCESO"), "VERIFICAR FECHA")),"SIN VALOR AVANCE")</f>
        <v>PROCESO</v>
      </c>
    </row>
    <row r="13" spans="1:19" ht="360">
      <c r="A13" s="137" t="s">
        <v>12</v>
      </c>
      <c r="B13" s="625" t="s">
        <v>16</v>
      </c>
      <c r="C13" s="626" t="s">
        <v>80</v>
      </c>
      <c r="D13" s="626" t="s">
        <v>81</v>
      </c>
      <c r="E13" s="627" t="s">
        <v>82</v>
      </c>
      <c r="F13" s="628"/>
      <c r="G13" s="627"/>
      <c r="H13" s="627" t="s">
        <v>83</v>
      </c>
      <c r="I13" s="615" t="s">
        <v>84</v>
      </c>
      <c r="J13" s="618" t="s">
        <v>85</v>
      </c>
      <c r="K13" s="629" t="s">
        <v>85</v>
      </c>
      <c r="L13" s="620">
        <v>1</v>
      </c>
      <c r="M13" s="621">
        <v>44805</v>
      </c>
      <c r="N13" s="621">
        <v>46387</v>
      </c>
      <c r="O13" s="622">
        <f>(N13-M13)/7</f>
        <v>226</v>
      </c>
      <c r="P13" s="620">
        <v>0.98</v>
      </c>
      <c r="Q13" s="629" t="s">
        <v>86</v>
      </c>
      <c r="R13" s="623">
        <f>(P13/L13)</f>
        <v>0.98</v>
      </c>
      <c r="S13" s="624" t="str">
        <f t="array" aca="1" ref="S13" ca="1">IF(ISNUMBER(R13),IF(R13=100%,"CUMPLIDA",IF(AND(ISNUMBER(N13),ISNUMBER(INDIRECT("FECHA_"&amp;$B13,1))), IF(N13&lt;=INDIRECT("FECHA_"&amp;$B13,1),"INCUMPLIDA","PROCESO"), "VERIFICAR FECHA")),"SIN VALOR AVANCE")</f>
        <v>PROCESO</v>
      </c>
    </row>
    <row r="14" spans="1:19" ht="409.5">
      <c r="A14" s="137" t="s">
        <v>12</v>
      </c>
      <c r="B14" s="625" t="s">
        <v>16</v>
      </c>
      <c r="C14" s="630"/>
      <c r="D14" s="630"/>
      <c r="E14" s="631"/>
      <c r="F14" s="632"/>
      <c r="G14" s="631"/>
      <c r="H14" s="631"/>
      <c r="I14" s="615" t="s">
        <v>87</v>
      </c>
      <c r="J14" s="629" t="s">
        <v>85</v>
      </c>
      <c r="K14" s="629" t="s">
        <v>85</v>
      </c>
      <c r="L14" s="620">
        <v>1</v>
      </c>
      <c r="M14" s="621">
        <v>44805</v>
      </c>
      <c r="N14" s="621">
        <v>46387</v>
      </c>
      <c r="O14" s="622">
        <f>(N14-M14)/7</f>
        <v>226</v>
      </c>
      <c r="P14" s="620">
        <v>0.88009999999999999</v>
      </c>
      <c r="Q14" s="629" t="s">
        <v>88</v>
      </c>
      <c r="R14" s="623">
        <f>(P14/L14)</f>
        <v>0.88009999999999999</v>
      </c>
      <c r="S14" s="624" t="str">
        <f t="array" aca="1" ref="S14" ca="1">IF(ISNUMBER(R14),IF(R14=100%,"CUMPLIDA",IF(AND(ISNUMBER(N14),ISNUMBER(INDIRECT("FECHA_"&amp;$B14,1))), IF(N14&lt;=INDIRECT("FECHA_"&amp;$B14,1),"INCUMPLIDA","PROCESO"), "VERIFICAR FECHA")),"SIN VALOR AVANCE")</f>
        <v>PROCESO</v>
      </c>
    </row>
    <row r="15" spans="1:19" ht="409.5">
      <c r="A15" s="137" t="s">
        <v>12</v>
      </c>
      <c r="B15" s="625" t="s">
        <v>16</v>
      </c>
      <c r="C15" s="614" t="s">
        <v>89</v>
      </c>
      <c r="D15" s="633" t="s">
        <v>90</v>
      </c>
      <c r="E15" s="615" t="s">
        <v>91</v>
      </c>
      <c r="F15" s="616"/>
      <c r="G15" s="615"/>
      <c r="H15" s="615" t="s">
        <v>92</v>
      </c>
      <c r="I15" s="615" t="s">
        <v>93</v>
      </c>
      <c r="J15" s="634" t="s">
        <v>94</v>
      </c>
      <c r="K15" s="615" t="s">
        <v>95</v>
      </c>
      <c r="L15" s="620">
        <v>3</v>
      </c>
      <c r="M15" s="635">
        <v>46174</v>
      </c>
      <c r="N15" s="621">
        <v>47118</v>
      </c>
      <c r="O15" s="622">
        <f>(N15-M15)/7</f>
        <v>134.85714285714286</v>
      </c>
      <c r="P15" s="620">
        <v>0</v>
      </c>
      <c r="Q15" s="636" t="s">
        <v>96</v>
      </c>
      <c r="R15" s="623">
        <f>P15/L15</f>
        <v>0</v>
      </c>
      <c r="S15" s="637" t="s">
        <v>37</v>
      </c>
    </row>
    <row r="16" spans="1:19" ht="180">
      <c r="A16" s="137" t="s">
        <v>12</v>
      </c>
      <c r="B16" s="625" t="s">
        <v>16</v>
      </c>
      <c r="C16" s="638" t="s">
        <v>97</v>
      </c>
      <c r="D16" s="638" t="s">
        <v>98</v>
      </c>
      <c r="E16" s="639" t="s">
        <v>99</v>
      </c>
      <c r="F16" s="640"/>
      <c r="G16" s="639"/>
      <c r="H16" s="639" t="s">
        <v>100</v>
      </c>
      <c r="I16" s="634" t="s">
        <v>101</v>
      </c>
      <c r="J16" s="641" t="s">
        <v>102</v>
      </c>
      <c r="K16" s="642" t="s">
        <v>103</v>
      </c>
      <c r="L16" s="620">
        <v>3</v>
      </c>
      <c r="M16" s="643">
        <v>46174</v>
      </c>
      <c r="N16" s="635">
        <v>47118</v>
      </c>
      <c r="O16" s="622">
        <f t="shared" ref="O16:O35" si="0">(N16-M16)/7</f>
        <v>134.85714285714286</v>
      </c>
      <c r="P16" s="620">
        <v>0</v>
      </c>
      <c r="Q16" s="629" t="s">
        <v>104</v>
      </c>
      <c r="R16" s="623">
        <f>P16/L16</f>
        <v>0</v>
      </c>
      <c r="S16" s="624" t="s">
        <v>37</v>
      </c>
    </row>
    <row r="17" spans="1:19" ht="195">
      <c r="A17" s="137" t="s">
        <v>12</v>
      </c>
      <c r="B17" s="625" t="s">
        <v>16</v>
      </c>
      <c r="C17" s="638"/>
      <c r="D17" s="638"/>
      <c r="E17" s="639"/>
      <c r="F17" s="640"/>
      <c r="G17" s="639"/>
      <c r="H17" s="639"/>
      <c r="I17" s="615" t="s">
        <v>105</v>
      </c>
      <c r="J17" s="629" t="s">
        <v>106</v>
      </c>
      <c r="K17" s="629" t="s">
        <v>106</v>
      </c>
      <c r="L17" s="620">
        <v>2</v>
      </c>
      <c r="M17" s="635">
        <v>45641</v>
      </c>
      <c r="N17" s="635">
        <v>45688</v>
      </c>
      <c r="O17" s="622">
        <f t="shared" si="0"/>
        <v>6.7142857142857144</v>
      </c>
      <c r="P17" s="620">
        <v>2</v>
      </c>
      <c r="Q17" s="629" t="s">
        <v>107</v>
      </c>
      <c r="R17" s="623">
        <f t="shared" ref="R17:R22" si="1">(P17/L17)</f>
        <v>1</v>
      </c>
      <c r="S17" s="624" t="str">
        <f t="array" aca="1" ref="S17" ca="1">IF(ISNUMBER(R17),IF(R17=100%,"CUMPLIDA",IF(AND(ISNUMBER(N17),ISNUMBER(INDIRECT("FECHA_"&amp;$B17,1))), IF(N17&lt;=INDIRECT("FECHA_"&amp;$B17,1),"INCUMPLIDA","PROCESO"), "VERIFICAR FECHA")),"SIN VALOR AVANCE")</f>
        <v>CUMPLIDA</v>
      </c>
    </row>
    <row r="18" spans="1:19" ht="105" customHeight="1">
      <c r="A18" s="137" t="s">
        <v>12</v>
      </c>
      <c r="B18" s="625" t="s">
        <v>16</v>
      </c>
      <c r="C18" s="638"/>
      <c r="D18" s="638"/>
      <c r="E18" s="639"/>
      <c r="F18" s="640"/>
      <c r="G18" s="639"/>
      <c r="H18" s="639"/>
      <c r="I18" s="615" t="s">
        <v>108</v>
      </c>
      <c r="J18" s="629" t="s">
        <v>109</v>
      </c>
      <c r="K18" s="629" t="s">
        <v>109</v>
      </c>
      <c r="L18" s="620">
        <v>2</v>
      </c>
      <c r="M18" s="635">
        <v>45641</v>
      </c>
      <c r="N18" s="635">
        <v>45688</v>
      </c>
      <c r="O18" s="622">
        <f t="shared" si="0"/>
        <v>6.7142857142857144</v>
      </c>
      <c r="P18" s="620">
        <v>2</v>
      </c>
      <c r="Q18" s="629" t="s">
        <v>107</v>
      </c>
      <c r="R18" s="623">
        <f t="shared" si="1"/>
        <v>1</v>
      </c>
      <c r="S18" s="624" t="str">
        <f t="array" aca="1" ref="S18" ca="1">IF(ISNUMBER(R18),IF(R18=100%,"CUMPLIDA",IF(AND(ISNUMBER(N18),ISNUMBER(INDIRECT("FECHA_"&amp;$B18,1))), IF(N18&lt;=INDIRECT("FECHA_"&amp;$B18,1),"INCUMPLIDA","PROCESO"), "VERIFICAR FECHA")),"SIN VALOR AVANCE")</f>
        <v>CUMPLIDA</v>
      </c>
    </row>
    <row r="19" spans="1:19" ht="120">
      <c r="A19" s="137" t="s">
        <v>12</v>
      </c>
      <c r="B19" s="625" t="s">
        <v>16</v>
      </c>
      <c r="C19" s="638"/>
      <c r="D19" s="638"/>
      <c r="E19" s="639"/>
      <c r="F19" s="640"/>
      <c r="G19" s="639"/>
      <c r="H19" s="639"/>
      <c r="I19" s="615" t="s">
        <v>110</v>
      </c>
      <c r="J19" s="629" t="s">
        <v>111</v>
      </c>
      <c r="K19" s="629" t="s">
        <v>111</v>
      </c>
      <c r="L19" s="620">
        <v>2</v>
      </c>
      <c r="M19" s="635">
        <v>45641</v>
      </c>
      <c r="N19" s="635">
        <v>45777</v>
      </c>
      <c r="O19" s="622">
        <f t="shared" si="0"/>
        <v>19.428571428571427</v>
      </c>
      <c r="P19" s="620">
        <v>2</v>
      </c>
      <c r="Q19" s="629" t="s">
        <v>112</v>
      </c>
      <c r="R19" s="623">
        <f t="shared" si="1"/>
        <v>1</v>
      </c>
      <c r="S19" s="624" t="str">
        <f t="array" aca="1" ref="S19" ca="1">IF(ISNUMBER(R19),IF(R19=100%,"CUMPLIDA",IF(AND(ISNUMBER(N19),ISNUMBER(INDIRECT("FECHA_"&amp;$B19,1))), IF(N19&lt;=INDIRECT("FECHA_"&amp;$B19,1),"INCUMPLIDA","PROCESO"), "VERIFICAR FECHA")),"SIN VALOR AVANCE")</f>
        <v>CUMPLIDA</v>
      </c>
    </row>
    <row r="20" spans="1:19" ht="60">
      <c r="A20" s="137" t="s">
        <v>12</v>
      </c>
      <c r="B20" s="625" t="s">
        <v>16</v>
      </c>
      <c r="C20" s="638" t="s">
        <v>113</v>
      </c>
      <c r="D20" s="638" t="s">
        <v>114</v>
      </c>
      <c r="E20" s="644" t="s">
        <v>115</v>
      </c>
      <c r="F20" s="645" t="s">
        <v>116</v>
      </c>
      <c r="G20" s="644"/>
      <c r="H20" s="639" t="s">
        <v>117</v>
      </c>
      <c r="I20" s="646" t="s">
        <v>118</v>
      </c>
      <c r="J20" s="618" t="s">
        <v>119</v>
      </c>
      <c r="K20" s="618" t="s">
        <v>120</v>
      </c>
      <c r="L20" s="620">
        <v>1</v>
      </c>
      <c r="M20" s="635">
        <v>45901</v>
      </c>
      <c r="N20" s="635">
        <v>46111</v>
      </c>
      <c r="O20" s="622">
        <f t="shared" si="0"/>
        <v>30</v>
      </c>
      <c r="P20" s="620">
        <v>0</v>
      </c>
      <c r="Q20" s="618" t="s">
        <v>121</v>
      </c>
      <c r="R20" s="623">
        <f t="shared" si="1"/>
        <v>0</v>
      </c>
      <c r="S20" s="624" t="str">
        <f t="array" aca="1" ref="S20" ca="1">IF(ISNUMBER(R20),IF(R20=100%,"CUMPLIDA",IF(AND(ISNUMBER(N20),ISNUMBER(INDIRECT("FECHA_"&amp;$B20,1))), IF(N20&lt;=INDIRECT("FECHA_"&amp;$B20,1),"INCUMPLIDA","PROCESO"), "VERIFICAR FECHA")),"SIN VALOR AVANCE")</f>
        <v>PROCESO</v>
      </c>
    </row>
    <row r="21" spans="1:19" ht="45.75">
      <c r="A21" s="137" t="s">
        <v>12</v>
      </c>
      <c r="B21" s="625" t="s">
        <v>16</v>
      </c>
      <c r="C21" s="638"/>
      <c r="D21" s="638"/>
      <c r="E21" s="644"/>
      <c r="F21" s="645"/>
      <c r="G21" s="644"/>
      <c r="H21" s="639"/>
      <c r="I21" s="646"/>
      <c r="J21" s="618" t="s">
        <v>122</v>
      </c>
      <c r="K21" s="618" t="s">
        <v>123</v>
      </c>
      <c r="L21" s="620">
        <v>7</v>
      </c>
      <c r="M21" s="635">
        <v>45901</v>
      </c>
      <c r="N21" s="635">
        <v>46111</v>
      </c>
      <c r="O21" s="622">
        <f t="shared" si="0"/>
        <v>30</v>
      </c>
      <c r="P21" s="620">
        <v>0</v>
      </c>
      <c r="Q21" s="618" t="s">
        <v>121</v>
      </c>
      <c r="R21" s="623">
        <f t="shared" si="1"/>
        <v>0</v>
      </c>
      <c r="S21" s="624" t="str">
        <f t="array" aca="1" ref="S21" ca="1">IF(ISNUMBER(R21),IF(R21=100%,"CUMPLIDA",IF(AND(ISNUMBER(N21),ISNUMBER(INDIRECT("FECHA_"&amp;$B21,1))), IF(N21&lt;=INDIRECT("FECHA_"&amp;$B21,1),"INCUMPLIDA","PROCESO"), "VERIFICAR FECHA")),"SIN VALOR AVANCE")</f>
        <v>PROCESO</v>
      </c>
    </row>
    <row r="22" spans="1:19" ht="45.75">
      <c r="A22" s="137" t="s">
        <v>12</v>
      </c>
      <c r="B22" s="625" t="s">
        <v>16</v>
      </c>
      <c r="C22" s="638"/>
      <c r="D22" s="638"/>
      <c r="E22" s="644"/>
      <c r="F22" s="645"/>
      <c r="G22" s="644"/>
      <c r="H22" s="639"/>
      <c r="I22" s="646"/>
      <c r="J22" s="147" t="s">
        <v>124</v>
      </c>
      <c r="K22" s="618" t="s">
        <v>125</v>
      </c>
      <c r="L22" s="620">
        <v>1</v>
      </c>
      <c r="M22" s="635">
        <v>45901</v>
      </c>
      <c r="N22" s="635">
        <v>46142</v>
      </c>
      <c r="O22" s="622">
        <f t="shared" si="0"/>
        <v>34.428571428571431</v>
      </c>
      <c r="P22" s="620">
        <v>0</v>
      </c>
      <c r="Q22" s="618" t="s">
        <v>121</v>
      </c>
      <c r="R22" s="623">
        <f t="shared" si="1"/>
        <v>0</v>
      </c>
      <c r="S22" s="624" t="str">
        <f t="array" aca="1" ref="S22" ca="1">IF(ISNUMBER(R22),IF(R22=100%,"CUMPLIDA",IF(AND(ISNUMBER(N22),ISNUMBER(INDIRECT("FECHA_"&amp;$B22,1))), IF(N22&lt;=INDIRECT("FECHA_"&amp;$B22,1),"INCUMPLIDA","PROCESO"), "VERIFICAR FECHA")),"SIN VALOR AVANCE")</f>
        <v>PROCESO</v>
      </c>
    </row>
    <row r="23" spans="1:19" ht="120">
      <c r="A23" s="137" t="s">
        <v>12</v>
      </c>
      <c r="B23" s="625" t="s">
        <v>16</v>
      </c>
      <c r="C23" s="638"/>
      <c r="D23" s="638"/>
      <c r="E23" s="644"/>
      <c r="F23" s="645"/>
      <c r="G23" s="644"/>
      <c r="H23" s="639"/>
      <c r="I23" s="634" t="s">
        <v>126</v>
      </c>
      <c r="J23" s="647" t="s">
        <v>127</v>
      </c>
      <c r="K23" s="618" t="s">
        <v>128</v>
      </c>
      <c r="L23" s="620">
        <v>8</v>
      </c>
      <c r="M23" s="635">
        <v>45901</v>
      </c>
      <c r="N23" s="635">
        <v>46203</v>
      </c>
      <c r="O23" s="622">
        <f t="shared" si="0"/>
        <v>43.142857142857146</v>
      </c>
      <c r="P23" s="620">
        <v>2</v>
      </c>
      <c r="Q23" s="618" t="s">
        <v>129</v>
      </c>
      <c r="R23" s="623">
        <f>(P23/L23)</f>
        <v>0.25</v>
      </c>
      <c r="S23" s="624" t="str">
        <f t="array" aca="1" ref="S23" ca="1">IF(ISNUMBER(R23),IF(R23=100%,"CUMPLIDA",IF(AND(ISNUMBER(N23),ISNUMBER(INDIRECT("FECHA_"&amp;$B23,1))), IF(N23&lt;=INDIRECT("FECHA_"&amp;$B23,1),"INCUMPLIDA","PROCESO"), "VERIFICAR FECHA")),"SIN VALOR AVANCE")</f>
        <v>PROCESO</v>
      </c>
    </row>
    <row r="24" spans="1:19" ht="150">
      <c r="A24" s="137" t="s">
        <v>12</v>
      </c>
      <c r="B24" s="625" t="s">
        <v>16</v>
      </c>
      <c r="C24" s="638"/>
      <c r="D24" s="638"/>
      <c r="E24" s="644"/>
      <c r="F24" s="645"/>
      <c r="G24" s="644"/>
      <c r="H24" s="639"/>
      <c r="I24" s="634" t="s">
        <v>130</v>
      </c>
      <c r="J24" s="618" t="s">
        <v>131</v>
      </c>
      <c r="K24" s="618" t="s">
        <v>132</v>
      </c>
      <c r="L24" s="620">
        <v>1</v>
      </c>
      <c r="M24" s="635">
        <v>45901</v>
      </c>
      <c r="N24" s="635">
        <v>45961</v>
      </c>
      <c r="O24" s="622">
        <f t="shared" si="0"/>
        <v>8.5714285714285712</v>
      </c>
      <c r="P24" s="620">
        <v>1</v>
      </c>
      <c r="Q24" s="618" t="s">
        <v>133</v>
      </c>
      <c r="R24" s="623">
        <f t="shared" ref="R24:R35" si="2">(P24/L24)</f>
        <v>1</v>
      </c>
      <c r="S24" s="624" t="str">
        <f t="array" aca="1" ref="S24" ca="1">IF(ISNUMBER(R24),IF(R24=100%,"CUMPLIDA",IF(AND(ISNUMBER(N24),ISNUMBER(INDIRECT("FECHA_"&amp;$B24,1))), IF(N24&lt;=INDIRECT("FECHA_"&amp;$B24,1),"INCUMPLIDA","PROCESO"), "VERIFICAR FECHA")),"SIN VALOR AVANCE")</f>
        <v>CUMPLIDA</v>
      </c>
    </row>
    <row r="25" spans="1:19" ht="90">
      <c r="A25" s="137" t="s">
        <v>12</v>
      </c>
      <c r="B25" s="625" t="s">
        <v>16</v>
      </c>
      <c r="C25" s="638"/>
      <c r="D25" s="638"/>
      <c r="E25" s="644"/>
      <c r="F25" s="645"/>
      <c r="G25" s="644"/>
      <c r="H25" s="639"/>
      <c r="I25" s="149" t="s">
        <v>134</v>
      </c>
      <c r="J25" s="147" t="s">
        <v>135</v>
      </c>
      <c r="K25" s="618" t="s">
        <v>136</v>
      </c>
      <c r="L25" s="620">
        <v>2</v>
      </c>
      <c r="M25" s="635">
        <v>45901</v>
      </c>
      <c r="N25" s="635">
        <v>46203</v>
      </c>
      <c r="O25" s="622">
        <f t="shared" si="0"/>
        <v>43.142857142857146</v>
      </c>
      <c r="P25" s="620">
        <v>2</v>
      </c>
      <c r="Q25" s="618" t="s">
        <v>121</v>
      </c>
      <c r="R25" s="623">
        <f t="shared" si="2"/>
        <v>1</v>
      </c>
      <c r="S25" s="624" t="str">
        <f t="array" aca="1" ref="S25" ca="1">IF(ISNUMBER(R25),IF(R25=100%,"CUMPLIDA",IF(AND(ISNUMBER(N25),ISNUMBER(INDIRECT("FECHA_"&amp;$B25,1))), IF(N25&lt;=INDIRECT("FECHA_"&amp;$B25,1),"INCUMPLIDA","PROCESO"), "VERIFICAR FECHA")),"SIN VALOR AVANCE")</f>
        <v>CUMPLIDA</v>
      </c>
    </row>
    <row r="26" spans="1:19" ht="60">
      <c r="A26" s="137" t="s">
        <v>12</v>
      </c>
      <c r="B26" s="625" t="s">
        <v>16</v>
      </c>
      <c r="C26" s="638"/>
      <c r="D26" s="638"/>
      <c r="E26" s="644"/>
      <c r="F26" s="645"/>
      <c r="G26" s="644"/>
      <c r="H26" s="639"/>
      <c r="I26" s="149" t="s">
        <v>137</v>
      </c>
      <c r="J26" s="147" t="s">
        <v>138</v>
      </c>
      <c r="K26" s="618" t="s">
        <v>139</v>
      </c>
      <c r="L26" s="620">
        <v>1</v>
      </c>
      <c r="M26" s="635">
        <v>45901</v>
      </c>
      <c r="N26" s="635">
        <v>46203</v>
      </c>
      <c r="O26" s="622">
        <f t="shared" si="0"/>
        <v>43.142857142857146</v>
      </c>
      <c r="P26" s="620">
        <v>0.5</v>
      </c>
      <c r="Q26" s="618" t="s">
        <v>121</v>
      </c>
      <c r="R26" s="623">
        <f t="shared" si="2"/>
        <v>0.5</v>
      </c>
      <c r="S26" s="624" t="str">
        <f t="array" aca="1" ref="S26" ca="1">IF(ISNUMBER(R26),IF(R26=100%,"CUMPLIDA",IF(AND(ISNUMBER(N26),ISNUMBER(INDIRECT("FECHA_"&amp;$B26,1))), IF(N26&lt;=INDIRECT("FECHA_"&amp;$B26,1),"INCUMPLIDA","PROCESO"), "VERIFICAR FECHA")),"SIN VALOR AVANCE")</f>
        <v>PROCESO</v>
      </c>
    </row>
    <row r="27" spans="1:19" ht="90">
      <c r="A27" s="137" t="s">
        <v>12</v>
      </c>
      <c r="B27" s="625" t="s">
        <v>16</v>
      </c>
      <c r="C27" s="638"/>
      <c r="D27" s="638"/>
      <c r="E27" s="644"/>
      <c r="F27" s="645"/>
      <c r="G27" s="644"/>
      <c r="H27" s="639"/>
      <c r="I27" s="149" t="s">
        <v>140</v>
      </c>
      <c r="J27" s="147" t="s">
        <v>141</v>
      </c>
      <c r="K27" s="648" t="s">
        <v>136</v>
      </c>
      <c r="L27" s="620">
        <v>1</v>
      </c>
      <c r="M27" s="635">
        <v>45901</v>
      </c>
      <c r="N27" s="635">
        <v>46022</v>
      </c>
      <c r="O27" s="622">
        <f t="shared" si="0"/>
        <v>17.285714285714285</v>
      </c>
      <c r="P27" s="620">
        <v>1</v>
      </c>
      <c r="Q27" s="618" t="s">
        <v>142</v>
      </c>
      <c r="R27" s="623">
        <f t="shared" si="2"/>
        <v>1</v>
      </c>
      <c r="S27" s="624" t="str">
        <f t="array" aca="1" ref="S27" ca="1">IF(ISNUMBER(R27),IF(R27=100%,"CUMPLIDA",IF(AND(ISNUMBER(N27),ISNUMBER(INDIRECT("FECHA_"&amp;$B27,1))), IF(N27&lt;=INDIRECT("FECHA_"&amp;$B27,1),"INCUMPLIDA","PROCESO"), "VERIFICAR FECHA")),"SIN VALOR AVANCE")</f>
        <v>CUMPLIDA</v>
      </c>
    </row>
    <row r="28" spans="1:19" ht="120">
      <c r="A28" s="137" t="s">
        <v>12</v>
      </c>
      <c r="B28" s="625" t="s">
        <v>16</v>
      </c>
      <c r="C28" s="333" t="s">
        <v>113</v>
      </c>
      <c r="D28" s="333" t="s">
        <v>143</v>
      </c>
      <c r="E28" s="644" t="s">
        <v>144</v>
      </c>
      <c r="F28" s="645"/>
      <c r="G28" s="644"/>
      <c r="H28" s="639" t="s">
        <v>145</v>
      </c>
      <c r="I28" s="634" t="s">
        <v>146</v>
      </c>
      <c r="J28" s="647" t="s">
        <v>127</v>
      </c>
      <c r="K28" s="618" t="s">
        <v>147</v>
      </c>
      <c r="L28" s="620">
        <v>8</v>
      </c>
      <c r="M28" s="635">
        <v>45901</v>
      </c>
      <c r="N28" s="635">
        <v>46203</v>
      </c>
      <c r="O28" s="622">
        <f t="shared" si="0"/>
        <v>43.142857142857146</v>
      </c>
      <c r="P28" s="620">
        <v>2</v>
      </c>
      <c r="Q28" s="618" t="s">
        <v>129</v>
      </c>
      <c r="R28" s="623">
        <f t="shared" si="2"/>
        <v>0.25</v>
      </c>
      <c r="S28" s="624" t="str">
        <f t="array" aca="1" ref="S28" ca="1">IF(ISNUMBER(R28),IF(R28=100%,"CUMPLIDA",IF(AND(ISNUMBER(N28),ISNUMBER(INDIRECT("FECHA_"&amp;$B28,1))), IF(N28&lt;=INDIRECT("FECHA_"&amp;$B28,1),"INCUMPLIDA","PROCESO"), "VERIFICAR FECHA")),"SIN VALOR AVANCE")</f>
        <v>PROCESO</v>
      </c>
    </row>
    <row r="29" spans="1:19" ht="150">
      <c r="A29" s="137" t="s">
        <v>12</v>
      </c>
      <c r="B29" s="625" t="s">
        <v>16</v>
      </c>
      <c r="C29" s="333"/>
      <c r="D29" s="333"/>
      <c r="E29" s="644"/>
      <c r="F29" s="645"/>
      <c r="G29" s="644"/>
      <c r="H29" s="639"/>
      <c r="I29" s="634" t="s">
        <v>130</v>
      </c>
      <c r="J29" s="618" t="s">
        <v>131</v>
      </c>
      <c r="K29" s="618" t="s">
        <v>132</v>
      </c>
      <c r="L29" s="620">
        <v>1</v>
      </c>
      <c r="M29" s="635">
        <v>45901</v>
      </c>
      <c r="N29" s="635">
        <v>45961</v>
      </c>
      <c r="O29" s="622">
        <f t="shared" si="0"/>
        <v>8.5714285714285712</v>
      </c>
      <c r="P29" s="620">
        <v>1</v>
      </c>
      <c r="Q29" s="618" t="s">
        <v>133</v>
      </c>
      <c r="R29" s="623">
        <f t="shared" si="2"/>
        <v>1</v>
      </c>
      <c r="S29" s="624" t="str">
        <f t="array" aca="1" ref="S29" ca="1">IF(ISNUMBER(R29),IF(R29=100%,"CUMPLIDA",IF(AND(ISNUMBER(N29),ISNUMBER(INDIRECT("FECHA_"&amp;$B29,1))), IF(N29&lt;=INDIRECT("FECHA_"&amp;$B29,1),"INCUMPLIDA","PROCESO"), "VERIFICAR FECHA")),"SIN VALOR AVANCE")</f>
        <v>CUMPLIDA</v>
      </c>
    </row>
    <row r="30" spans="1:19" ht="90">
      <c r="A30" s="137" t="s">
        <v>12</v>
      </c>
      <c r="B30" s="625" t="s">
        <v>16</v>
      </c>
      <c r="C30" s="333"/>
      <c r="D30" s="333"/>
      <c r="E30" s="644"/>
      <c r="F30" s="645"/>
      <c r="G30" s="644"/>
      <c r="H30" s="639"/>
      <c r="I30" s="149" t="s">
        <v>134</v>
      </c>
      <c r="J30" s="147" t="s">
        <v>148</v>
      </c>
      <c r="K30" s="618" t="s">
        <v>136</v>
      </c>
      <c r="L30" s="620">
        <v>2</v>
      </c>
      <c r="M30" s="635">
        <v>45901</v>
      </c>
      <c r="N30" s="635">
        <v>46203</v>
      </c>
      <c r="O30" s="622">
        <f t="shared" si="0"/>
        <v>43.142857142857146</v>
      </c>
      <c r="P30" s="620">
        <v>2</v>
      </c>
      <c r="Q30" s="618" t="s">
        <v>121</v>
      </c>
      <c r="R30" s="623">
        <f t="shared" si="2"/>
        <v>1</v>
      </c>
      <c r="S30" s="624" t="str">
        <f t="array" aca="1" ref="S30" ca="1">IF(ISNUMBER(R30),IF(R30=100%,"CUMPLIDA",IF(AND(ISNUMBER(N30),ISNUMBER(INDIRECT("FECHA_"&amp;$B30,1))), IF(N30&lt;=INDIRECT("FECHA_"&amp;$B30,1),"INCUMPLIDA","PROCESO"), "VERIFICAR FECHA")),"SIN VALOR AVANCE")</f>
        <v>CUMPLIDA</v>
      </c>
    </row>
    <row r="31" spans="1:19" ht="60">
      <c r="A31" s="137" t="s">
        <v>12</v>
      </c>
      <c r="B31" s="625" t="s">
        <v>16</v>
      </c>
      <c r="C31" s="333"/>
      <c r="D31" s="333"/>
      <c r="E31" s="644"/>
      <c r="F31" s="645"/>
      <c r="G31" s="644"/>
      <c r="H31" s="639"/>
      <c r="I31" s="149" t="s">
        <v>137</v>
      </c>
      <c r="J31" s="147" t="s">
        <v>138</v>
      </c>
      <c r="K31" s="618" t="s">
        <v>139</v>
      </c>
      <c r="L31" s="620">
        <v>1</v>
      </c>
      <c r="M31" s="635">
        <v>45901</v>
      </c>
      <c r="N31" s="635">
        <v>46203</v>
      </c>
      <c r="O31" s="622">
        <f t="shared" si="0"/>
        <v>43.142857142857146</v>
      </c>
      <c r="P31" s="620">
        <v>0.5</v>
      </c>
      <c r="Q31" s="618" t="s">
        <v>121</v>
      </c>
      <c r="R31" s="623">
        <f t="shared" si="2"/>
        <v>0.5</v>
      </c>
      <c r="S31" s="624" t="str">
        <f t="array" aca="1" ref="S31" ca="1">IF(ISNUMBER(R31),IF(R31=100%,"CUMPLIDA",IF(AND(ISNUMBER(N31),ISNUMBER(INDIRECT("FECHA_"&amp;$B31,1))), IF(N31&lt;=INDIRECT("FECHA_"&amp;$B31,1),"INCUMPLIDA","PROCESO"), "VERIFICAR FECHA")),"SIN VALOR AVANCE")</f>
        <v>PROCESO</v>
      </c>
    </row>
    <row r="32" spans="1:19" ht="120">
      <c r="A32" s="137" t="s">
        <v>12</v>
      </c>
      <c r="B32" s="625" t="s">
        <v>16</v>
      </c>
      <c r="C32" s="333" t="s">
        <v>113</v>
      </c>
      <c r="D32" s="333" t="s">
        <v>149</v>
      </c>
      <c r="E32" s="644" t="s">
        <v>150</v>
      </c>
      <c r="F32" s="645"/>
      <c r="G32" s="644"/>
      <c r="H32" s="639" t="s">
        <v>151</v>
      </c>
      <c r="I32" s="634" t="s">
        <v>146</v>
      </c>
      <c r="J32" s="647" t="s">
        <v>127</v>
      </c>
      <c r="K32" s="618" t="s">
        <v>147</v>
      </c>
      <c r="L32" s="620">
        <v>8</v>
      </c>
      <c r="M32" s="635">
        <v>45901</v>
      </c>
      <c r="N32" s="635">
        <v>46203</v>
      </c>
      <c r="O32" s="622">
        <f t="shared" si="0"/>
        <v>43.142857142857146</v>
      </c>
      <c r="P32" s="620">
        <v>2</v>
      </c>
      <c r="Q32" s="618" t="s">
        <v>129</v>
      </c>
      <c r="R32" s="623">
        <f t="shared" si="2"/>
        <v>0.25</v>
      </c>
      <c r="S32" s="624" t="str">
        <f t="array" aca="1" ref="S32" ca="1">IF(ISNUMBER(R32),IF(R32=100%,"CUMPLIDA",IF(AND(ISNUMBER(N32),ISNUMBER(INDIRECT("FECHA_"&amp;$B32,1))), IF(N32&lt;=INDIRECT("FECHA_"&amp;$B32,1),"INCUMPLIDA","PROCESO"), "VERIFICAR FECHA")),"SIN VALOR AVANCE")</f>
        <v>PROCESO</v>
      </c>
    </row>
    <row r="33" spans="1:19" ht="150">
      <c r="A33" s="137" t="s">
        <v>12</v>
      </c>
      <c r="B33" s="625" t="s">
        <v>16</v>
      </c>
      <c r="C33" s="333"/>
      <c r="D33" s="333"/>
      <c r="E33" s="644"/>
      <c r="F33" s="645"/>
      <c r="G33" s="644"/>
      <c r="H33" s="639"/>
      <c r="I33" s="634" t="s">
        <v>130</v>
      </c>
      <c r="J33" s="618" t="s">
        <v>131</v>
      </c>
      <c r="K33" s="618" t="s">
        <v>132</v>
      </c>
      <c r="L33" s="620">
        <v>1</v>
      </c>
      <c r="M33" s="635">
        <v>45901</v>
      </c>
      <c r="N33" s="635">
        <v>45961</v>
      </c>
      <c r="O33" s="622">
        <f t="shared" si="0"/>
        <v>8.5714285714285712</v>
      </c>
      <c r="P33" s="620">
        <v>1</v>
      </c>
      <c r="Q33" s="618" t="s">
        <v>133</v>
      </c>
      <c r="R33" s="623">
        <f t="shared" si="2"/>
        <v>1</v>
      </c>
      <c r="S33" s="624" t="str">
        <f t="array" aca="1" ref="S33" ca="1">IF(ISNUMBER(R33),IF(R33=100%,"CUMPLIDA",IF(AND(ISNUMBER(N33),ISNUMBER(INDIRECT("FECHA_"&amp;$B33,1))), IF(N33&lt;=INDIRECT("FECHA_"&amp;$B33,1),"INCUMPLIDA","PROCESO"), "VERIFICAR FECHA")),"SIN VALOR AVANCE")</f>
        <v>CUMPLIDA</v>
      </c>
    </row>
    <row r="34" spans="1:19" ht="90">
      <c r="A34" s="137" t="s">
        <v>12</v>
      </c>
      <c r="B34" s="625" t="s">
        <v>16</v>
      </c>
      <c r="C34" s="333"/>
      <c r="D34" s="333"/>
      <c r="E34" s="644"/>
      <c r="F34" s="645"/>
      <c r="G34" s="644"/>
      <c r="H34" s="639"/>
      <c r="I34" s="149" t="s">
        <v>134</v>
      </c>
      <c r="J34" s="147" t="s">
        <v>148</v>
      </c>
      <c r="K34" s="618" t="s">
        <v>136</v>
      </c>
      <c r="L34" s="620">
        <v>2</v>
      </c>
      <c r="M34" s="635">
        <v>45901</v>
      </c>
      <c r="N34" s="635">
        <v>46203</v>
      </c>
      <c r="O34" s="622">
        <f t="shared" si="0"/>
        <v>43.142857142857146</v>
      </c>
      <c r="P34" s="620">
        <v>2</v>
      </c>
      <c r="Q34" s="618" t="s">
        <v>121</v>
      </c>
      <c r="R34" s="623">
        <f t="shared" si="2"/>
        <v>1</v>
      </c>
      <c r="S34" s="624" t="str">
        <f t="array" aca="1" ref="S34" ca="1">IF(ISNUMBER(R34),IF(R34=100%,"CUMPLIDA",IF(AND(ISNUMBER(N34),ISNUMBER(INDIRECT("FECHA_"&amp;$B34,1))), IF(N34&lt;=INDIRECT("FECHA_"&amp;$B34,1),"INCUMPLIDA","PROCESO"), "VERIFICAR FECHA")),"SIN VALOR AVANCE")</f>
        <v>CUMPLIDA</v>
      </c>
    </row>
    <row r="35" spans="1:19" ht="60">
      <c r="A35" s="137" t="s">
        <v>12</v>
      </c>
      <c r="B35" s="625" t="s">
        <v>16</v>
      </c>
      <c r="C35" s="333"/>
      <c r="D35" s="333"/>
      <c r="E35" s="644"/>
      <c r="F35" s="645"/>
      <c r="G35" s="644"/>
      <c r="H35" s="639"/>
      <c r="I35" s="149" t="s">
        <v>137</v>
      </c>
      <c r="J35" s="147" t="s">
        <v>138</v>
      </c>
      <c r="K35" s="618" t="s">
        <v>139</v>
      </c>
      <c r="L35" s="620">
        <v>1</v>
      </c>
      <c r="M35" s="635">
        <v>45901</v>
      </c>
      <c r="N35" s="635">
        <v>46203</v>
      </c>
      <c r="O35" s="622">
        <f t="shared" si="0"/>
        <v>43.142857142857146</v>
      </c>
      <c r="P35" s="620">
        <v>0.5</v>
      </c>
      <c r="Q35" s="618" t="s">
        <v>121</v>
      </c>
      <c r="R35" s="623">
        <f t="shared" si="2"/>
        <v>0.5</v>
      </c>
      <c r="S35" s="624" t="str">
        <f t="array" aca="1" ref="S35" ca="1">IF(ISNUMBER(R35),IF(R35=100%,"CUMPLIDA",IF(AND(ISNUMBER(N35),ISNUMBER(INDIRECT("FECHA_"&amp;$B35,1))), IF(N35&lt;=INDIRECT("FECHA_"&amp;$B35,1),"INCUMPLIDA","PROCESO"), "VERIFICAR FECHA")),"SIN VALOR AVANCE")</f>
        <v>PROCESO</v>
      </c>
    </row>
    <row r="36" spans="1:19" ht="391.5">
      <c r="A36" s="137" t="s">
        <v>12</v>
      </c>
      <c r="B36" s="625" t="s">
        <v>16</v>
      </c>
      <c r="C36" s="151" t="s">
        <v>113</v>
      </c>
      <c r="D36" s="151" t="s">
        <v>152</v>
      </c>
      <c r="E36" s="615" t="s">
        <v>153</v>
      </c>
      <c r="F36" s="616"/>
      <c r="G36" s="615"/>
      <c r="H36" s="634" t="s">
        <v>154</v>
      </c>
      <c r="I36" s="634" t="s">
        <v>155</v>
      </c>
      <c r="J36" s="618" t="s">
        <v>156</v>
      </c>
      <c r="K36" s="618" t="s">
        <v>136</v>
      </c>
      <c r="L36" s="620">
        <v>2</v>
      </c>
      <c r="M36" s="635">
        <v>45901</v>
      </c>
      <c r="N36" s="635">
        <v>46203</v>
      </c>
      <c r="O36" s="622">
        <v>43.142857142857146</v>
      </c>
      <c r="P36" s="620">
        <v>0</v>
      </c>
      <c r="Q36" s="618" t="s">
        <v>121</v>
      </c>
      <c r="R36" s="623">
        <v>0</v>
      </c>
      <c r="S36" s="624" t="s">
        <v>37</v>
      </c>
    </row>
    <row r="37" spans="1:19" ht="120">
      <c r="A37" s="137" t="s">
        <v>12</v>
      </c>
      <c r="B37" s="625" t="s">
        <v>16</v>
      </c>
      <c r="C37" s="649" t="s">
        <v>157</v>
      </c>
      <c r="D37" s="649" t="s">
        <v>158</v>
      </c>
      <c r="E37" s="639" t="s">
        <v>159</v>
      </c>
      <c r="F37" s="640" t="s">
        <v>160</v>
      </c>
      <c r="G37" s="639"/>
      <c r="H37" s="639" t="s">
        <v>161</v>
      </c>
      <c r="I37" s="639" t="s">
        <v>162</v>
      </c>
      <c r="J37" s="618" t="s">
        <v>163</v>
      </c>
      <c r="K37" s="618" t="s">
        <v>164</v>
      </c>
      <c r="L37" s="650">
        <v>1</v>
      </c>
      <c r="M37" s="153">
        <v>45931</v>
      </c>
      <c r="N37" s="153">
        <v>46142</v>
      </c>
      <c r="O37" s="622">
        <f t="shared" ref="O37:O93" si="3">(N37-M37)/7</f>
        <v>30.142857142857142</v>
      </c>
      <c r="P37" s="620">
        <v>0</v>
      </c>
      <c r="Q37" s="618" t="s">
        <v>165</v>
      </c>
      <c r="R37" s="623">
        <f t="shared" ref="R37:R46" si="4">(P37/L37)</f>
        <v>0</v>
      </c>
      <c r="S37" s="624" t="str">
        <f t="array" aca="1" ref="S37" ca="1">IF(ISNUMBER(R37),IF(R37=100%,"CUMPLIDA",IF(AND(ISNUMBER(N37),ISNUMBER(INDIRECT("FECHA_"&amp;$B37,1))), IF(N37&lt;=INDIRECT("FECHA_"&amp;$B37,1),"INCUMPLIDA","PROCESO"), "VERIFICAR FECHA")),"SIN VALOR AVANCE")</f>
        <v>PROCESO</v>
      </c>
    </row>
    <row r="38" spans="1:19" ht="75.75">
      <c r="A38" s="137" t="s">
        <v>12</v>
      </c>
      <c r="B38" s="625" t="s">
        <v>16</v>
      </c>
      <c r="C38" s="649"/>
      <c r="D38" s="649"/>
      <c r="E38" s="639"/>
      <c r="F38" s="640"/>
      <c r="G38" s="639"/>
      <c r="H38" s="639"/>
      <c r="I38" s="639"/>
      <c r="J38" s="618" t="s">
        <v>166</v>
      </c>
      <c r="K38" s="618" t="s">
        <v>167</v>
      </c>
      <c r="L38" s="650">
        <v>1</v>
      </c>
      <c r="M38" s="153">
        <v>46023</v>
      </c>
      <c r="N38" s="153">
        <v>46081</v>
      </c>
      <c r="O38" s="622">
        <f t="shared" si="3"/>
        <v>8.2857142857142865</v>
      </c>
      <c r="P38" s="620">
        <v>0</v>
      </c>
      <c r="Q38" s="618" t="s">
        <v>165</v>
      </c>
      <c r="R38" s="623">
        <f t="shared" si="4"/>
        <v>0</v>
      </c>
      <c r="S38" s="624" t="str">
        <f t="array" aca="1" ref="S38" ca="1">IF(ISNUMBER(R38),IF(R38=100%,"CUMPLIDA",IF(AND(ISNUMBER(N38),ISNUMBER(INDIRECT("FECHA_"&amp;$B38,1))), IF(N38&lt;=INDIRECT("FECHA_"&amp;$B38,1),"INCUMPLIDA","PROCESO"), "VERIFICAR FECHA")),"SIN VALOR AVANCE")</f>
        <v>PROCESO</v>
      </c>
    </row>
    <row r="39" spans="1:19" ht="60.75">
      <c r="A39" s="137" t="s">
        <v>12</v>
      </c>
      <c r="B39" s="625" t="s">
        <v>16</v>
      </c>
      <c r="C39" s="649"/>
      <c r="D39" s="649"/>
      <c r="E39" s="639"/>
      <c r="F39" s="640"/>
      <c r="G39" s="639"/>
      <c r="H39" s="639"/>
      <c r="I39" s="634" t="s">
        <v>168</v>
      </c>
      <c r="J39" s="647" t="s">
        <v>169</v>
      </c>
      <c r="K39" s="618" t="s">
        <v>170</v>
      </c>
      <c r="L39" s="650">
        <v>1</v>
      </c>
      <c r="M39" s="153">
        <v>45931</v>
      </c>
      <c r="N39" s="153">
        <v>46022</v>
      </c>
      <c r="O39" s="622">
        <f t="shared" si="3"/>
        <v>13</v>
      </c>
      <c r="P39" s="620">
        <v>1</v>
      </c>
      <c r="Q39" s="618" t="s">
        <v>171</v>
      </c>
      <c r="R39" s="623">
        <f t="shared" si="4"/>
        <v>1</v>
      </c>
      <c r="S39" s="624" t="str">
        <f t="array" aca="1" ref="S39" ca="1">IF(ISNUMBER(R39),IF(R39=100%,"CUMPLIDA",IF(AND(ISNUMBER(N39),ISNUMBER(INDIRECT("FECHA_"&amp;$B39,1))), IF(N39&lt;=INDIRECT("FECHA_"&amp;$B39,1),"INCUMPLIDA","PROCESO"), "VERIFICAR FECHA")),"SIN VALOR AVANCE")</f>
        <v>CUMPLIDA</v>
      </c>
    </row>
    <row r="40" spans="1:19" ht="75.75">
      <c r="A40" s="137" t="s">
        <v>12</v>
      </c>
      <c r="B40" s="625" t="s">
        <v>16</v>
      </c>
      <c r="C40" s="649"/>
      <c r="D40" s="649"/>
      <c r="E40" s="639"/>
      <c r="F40" s="640"/>
      <c r="G40" s="639"/>
      <c r="H40" s="639"/>
      <c r="I40" s="639" t="s">
        <v>172</v>
      </c>
      <c r="J40" s="647" t="s">
        <v>173</v>
      </c>
      <c r="K40" s="618" t="s">
        <v>174</v>
      </c>
      <c r="L40" s="650">
        <v>1</v>
      </c>
      <c r="M40" s="153">
        <v>45962</v>
      </c>
      <c r="N40" s="153">
        <v>46022</v>
      </c>
      <c r="O40" s="622">
        <f t="shared" si="3"/>
        <v>8.5714285714285712</v>
      </c>
      <c r="P40" s="620">
        <v>1</v>
      </c>
      <c r="Q40" s="618" t="s">
        <v>165</v>
      </c>
      <c r="R40" s="623">
        <f t="shared" si="4"/>
        <v>1</v>
      </c>
      <c r="S40" s="624" t="str">
        <f t="array" aca="1" ref="S40" ca="1">IF(ISNUMBER(R40),IF(R40=100%,"CUMPLIDA",IF(AND(ISNUMBER(N40),ISNUMBER(INDIRECT("FECHA_"&amp;$B40,1))), IF(N40&lt;=INDIRECT("FECHA_"&amp;$B40,1),"INCUMPLIDA","PROCESO"), "VERIFICAR FECHA")),"SIN VALOR AVANCE")</f>
        <v>CUMPLIDA</v>
      </c>
    </row>
    <row r="41" spans="1:19" ht="75.75">
      <c r="A41" s="137" t="s">
        <v>12</v>
      </c>
      <c r="B41" s="625" t="s">
        <v>16</v>
      </c>
      <c r="C41" s="649"/>
      <c r="D41" s="649"/>
      <c r="E41" s="639"/>
      <c r="F41" s="640"/>
      <c r="G41" s="639"/>
      <c r="H41" s="639"/>
      <c r="I41" s="639"/>
      <c r="J41" s="651" t="s">
        <v>175</v>
      </c>
      <c r="K41" s="618" t="s">
        <v>176</v>
      </c>
      <c r="L41" s="650">
        <v>1</v>
      </c>
      <c r="M41" s="153">
        <v>45931</v>
      </c>
      <c r="N41" s="153">
        <v>46142</v>
      </c>
      <c r="O41" s="622">
        <f t="shared" si="3"/>
        <v>30.142857142857142</v>
      </c>
      <c r="P41" s="620">
        <v>0</v>
      </c>
      <c r="Q41" s="618" t="s">
        <v>165</v>
      </c>
      <c r="R41" s="623">
        <f t="shared" si="4"/>
        <v>0</v>
      </c>
      <c r="S41" s="624" t="str">
        <f t="array" aca="1" ref="S41" ca="1">IF(ISNUMBER(R41),IF(R41=100%,"CUMPLIDA",IF(AND(ISNUMBER(N41),ISNUMBER(INDIRECT("FECHA_"&amp;$B41,1))), IF(N41&lt;=INDIRECT("FECHA_"&amp;$B41,1),"INCUMPLIDA","PROCESO"), "VERIFICAR FECHA")),"SIN VALOR AVANCE")</f>
        <v>PROCESO</v>
      </c>
    </row>
    <row r="42" spans="1:19" ht="90">
      <c r="A42" s="137" t="s">
        <v>12</v>
      </c>
      <c r="B42" s="625" t="s">
        <v>16</v>
      </c>
      <c r="C42" s="649"/>
      <c r="D42" s="649"/>
      <c r="E42" s="639"/>
      <c r="F42" s="640"/>
      <c r="G42" s="639"/>
      <c r="H42" s="639"/>
      <c r="I42" s="652" t="s">
        <v>177</v>
      </c>
      <c r="J42" s="651" t="s">
        <v>178</v>
      </c>
      <c r="K42" s="618" t="s">
        <v>164</v>
      </c>
      <c r="L42" s="650">
        <v>1</v>
      </c>
      <c r="M42" s="153">
        <v>45931</v>
      </c>
      <c r="N42" s="153">
        <v>46142</v>
      </c>
      <c r="O42" s="622">
        <f t="shared" si="3"/>
        <v>30.142857142857142</v>
      </c>
      <c r="P42" s="620">
        <v>0</v>
      </c>
      <c r="Q42" s="618" t="s">
        <v>165</v>
      </c>
      <c r="R42" s="623">
        <f t="shared" si="4"/>
        <v>0</v>
      </c>
      <c r="S42" s="624" t="str">
        <f t="array" aca="1" ref="S42" ca="1">IF(ISNUMBER(R42),IF(R42=100%,"CUMPLIDA",IF(AND(ISNUMBER(N42),ISNUMBER(INDIRECT("FECHA_"&amp;$B42,1))), IF(N42&lt;=INDIRECT("FECHA_"&amp;$B42,1),"INCUMPLIDA","PROCESO"), "VERIFICAR FECHA")),"SIN VALOR AVANCE")</f>
        <v>PROCESO</v>
      </c>
    </row>
    <row r="43" spans="1:19" ht="75.75">
      <c r="A43" s="137" t="s">
        <v>12</v>
      </c>
      <c r="B43" s="625" t="s">
        <v>16</v>
      </c>
      <c r="C43" s="649"/>
      <c r="D43" s="649"/>
      <c r="E43" s="639"/>
      <c r="F43" s="640"/>
      <c r="G43" s="639"/>
      <c r="H43" s="639"/>
      <c r="I43" s="634" t="s">
        <v>179</v>
      </c>
      <c r="J43" s="647" t="s">
        <v>180</v>
      </c>
      <c r="K43" s="618" t="s">
        <v>181</v>
      </c>
      <c r="L43" s="650">
        <v>1</v>
      </c>
      <c r="M43" s="643">
        <v>45901</v>
      </c>
      <c r="N43" s="643">
        <v>46111</v>
      </c>
      <c r="O43" s="622">
        <f t="shared" si="3"/>
        <v>30</v>
      </c>
      <c r="P43" s="620">
        <v>0</v>
      </c>
      <c r="Q43" s="618" t="s">
        <v>182</v>
      </c>
      <c r="R43" s="623">
        <f t="shared" si="4"/>
        <v>0</v>
      </c>
      <c r="S43" s="624" t="str">
        <f t="array" aca="1" ref="S43" ca="1">IF(ISNUMBER(R43),IF(R43=100%,"CUMPLIDA",IF(AND(ISNUMBER(N43),ISNUMBER(INDIRECT("FECHA_"&amp;$B43,1))), IF(N43&lt;=INDIRECT("FECHA_"&amp;$B43,1),"INCUMPLIDA","PROCESO"), "VERIFICAR FECHA")),"SIN VALOR AVANCE")</f>
        <v>PROCESO</v>
      </c>
    </row>
    <row r="44" spans="1:19" ht="105" customHeight="1">
      <c r="A44" s="137" t="s">
        <v>12</v>
      </c>
      <c r="B44" s="625" t="s">
        <v>16</v>
      </c>
      <c r="C44" s="638" t="s">
        <v>183</v>
      </c>
      <c r="D44" s="638" t="s">
        <v>184</v>
      </c>
      <c r="E44" s="644" t="s">
        <v>185</v>
      </c>
      <c r="F44" s="645"/>
      <c r="G44" s="644"/>
      <c r="H44" s="644" t="s">
        <v>186</v>
      </c>
      <c r="I44" s="634" t="s">
        <v>187</v>
      </c>
      <c r="J44" s="618" t="s">
        <v>188</v>
      </c>
      <c r="K44" s="618" t="s">
        <v>128</v>
      </c>
      <c r="L44" s="620">
        <v>7</v>
      </c>
      <c r="M44" s="635">
        <v>45962</v>
      </c>
      <c r="N44" s="635">
        <v>46203</v>
      </c>
      <c r="O44" s="622">
        <f t="shared" si="3"/>
        <v>34.428571428571431</v>
      </c>
      <c r="P44" s="620">
        <v>2</v>
      </c>
      <c r="Q44" s="618" t="s">
        <v>121</v>
      </c>
      <c r="R44" s="623">
        <f t="shared" si="4"/>
        <v>0.2857142857142857</v>
      </c>
      <c r="S44" s="624" t="str">
        <f t="array" aca="1" ref="S44" ca="1">IF(ISNUMBER(R44),IF(R44=100%,"CUMPLIDA",IF(AND(ISNUMBER(N44),ISNUMBER(INDIRECT("FECHA_"&amp;$B44,1))), IF(N44&lt;=INDIRECT("FECHA_"&amp;$B44,1),"INCUMPLIDA","PROCESO"), "VERIFICAR FECHA")),"SIN VALOR AVANCE")</f>
        <v>PROCESO</v>
      </c>
    </row>
    <row r="45" spans="1:19" ht="150" customHeight="1">
      <c r="A45" s="137" t="s">
        <v>12</v>
      </c>
      <c r="B45" s="625" t="s">
        <v>16</v>
      </c>
      <c r="C45" s="638"/>
      <c r="D45" s="638"/>
      <c r="E45" s="644"/>
      <c r="F45" s="645"/>
      <c r="G45" s="644"/>
      <c r="H45" s="644"/>
      <c r="I45" s="634" t="s">
        <v>189</v>
      </c>
      <c r="J45" s="618" t="s">
        <v>190</v>
      </c>
      <c r="K45" s="618" t="s">
        <v>191</v>
      </c>
      <c r="L45" s="620">
        <v>1</v>
      </c>
      <c r="M45" s="635">
        <v>45931</v>
      </c>
      <c r="N45" s="635">
        <v>45961</v>
      </c>
      <c r="O45" s="622">
        <f t="shared" si="3"/>
        <v>4.2857142857142856</v>
      </c>
      <c r="P45" s="620">
        <v>1</v>
      </c>
      <c r="Q45" s="618" t="s">
        <v>133</v>
      </c>
      <c r="R45" s="623">
        <f t="shared" si="4"/>
        <v>1</v>
      </c>
      <c r="S45" s="624" t="str">
        <f t="array" aca="1" ref="S45" ca="1">IF(ISNUMBER(R45),IF(R45=100%,"CUMPLIDA",IF(AND(ISNUMBER(N45),ISNUMBER(INDIRECT("FECHA_"&amp;$B45,1))), IF(N45&lt;=INDIRECT("FECHA_"&amp;$B45,1),"INCUMPLIDA","PROCESO"), "VERIFICAR FECHA")),"SIN VALOR AVANCE")</f>
        <v>CUMPLIDA</v>
      </c>
    </row>
    <row r="46" spans="1:19" ht="90" customHeight="1">
      <c r="A46" s="137" t="s">
        <v>12</v>
      </c>
      <c r="B46" s="625" t="s">
        <v>16</v>
      </c>
      <c r="C46" s="638"/>
      <c r="D46" s="638"/>
      <c r="E46" s="644"/>
      <c r="F46" s="645"/>
      <c r="G46" s="644"/>
      <c r="H46" s="644"/>
      <c r="I46" s="634" t="s">
        <v>192</v>
      </c>
      <c r="J46" s="618" t="s">
        <v>193</v>
      </c>
      <c r="K46" s="618" t="s">
        <v>194</v>
      </c>
      <c r="L46" s="620">
        <v>2</v>
      </c>
      <c r="M46" s="635">
        <v>45931</v>
      </c>
      <c r="N46" s="635">
        <v>46203</v>
      </c>
      <c r="O46" s="622">
        <f t="shared" si="3"/>
        <v>38.857142857142854</v>
      </c>
      <c r="P46" s="620">
        <v>0</v>
      </c>
      <c r="Q46" s="618" t="s">
        <v>121</v>
      </c>
      <c r="R46" s="623">
        <f t="shared" si="4"/>
        <v>0</v>
      </c>
      <c r="S46" s="624" t="str">
        <f t="array" aca="1" ref="S46" ca="1">IF(ISNUMBER(R46),IF(R46=100%,"CUMPLIDA",IF(AND(ISNUMBER(N46),ISNUMBER(INDIRECT("FECHA_"&amp;$B46,1))), IF(N46&lt;=INDIRECT("FECHA_"&amp;$B46,1),"INCUMPLIDA","PROCESO"), "VERIFICAR FECHA")),"SIN VALOR AVANCE")</f>
        <v>PROCESO</v>
      </c>
    </row>
    <row r="47" spans="1:19" ht="240.75">
      <c r="A47" s="137" t="s">
        <v>12</v>
      </c>
      <c r="B47" s="625" t="s">
        <v>16</v>
      </c>
      <c r="C47" s="638" t="s">
        <v>195</v>
      </c>
      <c r="D47" s="638" t="s">
        <v>196</v>
      </c>
      <c r="E47" s="639" t="s">
        <v>197</v>
      </c>
      <c r="F47" s="640"/>
      <c r="G47" s="639"/>
      <c r="H47" s="639" t="s">
        <v>198</v>
      </c>
      <c r="I47" s="634" t="s">
        <v>199</v>
      </c>
      <c r="J47" s="618" t="s">
        <v>200</v>
      </c>
      <c r="K47" s="618" t="s">
        <v>201</v>
      </c>
      <c r="L47" s="623">
        <v>1</v>
      </c>
      <c r="M47" s="635">
        <v>46023</v>
      </c>
      <c r="N47" s="635">
        <v>46387</v>
      </c>
      <c r="O47" s="622">
        <f t="shared" si="3"/>
        <v>52</v>
      </c>
      <c r="P47" s="623">
        <v>0</v>
      </c>
      <c r="Q47" s="618" t="s">
        <v>202</v>
      </c>
      <c r="R47" s="623">
        <f>P46/L46</f>
        <v>0</v>
      </c>
      <c r="S47" s="624" t="str">
        <f t="array" aca="1" ref="S47" ca="1">IF(ISNUMBER(R48),IF(R48=100%,"CUMPLIDA",IF(AND(ISNUMBER(N47),ISNUMBER(INDIRECT("FECHA_"&amp;$B47,1))), IF(N47&lt;=INDIRECT("FECHA_"&amp;$B47,1),"INCUMPLIDA","PROCESO"), "VERIFICAR FECHA")),"SIN VALOR AVANCE")</f>
        <v>PROCESO</v>
      </c>
    </row>
    <row r="48" spans="1:19" ht="45.75">
      <c r="A48" s="137" t="s">
        <v>12</v>
      </c>
      <c r="B48" s="625" t="s">
        <v>16</v>
      </c>
      <c r="C48" s="638"/>
      <c r="D48" s="638"/>
      <c r="E48" s="639"/>
      <c r="F48" s="640"/>
      <c r="G48" s="639"/>
      <c r="H48" s="639"/>
      <c r="I48" s="634" t="s">
        <v>203</v>
      </c>
      <c r="J48" s="618" t="s">
        <v>204</v>
      </c>
      <c r="K48" s="618" t="s">
        <v>205</v>
      </c>
      <c r="L48" s="620">
        <v>2</v>
      </c>
      <c r="M48" s="635">
        <v>46143</v>
      </c>
      <c r="N48" s="635">
        <v>46387</v>
      </c>
      <c r="O48" s="622">
        <f t="shared" si="3"/>
        <v>34.857142857142854</v>
      </c>
      <c r="P48" s="620">
        <v>0</v>
      </c>
      <c r="Q48" s="618" t="s">
        <v>206</v>
      </c>
      <c r="R48" s="623">
        <f t="shared" ref="R48:R91" si="5">P48/L48</f>
        <v>0</v>
      </c>
      <c r="S48" s="624" t="s">
        <v>37</v>
      </c>
    </row>
    <row r="49" spans="1:19" ht="60.75">
      <c r="A49" s="137" t="s">
        <v>12</v>
      </c>
      <c r="B49" s="625" t="s">
        <v>16</v>
      </c>
      <c r="C49" s="638" t="s">
        <v>195</v>
      </c>
      <c r="D49" s="638" t="s">
        <v>207</v>
      </c>
      <c r="E49" s="639" t="s">
        <v>208</v>
      </c>
      <c r="F49" s="640"/>
      <c r="G49" s="639"/>
      <c r="H49" s="639" t="s">
        <v>209</v>
      </c>
      <c r="I49" s="639" t="s">
        <v>210</v>
      </c>
      <c r="J49" s="618" t="s">
        <v>211</v>
      </c>
      <c r="K49" s="618" t="s">
        <v>212</v>
      </c>
      <c r="L49" s="620">
        <v>1</v>
      </c>
      <c r="M49" s="643">
        <v>46023</v>
      </c>
      <c r="N49" s="643">
        <v>46112</v>
      </c>
      <c r="O49" s="622">
        <f t="shared" si="3"/>
        <v>12.714285714285714</v>
      </c>
      <c r="P49" s="620">
        <v>1</v>
      </c>
      <c r="Q49" s="653" t="s">
        <v>213</v>
      </c>
      <c r="R49" s="623">
        <f t="shared" si="5"/>
        <v>1</v>
      </c>
      <c r="S49" s="624" t="str">
        <f t="array" aca="1" ref="S49" ca="1">IF(ISNUMBER(R49),IF(R49=100%,"CUMPLIDA",IF(AND(ISNUMBER(N49),ISNUMBER(INDIRECT("FECHA_"&amp;$B49,1))), IF(N49&lt;=INDIRECT("FECHA_"&amp;$B49,1),"INCUMPLIDA","PROCESO"), "VERIFICAR FECHA")),"SIN VALOR AVANCE")</f>
        <v>CUMPLIDA</v>
      </c>
    </row>
    <row r="50" spans="1:19" ht="61.5">
      <c r="A50" s="137" t="s">
        <v>12</v>
      </c>
      <c r="B50" s="625" t="s">
        <v>16</v>
      </c>
      <c r="C50" s="638"/>
      <c r="D50" s="638"/>
      <c r="E50" s="639"/>
      <c r="F50" s="640"/>
      <c r="G50" s="639"/>
      <c r="H50" s="639"/>
      <c r="I50" s="639"/>
      <c r="J50" s="618" t="s">
        <v>214</v>
      </c>
      <c r="K50" s="618" t="s">
        <v>215</v>
      </c>
      <c r="L50" s="620">
        <v>1</v>
      </c>
      <c r="M50" s="643">
        <v>46113</v>
      </c>
      <c r="N50" s="643">
        <v>46173</v>
      </c>
      <c r="O50" s="622">
        <f t="shared" si="3"/>
        <v>8.5714285714285712</v>
      </c>
      <c r="P50" s="620">
        <v>1</v>
      </c>
      <c r="Q50" s="653" t="s">
        <v>216</v>
      </c>
      <c r="R50" s="623">
        <f t="shared" si="5"/>
        <v>1</v>
      </c>
      <c r="S50" s="624" t="str">
        <f t="array" aca="1" ref="S50" ca="1">IF(ISNUMBER(R50),IF(R50=100%,"CUMPLIDA",IF(AND(ISNUMBER(N50),ISNUMBER(INDIRECT("FECHA_"&amp;$B50,1))), IF(N50&lt;=INDIRECT("FECHA_"&amp;$B50,1),"INCUMPLIDA","PROCESO"), "VERIFICAR FECHA")),"SIN VALOR AVANCE")</f>
        <v>CUMPLIDA</v>
      </c>
    </row>
    <row r="51" spans="1:19" ht="75.75">
      <c r="A51" s="137" t="s">
        <v>12</v>
      </c>
      <c r="B51" s="625" t="s">
        <v>16</v>
      </c>
      <c r="C51" s="638"/>
      <c r="D51" s="638"/>
      <c r="E51" s="639"/>
      <c r="F51" s="640"/>
      <c r="G51" s="639"/>
      <c r="H51" s="639"/>
      <c r="I51" s="639"/>
      <c r="J51" s="618" t="s">
        <v>217</v>
      </c>
      <c r="K51" s="618" t="s">
        <v>218</v>
      </c>
      <c r="L51" s="620">
        <v>4</v>
      </c>
      <c r="M51" s="643">
        <v>46174</v>
      </c>
      <c r="N51" s="643">
        <v>46539</v>
      </c>
      <c r="O51" s="622">
        <f t="shared" si="3"/>
        <v>52.142857142857146</v>
      </c>
      <c r="P51" s="620">
        <v>0</v>
      </c>
      <c r="Q51" s="653" t="s">
        <v>216</v>
      </c>
      <c r="R51" s="623">
        <f t="shared" si="5"/>
        <v>0</v>
      </c>
      <c r="S51" s="624" t="str">
        <f t="array" aca="1" ref="S51" ca="1">IF(ISNUMBER(R51),IF(R51=100%,"CUMPLIDA",IF(AND(ISNUMBER(N51),ISNUMBER(INDIRECT("FECHA_"&amp;$B51,1))), IF(N51&lt;=INDIRECT("FECHA_"&amp;$B51,1),"INCUMPLIDA","PROCESO"), "VERIFICAR FECHA")),"SIN VALOR AVANCE")</f>
        <v>PROCESO</v>
      </c>
    </row>
    <row r="52" spans="1:19" ht="60.75">
      <c r="A52" s="137" t="s">
        <v>12</v>
      </c>
      <c r="B52" s="625" t="s">
        <v>16</v>
      </c>
      <c r="C52" s="638"/>
      <c r="D52" s="638"/>
      <c r="E52" s="639"/>
      <c r="F52" s="640"/>
      <c r="G52" s="639"/>
      <c r="H52" s="639"/>
      <c r="I52" s="654" t="s">
        <v>219</v>
      </c>
      <c r="J52" s="618" t="s">
        <v>220</v>
      </c>
      <c r="K52" s="618" t="s">
        <v>215</v>
      </c>
      <c r="L52" s="620">
        <v>1</v>
      </c>
      <c r="M52" s="643">
        <v>46023</v>
      </c>
      <c r="N52" s="643">
        <v>46142</v>
      </c>
      <c r="O52" s="622">
        <f t="shared" si="3"/>
        <v>17</v>
      </c>
      <c r="P52" s="620">
        <v>1</v>
      </c>
      <c r="Q52" s="653" t="s">
        <v>213</v>
      </c>
      <c r="R52" s="623">
        <f t="shared" si="5"/>
        <v>1</v>
      </c>
      <c r="S52" s="624" t="str">
        <f t="array" aca="1" ref="S52" ca="1">IF(ISNUMBER(R52),IF(R52=100%,"CUMPLIDA",IF(AND(ISNUMBER(N52),ISNUMBER(INDIRECT("FECHA_"&amp;$B52,1))), IF(N52&lt;=INDIRECT("FECHA_"&amp;$B52,1),"INCUMPLIDA","PROCESO"), "VERIFICAR FECHA")),"SIN VALOR AVANCE")</f>
        <v>CUMPLIDA</v>
      </c>
    </row>
    <row r="53" spans="1:19" ht="122.25">
      <c r="A53" s="137" t="s">
        <v>12</v>
      </c>
      <c r="B53" s="625" t="s">
        <v>16</v>
      </c>
      <c r="C53" s="638"/>
      <c r="D53" s="638"/>
      <c r="E53" s="639"/>
      <c r="F53" s="640"/>
      <c r="G53" s="639"/>
      <c r="H53" s="639"/>
      <c r="I53" s="654"/>
      <c r="J53" s="618" t="s">
        <v>221</v>
      </c>
      <c r="K53" s="618" t="s">
        <v>222</v>
      </c>
      <c r="L53" s="620">
        <v>12</v>
      </c>
      <c r="M53" s="643">
        <v>46143</v>
      </c>
      <c r="N53" s="643">
        <v>46507</v>
      </c>
      <c r="O53" s="622">
        <f t="shared" si="3"/>
        <v>52</v>
      </c>
      <c r="P53" s="620">
        <v>0</v>
      </c>
      <c r="Q53" s="653" t="s">
        <v>223</v>
      </c>
      <c r="R53" s="623">
        <f t="shared" si="5"/>
        <v>0</v>
      </c>
      <c r="S53" s="624" t="str">
        <f t="array" aca="1" ref="S53" ca="1">IF(ISNUMBER(R53),IF(R53=100%,"CUMPLIDA",IF(AND(ISNUMBER(N53),ISNUMBER(INDIRECT("FECHA_"&amp;$B53,1))), IF(N53&lt;=INDIRECT("FECHA_"&amp;$B53,1),"INCUMPLIDA","PROCESO"), "VERIFICAR FECHA")),"SIN VALOR AVANCE")</f>
        <v>PROCESO</v>
      </c>
    </row>
    <row r="54" spans="1:19" ht="91.5">
      <c r="A54" s="137" t="s">
        <v>12</v>
      </c>
      <c r="B54" s="625" t="s">
        <v>16</v>
      </c>
      <c r="C54" s="638" t="s">
        <v>195</v>
      </c>
      <c r="D54" s="638" t="s">
        <v>224</v>
      </c>
      <c r="E54" s="639" t="s">
        <v>225</v>
      </c>
      <c r="F54" s="640"/>
      <c r="G54" s="639"/>
      <c r="H54" s="639" t="s">
        <v>226</v>
      </c>
      <c r="I54" s="639" t="s">
        <v>227</v>
      </c>
      <c r="J54" s="618" t="s">
        <v>228</v>
      </c>
      <c r="K54" s="618" t="s">
        <v>229</v>
      </c>
      <c r="L54" s="620">
        <v>1</v>
      </c>
      <c r="M54" s="643">
        <v>46023</v>
      </c>
      <c r="N54" s="643">
        <v>46203</v>
      </c>
      <c r="O54" s="622">
        <f t="shared" si="3"/>
        <v>25.714285714285715</v>
      </c>
      <c r="P54" s="620">
        <v>0</v>
      </c>
      <c r="Q54" s="618" t="s">
        <v>230</v>
      </c>
      <c r="R54" s="623">
        <f t="shared" si="5"/>
        <v>0</v>
      </c>
      <c r="S54" s="624" t="str">
        <f t="array" aca="1" ref="S54" ca="1">IF(ISNUMBER(R54),IF(R54=100%,"CUMPLIDA",IF(AND(ISNUMBER(N54),ISNUMBER(INDIRECT("FECHA_"&amp;$B54,1))), IF(N54&lt;=INDIRECT("FECHA_"&amp;$B54,1),"INCUMPLIDA","PROCESO"), "VERIFICAR FECHA")),"SIN VALOR AVANCE")</f>
        <v>PROCESO</v>
      </c>
    </row>
    <row r="55" spans="1:19" ht="105.75">
      <c r="A55" s="137" t="s">
        <v>12</v>
      </c>
      <c r="B55" s="625" t="s">
        <v>16</v>
      </c>
      <c r="C55" s="638"/>
      <c r="D55" s="638"/>
      <c r="E55" s="639"/>
      <c r="F55" s="640"/>
      <c r="G55" s="639"/>
      <c r="H55" s="639"/>
      <c r="I55" s="639"/>
      <c r="J55" s="618" t="s">
        <v>231</v>
      </c>
      <c r="K55" s="618" t="s">
        <v>232</v>
      </c>
      <c r="L55" s="620">
        <v>1</v>
      </c>
      <c r="M55" s="643">
        <v>46023</v>
      </c>
      <c r="N55" s="643">
        <v>46203</v>
      </c>
      <c r="O55" s="622">
        <f t="shared" si="3"/>
        <v>25.714285714285715</v>
      </c>
      <c r="P55" s="620">
        <v>0</v>
      </c>
      <c r="Q55" s="618" t="s">
        <v>233</v>
      </c>
      <c r="R55" s="623">
        <f t="shared" si="5"/>
        <v>0</v>
      </c>
      <c r="S55" s="624" t="str">
        <f t="array" aca="1" ref="S55" ca="1">IF(ISNUMBER(R55),IF(R55=100%,"CUMPLIDA",IF(AND(ISNUMBER(N55),ISNUMBER(INDIRECT("FECHA_"&amp;$B55,1))), IF(N55&lt;=INDIRECT("FECHA_"&amp;$B55,1),"INCUMPLIDA","PROCESO"), "VERIFICAR FECHA")),"SIN VALOR AVANCE")</f>
        <v>PROCESO</v>
      </c>
    </row>
    <row r="56" spans="1:19" ht="61.5">
      <c r="A56" s="137" t="s">
        <v>12</v>
      </c>
      <c r="B56" s="625" t="s">
        <v>16</v>
      </c>
      <c r="C56" s="638"/>
      <c r="D56" s="638"/>
      <c r="E56" s="639"/>
      <c r="F56" s="640"/>
      <c r="G56" s="639"/>
      <c r="H56" s="639"/>
      <c r="I56" s="634" t="s">
        <v>234</v>
      </c>
      <c r="J56" s="618" t="s">
        <v>235</v>
      </c>
      <c r="K56" s="618" t="s">
        <v>236</v>
      </c>
      <c r="L56" s="620">
        <v>1</v>
      </c>
      <c r="M56" s="643">
        <v>46023</v>
      </c>
      <c r="N56" s="643">
        <v>46203</v>
      </c>
      <c r="O56" s="622">
        <f t="shared" si="3"/>
        <v>25.714285714285715</v>
      </c>
      <c r="P56" s="620">
        <v>0</v>
      </c>
      <c r="Q56" s="618" t="s">
        <v>237</v>
      </c>
      <c r="R56" s="623">
        <f t="shared" si="5"/>
        <v>0</v>
      </c>
      <c r="S56" s="624" t="str">
        <f t="array" aca="1" ref="S56" ca="1">IF(ISNUMBER(R56),IF(R56=100%,"CUMPLIDA",IF(AND(ISNUMBER(N56),ISNUMBER(INDIRECT("FECHA_"&amp;$B56,1))), IF(N56&lt;=INDIRECT("FECHA_"&amp;$B56,1),"INCUMPLIDA","PROCESO"), "VERIFICAR FECHA")),"SIN VALOR AVANCE")</f>
        <v>PROCESO</v>
      </c>
    </row>
    <row r="57" spans="1:19" ht="60.75">
      <c r="A57" s="137" t="s">
        <v>12</v>
      </c>
      <c r="B57" s="625" t="s">
        <v>16</v>
      </c>
      <c r="C57" s="638"/>
      <c r="D57" s="638"/>
      <c r="E57" s="639"/>
      <c r="F57" s="640"/>
      <c r="G57" s="639"/>
      <c r="H57" s="639"/>
      <c r="I57" s="639" t="s">
        <v>238</v>
      </c>
      <c r="J57" s="618" t="s">
        <v>239</v>
      </c>
      <c r="K57" s="618" t="s">
        <v>240</v>
      </c>
      <c r="L57" s="620">
        <v>1</v>
      </c>
      <c r="M57" s="643">
        <v>46023</v>
      </c>
      <c r="N57" s="643">
        <v>46203</v>
      </c>
      <c r="O57" s="622">
        <f t="shared" si="3"/>
        <v>25.714285714285715</v>
      </c>
      <c r="P57" s="620">
        <v>0</v>
      </c>
      <c r="Q57" s="618" t="s">
        <v>241</v>
      </c>
      <c r="R57" s="623">
        <f t="shared" si="5"/>
        <v>0</v>
      </c>
      <c r="S57" s="624" t="str">
        <f t="array" aca="1" ref="S57" ca="1">IF(ISNUMBER(R57),IF(R57=100%,"CUMPLIDA",IF(AND(ISNUMBER(N57),ISNUMBER(INDIRECT("FECHA_"&amp;$B57,1))), IF(N57&lt;=INDIRECT("FECHA_"&amp;$B57,1),"INCUMPLIDA","PROCESO"), "VERIFICAR FECHA")),"SIN VALOR AVANCE")</f>
        <v>PROCESO</v>
      </c>
    </row>
    <row r="58" spans="1:19" ht="105.75">
      <c r="A58" s="137" t="s">
        <v>12</v>
      </c>
      <c r="B58" s="625" t="s">
        <v>16</v>
      </c>
      <c r="C58" s="638"/>
      <c r="D58" s="638"/>
      <c r="E58" s="639"/>
      <c r="F58" s="640"/>
      <c r="G58" s="639"/>
      <c r="H58" s="639"/>
      <c r="I58" s="639"/>
      <c r="J58" s="618" t="s">
        <v>242</v>
      </c>
      <c r="K58" s="618" t="s">
        <v>243</v>
      </c>
      <c r="L58" s="620">
        <v>4</v>
      </c>
      <c r="M58" s="643">
        <v>46023</v>
      </c>
      <c r="N58" s="643">
        <v>46387</v>
      </c>
      <c r="O58" s="622">
        <f t="shared" si="3"/>
        <v>52</v>
      </c>
      <c r="P58" s="620">
        <v>0</v>
      </c>
      <c r="Q58" s="618" t="s">
        <v>244</v>
      </c>
      <c r="R58" s="623">
        <f t="shared" si="5"/>
        <v>0</v>
      </c>
      <c r="S58" s="624" t="str">
        <f t="array" aca="1" ref="S58" ca="1">IF(ISNUMBER(R58),IF(R58=100%,"CUMPLIDA",IF(AND(ISNUMBER(N58),ISNUMBER(INDIRECT("FECHA_"&amp;$B58,1))), IF(N58&lt;=INDIRECT("FECHA_"&amp;$B58,1),"INCUMPLIDA","PROCESO"), "VERIFICAR FECHA")),"SIN VALOR AVANCE")</f>
        <v>PROCESO</v>
      </c>
    </row>
    <row r="59" spans="1:19" ht="60.75">
      <c r="A59" s="137" t="s">
        <v>12</v>
      </c>
      <c r="B59" s="625" t="s">
        <v>16</v>
      </c>
      <c r="C59" s="638"/>
      <c r="D59" s="638"/>
      <c r="E59" s="639"/>
      <c r="F59" s="640"/>
      <c r="G59" s="639"/>
      <c r="H59" s="639"/>
      <c r="I59" s="639" t="s">
        <v>245</v>
      </c>
      <c r="J59" s="618" t="s">
        <v>246</v>
      </c>
      <c r="K59" s="618" t="s">
        <v>247</v>
      </c>
      <c r="L59" s="620">
        <v>1</v>
      </c>
      <c r="M59" s="643">
        <v>46023</v>
      </c>
      <c r="N59" s="643">
        <v>46203</v>
      </c>
      <c r="O59" s="622">
        <f t="shared" si="3"/>
        <v>25.714285714285715</v>
      </c>
      <c r="P59" s="620">
        <v>0</v>
      </c>
      <c r="Q59" s="618" t="s">
        <v>241</v>
      </c>
      <c r="R59" s="623">
        <f t="shared" si="5"/>
        <v>0</v>
      </c>
      <c r="S59" s="624" t="str">
        <f t="array" aca="1" ref="S59" ca="1">IF(ISNUMBER(R59),IF(R59=100%,"CUMPLIDA",IF(AND(ISNUMBER(N59),ISNUMBER(INDIRECT("FECHA_"&amp;$B59,1))), IF(N59&lt;=INDIRECT("FECHA_"&amp;$B59,1),"INCUMPLIDA","PROCESO"), "VERIFICAR FECHA")),"SIN VALOR AVANCE")</f>
        <v>PROCESO</v>
      </c>
    </row>
    <row r="60" spans="1:19" ht="105.75">
      <c r="A60" s="137" t="s">
        <v>12</v>
      </c>
      <c r="B60" s="625" t="s">
        <v>16</v>
      </c>
      <c r="C60" s="638"/>
      <c r="D60" s="638"/>
      <c r="E60" s="639"/>
      <c r="F60" s="640"/>
      <c r="G60" s="639"/>
      <c r="H60" s="639"/>
      <c r="I60" s="639"/>
      <c r="J60" s="618" t="s">
        <v>242</v>
      </c>
      <c r="K60" s="618" t="s">
        <v>243</v>
      </c>
      <c r="L60" s="620">
        <v>4</v>
      </c>
      <c r="M60" s="643">
        <v>46023</v>
      </c>
      <c r="N60" s="643">
        <v>46387</v>
      </c>
      <c r="O60" s="622">
        <f t="shared" si="3"/>
        <v>52</v>
      </c>
      <c r="P60" s="620">
        <v>0</v>
      </c>
      <c r="Q60" s="618" t="s">
        <v>248</v>
      </c>
      <c r="R60" s="623">
        <f t="shared" si="5"/>
        <v>0</v>
      </c>
      <c r="S60" s="624" t="str">
        <f t="array" aca="1" ref="S60" ca="1">IF(ISNUMBER(R60),IF(R60=100%,"CUMPLIDA",IF(AND(ISNUMBER(N60),ISNUMBER(INDIRECT("FECHA_"&amp;$B60,1))), IF(N60&lt;=INDIRECT("FECHA_"&amp;$B60,1),"INCUMPLIDA","PROCESO"), "VERIFICAR FECHA")),"SIN VALOR AVANCE")</f>
        <v>PROCESO</v>
      </c>
    </row>
    <row r="61" spans="1:19" ht="165.75">
      <c r="A61" s="137" t="s">
        <v>12</v>
      </c>
      <c r="B61" s="625" t="s">
        <v>16</v>
      </c>
      <c r="C61" s="638"/>
      <c r="D61" s="638"/>
      <c r="E61" s="639"/>
      <c r="F61" s="640"/>
      <c r="G61" s="639"/>
      <c r="H61" s="639"/>
      <c r="I61" s="634" t="s">
        <v>249</v>
      </c>
      <c r="J61" s="618" t="s">
        <v>250</v>
      </c>
      <c r="K61" s="618" t="s">
        <v>236</v>
      </c>
      <c r="L61" s="620">
        <v>1</v>
      </c>
      <c r="M61" s="643">
        <v>46023</v>
      </c>
      <c r="N61" s="643">
        <v>46203</v>
      </c>
      <c r="O61" s="622">
        <f t="shared" si="3"/>
        <v>25.714285714285715</v>
      </c>
      <c r="P61" s="620">
        <v>0</v>
      </c>
      <c r="Q61" s="618" t="s">
        <v>251</v>
      </c>
      <c r="R61" s="623">
        <f t="shared" si="5"/>
        <v>0</v>
      </c>
      <c r="S61" s="624" t="str">
        <f t="array" aca="1" ref="S61" ca="1">IF(ISNUMBER(R61),IF(R61=100%,"CUMPLIDA",IF(AND(ISNUMBER(N61),ISNUMBER(INDIRECT("FECHA_"&amp;$B61,1))), IF(N61&lt;=INDIRECT("FECHA_"&amp;$B61,1),"INCUMPLIDA","PROCESO"), "VERIFICAR FECHA")),"SIN VALOR AVANCE")</f>
        <v>PROCESO</v>
      </c>
    </row>
    <row r="62" spans="1:19" ht="120.75">
      <c r="A62" s="137" t="s">
        <v>12</v>
      </c>
      <c r="B62" s="625" t="s">
        <v>16</v>
      </c>
      <c r="C62" s="638"/>
      <c r="D62" s="638"/>
      <c r="E62" s="639"/>
      <c r="F62" s="640"/>
      <c r="G62" s="639"/>
      <c r="H62" s="639"/>
      <c r="I62" s="634" t="s">
        <v>252</v>
      </c>
      <c r="J62" s="618" t="s">
        <v>253</v>
      </c>
      <c r="K62" s="618" t="s">
        <v>254</v>
      </c>
      <c r="L62" s="620">
        <v>4</v>
      </c>
      <c r="M62" s="643">
        <v>46023</v>
      </c>
      <c r="N62" s="643">
        <v>46418</v>
      </c>
      <c r="O62" s="622">
        <f t="shared" si="3"/>
        <v>56.428571428571431</v>
      </c>
      <c r="P62" s="620">
        <v>0</v>
      </c>
      <c r="Q62" s="618" t="s">
        <v>255</v>
      </c>
      <c r="R62" s="623">
        <f t="shared" si="5"/>
        <v>0</v>
      </c>
      <c r="S62" s="624" t="str">
        <f t="array" aca="1" ref="S62" ca="1">IF(ISNUMBER(R62),IF(R62=100%,"CUMPLIDA",IF(AND(ISNUMBER(N62),ISNUMBER(INDIRECT("FECHA_"&amp;$B62,1))), IF(N62&lt;=INDIRECT("FECHA_"&amp;$B62,1),"INCUMPLIDA","PROCESO"), "VERIFICAR FECHA")),"SIN VALOR AVANCE")</f>
        <v>PROCESO</v>
      </c>
    </row>
    <row r="63" spans="1:19" ht="107.25">
      <c r="A63" s="137" t="s">
        <v>12</v>
      </c>
      <c r="B63" s="625" t="s">
        <v>16</v>
      </c>
      <c r="C63" s="638"/>
      <c r="D63" s="638"/>
      <c r="E63" s="639"/>
      <c r="F63" s="640"/>
      <c r="G63" s="639"/>
      <c r="H63" s="639"/>
      <c r="I63" s="634" t="s">
        <v>256</v>
      </c>
      <c r="J63" s="618" t="s">
        <v>257</v>
      </c>
      <c r="K63" s="618" t="s">
        <v>258</v>
      </c>
      <c r="L63" s="620">
        <v>4</v>
      </c>
      <c r="M63" s="643">
        <v>46023</v>
      </c>
      <c r="N63" s="643">
        <v>46387</v>
      </c>
      <c r="O63" s="622">
        <f t="shared" si="3"/>
        <v>52</v>
      </c>
      <c r="P63" s="620">
        <v>0</v>
      </c>
      <c r="Q63" s="618" t="s">
        <v>259</v>
      </c>
      <c r="R63" s="623">
        <f t="shared" si="5"/>
        <v>0</v>
      </c>
      <c r="S63" s="624" t="str">
        <f t="array" aca="1" ref="S63" ca="1">IF(ISNUMBER(R63),IF(R63=100%,"CUMPLIDA",IF(AND(ISNUMBER(N63),ISNUMBER(INDIRECT("FECHA_"&amp;$B63,1))), IF(N63&lt;=INDIRECT("FECHA_"&amp;$B63,1),"INCUMPLIDA","PROCESO"), "VERIFICAR FECHA")),"SIN VALOR AVANCE")</f>
        <v>PROCESO</v>
      </c>
    </row>
    <row r="64" spans="1:19" ht="45.75">
      <c r="A64" s="137" t="s">
        <v>12</v>
      </c>
      <c r="B64" s="625" t="s">
        <v>16</v>
      </c>
      <c r="C64" s="638"/>
      <c r="D64" s="638"/>
      <c r="E64" s="639"/>
      <c r="F64" s="640"/>
      <c r="G64" s="639"/>
      <c r="H64" s="639"/>
      <c r="I64" s="654" t="s">
        <v>260</v>
      </c>
      <c r="J64" s="618" t="s">
        <v>261</v>
      </c>
      <c r="K64" s="618" t="s">
        <v>262</v>
      </c>
      <c r="L64" s="620">
        <v>1</v>
      </c>
      <c r="M64" s="621">
        <v>45992</v>
      </c>
      <c r="N64" s="621">
        <v>46112</v>
      </c>
      <c r="O64" s="622">
        <f t="shared" si="3"/>
        <v>17.142857142857142</v>
      </c>
      <c r="P64" s="620">
        <v>1</v>
      </c>
      <c r="Q64" s="618" t="s">
        <v>263</v>
      </c>
      <c r="R64" s="623">
        <f t="shared" si="5"/>
        <v>1</v>
      </c>
      <c r="S64" s="624" t="str">
        <f t="array" aca="1" ref="S64" ca="1">IF(ISNUMBER(R64),IF(R64=100%,"CUMPLIDA",IF(AND(ISNUMBER(N64),ISNUMBER(INDIRECT("FECHA_"&amp;$B64,1))), IF(N64&lt;=INDIRECT("FECHA_"&amp;$B64,1),"INCUMPLIDA","PROCESO"), "VERIFICAR FECHA")),"SIN VALOR AVANCE")</f>
        <v>CUMPLIDA</v>
      </c>
    </row>
    <row r="65" spans="1:19" ht="60.75">
      <c r="A65" s="137" t="s">
        <v>12</v>
      </c>
      <c r="B65" s="625" t="s">
        <v>16</v>
      </c>
      <c r="C65" s="638"/>
      <c r="D65" s="638"/>
      <c r="E65" s="639"/>
      <c r="F65" s="640"/>
      <c r="G65" s="639"/>
      <c r="H65" s="639"/>
      <c r="I65" s="654"/>
      <c r="J65" s="618" t="s">
        <v>264</v>
      </c>
      <c r="K65" s="618" t="s">
        <v>265</v>
      </c>
      <c r="L65" s="620">
        <v>1</v>
      </c>
      <c r="M65" s="621">
        <v>46023</v>
      </c>
      <c r="N65" s="621">
        <v>46112</v>
      </c>
      <c r="O65" s="622">
        <f t="shared" si="3"/>
        <v>12.714285714285714</v>
      </c>
      <c r="P65" s="620">
        <v>1</v>
      </c>
      <c r="Q65" s="618" t="s">
        <v>263</v>
      </c>
      <c r="R65" s="623">
        <f t="shared" si="5"/>
        <v>1</v>
      </c>
      <c r="S65" s="624" t="str">
        <f t="array" aca="1" ref="S65" ca="1">IF(ISNUMBER(R65),IF(R65=100%,"CUMPLIDA",IF(AND(ISNUMBER(N65),ISNUMBER(INDIRECT("FECHA_"&amp;$B65,1))), IF(N65&lt;=INDIRECT("FECHA_"&amp;$B65,1),"INCUMPLIDA","PROCESO"), "VERIFICAR FECHA")),"SIN VALOR AVANCE")</f>
        <v>CUMPLIDA</v>
      </c>
    </row>
    <row r="66" spans="1:19" ht="135.75">
      <c r="A66" s="137" t="s">
        <v>12</v>
      </c>
      <c r="B66" s="625" t="s">
        <v>16</v>
      </c>
      <c r="C66" s="638" t="s">
        <v>195</v>
      </c>
      <c r="D66" s="638" t="s">
        <v>266</v>
      </c>
      <c r="E66" s="639" t="s">
        <v>267</v>
      </c>
      <c r="F66" s="640"/>
      <c r="G66" s="639"/>
      <c r="H66" s="639" t="s">
        <v>268</v>
      </c>
      <c r="I66" s="634" t="s">
        <v>269</v>
      </c>
      <c r="J66" s="618" t="s">
        <v>270</v>
      </c>
      <c r="K66" s="618" t="s">
        <v>258</v>
      </c>
      <c r="L66" s="620">
        <v>4</v>
      </c>
      <c r="M66" s="643">
        <v>46023</v>
      </c>
      <c r="N66" s="643">
        <v>46387</v>
      </c>
      <c r="O66" s="622">
        <f t="shared" si="3"/>
        <v>52</v>
      </c>
      <c r="P66" s="620">
        <v>0</v>
      </c>
      <c r="Q66" s="618" t="s">
        <v>271</v>
      </c>
      <c r="R66" s="623">
        <f t="shared" si="5"/>
        <v>0</v>
      </c>
      <c r="S66" s="624" t="str">
        <f t="array" aca="1" ref="S66" ca="1">IF(ISNUMBER(R66),IF(R66=100%,"CUMPLIDA",IF(AND(ISNUMBER(N66),ISNUMBER(INDIRECT("FECHA_"&amp;$B66,1))), IF(N66&lt;=INDIRECT("FECHA_"&amp;$B66,1),"INCUMPLIDA","PROCESO"), "VERIFICAR FECHA")),"SIN VALOR AVANCE")</f>
        <v>PROCESO</v>
      </c>
    </row>
    <row r="67" spans="1:19" ht="45.75">
      <c r="A67" s="137" t="s">
        <v>12</v>
      </c>
      <c r="B67" s="625" t="s">
        <v>16</v>
      </c>
      <c r="C67" s="638"/>
      <c r="D67" s="638"/>
      <c r="E67" s="639"/>
      <c r="F67" s="640"/>
      <c r="G67" s="639"/>
      <c r="H67" s="639"/>
      <c r="I67" s="654" t="s">
        <v>272</v>
      </c>
      <c r="J67" s="618" t="s">
        <v>261</v>
      </c>
      <c r="K67" s="618" t="s">
        <v>262</v>
      </c>
      <c r="L67" s="620">
        <v>1</v>
      </c>
      <c r="M67" s="621">
        <v>45992</v>
      </c>
      <c r="N67" s="621">
        <v>46112</v>
      </c>
      <c r="O67" s="622">
        <f t="shared" si="3"/>
        <v>17.142857142857142</v>
      </c>
      <c r="P67" s="620">
        <v>1</v>
      </c>
      <c r="Q67" s="618" t="s">
        <v>263</v>
      </c>
      <c r="R67" s="623">
        <f t="shared" si="5"/>
        <v>1</v>
      </c>
      <c r="S67" s="624" t="str">
        <f t="array" aca="1" ref="S67" ca="1">IF(ISNUMBER(R67),IF(R67=100%,"CUMPLIDA",IF(AND(ISNUMBER(N67),ISNUMBER(INDIRECT("FECHA_"&amp;$B67,1))), IF(N67&lt;=INDIRECT("FECHA_"&amp;$B67,1),"INCUMPLIDA","PROCESO"), "VERIFICAR FECHA")),"SIN VALOR AVANCE")</f>
        <v>CUMPLIDA</v>
      </c>
    </row>
    <row r="68" spans="1:19" ht="60.75">
      <c r="A68" s="137" t="s">
        <v>12</v>
      </c>
      <c r="B68" s="625" t="s">
        <v>16</v>
      </c>
      <c r="C68" s="638"/>
      <c r="D68" s="638"/>
      <c r="E68" s="639"/>
      <c r="F68" s="640"/>
      <c r="G68" s="639"/>
      <c r="H68" s="639"/>
      <c r="I68" s="654"/>
      <c r="J68" s="618" t="s">
        <v>273</v>
      </c>
      <c r="K68" s="618" t="s">
        <v>265</v>
      </c>
      <c r="L68" s="620">
        <v>1</v>
      </c>
      <c r="M68" s="621">
        <v>46023</v>
      </c>
      <c r="N68" s="621">
        <v>46112</v>
      </c>
      <c r="O68" s="622">
        <f t="shared" si="3"/>
        <v>12.714285714285714</v>
      </c>
      <c r="P68" s="620">
        <v>1</v>
      </c>
      <c r="Q68" s="618" t="s">
        <v>263</v>
      </c>
      <c r="R68" s="623">
        <f t="shared" si="5"/>
        <v>1</v>
      </c>
      <c r="S68" s="624" t="str">
        <f t="array" aca="1" ref="S68" ca="1">IF(ISNUMBER(R68),IF(R68=100%,"CUMPLIDA",IF(AND(ISNUMBER(N68),ISNUMBER(INDIRECT("FECHA_"&amp;$B68,1))), IF(N68&lt;=INDIRECT("FECHA_"&amp;$B68,1),"INCUMPLIDA","PROCESO"), "VERIFICAR FECHA")),"SIN VALOR AVANCE")</f>
        <v>CUMPLIDA</v>
      </c>
    </row>
    <row r="69" spans="1:19" ht="60.75">
      <c r="A69" s="137" t="s">
        <v>12</v>
      </c>
      <c r="B69" s="625" t="s">
        <v>16</v>
      </c>
      <c r="C69" s="638"/>
      <c r="D69" s="638"/>
      <c r="E69" s="639"/>
      <c r="F69" s="640"/>
      <c r="G69" s="639"/>
      <c r="H69" s="639"/>
      <c r="I69" s="639" t="s">
        <v>274</v>
      </c>
      <c r="J69" s="618" t="s">
        <v>275</v>
      </c>
      <c r="K69" s="618" t="s">
        <v>276</v>
      </c>
      <c r="L69" s="620">
        <v>1</v>
      </c>
      <c r="M69" s="621">
        <v>45992</v>
      </c>
      <c r="N69" s="621">
        <v>46203</v>
      </c>
      <c r="O69" s="622">
        <f t="shared" si="3"/>
        <v>30.142857142857142</v>
      </c>
      <c r="P69" s="620">
        <v>0</v>
      </c>
      <c r="Q69" s="618" t="s">
        <v>277</v>
      </c>
      <c r="R69" s="623">
        <f t="shared" si="5"/>
        <v>0</v>
      </c>
      <c r="S69" s="624" t="str">
        <f t="array" aca="1" ref="S69" ca="1">IF(ISNUMBER(R69),IF(R69=100%,"CUMPLIDA",IF(AND(ISNUMBER(N69),ISNUMBER(INDIRECT("FECHA_"&amp;$B69,1))), IF(N69&lt;=INDIRECT("FECHA_"&amp;$B69,1),"INCUMPLIDA","PROCESO"), "VERIFICAR FECHA")),"SIN VALOR AVANCE")</f>
        <v>PROCESO</v>
      </c>
    </row>
    <row r="70" spans="1:19" ht="60.75">
      <c r="A70" s="137" t="s">
        <v>12</v>
      </c>
      <c r="B70" s="625" t="s">
        <v>16</v>
      </c>
      <c r="C70" s="638"/>
      <c r="D70" s="638"/>
      <c r="E70" s="639"/>
      <c r="F70" s="640"/>
      <c r="G70" s="639"/>
      <c r="H70" s="639"/>
      <c r="I70" s="639"/>
      <c r="J70" s="618" t="s">
        <v>278</v>
      </c>
      <c r="K70" s="618" t="s">
        <v>279</v>
      </c>
      <c r="L70" s="620">
        <v>1</v>
      </c>
      <c r="M70" s="621">
        <v>46204</v>
      </c>
      <c r="N70" s="621">
        <v>46295</v>
      </c>
      <c r="O70" s="622">
        <f t="shared" si="3"/>
        <v>13</v>
      </c>
      <c r="P70" s="620">
        <v>0</v>
      </c>
      <c r="Q70" s="618" t="s">
        <v>277</v>
      </c>
      <c r="R70" s="623">
        <f t="shared" si="5"/>
        <v>0</v>
      </c>
      <c r="S70" s="624" t="str">
        <f t="array" aca="1" ref="S70" ca="1">IF(ISNUMBER(R70),IF(R70=100%,"CUMPLIDA",IF(AND(ISNUMBER(N70),ISNUMBER(INDIRECT("FECHA_"&amp;$B70,1))), IF(N70&lt;=INDIRECT("FECHA_"&amp;$B70,1),"INCUMPLIDA","PROCESO"), "VERIFICAR FECHA")),"SIN VALOR AVANCE")</f>
        <v>PROCESO</v>
      </c>
    </row>
    <row r="71" spans="1:19" ht="60.75">
      <c r="A71" s="137" t="s">
        <v>12</v>
      </c>
      <c r="B71" s="625" t="s">
        <v>16</v>
      </c>
      <c r="C71" s="638"/>
      <c r="D71" s="638"/>
      <c r="E71" s="639"/>
      <c r="F71" s="640"/>
      <c r="G71" s="639"/>
      <c r="H71" s="639"/>
      <c r="I71" s="639"/>
      <c r="J71" s="618" t="s">
        <v>280</v>
      </c>
      <c r="K71" s="655" t="s">
        <v>236</v>
      </c>
      <c r="L71" s="620">
        <v>1</v>
      </c>
      <c r="M71" s="621">
        <v>46023</v>
      </c>
      <c r="N71" s="621">
        <v>46203</v>
      </c>
      <c r="O71" s="622">
        <f t="shared" si="3"/>
        <v>25.714285714285715</v>
      </c>
      <c r="P71" s="620">
        <v>0</v>
      </c>
      <c r="Q71" s="618" t="s">
        <v>277</v>
      </c>
      <c r="R71" s="623">
        <f t="shared" si="5"/>
        <v>0</v>
      </c>
      <c r="S71" s="624" t="str">
        <f t="array" aca="1" ref="S71" ca="1">IF(ISNUMBER(R71),IF(R71=100%,"CUMPLIDA",IF(AND(ISNUMBER(N71),ISNUMBER(INDIRECT("FECHA_"&amp;$B71,1))), IF(N71&lt;=INDIRECT("FECHA_"&amp;$B71,1),"INCUMPLIDA","PROCESO"), "VERIFICAR FECHA")),"SIN VALOR AVANCE")</f>
        <v>PROCESO</v>
      </c>
    </row>
    <row r="72" spans="1:19" ht="121.5">
      <c r="A72" s="137" t="s">
        <v>12</v>
      </c>
      <c r="B72" s="625" t="s">
        <v>16</v>
      </c>
      <c r="C72" s="638"/>
      <c r="D72" s="638"/>
      <c r="E72" s="639"/>
      <c r="F72" s="640"/>
      <c r="G72" s="639"/>
      <c r="H72" s="639"/>
      <c r="I72" s="634" t="s">
        <v>281</v>
      </c>
      <c r="J72" s="618" t="s">
        <v>282</v>
      </c>
      <c r="K72" s="655" t="s">
        <v>283</v>
      </c>
      <c r="L72" s="620">
        <v>1</v>
      </c>
      <c r="M72" s="153">
        <v>45992</v>
      </c>
      <c r="N72" s="153">
        <v>46081</v>
      </c>
      <c r="O72" s="622">
        <f t="shared" si="3"/>
        <v>12.714285714285714</v>
      </c>
      <c r="P72" s="620">
        <v>1</v>
      </c>
      <c r="Q72" s="618" t="s">
        <v>284</v>
      </c>
      <c r="R72" s="623">
        <f t="shared" si="5"/>
        <v>1</v>
      </c>
      <c r="S72" s="624" t="str">
        <f t="array" aca="1" ref="S72" ca="1">IF(ISNUMBER(R72),IF(R72=100%,"CUMPLIDA",IF(AND(ISNUMBER(N72),ISNUMBER(INDIRECT("FECHA_"&amp;$B72,1))), IF(N72&lt;=INDIRECT("FECHA_"&amp;$B72,1),"INCUMPLIDA","PROCESO"), "VERIFICAR FECHA")),"SIN VALOR AVANCE")</f>
        <v>CUMPLIDA</v>
      </c>
    </row>
    <row r="73" spans="1:19" ht="122.25">
      <c r="A73" s="137" t="s">
        <v>12</v>
      </c>
      <c r="B73" s="625" t="s">
        <v>16</v>
      </c>
      <c r="C73" s="638"/>
      <c r="D73" s="638"/>
      <c r="E73" s="639"/>
      <c r="F73" s="640"/>
      <c r="G73" s="639"/>
      <c r="H73" s="639"/>
      <c r="I73" s="634" t="s">
        <v>285</v>
      </c>
      <c r="J73" s="618" t="s">
        <v>286</v>
      </c>
      <c r="K73" s="655" t="s">
        <v>287</v>
      </c>
      <c r="L73" s="620">
        <v>1</v>
      </c>
      <c r="M73" s="621">
        <v>46023</v>
      </c>
      <c r="N73" s="621">
        <v>46203</v>
      </c>
      <c r="O73" s="622">
        <f t="shared" si="3"/>
        <v>25.714285714285715</v>
      </c>
      <c r="P73" s="620">
        <v>0</v>
      </c>
      <c r="Q73" s="618" t="s">
        <v>288</v>
      </c>
      <c r="R73" s="623">
        <f t="shared" si="5"/>
        <v>0</v>
      </c>
      <c r="S73" s="624" t="str">
        <f t="array" aca="1" ref="S73" ca="1">IF(ISNUMBER(R73),IF(R73=100%,"CUMPLIDA",IF(AND(ISNUMBER(N73),ISNUMBER(INDIRECT("FECHA_"&amp;$B73,1))), IF(N73&lt;=INDIRECT("FECHA_"&amp;$B73,1),"INCUMPLIDA","PROCESO"), "VERIFICAR FECHA")),"SIN VALOR AVANCE")</f>
        <v>PROCESO</v>
      </c>
    </row>
    <row r="74" spans="1:19" ht="136.5">
      <c r="A74" s="137" t="s">
        <v>12</v>
      </c>
      <c r="B74" s="625" t="s">
        <v>16</v>
      </c>
      <c r="C74" s="638" t="s">
        <v>195</v>
      </c>
      <c r="D74" s="638" t="s">
        <v>289</v>
      </c>
      <c r="E74" s="639" t="s">
        <v>290</v>
      </c>
      <c r="F74" s="640"/>
      <c r="G74" s="639"/>
      <c r="H74" s="639" t="s">
        <v>291</v>
      </c>
      <c r="I74" s="634" t="s">
        <v>292</v>
      </c>
      <c r="J74" s="618" t="s">
        <v>293</v>
      </c>
      <c r="K74" s="655" t="s">
        <v>294</v>
      </c>
      <c r="L74" s="620">
        <v>1</v>
      </c>
      <c r="M74" s="153">
        <v>45992</v>
      </c>
      <c r="N74" s="153">
        <v>46203</v>
      </c>
      <c r="O74" s="622">
        <f t="shared" si="3"/>
        <v>30.142857142857142</v>
      </c>
      <c r="P74" s="620">
        <v>0</v>
      </c>
      <c r="Q74" s="618" t="s">
        <v>295</v>
      </c>
      <c r="R74" s="623">
        <f t="shared" si="5"/>
        <v>0</v>
      </c>
      <c r="S74" s="624" t="str">
        <f t="array" aca="1" ref="S74" ca="1">IF(ISNUMBER(R74),IF(R74=100%,"CUMPLIDA",IF(AND(ISNUMBER(N74),ISNUMBER(INDIRECT("FECHA_"&amp;$B74,1))), IF(N74&lt;=INDIRECT("FECHA_"&amp;$B74,1),"INCUMPLIDA","PROCESO"), "VERIFICAR FECHA")),"SIN VALOR AVANCE")</f>
        <v>PROCESO</v>
      </c>
    </row>
    <row r="75" spans="1:19" ht="91.5">
      <c r="A75" s="137" t="s">
        <v>12</v>
      </c>
      <c r="B75" s="625" t="s">
        <v>16</v>
      </c>
      <c r="C75" s="638"/>
      <c r="D75" s="638"/>
      <c r="E75" s="639"/>
      <c r="F75" s="640"/>
      <c r="G75" s="639"/>
      <c r="H75" s="639"/>
      <c r="I75" s="339" t="s">
        <v>296</v>
      </c>
      <c r="J75" s="618" t="s">
        <v>297</v>
      </c>
      <c r="K75" s="655" t="s">
        <v>236</v>
      </c>
      <c r="L75" s="620">
        <v>1</v>
      </c>
      <c r="M75" s="153">
        <v>45992</v>
      </c>
      <c r="N75" s="153">
        <v>46203</v>
      </c>
      <c r="O75" s="622">
        <f t="shared" si="3"/>
        <v>30.142857142857142</v>
      </c>
      <c r="P75" s="620">
        <v>0</v>
      </c>
      <c r="Q75" s="653" t="s">
        <v>298</v>
      </c>
      <c r="R75" s="623">
        <f t="shared" si="5"/>
        <v>0</v>
      </c>
      <c r="S75" s="624" t="str">
        <f t="array" aca="1" ref="S75" ca="1">IF(ISNUMBER(R75),IF(R75=100%,"CUMPLIDA",IF(AND(ISNUMBER(N75),ISNUMBER(INDIRECT("FECHA_"&amp;$B75,1))), IF(N75&lt;=INDIRECT("FECHA_"&amp;$B75,1),"INCUMPLIDA","PROCESO"), "VERIFICAR FECHA")),"SIN VALOR AVANCE")</f>
        <v>PROCESO</v>
      </c>
    </row>
    <row r="76" spans="1:19" ht="92.25">
      <c r="A76" s="137" t="s">
        <v>12</v>
      </c>
      <c r="B76" s="625" t="s">
        <v>16</v>
      </c>
      <c r="C76" s="638"/>
      <c r="D76" s="638"/>
      <c r="E76" s="639"/>
      <c r="F76" s="640"/>
      <c r="G76" s="639"/>
      <c r="H76" s="639"/>
      <c r="I76" s="339"/>
      <c r="J76" s="618" t="s">
        <v>299</v>
      </c>
      <c r="K76" s="655" t="s">
        <v>236</v>
      </c>
      <c r="L76" s="620">
        <v>1</v>
      </c>
      <c r="M76" s="153">
        <v>45992</v>
      </c>
      <c r="N76" s="153">
        <v>46203</v>
      </c>
      <c r="O76" s="622">
        <f t="shared" si="3"/>
        <v>30.142857142857142</v>
      </c>
      <c r="P76" s="620">
        <v>0</v>
      </c>
      <c r="Q76" s="653" t="s">
        <v>300</v>
      </c>
      <c r="R76" s="623">
        <f t="shared" si="5"/>
        <v>0</v>
      </c>
      <c r="S76" s="624" t="str">
        <f t="array" aca="1" ref="S76" ca="1">IF(ISNUMBER(R76),IF(R76=100%,"CUMPLIDA",IF(AND(ISNUMBER(N76),ISNUMBER(INDIRECT("FECHA_"&amp;$B76,1))), IF(N76&lt;=INDIRECT("FECHA_"&amp;$B76,1),"INCUMPLIDA","PROCESO"), "VERIFICAR FECHA")),"SIN VALOR AVANCE")</f>
        <v>PROCESO</v>
      </c>
    </row>
    <row r="77" spans="1:19" ht="396">
      <c r="A77" s="137" t="s">
        <v>12</v>
      </c>
      <c r="B77" s="625" t="s">
        <v>16</v>
      </c>
      <c r="C77" s="614" t="s">
        <v>195</v>
      </c>
      <c r="D77" s="633" t="s">
        <v>301</v>
      </c>
      <c r="E77" s="634" t="s">
        <v>302</v>
      </c>
      <c r="F77" s="656"/>
      <c r="G77" s="634"/>
      <c r="H77" s="634" t="s">
        <v>303</v>
      </c>
      <c r="I77" s="634" t="s">
        <v>304</v>
      </c>
      <c r="J77" s="618" t="s">
        <v>305</v>
      </c>
      <c r="K77" s="618" t="s">
        <v>306</v>
      </c>
      <c r="L77" s="620">
        <v>3</v>
      </c>
      <c r="M77" s="153">
        <v>46357</v>
      </c>
      <c r="N77" s="153">
        <v>47118</v>
      </c>
      <c r="O77" s="622">
        <f t="shared" si="3"/>
        <v>108.71428571428571</v>
      </c>
      <c r="P77" s="620">
        <v>0</v>
      </c>
      <c r="Q77" s="618" t="s">
        <v>307</v>
      </c>
      <c r="R77" s="623">
        <f t="shared" si="5"/>
        <v>0</v>
      </c>
      <c r="S77" s="624" t="str">
        <f t="array" aca="1" ref="S77" ca="1">IF(ISNUMBER(R77),IF(R77=100%,"CUMPLIDA",IF(AND(ISNUMBER(N77),ISNUMBER(INDIRECT("FECHA_"&amp;$B77,1))), IF(N77&lt;=INDIRECT("FECHA_"&amp;$B77,1),"INCUMPLIDA","PROCESO"), "VERIFICAR FECHA")),"SIN VALOR AVANCE")</f>
        <v>PROCESO</v>
      </c>
    </row>
    <row r="78" spans="1:19" ht="91.5">
      <c r="A78" s="137" t="s">
        <v>12</v>
      </c>
      <c r="B78" s="625" t="s">
        <v>16</v>
      </c>
      <c r="C78" s="626" t="s">
        <v>195</v>
      </c>
      <c r="D78" s="626" t="s">
        <v>308</v>
      </c>
      <c r="E78" s="657" t="s">
        <v>309</v>
      </c>
      <c r="F78" s="658"/>
      <c r="G78" s="657"/>
      <c r="H78" s="657" t="s">
        <v>310</v>
      </c>
      <c r="I78" s="639" t="s">
        <v>311</v>
      </c>
      <c r="J78" s="618" t="s">
        <v>312</v>
      </c>
      <c r="K78" s="618" t="s">
        <v>313</v>
      </c>
      <c r="L78" s="620">
        <v>1</v>
      </c>
      <c r="M78" s="153">
        <v>46082</v>
      </c>
      <c r="N78" s="153">
        <v>46418</v>
      </c>
      <c r="O78" s="622">
        <f t="shared" si="3"/>
        <v>48</v>
      </c>
      <c r="P78" s="620">
        <v>0</v>
      </c>
      <c r="Q78" s="618" t="s">
        <v>314</v>
      </c>
      <c r="R78" s="623">
        <f t="shared" si="5"/>
        <v>0</v>
      </c>
      <c r="S78" s="624" t="str">
        <f t="array" aca="1" ref="S78" ca="1">IF(ISNUMBER(R78),IF(R78=100%,"CUMPLIDA",IF(AND(ISNUMBER(N78),ISNUMBER(INDIRECT("FECHA_"&amp;$B78,1))), IF(N78&lt;=INDIRECT("FECHA_"&amp;$B78,1),"INCUMPLIDA","PROCESO"), "VERIFICAR FECHA")),"SIN VALOR AVANCE")</f>
        <v>PROCESO</v>
      </c>
    </row>
    <row r="79" spans="1:19" ht="91.5">
      <c r="A79" s="137" t="s">
        <v>12</v>
      </c>
      <c r="B79" s="625" t="s">
        <v>16</v>
      </c>
      <c r="C79" s="659"/>
      <c r="D79" s="659"/>
      <c r="E79" s="660"/>
      <c r="F79" s="661"/>
      <c r="G79" s="660"/>
      <c r="H79" s="660"/>
      <c r="I79" s="639"/>
      <c r="J79" s="618" t="s">
        <v>315</v>
      </c>
      <c r="K79" s="618" t="s">
        <v>316</v>
      </c>
      <c r="L79" s="620">
        <v>1</v>
      </c>
      <c r="M79" s="153">
        <v>46419</v>
      </c>
      <c r="N79" s="153">
        <v>46446</v>
      </c>
      <c r="O79" s="622">
        <f t="shared" si="3"/>
        <v>3.8571428571428572</v>
      </c>
      <c r="P79" s="620">
        <v>0</v>
      </c>
      <c r="Q79" s="618" t="s">
        <v>317</v>
      </c>
      <c r="R79" s="623">
        <f t="shared" si="5"/>
        <v>0</v>
      </c>
      <c r="S79" s="624" t="str">
        <f t="array" aca="1" ref="S79" ca="1">IF(ISNUMBER(R79),IF(R79=100%,"CUMPLIDA",IF(AND(ISNUMBER(N79),ISNUMBER(INDIRECT("FECHA_"&amp;$B79,1))), IF(N79&lt;=INDIRECT("FECHA_"&amp;$B79,1),"INCUMPLIDA","PROCESO"), "VERIFICAR FECHA")),"SIN VALOR AVANCE")</f>
        <v>PROCESO</v>
      </c>
    </row>
    <row r="80" spans="1:19" ht="90.75">
      <c r="A80" s="137" t="s">
        <v>12</v>
      </c>
      <c r="B80" s="625" t="s">
        <v>16</v>
      </c>
      <c r="C80" s="659"/>
      <c r="D80" s="659"/>
      <c r="E80" s="660"/>
      <c r="F80" s="661"/>
      <c r="G80" s="660"/>
      <c r="H80" s="660"/>
      <c r="I80" s="639" t="s">
        <v>318</v>
      </c>
      <c r="J80" s="618" t="s">
        <v>319</v>
      </c>
      <c r="K80" s="618" t="s">
        <v>320</v>
      </c>
      <c r="L80" s="620">
        <v>1</v>
      </c>
      <c r="M80" s="153">
        <v>46082</v>
      </c>
      <c r="N80" s="153">
        <v>46418</v>
      </c>
      <c r="O80" s="622">
        <f t="shared" si="3"/>
        <v>48</v>
      </c>
      <c r="P80" s="620">
        <v>0</v>
      </c>
      <c r="Q80" s="618" t="s">
        <v>321</v>
      </c>
      <c r="R80" s="623">
        <f t="shared" si="5"/>
        <v>0</v>
      </c>
      <c r="S80" s="624" t="str">
        <f t="array" aca="1" ref="S80" ca="1">IF(ISNUMBER(R80),IF(R80=100%,"CUMPLIDA",IF(AND(ISNUMBER(N80),ISNUMBER(INDIRECT("FECHA_"&amp;$B80,1))), IF(N80&lt;=INDIRECT("FECHA_"&amp;$B80,1),"INCUMPLIDA","PROCESO"), "VERIFICAR FECHA")),"SIN VALOR AVANCE")</f>
        <v>PROCESO</v>
      </c>
    </row>
    <row r="81" spans="1:19" ht="90.75">
      <c r="A81" s="137" t="s">
        <v>12</v>
      </c>
      <c r="B81" s="625" t="s">
        <v>16</v>
      </c>
      <c r="C81" s="659"/>
      <c r="D81" s="659"/>
      <c r="E81" s="660"/>
      <c r="F81" s="661"/>
      <c r="G81" s="660"/>
      <c r="H81" s="660"/>
      <c r="I81" s="639"/>
      <c r="J81" s="618" t="s">
        <v>322</v>
      </c>
      <c r="K81" s="618" t="s">
        <v>316</v>
      </c>
      <c r="L81" s="620">
        <v>1</v>
      </c>
      <c r="M81" s="153">
        <v>46419</v>
      </c>
      <c r="N81" s="153">
        <v>46446</v>
      </c>
      <c r="O81" s="622">
        <f t="shared" si="3"/>
        <v>3.8571428571428572</v>
      </c>
      <c r="P81" s="620">
        <v>0</v>
      </c>
      <c r="Q81" s="618" t="s">
        <v>323</v>
      </c>
      <c r="R81" s="623">
        <f t="shared" si="5"/>
        <v>0</v>
      </c>
      <c r="S81" s="624" t="str">
        <f t="array" aca="1" ref="S81" ca="1">IF(ISNUMBER(R81),IF(R81=100%,"CUMPLIDA",IF(AND(ISNUMBER(N81),ISNUMBER(INDIRECT("FECHA_"&amp;$B81,1))), IF(N81&lt;=INDIRECT("FECHA_"&amp;$B81,1),"INCUMPLIDA","PROCESO"), "VERIFICAR FECHA")),"SIN VALOR AVANCE")</f>
        <v>PROCESO</v>
      </c>
    </row>
    <row r="82" spans="1:19" ht="91.5">
      <c r="A82" s="137" t="s">
        <v>12</v>
      </c>
      <c r="B82" s="625" t="s">
        <v>16</v>
      </c>
      <c r="C82" s="659"/>
      <c r="D82" s="659"/>
      <c r="E82" s="660"/>
      <c r="F82" s="661"/>
      <c r="G82" s="660"/>
      <c r="H82" s="660"/>
      <c r="I82" s="634" t="s">
        <v>324</v>
      </c>
      <c r="J82" s="618" t="s">
        <v>325</v>
      </c>
      <c r="K82" s="618" t="s">
        <v>326</v>
      </c>
      <c r="L82" s="620">
        <v>1</v>
      </c>
      <c r="M82" s="153">
        <v>46082</v>
      </c>
      <c r="N82" s="153">
        <v>46418</v>
      </c>
      <c r="O82" s="622">
        <f t="shared" si="3"/>
        <v>48</v>
      </c>
      <c r="P82" s="620">
        <v>0</v>
      </c>
      <c r="Q82" s="618" t="s">
        <v>327</v>
      </c>
      <c r="R82" s="623">
        <f t="shared" si="5"/>
        <v>0</v>
      </c>
      <c r="S82" s="624" t="str">
        <f t="array" aca="1" ref="S82" ca="1">IF(ISNUMBER(R82),IF(R82=100%,"CUMPLIDA",IF(AND(ISNUMBER(N82),ISNUMBER(INDIRECT("FECHA_"&amp;$B82,1))), IF(N82&lt;=INDIRECT("FECHA_"&amp;$B82,1),"INCUMPLIDA","PROCESO"), "VERIFICAR FECHA")),"SIN VALOR AVANCE")</f>
        <v>PROCESO</v>
      </c>
    </row>
    <row r="83" spans="1:19" ht="91.5">
      <c r="A83" s="137" t="s">
        <v>12</v>
      </c>
      <c r="B83" s="625" t="s">
        <v>16</v>
      </c>
      <c r="C83" s="659"/>
      <c r="D83" s="659"/>
      <c r="E83" s="660"/>
      <c r="F83" s="661"/>
      <c r="G83" s="660"/>
      <c r="H83" s="660"/>
      <c r="I83" s="634" t="s">
        <v>328</v>
      </c>
      <c r="J83" s="618" t="s">
        <v>329</v>
      </c>
      <c r="K83" s="618" t="s">
        <v>330</v>
      </c>
      <c r="L83" s="620">
        <v>2</v>
      </c>
      <c r="M83" s="153">
        <v>46082</v>
      </c>
      <c r="N83" s="153">
        <v>46418</v>
      </c>
      <c r="O83" s="622">
        <f t="shared" si="3"/>
        <v>48</v>
      </c>
      <c r="P83" s="620">
        <v>0</v>
      </c>
      <c r="Q83" s="618" t="s">
        <v>327</v>
      </c>
      <c r="R83" s="623">
        <f t="shared" si="5"/>
        <v>0</v>
      </c>
      <c r="S83" s="624" t="str">
        <f t="array" aca="1" ref="S83" ca="1">IF(ISNUMBER(R83),IF(R83=100%,"CUMPLIDA",IF(AND(ISNUMBER(N83),ISNUMBER(INDIRECT("FECHA_"&amp;$B83,1))), IF(N83&lt;=INDIRECT("FECHA_"&amp;$B83,1),"INCUMPLIDA","PROCESO"), "VERIFICAR FECHA")),"SIN VALOR AVANCE")</f>
        <v>PROCESO</v>
      </c>
    </row>
    <row r="84" spans="1:19" ht="77.25">
      <c r="A84" s="137" t="s">
        <v>12</v>
      </c>
      <c r="B84" s="625" t="s">
        <v>16</v>
      </c>
      <c r="C84" s="659"/>
      <c r="D84" s="659"/>
      <c r="E84" s="660"/>
      <c r="F84" s="661"/>
      <c r="G84" s="660"/>
      <c r="H84" s="660"/>
      <c r="I84" s="634" t="s">
        <v>331</v>
      </c>
      <c r="J84" s="618" t="s">
        <v>332</v>
      </c>
      <c r="K84" s="618" t="s">
        <v>333</v>
      </c>
      <c r="L84" s="620">
        <v>1</v>
      </c>
      <c r="M84" s="153">
        <v>46082</v>
      </c>
      <c r="N84" s="153">
        <v>46418</v>
      </c>
      <c r="O84" s="622">
        <f t="shared" si="3"/>
        <v>48</v>
      </c>
      <c r="P84" s="620">
        <v>0</v>
      </c>
      <c r="Q84" s="618" t="s">
        <v>334</v>
      </c>
      <c r="R84" s="623">
        <f t="shared" si="5"/>
        <v>0</v>
      </c>
      <c r="S84" s="624" t="str">
        <f t="array" aca="1" ref="S84" ca="1">IF(ISNUMBER(R84),IF(R84=100%,"CUMPLIDA",IF(AND(ISNUMBER(N84),ISNUMBER(INDIRECT("FECHA_"&amp;$B84,1))), IF(N84&lt;=INDIRECT("FECHA_"&amp;$B84,1),"INCUMPLIDA","PROCESO"), "VERIFICAR FECHA")),"SIN VALOR AVANCE")</f>
        <v>PROCESO</v>
      </c>
    </row>
    <row r="85" spans="1:19" ht="180">
      <c r="A85" s="137" t="s">
        <v>12</v>
      </c>
      <c r="B85" s="625" t="s">
        <v>16</v>
      </c>
      <c r="C85" s="630"/>
      <c r="D85" s="630"/>
      <c r="E85" s="662"/>
      <c r="F85" s="663"/>
      <c r="G85" s="662"/>
      <c r="H85" s="662"/>
      <c r="I85" s="634" t="s">
        <v>304</v>
      </c>
      <c r="J85" s="618" t="s">
        <v>305</v>
      </c>
      <c r="K85" s="618" t="s">
        <v>306</v>
      </c>
      <c r="L85" s="620">
        <v>3</v>
      </c>
      <c r="M85" s="153">
        <v>46357</v>
      </c>
      <c r="N85" s="153">
        <v>47118</v>
      </c>
      <c r="O85" s="622">
        <f t="shared" si="3"/>
        <v>108.71428571428571</v>
      </c>
      <c r="P85" s="620">
        <v>0</v>
      </c>
      <c r="Q85" s="618" t="s">
        <v>307</v>
      </c>
      <c r="R85" s="623">
        <f t="shared" si="5"/>
        <v>0</v>
      </c>
      <c r="S85" s="624" t="str">
        <f t="array" aca="1" ref="S85" ca="1">IF(ISNUMBER(R85),IF(R85=100%,"CUMPLIDA",IF(AND(ISNUMBER(N85),ISNUMBER(INDIRECT("FECHA_"&amp;$B85,1))), IF(N85&lt;=INDIRECT("FECHA_"&amp;$B85,1),"INCUMPLIDA","PROCESO"), "VERIFICAR FECHA")),"SIN VALOR AVANCE")</f>
        <v>PROCESO</v>
      </c>
    </row>
    <row r="86" spans="1:19" ht="61.5">
      <c r="A86" s="137" t="s">
        <v>12</v>
      </c>
      <c r="B86" s="625" t="s">
        <v>16</v>
      </c>
      <c r="C86" s="638" t="s">
        <v>195</v>
      </c>
      <c r="D86" s="638" t="s">
        <v>335</v>
      </c>
      <c r="E86" s="639" t="s">
        <v>336</v>
      </c>
      <c r="F86" s="640"/>
      <c r="G86" s="639"/>
      <c r="H86" s="639" t="s">
        <v>337</v>
      </c>
      <c r="I86" s="639" t="s">
        <v>338</v>
      </c>
      <c r="J86" s="618" t="s">
        <v>339</v>
      </c>
      <c r="K86" s="618" t="s">
        <v>236</v>
      </c>
      <c r="L86" s="620">
        <v>1</v>
      </c>
      <c r="M86" s="153">
        <v>45992</v>
      </c>
      <c r="N86" s="153">
        <v>46112</v>
      </c>
      <c r="O86" s="622">
        <f t="shared" si="3"/>
        <v>17.142857142857142</v>
      </c>
      <c r="P86" s="620">
        <v>1</v>
      </c>
      <c r="Q86" s="618" t="s">
        <v>340</v>
      </c>
      <c r="R86" s="623">
        <f t="shared" si="5"/>
        <v>1</v>
      </c>
      <c r="S86" s="624" t="str">
        <f t="array" aca="1" ref="S86" ca="1">IF(ISNUMBER(R86),IF(R86=100%,"CUMPLIDA",IF(AND(ISNUMBER(N86),ISNUMBER(INDIRECT("FECHA_"&amp;$B86,1))), IF(N86&lt;=INDIRECT("FECHA_"&amp;$B86,1),"INCUMPLIDA","PROCESO"), "VERIFICAR FECHA")),"SIN VALOR AVANCE")</f>
        <v>CUMPLIDA</v>
      </c>
    </row>
    <row r="87" spans="1:19" ht="60.75">
      <c r="A87" s="137" t="s">
        <v>12</v>
      </c>
      <c r="B87" s="625" t="s">
        <v>16</v>
      </c>
      <c r="C87" s="638"/>
      <c r="D87" s="638"/>
      <c r="E87" s="639"/>
      <c r="F87" s="640"/>
      <c r="G87" s="639"/>
      <c r="H87" s="639"/>
      <c r="I87" s="639"/>
      <c r="J87" s="618" t="s">
        <v>341</v>
      </c>
      <c r="K87" s="618" t="s">
        <v>342</v>
      </c>
      <c r="L87" s="620">
        <v>1</v>
      </c>
      <c r="M87" s="153">
        <v>45992</v>
      </c>
      <c r="N87" s="153">
        <v>46112</v>
      </c>
      <c r="O87" s="622">
        <f t="shared" si="3"/>
        <v>17.142857142857142</v>
      </c>
      <c r="P87" s="620">
        <v>1</v>
      </c>
      <c r="Q87" s="618" t="s">
        <v>343</v>
      </c>
      <c r="R87" s="623">
        <f t="shared" si="5"/>
        <v>1</v>
      </c>
      <c r="S87" s="624" t="str">
        <f t="array" aca="1" ref="S87" ca="1">IF(ISNUMBER(R87),IF(R87=100%,"CUMPLIDA",IF(AND(ISNUMBER(N87),ISNUMBER(INDIRECT("FECHA_"&amp;$B87,1))), IF(N87&lt;=INDIRECT("FECHA_"&amp;$B87,1),"INCUMPLIDA","PROCESO"), "VERIFICAR FECHA")),"SIN VALOR AVANCE")</f>
        <v>CUMPLIDA</v>
      </c>
    </row>
    <row r="88" spans="1:19" ht="61.5">
      <c r="A88" s="137" t="s">
        <v>12</v>
      </c>
      <c r="B88" s="625" t="s">
        <v>16</v>
      </c>
      <c r="C88" s="638"/>
      <c r="D88" s="638"/>
      <c r="E88" s="639"/>
      <c r="F88" s="640"/>
      <c r="G88" s="639"/>
      <c r="H88" s="639"/>
      <c r="I88" s="639"/>
      <c r="J88" s="618" t="s">
        <v>344</v>
      </c>
      <c r="K88" s="618" t="s">
        <v>215</v>
      </c>
      <c r="L88" s="620">
        <v>1</v>
      </c>
      <c r="M88" s="153">
        <v>46113</v>
      </c>
      <c r="N88" s="153">
        <v>46203</v>
      </c>
      <c r="O88" s="622">
        <f t="shared" si="3"/>
        <v>12.857142857142858</v>
      </c>
      <c r="P88" s="620">
        <v>0</v>
      </c>
      <c r="Q88" s="618" t="s">
        <v>340</v>
      </c>
      <c r="R88" s="623">
        <f t="shared" si="5"/>
        <v>0</v>
      </c>
      <c r="S88" s="624" t="str">
        <f t="array" aca="1" ref="S88" ca="1">IF(ISNUMBER(R88),IF(R88=100%,"CUMPLIDA",IF(AND(ISNUMBER(N88),ISNUMBER(INDIRECT("FECHA_"&amp;$B88,1))), IF(N88&lt;=INDIRECT("FECHA_"&amp;$B88,1),"INCUMPLIDA","PROCESO"), "VERIFICAR FECHA")),"SIN VALOR AVANCE")</f>
        <v>PROCESO</v>
      </c>
    </row>
    <row r="89" spans="1:19" ht="61.5">
      <c r="A89" s="137" t="s">
        <v>12</v>
      </c>
      <c r="B89" s="625" t="s">
        <v>16</v>
      </c>
      <c r="C89" s="638"/>
      <c r="D89" s="638"/>
      <c r="E89" s="639"/>
      <c r="F89" s="640"/>
      <c r="G89" s="639"/>
      <c r="H89" s="639"/>
      <c r="I89" s="639"/>
      <c r="J89" s="618" t="s">
        <v>345</v>
      </c>
      <c r="K89" s="618" t="s">
        <v>346</v>
      </c>
      <c r="L89" s="620">
        <v>12</v>
      </c>
      <c r="M89" s="153">
        <v>46023</v>
      </c>
      <c r="N89" s="153">
        <v>46446</v>
      </c>
      <c r="O89" s="622">
        <f t="shared" si="3"/>
        <v>60.428571428571431</v>
      </c>
      <c r="P89" s="620">
        <v>0</v>
      </c>
      <c r="Q89" s="618" t="s">
        <v>340</v>
      </c>
      <c r="R89" s="623">
        <f t="shared" si="5"/>
        <v>0</v>
      </c>
      <c r="S89" s="624" t="str">
        <f t="array" aca="1" ref="S89" ca="1">IF(ISNUMBER(R89),IF(R89=100%,"CUMPLIDA",IF(AND(ISNUMBER(N89),ISNUMBER(INDIRECT("FECHA_"&amp;$B89,1))), IF(N89&lt;=INDIRECT("FECHA_"&amp;$B89,1),"INCUMPLIDA","PROCESO"), "VERIFICAR FECHA")),"SIN VALOR AVANCE")</f>
        <v>PROCESO</v>
      </c>
    </row>
    <row r="90" spans="1:19" ht="90.75">
      <c r="A90" s="137" t="s">
        <v>12</v>
      </c>
      <c r="B90" s="625" t="s">
        <v>16</v>
      </c>
      <c r="C90" s="638"/>
      <c r="D90" s="638"/>
      <c r="E90" s="639"/>
      <c r="F90" s="640"/>
      <c r="G90" s="639"/>
      <c r="H90" s="639"/>
      <c r="I90" s="639" t="s">
        <v>347</v>
      </c>
      <c r="J90" s="618" t="s">
        <v>348</v>
      </c>
      <c r="K90" s="618" t="s">
        <v>236</v>
      </c>
      <c r="L90" s="620">
        <v>1</v>
      </c>
      <c r="M90" s="153">
        <v>45992</v>
      </c>
      <c r="N90" s="153">
        <v>46203</v>
      </c>
      <c r="O90" s="622">
        <f t="shared" si="3"/>
        <v>30.142857142857142</v>
      </c>
      <c r="P90" s="620">
        <v>0</v>
      </c>
      <c r="Q90" s="618" t="s">
        <v>237</v>
      </c>
      <c r="R90" s="623">
        <f t="shared" si="5"/>
        <v>0</v>
      </c>
      <c r="S90" s="624" t="str">
        <f t="array" aca="1" ref="S90" ca="1">IF(ISNUMBER(R90),IF(R90=100%,"CUMPLIDA",IF(AND(ISNUMBER(N90),ISNUMBER(INDIRECT("FECHA_"&amp;$B90,1))), IF(N90&lt;=INDIRECT("FECHA_"&amp;$B90,1),"INCUMPLIDA","PROCESO"), "VERIFICAR FECHA")),"SIN VALOR AVANCE")</f>
        <v>PROCESO</v>
      </c>
    </row>
    <row r="91" spans="1:19" ht="61.5">
      <c r="A91" s="137" t="s">
        <v>12</v>
      </c>
      <c r="B91" s="625" t="s">
        <v>16</v>
      </c>
      <c r="C91" s="638"/>
      <c r="D91" s="638"/>
      <c r="E91" s="639"/>
      <c r="F91" s="640"/>
      <c r="G91" s="639"/>
      <c r="H91" s="639"/>
      <c r="I91" s="639"/>
      <c r="J91" s="618" t="s">
        <v>349</v>
      </c>
      <c r="K91" s="618" t="s">
        <v>346</v>
      </c>
      <c r="L91" s="620">
        <v>12</v>
      </c>
      <c r="M91" s="153">
        <v>46023</v>
      </c>
      <c r="N91" s="153">
        <v>46387</v>
      </c>
      <c r="O91" s="622">
        <f t="shared" si="3"/>
        <v>52</v>
      </c>
      <c r="P91" s="620">
        <v>0</v>
      </c>
      <c r="Q91" s="618" t="s">
        <v>237</v>
      </c>
      <c r="R91" s="623">
        <f t="shared" si="5"/>
        <v>0</v>
      </c>
      <c r="S91" s="624" t="str">
        <f t="array" aca="1" ref="S91" ca="1">IF(ISNUMBER(R91),IF(R91=100%,"CUMPLIDA",IF(AND(ISNUMBER(N91),ISNUMBER(INDIRECT("FECHA_"&amp;$B91,1))), IF(N91&lt;=INDIRECT("FECHA_"&amp;$B91,1),"INCUMPLIDA","PROCESO"), "VERIFICAR FECHA")),"SIN VALOR AVANCE")</f>
        <v>PROCESO</v>
      </c>
    </row>
    <row r="92" spans="1:19" ht="91.5">
      <c r="A92" s="137" t="s">
        <v>12</v>
      </c>
      <c r="B92" s="625" t="s">
        <v>16</v>
      </c>
      <c r="C92" s="638"/>
      <c r="D92" s="638"/>
      <c r="E92" s="639"/>
      <c r="F92" s="640"/>
      <c r="G92" s="639"/>
      <c r="H92" s="639"/>
      <c r="I92" s="654" t="s">
        <v>350</v>
      </c>
      <c r="J92" s="618" t="s">
        <v>351</v>
      </c>
      <c r="K92" s="618" t="s">
        <v>229</v>
      </c>
      <c r="L92" s="620">
        <v>1</v>
      </c>
      <c r="M92" s="153">
        <v>46023</v>
      </c>
      <c r="N92" s="153">
        <v>46112</v>
      </c>
      <c r="O92" s="622">
        <f t="shared" si="3"/>
        <v>12.714285714285714</v>
      </c>
      <c r="P92" s="620">
        <v>1</v>
      </c>
      <c r="Q92" s="618" t="s">
        <v>352</v>
      </c>
      <c r="R92" s="623">
        <f>P92/L92</f>
        <v>1</v>
      </c>
      <c r="S92" s="624" t="str">
        <f t="array" aca="1" ref="S92" ca="1">IF(ISNUMBER(R92),IF(R92=100%,"CUMPLIDA",IF(AND(ISNUMBER(N92),ISNUMBER(INDIRECT("FECHA_"&amp;$B92,1))), IF(N92&lt;=INDIRECT("FECHA_"&amp;$B92,1),"INCUMPLIDA","PROCESO"), "VERIFICAR FECHA")),"SIN VALOR AVANCE")</f>
        <v>CUMPLIDA</v>
      </c>
    </row>
    <row r="93" spans="1:19" ht="91.5">
      <c r="A93" s="137" t="s">
        <v>12</v>
      </c>
      <c r="B93" s="625" t="s">
        <v>16</v>
      </c>
      <c r="C93" s="638"/>
      <c r="D93" s="638"/>
      <c r="E93" s="639"/>
      <c r="F93" s="640"/>
      <c r="G93" s="639"/>
      <c r="H93" s="639"/>
      <c r="I93" s="654"/>
      <c r="J93" s="618" t="s">
        <v>353</v>
      </c>
      <c r="K93" s="618" t="s">
        <v>354</v>
      </c>
      <c r="L93" s="620">
        <v>1</v>
      </c>
      <c r="M93" s="153">
        <v>46023</v>
      </c>
      <c r="N93" s="153">
        <v>46112</v>
      </c>
      <c r="O93" s="622">
        <f t="shared" si="3"/>
        <v>12.714285714285714</v>
      </c>
      <c r="P93" s="620">
        <v>1</v>
      </c>
      <c r="Q93" s="618" t="s">
        <v>352</v>
      </c>
      <c r="R93" s="623">
        <f>P93/L93</f>
        <v>1</v>
      </c>
      <c r="S93" s="624" t="str">
        <f t="array" aca="1" ref="S93" ca="1">IF(ISNUMBER(R93),IF(R93=100%,"CUMPLIDA",IF(AND(ISNUMBER(N93),ISNUMBER(INDIRECT("FECHA_"&amp;$B93,1))), IF(N93&lt;=INDIRECT("FECHA_"&amp;$B93,1),"INCUMPLIDA","PROCESO"), "VERIFICAR FECHA")),"SIN VALOR AVANCE")</f>
        <v>CUMPLIDA</v>
      </c>
    </row>
    <row r="94" spans="1:19" ht="60.75">
      <c r="A94" s="137" t="s">
        <v>12</v>
      </c>
      <c r="B94" s="625" t="s">
        <v>16</v>
      </c>
      <c r="C94" s="638"/>
      <c r="D94" s="638"/>
      <c r="E94" s="639"/>
      <c r="F94" s="640"/>
      <c r="G94" s="639"/>
      <c r="H94" s="639"/>
      <c r="I94" s="654"/>
      <c r="J94" s="618" t="s">
        <v>355</v>
      </c>
      <c r="K94" s="618" t="s">
        <v>247</v>
      </c>
      <c r="L94" s="620">
        <v>1</v>
      </c>
      <c r="M94" s="153">
        <v>45992</v>
      </c>
      <c r="N94" s="153">
        <v>46022</v>
      </c>
      <c r="O94" s="622">
        <f>(N94-M94)/7</f>
        <v>4.2857142857142856</v>
      </c>
      <c r="P94" s="620">
        <v>1</v>
      </c>
      <c r="Q94" s="618" t="s">
        <v>241</v>
      </c>
      <c r="R94" s="623">
        <f>P94/L94</f>
        <v>1</v>
      </c>
      <c r="S94" s="624" t="str">
        <f t="array" aca="1" ref="S94" ca="1">IF(ISNUMBER(R94),IF(R94=100%,"CUMPLIDA",IF(AND(ISNUMBER(N94),ISNUMBER(INDIRECT("FECHA_"&amp;$B94,1))), IF(N94&lt;=INDIRECT("FECHA_"&amp;$B94,1),"INCUMPLIDA","PROCESO"), "VERIFICAR FECHA")),"SIN VALOR AVANCE")</f>
        <v>CUMPLIDA</v>
      </c>
    </row>
    <row r="95" spans="1:19" ht="105.75">
      <c r="A95" s="664" t="s">
        <v>17</v>
      </c>
      <c r="B95" s="665" t="s">
        <v>16</v>
      </c>
      <c r="C95" s="638" t="s">
        <v>356</v>
      </c>
      <c r="D95" s="666" t="s">
        <v>357</v>
      </c>
      <c r="E95" s="667" t="s">
        <v>358</v>
      </c>
      <c r="F95" s="668"/>
      <c r="G95" s="667"/>
      <c r="H95" s="667" t="s">
        <v>359</v>
      </c>
      <c r="I95" s="639" t="s">
        <v>360</v>
      </c>
      <c r="J95" s="618" t="s">
        <v>361</v>
      </c>
      <c r="K95" s="669" t="s">
        <v>362</v>
      </c>
      <c r="L95" s="670">
        <v>2</v>
      </c>
      <c r="M95" s="671">
        <v>45904</v>
      </c>
      <c r="N95" s="671">
        <v>46057</v>
      </c>
      <c r="O95" s="672">
        <f t="shared" ref="O95:O100" si="6">(N95-M95)/7</f>
        <v>21.857142857142858</v>
      </c>
      <c r="P95" s="673">
        <v>1</v>
      </c>
      <c r="Q95" s="669" t="s">
        <v>363</v>
      </c>
      <c r="R95" s="674">
        <f t="shared" ref="R95:R144" si="7">P95/L95</f>
        <v>0.5</v>
      </c>
      <c r="S95" s="624" t="str">
        <f t="array" aca="1" ref="S95" ca="1">IF(ISNUMBER(R95),IF(R95=100%,"CUMPLIDA",IF(AND(ISNUMBER(N95),ISNUMBER(INDIRECT("FECHA_"&amp;$B95,1))), IF(N95&lt;=INDIRECT("FECHA_"&amp;$B95,1),"INCUMPLIDA","PROCESO"), "VERIFICAR FECHA")),"SIN VALOR AVANCE")</f>
        <v>PROCESO</v>
      </c>
    </row>
    <row r="96" spans="1:19" ht="105.75">
      <c r="A96" s="664" t="s">
        <v>17</v>
      </c>
      <c r="B96" s="665" t="s">
        <v>16</v>
      </c>
      <c r="C96" s="638"/>
      <c r="D96" s="666"/>
      <c r="E96" s="667"/>
      <c r="F96" s="668"/>
      <c r="G96" s="667"/>
      <c r="H96" s="667"/>
      <c r="I96" s="639"/>
      <c r="J96" s="618" t="s">
        <v>364</v>
      </c>
      <c r="K96" s="669" t="s">
        <v>365</v>
      </c>
      <c r="L96" s="670">
        <v>6</v>
      </c>
      <c r="M96" s="671">
        <v>45904</v>
      </c>
      <c r="N96" s="671">
        <v>46057</v>
      </c>
      <c r="O96" s="672">
        <f t="shared" si="6"/>
        <v>21.857142857142858</v>
      </c>
      <c r="P96" s="673">
        <v>4</v>
      </c>
      <c r="Q96" s="669" t="s">
        <v>363</v>
      </c>
      <c r="R96" s="674">
        <f t="shared" si="7"/>
        <v>0.66666666666666663</v>
      </c>
      <c r="S96" s="624" t="str">
        <f t="array" aca="1" ref="S96" ca="1">IF(ISNUMBER(R96),IF(R96=100%,"CUMPLIDA",IF(AND(ISNUMBER(N96),ISNUMBER(INDIRECT("FECHA_"&amp;$B96,1))), IF(N96&lt;=INDIRECT("FECHA_"&amp;$B96,1),"INCUMPLIDA","PROCESO"), "VERIFICAR FECHA")),"SIN VALOR AVANCE")</f>
        <v>PROCESO</v>
      </c>
    </row>
    <row r="97" spans="1:19" ht="105.75">
      <c r="A97" s="664" t="s">
        <v>17</v>
      </c>
      <c r="B97" s="665" t="s">
        <v>16</v>
      </c>
      <c r="C97" s="638"/>
      <c r="D97" s="666"/>
      <c r="E97" s="667"/>
      <c r="F97" s="668"/>
      <c r="G97" s="667"/>
      <c r="H97" s="667"/>
      <c r="I97" s="634" t="s">
        <v>366</v>
      </c>
      <c r="J97" s="618" t="s">
        <v>367</v>
      </c>
      <c r="K97" s="669" t="s">
        <v>368</v>
      </c>
      <c r="L97" s="670">
        <v>6</v>
      </c>
      <c r="M97" s="671">
        <v>45904</v>
      </c>
      <c r="N97" s="671">
        <v>46053</v>
      </c>
      <c r="O97" s="672">
        <f t="shared" si="6"/>
        <v>21.285714285714285</v>
      </c>
      <c r="P97" s="673">
        <v>4</v>
      </c>
      <c r="Q97" s="669" t="s">
        <v>363</v>
      </c>
      <c r="R97" s="674">
        <f t="shared" si="7"/>
        <v>0.66666666666666663</v>
      </c>
      <c r="S97" s="624" t="str">
        <f t="array" aca="1" ref="S97" ca="1">IF(ISNUMBER(R97),IF(R97=100%,"CUMPLIDA",IF(AND(ISNUMBER(N97),ISNUMBER(INDIRECT("FECHA_"&amp;$B97,1))), IF(N97&lt;=INDIRECT("FECHA_"&amp;$B97,1),"INCUMPLIDA","PROCESO"), "VERIFICAR FECHA")),"SIN VALOR AVANCE")</f>
        <v>PROCESO</v>
      </c>
    </row>
    <row r="98" spans="1:19" ht="90">
      <c r="A98" s="664" t="s">
        <v>17</v>
      </c>
      <c r="B98" s="665" t="s">
        <v>16</v>
      </c>
      <c r="C98" s="638" t="s">
        <v>369</v>
      </c>
      <c r="D98" s="666" t="s">
        <v>357</v>
      </c>
      <c r="E98" s="667" t="s">
        <v>370</v>
      </c>
      <c r="F98" s="668"/>
      <c r="G98" s="667"/>
      <c r="H98" s="667" t="s">
        <v>371</v>
      </c>
      <c r="I98" s="634" t="s">
        <v>372</v>
      </c>
      <c r="J98" s="618" t="s">
        <v>373</v>
      </c>
      <c r="K98" s="669" t="s">
        <v>374</v>
      </c>
      <c r="L98" s="670">
        <v>2</v>
      </c>
      <c r="M98" s="671">
        <v>45931</v>
      </c>
      <c r="N98" s="671">
        <v>46203</v>
      </c>
      <c r="O98" s="672">
        <f t="shared" si="6"/>
        <v>38.857142857142854</v>
      </c>
      <c r="P98" s="673">
        <v>1</v>
      </c>
      <c r="Q98" s="669" t="s">
        <v>375</v>
      </c>
      <c r="R98" s="674">
        <f t="shared" si="7"/>
        <v>0.5</v>
      </c>
      <c r="S98" s="624" t="str">
        <f t="array" aca="1" ref="S98" ca="1">IF(ISNUMBER(R98),IF(R98=100%,"CUMPLIDA",IF(AND(ISNUMBER(N98),ISNUMBER(INDIRECT("FECHA_"&amp;$B98,1))), IF(N98&lt;=INDIRECT("FECHA_"&amp;$B98,1),"INCUMPLIDA","PROCESO"), "VERIFICAR FECHA")),"SIN VALOR AVANCE")</f>
        <v>PROCESO</v>
      </c>
    </row>
    <row r="99" spans="1:19" ht="150.75">
      <c r="A99" s="664" t="s">
        <v>17</v>
      </c>
      <c r="B99" s="665" t="s">
        <v>16</v>
      </c>
      <c r="C99" s="638"/>
      <c r="D99" s="666"/>
      <c r="E99" s="667"/>
      <c r="F99" s="668"/>
      <c r="G99" s="667"/>
      <c r="H99" s="667"/>
      <c r="I99" s="634" t="s">
        <v>376</v>
      </c>
      <c r="J99" s="618" t="s">
        <v>377</v>
      </c>
      <c r="K99" s="669" t="s">
        <v>378</v>
      </c>
      <c r="L99" s="670">
        <v>3</v>
      </c>
      <c r="M99" s="671">
        <v>45931</v>
      </c>
      <c r="N99" s="671">
        <v>46234</v>
      </c>
      <c r="O99" s="672">
        <f t="shared" si="6"/>
        <v>43.285714285714285</v>
      </c>
      <c r="P99" s="673">
        <v>1</v>
      </c>
      <c r="Q99" s="669" t="s">
        <v>379</v>
      </c>
      <c r="R99" s="674">
        <f t="shared" si="7"/>
        <v>0.33333333333333331</v>
      </c>
      <c r="S99" s="624" t="str">
        <f t="array" aca="1" ref="S99" ca="1">IF(ISNUMBER(R99),IF(R99=100%,"CUMPLIDA",IF(AND(ISNUMBER(N99),ISNUMBER(INDIRECT("FECHA_"&amp;$B99,1))), IF(N99&lt;=INDIRECT("FECHA_"&amp;$B99,1),"INCUMPLIDA","PROCESO"), "VERIFICAR FECHA")),"SIN VALOR AVANCE")</f>
        <v>PROCESO</v>
      </c>
    </row>
    <row r="100" spans="1:19" ht="150.75">
      <c r="A100" s="664" t="s">
        <v>17</v>
      </c>
      <c r="B100" s="665" t="s">
        <v>16</v>
      </c>
      <c r="C100" s="638"/>
      <c r="D100" s="666"/>
      <c r="E100" s="667"/>
      <c r="F100" s="668"/>
      <c r="G100" s="667"/>
      <c r="H100" s="667"/>
      <c r="I100" s="634"/>
      <c r="J100" s="618" t="s">
        <v>380</v>
      </c>
      <c r="K100" s="669" t="s">
        <v>381</v>
      </c>
      <c r="L100" s="670">
        <v>6</v>
      </c>
      <c r="M100" s="671">
        <v>45931</v>
      </c>
      <c r="N100" s="671">
        <v>46142</v>
      </c>
      <c r="O100" s="672">
        <f t="shared" si="6"/>
        <v>30.142857142857142</v>
      </c>
      <c r="P100" s="673">
        <v>3</v>
      </c>
      <c r="Q100" s="669" t="s">
        <v>379</v>
      </c>
      <c r="R100" s="674">
        <f t="shared" si="7"/>
        <v>0.5</v>
      </c>
      <c r="S100" s="624" t="str">
        <f t="array" aca="1" ref="S100" ca="1">IF(ISNUMBER(R100),IF(R100=100%,"CUMPLIDA",IF(AND(ISNUMBER(N100),ISNUMBER(INDIRECT("FECHA_"&amp;$B100,1))), IF(N100&lt;=INDIRECT("FECHA_"&amp;$B100,1),"INCUMPLIDA","PROCESO"), "VERIFICAR FECHA")),"SIN VALOR AVANCE")</f>
        <v>PROCESO</v>
      </c>
    </row>
    <row r="101" spans="1:19" ht="120.75">
      <c r="A101" s="664" t="s">
        <v>17</v>
      </c>
      <c r="B101" s="665" t="s">
        <v>16</v>
      </c>
      <c r="C101" s="638" t="s">
        <v>382</v>
      </c>
      <c r="D101" s="666" t="s">
        <v>357</v>
      </c>
      <c r="E101" s="667" t="s">
        <v>383</v>
      </c>
      <c r="F101" s="668"/>
      <c r="G101" s="667"/>
      <c r="H101" s="667" t="s">
        <v>384</v>
      </c>
      <c r="I101" s="639" t="s">
        <v>385</v>
      </c>
      <c r="J101" s="647" t="s">
        <v>386</v>
      </c>
      <c r="K101" s="669" t="s">
        <v>387</v>
      </c>
      <c r="L101" s="670">
        <v>2</v>
      </c>
      <c r="M101" s="671">
        <v>45901</v>
      </c>
      <c r="N101" s="671">
        <v>46112</v>
      </c>
      <c r="O101" s="672">
        <f>(N101-M101)/7</f>
        <v>30.142857142857142</v>
      </c>
      <c r="P101" s="673">
        <v>1</v>
      </c>
      <c r="Q101" s="669" t="s">
        <v>388</v>
      </c>
      <c r="R101" s="674">
        <f t="shared" si="7"/>
        <v>0.5</v>
      </c>
      <c r="S101" s="624" t="str">
        <f t="array" aca="1" ref="S101" ca="1">IF(ISNUMBER(R101),IF(R101=100%,"CUMPLIDA",IF(AND(ISNUMBER(N101),ISNUMBER(INDIRECT("FECHA_"&amp;$B101,1))), IF(N101&lt;=INDIRECT("FECHA_"&amp;$B101,1),"INCUMPLIDA","PROCESO"), "VERIFICAR FECHA")),"SIN VALOR AVANCE")</f>
        <v>PROCESO</v>
      </c>
    </row>
    <row r="102" spans="1:19" ht="120.75">
      <c r="A102" s="664" t="s">
        <v>17</v>
      </c>
      <c r="B102" s="665" t="s">
        <v>16</v>
      </c>
      <c r="C102" s="638"/>
      <c r="D102" s="666"/>
      <c r="E102" s="667"/>
      <c r="F102" s="668"/>
      <c r="G102" s="667"/>
      <c r="H102" s="667"/>
      <c r="I102" s="639"/>
      <c r="J102" s="618" t="s">
        <v>389</v>
      </c>
      <c r="K102" s="669" t="s">
        <v>390</v>
      </c>
      <c r="L102" s="670">
        <v>2</v>
      </c>
      <c r="M102" s="671">
        <v>45901</v>
      </c>
      <c r="N102" s="671">
        <v>46112</v>
      </c>
      <c r="O102" s="672">
        <f>(N102-M102)/7</f>
        <v>30.142857142857142</v>
      </c>
      <c r="P102" s="673">
        <v>1</v>
      </c>
      <c r="Q102" s="669" t="s">
        <v>388</v>
      </c>
      <c r="R102" s="674">
        <f t="shared" si="7"/>
        <v>0.5</v>
      </c>
      <c r="S102" s="624" t="str">
        <f t="array" aca="1" ref="S102" ca="1">IF(ISNUMBER(R102),IF(R102=100%,"CUMPLIDA",IF(AND(ISNUMBER(N102),ISNUMBER(INDIRECT("FECHA_"&amp;$B102,1))), IF(N102&lt;=INDIRECT("FECHA_"&amp;$B102,1),"INCUMPLIDA","PROCESO"), "VERIFICAR FECHA")),"SIN VALOR AVANCE")</f>
        <v>PROCESO</v>
      </c>
    </row>
    <row r="103" spans="1:19" ht="120.75">
      <c r="A103" s="664" t="s">
        <v>17</v>
      </c>
      <c r="B103" s="665" t="s">
        <v>16</v>
      </c>
      <c r="C103" s="638"/>
      <c r="D103" s="666"/>
      <c r="E103" s="667"/>
      <c r="F103" s="668"/>
      <c r="G103" s="667"/>
      <c r="H103" s="667"/>
      <c r="I103" s="634" t="s">
        <v>391</v>
      </c>
      <c r="J103" s="647" t="s">
        <v>392</v>
      </c>
      <c r="K103" s="669" t="s">
        <v>393</v>
      </c>
      <c r="L103" s="670">
        <v>2</v>
      </c>
      <c r="M103" s="671">
        <v>45901</v>
      </c>
      <c r="N103" s="671">
        <v>46112</v>
      </c>
      <c r="O103" s="672">
        <f>(N103-M103)/7</f>
        <v>30.142857142857142</v>
      </c>
      <c r="P103" s="673">
        <v>1</v>
      </c>
      <c r="Q103" s="669" t="s">
        <v>388</v>
      </c>
      <c r="R103" s="674">
        <f t="shared" si="7"/>
        <v>0.5</v>
      </c>
      <c r="S103" s="624" t="str">
        <f t="array" aca="1" ref="S103" ca="1">IF(ISNUMBER(R103),IF(R103=100%,"CUMPLIDA",IF(AND(ISNUMBER(N103),ISNUMBER(INDIRECT("FECHA_"&amp;$B103,1))), IF(N103&lt;=INDIRECT("FECHA_"&amp;$B103,1),"INCUMPLIDA","PROCESO"), "VERIFICAR FECHA")),"SIN VALOR AVANCE")</f>
        <v>PROCESO</v>
      </c>
    </row>
    <row r="104" spans="1:19" ht="135.75">
      <c r="A104" s="664" t="s">
        <v>17</v>
      </c>
      <c r="B104" s="665" t="s">
        <v>16</v>
      </c>
      <c r="C104" s="638" t="s">
        <v>394</v>
      </c>
      <c r="D104" s="666" t="s">
        <v>357</v>
      </c>
      <c r="E104" s="667" t="s">
        <v>395</v>
      </c>
      <c r="F104" s="668"/>
      <c r="G104" s="667"/>
      <c r="H104" s="667" t="s">
        <v>396</v>
      </c>
      <c r="I104" s="634" t="s">
        <v>397</v>
      </c>
      <c r="J104" s="618" t="s">
        <v>398</v>
      </c>
      <c r="K104" s="669" t="s">
        <v>399</v>
      </c>
      <c r="L104" s="670">
        <v>6</v>
      </c>
      <c r="M104" s="671">
        <v>45931</v>
      </c>
      <c r="N104" s="671">
        <v>46112</v>
      </c>
      <c r="O104" s="672">
        <f>(N104-M104)/7</f>
        <v>25.857142857142858</v>
      </c>
      <c r="P104" s="673">
        <v>3</v>
      </c>
      <c r="Q104" s="669" t="s">
        <v>400</v>
      </c>
      <c r="R104" s="674">
        <f t="shared" si="7"/>
        <v>0.5</v>
      </c>
      <c r="S104" s="624" t="str">
        <f t="array" aca="1" ref="S104" ca="1">IF(ISNUMBER(R104),IF(R104=100%,"CUMPLIDA",IF(AND(ISNUMBER(N104),ISNUMBER(INDIRECT("FECHA_"&amp;$B104,1))), IF(N104&lt;=INDIRECT("FECHA_"&amp;$B104,1),"INCUMPLIDA","PROCESO"), "VERIFICAR FECHA")),"SIN VALOR AVANCE")</f>
        <v>PROCESO</v>
      </c>
    </row>
    <row r="105" spans="1:19" ht="165">
      <c r="A105" s="664" t="s">
        <v>17</v>
      </c>
      <c r="B105" s="665" t="s">
        <v>16</v>
      </c>
      <c r="C105" s="638"/>
      <c r="D105" s="666"/>
      <c r="E105" s="667"/>
      <c r="F105" s="668"/>
      <c r="G105" s="667"/>
      <c r="H105" s="667"/>
      <c r="I105" s="634" t="s">
        <v>401</v>
      </c>
      <c r="J105" s="647" t="s">
        <v>402</v>
      </c>
      <c r="K105" s="669" t="s">
        <v>403</v>
      </c>
      <c r="L105" s="670">
        <v>2</v>
      </c>
      <c r="M105" s="671">
        <v>45931</v>
      </c>
      <c r="N105" s="671">
        <v>46112</v>
      </c>
      <c r="O105" s="672">
        <f>(N105-M105)/7</f>
        <v>25.857142857142858</v>
      </c>
      <c r="P105" s="673">
        <v>1</v>
      </c>
      <c r="Q105" s="669" t="s">
        <v>400</v>
      </c>
      <c r="R105" s="674">
        <f t="shared" si="7"/>
        <v>0.5</v>
      </c>
      <c r="S105" s="624" t="str">
        <f t="array" aca="1" ref="S105" ca="1">IF(ISNUMBER(R105),IF(R105=100%,"CUMPLIDA",IF(AND(ISNUMBER(N105),ISNUMBER(INDIRECT("FECHA_"&amp;$B105,1))), IF(N105&lt;=INDIRECT("FECHA_"&amp;$B105,1),"INCUMPLIDA","PROCESO"), "VERIFICAR FECHA")),"SIN VALOR AVANCE")</f>
        <v>PROCESO</v>
      </c>
    </row>
    <row r="106" spans="1:19" ht="150.75">
      <c r="A106" s="664" t="s">
        <v>17</v>
      </c>
      <c r="B106" s="665" t="s">
        <v>16</v>
      </c>
      <c r="C106" s="638"/>
      <c r="D106" s="666"/>
      <c r="E106" s="667"/>
      <c r="F106" s="668"/>
      <c r="G106" s="667"/>
      <c r="H106" s="667"/>
      <c r="I106" s="634" t="s">
        <v>404</v>
      </c>
      <c r="J106" s="618" t="s">
        <v>405</v>
      </c>
      <c r="K106" s="669" t="s">
        <v>406</v>
      </c>
      <c r="L106" s="670">
        <v>5</v>
      </c>
      <c r="M106" s="671">
        <v>45931</v>
      </c>
      <c r="N106" s="671">
        <v>46112</v>
      </c>
      <c r="O106" s="672">
        <f>+(N106-M106)/7</f>
        <v>25.857142857142858</v>
      </c>
      <c r="P106" s="673">
        <v>3</v>
      </c>
      <c r="Q106" s="669" t="s">
        <v>407</v>
      </c>
      <c r="R106" s="674">
        <f t="shared" si="7"/>
        <v>0.6</v>
      </c>
      <c r="S106" s="624" t="str">
        <f t="array" aca="1" ref="S106" ca="1">IF(ISNUMBER(R106),IF(R106=100%,"CUMPLIDA",IF(AND(ISNUMBER(N106),ISNUMBER(INDIRECT("FECHA_"&amp;$B106,1))), IF(N106&lt;=INDIRECT("FECHA_"&amp;$B106,1),"INCUMPLIDA","PROCESO"), "VERIFICAR FECHA")),"SIN VALOR AVANCE")</f>
        <v>PROCESO</v>
      </c>
    </row>
    <row r="107" spans="1:19" ht="105.75">
      <c r="A107" s="664" t="s">
        <v>17</v>
      </c>
      <c r="B107" s="665" t="s">
        <v>16</v>
      </c>
      <c r="C107" s="638" t="s">
        <v>408</v>
      </c>
      <c r="D107" s="666" t="s">
        <v>357</v>
      </c>
      <c r="E107" s="667" t="s">
        <v>409</v>
      </c>
      <c r="F107" s="668"/>
      <c r="G107" s="667"/>
      <c r="H107" s="667" t="s">
        <v>410</v>
      </c>
      <c r="I107" s="639" t="s">
        <v>411</v>
      </c>
      <c r="J107" s="618" t="s">
        <v>412</v>
      </c>
      <c r="K107" s="669" t="s">
        <v>413</v>
      </c>
      <c r="L107" s="675">
        <v>1</v>
      </c>
      <c r="M107" s="643">
        <v>45869</v>
      </c>
      <c r="N107" s="671">
        <v>46112</v>
      </c>
      <c r="O107" s="672">
        <f>(N107-M107)/7</f>
        <v>34.714285714285715</v>
      </c>
      <c r="P107" s="620">
        <v>0</v>
      </c>
      <c r="Q107" s="669" t="s">
        <v>414</v>
      </c>
      <c r="R107" s="674">
        <f t="shared" si="7"/>
        <v>0</v>
      </c>
      <c r="S107" s="624" t="str">
        <f t="array" aca="1" ref="S107" ca="1">IF(ISNUMBER(R107),IF(R107=100%,"CUMPLIDA",IF(AND(ISNUMBER(N107),ISNUMBER(INDIRECT("FECHA_"&amp;$B107,1))), IF(N107&lt;=INDIRECT("FECHA_"&amp;$B107,1),"INCUMPLIDA","PROCESO"), "VERIFICAR FECHA")),"SIN VALOR AVANCE")</f>
        <v>PROCESO</v>
      </c>
    </row>
    <row r="108" spans="1:19" ht="105.75">
      <c r="A108" s="664" t="s">
        <v>17</v>
      </c>
      <c r="B108" s="665" t="s">
        <v>16</v>
      </c>
      <c r="C108" s="638"/>
      <c r="D108" s="666"/>
      <c r="E108" s="667"/>
      <c r="F108" s="668"/>
      <c r="G108" s="667"/>
      <c r="H108" s="667"/>
      <c r="I108" s="639"/>
      <c r="J108" s="618" t="s">
        <v>415</v>
      </c>
      <c r="K108" s="669" t="s">
        <v>416</v>
      </c>
      <c r="L108" s="670">
        <v>2</v>
      </c>
      <c r="M108" s="643">
        <v>45869</v>
      </c>
      <c r="N108" s="671">
        <v>46112</v>
      </c>
      <c r="O108" s="672">
        <f>(N108-M108)/7</f>
        <v>34.714285714285715</v>
      </c>
      <c r="P108" s="620">
        <v>0</v>
      </c>
      <c r="Q108" s="669" t="s">
        <v>414</v>
      </c>
      <c r="R108" s="674">
        <f t="shared" si="7"/>
        <v>0</v>
      </c>
      <c r="S108" s="624" t="str">
        <f t="array" aca="1" ref="S108" ca="1">IF(ISNUMBER(R108),IF(R108=100%,"CUMPLIDA",IF(AND(ISNUMBER(N108),ISNUMBER(INDIRECT("FECHA_"&amp;$B108,1))), IF(N108&lt;=INDIRECT("FECHA_"&amp;$B108,1),"INCUMPLIDA","PROCESO"), "VERIFICAR FECHA")),"SIN VALOR AVANCE")</f>
        <v>PROCESO</v>
      </c>
    </row>
    <row r="109" spans="1:19" ht="105.75">
      <c r="A109" s="664" t="s">
        <v>17</v>
      </c>
      <c r="B109" s="665" t="s">
        <v>16</v>
      </c>
      <c r="C109" s="638" t="s">
        <v>417</v>
      </c>
      <c r="D109" s="666" t="s">
        <v>357</v>
      </c>
      <c r="E109" s="667" t="s">
        <v>418</v>
      </c>
      <c r="F109" s="668"/>
      <c r="G109" s="667"/>
      <c r="H109" s="667" t="s">
        <v>419</v>
      </c>
      <c r="I109" s="634" t="s">
        <v>420</v>
      </c>
      <c r="J109" s="618" t="s">
        <v>421</v>
      </c>
      <c r="K109" s="669" t="s">
        <v>422</v>
      </c>
      <c r="L109" s="670">
        <v>15</v>
      </c>
      <c r="M109" s="671">
        <v>46113</v>
      </c>
      <c r="N109" s="671">
        <v>47483</v>
      </c>
      <c r="O109" s="672">
        <f>(N109-M109)/7</f>
        <v>195.71428571428572</v>
      </c>
      <c r="P109" s="673">
        <v>0</v>
      </c>
      <c r="Q109" s="669" t="s">
        <v>423</v>
      </c>
      <c r="R109" s="674">
        <f t="shared" si="7"/>
        <v>0</v>
      </c>
      <c r="S109" s="624" t="str">
        <f t="array" aca="1" ref="S109" ca="1">IF(ISNUMBER(R109),IF(R109=100%,"CUMPLIDA",IF(AND(ISNUMBER(N109),ISNUMBER(INDIRECT("FECHA_"&amp;$B109,1))), IF(N109&lt;=INDIRECT("FECHA_"&amp;$B109,1),"INCUMPLIDA","PROCESO"), "VERIFICAR FECHA")),"SIN VALOR AVANCE")</f>
        <v>PROCESO</v>
      </c>
    </row>
    <row r="110" spans="1:19" ht="105.75">
      <c r="A110" s="664" t="s">
        <v>17</v>
      </c>
      <c r="B110" s="665" t="s">
        <v>16</v>
      </c>
      <c r="C110" s="638"/>
      <c r="D110" s="666"/>
      <c r="E110" s="667"/>
      <c r="F110" s="668"/>
      <c r="G110" s="667"/>
      <c r="H110" s="667"/>
      <c r="I110" s="634" t="s">
        <v>424</v>
      </c>
      <c r="J110" s="618" t="s">
        <v>425</v>
      </c>
      <c r="K110" s="669" t="s">
        <v>426</v>
      </c>
      <c r="L110" s="670">
        <v>1</v>
      </c>
      <c r="M110" s="671">
        <v>46113</v>
      </c>
      <c r="N110" s="671">
        <v>47483</v>
      </c>
      <c r="O110" s="672">
        <f>(N110-M110)/7</f>
        <v>195.71428571428572</v>
      </c>
      <c r="P110" s="673">
        <v>0</v>
      </c>
      <c r="Q110" s="669" t="s">
        <v>423</v>
      </c>
      <c r="R110" s="674">
        <f t="shared" si="7"/>
        <v>0</v>
      </c>
      <c r="S110" s="624" t="str">
        <f t="array" aca="1" ref="S110" ca="1">IF(ISNUMBER(R110),IF(R110=100%,"CUMPLIDA",IF(AND(ISNUMBER(N110),ISNUMBER(INDIRECT("FECHA_"&amp;$B110,1))), IF(N110&lt;=INDIRECT("FECHA_"&amp;$B110,1),"INCUMPLIDA","PROCESO"), "VERIFICAR FECHA")),"SIN VALOR AVANCE")</f>
        <v>PROCESO</v>
      </c>
    </row>
    <row r="111" spans="1:19" ht="135">
      <c r="A111" s="664" t="s">
        <v>17</v>
      </c>
      <c r="B111" s="665" t="s">
        <v>16</v>
      </c>
      <c r="C111" s="638"/>
      <c r="D111" s="666"/>
      <c r="E111" s="667"/>
      <c r="F111" s="668"/>
      <c r="G111" s="667"/>
      <c r="H111" s="667"/>
      <c r="I111" s="634" t="s">
        <v>427</v>
      </c>
      <c r="J111" s="618" t="s">
        <v>428</v>
      </c>
      <c r="K111" s="669" t="s">
        <v>429</v>
      </c>
      <c r="L111" s="670">
        <v>2</v>
      </c>
      <c r="M111" s="671">
        <v>46113</v>
      </c>
      <c r="N111" s="671">
        <v>47483</v>
      </c>
      <c r="O111" s="672">
        <f>(N111-M111)/7</f>
        <v>195.71428571428572</v>
      </c>
      <c r="P111" s="673">
        <v>0</v>
      </c>
      <c r="Q111" s="669" t="s">
        <v>423</v>
      </c>
      <c r="R111" s="674">
        <f t="shared" si="7"/>
        <v>0</v>
      </c>
      <c r="S111" s="624" t="str">
        <f t="array" aca="1" ref="S111" ca="1">IF(ISNUMBER(R111),IF(R111=100%,"CUMPLIDA",IF(AND(ISNUMBER(N111),ISNUMBER(INDIRECT("FECHA_"&amp;$B111,1))), IF(N111&lt;=INDIRECT("FECHA_"&amp;$B111,1),"INCUMPLIDA","PROCESO"), "VERIFICAR FECHA")),"SIN VALOR AVANCE")</f>
        <v>PROCESO</v>
      </c>
    </row>
    <row r="112" spans="1:19" ht="105.75">
      <c r="A112" s="664" t="s">
        <v>17</v>
      </c>
      <c r="B112" s="665" t="s">
        <v>16</v>
      </c>
      <c r="C112" s="638" t="s">
        <v>430</v>
      </c>
      <c r="D112" s="666" t="s">
        <v>357</v>
      </c>
      <c r="E112" s="667" t="s">
        <v>431</v>
      </c>
      <c r="F112" s="668"/>
      <c r="G112" s="667"/>
      <c r="H112" s="667" t="s">
        <v>432</v>
      </c>
      <c r="I112" s="634" t="s">
        <v>433</v>
      </c>
      <c r="J112" s="618" t="s">
        <v>434</v>
      </c>
      <c r="K112" s="669" t="s">
        <v>435</v>
      </c>
      <c r="L112" s="670">
        <v>2</v>
      </c>
      <c r="M112" s="671">
        <v>45901</v>
      </c>
      <c r="N112" s="671">
        <v>46081</v>
      </c>
      <c r="O112" s="672">
        <f t="shared" ref="O112:O119" si="8">+(N112-M112)/7</f>
        <v>25.714285714285715</v>
      </c>
      <c r="P112" s="673">
        <v>1</v>
      </c>
      <c r="Q112" s="669" t="s">
        <v>423</v>
      </c>
      <c r="R112" s="674">
        <f t="shared" si="7"/>
        <v>0.5</v>
      </c>
      <c r="S112" s="624" t="str">
        <f t="array" aca="1" ref="S112" ca="1">IF(ISNUMBER(R112),IF(R112=100%,"CUMPLIDA",IF(AND(ISNUMBER(N112),ISNUMBER(INDIRECT("FECHA_"&amp;$B112,1))), IF(N112&lt;=INDIRECT("FECHA_"&amp;$B112,1),"INCUMPLIDA","PROCESO"), "VERIFICAR FECHA")),"SIN VALOR AVANCE")</f>
        <v>PROCESO</v>
      </c>
    </row>
    <row r="113" spans="1:19" ht="105.75">
      <c r="A113" s="664" t="s">
        <v>17</v>
      </c>
      <c r="B113" s="665" t="s">
        <v>16</v>
      </c>
      <c r="C113" s="638"/>
      <c r="D113" s="666"/>
      <c r="E113" s="667"/>
      <c r="F113" s="668"/>
      <c r="G113" s="667"/>
      <c r="H113" s="667"/>
      <c r="I113" s="634" t="s">
        <v>436</v>
      </c>
      <c r="J113" s="618" t="s">
        <v>437</v>
      </c>
      <c r="K113" s="669" t="s">
        <v>438</v>
      </c>
      <c r="L113" s="670">
        <v>6</v>
      </c>
      <c r="M113" s="671">
        <v>45901</v>
      </c>
      <c r="N113" s="671">
        <v>46081</v>
      </c>
      <c r="O113" s="672">
        <f t="shared" si="8"/>
        <v>25.714285714285715</v>
      </c>
      <c r="P113" s="673">
        <v>4</v>
      </c>
      <c r="Q113" s="669" t="s">
        <v>423</v>
      </c>
      <c r="R113" s="674">
        <f t="shared" si="7"/>
        <v>0.66666666666666663</v>
      </c>
      <c r="S113" s="624" t="str">
        <f t="array" aca="1" ref="S113" ca="1">IF(ISNUMBER(R113),IF(R113=100%,"CUMPLIDA",IF(AND(ISNUMBER(N113),ISNUMBER(INDIRECT("FECHA_"&amp;$B113,1))), IF(N113&lt;=INDIRECT("FECHA_"&amp;$B113,1),"INCUMPLIDA","PROCESO"), "VERIFICAR FECHA")),"SIN VALOR AVANCE")</f>
        <v>PROCESO</v>
      </c>
    </row>
    <row r="114" spans="1:19" ht="180">
      <c r="A114" s="664" t="s">
        <v>17</v>
      </c>
      <c r="B114" s="665" t="s">
        <v>16</v>
      </c>
      <c r="C114" s="638" t="s">
        <v>439</v>
      </c>
      <c r="D114" s="666" t="s">
        <v>357</v>
      </c>
      <c r="E114" s="667" t="s">
        <v>440</v>
      </c>
      <c r="F114" s="668"/>
      <c r="G114" s="667"/>
      <c r="H114" s="667" t="s">
        <v>441</v>
      </c>
      <c r="I114" s="634" t="s">
        <v>442</v>
      </c>
      <c r="J114" s="618" t="s">
        <v>443</v>
      </c>
      <c r="K114" s="669" t="s">
        <v>444</v>
      </c>
      <c r="L114" s="670">
        <v>2</v>
      </c>
      <c r="M114" s="671">
        <v>45931</v>
      </c>
      <c r="N114" s="671">
        <v>46295</v>
      </c>
      <c r="O114" s="672">
        <f t="shared" si="8"/>
        <v>52</v>
      </c>
      <c r="P114" s="673">
        <v>0</v>
      </c>
      <c r="Q114" s="669" t="s">
        <v>407</v>
      </c>
      <c r="R114" s="674">
        <f t="shared" si="7"/>
        <v>0</v>
      </c>
      <c r="S114" s="624" t="str">
        <f t="array" aca="1" ref="S114" ca="1">IF(ISNUMBER(R114),IF(R114=100%,"CUMPLIDA",IF(AND(ISNUMBER(N114),ISNUMBER(INDIRECT("FECHA_"&amp;$B114,1))), IF(N114&lt;=INDIRECT("FECHA_"&amp;$B114,1),"INCUMPLIDA","PROCESO"), "VERIFICAR FECHA")),"SIN VALOR AVANCE")</f>
        <v>PROCESO</v>
      </c>
    </row>
    <row r="115" spans="1:19" ht="150.75">
      <c r="A115" s="664" t="s">
        <v>17</v>
      </c>
      <c r="B115" s="665" t="s">
        <v>16</v>
      </c>
      <c r="C115" s="638"/>
      <c r="D115" s="666"/>
      <c r="E115" s="667"/>
      <c r="F115" s="668"/>
      <c r="G115" s="667"/>
      <c r="H115" s="667"/>
      <c r="I115" s="634" t="s">
        <v>445</v>
      </c>
      <c r="J115" s="618" t="s">
        <v>446</v>
      </c>
      <c r="K115" s="669" t="s">
        <v>243</v>
      </c>
      <c r="L115" s="670">
        <v>4</v>
      </c>
      <c r="M115" s="671">
        <v>45931</v>
      </c>
      <c r="N115" s="671">
        <v>46295</v>
      </c>
      <c r="O115" s="672">
        <f t="shared" si="8"/>
        <v>52</v>
      </c>
      <c r="P115" s="673">
        <v>1</v>
      </c>
      <c r="Q115" s="669" t="s">
        <v>407</v>
      </c>
      <c r="R115" s="674">
        <f t="shared" si="7"/>
        <v>0.25</v>
      </c>
      <c r="S115" s="624" t="str">
        <f t="array" aca="1" ref="S115" ca="1">IF(ISNUMBER(R115),IF(R115=100%,"CUMPLIDA",IF(AND(ISNUMBER(N115),ISNUMBER(INDIRECT("FECHA_"&amp;$B115,1))), IF(N115&lt;=INDIRECT("FECHA_"&amp;$B115,1),"INCUMPLIDA","PROCESO"), "VERIFICAR FECHA")),"SIN VALOR AVANCE")</f>
        <v>PROCESO</v>
      </c>
    </row>
    <row r="116" spans="1:19" ht="225.75">
      <c r="A116" s="664" t="s">
        <v>17</v>
      </c>
      <c r="B116" s="665" t="s">
        <v>16</v>
      </c>
      <c r="C116" s="638"/>
      <c r="D116" s="666"/>
      <c r="E116" s="667"/>
      <c r="F116" s="668"/>
      <c r="G116" s="667"/>
      <c r="H116" s="667"/>
      <c r="I116" s="634" t="s">
        <v>447</v>
      </c>
      <c r="J116" s="618" t="s">
        <v>448</v>
      </c>
      <c r="K116" s="669" t="s">
        <v>449</v>
      </c>
      <c r="L116" s="670">
        <v>4</v>
      </c>
      <c r="M116" s="671">
        <v>45931</v>
      </c>
      <c r="N116" s="671">
        <v>46295</v>
      </c>
      <c r="O116" s="672">
        <f t="shared" si="8"/>
        <v>52</v>
      </c>
      <c r="P116" s="673">
        <v>1</v>
      </c>
      <c r="Q116" s="669" t="s">
        <v>450</v>
      </c>
      <c r="R116" s="674">
        <f t="shared" si="7"/>
        <v>0.25</v>
      </c>
      <c r="S116" s="624" t="str">
        <f t="array" aca="1" ref="S116" ca="1">IF(ISNUMBER(R116),IF(R116=100%,"CUMPLIDA",IF(AND(ISNUMBER(N116),ISNUMBER(INDIRECT("FECHA_"&amp;$B116,1))), IF(N116&lt;=INDIRECT("FECHA_"&amp;$B116,1),"INCUMPLIDA","PROCESO"), "VERIFICAR FECHA")),"SIN VALOR AVANCE")</f>
        <v>PROCESO</v>
      </c>
    </row>
    <row r="117" spans="1:19" ht="150.75">
      <c r="A117" s="664" t="s">
        <v>17</v>
      </c>
      <c r="B117" s="665" t="s">
        <v>16</v>
      </c>
      <c r="C117" s="638"/>
      <c r="D117" s="666"/>
      <c r="E117" s="667"/>
      <c r="F117" s="668"/>
      <c r="G117" s="667"/>
      <c r="H117" s="667"/>
      <c r="I117" s="639" t="s">
        <v>451</v>
      </c>
      <c r="J117" s="618" t="s">
        <v>452</v>
      </c>
      <c r="K117" s="669" t="s">
        <v>453</v>
      </c>
      <c r="L117" s="670">
        <v>4</v>
      </c>
      <c r="M117" s="671">
        <v>45931</v>
      </c>
      <c r="N117" s="671">
        <v>46386</v>
      </c>
      <c r="O117" s="672">
        <f t="shared" si="8"/>
        <v>65</v>
      </c>
      <c r="P117" s="673">
        <v>0</v>
      </c>
      <c r="Q117" s="669" t="s">
        <v>407</v>
      </c>
      <c r="R117" s="674">
        <f t="shared" si="7"/>
        <v>0</v>
      </c>
      <c r="S117" s="624" t="str">
        <f t="array" aca="1" ref="S117" ca="1">IF(ISNUMBER(R117),IF(R117=100%,"CUMPLIDA",IF(AND(ISNUMBER(N117),ISNUMBER(INDIRECT("FECHA_"&amp;$B117,1))), IF(N117&lt;=INDIRECT("FECHA_"&amp;$B117,1),"INCUMPLIDA","PROCESO"), "VERIFICAR FECHA")),"SIN VALOR AVANCE")</f>
        <v>PROCESO</v>
      </c>
    </row>
    <row r="118" spans="1:19" ht="225.75">
      <c r="A118" s="664" t="s">
        <v>17</v>
      </c>
      <c r="B118" s="665" t="s">
        <v>16</v>
      </c>
      <c r="C118" s="638"/>
      <c r="D118" s="666"/>
      <c r="E118" s="667"/>
      <c r="F118" s="668"/>
      <c r="G118" s="667"/>
      <c r="H118" s="667"/>
      <c r="I118" s="639"/>
      <c r="J118" s="618" t="s">
        <v>452</v>
      </c>
      <c r="K118" s="669" t="s">
        <v>454</v>
      </c>
      <c r="L118" s="670">
        <v>1</v>
      </c>
      <c r="M118" s="671">
        <v>45931</v>
      </c>
      <c r="N118" s="671">
        <v>46386</v>
      </c>
      <c r="O118" s="672">
        <f t="shared" si="8"/>
        <v>65</v>
      </c>
      <c r="P118" s="673">
        <v>0</v>
      </c>
      <c r="Q118" s="669" t="s">
        <v>450</v>
      </c>
      <c r="R118" s="674">
        <f t="shared" si="7"/>
        <v>0</v>
      </c>
      <c r="S118" s="624" t="str">
        <f t="array" aca="1" ref="S118" ca="1">IF(ISNUMBER(R118),IF(R118=100%,"CUMPLIDA",IF(AND(ISNUMBER(N118),ISNUMBER(INDIRECT("FECHA_"&amp;$B118,1))), IF(N118&lt;=INDIRECT("FECHA_"&amp;$B118,1),"INCUMPLIDA","PROCESO"), "VERIFICAR FECHA")),"SIN VALOR AVANCE")</f>
        <v>PROCESO</v>
      </c>
    </row>
    <row r="119" spans="1:19" ht="165">
      <c r="A119" s="664" t="s">
        <v>17</v>
      </c>
      <c r="B119" s="665" t="s">
        <v>16</v>
      </c>
      <c r="C119" s="638" t="s">
        <v>455</v>
      </c>
      <c r="D119" s="666" t="s">
        <v>357</v>
      </c>
      <c r="E119" s="667" t="s">
        <v>456</v>
      </c>
      <c r="F119" s="668"/>
      <c r="G119" s="667"/>
      <c r="H119" s="667" t="s">
        <v>457</v>
      </c>
      <c r="I119" s="634" t="s">
        <v>458</v>
      </c>
      <c r="J119" s="618" t="s">
        <v>459</v>
      </c>
      <c r="K119" s="669" t="s">
        <v>444</v>
      </c>
      <c r="L119" s="670">
        <v>2</v>
      </c>
      <c r="M119" s="671">
        <v>45931</v>
      </c>
      <c r="N119" s="671">
        <v>46295</v>
      </c>
      <c r="O119" s="672">
        <f t="shared" si="8"/>
        <v>52</v>
      </c>
      <c r="P119" s="673">
        <v>0</v>
      </c>
      <c r="Q119" s="669" t="s">
        <v>407</v>
      </c>
      <c r="R119" s="674">
        <f t="shared" si="7"/>
        <v>0</v>
      </c>
      <c r="S119" s="624" t="str">
        <f t="array" aca="1" ref="S119" ca="1">IF(ISNUMBER(R119),IF(R119=100%,"CUMPLIDA",IF(AND(ISNUMBER(N119),ISNUMBER(INDIRECT("FECHA_"&amp;$B119,1))), IF(N119&lt;=INDIRECT("FECHA_"&amp;$B119,1),"INCUMPLIDA","PROCESO"), "VERIFICAR FECHA")),"SIN VALOR AVANCE")</f>
        <v>PROCESO</v>
      </c>
    </row>
    <row r="120" spans="1:19" ht="150.75">
      <c r="A120" s="664" t="s">
        <v>17</v>
      </c>
      <c r="B120" s="665" t="s">
        <v>16</v>
      </c>
      <c r="C120" s="638"/>
      <c r="D120" s="666"/>
      <c r="E120" s="667"/>
      <c r="F120" s="668"/>
      <c r="G120" s="667"/>
      <c r="H120" s="667"/>
      <c r="I120" s="639" t="s">
        <v>460</v>
      </c>
      <c r="J120" s="618" t="s">
        <v>461</v>
      </c>
      <c r="K120" s="669" t="s">
        <v>462</v>
      </c>
      <c r="L120" s="670">
        <v>6</v>
      </c>
      <c r="M120" s="643">
        <v>45931</v>
      </c>
      <c r="N120" s="671">
        <v>46112</v>
      </c>
      <c r="O120" s="672">
        <f>(N120-M120)/7</f>
        <v>25.857142857142858</v>
      </c>
      <c r="P120" s="620">
        <v>0</v>
      </c>
      <c r="Q120" s="669" t="s">
        <v>407</v>
      </c>
      <c r="R120" s="674">
        <f t="shared" si="7"/>
        <v>0</v>
      </c>
      <c r="S120" s="624" t="str">
        <f t="array" aca="1" ref="S120" ca="1">IF(ISNUMBER(R120),IF(R120=100%,"CUMPLIDA",IF(AND(ISNUMBER(N120),ISNUMBER(INDIRECT("FECHA_"&amp;$B120,1))), IF(N120&lt;=INDIRECT("FECHA_"&amp;$B120,1),"INCUMPLIDA","PROCESO"), "VERIFICAR FECHA")),"SIN VALOR AVANCE")</f>
        <v>PROCESO</v>
      </c>
    </row>
    <row r="121" spans="1:19" ht="150.75">
      <c r="A121" s="664" t="s">
        <v>17</v>
      </c>
      <c r="B121" s="665" t="s">
        <v>16</v>
      </c>
      <c r="C121" s="638"/>
      <c r="D121" s="666"/>
      <c r="E121" s="667"/>
      <c r="F121" s="668"/>
      <c r="G121" s="667"/>
      <c r="H121" s="667"/>
      <c r="I121" s="639"/>
      <c r="J121" s="618" t="s">
        <v>463</v>
      </c>
      <c r="K121" s="669" t="s">
        <v>464</v>
      </c>
      <c r="L121" s="670">
        <v>1</v>
      </c>
      <c r="M121" s="671">
        <v>45992</v>
      </c>
      <c r="N121" s="671">
        <v>46053</v>
      </c>
      <c r="O121" s="672">
        <f>(N121-M121)/7</f>
        <v>8.7142857142857135</v>
      </c>
      <c r="P121" s="673">
        <v>0</v>
      </c>
      <c r="Q121" s="669" t="s">
        <v>407</v>
      </c>
      <c r="R121" s="674">
        <f t="shared" si="7"/>
        <v>0</v>
      </c>
      <c r="S121" s="624" t="str">
        <f t="array" aca="1" ref="S121" ca="1">IF(ISNUMBER(R121),IF(R121=100%,"CUMPLIDA",IF(AND(ISNUMBER(N121),ISNUMBER(INDIRECT("FECHA_"&amp;$B121,1))), IF(N121&lt;=INDIRECT("FECHA_"&amp;$B121,1),"INCUMPLIDA","PROCESO"), "VERIFICAR FECHA")),"SIN VALOR AVANCE")</f>
        <v>PROCESO</v>
      </c>
    </row>
    <row r="122" spans="1:19" ht="150.75">
      <c r="A122" s="664" t="s">
        <v>17</v>
      </c>
      <c r="B122" s="665" t="s">
        <v>16</v>
      </c>
      <c r="C122" s="638" t="s">
        <v>465</v>
      </c>
      <c r="D122" s="666" t="s">
        <v>357</v>
      </c>
      <c r="E122" s="667" t="s">
        <v>466</v>
      </c>
      <c r="F122" s="668"/>
      <c r="G122" s="667"/>
      <c r="H122" s="667" t="s">
        <v>467</v>
      </c>
      <c r="I122" s="639" t="s">
        <v>468</v>
      </c>
      <c r="J122" s="618" t="s">
        <v>469</v>
      </c>
      <c r="K122" s="669" t="s">
        <v>470</v>
      </c>
      <c r="L122" s="670">
        <v>6</v>
      </c>
      <c r="M122" s="671">
        <v>45931</v>
      </c>
      <c r="N122" s="671">
        <v>46112</v>
      </c>
      <c r="O122" s="672">
        <f>+(N122-M122)/7</f>
        <v>25.857142857142858</v>
      </c>
      <c r="P122" s="673">
        <v>3</v>
      </c>
      <c r="Q122" s="669" t="s">
        <v>407</v>
      </c>
      <c r="R122" s="674">
        <f t="shared" si="7"/>
        <v>0.5</v>
      </c>
      <c r="S122" s="624" t="str">
        <f t="array" aca="1" ref="S122" ca="1">IF(ISNUMBER(R122),IF(R122=100%,"CUMPLIDA",IF(AND(ISNUMBER(N122),ISNUMBER(INDIRECT("FECHA_"&amp;$B122,1))), IF(N122&lt;=INDIRECT("FECHA_"&amp;$B122,1),"INCUMPLIDA","PROCESO"), "VERIFICAR FECHA")),"SIN VALOR AVANCE")</f>
        <v>PROCESO</v>
      </c>
    </row>
    <row r="123" spans="1:19" ht="150.75">
      <c r="A123" s="664" t="s">
        <v>17</v>
      </c>
      <c r="B123" s="665" t="s">
        <v>16</v>
      </c>
      <c r="C123" s="638"/>
      <c r="D123" s="666"/>
      <c r="E123" s="667"/>
      <c r="F123" s="668"/>
      <c r="G123" s="667"/>
      <c r="H123" s="667"/>
      <c r="I123" s="639"/>
      <c r="J123" s="618" t="s">
        <v>471</v>
      </c>
      <c r="K123" s="669" t="s">
        <v>472</v>
      </c>
      <c r="L123" s="670">
        <v>6</v>
      </c>
      <c r="M123" s="671">
        <v>45931</v>
      </c>
      <c r="N123" s="671">
        <v>46112</v>
      </c>
      <c r="O123" s="672">
        <f>(N123-M123)/7</f>
        <v>25.857142857142858</v>
      </c>
      <c r="P123" s="673">
        <v>3</v>
      </c>
      <c r="Q123" s="669" t="s">
        <v>407</v>
      </c>
      <c r="R123" s="674">
        <f t="shared" si="7"/>
        <v>0.5</v>
      </c>
      <c r="S123" s="624" t="str">
        <f t="array" aca="1" ref="S123" ca="1">IF(ISNUMBER(R123),IF(R123=100%,"CUMPLIDA",IF(AND(ISNUMBER(N123),ISNUMBER(INDIRECT("FECHA_"&amp;$B123,1))), IF(N123&lt;=INDIRECT("FECHA_"&amp;$B123,1),"INCUMPLIDA","PROCESO"), "VERIFICAR FECHA")),"SIN VALOR AVANCE")</f>
        <v>PROCESO</v>
      </c>
    </row>
    <row r="124" spans="1:19" ht="150.75">
      <c r="A124" s="664" t="s">
        <v>17</v>
      </c>
      <c r="B124" s="665" t="s">
        <v>16</v>
      </c>
      <c r="C124" s="638"/>
      <c r="D124" s="666"/>
      <c r="E124" s="667"/>
      <c r="F124" s="668"/>
      <c r="G124" s="667"/>
      <c r="H124" s="667"/>
      <c r="I124" s="639"/>
      <c r="J124" s="618" t="s">
        <v>473</v>
      </c>
      <c r="K124" s="669" t="s">
        <v>474</v>
      </c>
      <c r="L124" s="670">
        <v>2</v>
      </c>
      <c r="M124" s="671">
        <v>45962</v>
      </c>
      <c r="N124" s="671">
        <v>46142</v>
      </c>
      <c r="O124" s="672">
        <f>(N124-M124)/7</f>
        <v>25.714285714285715</v>
      </c>
      <c r="P124" s="673">
        <v>0</v>
      </c>
      <c r="Q124" s="669" t="s">
        <v>407</v>
      </c>
      <c r="R124" s="674">
        <f t="shared" si="7"/>
        <v>0</v>
      </c>
      <c r="S124" s="624" t="str">
        <f t="array" aca="1" ref="S124" ca="1">IF(ISNUMBER(R124),IF(R124=100%,"CUMPLIDA",IF(AND(ISNUMBER(N124),ISNUMBER(INDIRECT("FECHA_"&amp;$B124,1))), IF(N124&lt;=INDIRECT("FECHA_"&amp;$B124,1),"INCUMPLIDA","PROCESO"), "VERIFICAR FECHA")),"SIN VALOR AVANCE")</f>
        <v>PROCESO</v>
      </c>
    </row>
    <row r="125" spans="1:19" ht="105.75">
      <c r="A125" s="664" t="s">
        <v>17</v>
      </c>
      <c r="B125" s="665" t="s">
        <v>16</v>
      </c>
      <c r="C125" s="638" t="s">
        <v>475</v>
      </c>
      <c r="D125" s="666" t="s">
        <v>357</v>
      </c>
      <c r="E125" s="667" t="s">
        <v>476</v>
      </c>
      <c r="F125" s="668"/>
      <c r="G125" s="667"/>
      <c r="H125" s="667" t="s">
        <v>477</v>
      </c>
      <c r="I125" s="667" t="s">
        <v>478</v>
      </c>
      <c r="J125" s="669" t="s">
        <v>479</v>
      </c>
      <c r="K125" s="669" t="s">
        <v>480</v>
      </c>
      <c r="L125" s="670">
        <v>1</v>
      </c>
      <c r="M125" s="671">
        <v>45931</v>
      </c>
      <c r="N125" s="671">
        <v>46021</v>
      </c>
      <c r="O125" s="672">
        <f>(N125-M125)/7</f>
        <v>12.857142857142858</v>
      </c>
      <c r="P125" s="673">
        <v>1</v>
      </c>
      <c r="Q125" s="669" t="s">
        <v>481</v>
      </c>
      <c r="R125" s="674">
        <f t="shared" si="7"/>
        <v>1</v>
      </c>
      <c r="S125" s="624" t="str">
        <f t="array" aca="1" ref="S125" ca="1">IF(ISNUMBER(R125),IF(R125=100%,"CUMPLIDA",IF(AND(ISNUMBER(N125),ISNUMBER(INDIRECT("FECHA_"&amp;$B125,1))), IF(N125&lt;=INDIRECT("FECHA_"&amp;$B125,1),"INCUMPLIDA","PROCESO"), "VERIFICAR FECHA")),"SIN VALOR AVANCE")</f>
        <v>CUMPLIDA</v>
      </c>
    </row>
    <row r="126" spans="1:19" ht="105.75">
      <c r="A126" s="664" t="s">
        <v>17</v>
      </c>
      <c r="B126" s="665" t="s">
        <v>16</v>
      </c>
      <c r="C126" s="638"/>
      <c r="D126" s="666"/>
      <c r="E126" s="667"/>
      <c r="F126" s="668"/>
      <c r="G126" s="667"/>
      <c r="H126" s="667"/>
      <c r="I126" s="639"/>
      <c r="J126" s="618" t="s">
        <v>482</v>
      </c>
      <c r="K126" s="669" t="s">
        <v>483</v>
      </c>
      <c r="L126" s="670">
        <v>6</v>
      </c>
      <c r="M126" s="671">
        <v>45931</v>
      </c>
      <c r="N126" s="671">
        <v>46112</v>
      </c>
      <c r="O126" s="672">
        <f>(N126-M126)/7</f>
        <v>25.857142857142858</v>
      </c>
      <c r="P126" s="673">
        <v>3</v>
      </c>
      <c r="Q126" s="669" t="s">
        <v>481</v>
      </c>
      <c r="R126" s="674">
        <f t="shared" si="7"/>
        <v>0.5</v>
      </c>
      <c r="S126" s="624" t="str">
        <f t="array" aca="1" ref="S126" ca="1">IF(ISNUMBER(R126),IF(R126=100%,"CUMPLIDA",IF(AND(ISNUMBER(N126),ISNUMBER(INDIRECT("FECHA_"&amp;$B126,1))), IF(N126&lt;=INDIRECT("FECHA_"&amp;$B126,1),"INCUMPLIDA","PROCESO"), "VERIFICAR FECHA")),"SIN VALOR AVANCE")</f>
        <v>PROCESO</v>
      </c>
    </row>
    <row r="127" spans="1:19" ht="105.75">
      <c r="A127" s="664" t="s">
        <v>17</v>
      </c>
      <c r="B127" s="665" t="s">
        <v>16</v>
      </c>
      <c r="C127" s="638"/>
      <c r="D127" s="666"/>
      <c r="E127" s="667"/>
      <c r="F127" s="668"/>
      <c r="G127" s="667"/>
      <c r="H127" s="667"/>
      <c r="I127" s="639"/>
      <c r="J127" s="618" t="s">
        <v>484</v>
      </c>
      <c r="K127" s="669" t="s">
        <v>485</v>
      </c>
      <c r="L127" s="670">
        <v>6</v>
      </c>
      <c r="M127" s="671">
        <v>45931</v>
      </c>
      <c r="N127" s="671">
        <v>46112</v>
      </c>
      <c r="O127" s="672">
        <f>(N127-M127)/7</f>
        <v>25.857142857142858</v>
      </c>
      <c r="P127" s="673">
        <v>3</v>
      </c>
      <c r="Q127" s="669" t="s">
        <v>481</v>
      </c>
      <c r="R127" s="674">
        <f t="shared" si="7"/>
        <v>0.5</v>
      </c>
      <c r="S127" s="624" t="str">
        <f t="array" aca="1" ref="S127" ca="1">IF(ISNUMBER(R127),IF(R127=100%,"CUMPLIDA",IF(AND(ISNUMBER(N127),ISNUMBER(INDIRECT("FECHA_"&amp;$B127,1))), IF(N127&lt;=INDIRECT("FECHA_"&amp;$B127,1),"INCUMPLIDA","PROCESO"), "VERIFICAR FECHA")),"SIN VALOR AVANCE")</f>
        <v>PROCESO</v>
      </c>
    </row>
    <row r="128" spans="1:19" ht="165">
      <c r="A128" s="664" t="s">
        <v>17</v>
      </c>
      <c r="B128" s="665" t="s">
        <v>16</v>
      </c>
      <c r="C128" s="638" t="s">
        <v>486</v>
      </c>
      <c r="D128" s="666" t="s">
        <v>357</v>
      </c>
      <c r="E128" s="667" t="s">
        <v>487</v>
      </c>
      <c r="F128" s="668"/>
      <c r="G128" s="667"/>
      <c r="H128" s="667" t="s">
        <v>488</v>
      </c>
      <c r="I128" s="634" t="s">
        <v>489</v>
      </c>
      <c r="J128" s="618" t="s">
        <v>490</v>
      </c>
      <c r="K128" s="669" t="s">
        <v>453</v>
      </c>
      <c r="L128" s="670">
        <v>4</v>
      </c>
      <c r="M128" s="671">
        <v>45931</v>
      </c>
      <c r="N128" s="671">
        <v>46386</v>
      </c>
      <c r="O128" s="672">
        <f>+(N128-M128)/7</f>
        <v>65</v>
      </c>
      <c r="P128" s="673">
        <v>1</v>
      </c>
      <c r="Q128" s="669" t="s">
        <v>407</v>
      </c>
      <c r="R128" s="674">
        <f t="shared" si="7"/>
        <v>0.25</v>
      </c>
      <c r="S128" s="624" t="str">
        <f t="array" aca="1" ref="S128" ca="1">IF(ISNUMBER(R128),IF(R128=100%,"CUMPLIDA",IF(AND(ISNUMBER(N128),ISNUMBER(INDIRECT("FECHA_"&amp;$B128,1))), IF(N128&lt;=INDIRECT("FECHA_"&amp;$B128,1),"INCUMPLIDA","PROCESO"), "VERIFICAR FECHA")),"SIN VALOR AVANCE")</f>
        <v>PROCESO</v>
      </c>
    </row>
    <row r="129" spans="1:19" ht="135">
      <c r="A129" s="664" t="s">
        <v>17</v>
      </c>
      <c r="B129" s="665" t="s">
        <v>16</v>
      </c>
      <c r="C129" s="638"/>
      <c r="D129" s="666"/>
      <c r="E129" s="667"/>
      <c r="F129" s="668"/>
      <c r="G129" s="667"/>
      <c r="H129" s="667"/>
      <c r="I129" s="634" t="s">
        <v>491</v>
      </c>
      <c r="J129" s="618" t="s">
        <v>492</v>
      </c>
      <c r="K129" s="669" t="s">
        <v>493</v>
      </c>
      <c r="L129" s="670">
        <v>1</v>
      </c>
      <c r="M129" s="671">
        <v>46266</v>
      </c>
      <c r="N129" s="671">
        <v>46418</v>
      </c>
      <c r="O129" s="672">
        <f>(N129-M129)/7</f>
        <v>21.714285714285715</v>
      </c>
      <c r="P129" s="673">
        <v>0</v>
      </c>
      <c r="Q129" s="669" t="s">
        <v>494</v>
      </c>
      <c r="R129" s="674">
        <f t="shared" si="7"/>
        <v>0</v>
      </c>
      <c r="S129" s="624" t="str">
        <f t="array" aca="1" ref="S129" ca="1">IF(ISNUMBER(R129),IF(R129=100%,"CUMPLIDA",IF(AND(ISNUMBER(N129),ISNUMBER(INDIRECT("FECHA_"&amp;$B129,1))), IF(N129&lt;=INDIRECT("FECHA_"&amp;$B129,1),"INCUMPLIDA","PROCESO"), "VERIFICAR FECHA")),"SIN VALOR AVANCE")</f>
        <v>PROCESO</v>
      </c>
    </row>
    <row r="130" spans="1:19" ht="150.75">
      <c r="A130" s="664" t="s">
        <v>17</v>
      </c>
      <c r="B130" s="665" t="s">
        <v>16</v>
      </c>
      <c r="C130" s="638"/>
      <c r="D130" s="666"/>
      <c r="E130" s="667"/>
      <c r="F130" s="668"/>
      <c r="G130" s="667"/>
      <c r="H130" s="667"/>
      <c r="I130" s="639" t="s">
        <v>495</v>
      </c>
      <c r="J130" s="618" t="s">
        <v>496</v>
      </c>
      <c r="K130" s="669" t="s">
        <v>378</v>
      </c>
      <c r="L130" s="670">
        <v>2</v>
      </c>
      <c r="M130" s="671">
        <v>45931</v>
      </c>
      <c r="N130" s="671">
        <v>46142</v>
      </c>
      <c r="O130" s="672">
        <f>(N130-M130)/7</f>
        <v>30.142857142857142</v>
      </c>
      <c r="P130" s="673">
        <v>1</v>
      </c>
      <c r="Q130" s="669" t="s">
        <v>407</v>
      </c>
      <c r="R130" s="674">
        <f t="shared" si="7"/>
        <v>0.5</v>
      </c>
      <c r="S130" s="624" t="str">
        <f t="array" aca="1" ref="S130" ca="1">IF(ISNUMBER(R130),IF(R130=100%,"CUMPLIDA",IF(AND(ISNUMBER(N130),ISNUMBER(INDIRECT("FECHA_"&amp;$B130,1))), IF(N130&lt;=INDIRECT("FECHA_"&amp;$B130,1),"INCUMPLIDA","PROCESO"), "VERIFICAR FECHA")),"SIN VALOR AVANCE")</f>
        <v>PROCESO</v>
      </c>
    </row>
    <row r="131" spans="1:19" ht="150.75">
      <c r="A131" s="664" t="s">
        <v>17</v>
      </c>
      <c r="B131" s="665" t="s">
        <v>16</v>
      </c>
      <c r="C131" s="638"/>
      <c r="D131" s="666"/>
      <c r="E131" s="667"/>
      <c r="F131" s="668"/>
      <c r="G131" s="667"/>
      <c r="H131" s="667"/>
      <c r="I131" s="639"/>
      <c r="J131" s="618" t="s">
        <v>497</v>
      </c>
      <c r="K131" s="669" t="s">
        <v>381</v>
      </c>
      <c r="L131" s="670">
        <v>6</v>
      </c>
      <c r="M131" s="671">
        <v>45931</v>
      </c>
      <c r="N131" s="671">
        <v>46142</v>
      </c>
      <c r="O131" s="672">
        <f>+(N131-M131)/7</f>
        <v>30.142857142857142</v>
      </c>
      <c r="P131" s="673">
        <v>1</v>
      </c>
      <c r="Q131" s="669" t="s">
        <v>407</v>
      </c>
      <c r="R131" s="674">
        <f t="shared" si="7"/>
        <v>0.16666666666666666</v>
      </c>
      <c r="S131" s="624" t="str">
        <f t="array" aca="1" ref="S131" ca="1">IF(ISNUMBER(R131),IF(R131=100%,"CUMPLIDA",IF(AND(ISNUMBER(N131),ISNUMBER(INDIRECT("FECHA_"&amp;$B131,1))), IF(N131&lt;=INDIRECT("FECHA_"&amp;$B131,1),"INCUMPLIDA","PROCESO"), "VERIFICAR FECHA")),"SIN VALOR AVANCE")</f>
        <v>PROCESO</v>
      </c>
    </row>
    <row r="132" spans="1:19" ht="60">
      <c r="A132" s="664" t="s">
        <v>17</v>
      </c>
      <c r="B132" s="665" t="s">
        <v>16</v>
      </c>
      <c r="C132" s="638" t="s">
        <v>498</v>
      </c>
      <c r="D132" s="666" t="s">
        <v>357</v>
      </c>
      <c r="E132" s="667" t="s">
        <v>499</v>
      </c>
      <c r="F132" s="668"/>
      <c r="G132" s="667"/>
      <c r="H132" s="667" t="s">
        <v>500</v>
      </c>
      <c r="I132" s="639" t="s">
        <v>501</v>
      </c>
      <c r="J132" s="618" t="s">
        <v>502</v>
      </c>
      <c r="K132" s="669" t="s">
        <v>503</v>
      </c>
      <c r="L132" s="670">
        <v>2</v>
      </c>
      <c r="M132" s="671">
        <v>45931</v>
      </c>
      <c r="N132" s="671">
        <v>46326</v>
      </c>
      <c r="O132" s="672">
        <f>+(N132-M132)/7</f>
        <v>56.428571428571431</v>
      </c>
      <c r="P132" s="673">
        <v>0</v>
      </c>
      <c r="Q132" s="669" t="s">
        <v>504</v>
      </c>
      <c r="R132" s="674">
        <f t="shared" si="7"/>
        <v>0</v>
      </c>
      <c r="S132" s="624" t="str">
        <f t="array" aca="1" ref="S132" ca="1">IF(ISNUMBER(R132),IF(R132=100%,"CUMPLIDA",IF(AND(ISNUMBER(N132),ISNUMBER(INDIRECT("FECHA_"&amp;$B132,1))), IF(N132&lt;=INDIRECT("FECHA_"&amp;$B132,1),"INCUMPLIDA","PROCESO"), "VERIFICAR FECHA")),"SIN VALOR AVANCE")</f>
        <v>PROCESO</v>
      </c>
    </row>
    <row r="133" spans="1:19" ht="45.75">
      <c r="A133" s="664" t="s">
        <v>17</v>
      </c>
      <c r="B133" s="665" t="s">
        <v>16</v>
      </c>
      <c r="C133" s="638"/>
      <c r="D133" s="666"/>
      <c r="E133" s="667"/>
      <c r="F133" s="668"/>
      <c r="G133" s="667"/>
      <c r="H133" s="667"/>
      <c r="I133" s="639"/>
      <c r="J133" s="618" t="s">
        <v>505</v>
      </c>
      <c r="K133" s="669" t="s">
        <v>506</v>
      </c>
      <c r="L133" s="670">
        <v>2</v>
      </c>
      <c r="M133" s="671">
        <v>45931</v>
      </c>
      <c r="N133" s="671">
        <v>46142</v>
      </c>
      <c r="O133" s="672">
        <f>+(N133-M133)/7</f>
        <v>30.142857142857142</v>
      </c>
      <c r="P133" s="673">
        <v>0</v>
      </c>
      <c r="Q133" s="669" t="s">
        <v>504</v>
      </c>
      <c r="R133" s="674">
        <f t="shared" si="7"/>
        <v>0</v>
      </c>
      <c r="S133" s="624" t="str">
        <f t="array" aca="1" ref="S133" ca="1">IF(ISNUMBER(R133),IF(R133=100%,"CUMPLIDA",IF(AND(ISNUMBER(N133),ISNUMBER(INDIRECT("FECHA_"&amp;$B133,1))), IF(N133&lt;=INDIRECT("FECHA_"&amp;$B133,1),"INCUMPLIDA","PROCESO"), "VERIFICAR FECHA")),"SIN VALOR AVANCE")</f>
        <v>PROCESO</v>
      </c>
    </row>
    <row r="134" spans="1:19" ht="45.75">
      <c r="A134" s="664" t="s">
        <v>17</v>
      </c>
      <c r="B134" s="665" t="s">
        <v>16</v>
      </c>
      <c r="C134" s="638"/>
      <c r="D134" s="666"/>
      <c r="E134" s="667"/>
      <c r="F134" s="668"/>
      <c r="G134" s="667"/>
      <c r="H134" s="667"/>
      <c r="I134" s="634" t="s">
        <v>507</v>
      </c>
      <c r="J134" s="618" t="s">
        <v>508</v>
      </c>
      <c r="K134" s="669" t="s">
        <v>381</v>
      </c>
      <c r="L134" s="670">
        <v>6</v>
      </c>
      <c r="M134" s="671">
        <v>45931</v>
      </c>
      <c r="N134" s="671">
        <v>46142</v>
      </c>
      <c r="O134" s="672">
        <f>+(N134-M134)/7</f>
        <v>30.142857142857142</v>
      </c>
      <c r="P134" s="673">
        <v>0</v>
      </c>
      <c r="Q134" s="669" t="s">
        <v>504</v>
      </c>
      <c r="R134" s="674">
        <f t="shared" si="7"/>
        <v>0</v>
      </c>
      <c r="S134" s="624" t="str">
        <f t="array" aca="1" ref="S134" ca="1">IF(ISNUMBER(R134),IF(R134=100%,"CUMPLIDA",IF(AND(ISNUMBER(N134),ISNUMBER(INDIRECT("FECHA_"&amp;$B134,1))), IF(N134&lt;=INDIRECT("FECHA_"&amp;$B134,1),"INCUMPLIDA","PROCESO"), "VERIFICAR FECHA")),"SIN VALOR AVANCE")</f>
        <v>PROCESO</v>
      </c>
    </row>
    <row r="135" spans="1:19" ht="106.5">
      <c r="A135" s="664" t="s">
        <v>17</v>
      </c>
      <c r="B135" s="665" t="s">
        <v>16</v>
      </c>
      <c r="C135" s="638"/>
      <c r="D135" s="666"/>
      <c r="E135" s="667"/>
      <c r="F135" s="668"/>
      <c r="G135" s="667"/>
      <c r="H135" s="667"/>
      <c r="I135" s="634" t="s">
        <v>509</v>
      </c>
      <c r="J135" s="618" t="s">
        <v>510</v>
      </c>
      <c r="K135" s="669" t="s">
        <v>511</v>
      </c>
      <c r="L135" s="670">
        <v>1</v>
      </c>
      <c r="M135" s="671">
        <v>46266</v>
      </c>
      <c r="N135" s="671">
        <v>46418</v>
      </c>
      <c r="O135" s="672">
        <f>+(N135-M135)/7</f>
        <v>21.714285714285715</v>
      </c>
      <c r="P135" s="673">
        <v>0</v>
      </c>
      <c r="Q135" s="669" t="s">
        <v>494</v>
      </c>
      <c r="R135" s="674">
        <f t="shared" si="7"/>
        <v>0</v>
      </c>
      <c r="S135" s="624" t="str">
        <f t="array" aca="1" ref="S135" ca="1">IF(ISNUMBER(R135),IF(R135=100%,"CUMPLIDA",IF(AND(ISNUMBER(N135),ISNUMBER(INDIRECT("FECHA_"&amp;$B135,1))), IF(N135&lt;=INDIRECT("FECHA_"&amp;$B135,1),"INCUMPLIDA","PROCESO"), "VERIFICAR FECHA")),"SIN VALOR AVANCE")</f>
        <v>PROCESO</v>
      </c>
    </row>
    <row r="136" spans="1:19" ht="240.75">
      <c r="A136" s="676" t="s">
        <v>17</v>
      </c>
      <c r="B136" s="665" t="s">
        <v>16</v>
      </c>
      <c r="C136" s="638" t="s">
        <v>512</v>
      </c>
      <c r="D136" s="638" t="s">
        <v>513</v>
      </c>
      <c r="E136" s="639" t="s">
        <v>514</v>
      </c>
      <c r="F136" s="640"/>
      <c r="G136" s="639"/>
      <c r="H136" s="639" t="s">
        <v>515</v>
      </c>
      <c r="I136" s="634" t="s">
        <v>516</v>
      </c>
      <c r="J136" s="618" t="s">
        <v>517</v>
      </c>
      <c r="K136" s="618" t="s">
        <v>518</v>
      </c>
      <c r="L136" s="650">
        <v>1</v>
      </c>
      <c r="M136" s="153">
        <v>46024</v>
      </c>
      <c r="N136" s="153">
        <v>46387</v>
      </c>
      <c r="O136" s="677">
        <f t="shared" ref="O136:O157" si="9">(N136-M136)/7</f>
        <v>51.857142857142854</v>
      </c>
      <c r="P136" s="673">
        <v>0</v>
      </c>
      <c r="Q136" s="618" t="s">
        <v>519</v>
      </c>
      <c r="R136" s="674">
        <f t="shared" si="7"/>
        <v>0</v>
      </c>
      <c r="S136" s="624" t="str">
        <f t="array" aca="1" ref="S136" ca="1">IF(ISNUMBER(R136),IF(R136=100%,"CUMPLIDA",IF(AND(ISNUMBER(N136),ISNUMBER(INDIRECT("FECHA_"&amp;$B136,1))), IF(N136&lt;=INDIRECT("FECHA_"&amp;$B136,1),"INCUMPLIDA","PROCESO"), "VERIFICAR FECHA")),"SIN VALOR AVANCE")</f>
        <v>PROCESO</v>
      </c>
    </row>
    <row r="137" spans="1:19" ht="90">
      <c r="A137" s="664" t="s">
        <v>17</v>
      </c>
      <c r="B137" s="665" t="s">
        <v>16</v>
      </c>
      <c r="C137" s="638"/>
      <c r="D137" s="638"/>
      <c r="E137" s="639"/>
      <c r="F137" s="640"/>
      <c r="G137" s="639"/>
      <c r="H137" s="639"/>
      <c r="I137" s="634" t="s">
        <v>520</v>
      </c>
      <c r="J137" s="618" t="s">
        <v>521</v>
      </c>
      <c r="K137" s="618" t="s">
        <v>522</v>
      </c>
      <c r="L137" s="650">
        <v>2</v>
      </c>
      <c r="M137" s="153">
        <v>46204</v>
      </c>
      <c r="N137" s="153">
        <v>46599</v>
      </c>
      <c r="O137" s="677">
        <f t="shared" si="9"/>
        <v>56.428571428571431</v>
      </c>
      <c r="P137" s="673">
        <v>0</v>
      </c>
      <c r="Q137" s="618" t="s">
        <v>523</v>
      </c>
      <c r="R137" s="674">
        <f t="shared" si="7"/>
        <v>0</v>
      </c>
      <c r="S137" s="624" t="str">
        <f t="array" aca="1" ref="S137" ca="1">IF(ISNUMBER(R137),IF(R137=100%,"CUMPLIDA",IF(AND(ISNUMBER(N137),ISNUMBER(INDIRECT("FECHA_"&amp;$B137,1))), IF(N137&lt;=INDIRECT("FECHA_"&amp;$B137,1),"INCUMPLIDA","PROCESO"), "VERIFICAR FECHA")),"SIN VALOR AVANCE")</f>
        <v>PROCESO</v>
      </c>
    </row>
    <row r="138" spans="1:19" ht="105">
      <c r="A138" s="664" t="s">
        <v>17</v>
      </c>
      <c r="B138" s="665" t="s">
        <v>16</v>
      </c>
      <c r="C138" s="626" t="s">
        <v>512</v>
      </c>
      <c r="D138" s="678" t="s">
        <v>524</v>
      </c>
      <c r="E138" s="679" t="s">
        <v>525</v>
      </c>
      <c r="F138" s="680"/>
      <c r="G138" s="679"/>
      <c r="H138" s="679" t="s">
        <v>526</v>
      </c>
      <c r="I138" s="657" t="s">
        <v>527</v>
      </c>
      <c r="J138" s="618" t="s">
        <v>528</v>
      </c>
      <c r="K138" s="669" t="s">
        <v>529</v>
      </c>
      <c r="L138" s="670">
        <v>1</v>
      </c>
      <c r="M138" s="671">
        <v>46024</v>
      </c>
      <c r="N138" s="671">
        <v>46387</v>
      </c>
      <c r="O138" s="672">
        <f t="shared" si="9"/>
        <v>51.857142857142854</v>
      </c>
      <c r="P138" s="673">
        <v>0</v>
      </c>
      <c r="Q138" s="669" t="s">
        <v>530</v>
      </c>
      <c r="R138" s="674">
        <f t="shared" si="7"/>
        <v>0</v>
      </c>
      <c r="S138" s="624" t="str">
        <f t="array" aca="1" ref="S138" ca="1">IF(ISNUMBER(R138),IF(R138=100%,"CUMPLIDA",IF(AND(ISNUMBER(N138),ISNUMBER(INDIRECT("FECHA_"&amp;$B138,1))), IF(N138&lt;=INDIRECT("FECHA_"&amp;$B138,1),"INCUMPLIDA","PROCESO"), "VERIFICAR FECHA")),"SIN VALOR AVANCE")</f>
        <v>PROCESO</v>
      </c>
    </row>
    <row r="139" spans="1:19" ht="105">
      <c r="A139" s="664" t="s">
        <v>17</v>
      </c>
      <c r="B139" s="665" t="s">
        <v>16</v>
      </c>
      <c r="C139" s="659"/>
      <c r="D139" s="681"/>
      <c r="E139" s="682"/>
      <c r="F139" s="683"/>
      <c r="G139" s="682"/>
      <c r="H139" s="682"/>
      <c r="I139" s="662"/>
      <c r="J139" s="618" t="s">
        <v>531</v>
      </c>
      <c r="K139" s="669" t="s">
        <v>532</v>
      </c>
      <c r="L139" s="670">
        <v>14</v>
      </c>
      <c r="M139" s="671">
        <v>46024</v>
      </c>
      <c r="N139" s="671">
        <v>46387</v>
      </c>
      <c r="O139" s="672">
        <f t="shared" si="9"/>
        <v>51.857142857142854</v>
      </c>
      <c r="P139" s="673">
        <v>0</v>
      </c>
      <c r="Q139" s="669" t="s">
        <v>530</v>
      </c>
      <c r="R139" s="674">
        <f t="shared" si="7"/>
        <v>0</v>
      </c>
      <c r="S139" s="624" t="str">
        <f t="array" aca="1" ref="S139" ca="1">IF(ISNUMBER(R139),IF(R139=100%,"CUMPLIDA",IF(AND(ISNUMBER(N139),ISNUMBER(INDIRECT("FECHA_"&amp;$B139,1))), IF(N139&lt;=INDIRECT("FECHA_"&amp;$B139,1),"INCUMPLIDA","PROCESO"), "VERIFICAR FECHA")),"SIN VALOR AVANCE")</f>
        <v>PROCESO</v>
      </c>
    </row>
    <row r="140" spans="1:19" ht="120">
      <c r="A140" s="664" t="s">
        <v>17</v>
      </c>
      <c r="B140" s="665" t="s">
        <v>16</v>
      </c>
      <c r="C140" s="630"/>
      <c r="D140" s="684"/>
      <c r="E140" s="685"/>
      <c r="F140" s="686"/>
      <c r="G140" s="685"/>
      <c r="H140" s="685"/>
      <c r="I140" s="634" t="s">
        <v>520</v>
      </c>
      <c r="J140" s="618" t="s">
        <v>521</v>
      </c>
      <c r="K140" s="669" t="s">
        <v>522</v>
      </c>
      <c r="L140" s="670">
        <v>2</v>
      </c>
      <c r="M140" s="153">
        <v>46204</v>
      </c>
      <c r="N140" s="153">
        <v>46599</v>
      </c>
      <c r="O140" s="672">
        <f t="shared" si="9"/>
        <v>56.428571428571431</v>
      </c>
      <c r="P140" s="673">
        <v>0</v>
      </c>
      <c r="Q140" s="669" t="s">
        <v>533</v>
      </c>
      <c r="R140" s="674">
        <f t="shared" si="7"/>
        <v>0</v>
      </c>
      <c r="S140" s="624" t="str">
        <f t="array" aca="1" ref="S140" ca="1">IF(ISNUMBER(R140),IF(R140=100%,"CUMPLIDA",IF(AND(ISNUMBER(N140),ISNUMBER(INDIRECT("FECHA_"&amp;$B140,1))), IF(N140&lt;=INDIRECT("FECHA_"&amp;$B140,1),"INCUMPLIDA","PROCESO"), "VERIFICAR FECHA")),"SIN VALOR AVANCE")</f>
        <v>PROCESO</v>
      </c>
    </row>
    <row r="141" spans="1:19" ht="286.5">
      <c r="A141" s="664" t="s">
        <v>17</v>
      </c>
      <c r="B141" s="665" t="s">
        <v>16</v>
      </c>
      <c r="C141" s="614" t="s">
        <v>512</v>
      </c>
      <c r="D141" s="614" t="s">
        <v>534</v>
      </c>
      <c r="E141" s="615" t="s">
        <v>535</v>
      </c>
      <c r="F141" s="616"/>
      <c r="G141" s="615"/>
      <c r="H141" s="615" t="s">
        <v>536</v>
      </c>
      <c r="I141" s="617" t="s">
        <v>537</v>
      </c>
      <c r="J141" s="618" t="s">
        <v>538</v>
      </c>
      <c r="K141" s="619" t="s">
        <v>539</v>
      </c>
      <c r="L141" s="670">
        <v>28</v>
      </c>
      <c r="M141" s="671">
        <v>46024</v>
      </c>
      <c r="N141" s="671">
        <v>46387</v>
      </c>
      <c r="O141" s="672">
        <f t="shared" si="9"/>
        <v>51.857142857142854</v>
      </c>
      <c r="P141" s="673">
        <v>0</v>
      </c>
      <c r="Q141" s="619" t="s">
        <v>540</v>
      </c>
      <c r="R141" s="674">
        <f t="shared" si="7"/>
        <v>0</v>
      </c>
      <c r="S141" s="624" t="str">
        <f t="array" aca="1" ref="S141" ca="1">IF(ISNUMBER(R141),IF(R141=100%,"CUMPLIDA",IF(AND(ISNUMBER(N141),ISNUMBER(INDIRECT("FECHA_"&amp;$B141,1))), IF(N141&lt;=INDIRECT("FECHA_"&amp;$B141,1),"INCUMPLIDA","PROCESO"), "VERIFICAR FECHA")),"SIN VALOR AVANCE")</f>
        <v>PROCESO</v>
      </c>
    </row>
    <row r="142" spans="1:19" ht="256.5">
      <c r="A142" s="664" t="s">
        <v>17</v>
      </c>
      <c r="B142" s="665" t="s">
        <v>16</v>
      </c>
      <c r="C142" s="614" t="s">
        <v>512</v>
      </c>
      <c r="D142" s="614" t="s">
        <v>541</v>
      </c>
      <c r="E142" s="615" t="s">
        <v>542</v>
      </c>
      <c r="F142" s="616"/>
      <c r="G142" s="615"/>
      <c r="H142" s="615" t="s">
        <v>543</v>
      </c>
      <c r="I142" s="617" t="s">
        <v>544</v>
      </c>
      <c r="J142" s="618" t="s">
        <v>545</v>
      </c>
      <c r="K142" s="619" t="s">
        <v>546</v>
      </c>
      <c r="L142" s="670">
        <v>2</v>
      </c>
      <c r="M142" s="671">
        <v>46024</v>
      </c>
      <c r="N142" s="671">
        <v>46387</v>
      </c>
      <c r="O142" s="672">
        <f t="shared" si="9"/>
        <v>51.857142857142854</v>
      </c>
      <c r="P142" s="673">
        <v>0</v>
      </c>
      <c r="Q142" s="619" t="s">
        <v>547</v>
      </c>
      <c r="R142" s="674">
        <f t="shared" si="7"/>
        <v>0</v>
      </c>
      <c r="S142" s="624" t="str">
        <f t="array" aca="1" ref="S142" ca="1">IF(ISNUMBER(R142),IF(R142=100%,"CUMPLIDA",IF(AND(ISNUMBER(N142),ISNUMBER(INDIRECT("FECHA_"&amp;$B142,1))), IF(N142&lt;=INDIRECT("FECHA_"&amp;$B142,1),"INCUMPLIDA","PROCESO"), "VERIFICAR FECHA")),"SIN VALOR AVANCE")</f>
        <v>PROCESO</v>
      </c>
    </row>
    <row r="143" spans="1:19" ht="272.25" customHeight="1">
      <c r="A143" s="664" t="s">
        <v>17</v>
      </c>
      <c r="B143" s="665" t="s">
        <v>16</v>
      </c>
      <c r="C143" s="614" t="s">
        <v>512</v>
      </c>
      <c r="D143" s="614" t="s">
        <v>548</v>
      </c>
      <c r="E143" s="615" t="s">
        <v>549</v>
      </c>
      <c r="F143" s="616"/>
      <c r="G143" s="615"/>
      <c r="H143" s="615" t="s">
        <v>550</v>
      </c>
      <c r="I143" s="617" t="s">
        <v>551</v>
      </c>
      <c r="J143" s="618" t="s">
        <v>552</v>
      </c>
      <c r="K143" s="619" t="s">
        <v>553</v>
      </c>
      <c r="L143" s="670">
        <v>14</v>
      </c>
      <c r="M143" s="671">
        <v>46024</v>
      </c>
      <c r="N143" s="671">
        <v>46387</v>
      </c>
      <c r="O143" s="672">
        <f t="shared" si="9"/>
        <v>51.857142857142854</v>
      </c>
      <c r="P143" s="673">
        <v>0</v>
      </c>
      <c r="Q143" s="619" t="s">
        <v>554</v>
      </c>
      <c r="R143" s="674">
        <f t="shared" si="7"/>
        <v>0</v>
      </c>
      <c r="S143" s="624" t="str">
        <f t="array" aca="1" ref="S143" ca="1">IF(ISNUMBER(R143),IF(R143=100%,"CUMPLIDA",IF(AND(ISNUMBER(N143),ISNUMBER(INDIRECT("FECHA_"&amp;$B143,1))), IF(N143&lt;=INDIRECT("FECHA_"&amp;$B143,1),"INCUMPLIDA","PROCESO"), "VERIFICAR FECHA")),"SIN VALOR AVANCE")</f>
        <v>PROCESO</v>
      </c>
    </row>
    <row r="144" spans="1:19" ht="105">
      <c r="A144" s="664" t="s">
        <v>17</v>
      </c>
      <c r="B144" s="665" t="s">
        <v>16</v>
      </c>
      <c r="C144" s="638" t="s">
        <v>512</v>
      </c>
      <c r="D144" s="638" t="s">
        <v>555</v>
      </c>
      <c r="E144" s="639" t="s">
        <v>556</v>
      </c>
      <c r="F144" s="640"/>
      <c r="G144" s="639"/>
      <c r="H144" s="639" t="s">
        <v>557</v>
      </c>
      <c r="I144" s="634" t="s">
        <v>558</v>
      </c>
      <c r="J144" s="618" t="s">
        <v>559</v>
      </c>
      <c r="K144" s="618" t="s">
        <v>560</v>
      </c>
      <c r="L144" s="650">
        <v>1</v>
      </c>
      <c r="M144" s="153">
        <v>46024</v>
      </c>
      <c r="N144" s="153">
        <v>46264</v>
      </c>
      <c r="O144" s="677">
        <f t="shared" si="9"/>
        <v>34.285714285714285</v>
      </c>
      <c r="P144" s="673">
        <v>0</v>
      </c>
      <c r="Q144" s="618" t="s">
        <v>561</v>
      </c>
      <c r="R144" s="674">
        <f t="shared" si="7"/>
        <v>0</v>
      </c>
      <c r="S144" s="624" t="str">
        <f t="array" aca="1" ref="S144" ca="1">IF(ISNUMBER(R144),IF(R144=100%,"CUMPLIDA",IF(AND(ISNUMBER(N144),ISNUMBER(INDIRECT("FECHA_"&amp;$B144,1))), IF(N144&lt;=INDIRECT("FECHA_"&amp;$B144,1),"INCUMPLIDA","PROCESO"), "VERIFICAR FECHA")),"SIN VALOR AVANCE")</f>
        <v>PROCESO</v>
      </c>
    </row>
    <row r="145" spans="1:19" ht="105">
      <c r="A145" s="664" t="s">
        <v>17</v>
      </c>
      <c r="B145" s="665" t="s">
        <v>16</v>
      </c>
      <c r="C145" s="638"/>
      <c r="D145" s="638"/>
      <c r="E145" s="639"/>
      <c r="F145" s="640"/>
      <c r="G145" s="639"/>
      <c r="H145" s="639"/>
      <c r="I145" s="634" t="s">
        <v>562</v>
      </c>
      <c r="J145" s="618" t="s">
        <v>563</v>
      </c>
      <c r="K145" s="618" t="s">
        <v>564</v>
      </c>
      <c r="L145" s="650">
        <v>1</v>
      </c>
      <c r="M145" s="153">
        <v>46024</v>
      </c>
      <c r="N145" s="153">
        <v>46264</v>
      </c>
      <c r="O145" s="677">
        <f t="shared" si="9"/>
        <v>34.285714285714285</v>
      </c>
      <c r="P145" s="673">
        <v>0</v>
      </c>
      <c r="Q145" s="618" t="s">
        <v>561</v>
      </c>
      <c r="R145" s="674">
        <f>P145/L145</f>
        <v>0</v>
      </c>
      <c r="S145" s="624" t="str">
        <f t="array" aca="1" ref="S145" ca="1">IF(ISNUMBER(R145),IF(R145=100%,"CUMPLIDA",IF(AND(ISNUMBER(N145),ISNUMBER(INDIRECT("FECHA_"&amp;$B145,1))), IF(N145&lt;=INDIRECT("FECHA_"&amp;$B145,1),"INCUMPLIDA","PROCESO"), "VERIFICAR FECHA")),"SIN VALOR AVANCE")</f>
        <v>PROCESO</v>
      </c>
    </row>
    <row r="146" spans="1:19" ht="105">
      <c r="A146" s="664" t="s">
        <v>17</v>
      </c>
      <c r="B146" s="665" t="s">
        <v>16</v>
      </c>
      <c r="C146" s="638" t="s">
        <v>512</v>
      </c>
      <c r="D146" s="638" t="s">
        <v>565</v>
      </c>
      <c r="E146" s="639" t="s">
        <v>566</v>
      </c>
      <c r="F146" s="640"/>
      <c r="G146" s="639"/>
      <c r="H146" s="639" t="s">
        <v>567</v>
      </c>
      <c r="I146" s="657" t="s">
        <v>568</v>
      </c>
      <c r="J146" s="618" t="s">
        <v>569</v>
      </c>
      <c r="K146" s="618" t="s">
        <v>570</v>
      </c>
      <c r="L146" s="650">
        <v>2</v>
      </c>
      <c r="M146" s="153">
        <v>46024</v>
      </c>
      <c r="N146" s="153">
        <v>46387</v>
      </c>
      <c r="O146" s="677">
        <f t="shared" si="9"/>
        <v>51.857142857142854</v>
      </c>
      <c r="P146" s="673">
        <v>0</v>
      </c>
      <c r="Q146" s="618" t="s">
        <v>530</v>
      </c>
      <c r="R146" s="674">
        <f t="shared" ref="R146:R199" si="10">P146/L146</f>
        <v>0</v>
      </c>
      <c r="S146" s="624" t="str">
        <f t="array" aca="1" ref="S146" ca="1">IF(ISNUMBER(R146),IF(R146=100%,"CUMPLIDA",IF(AND(ISNUMBER(N146),ISNUMBER(INDIRECT("FECHA_"&amp;$B146,1))), IF(N146&lt;=INDIRECT("FECHA_"&amp;$B146,1),"INCUMPLIDA","PROCESO"), "VERIFICAR FECHA")),"SIN VALOR AVANCE")</f>
        <v>PROCESO</v>
      </c>
    </row>
    <row r="147" spans="1:19" ht="120">
      <c r="A147" s="664" t="s">
        <v>17</v>
      </c>
      <c r="B147" s="665" t="s">
        <v>16</v>
      </c>
      <c r="C147" s="638"/>
      <c r="D147" s="638"/>
      <c r="E147" s="639"/>
      <c r="F147" s="640"/>
      <c r="G147" s="639"/>
      <c r="H147" s="639"/>
      <c r="I147" s="662"/>
      <c r="J147" s="618" t="s">
        <v>571</v>
      </c>
      <c r="K147" s="618" t="s">
        <v>572</v>
      </c>
      <c r="L147" s="650">
        <v>1</v>
      </c>
      <c r="M147" s="153">
        <v>46024</v>
      </c>
      <c r="N147" s="153">
        <v>46387</v>
      </c>
      <c r="O147" s="677">
        <f t="shared" si="9"/>
        <v>51.857142857142854</v>
      </c>
      <c r="P147" s="673">
        <v>0</v>
      </c>
      <c r="Q147" s="618" t="s">
        <v>573</v>
      </c>
      <c r="R147" s="674">
        <f t="shared" si="10"/>
        <v>0</v>
      </c>
      <c r="S147" s="624" t="str">
        <f t="array" aca="1" ref="S147" ca="1">IF(ISNUMBER(R147),IF(R147=100%,"CUMPLIDA",IF(AND(ISNUMBER(N147),ISNUMBER(INDIRECT("FECHA_"&amp;$B147,1))), IF(N147&lt;=INDIRECT("FECHA_"&amp;$B147,1),"INCUMPLIDA","PROCESO"), "VERIFICAR FECHA")),"SIN VALOR AVANCE")</f>
        <v>PROCESO</v>
      </c>
    </row>
    <row r="148" spans="1:19" ht="105">
      <c r="A148" s="664" t="s">
        <v>17</v>
      </c>
      <c r="B148" s="665" t="s">
        <v>16</v>
      </c>
      <c r="C148" s="638" t="s">
        <v>512</v>
      </c>
      <c r="D148" s="638" t="s">
        <v>574</v>
      </c>
      <c r="E148" s="639" t="s">
        <v>575</v>
      </c>
      <c r="F148" s="640"/>
      <c r="G148" s="639"/>
      <c r="H148" s="639" t="s">
        <v>576</v>
      </c>
      <c r="I148" s="657" t="s">
        <v>577</v>
      </c>
      <c r="J148" s="618" t="s">
        <v>578</v>
      </c>
      <c r="K148" s="618" t="s">
        <v>579</v>
      </c>
      <c r="L148" s="650">
        <v>1</v>
      </c>
      <c r="M148" s="153">
        <v>46029</v>
      </c>
      <c r="N148" s="153">
        <v>46599</v>
      </c>
      <c r="O148" s="677">
        <f t="shared" si="9"/>
        <v>81.428571428571431</v>
      </c>
      <c r="P148" s="673">
        <v>0</v>
      </c>
      <c r="Q148" s="618" t="s">
        <v>580</v>
      </c>
      <c r="R148" s="674">
        <f t="shared" si="10"/>
        <v>0</v>
      </c>
      <c r="S148" s="624" t="str">
        <f t="array" aca="1" ref="S148" ca="1">IF(ISNUMBER(R148),IF(R148=100%,"CUMPLIDA",IF(AND(ISNUMBER(N148),ISNUMBER(INDIRECT("FECHA_"&amp;$B148,1))), IF(N148&lt;=INDIRECT("FECHA_"&amp;$B148,1),"INCUMPLIDA","PROCESO"), "VERIFICAR FECHA")),"SIN VALOR AVANCE")</f>
        <v>PROCESO</v>
      </c>
    </row>
    <row r="149" spans="1:19" ht="120">
      <c r="A149" s="664" t="s">
        <v>17</v>
      </c>
      <c r="B149" s="665" t="s">
        <v>16</v>
      </c>
      <c r="C149" s="638"/>
      <c r="D149" s="638"/>
      <c r="E149" s="639"/>
      <c r="F149" s="640"/>
      <c r="G149" s="639"/>
      <c r="H149" s="639"/>
      <c r="I149" s="662"/>
      <c r="J149" s="618" t="s">
        <v>581</v>
      </c>
      <c r="K149" s="618" t="s">
        <v>582</v>
      </c>
      <c r="L149" s="650">
        <v>1</v>
      </c>
      <c r="M149" s="153">
        <v>46029</v>
      </c>
      <c r="N149" s="153">
        <v>46599</v>
      </c>
      <c r="O149" s="677">
        <f t="shared" si="9"/>
        <v>81.428571428571431</v>
      </c>
      <c r="P149" s="673">
        <v>0</v>
      </c>
      <c r="Q149" s="618" t="s">
        <v>583</v>
      </c>
      <c r="R149" s="674">
        <f t="shared" si="10"/>
        <v>0</v>
      </c>
      <c r="S149" s="624" t="str">
        <f t="array" aca="1" ref="S149" ca="1">IF(ISNUMBER(R149),IF(R149=100%,"CUMPLIDA",IF(AND(ISNUMBER(N149),ISNUMBER(INDIRECT("FECHA_"&amp;$B149,1))), IF(N149&lt;=INDIRECT("FECHA_"&amp;$B149,1),"INCUMPLIDA","PROCESO"), "VERIFICAR FECHA")),"SIN VALOR AVANCE")</f>
        <v>PROCESO</v>
      </c>
    </row>
    <row r="150" spans="1:19" ht="316.5" customHeight="1">
      <c r="A150" s="664" t="s">
        <v>17</v>
      </c>
      <c r="B150" s="665" t="s">
        <v>16</v>
      </c>
      <c r="C150" s="614" t="s">
        <v>512</v>
      </c>
      <c r="D150" s="614" t="s">
        <v>584</v>
      </c>
      <c r="E150" s="615" t="s">
        <v>585</v>
      </c>
      <c r="F150" s="616"/>
      <c r="G150" s="615"/>
      <c r="H150" s="615" t="s">
        <v>586</v>
      </c>
      <c r="I150" s="617" t="s">
        <v>587</v>
      </c>
      <c r="J150" s="618" t="s">
        <v>588</v>
      </c>
      <c r="K150" s="619" t="s">
        <v>589</v>
      </c>
      <c r="L150" s="650">
        <v>21</v>
      </c>
      <c r="M150" s="153">
        <v>46054</v>
      </c>
      <c r="N150" s="153">
        <v>46387</v>
      </c>
      <c r="O150" s="677">
        <f t="shared" si="9"/>
        <v>47.571428571428569</v>
      </c>
      <c r="P150" s="673">
        <v>0</v>
      </c>
      <c r="Q150" s="618" t="s">
        <v>530</v>
      </c>
      <c r="R150" s="674">
        <f t="shared" si="10"/>
        <v>0</v>
      </c>
      <c r="S150" s="624" t="str">
        <f t="array" aca="1" ref="S150" ca="1">IF(ISNUMBER(R150),IF(R150=100%,"CUMPLIDA",IF(AND(ISNUMBER(N150),ISNUMBER(INDIRECT("FECHA_"&amp;$B150,1))), IF(N150&lt;=INDIRECT("FECHA_"&amp;$B150,1),"INCUMPLIDA","PROCESO"), "VERIFICAR FECHA")),"SIN VALOR AVANCE")</f>
        <v>PROCESO</v>
      </c>
    </row>
    <row r="151" spans="1:19" ht="150">
      <c r="A151" s="664" t="s">
        <v>17</v>
      </c>
      <c r="B151" s="665" t="s">
        <v>16</v>
      </c>
      <c r="C151" s="638" t="s">
        <v>512</v>
      </c>
      <c r="D151" s="638" t="s">
        <v>590</v>
      </c>
      <c r="E151" s="639" t="s">
        <v>591</v>
      </c>
      <c r="F151" s="640"/>
      <c r="G151" s="639"/>
      <c r="H151" s="639" t="s">
        <v>592</v>
      </c>
      <c r="I151" s="657" t="s">
        <v>593</v>
      </c>
      <c r="J151" s="618" t="s">
        <v>594</v>
      </c>
      <c r="K151" s="618" t="s">
        <v>595</v>
      </c>
      <c r="L151" s="650">
        <v>1</v>
      </c>
      <c r="M151" s="153">
        <v>46024</v>
      </c>
      <c r="N151" s="153">
        <v>46204</v>
      </c>
      <c r="O151" s="677">
        <f t="shared" si="9"/>
        <v>25.714285714285715</v>
      </c>
      <c r="P151" s="673">
        <v>0</v>
      </c>
      <c r="Q151" s="618" t="s">
        <v>596</v>
      </c>
      <c r="R151" s="674">
        <f t="shared" si="10"/>
        <v>0</v>
      </c>
      <c r="S151" s="624" t="str">
        <f t="array" aca="1" ref="S151" ca="1">IF(ISNUMBER(R151),IF(R151=100%,"CUMPLIDA",IF(AND(ISNUMBER(N151),ISNUMBER(INDIRECT("FECHA_"&amp;$B151,1))), IF(N151&lt;=INDIRECT("FECHA_"&amp;$B151,1),"INCUMPLIDA","PROCESO"), "VERIFICAR FECHA")),"SIN VALOR AVANCE")</f>
        <v>PROCESO</v>
      </c>
    </row>
    <row r="152" spans="1:19" ht="105">
      <c r="A152" s="664" t="s">
        <v>17</v>
      </c>
      <c r="B152" s="665" t="s">
        <v>16</v>
      </c>
      <c r="C152" s="638"/>
      <c r="D152" s="638"/>
      <c r="E152" s="639"/>
      <c r="F152" s="640"/>
      <c r="G152" s="639"/>
      <c r="H152" s="639"/>
      <c r="I152" s="662"/>
      <c r="J152" s="618" t="s">
        <v>597</v>
      </c>
      <c r="K152" s="618" t="s">
        <v>598</v>
      </c>
      <c r="L152" s="650">
        <v>2</v>
      </c>
      <c r="M152" s="153">
        <v>46024</v>
      </c>
      <c r="N152" s="153">
        <v>46387</v>
      </c>
      <c r="O152" s="677">
        <f t="shared" si="9"/>
        <v>51.857142857142854</v>
      </c>
      <c r="P152" s="673">
        <v>0</v>
      </c>
      <c r="Q152" s="618" t="s">
        <v>599</v>
      </c>
      <c r="R152" s="674">
        <f t="shared" si="10"/>
        <v>0</v>
      </c>
      <c r="S152" s="624" t="str">
        <f t="array" aca="1" ref="S152" ca="1">IF(ISNUMBER(R152),IF(R152=100%,"CUMPLIDA",IF(AND(ISNUMBER(N152),ISNUMBER(INDIRECT("FECHA_"&amp;$B152,1))), IF(N152&lt;=INDIRECT("FECHA_"&amp;$B152,1),"INCUMPLIDA","PROCESO"), "VERIFICAR FECHA")),"SIN VALOR AVANCE")</f>
        <v>PROCESO</v>
      </c>
    </row>
    <row r="153" spans="1:19" ht="257.25">
      <c r="A153" s="664" t="s">
        <v>17</v>
      </c>
      <c r="B153" s="665" t="s">
        <v>16</v>
      </c>
      <c r="C153" s="614" t="s">
        <v>512</v>
      </c>
      <c r="D153" s="614" t="s">
        <v>600</v>
      </c>
      <c r="E153" s="615" t="s">
        <v>601</v>
      </c>
      <c r="F153" s="616"/>
      <c r="G153" s="615"/>
      <c r="H153" s="615" t="s">
        <v>602</v>
      </c>
      <c r="I153" s="617" t="s">
        <v>603</v>
      </c>
      <c r="J153" s="618" t="s">
        <v>604</v>
      </c>
      <c r="K153" s="619" t="s">
        <v>605</v>
      </c>
      <c r="L153" s="650">
        <v>3</v>
      </c>
      <c r="M153" s="153">
        <v>46055</v>
      </c>
      <c r="N153" s="153">
        <v>46234</v>
      </c>
      <c r="O153" s="677">
        <f t="shared" si="9"/>
        <v>25.571428571428573</v>
      </c>
      <c r="P153" s="673">
        <v>0</v>
      </c>
      <c r="Q153" s="618" t="s">
        <v>606</v>
      </c>
      <c r="R153" s="674">
        <f t="shared" si="10"/>
        <v>0</v>
      </c>
      <c r="S153" s="624" t="str">
        <f t="array" aca="1" ref="S153" ca="1">IF(ISNUMBER(R153),IF(R153=100%,"CUMPLIDA",IF(AND(ISNUMBER(N153),ISNUMBER(INDIRECT("FECHA_"&amp;$B153,1))), IF(N153&lt;=INDIRECT("FECHA_"&amp;$B153,1),"INCUMPLIDA","PROCESO"), "VERIFICAR FECHA")),"SIN VALOR AVANCE")</f>
        <v>PROCESO</v>
      </c>
    </row>
    <row r="154" spans="1:19" ht="166.5">
      <c r="A154" s="664" t="s">
        <v>17</v>
      </c>
      <c r="B154" s="665" t="s">
        <v>16</v>
      </c>
      <c r="C154" s="614" t="s">
        <v>512</v>
      </c>
      <c r="D154" s="614" t="s">
        <v>607</v>
      </c>
      <c r="E154" s="615" t="s">
        <v>608</v>
      </c>
      <c r="F154" s="616"/>
      <c r="G154" s="615"/>
      <c r="H154" s="615" t="s">
        <v>609</v>
      </c>
      <c r="I154" s="617" t="s">
        <v>610</v>
      </c>
      <c r="J154" s="618" t="s">
        <v>611</v>
      </c>
      <c r="K154" s="619" t="s">
        <v>612</v>
      </c>
      <c r="L154" s="650">
        <v>1</v>
      </c>
      <c r="M154" s="153">
        <v>46037</v>
      </c>
      <c r="N154" s="153">
        <v>46112</v>
      </c>
      <c r="O154" s="677">
        <f t="shared" si="9"/>
        <v>10.714285714285714</v>
      </c>
      <c r="P154" s="673">
        <v>0</v>
      </c>
      <c r="Q154" s="618" t="s">
        <v>613</v>
      </c>
      <c r="R154" s="674">
        <f t="shared" si="10"/>
        <v>0</v>
      </c>
      <c r="S154" s="624" t="str">
        <f t="array" aca="1" ref="S154" ca="1">IF(ISNUMBER(R154),IF(R154=100%,"CUMPLIDA",IF(AND(ISNUMBER(N154),ISNUMBER(INDIRECT("FECHA_"&amp;$B154,1))), IF(N154&lt;=INDIRECT("FECHA_"&amp;$B154,1),"INCUMPLIDA","PROCESO"), "VERIFICAR FECHA")),"SIN VALOR AVANCE")</f>
        <v>PROCESO</v>
      </c>
    </row>
    <row r="155" spans="1:19" ht="45">
      <c r="A155" s="664" t="s">
        <v>17</v>
      </c>
      <c r="B155" s="665" t="s">
        <v>16</v>
      </c>
      <c r="C155" s="638" t="s">
        <v>512</v>
      </c>
      <c r="D155" s="638" t="s">
        <v>614</v>
      </c>
      <c r="E155" s="639" t="s">
        <v>615</v>
      </c>
      <c r="F155" s="640"/>
      <c r="G155" s="639"/>
      <c r="H155" s="639" t="s">
        <v>616</v>
      </c>
      <c r="I155" s="657" t="s">
        <v>617</v>
      </c>
      <c r="J155" s="618" t="s">
        <v>618</v>
      </c>
      <c r="K155" s="618" t="s">
        <v>619</v>
      </c>
      <c r="L155" s="650">
        <v>2</v>
      </c>
      <c r="M155" s="153">
        <v>46054</v>
      </c>
      <c r="N155" s="153">
        <v>46203</v>
      </c>
      <c r="O155" s="677">
        <f t="shared" si="9"/>
        <v>21.285714285714285</v>
      </c>
      <c r="P155" s="673">
        <v>0</v>
      </c>
      <c r="Q155" s="618" t="s">
        <v>620</v>
      </c>
      <c r="R155" s="674">
        <f t="shared" si="10"/>
        <v>0</v>
      </c>
      <c r="S155" s="624" t="str">
        <f t="array" aca="1" ref="S155" ca="1">IF(ISNUMBER(R155),IF(R155=100%,"CUMPLIDA",IF(AND(ISNUMBER(N155),ISNUMBER(INDIRECT("FECHA_"&amp;$B155,1))), IF(N155&lt;=INDIRECT("FECHA_"&amp;$B155,1),"INCUMPLIDA","PROCESO"), "VERIFICAR FECHA")),"SIN VALOR AVANCE")</f>
        <v>PROCESO</v>
      </c>
    </row>
    <row r="156" spans="1:19" ht="105">
      <c r="A156" s="664" t="s">
        <v>17</v>
      </c>
      <c r="B156" s="665" t="s">
        <v>16</v>
      </c>
      <c r="C156" s="638"/>
      <c r="D156" s="638"/>
      <c r="E156" s="639"/>
      <c r="F156" s="640"/>
      <c r="G156" s="639"/>
      <c r="H156" s="639"/>
      <c r="I156" s="662" t="s">
        <v>621</v>
      </c>
      <c r="J156" s="618" t="s">
        <v>622</v>
      </c>
      <c r="K156" s="618" t="s">
        <v>623</v>
      </c>
      <c r="L156" s="650">
        <v>1</v>
      </c>
      <c r="M156" s="153">
        <v>46068</v>
      </c>
      <c r="N156" s="153">
        <v>46112</v>
      </c>
      <c r="O156" s="677">
        <f t="shared" si="9"/>
        <v>6.2857142857142856</v>
      </c>
      <c r="P156" s="673">
        <v>0</v>
      </c>
      <c r="Q156" s="618" t="s">
        <v>624</v>
      </c>
      <c r="R156" s="674">
        <f t="shared" si="10"/>
        <v>0</v>
      </c>
      <c r="S156" s="624" t="str">
        <f t="array" aca="1" ref="S156" ca="1">IF(ISNUMBER(R156),IF(R156=100%,"CUMPLIDA",IF(AND(ISNUMBER(N156),ISNUMBER(INDIRECT("FECHA_"&amp;$B156,1))), IF(N156&lt;=INDIRECT("FECHA_"&amp;$B156,1),"INCUMPLIDA","PROCESO"), "VERIFICAR FECHA")),"SIN VALOR AVANCE")</f>
        <v>PROCESO</v>
      </c>
    </row>
    <row r="157" spans="1:19" ht="256.5">
      <c r="A157" s="664" t="s">
        <v>17</v>
      </c>
      <c r="B157" s="665" t="s">
        <v>16</v>
      </c>
      <c r="C157" s="614" t="s">
        <v>512</v>
      </c>
      <c r="D157" s="614" t="s">
        <v>625</v>
      </c>
      <c r="E157" s="615" t="s">
        <v>626</v>
      </c>
      <c r="F157" s="616"/>
      <c r="G157" s="615"/>
      <c r="H157" s="615" t="s">
        <v>627</v>
      </c>
      <c r="I157" s="617" t="s">
        <v>628</v>
      </c>
      <c r="J157" s="618" t="s">
        <v>629</v>
      </c>
      <c r="K157" s="619" t="s">
        <v>630</v>
      </c>
      <c r="L157" s="650">
        <v>1</v>
      </c>
      <c r="M157" s="153">
        <v>46068</v>
      </c>
      <c r="N157" s="153">
        <v>46387</v>
      </c>
      <c r="O157" s="677">
        <f t="shared" si="9"/>
        <v>45.571428571428569</v>
      </c>
      <c r="P157" s="673">
        <v>0</v>
      </c>
      <c r="Q157" s="618" t="s">
        <v>631</v>
      </c>
      <c r="R157" s="674">
        <f t="shared" si="10"/>
        <v>0</v>
      </c>
      <c r="S157" s="624" t="str">
        <f t="array" aca="1" ref="S157" ca="1">IF(ISNUMBER(R157),IF(R157=100%,"CUMPLIDA",IF(AND(ISNUMBER(N157),ISNUMBER(INDIRECT("FECHA_"&amp;$B157,1))), IF(N157&lt;=INDIRECT("FECHA_"&amp;$B157,1),"INCUMPLIDA","PROCESO"), "VERIFICAR FECHA")),"SIN VALOR AVANCE")</f>
        <v>PROCESO</v>
      </c>
    </row>
    <row r="158" spans="1:19" ht="150.75">
      <c r="A158" s="676" t="s">
        <v>18</v>
      </c>
      <c r="B158" s="614" t="s">
        <v>16</v>
      </c>
      <c r="C158" s="638" t="s">
        <v>632</v>
      </c>
      <c r="D158" s="638" t="s">
        <v>633</v>
      </c>
      <c r="E158" s="644" t="s">
        <v>634</v>
      </c>
      <c r="F158" s="645"/>
      <c r="G158" s="644"/>
      <c r="H158" s="639" t="s">
        <v>635</v>
      </c>
      <c r="I158" s="657" t="s">
        <v>636</v>
      </c>
      <c r="J158" s="618" t="s">
        <v>637</v>
      </c>
      <c r="K158" s="655" t="s">
        <v>474</v>
      </c>
      <c r="L158" s="675">
        <v>12</v>
      </c>
      <c r="M158" s="621">
        <v>46204</v>
      </c>
      <c r="N158" s="621">
        <v>46568</v>
      </c>
      <c r="O158" s="624">
        <f>(N158-M158)/7</f>
        <v>52</v>
      </c>
      <c r="P158" s="620">
        <v>0</v>
      </c>
      <c r="Q158" s="618" t="s">
        <v>638</v>
      </c>
      <c r="R158" s="623">
        <f t="shared" si="10"/>
        <v>0</v>
      </c>
      <c r="S158" s="624" t="str">
        <f t="array" aca="1" ref="S158" ca="1">IF(ISNUMBER(R158),IF(R158=100%,"CUMPLIDA",IF(AND(ISNUMBER(N158),ISNUMBER(INDIRECT("FECHA_"&amp;$B158,1))), IF(N158&lt;=INDIRECT("FECHA_"&amp;$B158,1),"INCUMPLIDA","PROCESO"), "VERIFICAR FECHA")),"SIN VALOR AVANCE")</f>
        <v>PROCESO</v>
      </c>
    </row>
    <row r="159" spans="1:19" ht="150.75">
      <c r="A159" s="676" t="s">
        <v>18</v>
      </c>
      <c r="B159" s="614" t="s">
        <v>16</v>
      </c>
      <c r="C159" s="638"/>
      <c r="D159" s="638"/>
      <c r="E159" s="644"/>
      <c r="F159" s="645"/>
      <c r="G159" s="644"/>
      <c r="H159" s="639"/>
      <c r="I159" s="662"/>
      <c r="J159" s="618" t="s">
        <v>639</v>
      </c>
      <c r="K159" s="655" t="s">
        <v>474</v>
      </c>
      <c r="L159" s="675">
        <v>12</v>
      </c>
      <c r="M159" s="621">
        <v>46204</v>
      </c>
      <c r="N159" s="621">
        <v>46568</v>
      </c>
      <c r="O159" s="624">
        <f>(N159-M159)/7</f>
        <v>52</v>
      </c>
      <c r="P159" s="620">
        <v>0</v>
      </c>
      <c r="Q159" s="618" t="s">
        <v>638</v>
      </c>
      <c r="R159" s="623">
        <f t="shared" si="10"/>
        <v>0</v>
      </c>
      <c r="S159" s="624" t="str">
        <f t="array" aca="1" ref="S159" ca="1">IF(ISNUMBER(R159),IF(R159=100%,"CUMPLIDA",IF(AND(ISNUMBER(N159),ISNUMBER(INDIRECT("FECHA_"&amp;$B159,1))), IF(N159&lt;=INDIRECT("FECHA_"&amp;$B159,1),"INCUMPLIDA","PROCESO"), "VERIFICAR FECHA")),"SIN VALOR AVANCE")</f>
        <v>PROCESO</v>
      </c>
    </row>
    <row r="160" spans="1:19" ht="75.75">
      <c r="A160" s="676" t="s">
        <v>18</v>
      </c>
      <c r="B160" s="614" t="s">
        <v>16</v>
      </c>
      <c r="C160" s="638"/>
      <c r="D160" s="638"/>
      <c r="E160" s="644"/>
      <c r="F160" s="645"/>
      <c r="G160" s="644"/>
      <c r="H160" s="639"/>
      <c r="I160" s="657" t="s">
        <v>640</v>
      </c>
      <c r="J160" s="618" t="s">
        <v>641</v>
      </c>
      <c r="K160" s="618" t="s">
        <v>642</v>
      </c>
      <c r="L160" s="623">
        <v>1</v>
      </c>
      <c r="M160" s="621">
        <v>46204</v>
      </c>
      <c r="N160" s="621">
        <v>46326</v>
      </c>
      <c r="O160" s="624">
        <f>(N160-M160)/7</f>
        <v>17.428571428571427</v>
      </c>
      <c r="P160" s="623">
        <v>0</v>
      </c>
      <c r="Q160" s="618" t="s">
        <v>643</v>
      </c>
      <c r="R160" s="623">
        <f t="shared" si="10"/>
        <v>0</v>
      </c>
      <c r="S160" s="624" t="str">
        <f t="array" aca="1" ref="S160" ca="1">IF(ISNUMBER(R160),IF(R160=100%,"CUMPLIDA",IF(AND(ISNUMBER(N160),ISNUMBER(INDIRECT("FECHA_"&amp;$B160,1))), IF(N160&lt;=INDIRECT("FECHA_"&amp;$B160,1),"INCUMPLIDA","PROCESO"), "VERIFICAR FECHA")),"SIN VALOR AVANCE")</f>
        <v>PROCESO</v>
      </c>
    </row>
    <row r="161" spans="1:19" ht="120.75">
      <c r="A161" s="676" t="s">
        <v>18</v>
      </c>
      <c r="B161" s="614" t="s">
        <v>16</v>
      </c>
      <c r="C161" s="638"/>
      <c r="D161" s="638"/>
      <c r="E161" s="644"/>
      <c r="F161" s="645"/>
      <c r="G161" s="644"/>
      <c r="H161" s="639"/>
      <c r="I161" s="660"/>
      <c r="J161" s="618" t="s">
        <v>644</v>
      </c>
      <c r="K161" s="655" t="s">
        <v>645</v>
      </c>
      <c r="L161" s="623">
        <v>1</v>
      </c>
      <c r="M161" s="621">
        <v>46329</v>
      </c>
      <c r="N161" s="621">
        <v>46752</v>
      </c>
      <c r="O161" s="624">
        <f t="shared" ref="O161:O199" si="11">(N161-M161)/7</f>
        <v>60.428571428571431</v>
      </c>
      <c r="P161" s="623">
        <v>0</v>
      </c>
      <c r="Q161" s="618" t="s">
        <v>646</v>
      </c>
      <c r="R161" s="623">
        <f t="shared" si="10"/>
        <v>0</v>
      </c>
      <c r="S161" s="624" t="str">
        <f t="array" aca="1" ref="S161" ca="1">IF(ISNUMBER(R161),IF(R161=100%,"CUMPLIDA",IF(AND(ISNUMBER(N161),ISNUMBER(INDIRECT("FECHA_"&amp;$B161,1))), IF(N161&lt;=INDIRECT("FECHA_"&amp;$B161,1),"INCUMPLIDA","PROCESO"), "VERIFICAR FECHA")),"SIN VALOR AVANCE")</f>
        <v>PROCESO</v>
      </c>
    </row>
    <row r="162" spans="1:19" ht="60.75">
      <c r="A162" s="676" t="s">
        <v>18</v>
      </c>
      <c r="B162" s="614" t="s">
        <v>16</v>
      </c>
      <c r="C162" s="638"/>
      <c r="D162" s="638"/>
      <c r="E162" s="644"/>
      <c r="F162" s="645"/>
      <c r="G162" s="644"/>
      <c r="H162" s="639"/>
      <c r="I162" s="662"/>
      <c r="J162" s="618" t="s">
        <v>647</v>
      </c>
      <c r="K162" s="655" t="s">
        <v>648</v>
      </c>
      <c r="L162" s="675">
        <v>1</v>
      </c>
      <c r="M162" s="621">
        <v>46569</v>
      </c>
      <c r="N162" s="621">
        <v>46660</v>
      </c>
      <c r="O162" s="624">
        <f t="shared" si="11"/>
        <v>13</v>
      </c>
      <c r="P162" s="620">
        <v>0</v>
      </c>
      <c r="Q162" s="618" t="s">
        <v>649</v>
      </c>
      <c r="R162" s="623">
        <f t="shared" si="10"/>
        <v>0</v>
      </c>
      <c r="S162" s="624" t="str">
        <f t="array" aca="1" ref="S162" ca="1">IF(ISNUMBER(R162),IF(R162=100%,"CUMPLIDA",IF(AND(ISNUMBER(N162),ISNUMBER(INDIRECT("FECHA_"&amp;$B162,1))), IF(N162&lt;=INDIRECT("FECHA_"&amp;$B162,1),"INCUMPLIDA","PROCESO"), "VERIFICAR FECHA")),"SIN VALOR AVANCE")</f>
        <v>PROCESO</v>
      </c>
    </row>
    <row r="163" spans="1:19" ht="120.75">
      <c r="A163" s="676" t="s">
        <v>18</v>
      </c>
      <c r="B163" s="614" t="s">
        <v>16</v>
      </c>
      <c r="C163" s="638" t="s">
        <v>650</v>
      </c>
      <c r="D163" s="638" t="s">
        <v>651</v>
      </c>
      <c r="E163" s="644" t="s">
        <v>652</v>
      </c>
      <c r="F163" s="645"/>
      <c r="G163" s="644"/>
      <c r="H163" s="639" t="s">
        <v>653</v>
      </c>
      <c r="I163" s="634" t="s">
        <v>654</v>
      </c>
      <c r="J163" s="647" t="s">
        <v>655</v>
      </c>
      <c r="K163" s="648" t="s">
        <v>656</v>
      </c>
      <c r="L163" s="620">
        <v>1</v>
      </c>
      <c r="M163" s="635">
        <v>45509</v>
      </c>
      <c r="N163" s="635">
        <v>45991</v>
      </c>
      <c r="O163" s="622">
        <f t="shared" si="11"/>
        <v>68.857142857142861</v>
      </c>
      <c r="P163" s="620">
        <v>1</v>
      </c>
      <c r="Q163" s="618" t="s">
        <v>657</v>
      </c>
      <c r="R163" s="623">
        <f t="shared" si="10"/>
        <v>1</v>
      </c>
      <c r="S163" s="624" t="str">
        <f t="array" aca="1" ref="S163" ca="1">IF(ISNUMBER(R163),IF(R163=100%,"CUMPLIDA",IF(AND(ISNUMBER(N163),ISNUMBER(INDIRECT("FECHA_"&amp;$B163,1))), IF(N163&lt;=INDIRECT("FECHA_"&amp;$B163,1),"INCUMPLIDA","PROCESO"), "VERIFICAR FECHA")),"SIN VALOR AVANCE")</f>
        <v>CUMPLIDA</v>
      </c>
    </row>
    <row r="164" spans="1:19" ht="135">
      <c r="A164" s="676" t="s">
        <v>18</v>
      </c>
      <c r="B164" s="614" t="s">
        <v>16</v>
      </c>
      <c r="C164" s="638"/>
      <c r="D164" s="638"/>
      <c r="E164" s="644"/>
      <c r="F164" s="645"/>
      <c r="G164" s="644"/>
      <c r="H164" s="639"/>
      <c r="I164" s="634" t="s">
        <v>658</v>
      </c>
      <c r="J164" s="647" t="s">
        <v>659</v>
      </c>
      <c r="K164" s="618" t="s">
        <v>660</v>
      </c>
      <c r="L164" s="620">
        <v>2</v>
      </c>
      <c r="M164" s="635">
        <v>46204</v>
      </c>
      <c r="N164" s="635">
        <v>46568</v>
      </c>
      <c r="O164" s="622">
        <f t="shared" si="11"/>
        <v>52</v>
      </c>
      <c r="P164" s="620">
        <v>0</v>
      </c>
      <c r="Q164" s="618" t="s">
        <v>661</v>
      </c>
      <c r="R164" s="623">
        <f t="shared" si="10"/>
        <v>0</v>
      </c>
      <c r="S164" s="624" t="str">
        <f t="array" aca="1" ref="S164" ca="1">IF(ISNUMBER(R164),IF(R164=100%,"CUMPLIDA",IF(AND(ISNUMBER(N164),ISNUMBER(INDIRECT("FECHA_"&amp;$B164,1))), IF(N164&lt;=INDIRECT("FECHA_"&amp;$B164,1),"INCUMPLIDA","PROCESO"), "VERIFICAR FECHA")),"SIN VALOR AVANCE")</f>
        <v>PROCESO</v>
      </c>
    </row>
    <row r="165" spans="1:19" ht="135.75">
      <c r="A165" s="676" t="s">
        <v>18</v>
      </c>
      <c r="B165" s="614" t="s">
        <v>16</v>
      </c>
      <c r="C165" s="638"/>
      <c r="D165" s="638"/>
      <c r="E165" s="644"/>
      <c r="F165" s="645"/>
      <c r="G165" s="644"/>
      <c r="H165" s="639"/>
      <c r="I165" s="639" t="s">
        <v>662</v>
      </c>
      <c r="J165" s="647" t="s">
        <v>663</v>
      </c>
      <c r="K165" s="618" t="s">
        <v>664</v>
      </c>
      <c r="L165" s="620">
        <v>1</v>
      </c>
      <c r="M165" s="635">
        <v>45536</v>
      </c>
      <c r="N165" s="635">
        <v>45869</v>
      </c>
      <c r="O165" s="622">
        <f t="shared" si="11"/>
        <v>47.571428571428569</v>
      </c>
      <c r="P165" s="620">
        <v>1</v>
      </c>
      <c r="Q165" s="618" t="s">
        <v>665</v>
      </c>
      <c r="R165" s="623">
        <f t="shared" si="10"/>
        <v>1</v>
      </c>
      <c r="S165" s="624" t="str">
        <f t="array" aca="1" ref="S165" ca="1">IF(ISNUMBER(R165),IF(R165=100%,"CUMPLIDA",IF(AND(ISNUMBER(N165),ISNUMBER(INDIRECT("FECHA_"&amp;$B165,1))), IF(N165&lt;=INDIRECT("FECHA_"&amp;$B165,1),"INCUMPLIDA","PROCESO"), "VERIFICAR FECHA")),"SIN VALOR AVANCE")</f>
        <v>CUMPLIDA</v>
      </c>
    </row>
    <row r="166" spans="1:19" ht="135.75">
      <c r="A166" s="676" t="s">
        <v>18</v>
      </c>
      <c r="B166" s="614" t="s">
        <v>16</v>
      </c>
      <c r="C166" s="638"/>
      <c r="D166" s="638"/>
      <c r="E166" s="644"/>
      <c r="F166" s="645"/>
      <c r="G166" s="644"/>
      <c r="H166" s="639"/>
      <c r="I166" s="639"/>
      <c r="J166" s="647" t="s">
        <v>666</v>
      </c>
      <c r="K166" s="618" t="s">
        <v>667</v>
      </c>
      <c r="L166" s="620">
        <v>1</v>
      </c>
      <c r="M166" s="635">
        <v>45536</v>
      </c>
      <c r="N166" s="635">
        <v>45869</v>
      </c>
      <c r="O166" s="622">
        <f t="shared" si="11"/>
        <v>47.571428571428569</v>
      </c>
      <c r="P166" s="620">
        <v>1</v>
      </c>
      <c r="Q166" s="618" t="s">
        <v>665</v>
      </c>
      <c r="R166" s="623">
        <f t="shared" si="10"/>
        <v>1</v>
      </c>
      <c r="S166" s="624" t="str">
        <f t="array" aca="1" ref="S166" ca="1">IF(ISNUMBER(R166),IF(R166=100%,"CUMPLIDA",IF(AND(ISNUMBER(N166),ISNUMBER(INDIRECT("FECHA_"&amp;$B166,1))), IF(N166&lt;=INDIRECT("FECHA_"&amp;$B166,1),"INCUMPLIDA","PROCESO"), "VERIFICAR FECHA")),"SIN VALOR AVANCE")</f>
        <v>CUMPLIDA</v>
      </c>
    </row>
    <row r="167" spans="1:19" ht="135.75">
      <c r="A167" s="676" t="s">
        <v>18</v>
      </c>
      <c r="B167" s="614" t="s">
        <v>16</v>
      </c>
      <c r="C167" s="638"/>
      <c r="D167" s="638"/>
      <c r="E167" s="644"/>
      <c r="F167" s="645"/>
      <c r="G167" s="644"/>
      <c r="H167" s="639"/>
      <c r="I167" s="639"/>
      <c r="J167" s="647" t="s">
        <v>668</v>
      </c>
      <c r="K167" s="618" t="s">
        <v>669</v>
      </c>
      <c r="L167" s="620">
        <v>1</v>
      </c>
      <c r="M167" s="635">
        <v>45536</v>
      </c>
      <c r="N167" s="635">
        <v>45869</v>
      </c>
      <c r="O167" s="622">
        <f t="shared" si="11"/>
        <v>47.571428571428569</v>
      </c>
      <c r="P167" s="620">
        <v>1</v>
      </c>
      <c r="Q167" s="618" t="s">
        <v>665</v>
      </c>
      <c r="R167" s="623">
        <f t="shared" si="10"/>
        <v>1</v>
      </c>
      <c r="S167" s="624" t="str">
        <f t="array" aca="1" ref="S167" ca="1">IF(ISNUMBER(R167),IF(R167=100%,"CUMPLIDA",IF(AND(ISNUMBER(N167),ISNUMBER(INDIRECT("FECHA_"&amp;$B167,1))), IF(N167&lt;=INDIRECT("FECHA_"&amp;$B167,1),"INCUMPLIDA","PROCESO"), "VERIFICAR FECHA")),"SIN VALOR AVANCE")</f>
        <v>CUMPLIDA</v>
      </c>
    </row>
    <row r="168" spans="1:19" ht="120.75">
      <c r="A168" s="676" t="s">
        <v>18</v>
      </c>
      <c r="B168" s="614" t="s">
        <v>16</v>
      </c>
      <c r="C168" s="638"/>
      <c r="D168" s="638"/>
      <c r="E168" s="644"/>
      <c r="F168" s="645"/>
      <c r="G168" s="644"/>
      <c r="H168" s="639"/>
      <c r="I168" s="149" t="s">
        <v>670</v>
      </c>
      <c r="J168" s="147" t="s">
        <v>671</v>
      </c>
      <c r="K168" s="618" t="s">
        <v>672</v>
      </c>
      <c r="L168" s="620">
        <v>2</v>
      </c>
      <c r="M168" s="635">
        <v>45536</v>
      </c>
      <c r="N168" s="635">
        <v>46081</v>
      </c>
      <c r="O168" s="622">
        <f t="shared" si="11"/>
        <v>77.857142857142861</v>
      </c>
      <c r="P168" s="620">
        <v>0</v>
      </c>
      <c r="Q168" s="618" t="s">
        <v>673</v>
      </c>
      <c r="R168" s="623">
        <f t="shared" si="10"/>
        <v>0</v>
      </c>
      <c r="S168" s="624" t="str">
        <f t="array" aca="1" ref="S168" ca="1">IF(ISNUMBER(R168),IF(R168=100%,"CUMPLIDA",IF(AND(ISNUMBER(N168),ISNUMBER(INDIRECT("FECHA_"&amp;$B168,1))), IF(N168&lt;=INDIRECT("FECHA_"&amp;$B168,1),"INCUMPLIDA","PROCESO"), "VERIFICAR FECHA")),"SIN VALOR AVANCE")</f>
        <v>PROCESO</v>
      </c>
    </row>
    <row r="169" spans="1:19" ht="165">
      <c r="A169" s="676" t="s">
        <v>18</v>
      </c>
      <c r="B169" s="614" t="s">
        <v>16</v>
      </c>
      <c r="C169" s="638"/>
      <c r="D169" s="638"/>
      <c r="E169" s="644"/>
      <c r="F169" s="645"/>
      <c r="G169" s="644"/>
      <c r="H169" s="639"/>
      <c r="I169" s="149" t="s">
        <v>674</v>
      </c>
      <c r="J169" s="147" t="s">
        <v>675</v>
      </c>
      <c r="K169" s="618" t="s">
        <v>676</v>
      </c>
      <c r="L169" s="620">
        <v>1</v>
      </c>
      <c r="M169" s="635">
        <v>45536</v>
      </c>
      <c r="N169" s="635">
        <v>45777</v>
      </c>
      <c r="O169" s="622">
        <f t="shared" si="11"/>
        <v>34.428571428571431</v>
      </c>
      <c r="P169" s="620">
        <v>1</v>
      </c>
      <c r="Q169" s="618" t="s">
        <v>677</v>
      </c>
      <c r="R169" s="623">
        <f t="shared" si="10"/>
        <v>1</v>
      </c>
      <c r="S169" s="624" t="str">
        <f t="array" aca="1" ref="S169" ca="1">IF(ISNUMBER(R169),IF(R169=100%,"CUMPLIDA",IF(AND(ISNUMBER(N169),ISNUMBER(INDIRECT("FECHA_"&amp;$B169,1))), IF(N169&lt;=INDIRECT("FECHA_"&amp;$B169,1),"INCUMPLIDA","PROCESO"), "VERIFICAR FECHA")),"SIN VALOR AVANCE")</f>
        <v>CUMPLIDA</v>
      </c>
    </row>
    <row r="170" spans="1:19" ht="180.75">
      <c r="A170" s="676" t="s">
        <v>18</v>
      </c>
      <c r="B170" s="614" t="s">
        <v>16</v>
      </c>
      <c r="C170" s="638"/>
      <c r="D170" s="638"/>
      <c r="E170" s="644"/>
      <c r="F170" s="645"/>
      <c r="G170" s="644"/>
      <c r="H170" s="639"/>
      <c r="I170" s="634" t="s">
        <v>678</v>
      </c>
      <c r="J170" s="647" t="s">
        <v>679</v>
      </c>
      <c r="K170" s="648" t="s">
        <v>680</v>
      </c>
      <c r="L170" s="620">
        <v>2</v>
      </c>
      <c r="M170" s="635">
        <v>45536</v>
      </c>
      <c r="N170" s="635">
        <v>46476</v>
      </c>
      <c r="O170" s="622">
        <f t="shared" si="11"/>
        <v>134.28571428571428</v>
      </c>
      <c r="P170" s="620">
        <v>0</v>
      </c>
      <c r="Q170" s="618" t="s">
        <v>681</v>
      </c>
      <c r="R170" s="623">
        <f t="shared" si="10"/>
        <v>0</v>
      </c>
      <c r="S170" s="624" t="str">
        <f t="array" aca="1" ref="S170" ca="1">IF(ISNUMBER(R170),IF(R170=100%,"CUMPLIDA",IF(AND(ISNUMBER(N170),ISNUMBER(INDIRECT("FECHA_"&amp;$B170,1))), IF(N170&lt;=INDIRECT("FECHA_"&amp;$B170,1),"INCUMPLIDA","PROCESO"), "VERIFICAR FECHA")),"SIN VALOR AVANCE")</f>
        <v>PROCESO</v>
      </c>
    </row>
    <row r="171" spans="1:19" ht="165">
      <c r="A171" s="676" t="s">
        <v>18</v>
      </c>
      <c r="B171" s="614" t="s">
        <v>16</v>
      </c>
      <c r="C171" s="638" t="s">
        <v>650</v>
      </c>
      <c r="D171" s="638" t="s">
        <v>682</v>
      </c>
      <c r="E171" s="644" t="s">
        <v>683</v>
      </c>
      <c r="F171" s="645" t="s">
        <v>684</v>
      </c>
      <c r="G171" s="644"/>
      <c r="H171" s="639" t="s">
        <v>685</v>
      </c>
      <c r="I171" s="149" t="s">
        <v>686</v>
      </c>
      <c r="J171" s="147" t="s">
        <v>687</v>
      </c>
      <c r="K171" s="618" t="s">
        <v>688</v>
      </c>
      <c r="L171" s="620">
        <v>1</v>
      </c>
      <c r="M171" s="635">
        <v>45536</v>
      </c>
      <c r="N171" s="635">
        <v>45747</v>
      </c>
      <c r="O171" s="622">
        <f t="shared" si="11"/>
        <v>30.142857142857142</v>
      </c>
      <c r="P171" s="620">
        <v>1</v>
      </c>
      <c r="Q171" s="618" t="s">
        <v>689</v>
      </c>
      <c r="R171" s="623">
        <f t="shared" si="10"/>
        <v>1</v>
      </c>
      <c r="S171" s="624" t="str">
        <f t="array" aca="1" ref="S171" ca="1">IF(ISNUMBER(R171),IF(R171=100%,"CUMPLIDA",IF(AND(ISNUMBER(N171),ISNUMBER(INDIRECT("FECHA_"&amp;$B171,1))), IF(N171&lt;=INDIRECT("FECHA_"&amp;$B171,1),"INCUMPLIDA","PROCESO"), "VERIFICAR FECHA")),"SIN VALOR AVANCE")</f>
        <v>CUMPLIDA</v>
      </c>
    </row>
    <row r="172" spans="1:19" ht="195.75">
      <c r="A172" s="676" t="s">
        <v>18</v>
      </c>
      <c r="B172" s="614" t="s">
        <v>16</v>
      </c>
      <c r="C172" s="638"/>
      <c r="D172" s="638"/>
      <c r="E172" s="644"/>
      <c r="F172" s="645"/>
      <c r="G172" s="644"/>
      <c r="H172" s="639"/>
      <c r="I172" s="687" t="s">
        <v>690</v>
      </c>
      <c r="J172" s="618" t="s">
        <v>691</v>
      </c>
      <c r="K172" s="688" t="s">
        <v>692</v>
      </c>
      <c r="L172" s="620">
        <v>1</v>
      </c>
      <c r="M172" s="635">
        <v>45514</v>
      </c>
      <c r="N172" s="635">
        <v>46476</v>
      </c>
      <c r="O172" s="622">
        <f t="shared" si="11"/>
        <v>137.42857142857142</v>
      </c>
      <c r="P172" s="620">
        <v>0</v>
      </c>
      <c r="Q172" s="618" t="s">
        <v>693</v>
      </c>
      <c r="R172" s="623">
        <f t="shared" si="10"/>
        <v>0</v>
      </c>
      <c r="S172" s="624" t="str">
        <f t="array" aca="1" ref="S172" ca="1">IF(ISNUMBER(R172),IF(R172=100%,"CUMPLIDA",IF(AND(ISNUMBER(N172),ISNUMBER(INDIRECT("FECHA_"&amp;$B172,1))), IF(N172&lt;=INDIRECT("FECHA_"&amp;$B172,1),"INCUMPLIDA","PROCESO"), "VERIFICAR FECHA")),"SIN VALOR AVANCE")</f>
        <v>PROCESO</v>
      </c>
    </row>
    <row r="173" spans="1:19" ht="75.75">
      <c r="A173" s="676" t="s">
        <v>18</v>
      </c>
      <c r="B173" s="614" t="s">
        <v>16</v>
      </c>
      <c r="C173" s="638" t="s">
        <v>694</v>
      </c>
      <c r="D173" s="638" t="s">
        <v>695</v>
      </c>
      <c r="E173" s="639" t="s">
        <v>696</v>
      </c>
      <c r="F173" s="640"/>
      <c r="G173" s="639"/>
      <c r="H173" s="639" t="s">
        <v>697</v>
      </c>
      <c r="I173" s="639" t="s">
        <v>698</v>
      </c>
      <c r="J173" s="618" t="s">
        <v>699</v>
      </c>
      <c r="K173" s="618" t="s">
        <v>700</v>
      </c>
      <c r="L173" s="620">
        <v>1</v>
      </c>
      <c r="M173" s="635">
        <v>45901</v>
      </c>
      <c r="N173" s="635">
        <v>46233</v>
      </c>
      <c r="O173" s="622">
        <f t="shared" si="11"/>
        <v>47.428571428571431</v>
      </c>
      <c r="P173" s="620">
        <v>0</v>
      </c>
      <c r="Q173" s="618" t="s">
        <v>701</v>
      </c>
      <c r="R173" s="623">
        <f t="shared" si="10"/>
        <v>0</v>
      </c>
      <c r="S173" s="624" t="str">
        <f t="array" aca="1" ref="S173" ca="1">IF(ISNUMBER(R173),IF(R173=100%,"CUMPLIDA",IF(AND(ISNUMBER(N173),ISNUMBER(INDIRECT("FECHA_"&amp;$B173,1))), IF(N173&lt;=INDIRECT("FECHA_"&amp;$B173,1),"INCUMPLIDA","PROCESO"), "VERIFICAR FECHA")),"SIN VALOR AVANCE")</f>
        <v>PROCESO</v>
      </c>
    </row>
    <row r="174" spans="1:19" ht="75.75">
      <c r="A174" s="676" t="s">
        <v>18</v>
      </c>
      <c r="B174" s="614" t="s">
        <v>16</v>
      </c>
      <c r="C174" s="638"/>
      <c r="D174" s="689"/>
      <c r="E174" s="639"/>
      <c r="F174" s="640"/>
      <c r="G174" s="639"/>
      <c r="H174" s="639"/>
      <c r="I174" s="639"/>
      <c r="J174" s="618" t="s">
        <v>702</v>
      </c>
      <c r="K174" s="618" t="s">
        <v>703</v>
      </c>
      <c r="L174" s="620">
        <v>1</v>
      </c>
      <c r="M174" s="635">
        <v>45901</v>
      </c>
      <c r="N174" s="635">
        <v>46264</v>
      </c>
      <c r="O174" s="622">
        <f t="shared" si="11"/>
        <v>51.857142857142854</v>
      </c>
      <c r="P174" s="620">
        <v>0</v>
      </c>
      <c r="Q174" s="618" t="s">
        <v>701</v>
      </c>
      <c r="R174" s="623">
        <f t="shared" si="10"/>
        <v>0</v>
      </c>
      <c r="S174" s="624" t="str">
        <f t="array" aca="1" ref="S174" ca="1">IF(ISNUMBER(R174),IF(R174=100%,"CUMPLIDA",IF(AND(ISNUMBER(N174),ISNUMBER(INDIRECT("FECHA_"&amp;$B174,1))), IF(N174&lt;=INDIRECT("FECHA_"&amp;$B174,1),"INCUMPLIDA","PROCESO"), "VERIFICAR FECHA")),"SIN VALOR AVANCE")</f>
        <v>PROCESO</v>
      </c>
    </row>
    <row r="175" spans="1:19" ht="150.75">
      <c r="A175" s="676" t="s">
        <v>18</v>
      </c>
      <c r="B175" s="614" t="s">
        <v>16</v>
      </c>
      <c r="C175" s="638"/>
      <c r="D175" s="689"/>
      <c r="E175" s="639"/>
      <c r="F175" s="640"/>
      <c r="G175" s="639"/>
      <c r="H175" s="639"/>
      <c r="I175" s="639" t="s">
        <v>704</v>
      </c>
      <c r="J175" s="618" t="s">
        <v>705</v>
      </c>
      <c r="K175" s="618" t="s">
        <v>706</v>
      </c>
      <c r="L175" s="620">
        <v>2</v>
      </c>
      <c r="M175" s="635">
        <v>45870</v>
      </c>
      <c r="N175" s="635">
        <v>45960</v>
      </c>
      <c r="O175" s="622">
        <f t="shared" si="11"/>
        <v>12.857142857142858</v>
      </c>
      <c r="P175" s="620">
        <v>2</v>
      </c>
      <c r="Q175" s="618" t="s">
        <v>707</v>
      </c>
      <c r="R175" s="623">
        <f t="shared" si="10"/>
        <v>1</v>
      </c>
      <c r="S175" s="624" t="str">
        <f t="array" aca="1" ref="S175" ca="1">IF(ISNUMBER(R175),IF(R175=100%,"CUMPLIDA",IF(AND(ISNUMBER(N175),ISNUMBER(INDIRECT("FECHA_"&amp;$B175,1))), IF(N175&lt;=INDIRECT("FECHA_"&amp;$B175,1),"INCUMPLIDA","PROCESO"), "VERIFICAR FECHA")),"SIN VALOR AVANCE")</f>
        <v>CUMPLIDA</v>
      </c>
    </row>
    <row r="176" spans="1:19" ht="150.75">
      <c r="A176" s="676" t="s">
        <v>18</v>
      </c>
      <c r="B176" s="614" t="s">
        <v>16</v>
      </c>
      <c r="C176" s="638"/>
      <c r="D176" s="689"/>
      <c r="E176" s="639"/>
      <c r="F176" s="640"/>
      <c r="G176" s="639"/>
      <c r="H176" s="639"/>
      <c r="I176" s="639"/>
      <c r="J176" s="618" t="s">
        <v>708</v>
      </c>
      <c r="K176" s="618" t="s">
        <v>709</v>
      </c>
      <c r="L176" s="620">
        <v>1</v>
      </c>
      <c r="M176" s="635">
        <v>45870</v>
      </c>
      <c r="N176" s="635">
        <v>45991</v>
      </c>
      <c r="O176" s="622">
        <f t="shared" si="11"/>
        <v>17.285714285714285</v>
      </c>
      <c r="P176" s="620">
        <v>1</v>
      </c>
      <c r="Q176" s="618" t="s">
        <v>707</v>
      </c>
      <c r="R176" s="623">
        <f t="shared" si="10"/>
        <v>1</v>
      </c>
      <c r="S176" s="624" t="str">
        <f t="array" aca="1" ref="S176" ca="1">IF(ISNUMBER(R176),IF(R176=100%,"CUMPLIDA",IF(AND(ISNUMBER(N176),ISNUMBER(INDIRECT("FECHA_"&amp;$B176,1))), IF(N176&lt;=INDIRECT("FECHA_"&amp;$B176,1),"INCUMPLIDA","PROCESO"), "VERIFICAR FECHA")),"SIN VALOR AVANCE")</f>
        <v>CUMPLIDA</v>
      </c>
    </row>
    <row r="177" spans="1:19" ht="75.75">
      <c r="A177" s="676" t="s">
        <v>18</v>
      </c>
      <c r="B177" s="614" t="s">
        <v>16</v>
      </c>
      <c r="C177" s="638"/>
      <c r="D177" s="689"/>
      <c r="E177" s="639"/>
      <c r="F177" s="640"/>
      <c r="G177" s="639"/>
      <c r="H177" s="639"/>
      <c r="I177" s="639" t="s">
        <v>710</v>
      </c>
      <c r="J177" s="618" t="s">
        <v>711</v>
      </c>
      <c r="K177" s="618" t="s">
        <v>712</v>
      </c>
      <c r="L177" s="620">
        <v>1</v>
      </c>
      <c r="M177" s="635">
        <v>45901</v>
      </c>
      <c r="N177" s="635">
        <v>45991</v>
      </c>
      <c r="O177" s="622">
        <f t="shared" si="11"/>
        <v>12.857142857142858</v>
      </c>
      <c r="P177" s="620">
        <v>1</v>
      </c>
      <c r="Q177" s="618" t="s">
        <v>701</v>
      </c>
      <c r="R177" s="623">
        <f t="shared" si="10"/>
        <v>1</v>
      </c>
      <c r="S177" s="624" t="str">
        <f t="array" aca="1" ref="S177" ca="1">IF(ISNUMBER(R177),IF(R177=100%,"CUMPLIDA",IF(AND(ISNUMBER(N177),ISNUMBER(INDIRECT("FECHA_"&amp;$B177,1))), IF(N177&lt;=INDIRECT("FECHA_"&amp;$B177,1),"INCUMPLIDA","PROCESO"), "VERIFICAR FECHA")),"SIN VALOR AVANCE")</f>
        <v>CUMPLIDA</v>
      </c>
    </row>
    <row r="178" spans="1:19" ht="75.75">
      <c r="A178" s="676" t="s">
        <v>18</v>
      </c>
      <c r="B178" s="614" t="s">
        <v>16</v>
      </c>
      <c r="C178" s="638"/>
      <c r="D178" s="689"/>
      <c r="E178" s="639"/>
      <c r="F178" s="640"/>
      <c r="G178" s="639"/>
      <c r="H178" s="639"/>
      <c r="I178" s="639"/>
      <c r="J178" s="618" t="s">
        <v>713</v>
      </c>
      <c r="K178" s="618" t="s">
        <v>709</v>
      </c>
      <c r="L178" s="620">
        <v>1</v>
      </c>
      <c r="M178" s="635">
        <v>45901</v>
      </c>
      <c r="N178" s="635">
        <v>45991</v>
      </c>
      <c r="O178" s="622">
        <f t="shared" si="11"/>
        <v>12.857142857142858</v>
      </c>
      <c r="P178" s="620">
        <v>1</v>
      </c>
      <c r="Q178" s="618" t="s">
        <v>701</v>
      </c>
      <c r="R178" s="623">
        <f t="shared" si="10"/>
        <v>1</v>
      </c>
      <c r="S178" s="624" t="str">
        <f t="array" aca="1" ref="S178" ca="1">IF(ISNUMBER(R178),IF(R178=100%,"CUMPLIDA",IF(AND(ISNUMBER(N178),ISNUMBER(INDIRECT("FECHA_"&amp;$B178,1))), IF(N178&lt;=INDIRECT("FECHA_"&amp;$B178,1),"INCUMPLIDA","PROCESO"), "VERIFICAR FECHA")),"SIN VALOR AVANCE")</f>
        <v>CUMPLIDA</v>
      </c>
    </row>
    <row r="179" spans="1:19" ht="75.75">
      <c r="A179" s="676" t="s">
        <v>18</v>
      </c>
      <c r="B179" s="614" t="s">
        <v>16</v>
      </c>
      <c r="C179" s="638"/>
      <c r="D179" s="689"/>
      <c r="E179" s="639"/>
      <c r="F179" s="640"/>
      <c r="G179" s="639"/>
      <c r="H179" s="639"/>
      <c r="I179" s="639" t="s">
        <v>714</v>
      </c>
      <c r="J179" s="618" t="s">
        <v>715</v>
      </c>
      <c r="K179" s="618" t="s">
        <v>712</v>
      </c>
      <c r="L179" s="620">
        <v>1</v>
      </c>
      <c r="M179" s="635">
        <v>45901</v>
      </c>
      <c r="N179" s="635">
        <v>45991</v>
      </c>
      <c r="O179" s="622">
        <f t="shared" si="11"/>
        <v>12.857142857142858</v>
      </c>
      <c r="P179" s="620">
        <v>1</v>
      </c>
      <c r="Q179" s="618" t="s">
        <v>701</v>
      </c>
      <c r="R179" s="623">
        <f t="shared" si="10"/>
        <v>1</v>
      </c>
      <c r="S179" s="624" t="str">
        <f t="array" aca="1" ref="S179" ca="1">IF(ISNUMBER(R179),IF(R179=100%,"CUMPLIDA",IF(AND(ISNUMBER(N179),ISNUMBER(INDIRECT("FECHA_"&amp;$B179,1))), IF(N179&lt;=INDIRECT("FECHA_"&amp;$B179,1),"INCUMPLIDA","PROCESO"), "VERIFICAR FECHA")),"SIN VALOR AVANCE")</f>
        <v>CUMPLIDA</v>
      </c>
    </row>
    <row r="180" spans="1:19" ht="180.75">
      <c r="A180" s="676" t="s">
        <v>18</v>
      </c>
      <c r="B180" s="614" t="s">
        <v>16</v>
      </c>
      <c r="C180" s="638"/>
      <c r="D180" s="689"/>
      <c r="E180" s="639"/>
      <c r="F180" s="640"/>
      <c r="G180" s="639"/>
      <c r="H180" s="639"/>
      <c r="I180" s="639"/>
      <c r="J180" s="618" t="s">
        <v>713</v>
      </c>
      <c r="K180" s="618" t="s">
        <v>709</v>
      </c>
      <c r="L180" s="620">
        <v>1</v>
      </c>
      <c r="M180" s="635">
        <v>45901</v>
      </c>
      <c r="N180" s="635">
        <v>45991</v>
      </c>
      <c r="O180" s="622">
        <f t="shared" si="11"/>
        <v>12.857142857142858</v>
      </c>
      <c r="P180" s="620">
        <v>1</v>
      </c>
      <c r="Q180" s="618" t="s">
        <v>716</v>
      </c>
      <c r="R180" s="623">
        <f t="shared" si="10"/>
        <v>1</v>
      </c>
      <c r="S180" s="624" t="str">
        <f t="array" aca="1" ref="S180" ca="1">IF(ISNUMBER(R180),IF(R180=100%,"CUMPLIDA",IF(AND(ISNUMBER(N180),ISNUMBER(INDIRECT("FECHA_"&amp;$B180,1))), IF(N180&lt;=INDIRECT("FECHA_"&amp;$B180,1),"INCUMPLIDA","PROCESO"), "VERIFICAR FECHA")),"SIN VALOR AVANCE")</f>
        <v>CUMPLIDA</v>
      </c>
    </row>
    <row r="181" spans="1:19" ht="75.75">
      <c r="A181" s="676" t="s">
        <v>18</v>
      </c>
      <c r="B181" s="614" t="s">
        <v>16</v>
      </c>
      <c r="C181" s="638" t="s">
        <v>694</v>
      </c>
      <c r="D181" s="638" t="s">
        <v>717</v>
      </c>
      <c r="E181" s="639" t="s">
        <v>718</v>
      </c>
      <c r="F181" s="640"/>
      <c r="G181" s="639"/>
      <c r="H181" s="639" t="s">
        <v>719</v>
      </c>
      <c r="I181" s="639" t="s">
        <v>720</v>
      </c>
      <c r="J181" s="618" t="s">
        <v>721</v>
      </c>
      <c r="K181" s="618" t="s">
        <v>722</v>
      </c>
      <c r="L181" s="675">
        <v>6</v>
      </c>
      <c r="M181" s="635">
        <v>45901</v>
      </c>
      <c r="N181" s="635">
        <v>46264</v>
      </c>
      <c r="O181" s="622">
        <f t="shared" si="11"/>
        <v>51.857142857142854</v>
      </c>
      <c r="P181" s="620">
        <v>2</v>
      </c>
      <c r="Q181" s="618" t="s">
        <v>701</v>
      </c>
      <c r="R181" s="623">
        <f t="shared" si="10"/>
        <v>0.33333333333333331</v>
      </c>
      <c r="S181" s="624" t="str">
        <f t="array" aca="1" ref="S181" ca="1">IF(ISNUMBER(R181),IF(R181=100%,"CUMPLIDA",IF(AND(ISNUMBER(N181),ISNUMBER(INDIRECT("FECHA_"&amp;$B181,1))), IF(N181&lt;=INDIRECT("FECHA_"&amp;$B181,1),"INCUMPLIDA","PROCESO"), "VERIFICAR FECHA")),"SIN VALOR AVANCE")</f>
        <v>PROCESO</v>
      </c>
    </row>
    <row r="182" spans="1:19" ht="75.75">
      <c r="A182" s="676" t="s">
        <v>18</v>
      </c>
      <c r="B182" s="614" t="s">
        <v>16</v>
      </c>
      <c r="C182" s="638"/>
      <c r="D182" s="689"/>
      <c r="E182" s="639"/>
      <c r="F182" s="640"/>
      <c r="G182" s="639"/>
      <c r="H182" s="639"/>
      <c r="I182" s="639"/>
      <c r="J182" s="618" t="s">
        <v>723</v>
      </c>
      <c r="K182" s="618" t="s">
        <v>722</v>
      </c>
      <c r="L182" s="675">
        <v>6</v>
      </c>
      <c r="M182" s="635">
        <v>45901</v>
      </c>
      <c r="N182" s="635">
        <v>46264</v>
      </c>
      <c r="O182" s="622">
        <f t="shared" si="11"/>
        <v>51.857142857142854</v>
      </c>
      <c r="P182" s="620">
        <v>2</v>
      </c>
      <c r="Q182" s="618" t="s">
        <v>701</v>
      </c>
      <c r="R182" s="623">
        <f t="shared" si="10"/>
        <v>0.33333333333333331</v>
      </c>
      <c r="S182" s="624" t="str">
        <f t="array" aca="1" ref="S182" ca="1">IF(ISNUMBER(R182),IF(R182=100%,"CUMPLIDA",IF(AND(ISNUMBER(N182),ISNUMBER(INDIRECT("FECHA_"&amp;$B182,1))), IF(N182&lt;=INDIRECT("FECHA_"&amp;$B182,1),"INCUMPLIDA","PROCESO"), "VERIFICAR FECHA")),"SIN VALOR AVANCE")</f>
        <v>PROCESO</v>
      </c>
    </row>
    <row r="183" spans="1:19" ht="75.75">
      <c r="A183" s="676" t="s">
        <v>18</v>
      </c>
      <c r="B183" s="614" t="s">
        <v>16</v>
      </c>
      <c r="C183" s="638"/>
      <c r="D183" s="689"/>
      <c r="E183" s="639"/>
      <c r="F183" s="640"/>
      <c r="G183" s="639"/>
      <c r="H183" s="639"/>
      <c r="I183" s="639" t="s">
        <v>724</v>
      </c>
      <c r="J183" s="618" t="s">
        <v>699</v>
      </c>
      <c r="K183" s="618" t="s">
        <v>700</v>
      </c>
      <c r="L183" s="675">
        <v>1</v>
      </c>
      <c r="M183" s="635">
        <v>45901</v>
      </c>
      <c r="N183" s="635">
        <v>46233</v>
      </c>
      <c r="O183" s="622">
        <f t="shared" si="11"/>
        <v>47.428571428571431</v>
      </c>
      <c r="P183" s="620">
        <v>0</v>
      </c>
      <c r="Q183" s="618" t="s">
        <v>701</v>
      </c>
      <c r="R183" s="623">
        <f t="shared" si="10"/>
        <v>0</v>
      </c>
      <c r="S183" s="624" t="str">
        <f t="array" aca="1" ref="S183" ca="1">IF(ISNUMBER(R183),IF(R183=100%,"CUMPLIDA",IF(AND(ISNUMBER(N183),ISNUMBER(INDIRECT("FECHA_"&amp;$B183,1))), IF(N183&lt;=INDIRECT("FECHA_"&amp;$B183,1),"INCUMPLIDA","PROCESO"), "VERIFICAR FECHA")),"SIN VALOR AVANCE")</f>
        <v>PROCESO</v>
      </c>
    </row>
    <row r="184" spans="1:19" ht="120.75">
      <c r="A184" s="676" t="s">
        <v>18</v>
      </c>
      <c r="B184" s="614" t="s">
        <v>16</v>
      </c>
      <c r="C184" s="638"/>
      <c r="D184" s="689"/>
      <c r="E184" s="639"/>
      <c r="F184" s="640"/>
      <c r="G184" s="639"/>
      <c r="H184" s="639"/>
      <c r="I184" s="639"/>
      <c r="J184" s="618" t="s">
        <v>702</v>
      </c>
      <c r="K184" s="618" t="s">
        <v>703</v>
      </c>
      <c r="L184" s="675">
        <v>1</v>
      </c>
      <c r="M184" s="635">
        <v>45901</v>
      </c>
      <c r="N184" s="635">
        <v>46264</v>
      </c>
      <c r="O184" s="622">
        <f t="shared" si="11"/>
        <v>51.857142857142854</v>
      </c>
      <c r="P184" s="620">
        <v>0</v>
      </c>
      <c r="Q184" s="618" t="s">
        <v>725</v>
      </c>
      <c r="R184" s="623">
        <f t="shared" si="10"/>
        <v>0</v>
      </c>
      <c r="S184" s="624" t="str">
        <f t="array" aca="1" ref="S184" ca="1">IF(ISNUMBER(R184),IF(R184=100%,"CUMPLIDA",IF(AND(ISNUMBER(N184),ISNUMBER(INDIRECT("FECHA_"&amp;$B184,1))), IF(N184&lt;=INDIRECT("FECHA_"&amp;$B184,1),"INCUMPLIDA","PROCESO"), "VERIFICAR FECHA")),"SIN VALOR AVANCE")</f>
        <v>PROCESO</v>
      </c>
    </row>
    <row r="185" spans="1:19" ht="90.75">
      <c r="A185" s="676" t="s">
        <v>18</v>
      </c>
      <c r="B185" s="614" t="s">
        <v>16</v>
      </c>
      <c r="C185" s="638"/>
      <c r="D185" s="689"/>
      <c r="E185" s="639"/>
      <c r="F185" s="640"/>
      <c r="G185" s="639"/>
      <c r="H185" s="639"/>
      <c r="I185" s="639" t="s">
        <v>726</v>
      </c>
      <c r="J185" s="618" t="s">
        <v>727</v>
      </c>
      <c r="K185" s="618" t="s">
        <v>712</v>
      </c>
      <c r="L185" s="675">
        <v>1</v>
      </c>
      <c r="M185" s="635">
        <v>45901</v>
      </c>
      <c r="N185" s="635">
        <v>45991</v>
      </c>
      <c r="O185" s="622">
        <f t="shared" si="11"/>
        <v>12.857142857142858</v>
      </c>
      <c r="P185" s="620">
        <v>1</v>
      </c>
      <c r="Q185" s="618" t="s">
        <v>728</v>
      </c>
      <c r="R185" s="623">
        <f t="shared" si="10"/>
        <v>1</v>
      </c>
      <c r="S185" s="624" t="str">
        <f t="array" aca="1" ref="S185" ca="1">IF(ISNUMBER(R185),IF(R185=100%,"CUMPLIDA",IF(AND(ISNUMBER(N185),ISNUMBER(INDIRECT("FECHA_"&amp;$B185,1))), IF(N185&lt;=INDIRECT("FECHA_"&amp;$B185,1),"INCUMPLIDA","PROCESO"), "VERIFICAR FECHA")),"SIN VALOR AVANCE")</f>
        <v>CUMPLIDA</v>
      </c>
    </row>
    <row r="186" spans="1:19" ht="75.75">
      <c r="A186" s="676" t="s">
        <v>18</v>
      </c>
      <c r="B186" s="614" t="s">
        <v>16</v>
      </c>
      <c r="C186" s="638"/>
      <c r="D186" s="689"/>
      <c r="E186" s="639"/>
      <c r="F186" s="640"/>
      <c r="G186" s="639"/>
      <c r="H186" s="639"/>
      <c r="I186" s="639"/>
      <c r="J186" s="618" t="s">
        <v>713</v>
      </c>
      <c r="K186" s="618" t="s">
        <v>709</v>
      </c>
      <c r="L186" s="675">
        <v>1</v>
      </c>
      <c r="M186" s="635">
        <v>45901</v>
      </c>
      <c r="N186" s="635">
        <v>45991</v>
      </c>
      <c r="O186" s="622">
        <f t="shared" si="11"/>
        <v>12.857142857142858</v>
      </c>
      <c r="P186" s="620">
        <v>1</v>
      </c>
      <c r="Q186" s="618" t="s">
        <v>701</v>
      </c>
      <c r="R186" s="623">
        <f t="shared" si="10"/>
        <v>1</v>
      </c>
      <c r="S186" s="624" t="str">
        <f t="array" aca="1" ref="S186" ca="1">IF(ISNUMBER(R186),IF(R186=100%,"CUMPLIDA",IF(AND(ISNUMBER(N186),ISNUMBER(INDIRECT("FECHA_"&amp;$B186,1))), IF(N186&lt;=INDIRECT("FECHA_"&amp;$B186,1),"INCUMPLIDA","PROCESO"), "VERIFICAR FECHA")),"SIN VALOR AVANCE")</f>
        <v>CUMPLIDA</v>
      </c>
    </row>
    <row r="187" spans="1:19" ht="105">
      <c r="A187" s="676" t="s">
        <v>18</v>
      </c>
      <c r="B187" s="614" t="s">
        <v>16</v>
      </c>
      <c r="C187" s="638"/>
      <c r="D187" s="689"/>
      <c r="E187" s="639"/>
      <c r="F187" s="640"/>
      <c r="G187" s="639"/>
      <c r="H187" s="639"/>
      <c r="I187" s="634" t="s">
        <v>729</v>
      </c>
      <c r="J187" s="618" t="s">
        <v>730</v>
      </c>
      <c r="K187" s="618" t="s">
        <v>731</v>
      </c>
      <c r="L187" s="675">
        <v>12</v>
      </c>
      <c r="M187" s="635">
        <v>45901</v>
      </c>
      <c r="N187" s="635">
        <v>46264</v>
      </c>
      <c r="O187" s="622">
        <f t="shared" si="11"/>
        <v>51.857142857142854</v>
      </c>
      <c r="P187" s="620">
        <v>9</v>
      </c>
      <c r="Q187" s="618" t="s">
        <v>701</v>
      </c>
      <c r="R187" s="623">
        <f t="shared" si="10"/>
        <v>0.75</v>
      </c>
      <c r="S187" s="624" t="str">
        <f t="array" aca="1" ref="S187" ca="1">IF(ISNUMBER(R187),IF(R187=100%,"CUMPLIDA",IF(AND(ISNUMBER(N187),ISNUMBER(INDIRECT("FECHA_"&amp;$B187,1))), IF(N187&lt;=INDIRECT("FECHA_"&amp;$B187,1),"INCUMPLIDA","PROCESO"), "VERIFICAR FECHA")),"SIN VALOR AVANCE")</f>
        <v>PROCESO</v>
      </c>
    </row>
    <row r="188" spans="1:19" ht="75.75">
      <c r="A188" s="676" t="s">
        <v>18</v>
      </c>
      <c r="B188" s="614" t="s">
        <v>16</v>
      </c>
      <c r="C188" s="638"/>
      <c r="D188" s="689"/>
      <c r="E188" s="639"/>
      <c r="F188" s="640"/>
      <c r="G188" s="639"/>
      <c r="H188" s="639"/>
      <c r="I188" s="634" t="s">
        <v>732</v>
      </c>
      <c r="J188" s="618" t="s">
        <v>733</v>
      </c>
      <c r="K188" s="618" t="s">
        <v>734</v>
      </c>
      <c r="L188" s="675">
        <v>1</v>
      </c>
      <c r="M188" s="635">
        <v>45962</v>
      </c>
      <c r="N188" s="635">
        <v>46174</v>
      </c>
      <c r="O188" s="622">
        <f t="shared" si="11"/>
        <v>30.285714285714285</v>
      </c>
      <c r="P188" s="620">
        <v>0</v>
      </c>
      <c r="Q188" s="618" t="s">
        <v>701</v>
      </c>
      <c r="R188" s="623">
        <f t="shared" si="10"/>
        <v>0</v>
      </c>
      <c r="S188" s="624" t="str">
        <f t="array" aca="1" ref="S188" ca="1">IF(ISNUMBER(R188),IF(R188=100%,"CUMPLIDA",IF(AND(ISNUMBER(N188),ISNUMBER(INDIRECT("FECHA_"&amp;$B188,1))), IF(N188&lt;=INDIRECT("FECHA_"&amp;$B188,1),"INCUMPLIDA","PROCESO"), "VERIFICAR FECHA")),"SIN VALOR AVANCE")</f>
        <v>PROCESO</v>
      </c>
    </row>
    <row r="189" spans="1:19" ht="135.75">
      <c r="A189" s="676" t="s">
        <v>18</v>
      </c>
      <c r="B189" s="614" t="s">
        <v>16</v>
      </c>
      <c r="C189" s="638"/>
      <c r="D189" s="689"/>
      <c r="E189" s="639"/>
      <c r="F189" s="640"/>
      <c r="G189" s="639"/>
      <c r="H189" s="639"/>
      <c r="I189" s="634" t="s">
        <v>735</v>
      </c>
      <c r="J189" s="618" t="s">
        <v>736</v>
      </c>
      <c r="K189" s="618" t="s">
        <v>737</v>
      </c>
      <c r="L189" s="675">
        <v>2</v>
      </c>
      <c r="M189" s="635">
        <v>46204</v>
      </c>
      <c r="N189" s="635">
        <v>46568</v>
      </c>
      <c r="O189" s="622">
        <f t="shared" si="11"/>
        <v>52</v>
      </c>
      <c r="P189" s="620">
        <v>0</v>
      </c>
      <c r="Q189" s="618" t="s">
        <v>738</v>
      </c>
      <c r="R189" s="623">
        <f t="shared" si="10"/>
        <v>0</v>
      </c>
      <c r="S189" s="624" t="str">
        <f t="array" aca="1" ref="S189" ca="1">IF(ISNUMBER(R189),IF(R189=100%,"CUMPLIDA",IF(AND(ISNUMBER(N189),ISNUMBER(INDIRECT("FECHA_"&amp;$B189,1))), IF(N189&lt;=INDIRECT("FECHA_"&amp;$B189,1),"INCUMPLIDA","PROCESO"), "VERIFICAR FECHA")),"SIN VALOR AVANCE")</f>
        <v>PROCESO</v>
      </c>
    </row>
    <row r="190" spans="1:19" ht="120.75">
      <c r="A190" s="676" t="s">
        <v>18</v>
      </c>
      <c r="B190" s="614" t="s">
        <v>16</v>
      </c>
      <c r="C190" s="638"/>
      <c r="D190" s="689"/>
      <c r="E190" s="639"/>
      <c r="F190" s="640"/>
      <c r="G190" s="639"/>
      <c r="H190" s="639"/>
      <c r="I190" s="634" t="s">
        <v>739</v>
      </c>
      <c r="J190" s="618" t="s">
        <v>740</v>
      </c>
      <c r="K190" s="618" t="s">
        <v>741</v>
      </c>
      <c r="L190" s="675">
        <v>1</v>
      </c>
      <c r="M190" s="635">
        <v>45901</v>
      </c>
      <c r="N190" s="635">
        <v>46264</v>
      </c>
      <c r="O190" s="622">
        <f t="shared" si="11"/>
        <v>51.857142857142854</v>
      </c>
      <c r="P190" s="620">
        <v>0</v>
      </c>
      <c r="Q190" s="618" t="s">
        <v>742</v>
      </c>
      <c r="R190" s="623">
        <f t="shared" si="10"/>
        <v>0</v>
      </c>
      <c r="S190" s="624" t="str">
        <f t="array" aca="1" ref="S190" ca="1">IF(ISNUMBER(R190),IF(R190=100%,"CUMPLIDA",IF(AND(ISNUMBER(N190),ISNUMBER(INDIRECT("FECHA_"&amp;$B190,1))), IF(N190&lt;=INDIRECT("FECHA_"&amp;$B190,1),"INCUMPLIDA","PROCESO"), "VERIFICAR FECHA")),"SIN VALOR AVANCE")</f>
        <v>PROCESO</v>
      </c>
    </row>
    <row r="191" spans="1:19" ht="75.75">
      <c r="A191" s="676" t="s">
        <v>18</v>
      </c>
      <c r="B191" s="614" t="s">
        <v>16</v>
      </c>
      <c r="C191" s="638" t="s">
        <v>694</v>
      </c>
      <c r="D191" s="638" t="s">
        <v>743</v>
      </c>
      <c r="E191" s="639" t="s">
        <v>744</v>
      </c>
      <c r="F191" s="640"/>
      <c r="G191" s="639"/>
      <c r="H191" s="639" t="s">
        <v>745</v>
      </c>
      <c r="I191" s="634" t="s">
        <v>746</v>
      </c>
      <c r="J191" s="618" t="s">
        <v>747</v>
      </c>
      <c r="K191" s="618" t="s">
        <v>748</v>
      </c>
      <c r="L191" s="675">
        <v>1</v>
      </c>
      <c r="M191" s="635">
        <v>45901</v>
      </c>
      <c r="N191" s="635">
        <v>46022</v>
      </c>
      <c r="O191" s="622">
        <f t="shared" si="11"/>
        <v>17.285714285714285</v>
      </c>
      <c r="P191" s="620">
        <v>1</v>
      </c>
      <c r="Q191" s="618" t="s">
        <v>749</v>
      </c>
      <c r="R191" s="623">
        <f t="shared" si="10"/>
        <v>1</v>
      </c>
      <c r="S191" s="624" t="str">
        <f t="array" aca="1" ref="S191" ca="1">IF(ISNUMBER(R191),IF(R191=100%,"CUMPLIDA",IF(AND(ISNUMBER(N191),ISNUMBER(INDIRECT("FECHA_"&amp;$B191,1))), IF(N191&lt;=INDIRECT("FECHA_"&amp;$B191,1),"INCUMPLIDA","PROCESO"), "VERIFICAR FECHA")),"SIN VALOR AVANCE")</f>
        <v>CUMPLIDA</v>
      </c>
    </row>
    <row r="192" spans="1:19" ht="75.75">
      <c r="A192" s="676" t="s">
        <v>18</v>
      </c>
      <c r="B192" s="614" t="s">
        <v>16</v>
      </c>
      <c r="C192" s="638"/>
      <c r="D192" s="689"/>
      <c r="E192" s="639"/>
      <c r="F192" s="640"/>
      <c r="G192" s="639"/>
      <c r="H192" s="639"/>
      <c r="I192" s="639" t="s">
        <v>750</v>
      </c>
      <c r="J192" s="618" t="s">
        <v>699</v>
      </c>
      <c r="K192" s="618" t="s">
        <v>700</v>
      </c>
      <c r="L192" s="675">
        <v>1</v>
      </c>
      <c r="M192" s="635">
        <v>45901</v>
      </c>
      <c r="N192" s="635">
        <v>46233</v>
      </c>
      <c r="O192" s="622">
        <f t="shared" si="11"/>
        <v>47.428571428571431</v>
      </c>
      <c r="P192" s="620">
        <v>0</v>
      </c>
      <c r="Q192" s="618" t="s">
        <v>701</v>
      </c>
      <c r="R192" s="623">
        <f t="shared" si="10"/>
        <v>0</v>
      </c>
      <c r="S192" s="624" t="str">
        <f t="array" aca="1" ref="S192" ca="1">IF(ISNUMBER(R192),IF(R192=100%,"CUMPLIDA",IF(AND(ISNUMBER(N192),ISNUMBER(INDIRECT("FECHA_"&amp;$B192,1))), IF(N192&lt;=INDIRECT("FECHA_"&amp;$B192,1),"INCUMPLIDA","PROCESO"), "VERIFICAR FECHA")),"SIN VALOR AVANCE")</f>
        <v>PROCESO</v>
      </c>
    </row>
    <row r="193" spans="1:19" ht="120.75">
      <c r="A193" s="676" t="s">
        <v>18</v>
      </c>
      <c r="B193" s="614" t="s">
        <v>16</v>
      </c>
      <c r="C193" s="638"/>
      <c r="D193" s="689"/>
      <c r="E193" s="639"/>
      <c r="F193" s="640"/>
      <c r="G193" s="639"/>
      <c r="H193" s="639"/>
      <c r="I193" s="639"/>
      <c r="J193" s="618" t="s">
        <v>702</v>
      </c>
      <c r="K193" s="618" t="s">
        <v>703</v>
      </c>
      <c r="L193" s="675">
        <v>1</v>
      </c>
      <c r="M193" s="635">
        <v>45901</v>
      </c>
      <c r="N193" s="635">
        <v>46264</v>
      </c>
      <c r="O193" s="622">
        <f t="shared" si="11"/>
        <v>51.857142857142854</v>
      </c>
      <c r="P193" s="620">
        <v>0</v>
      </c>
      <c r="Q193" s="618" t="s">
        <v>725</v>
      </c>
      <c r="R193" s="623">
        <f t="shared" si="10"/>
        <v>0</v>
      </c>
      <c r="S193" s="624" t="str">
        <f t="array" aca="1" ref="S193" ca="1">IF(ISNUMBER(R193),IF(R193=100%,"CUMPLIDA",IF(AND(ISNUMBER(N193),ISNUMBER(INDIRECT("FECHA_"&amp;$B193,1))), IF(N193&lt;=INDIRECT("FECHA_"&amp;$B193,1),"INCUMPLIDA","PROCESO"), "VERIFICAR FECHA")),"SIN VALOR AVANCE")</f>
        <v>PROCESO</v>
      </c>
    </row>
    <row r="194" spans="1:19" ht="75.75">
      <c r="A194" s="676" t="s">
        <v>18</v>
      </c>
      <c r="B194" s="614" t="s">
        <v>16</v>
      </c>
      <c r="C194" s="638"/>
      <c r="D194" s="689"/>
      <c r="E194" s="639"/>
      <c r="F194" s="640"/>
      <c r="G194" s="639"/>
      <c r="H194" s="639"/>
      <c r="I194" s="634" t="s">
        <v>751</v>
      </c>
      <c r="J194" s="618" t="s">
        <v>752</v>
      </c>
      <c r="K194" s="618" t="s">
        <v>753</v>
      </c>
      <c r="L194" s="675">
        <v>6</v>
      </c>
      <c r="M194" s="635">
        <v>45901</v>
      </c>
      <c r="N194" s="635">
        <v>46264</v>
      </c>
      <c r="O194" s="622">
        <f t="shared" si="11"/>
        <v>51.857142857142854</v>
      </c>
      <c r="P194" s="620">
        <v>0</v>
      </c>
      <c r="Q194" s="618" t="s">
        <v>701</v>
      </c>
      <c r="R194" s="623">
        <f t="shared" si="10"/>
        <v>0</v>
      </c>
      <c r="S194" s="624" t="str">
        <f t="array" aca="1" ref="S194" ca="1">IF(ISNUMBER(R194),IF(R194=100%,"CUMPLIDA",IF(AND(ISNUMBER(N194),ISNUMBER(INDIRECT("FECHA_"&amp;$B194,1))), IF(N194&lt;=INDIRECT("FECHA_"&amp;$B194,1),"INCUMPLIDA","PROCESO"), "VERIFICAR FECHA")),"SIN VALOR AVANCE")</f>
        <v>PROCESO</v>
      </c>
    </row>
    <row r="195" spans="1:19" ht="75.75">
      <c r="A195" s="676" t="s">
        <v>18</v>
      </c>
      <c r="B195" s="614" t="s">
        <v>16</v>
      </c>
      <c r="C195" s="638"/>
      <c r="D195" s="689"/>
      <c r="E195" s="639"/>
      <c r="F195" s="640"/>
      <c r="G195" s="639"/>
      <c r="H195" s="639"/>
      <c r="I195" s="634" t="s">
        <v>754</v>
      </c>
      <c r="J195" s="618" t="s">
        <v>755</v>
      </c>
      <c r="K195" s="618" t="s">
        <v>474</v>
      </c>
      <c r="L195" s="675">
        <v>3</v>
      </c>
      <c r="M195" s="635">
        <v>45901</v>
      </c>
      <c r="N195" s="635">
        <v>46083</v>
      </c>
      <c r="O195" s="622">
        <f t="shared" si="11"/>
        <v>26</v>
      </c>
      <c r="P195" s="620">
        <v>2</v>
      </c>
      <c r="Q195" s="618" t="s">
        <v>701</v>
      </c>
      <c r="R195" s="623">
        <f t="shared" si="10"/>
        <v>0.66666666666666663</v>
      </c>
      <c r="S195" s="624" t="str">
        <f t="array" aca="1" ref="S195" ca="1">IF(ISNUMBER(R195),IF(R195=100%,"CUMPLIDA",IF(AND(ISNUMBER(N195),ISNUMBER(INDIRECT("FECHA_"&amp;$B195,1))), IF(N195&lt;=INDIRECT("FECHA_"&amp;$B195,1),"INCUMPLIDA","PROCESO"), "VERIFICAR FECHA")),"SIN VALOR AVANCE")</f>
        <v>PROCESO</v>
      </c>
    </row>
    <row r="196" spans="1:19" ht="135.75">
      <c r="A196" s="676" t="s">
        <v>18</v>
      </c>
      <c r="B196" s="614" t="s">
        <v>16</v>
      </c>
      <c r="C196" s="638"/>
      <c r="D196" s="689"/>
      <c r="E196" s="639"/>
      <c r="F196" s="640"/>
      <c r="G196" s="639"/>
      <c r="H196" s="639"/>
      <c r="I196" s="634" t="s">
        <v>756</v>
      </c>
      <c r="J196" s="618" t="s">
        <v>757</v>
      </c>
      <c r="K196" s="618" t="s">
        <v>734</v>
      </c>
      <c r="L196" s="675">
        <v>1</v>
      </c>
      <c r="M196" s="635">
        <v>45901</v>
      </c>
      <c r="N196" s="635">
        <v>46264</v>
      </c>
      <c r="O196" s="622">
        <f t="shared" si="11"/>
        <v>51.857142857142854</v>
      </c>
      <c r="P196" s="620">
        <v>0</v>
      </c>
      <c r="Q196" s="618" t="s">
        <v>738</v>
      </c>
      <c r="R196" s="623">
        <f t="shared" si="10"/>
        <v>0</v>
      </c>
      <c r="S196" s="624" t="str">
        <f t="array" aca="1" ref="S196" ca="1">IF(ISNUMBER(R196),IF(R196=100%,"CUMPLIDA",IF(AND(ISNUMBER(N196),ISNUMBER(INDIRECT("FECHA_"&amp;$B196,1))), IF(N196&lt;=INDIRECT("FECHA_"&amp;$B196,1),"INCUMPLIDA","PROCESO"), "VERIFICAR FECHA")),"SIN VALOR AVANCE")</f>
        <v>PROCESO</v>
      </c>
    </row>
    <row r="197" spans="1:19" ht="75.75">
      <c r="A197" s="676" t="s">
        <v>18</v>
      </c>
      <c r="B197" s="614" t="s">
        <v>16</v>
      </c>
      <c r="C197" s="638"/>
      <c r="D197" s="689"/>
      <c r="E197" s="639"/>
      <c r="F197" s="640"/>
      <c r="G197" s="639"/>
      <c r="H197" s="639"/>
      <c r="I197" s="634" t="s">
        <v>758</v>
      </c>
      <c r="J197" s="618" t="s">
        <v>759</v>
      </c>
      <c r="K197" s="618" t="s">
        <v>474</v>
      </c>
      <c r="L197" s="675">
        <v>4</v>
      </c>
      <c r="M197" s="635">
        <v>45901</v>
      </c>
      <c r="N197" s="635">
        <v>46264</v>
      </c>
      <c r="O197" s="622">
        <f t="shared" si="11"/>
        <v>51.857142857142854</v>
      </c>
      <c r="P197" s="620">
        <v>1</v>
      </c>
      <c r="Q197" s="618" t="s">
        <v>749</v>
      </c>
      <c r="R197" s="623">
        <f t="shared" si="10"/>
        <v>0.25</v>
      </c>
      <c r="S197" s="624" t="str">
        <f t="array" aca="1" ref="S197" ca="1">IF(ISNUMBER(R197),IF(R197=100%,"CUMPLIDA",IF(AND(ISNUMBER(N197),ISNUMBER(INDIRECT("FECHA_"&amp;$B197,1))), IF(N197&lt;=INDIRECT("FECHA_"&amp;$B197,1),"INCUMPLIDA","PROCESO"), "VERIFICAR FECHA")),"SIN VALOR AVANCE")</f>
        <v>PROCESO</v>
      </c>
    </row>
    <row r="198" spans="1:19" ht="75.75">
      <c r="A198" s="676" t="s">
        <v>18</v>
      </c>
      <c r="B198" s="614" t="s">
        <v>16</v>
      </c>
      <c r="C198" s="638"/>
      <c r="D198" s="689"/>
      <c r="E198" s="639"/>
      <c r="F198" s="640"/>
      <c r="G198" s="639"/>
      <c r="H198" s="639"/>
      <c r="I198" s="634" t="s">
        <v>760</v>
      </c>
      <c r="J198" s="618" t="s">
        <v>761</v>
      </c>
      <c r="K198" s="618" t="s">
        <v>753</v>
      </c>
      <c r="L198" s="675">
        <v>1</v>
      </c>
      <c r="M198" s="635">
        <v>45901</v>
      </c>
      <c r="N198" s="635">
        <v>46022</v>
      </c>
      <c r="O198" s="622">
        <f t="shared" si="11"/>
        <v>17.285714285714285</v>
      </c>
      <c r="P198" s="620">
        <v>1</v>
      </c>
      <c r="Q198" s="618" t="s">
        <v>701</v>
      </c>
      <c r="R198" s="623">
        <f t="shared" si="10"/>
        <v>1</v>
      </c>
      <c r="S198" s="624" t="str">
        <f t="array" aca="1" ref="S198" ca="1">IF(ISNUMBER(R198),IF(R198=100%,"CUMPLIDA",IF(AND(ISNUMBER(N198),ISNUMBER(INDIRECT("FECHA_"&amp;$B198,1))), IF(N198&lt;=INDIRECT("FECHA_"&amp;$B198,1),"INCUMPLIDA","PROCESO"), "VERIFICAR FECHA")),"SIN VALOR AVANCE")</f>
        <v>CUMPLIDA</v>
      </c>
    </row>
    <row r="199" spans="1:19" ht="75.75">
      <c r="A199" s="676" t="s">
        <v>18</v>
      </c>
      <c r="B199" s="614" t="s">
        <v>16</v>
      </c>
      <c r="C199" s="638"/>
      <c r="D199" s="689"/>
      <c r="E199" s="639"/>
      <c r="F199" s="640"/>
      <c r="G199" s="639"/>
      <c r="H199" s="639"/>
      <c r="I199" s="634" t="s">
        <v>762</v>
      </c>
      <c r="J199" s="618" t="s">
        <v>763</v>
      </c>
      <c r="K199" s="618" t="s">
        <v>764</v>
      </c>
      <c r="L199" s="675">
        <v>4</v>
      </c>
      <c r="M199" s="635">
        <v>45931</v>
      </c>
      <c r="N199" s="635">
        <v>46295</v>
      </c>
      <c r="O199" s="622">
        <f t="shared" si="11"/>
        <v>52</v>
      </c>
      <c r="P199" s="620">
        <v>0</v>
      </c>
      <c r="Q199" s="618" t="s">
        <v>701</v>
      </c>
      <c r="R199" s="623">
        <f t="shared" si="10"/>
        <v>0</v>
      </c>
      <c r="S199" s="624" t="str">
        <f t="array" aca="1" ref="S199" ca="1">IF(ISNUMBER(R199),IF(R199=100%,"CUMPLIDA",IF(AND(ISNUMBER(N199),ISNUMBER(INDIRECT("FECHA_"&amp;$B199,1))), IF(N199&lt;=INDIRECT("FECHA_"&amp;$B199,1),"INCUMPLIDA","PROCESO"), "VERIFICAR FECHA")),"SIN VALOR AVANCE")</f>
        <v>PROCESO</v>
      </c>
    </row>
    <row r="200" spans="1:19" ht="75.75">
      <c r="A200" s="676" t="s">
        <v>18</v>
      </c>
      <c r="B200" s="614" t="s">
        <v>16</v>
      </c>
      <c r="C200" s="638" t="s">
        <v>694</v>
      </c>
      <c r="D200" s="638" t="s">
        <v>765</v>
      </c>
      <c r="E200" s="639" t="s">
        <v>766</v>
      </c>
      <c r="F200" s="640"/>
      <c r="G200" s="639"/>
      <c r="H200" s="639" t="s">
        <v>767</v>
      </c>
      <c r="I200" s="639" t="s">
        <v>768</v>
      </c>
      <c r="J200" s="618" t="s">
        <v>769</v>
      </c>
      <c r="K200" s="618" t="s">
        <v>770</v>
      </c>
      <c r="L200" s="675">
        <v>1</v>
      </c>
      <c r="M200" s="635">
        <v>45901</v>
      </c>
      <c r="N200" s="635">
        <v>45961</v>
      </c>
      <c r="O200" s="622">
        <v>8.5714285714285712</v>
      </c>
      <c r="P200" s="620">
        <v>1</v>
      </c>
      <c r="Q200" s="618" t="s">
        <v>701</v>
      </c>
      <c r="R200" s="623">
        <v>1</v>
      </c>
      <c r="S200" s="624" t="s">
        <v>36</v>
      </c>
    </row>
    <row r="201" spans="1:19" ht="75.75">
      <c r="A201" s="676" t="s">
        <v>18</v>
      </c>
      <c r="B201" s="614" t="s">
        <v>16</v>
      </c>
      <c r="C201" s="638"/>
      <c r="D201" s="689"/>
      <c r="E201" s="639"/>
      <c r="F201" s="640"/>
      <c r="G201" s="639"/>
      <c r="H201" s="639"/>
      <c r="I201" s="639"/>
      <c r="J201" s="618" t="s">
        <v>771</v>
      </c>
      <c r="K201" s="618" t="s">
        <v>474</v>
      </c>
      <c r="L201" s="675">
        <v>12</v>
      </c>
      <c r="M201" s="635">
        <v>45962</v>
      </c>
      <c r="N201" s="635">
        <v>46326</v>
      </c>
      <c r="O201" s="622">
        <v>52</v>
      </c>
      <c r="P201" s="620">
        <v>1</v>
      </c>
      <c r="Q201" s="618" t="s">
        <v>701</v>
      </c>
      <c r="R201" s="623">
        <v>8.3333333333333329E-2</v>
      </c>
      <c r="S201" s="624" t="s">
        <v>37</v>
      </c>
    </row>
    <row r="202" spans="1:19" ht="135.75">
      <c r="A202" s="676" t="s">
        <v>18</v>
      </c>
      <c r="B202" s="614" t="s">
        <v>16</v>
      </c>
      <c r="C202" s="638"/>
      <c r="D202" s="689"/>
      <c r="E202" s="639"/>
      <c r="F202" s="640"/>
      <c r="G202" s="639"/>
      <c r="H202" s="639"/>
      <c r="I202" s="639" t="s">
        <v>772</v>
      </c>
      <c r="J202" s="618" t="s">
        <v>773</v>
      </c>
      <c r="K202" s="618" t="s">
        <v>712</v>
      </c>
      <c r="L202" s="675">
        <v>1</v>
      </c>
      <c r="M202" s="635">
        <v>45901</v>
      </c>
      <c r="N202" s="635">
        <v>46022</v>
      </c>
      <c r="O202" s="622">
        <v>17.285714285714285</v>
      </c>
      <c r="P202" s="620">
        <v>1</v>
      </c>
      <c r="Q202" s="618" t="s">
        <v>774</v>
      </c>
      <c r="R202" s="623">
        <v>1</v>
      </c>
      <c r="S202" s="624" t="s">
        <v>36</v>
      </c>
    </row>
    <row r="203" spans="1:19" ht="135.75">
      <c r="A203" s="676" t="s">
        <v>18</v>
      </c>
      <c r="B203" s="614" t="s">
        <v>16</v>
      </c>
      <c r="C203" s="638"/>
      <c r="D203" s="689"/>
      <c r="E203" s="639"/>
      <c r="F203" s="640"/>
      <c r="G203" s="639"/>
      <c r="H203" s="639"/>
      <c r="I203" s="639"/>
      <c r="J203" s="618" t="s">
        <v>775</v>
      </c>
      <c r="K203" s="618" t="s">
        <v>776</v>
      </c>
      <c r="L203" s="675">
        <v>1</v>
      </c>
      <c r="M203" s="635">
        <v>45901</v>
      </c>
      <c r="N203" s="635">
        <v>46264</v>
      </c>
      <c r="O203" s="622">
        <v>51.857142857142854</v>
      </c>
      <c r="P203" s="620">
        <v>1</v>
      </c>
      <c r="Q203" s="618" t="s">
        <v>774</v>
      </c>
      <c r="R203" s="623">
        <v>1</v>
      </c>
      <c r="S203" s="624" t="s">
        <v>36</v>
      </c>
    </row>
    <row r="204" spans="1:19" ht="75.75">
      <c r="A204" s="676" t="s">
        <v>18</v>
      </c>
      <c r="B204" s="614" t="s">
        <v>16</v>
      </c>
      <c r="C204" s="638" t="s">
        <v>694</v>
      </c>
      <c r="D204" s="638" t="s">
        <v>777</v>
      </c>
      <c r="E204" s="639" t="s">
        <v>778</v>
      </c>
      <c r="F204" s="640"/>
      <c r="G204" s="639"/>
      <c r="H204" s="639" t="s">
        <v>779</v>
      </c>
      <c r="I204" s="639" t="s">
        <v>780</v>
      </c>
      <c r="J204" s="618" t="s">
        <v>699</v>
      </c>
      <c r="K204" s="618" t="s">
        <v>700</v>
      </c>
      <c r="L204" s="675">
        <v>1</v>
      </c>
      <c r="M204" s="643">
        <v>45901</v>
      </c>
      <c r="N204" s="643">
        <v>46233</v>
      </c>
      <c r="O204" s="622">
        <v>47.428571428571431</v>
      </c>
      <c r="P204" s="620">
        <v>0</v>
      </c>
      <c r="Q204" s="618" t="s">
        <v>701</v>
      </c>
      <c r="R204" s="623">
        <v>0</v>
      </c>
      <c r="S204" s="624" t="s">
        <v>37</v>
      </c>
    </row>
    <row r="205" spans="1:19" ht="120.75">
      <c r="A205" s="676" t="s">
        <v>18</v>
      </c>
      <c r="B205" s="614" t="s">
        <v>16</v>
      </c>
      <c r="C205" s="638"/>
      <c r="D205" s="689"/>
      <c r="E205" s="639"/>
      <c r="F205" s="640"/>
      <c r="G205" s="639"/>
      <c r="H205" s="639"/>
      <c r="I205" s="639"/>
      <c r="J205" s="618" t="s">
        <v>781</v>
      </c>
      <c r="K205" s="618" t="s">
        <v>703</v>
      </c>
      <c r="L205" s="675">
        <v>1</v>
      </c>
      <c r="M205" s="643">
        <v>45901</v>
      </c>
      <c r="N205" s="643">
        <v>46264</v>
      </c>
      <c r="O205" s="622">
        <v>51.857142857142854</v>
      </c>
      <c r="P205" s="620">
        <v>0</v>
      </c>
      <c r="Q205" s="618" t="s">
        <v>725</v>
      </c>
      <c r="R205" s="623">
        <v>0</v>
      </c>
      <c r="S205" s="624" t="s">
        <v>37</v>
      </c>
    </row>
    <row r="206" spans="1:19" ht="120.75">
      <c r="A206" s="676" t="s">
        <v>18</v>
      </c>
      <c r="B206" s="614" t="s">
        <v>16</v>
      </c>
      <c r="C206" s="638"/>
      <c r="D206" s="689"/>
      <c r="E206" s="639"/>
      <c r="F206" s="640"/>
      <c r="G206" s="639"/>
      <c r="H206" s="639"/>
      <c r="I206" s="639"/>
      <c r="J206" s="618" t="s">
        <v>782</v>
      </c>
      <c r="K206" s="618" t="s">
        <v>753</v>
      </c>
      <c r="L206" s="675">
        <v>1</v>
      </c>
      <c r="M206" s="643">
        <v>45901</v>
      </c>
      <c r="N206" s="643">
        <v>46264</v>
      </c>
      <c r="O206" s="622">
        <v>51.857142857142854</v>
      </c>
      <c r="P206" s="620">
        <v>0</v>
      </c>
      <c r="Q206" s="618" t="s">
        <v>725</v>
      </c>
      <c r="R206" s="623">
        <v>0</v>
      </c>
      <c r="S206" s="624" t="s">
        <v>37</v>
      </c>
    </row>
    <row r="207" spans="1:19" ht="120.75">
      <c r="A207" s="676" t="s">
        <v>18</v>
      </c>
      <c r="B207" s="614" t="s">
        <v>16</v>
      </c>
      <c r="C207" s="638"/>
      <c r="D207" s="689"/>
      <c r="E207" s="639"/>
      <c r="F207" s="640"/>
      <c r="G207" s="639"/>
      <c r="H207" s="639"/>
      <c r="I207" s="639"/>
      <c r="J207" s="618" t="s">
        <v>783</v>
      </c>
      <c r="K207" s="618" t="s">
        <v>784</v>
      </c>
      <c r="L207" s="675">
        <v>1</v>
      </c>
      <c r="M207" s="643">
        <v>45901</v>
      </c>
      <c r="N207" s="643">
        <v>46264</v>
      </c>
      <c r="O207" s="622">
        <v>51.857142857142854</v>
      </c>
      <c r="P207" s="620">
        <v>0</v>
      </c>
      <c r="Q207" s="618" t="s">
        <v>725</v>
      </c>
      <c r="R207" s="623">
        <v>0</v>
      </c>
      <c r="S207" s="624" t="s">
        <v>37</v>
      </c>
    </row>
    <row r="208" spans="1:19" ht="75.75">
      <c r="A208" s="676" t="s">
        <v>18</v>
      </c>
      <c r="B208" s="614" t="s">
        <v>16</v>
      </c>
      <c r="C208" s="638"/>
      <c r="D208" s="689"/>
      <c r="E208" s="639"/>
      <c r="F208" s="640"/>
      <c r="G208" s="639"/>
      <c r="H208" s="639"/>
      <c r="I208" s="639" t="s">
        <v>785</v>
      </c>
      <c r="J208" s="618" t="s">
        <v>711</v>
      </c>
      <c r="K208" s="618" t="s">
        <v>712</v>
      </c>
      <c r="L208" s="675">
        <v>1</v>
      </c>
      <c r="M208" s="643">
        <v>45901</v>
      </c>
      <c r="N208" s="643">
        <v>45991</v>
      </c>
      <c r="O208" s="622">
        <v>12.857142857142858</v>
      </c>
      <c r="P208" s="620">
        <v>1</v>
      </c>
      <c r="Q208" s="618" t="s">
        <v>701</v>
      </c>
      <c r="R208" s="623">
        <v>1</v>
      </c>
      <c r="S208" s="624" t="s">
        <v>36</v>
      </c>
    </row>
    <row r="209" spans="1:19" ht="180.75">
      <c r="A209" s="676" t="s">
        <v>18</v>
      </c>
      <c r="B209" s="614" t="s">
        <v>16</v>
      </c>
      <c r="C209" s="638"/>
      <c r="D209" s="689"/>
      <c r="E209" s="639"/>
      <c r="F209" s="640"/>
      <c r="G209" s="639"/>
      <c r="H209" s="639"/>
      <c r="I209" s="639"/>
      <c r="J209" s="618" t="s">
        <v>713</v>
      </c>
      <c r="K209" s="618" t="s">
        <v>709</v>
      </c>
      <c r="L209" s="675">
        <v>1</v>
      </c>
      <c r="M209" s="643">
        <v>45901</v>
      </c>
      <c r="N209" s="643">
        <v>45991</v>
      </c>
      <c r="O209" s="622">
        <v>12.857142857142858</v>
      </c>
      <c r="P209" s="620">
        <v>1</v>
      </c>
      <c r="Q209" s="618" t="s">
        <v>716</v>
      </c>
      <c r="R209" s="623">
        <v>1</v>
      </c>
      <c r="S209" s="624" t="s">
        <v>36</v>
      </c>
    </row>
    <row r="210" spans="1:19" ht="75.75">
      <c r="A210" s="676" t="s">
        <v>18</v>
      </c>
      <c r="B210" s="614" t="s">
        <v>16</v>
      </c>
      <c r="C210" s="638" t="s">
        <v>694</v>
      </c>
      <c r="D210" s="638" t="s">
        <v>786</v>
      </c>
      <c r="E210" s="639" t="s">
        <v>787</v>
      </c>
      <c r="F210" s="640"/>
      <c r="G210" s="639"/>
      <c r="H210" s="639" t="s">
        <v>788</v>
      </c>
      <c r="I210" s="634" t="s">
        <v>789</v>
      </c>
      <c r="J210" s="618" t="s">
        <v>790</v>
      </c>
      <c r="K210" s="618" t="s">
        <v>791</v>
      </c>
      <c r="L210" s="675">
        <v>1</v>
      </c>
      <c r="M210" s="643">
        <v>45962</v>
      </c>
      <c r="N210" s="643">
        <v>46295</v>
      </c>
      <c r="O210" s="622">
        <f t="shared" ref="O210:O223" si="12">(N210-M210)/7</f>
        <v>47.571428571428569</v>
      </c>
      <c r="P210" s="620">
        <v>0</v>
      </c>
      <c r="Q210" s="618" t="s">
        <v>701</v>
      </c>
      <c r="R210" s="623">
        <f t="shared" ref="R210:R223" si="13">P210/L210</f>
        <v>0</v>
      </c>
      <c r="S210" s="624" t="str">
        <f t="array" aca="1" ref="S210" ca="1">IF(ISNUMBER(R210),IF(R210=100%,"CUMPLIDA",IF(AND(ISNUMBER(N210),ISNUMBER(INDIRECT("FECHA_"&amp;$B210,1))), IF(N210&lt;=INDIRECT("FECHA_"&amp;$B210,1),"INCUMPLIDA","PROCESO"), "VERIFICAR FECHA")),"SIN VALOR AVANCE")</f>
        <v>PROCESO</v>
      </c>
    </row>
    <row r="211" spans="1:19" ht="120.75">
      <c r="A211" s="676" t="s">
        <v>18</v>
      </c>
      <c r="B211" s="614" t="s">
        <v>16</v>
      </c>
      <c r="C211" s="638"/>
      <c r="D211" s="638"/>
      <c r="E211" s="639"/>
      <c r="F211" s="640"/>
      <c r="G211" s="639"/>
      <c r="H211" s="639"/>
      <c r="I211" s="634" t="s">
        <v>792</v>
      </c>
      <c r="J211" s="618" t="s">
        <v>793</v>
      </c>
      <c r="K211" s="618" t="s">
        <v>791</v>
      </c>
      <c r="L211" s="675">
        <v>2</v>
      </c>
      <c r="M211" s="643">
        <v>45962</v>
      </c>
      <c r="N211" s="643">
        <v>46295</v>
      </c>
      <c r="O211" s="622">
        <f t="shared" si="12"/>
        <v>47.571428571428569</v>
      </c>
      <c r="P211" s="620">
        <v>0</v>
      </c>
      <c r="Q211" s="618" t="s">
        <v>725</v>
      </c>
      <c r="R211" s="623">
        <f t="shared" si="13"/>
        <v>0</v>
      </c>
      <c r="S211" s="624" t="str">
        <f t="array" aca="1" ref="S211" ca="1">IF(ISNUMBER(R211),IF(R211=100%,"CUMPLIDA",IF(AND(ISNUMBER(N211),ISNUMBER(INDIRECT("FECHA_"&amp;$B211,1))), IF(N211&lt;=INDIRECT("FECHA_"&amp;$B211,1),"INCUMPLIDA","PROCESO"), "VERIFICAR FECHA")),"SIN VALOR AVANCE")</f>
        <v>PROCESO</v>
      </c>
    </row>
    <row r="212" spans="1:19" ht="135.75">
      <c r="A212" s="676" t="s">
        <v>18</v>
      </c>
      <c r="B212" s="614" t="s">
        <v>16</v>
      </c>
      <c r="C212" s="638"/>
      <c r="D212" s="638"/>
      <c r="E212" s="639"/>
      <c r="F212" s="640"/>
      <c r="G212" s="639"/>
      <c r="H212" s="639"/>
      <c r="I212" s="634" t="s">
        <v>794</v>
      </c>
      <c r="J212" s="618" t="s">
        <v>795</v>
      </c>
      <c r="K212" s="618" t="s">
        <v>734</v>
      </c>
      <c r="L212" s="675">
        <v>1</v>
      </c>
      <c r="M212" s="643">
        <v>45962</v>
      </c>
      <c r="N212" s="643">
        <v>46295</v>
      </c>
      <c r="O212" s="622">
        <f t="shared" si="12"/>
        <v>47.571428571428569</v>
      </c>
      <c r="P212" s="620">
        <v>0</v>
      </c>
      <c r="Q212" s="618" t="s">
        <v>796</v>
      </c>
      <c r="R212" s="623">
        <f t="shared" si="13"/>
        <v>0</v>
      </c>
      <c r="S212" s="624" t="str">
        <f t="array" aca="1" ref="S212" ca="1">IF(ISNUMBER(R212),IF(R212=100%,"CUMPLIDA",IF(AND(ISNUMBER(N212),ISNUMBER(INDIRECT("FECHA_"&amp;$B212,1))), IF(N212&lt;=INDIRECT("FECHA_"&amp;$B212,1),"INCUMPLIDA","PROCESO"), "VERIFICAR FECHA")),"SIN VALOR AVANCE")</f>
        <v>PROCESO</v>
      </c>
    </row>
    <row r="213" spans="1:19" ht="135.75">
      <c r="A213" s="676" t="s">
        <v>18</v>
      </c>
      <c r="B213" s="614" t="s">
        <v>16</v>
      </c>
      <c r="C213" s="638"/>
      <c r="D213" s="638"/>
      <c r="E213" s="639"/>
      <c r="F213" s="640"/>
      <c r="G213" s="639"/>
      <c r="H213" s="639"/>
      <c r="I213" s="634" t="s">
        <v>797</v>
      </c>
      <c r="J213" s="618" t="s">
        <v>798</v>
      </c>
      <c r="K213" s="618" t="s">
        <v>734</v>
      </c>
      <c r="L213" s="675">
        <v>1</v>
      </c>
      <c r="M213" s="643">
        <v>45962</v>
      </c>
      <c r="N213" s="643">
        <v>46295</v>
      </c>
      <c r="O213" s="622">
        <f t="shared" si="12"/>
        <v>47.571428571428569</v>
      </c>
      <c r="P213" s="620">
        <v>0</v>
      </c>
      <c r="Q213" s="618" t="s">
        <v>796</v>
      </c>
      <c r="R213" s="623">
        <f t="shared" si="13"/>
        <v>0</v>
      </c>
      <c r="S213" s="624" t="str">
        <f t="array" aca="1" ref="S213" ca="1">IF(ISNUMBER(R213),IF(R213=100%,"CUMPLIDA",IF(AND(ISNUMBER(N213),ISNUMBER(INDIRECT("FECHA_"&amp;$B213,1))), IF(N213&lt;=INDIRECT("FECHA_"&amp;$B213,1),"INCUMPLIDA","PROCESO"), "VERIFICAR FECHA")),"SIN VALOR AVANCE")</f>
        <v>PROCESO</v>
      </c>
    </row>
    <row r="214" spans="1:19" ht="135.75">
      <c r="A214" s="676" t="s">
        <v>18</v>
      </c>
      <c r="B214" s="614" t="s">
        <v>16</v>
      </c>
      <c r="C214" s="638"/>
      <c r="D214" s="638"/>
      <c r="E214" s="639"/>
      <c r="F214" s="640"/>
      <c r="G214" s="639"/>
      <c r="H214" s="639"/>
      <c r="I214" s="639" t="s">
        <v>735</v>
      </c>
      <c r="J214" s="618" t="s">
        <v>799</v>
      </c>
      <c r="K214" s="618" t="s">
        <v>800</v>
      </c>
      <c r="L214" s="675">
        <v>1</v>
      </c>
      <c r="M214" s="643">
        <v>45901</v>
      </c>
      <c r="N214" s="643">
        <v>47118</v>
      </c>
      <c r="O214" s="622">
        <f t="shared" si="12"/>
        <v>173.85714285714286</v>
      </c>
      <c r="P214" s="620">
        <v>0</v>
      </c>
      <c r="Q214" s="618" t="s">
        <v>738</v>
      </c>
      <c r="R214" s="623">
        <f t="shared" si="13"/>
        <v>0</v>
      </c>
      <c r="S214" s="624" t="str">
        <f t="array" aca="1" ref="S214" ca="1">IF(ISNUMBER(R214),IF(R214=100%,"CUMPLIDA",IF(AND(ISNUMBER(N214),ISNUMBER(INDIRECT("FECHA_"&amp;$B214,1))), IF(N214&lt;=INDIRECT("FECHA_"&amp;$B214,1),"INCUMPLIDA","PROCESO"), "VERIFICAR FECHA")),"SIN VALOR AVANCE")</f>
        <v>PROCESO</v>
      </c>
    </row>
    <row r="215" spans="1:19" ht="135.75">
      <c r="A215" s="676" t="s">
        <v>18</v>
      </c>
      <c r="B215" s="614" t="s">
        <v>16</v>
      </c>
      <c r="C215" s="638"/>
      <c r="D215" s="638"/>
      <c r="E215" s="639"/>
      <c r="F215" s="640"/>
      <c r="G215" s="639"/>
      <c r="H215" s="639"/>
      <c r="I215" s="639"/>
      <c r="J215" s="618" t="s">
        <v>801</v>
      </c>
      <c r="K215" s="618" t="s">
        <v>802</v>
      </c>
      <c r="L215" s="675">
        <v>1</v>
      </c>
      <c r="M215" s="643">
        <v>45901</v>
      </c>
      <c r="N215" s="643">
        <v>47118</v>
      </c>
      <c r="O215" s="622">
        <f t="shared" si="12"/>
        <v>173.85714285714286</v>
      </c>
      <c r="P215" s="620">
        <v>0</v>
      </c>
      <c r="Q215" s="618" t="s">
        <v>738</v>
      </c>
      <c r="R215" s="623">
        <f t="shared" si="13"/>
        <v>0</v>
      </c>
      <c r="S215" s="624" t="str">
        <f t="array" aca="1" ref="S215" ca="1">IF(ISNUMBER(R215),IF(R215=100%,"CUMPLIDA",IF(AND(ISNUMBER(N215),ISNUMBER(INDIRECT("FECHA_"&amp;$B215,1))), IF(N215&lt;=INDIRECT("FECHA_"&amp;$B215,1),"INCUMPLIDA","PROCESO"), "VERIFICAR FECHA")),"SIN VALOR AVANCE")</f>
        <v>PROCESO</v>
      </c>
    </row>
    <row r="216" spans="1:19" ht="135.75">
      <c r="A216" s="676" t="s">
        <v>18</v>
      </c>
      <c r="B216" s="614" t="s">
        <v>16</v>
      </c>
      <c r="C216" s="638" t="s">
        <v>694</v>
      </c>
      <c r="D216" s="638" t="s">
        <v>803</v>
      </c>
      <c r="E216" s="639" t="s">
        <v>804</v>
      </c>
      <c r="F216" s="640"/>
      <c r="G216" s="639"/>
      <c r="H216" s="639" t="s">
        <v>805</v>
      </c>
      <c r="I216" s="639" t="s">
        <v>806</v>
      </c>
      <c r="J216" s="618" t="s">
        <v>807</v>
      </c>
      <c r="K216" s="618" t="s">
        <v>215</v>
      </c>
      <c r="L216" s="675">
        <v>1</v>
      </c>
      <c r="M216" s="643">
        <v>45901</v>
      </c>
      <c r="N216" s="643">
        <v>45961</v>
      </c>
      <c r="O216" s="622">
        <f t="shared" si="12"/>
        <v>8.5714285714285712</v>
      </c>
      <c r="P216" s="620">
        <v>1</v>
      </c>
      <c r="Q216" s="618" t="s">
        <v>808</v>
      </c>
      <c r="R216" s="623">
        <f t="shared" si="13"/>
        <v>1</v>
      </c>
      <c r="S216" s="624" t="str">
        <f t="array" aca="1" ref="S216" ca="1">IF(ISNUMBER(R216),IF(R216=100%,"CUMPLIDA",IF(AND(ISNUMBER(N216),ISNUMBER(INDIRECT("FECHA_"&amp;$B216,1))), IF(N216&lt;=INDIRECT("FECHA_"&amp;$B216,1),"INCUMPLIDA","PROCESO"), "VERIFICAR FECHA")),"SIN VALOR AVANCE")</f>
        <v>CUMPLIDA</v>
      </c>
    </row>
    <row r="217" spans="1:19" ht="135.75">
      <c r="A217" s="676" t="s">
        <v>18</v>
      </c>
      <c r="B217" s="614" t="s">
        <v>16</v>
      </c>
      <c r="C217" s="638"/>
      <c r="D217" s="689"/>
      <c r="E217" s="639"/>
      <c r="F217" s="640"/>
      <c r="G217" s="639"/>
      <c r="H217" s="639"/>
      <c r="I217" s="639"/>
      <c r="J217" s="618" t="s">
        <v>809</v>
      </c>
      <c r="K217" s="618" t="s">
        <v>810</v>
      </c>
      <c r="L217" s="675">
        <v>1</v>
      </c>
      <c r="M217" s="643">
        <v>45962</v>
      </c>
      <c r="N217" s="643">
        <v>46022</v>
      </c>
      <c r="O217" s="622">
        <f t="shared" si="12"/>
        <v>8.5714285714285712</v>
      </c>
      <c r="P217" s="620">
        <v>1</v>
      </c>
      <c r="Q217" s="618" t="s">
        <v>808</v>
      </c>
      <c r="R217" s="623">
        <f t="shared" si="13"/>
        <v>1</v>
      </c>
      <c r="S217" s="624" t="str">
        <f t="array" aca="1" ref="S217" ca="1">IF(ISNUMBER(R217),IF(R217=100%,"CUMPLIDA",IF(AND(ISNUMBER(N217),ISNUMBER(INDIRECT("FECHA_"&amp;$B217,1))), IF(N217&lt;=INDIRECT("FECHA_"&amp;$B217,1),"INCUMPLIDA","PROCESO"), "VERIFICAR FECHA")),"SIN VALOR AVANCE")</f>
        <v>CUMPLIDA</v>
      </c>
    </row>
    <row r="218" spans="1:19" ht="135.75">
      <c r="A218" s="676" t="s">
        <v>18</v>
      </c>
      <c r="B218" s="614" t="s">
        <v>16</v>
      </c>
      <c r="C218" s="638"/>
      <c r="D218" s="689"/>
      <c r="E218" s="639"/>
      <c r="F218" s="640"/>
      <c r="G218" s="639"/>
      <c r="H218" s="639"/>
      <c r="I218" s="634" t="s">
        <v>811</v>
      </c>
      <c r="J218" s="618" t="s">
        <v>812</v>
      </c>
      <c r="K218" s="618" t="s">
        <v>813</v>
      </c>
      <c r="L218" s="675">
        <v>2</v>
      </c>
      <c r="M218" s="643">
        <v>45901</v>
      </c>
      <c r="N218" s="643">
        <v>46022</v>
      </c>
      <c r="O218" s="622">
        <f t="shared" si="12"/>
        <v>17.285714285714285</v>
      </c>
      <c r="P218" s="620">
        <v>2</v>
      </c>
      <c r="Q218" s="618" t="s">
        <v>814</v>
      </c>
      <c r="R218" s="623">
        <f t="shared" si="13"/>
        <v>1</v>
      </c>
      <c r="S218" s="624" t="str">
        <f t="array" aca="1" ref="S218" ca="1">IF(ISNUMBER(R218),IF(R218=100%,"CUMPLIDA",IF(AND(ISNUMBER(N218),ISNUMBER(INDIRECT("FECHA_"&amp;$B218,1))), IF(N218&lt;=INDIRECT("FECHA_"&amp;$B218,1),"INCUMPLIDA","PROCESO"), "VERIFICAR FECHA")),"SIN VALOR AVANCE")</f>
        <v>CUMPLIDA</v>
      </c>
    </row>
    <row r="219" spans="1:19" ht="75.75">
      <c r="A219" s="676" t="s">
        <v>18</v>
      </c>
      <c r="B219" s="614" t="s">
        <v>16</v>
      </c>
      <c r="C219" s="638"/>
      <c r="D219" s="689"/>
      <c r="E219" s="639"/>
      <c r="F219" s="640"/>
      <c r="G219" s="639"/>
      <c r="H219" s="639"/>
      <c r="I219" s="634" t="s">
        <v>815</v>
      </c>
      <c r="J219" s="618" t="s">
        <v>816</v>
      </c>
      <c r="K219" s="618" t="s">
        <v>817</v>
      </c>
      <c r="L219" s="675">
        <v>1</v>
      </c>
      <c r="M219" s="643">
        <v>45901</v>
      </c>
      <c r="N219" s="643">
        <v>46022</v>
      </c>
      <c r="O219" s="622">
        <f t="shared" si="12"/>
        <v>17.285714285714285</v>
      </c>
      <c r="P219" s="620">
        <v>1</v>
      </c>
      <c r="Q219" s="618" t="s">
        <v>701</v>
      </c>
      <c r="R219" s="623">
        <f t="shared" si="13"/>
        <v>1</v>
      </c>
      <c r="S219" s="624" t="str">
        <f t="array" aca="1" ref="S219" ca="1">IF(ISNUMBER(R219),IF(R219=100%,"CUMPLIDA",IF(AND(ISNUMBER(N219),ISNUMBER(INDIRECT("FECHA_"&amp;$B219,1))), IF(N219&lt;=INDIRECT("FECHA_"&amp;$B219,1),"INCUMPLIDA","PROCESO"), "VERIFICAR FECHA")),"SIN VALOR AVANCE")</f>
        <v>CUMPLIDA</v>
      </c>
    </row>
    <row r="220" spans="1:19" ht="135.75">
      <c r="A220" s="676" t="s">
        <v>18</v>
      </c>
      <c r="B220" s="614" t="s">
        <v>16</v>
      </c>
      <c r="C220" s="638"/>
      <c r="D220" s="689"/>
      <c r="E220" s="639"/>
      <c r="F220" s="640"/>
      <c r="G220" s="639"/>
      <c r="H220" s="639"/>
      <c r="I220" s="634" t="s">
        <v>818</v>
      </c>
      <c r="J220" s="618" t="s">
        <v>819</v>
      </c>
      <c r="K220" s="618" t="s">
        <v>737</v>
      </c>
      <c r="L220" s="675">
        <v>2</v>
      </c>
      <c r="M220" s="643">
        <v>45658</v>
      </c>
      <c r="N220" s="643">
        <v>46264</v>
      </c>
      <c r="O220" s="622">
        <f t="shared" si="12"/>
        <v>86.571428571428569</v>
      </c>
      <c r="P220" s="620">
        <v>0</v>
      </c>
      <c r="Q220" s="618" t="s">
        <v>814</v>
      </c>
      <c r="R220" s="623">
        <f t="shared" si="13"/>
        <v>0</v>
      </c>
      <c r="S220" s="624" t="str">
        <f t="array" aca="1" ref="S220" ca="1">IF(ISNUMBER(R220),IF(R220=100%,"CUMPLIDA",IF(AND(ISNUMBER(N220),ISNUMBER(INDIRECT("FECHA_"&amp;$B220,1))), IF(N220&lt;=INDIRECT("FECHA_"&amp;$B220,1),"INCUMPLIDA","PROCESO"), "VERIFICAR FECHA")),"SIN VALOR AVANCE")</f>
        <v>PROCESO</v>
      </c>
    </row>
    <row r="221" spans="1:19" ht="135.75">
      <c r="A221" s="676" t="s">
        <v>18</v>
      </c>
      <c r="B221" s="614" t="s">
        <v>16</v>
      </c>
      <c r="C221" s="638" t="s">
        <v>694</v>
      </c>
      <c r="D221" s="638" t="s">
        <v>820</v>
      </c>
      <c r="E221" s="639" t="s">
        <v>821</v>
      </c>
      <c r="F221" s="640"/>
      <c r="G221" s="639"/>
      <c r="H221" s="639" t="s">
        <v>822</v>
      </c>
      <c r="I221" s="639" t="s">
        <v>823</v>
      </c>
      <c r="J221" s="618" t="s">
        <v>824</v>
      </c>
      <c r="K221" s="618" t="s">
        <v>813</v>
      </c>
      <c r="L221" s="675">
        <v>2</v>
      </c>
      <c r="M221" s="643">
        <v>45901</v>
      </c>
      <c r="N221" s="643">
        <v>46022</v>
      </c>
      <c r="O221" s="622">
        <f t="shared" si="12"/>
        <v>17.285714285714285</v>
      </c>
      <c r="P221" s="620">
        <v>2</v>
      </c>
      <c r="Q221" s="618" t="s">
        <v>814</v>
      </c>
      <c r="R221" s="623">
        <f t="shared" si="13"/>
        <v>1</v>
      </c>
      <c r="S221" s="624" t="str">
        <f t="array" aca="1" ref="S221" ca="1">IF(ISNUMBER(R221),IF(R221=100%,"CUMPLIDA",IF(AND(ISNUMBER(N221),ISNUMBER(INDIRECT("FECHA_"&amp;$B221,1))), IF(N221&lt;=INDIRECT("FECHA_"&amp;$B221,1),"INCUMPLIDA","PROCESO"), "VERIFICAR FECHA")),"SIN VALOR AVANCE")</f>
        <v>CUMPLIDA</v>
      </c>
    </row>
    <row r="222" spans="1:19" ht="135.75">
      <c r="A222" s="676" t="s">
        <v>18</v>
      </c>
      <c r="B222" s="614" t="s">
        <v>16</v>
      </c>
      <c r="C222" s="638"/>
      <c r="D222" s="689"/>
      <c r="E222" s="639"/>
      <c r="F222" s="640"/>
      <c r="G222" s="639"/>
      <c r="H222" s="639"/>
      <c r="I222" s="639"/>
      <c r="J222" s="618" t="s">
        <v>708</v>
      </c>
      <c r="K222" s="618" t="s">
        <v>709</v>
      </c>
      <c r="L222" s="675">
        <v>1</v>
      </c>
      <c r="M222" s="643">
        <v>45901</v>
      </c>
      <c r="N222" s="643">
        <v>46022</v>
      </c>
      <c r="O222" s="622">
        <f t="shared" si="12"/>
        <v>17.285714285714285</v>
      </c>
      <c r="P222" s="620">
        <v>1</v>
      </c>
      <c r="Q222" s="618" t="s">
        <v>814</v>
      </c>
      <c r="R222" s="623">
        <f t="shared" si="13"/>
        <v>1</v>
      </c>
      <c r="S222" s="624" t="str">
        <f t="array" aca="1" ref="S222" ca="1">IF(ISNUMBER(R222),IF(R222=100%,"CUMPLIDA",IF(AND(ISNUMBER(N222),ISNUMBER(INDIRECT("FECHA_"&amp;$B222,1))), IF(N222&lt;=INDIRECT("FECHA_"&amp;$B222,1),"INCUMPLIDA","PROCESO"), "VERIFICAR FECHA")),"SIN VALOR AVANCE")</f>
        <v>CUMPLIDA</v>
      </c>
    </row>
    <row r="223" spans="1:19" ht="75.75">
      <c r="A223" s="676" t="s">
        <v>18</v>
      </c>
      <c r="B223" s="614" t="s">
        <v>16</v>
      </c>
      <c r="C223" s="638"/>
      <c r="D223" s="689"/>
      <c r="E223" s="639"/>
      <c r="F223" s="640"/>
      <c r="G223" s="639"/>
      <c r="H223" s="639"/>
      <c r="I223" s="639"/>
      <c r="J223" s="618" t="s">
        <v>825</v>
      </c>
      <c r="K223" s="618" t="s">
        <v>474</v>
      </c>
      <c r="L223" s="675">
        <v>1</v>
      </c>
      <c r="M223" s="643">
        <v>46023</v>
      </c>
      <c r="N223" s="643">
        <v>46203</v>
      </c>
      <c r="O223" s="622">
        <f t="shared" si="12"/>
        <v>25.714285714285715</v>
      </c>
      <c r="P223" s="620">
        <v>0</v>
      </c>
      <c r="Q223" s="618" t="s">
        <v>701</v>
      </c>
      <c r="R223" s="623">
        <f t="shared" si="13"/>
        <v>0</v>
      </c>
      <c r="S223" s="624" t="str">
        <f t="array" aca="1" ref="S223" ca="1">IF(ISNUMBER(R223),IF(R223=100%,"CUMPLIDA",IF(AND(ISNUMBER(N223),ISNUMBER(INDIRECT("FECHA_"&amp;$B223,1))), IF(N223&lt;=INDIRECT("FECHA_"&amp;$B223,1),"INCUMPLIDA","PROCESO"), "VERIFICAR FECHA")),"SIN VALOR AVANCE")</f>
        <v>PROCESO</v>
      </c>
    </row>
    <row r="224" spans="1:19" ht="285.75">
      <c r="A224" s="676" t="s">
        <v>19</v>
      </c>
      <c r="B224" s="625" t="s">
        <v>16</v>
      </c>
      <c r="C224" s="690" t="s">
        <v>826</v>
      </c>
      <c r="D224" s="690" t="s">
        <v>827</v>
      </c>
      <c r="E224" s="691" t="s">
        <v>828</v>
      </c>
      <c r="F224" s="692"/>
      <c r="G224" s="691"/>
      <c r="H224" s="644" t="s">
        <v>829</v>
      </c>
      <c r="I224" s="667" t="s">
        <v>830</v>
      </c>
      <c r="J224" s="647" t="s">
        <v>831</v>
      </c>
      <c r="K224" s="618" t="s">
        <v>832</v>
      </c>
      <c r="L224" s="620">
        <v>1</v>
      </c>
      <c r="M224" s="621">
        <v>45231</v>
      </c>
      <c r="N224" s="621">
        <v>45504</v>
      </c>
      <c r="O224" s="622">
        <v>39</v>
      </c>
      <c r="P224" s="620">
        <v>1</v>
      </c>
      <c r="Q224" s="653" t="s">
        <v>833</v>
      </c>
      <c r="R224" s="172">
        <v>1</v>
      </c>
      <c r="S224" s="624" t="s">
        <v>36</v>
      </c>
    </row>
    <row r="225" spans="1:19" ht="270.75">
      <c r="A225" s="676" t="s">
        <v>19</v>
      </c>
      <c r="B225" s="625" t="s">
        <v>16</v>
      </c>
      <c r="C225" s="690"/>
      <c r="D225" s="690"/>
      <c r="E225" s="691"/>
      <c r="F225" s="692"/>
      <c r="G225" s="691"/>
      <c r="H225" s="644"/>
      <c r="I225" s="667"/>
      <c r="J225" s="647" t="s">
        <v>834</v>
      </c>
      <c r="K225" s="618" t="s">
        <v>835</v>
      </c>
      <c r="L225" s="620">
        <v>1</v>
      </c>
      <c r="M225" s="621">
        <v>45231</v>
      </c>
      <c r="N225" s="621">
        <v>45504</v>
      </c>
      <c r="O225" s="622">
        <v>39</v>
      </c>
      <c r="P225" s="620">
        <v>1</v>
      </c>
      <c r="Q225" s="653" t="s">
        <v>836</v>
      </c>
      <c r="R225" s="172">
        <v>1</v>
      </c>
      <c r="S225" s="624" t="s">
        <v>36</v>
      </c>
    </row>
    <row r="226" spans="1:19" ht="150.75">
      <c r="A226" s="676" t="s">
        <v>19</v>
      </c>
      <c r="B226" s="625" t="s">
        <v>16</v>
      </c>
      <c r="C226" s="690"/>
      <c r="D226" s="690"/>
      <c r="E226" s="691"/>
      <c r="F226" s="692"/>
      <c r="G226" s="691"/>
      <c r="H226" s="644"/>
      <c r="I226" s="634" t="s">
        <v>837</v>
      </c>
      <c r="J226" s="618" t="s">
        <v>838</v>
      </c>
      <c r="K226" s="618" t="s">
        <v>839</v>
      </c>
      <c r="L226" s="650">
        <v>1</v>
      </c>
      <c r="M226" s="643">
        <v>45323</v>
      </c>
      <c r="N226" s="643">
        <v>45747</v>
      </c>
      <c r="O226" s="622">
        <v>60.571428571428569</v>
      </c>
      <c r="P226" s="620">
        <v>1</v>
      </c>
      <c r="Q226" s="653" t="s">
        <v>840</v>
      </c>
      <c r="R226" s="172">
        <v>1</v>
      </c>
      <c r="S226" s="624" t="s">
        <v>36</v>
      </c>
    </row>
    <row r="227" spans="1:19" ht="105.75">
      <c r="A227" s="676" t="s">
        <v>19</v>
      </c>
      <c r="B227" s="625" t="s">
        <v>16</v>
      </c>
      <c r="C227" s="690"/>
      <c r="D227" s="690"/>
      <c r="E227" s="691"/>
      <c r="F227" s="692"/>
      <c r="G227" s="691"/>
      <c r="H227" s="644"/>
      <c r="I227" s="634" t="s">
        <v>841</v>
      </c>
      <c r="J227" s="618" t="s">
        <v>841</v>
      </c>
      <c r="K227" s="618" t="s">
        <v>842</v>
      </c>
      <c r="L227" s="650">
        <v>1</v>
      </c>
      <c r="M227" s="643">
        <v>45323</v>
      </c>
      <c r="N227" s="643">
        <v>45747</v>
      </c>
      <c r="O227" s="622">
        <v>60.571428571428569</v>
      </c>
      <c r="P227" s="620">
        <v>1</v>
      </c>
      <c r="Q227" s="653" t="s">
        <v>843</v>
      </c>
      <c r="R227" s="172">
        <v>1</v>
      </c>
      <c r="S227" s="624" t="s">
        <v>36</v>
      </c>
    </row>
    <row r="228" spans="1:19" ht="105.75">
      <c r="A228" s="676" t="s">
        <v>19</v>
      </c>
      <c r="B228" s="625" t="s">
        <v>16</v>
      </c>
      <c r="C228" s="690"/>
      <c r="D228" s="690"/>
      <c r="E228" s="691"/>
      <c r="F228" s="692"/>
      <c r="G228" s="691"/>
      <c r="H228" s="644"/>
      <c r="I228" s="634" t="s">
        <v>844</v>
      </c>
      <c r="J228" s="618" t="s">
        <v>845</v>
      </c>
      <c r="K228" s="618" t="s">
        <v>846</v>
      </c>
      <c r="L228" s="650">
        <v>1</v>
      </c>
      <c r="M228" s="643">
        <v>45231</v>
      </c>
      <c r="N228" s="643">
        <v>45747</v>
      </c>
      <c r="O228" s="622">
        <v>73.714285714285708</v>
      </c>
      <c r="P228" s="620">
        <v>1</v>
      </c>
      <c r="Q228" s="653" t="s">
        <v>843</v>
      </c>
      <c r="R228" s="172">
        <v>1</v>
      </c>
      <c r="S228" s="624" t="s">
        <v>36</v>
      </c>
    </row>
    <row r="229" spans="1:19" ht="150.75">
      <c r="A229" s="676" t="s">
        <v>19</v>
      </c>
      <c r="B229" s="625" t="s">
        <v>16</v>
      </c>
      <c r="C229" s="690"/>
      <c r="D229" s="690"/>
      <c r="E229" s="691"/>
      <c r="F229" s="692"/>
      <c r="G229" s="691"/>
      <c r="H229" s="644"/>
      <c r="I229" s="634" t="s">
        <v>847</v>
      </c>
      <c r="J229" s="618" t="s">
        <v>847</v>
      </c>
      <c r="K229" s="618" t="s">
        <v>848</v>
      </c>
      <c r="L229" s="650">
        <v>1</v>
      </c>
      <c r="M229" s="643">
        <v>45323</v>
      </c>
      <c r="N229" s="643">
        <v>45747</v>
      </c>
      <c r="O229" s="622">
        <v>60.571428571428569</v>
      </c>
      <c r="P229" s="620">
        <v>1</v>
      </c>
      <c r="Q229" s="653" t="s">
        <v>840</v>
      </c>
      <c r="R229" s="172">
        <v>1</v>
      </c>
      <c r="S229" s="624" t="s">
        <v>36</v>
      </c>
    </row>
    <row r="230" spans="1:19" ht="105.75">
      <c r="A230" s="676" t="s">
        <v>19</v>
      </c>
      <c r="B230" s="625" t="s">
        <v>16</v>
      </c>
      <c r="C230" s="690"/>
      <c r="D230" s="690"/>
      <c r="E230" s="691"/>
      <c r="F230" s="692"/>
      <c r="G230" s="691"/>
      <c r="H230" s="644"/>
      <c r="I230" s="634" t="s">
        <v>849</v>
      </c>
      <c r="J230" s="618" t="s">
        <v>849</v>
      </c>
      <c r="K230" s="618" t="s">
        <v>850</v>
      </c>
      <c r="L230" s="650">
        <v>1</v>
      </c>
      <c r="M230" s="643">
        <v>45231</v>
      </c>
      <c r="N230" s="643">
        <v>45747</v>
      </c>
      <c r="O230" s="622">
        <v>73.714285714285708</v>
      </c>
      <c r="P230" s="620">
        <v>1</v>
      </c>
      <c r="Q230" s="653" t="s">
        <v>843</v>
      </c>
      <c r="R230" s="172">
        <v>1</v>
      </c>
      <c r="S230" s="624" t="s">
        <v>36</v>
      </c>
    </row>
    <row r="231" spans="1:19" ht="225.75">
      <c r="A231" s="676" t="s">
        <v>19</v>
      </c>
      <c r="B231" s="625" t="s">
        <v>16</v>
      </c>
      <c r="C231" s="690"/>
      <c r="D231" s="690"/>
      <c r="E231" s="691"/>
      <c r="F231" s="692"/>
      <c r="G231" s="691"/>
      <c r="H231" s="644"/>
      <c r="I231" s="634" t="s">
        <v>851</v>
      </c>
      <c r="J231" s="618" t="s">
        <v>851</v>
      </c>
      <c r="K231" s="618" t="s">
        <v>852</v>
      </c>
      <c r="L231" s="650">
        <v>1</v>
      </c>
      <c r="M231" s="643">
        <v>45231</v>
      </c>
      <c r="N231" s="643">
        <v>45808</v>
      </c>
      <c r="O231" s="622">
        <v>82.428571428571431</v>
      </c>
      <c r="P231" s="620">
        <v>1</v>
      </c>
      <c r="Q231" s="653" t="s">
        <v>853</v>
      </c>
      <c r="R231" s="172">
        <v>1</v>
      </c>
      <c r="S231" s="624" t="s">
        <v>36</v>
      </c>
    </row>
    <row r="232" spans="1:19" ht="180.75">
      <c r="A232" s="676" t="s">
        <v>19</v>
      </c>
      <c r="B232" s="625" t="s">
        <v>16</v>
      </c>
      <c r="C232" s="690"/>
      <c r="D232" s="690"/>
      <c r="E232" s="691"/>
      <c r="F232" s="692"/>
      <c r="G232" s="691"/>
      <c r="H232" s="644"/>
      <c r="I232" s="634" t="s">
        <v>854</v>
      </c>
      <c r="J232" s="618" t="s">
        <v>421</v>
      </c>
      <c r="K232" s="618" t="s">
        <v>855</v>
      </c>
      <c r="L232" s="650">
        <v>12</v>
      </c>
      <c r="M232" s="643">
        <v>46024</v>
      </c>
      <c r="N232" s="643">
        <v>47118</v>
      </c>
      <c r="O232" s="622">
        <v>156.28571428571428</v>
      </c>
      <c r="P232" s="620">
        <v>0</v>
      </c>
      <c r="Q232" s="653" t="s">
        <v>856</v>
      </c>
      <c r="R232" s="172">
        <v>0</v>
      </c>
      <c r="S232" s="624" t="s">
        <v>37</v>
      </c>
    </row>
    <row r="233" spans="1:19" ht="150.75">
      <c r="A233" s="676" t="s">
        <v>19</v>
      </c>
      <c r="B233" s="625" t="s">
        <v>16</v>
      </c>
      <c r="C233" s="690"/>
      <c r="D233" s="690"/>
      <c r="E233" s="691"/>
      <c r="F233" s="692"/>
      <c r="G233" s="691"/>
      <c r="H233" s="644"/>
      <c r="I233" s="634" t="s">
        <v>857</v>
      </c>
      <c r="J233" s="618" t="s">
        <v>425</v>
      </c>
      <c r="K233" s="618" t="s">
        <v>426</v>
      </c>
      <c r="L233" s="650">
        <v>1</v>
      </c>
      <c r="M233" s="643">
        <v>46024</v>
      </c>
      <c r="N233" s="643">
        <v>47118</v>
      </c>
      <c r="O233" s="622">
        <v>156.28571428571428</v>
      </c>
      <c r="P233" s="620">
        <v>0</v>
      </c>
      <c r="Q233" s="653" t="s">
        <v>840</v>
      </c>
      <c r="R233" s="172">
        <v>0</v>
      </c>
      <c r="S233" s="624" t="s">
        <v>37</v>
      </c>
    </row>
    <row r="234" spans="1:19" ht="300.75">
      <c r="A234" s="676" t="s">
        <v>19</v>
      </c>
      <c r="B234" s="625" t="s">
        <v>16</v>
      </c>
      <c r="C234" s="690"/>
      <c r="D234" s="690"/>
      <c r="E234" s="691"/>
      <c r="F234" s="692"/>
      <c r="G234" s="691"/>
      <c r="H234" s="644"/>
      <c r="I234" s="634" t="s">
        <v>858</v>
      </c>
      <c r="J234" s="618" t="s">
        <v>428</v>
      </c>
      <c r="K234" s="618" t="s">
        <v>429</v>
      </c>
      <c r="L234" s="650">
        <v>2</v>
      </c>
      <c r="M234" s="643">
        <v>46024</v>
      </c>
      <c r="N234" s="643">
        <v>47118</v>
      </c>
      <c r="O234" s="622">
        <v>156.28571428571428</v>
      </c>
      <c r="P234" s="620">
        <v>0</v>
      </c>
      <c r="Q234" s="653" t="s">
        <v>859</v>
      </c>
      <c r="R234" s="172">
        <v>0</v>
      </c>
      <c r="S234" s="624" t="s">
        <v>37</v>
      </c>
    </row>
    <row r="235" spans="1:19" ht="285.75">
      <c r="A235" s="676" t="s">
        <v>19</v>
      </c>
      <c r="B235" s="625" t="s">
        <v>16</v>
      </c>
      <c r="C235" s="690" t="s">
        <v>860</v>
      </c>
      <c r="D235" s="690" t="s">
        <v>861</v>
      </c>
      <c r="E235" s="644" t="s">
        <v>862</v>
      </c>
      <c r="F235" s="645"/>
      <c r="G235" s="644"/>
      <c r="H235" s="644" t="s">
        <v>863</v>
      </c>
      <c r="I235" s="652" t="s">
        <v>831</v>
      </c>
      <c r="J235" s="647" t="s">
        <v>831</v>
      </c>
      <c r="K235" s="618" t="s">
        <v>832</v>
      </c>
      <c r="L235" s="620">
        <v>1</v>
      </c>
      <c r="M235" s="621">
        <v>45231</v>
      </c>
      <c r="N235" s="621">
        <v>45504</v>
      </c>
      <c r="O235" s="622">
        <v>39</v>
      </c>
      <c r="P235" s="620">
        <v>1</v>
      </c>
      <c r="Q235" s="653" t="s">
        <v>833</v>
      </c>
      <c r="R235" s="172">
        <v>1</v>
      </c>
      <c r="S235" s="624" t="s">
        <v>36</v>
      </c>
    </row>
    <row r="236" spans="1:19" ht="274.5">
      <c r="A236" s="676" t="s">
        <v>19</v>
      </c>
      <c r="B236" s="625" t="s">
        <v>16</v>
      </c>
      <c r="C236" s="690"/>
      <c r="D236" s="690"/>
      <c r="E236" s="644"/>
      <c r="F236" s="645"/>
      <c r="G236" s="644"/>
      <c r="H236" s="644"/>
      <c r="I236" s="652" t="s">
        <v>834</v>
      </c>
      <c r="J236" s="647" t="s">
        <v>834</v>
      </c>
      <c r="K236" s="618" t="s">
        <v>835</v>
      </c>
      <c r="L236" s="620">
        <v>1</v>
      </c>
      <c r="M236" s="621">
        <v>45231</v>
      </c>
      <c r="N236" s="621">
        <v>45504</v>
      </c>
      <c r="O236" s="622">
        <v>39</v>
      </c>
      <c r="P236" s="620">
        <v>1</v>
      </c>
      <c r="Q236" s="653" t="s">
        <v>864</v>
      </c>
      <c r="R236" s="172">
        <v>1</v>
      </c>
      <c r="S236" s="624" t="s">
        <v>36</v>
      </c>
    </row>
    <row r="237" spans="1:19" ht="150">
      <c r="A237" s="676" t="s">
        <v>19</v>
      </c>
      <c r="B237" s="625" t="s">
        <v>16</v>
      </c>
      <c r="C237" s="690"/>
      <c r="D237" s="690"/>
      <c r="E237" s="644"/>
      <c r="F237" s="645"/>
      <c r="G237" s="644"/>
      <c r="H237" s="644"/>
      <c r="I237" s="634" t="s">
        <v>837</v>
      </c>
      <c r="J237" s="618" t="s">
        <v>838</v>
      </c>
      <c r="K237" s="618" t="s">
        <v>839</v>
      </c>
      <c r="L237" s="650">
        <v>1</v>
      </c>
      <c r="M237" s="643">
        <v>45323</v>
      </c>
      <c r="N237" s="643">
        <v>45747</v>
      </c>
      <c r="O237" s="622">
        <v>60.571428571428569</v>
      </c>
      <c r="P237" s="620">
        <v>1</v>
      </c>
      <c r="Q237" s="618" t="s">
        <v>865</v>
      </c>
      <c r="R237" s="172">
        <v>1</v>
      </c>
      <c r="S237" s="624" t="s">
        <v>36</v>
      </c>
    </row>
    <row r="238" spans="1:19" ht="90.75">
      <c r="A238" s="676" t="s">
        <v>19</v>
      </c>
      <c r="B238" s="625" t="s">
        <v>16</v>
      </c>
      <c r="C238" s="690"/>
      <c r="D238" s="690"/>
      <c r="E238" s="644"/>
      <c r="F238" s="645"/>
      <c r="G238" s="644"/>
      <c r="H238" s="644"/>
      <c r="I238" s="634" t="s">
        <v>841</v>
      </c>
      <c r="J238" s="618" t="s">
        <v>841</v>
      </c>
      <c r="K238" s="618" t="s">
        <v>842</v>
      </c>
      <c r="L238" s="650">
        <v>1</v>
      </c>
      <c r="M238" s="643">
        <v>45323</v>
      </c>
      <c r="N238" s="643">
        <v>45747</v>
      </c>
      <c r="O238" s="622">
        <v>60.571428571428569</v>
      </c>
      <c r="P238" s="620">
        <v>1</v>
      </c>
      <c r="Q238" s="653" t="s">
        <v>866</v>
      </c>
      <c r="R238" s="172">
        <v>1</v>
      </c>
      <c r="S238" s="624" t="s">
        <v>36</v>
      </c>
    </row>
    <row r="239" spans="1:19" ht="90.75">
      <c r="A239" s="676" t="s">
        <v>19</v>
      </c>
      <c r="B239" s="625" t="s">
        <v>16</v>
      </c>
      <c r="C239" s="690"/>
      <c r="D239" s="690"/>
      <c r="E239" s="644"/>
      <c r="F239" s="645"/>
      <c r="G239" s="644"/>
      <c r="H239" s="644"/>
      <c r="I239" s="634" t="s">
        <v>844</v>
      </c>
      <c r="J239" s="618" t="s">
        <v>845</v>
      </c>
      <c r="K239" s="618" t="s">
        <v>846</v>
      </c>
      <c r="L239" s="650">
        <v>1</v>
      </c>
      <c r="M239" s="643">
        <v>45231</v>
      </c>
      <c r="N239" s="643">
        <v>45747</v>
      </c>
      <c r="O239" s="622">
        <v>73.714285714285708</v>
      </c>
      <c r="P239" s="620">
        <v>1</v>
      </c>
      <c r="Q239" s="653" t="s">
        <v>866</v>
      </c>
      <c r="R239" s="172">
        <v>1</v>
      </c>
      <c r="S239" s="624" t="s">
        <v>36</v>
      </c>
    </row>
    <row r="240" spans="1:19" ht="135.75">
      <c r="A240" s="676" t="s">
        <v>19</v>
      </c>
      <c r="B240" s="625" t="s">
        <v>16</v>
      </c>
      <c r="C240" s="690"/>
      <c r="D240" s="690"/>
      <c r="E240" s="644"/>
      <c r="F240" s="645"/>
      <c r="G240" s="644"/>
      <c r="H240" s="644"/>
      <c r="I240" s="634" t="s">
        <v>847</v>
      </c>
      <c r="J240" s="618" t="s">
        <v>847</v>
      </c>
      <c r="K240" s="618" t="s">
        <v>848</v>
      </c>
      <c r="L240" s="650">
        <v>1</v>
      </c>
      <c r="M240" s="643">
        <v>45323</v>
      </c>
      <c r="N240" s="643">
        <v>45747</v>
      </c>
      <c r="O240" s="622">
        <v>60.571428571428569</v>
      </c>
      <c r="P240" s="620">
        <v>1</v>
      </c>
      <c r="Q240" s="618" t="s">
        <v>867</v>
      </c>
      <c r="R240" s="172">
        <v>1</v>
      </c>
      <c r="S240" s="624" t="s">
        <v>36</v>
      </c>
    </row>
    <row r="241" spans="1:19" ht="90.75">
      <c r="A241" s="676" t="s">
        <v>19</v>
      </c>
      <c r="B241" s="625" t="s">
        <v>16</v>
      </c>
      <c r="C241" s="690"/>
      <c r="D241" s="690"/>
      <c r="E241" s="644"/>
      <c r="F241" s="645"/>
      <c r="G241" s="644"/>
      <c r="H241" s="644"/>
      <c r="I241" s="634" t="s">
        <v>849</v>
      </c>
      <c r="J241" s="618" t="s">
        <v>849</v>
      </c>
      <c r="K241" s="618" t="s">
        <v>850</v>
      </c>
      <c r="L241" s="650">
        <v>1</v>
      </c>
      <c r="M241" s="643">
        <v>45231</v>
      </c>
      <c r="N241" s="643">
        <v>45747</v>
      </c>
      <c r="O241" s="622">
        <v>73.714285714285708</v>
      </c>
      <c r="P241" s="620">
        <v>1</v>
      </c>
      <c r="Q241" s="653" t="s">
        <v>866</v>
      </c>
      <c r="R241" s="172">
        <v>1</v>
      </c>
      <c r="S241" s="624" t="s">
        <v>36</v>
      </c>
    </row>
    <row r="242" spans="1:19" ht="243">
      <c r="A242" s="676" t="s">
        <v>19</v>
      </c>
      <c r="B242" s="625" t="s">
        <v>16</v>
      </c>
      <c r="C242" s="690"/>
      <c r="D242" s="690"/>
      <c r="E242" s="644"/>
      <c r="F242" s="645"/>
      <c r="G242" s="644"/>
      <c r="H242" s="644"/>
      <c r="I242" s="634" t="s">
        <v>851</v>
      </c>
      <c r="J242" s="618" t="s">
        <v>851</v>
      </c>
      <c r="K242" s="618" t="s">
        <v>852</v>
      </c>
      <c r="L242" s="650">
        <v>1</v>
      </c>
      <c r="M242" s="643">
        <v>45231</v>
      </c>
      <c r="N242" s="643">
        <v>45808</v>
      </c>
      <c r="O242" s="622">
        <v>82.428571428571431</v>
      </c>
      <c r="P242" s="620">
        <v>1</v>
      </c>
      <c r="Q242" s="653" t="s">
        <v>868</v>
      </c>
      <c r="R242" s="172">
        <v>1</v>
      </c>
      <c r="S242" s="624" t="s">
        <v>36</v>
      </c>
    </row>
    <row r="243" spans="1:19" ht="180.75">
      <c r="A243" s="676" t="s">
        <v>19</v>
      </c>
      <c r="B243" s="625" t="s">
        <v>16</v>
      </c>
      <c r="C243" s="690"/>
      <c r="D243" s="690"/>
      <c r="E243" s="644"/>
      <c r="F243" s="645"/>
      <c r="G243" s="644"/>
      <c r="H243" s="644"/>
      <c r="I243" s="634" t="s">
        <v>854</v>
      </c>
      <c r="J243" s="618" t="s">
        <v>421</v>
      </c>
      <c r="K243" s="618" t="s">
        <v>855</v>
      </c>
      <c r="L243" s="650">
        <v>7</v>
      </c>
      <c r="M243" s="643">
        <v>46024</v>
      </c>
      <c r="N243" s="643">
        <v>46660</v>
      </c>
      <c r="O243" s="622">
        <v>90.857142857142861</v>
      </c>
      <c r="P243" s="620">
        <v>0</v>
      </c>
      <c r="Q243" s="653" t="s">
        <v>856</v>
      </c>
      <c r="R243" s="172">
        <v>0</v>
      </c>
      <c r="S243" s="624" t="s">
        <v>37</v>
      </c>
    </row>
    <row r="244" spans="1:19" ht="135.75">
      <c r="A244" s="676" t="s">
        <v>19</v>
      </c>
      <c r="B244" s="625" t="s">
        <v>16</v>
      </c>
      <c r="C244" s="690"/>
      <c r="D244" s="690"/>
      <c r="E244" s="644"/>
      <c r="F244" s="645"/>
      <c r="G244" s="644"/>
      <c r="H244" s="644"/>
      <c r="I244" s="634" t="s">
        <v>857</v>
      </c>
      <c r="J244" s="618" t="s">
        <v>425</v>
      </c>
      <c r="K244" s="618" t="s">
        <v>426</v>
      </c>
      <c r="L244" s="650">
        <v>1</v>
      </c>
      <c r="M244" s="643">
        <v>46024</v>
      </c>
      <c r="N244" s="643">
        <v>46660</v>
      </c>
      <c r="O244" s="622">
        <v>90.857142857142861</v>
      </c>
      <c r="P244" s="620">
        <v>0</v>
      </c>
      <c r="Q244" s="618" t="s">
        <v>867</v>
      </c>
      <c r="R244" s="172">
        <v>0</v>
      </c>
      <c r="S244" s="624" t="s">
        <v>37</v>
      </c>
    </row>
    <row r="245" spans="1:19" ht="300.75">
      <c r="A245" s="676" t="s">
        <v>19</v>
      </c>
      <c r="B245" s="625" t="s">
        <v>16</v>
      </c>
      <c r="C245" s="690"/>
      <c r="D245" s="690"/>
      <c r="E245" s="644"/>
      <c r="F245" s="645"/>
      <c r="G245" s="644"/>
      <c r="H245" s="644"/>
      <c r="I245" s="634" t="s">
        <v>858</v>
      </c>
      <c r="J245" s="618" t="s">
        <v>428</v>
      </c>
      <c r="K245" s="618" t="s">
        <v>429</v>
      </c>
      <c r="L245" s="650">
        <v>2</v>
      </c>
      <c r="M245" s="643">
        <v>46024</v>
      </c>
      <c r="N245" s="643">
        <v>46660</v>
      </c>
      <c r="O245" s="622">
        <v>90.857142857142861</v>
      </c>
      <c r="P245" s="620">
        <v>0</v>
      </c>
      <c r="Q245" s="618" t="s">
        <v>869</v>
      </c>
      <c r="R245" s="172">
        <v>0</v>
      </c>
      <c r="S245" s="624" t="s">
        <v>37</v>
      </c>
    </row>
    <row r="246" spans="1:19" ht="285.75">
      <c r="A246" s="676" t="s">
        <v>19</v>
      </c>
      <c r="B246" s="625" t="s">
        <v>16</v>
      </c>
      <c r="C246" s="690" t="s">
        <v>870</v>
      </c>
      <c r="D246" s="690" t="s">
        <v>871</v>
      </c>
      <c r="E246" s="691" t="s">
        <v>872</v>
      </c>
      <c r="F246" s="692"/>
      <c r="G246" s="691"/>
      <c r="H246" s="644" t="s">
        <v>863</v>
      </c>
      <c r="I246" s="693" t="s">
        <v>830</v>
      </c>
      <c r="J246" s="647" t="s">
        <v>831</v>
      </c>
      <c r="K246" s="618" t="s">
        <v>832</v>
      </c>
      <c r="L246" s="620">
        <v>1</v>
      </c>
      <c r="M246" s="621">
        <v>45231</v>
      </c>
      <c r="N246" s="621">
        <v>45504</v>
      </c>
      <c r="O246" s="622">
        <v>39</v>
      </c>
      <c r="P246" s="620">
        <v>1</v>
      </c>
      <c r="Q246" s="653" t="s">
        <v>833</v>
      </c>
      <c r="R246" s="172">
        <v>1</v>
      </c>
      <c r="S246" s="624" t="s">
        <v>36</v>
      </c>
    </row>
    <row r="247" spans="1:19" ht="270.75">
      <c r="A247" s="676" t="s">
        <v>19</v>
      </c>
      <c r="B247" s="625" t="s">
        <v>16</v>
      </c>
      <c r="C247" s="690"/>
      <c r="D247" s="690"/>
      <c r="E247" s="691"/>
      <c r="F247" s="692"/>
      <c r="G247" s="691"/>
      <c r="H247" s="644"/>
      <c r="I247" s="693"/>
      <c r="J247" s="647" t="s">
        <v>834</v>
      </c>
      <c r="K247" s="618" t="s">
        <v>835</v>
      </c>
      <c r="L247" s="620">
        <v>1</v>
      </c>
      <c r="M247" s="621">
        <v>45231</v>
      </c>
      <c r="N247" s="621">
        <v>45504</v>
      </c>
      <c r="O247" s="622">
        <v>39</v>
      </c>
      <c r="P247" s="620">
        <v>1</v>
      </c>
      <c r="Q247" s="653" t="s">
        <v>836</v>
      </c>
      <c r="R247" s="172">
        <v>1</v>
      </c>
      <c r="S247" s="624" t="s">
        <v>36</v>
      </c>
    </row>
    <row r="248" spans="1:19" ht="165.75">
      <c r="A248" s="676" t="s">
        <v>19</v>
      </c>
      <c r="B248" s="625" t="s">
        <v>16</v>
      </c>
      <c r="C248" s="690"/>
      <c r="D248" s="690"/>
      <c r="E248" s="691"/>
      <c r="F248" s="692"/>
      <c r="G248" s="691"/>
      <c r="H248" s="644"/>
      <c r="I248" s="634" t="s">
        <v>837</v>
      </c>
      <c r="J248" s="618" t="s">
        <v>838</v>
      </c>
      <c r="K248" s="618" t="s">
        <v>839</v>
      </c>
      <c r="L248" s="650">
        <v>1</v>
      </c>
      <c r="M248" s="643">
        <v>45323</v>
      </c>
      <c r="N248" s="643">
        <v>45747</v>
      </c>
      <c r="O248" s="622">
        <v>60.571428571428569</v>
      </c>
      <c r="P248" s="620">
        <v>1</v>
      </c>
      <c r="Q248" s="653" t="s">
        <v>873</v>
      </c>
      <c r="R248" s="172">
        <v>1</v>
      </c>
      <c r="S248" s="624" t="s">
        <v>36</v>
      </c>
    </row>
    <row r="249" spans="1:19" ht="90.75">
      <c r="A249" s="676" t="s">
        <v>19</v>
      </c>
      <c r="B249" s="625" t="s">
        <v>16</v>
      </c>
      <c r="C249" s="690"/>
      <c r="D249" s="690"/>
      <c r="E249" s="691"/>
      <c r="F249" s="692"/>
      <c r="G249" s="691"/>
      <c r="H249" s="644"/>
      <c r="I249" s="634" t="s">
        <v>841</v>
      </c>
      <c r="J249" s="618" t="s">
        <v>841</v>
      </c>
      <c r="K249" s="618" t="s">
        <v>842</v>
      </c>
      <c r="L249" s="650">
        <v>1</v>
      </c>
      <c r="M249" s="643">
        <v>45323</v>
      </c>
      <c r="N249" s="643">
        <v>45747</v>
      </c>
      <c r="O249" s="622">
        <v>60.571428571428569</v>
      </c>
      <c r="P249" s="620">
        <v>1</v>
      </c>
      <c r="Q249" s="653" t="s">
        <v>866</v>
      </c>
      <c r="R249" s="172">
        <v>1</v>
      </c>
      <c r="S249" s="624" t="s">
        <v>36</v>
      </c>
    </row>
    <row r="250" spans="1:19" ht="90.75">
      <c r="A250" s="676" t="s">
        <v>19</v>
      </c>
      <c r="B250" s="625" t="s">
        <v>16</v>
      </c>
      <c r="C250" s="690"/>
      <c r="D250" s="690"/>
      <c r="E250" s="691"/>
      <c r="F250" s="692"/>
      <c r="G250" s="691"/>
      <c r="H250" s="644"/>
      <c r="I250" s="634" t="s">
        <v>844</v>
      </c>
      <c r="J250" s="618" t="s">
        <v>845</v>
      </c>
      <c r="K250" s="618" t="s">
        <v>846</v>
      </c>
      <c r="L250" s="650">
        <v>1</v>
      </c>
      <c r="M250" s="643">
        <v>45231</v>
      </c>
      <c r="N250" s="643">
        <v>45747</v>
      </c>
      <c r="O250" s="622">
        <v>73.714285714285708</v>
      </c>
      <c r="P250" s="620">
        <v>1</v>
      </c>
      <c r="Q250" s="653" t="s">
        <v>866</v>
      </c>
      <c r="R250" s="172">
        <v>1</v>
      </c>
      <c r="S250" s="624" t="s">
        <v>36</v>
      </c>
    </row>
    <row r="251" spans="1:19" ht="165.75">
      <c r="A251" s="676" t="s">
        <v>19</v>
      </c>
      <c r="B251" s="625" t="s">
        <v>16</v>
      </c>
      <c r="C251" s="690"/>
      <c r="D251" s="690"/>
      <c r="E251" s="691"/>
      <c r="F251" s="692"/>
      <c r="G251" s="691"/>
      <c r="H251" s="644"/>
      <c r="I251" s="634" t="s">
        <v>847</v>
      </c>
      <c r="J251" s="618" t="s">
        <v>847</v>
      </c>
      <c r="K251" s="618" t="s">
        <v>848</v>
      </c>
      <c r="L251" s="650">
        <v>1</v>
      </c>
      <c r="M251" s="643">
        <v>45323</v>
      </c>
      <c r="N251" s="643">
        <v>45747</v>
      </c>
      <c r="O251" s="622">
        <v>60.571428571428569</v>
      </c>
      <c r="P251" s="620">
        <v>1</v>
      </c>
      <c r="Q251" s="653" t="s">
        <v>873</v>
      </c>
      <c r="R251" s="172">
        <v>1</v>
      </c>
      <c r="S251" s="624" t="s">
        <v>36</v>
      </c>
    </row>
    <row r="252" spans="1:19" ht="90.75">
      <c r="A252" s="676" t="s">
        <v>19</v>
      </c>
      <c r="B252" s="625" t="s">
        <v>16</v>
      </c>
      <c r="C252" s="690"/>
      <c r="D252" s="690"/>
      <c r="E252" s="691"/>
      <c r="F252" s="692"/>
      <c r="G252" s="691"/>
      <c r="H252" s="644"/>
      <c r="I252" s="634" t="s">
        <v>849</v>
      </c>
      <c r="J252" s="618" t="s">
        <v>849</v>
      </c>
      <c r="K252" s="618" t="s">
        <v>850</v>
      </c>
      <c r="L252" s="650">
        <v>1</v>
      </c>
      <c r="M252" s="643">
        <v>45231</v>
      </c>
      <c r="N252" s="643">
        <v>45747</v>
      </c>
      <c r="O252" s="622">
        <v>73.714285714285708</v>
      </c>
      <c r="P252" s="620">
        <v>1</v>
      </c>
      <c r="Q252" s="653" t="s">
        <v>866</v>
      </c>
      <c r="R252" s="172">
        <v>1</v>
      </c>
      <c r="S252" s="624" t="s">
        <v>36</v>
      </c>
    </row>
    <row r="253" spans="1:19" ht="240.75">
      <c r="A253" s="676" t="s">
        <v>19</v>
      </c>
      <c r="B253" s="625" t="s">
        <v>16</v>
      </c>
      <c r="C253" s="690"/>
      <c r="D253" s="690"/>
      <c r="E253" s="691"/>
      <c r="F253" s="692"/>
      <c r="G253" s="691"/>
      <c r="H253" s="644"/>
      <c r="I253" s="634" t="s">
        <v>851</v>
      </c>
      <c r="J253" s="618" t="s">
        <v>851</v>
      </c>
      <c r="K253" s="618" t="s">
        <v>852</v>
      </c>
      <c r="L253" s="650">
        <v>1</v>
      </c>
      <c r="M253" s="643">
        <v>45231</v>
      </c>
      <c r="N253" s="643">
        <v>45808</v>
      </c>
      <c r="O253" s="622">
        <v>82.428571428571431</v>
      </c>
      <c r="P253" s="620">
        <v>1</v>
      </c>
      <c r="Q253" s="653" t="s">
        <v>874</v>
      </c>
      <c r="R253" s="172">
        <v>1</v>
      </c>
      <c r="S253" s="624" t="s">
        <v>36</v>
      </c>
    </row>
    <row r="254" spans="1:19" ht="180.75">
      <c r="A254" s="676" t="s">
        <v>19</v>
      </c>
      <c r="B254" s="625" t="s">
        <v>16</v>
      </c>
      <c r="C254" s="690"/>
      <c r="D254" s="690"/>
      <c r="E254" s="691"/>
      <c r="F254" s="692"/>
      <c r="G254" s="691"/>
      <c r="H254" s="644"/>
      <c r="I254" s="634" t="s">
        <v>854</v>
      </c>
      <c r="J254" s="618" t="s">
        <v>421</v>
      </c>
      <c r="K254" s="618" t="s">
        <v>855</v>
      </c>
      <c r="L254" s="650">
        <v>7</v>
      </c>
      <c r="M254" s="643">
        <v>46024</v>
      </c>
      <c r="N254" s="643">
        <v>46660</v>
      </c>
      <c r="O254" s="622">
        <v>90.857142857142861</v>
      </c>
      <c r="P254" s="620">
        <v>0</v>
      </c>
      <c r="Q254" s="653" t="s">
        <v>856</v>
      </c>
      <c r="R254" s="172">
        <v>0</v>
      </c>
      <c r="S254" s="624" t="s">
        <v>37</v>
      </c>
    </row>
    <row r="255" spans="1:19" ht="165.75">
      <c r="A255" s="676" t="s">
        <v>19</v>
      </c>
      <c r="B255" s="625" t="s">
        <v>16</v>
      </c>
      <c r="C255" s="690"/>
      <c r="D255" s="690"/>
      <c r="E255" s="691"/>
      <c r="F255" s="692"/>
      <c r="G255" s="691"/>
      <c r="H255" s="644"/>
      <c r="I255" s="634" t="s">
        <v>857</v>
      </c>
      <c r="J255" s="618" t="s">
        <v>425</v>
      </c>
      <c r="K255" s="618" t="s">
        <v>426</v>
      </c>
      <c r="L255" s="650">
        <v>1</v>
      </c>
      <c r="M255" s="643">
        <v>46024</v>
      </c>
      <c r="N255" s="643">
        <v>46660</v>
      </c>
      <c r="O255" s="622">
        <v>90.857142857142861</v>
      </c>
      <c r="P255" s="620">
        <v>0</v>
      </c>
      <c r="Q255" s="653" t="s">
        <v>873</v>
      </c>
      <c r="R255" s="172">
        <v>0</v>
      </c>
      <c r="S255" s="624" t="s">
        <v>37</v>
      </c>
    </row>
    <row r="256" spans="1:19" ht="300.75">
      <c r="A256" s="676" t="s">
        <v>19</v>
      </c>
      <c r="B256" s="625" t="s">
        <v>16</v>
      </c>
      <c r="C256" s="690"/>
      <c r="D256" s="690"/>
      <c r="E256" s="691"/>
      <c r="F256" s="692"/>
      <c r="G256" s="691"/>
      <c r="H256" s="644"/>
      <c r="I256" s="634" t="s">
        <v>858</v>
      </c>
      <c r="J256" s="618" t="s">
        <v>428</v>
      </c>
      <c r="K256" s="618" t="s">
        <v>429</v>
      </c>
      <c r="L256" s="650">
        <v>2</v>
      </c>
      <c r="M256" s="643">
        <v>46024</v>
      </c>
      <c r="N256" s="643">
        <v>46660</v>
      </c>
      <c r="O256" s="622">
        <v>90.857142857142861</v>
      </c>
      <c r="P256" s="620">
        <v>0</v>
      </c>
      <c r="Q256" s="653" t="s">
        <v>859</v>
      </c>
      <c r="R256" s="172">
        <v>0</v>
      </c>
      <c r="S256" s="624" t="s">
        <v>37</v>
      </c>
    </row>
    <row r="257" spans="1:19" ht="180.75">
      <c r="A257" s="676" t="s">
        <v>19</v>
      </c>
      <c r="B257" s="625" t="s">
        <v>16</v>
      </c>
      <c r="C257" s="690" t="s">
        <v>870</v>
      </c>
      <c r="D257" s="690" t="s">
        <v>861</v>
      </c>
      <c r="E257" s="644" t="s">
        <v>875</v>
      </c>
      <c r="F257" s="645"/>
      <c r="G257" s="644"/>
      <c r="H257" s="644" t="s">
        <v>829</v>
      </c>
      <c r="I257" s="617" t="s">
        <v>876</v>
      </c>
      <c r="J257" s="619" t="s">
        <v>876</v>
      </c>
      <c r="K257" s="618" t="s">
        <v>877</v>
      </c>
      <c r="L257" s="620">
        <v>1</v>
      </c>
      <c r="M257" s="621">
        <v>42979</v>
      </c>
      <c r="N257" s="621">
        <v>43100</v>
      </c>
      <c r="O257" s="622">
        <v>17.285714285714285</v>
      </c>
      <c r="P257" s="620">
        <v>1</v>
      </c>
      <c r="Q257" s="618" t="s">
        <v>878</v>
      </c>
      <c r="R257" s="623">
        <v>1</v>
      </c>
      <c r="S257" s="624" t="s">
        <v>36</v>
      </c>
    </row>
    <row r="258" spans="1:19" ht="165">
      <c r="A258" s="676" t="s">
        <v>19</v>
      </c>
      <c r="B258" s="625" t="s">
        <v>16</v>
      </c>
      <c r="C258" s="690"/>
      <c r="D258" s="690"/>
      <c r="E258" s="644"/>
      <c r="F258" s="645"/>
      <c r="G258" s="644"/>
      <c r="H258" s="644"/>
      <c r="I258" s="617" t="s">
        <v>879</v>
      </c>
      <c r="J258" s="619" t="s">
        <v>879</v>
      </c>
      <c r="K258" s="618" t="s">
        <v>877</v>
      </c>
      <c r="L258" s="620">
        <v>1</v>
      </c>
      <c r="M258" s="621">
        <v>42979</v>
      </c>
      <c r="N258" s="621">
        <v>43100</v>
      </c>
      <c r="O258" s="622">
        <v>17.285714285714285</v>
      </c>
      <c r="P258" s="620">
        <v>1</v>
      </c>
      <c r="Q258" s="618" t="s">
        <v>880</v>
      </c>
      <c r="R258" s="623">
        <v>1</v>
      </c>
      <c r="S258" s="624" t="s">
        <v>36</v>
      </c>
    </row>
    <row r="259" spans="1:19" ht="285.75">
      <c r="A259" s="676" t="s">
        <v>19</v>
      </c>
      <c r="B259" s="625" t="s">
        <v>16</v>
      </c>
      <c r="C259" s="690"/>
      <c r="D259" s="690"/>
      <c r="E259" s="644"/>
      <c r="F259" s="645"/>
      <c r="G259" s="644"/>
      <c r="H259" s="644"/>
      <c r="I259" s="693" t="s">
        <v>830</v>
      </c>
      <c r="J259" s="647" t="s">
        <v>831</v>
      </c>
      <c r="K259" s="618" t="s">
        <v>832</v>
      </c>
      <c r="L259" s="620">
        <v>1</v>
      </c>
      <c r="M259" s="621">
        <v>45231</v>
      </c>
      <c r="N259" s="621">
        <v>45504</v>
      </c>
      <c r="O259" s="622">
        <v>39</v>
      </c>
      <c r="P259" s="620">
        <v>1</v>
      </c>
      <c r="Q259" s="653" t="s">
        <v>833</v>
      </c>
      <c r="R259" s="172">
        <v>1</v>
      </c>
      <c r="S259" s="624" t="s">
        <v>36</v>
      </c>
    </row>
    <row r="260" spans="1:19" ht="270.75">
      <c r="A260" s="676" t="s">
        <v>19</v>
      </c>
      <c r="B260" s="625" t="s">
        <v>16</v>
      </c>
      <c r="C260" s="690"/>
      <c r="D260" s="690"/>
      <c r="E260" s="644"/>
      <c r="F260" s="645"/>
      <c r="G260" s="644"/>
      <c r="H260" s="644"/>
      <c r="I260" s="693"/>
      <c r="J260" s="647" t="s">
        <v>834</v>
      </c>
      <c r="K260" s="618" t="s">
        <v>835</v>
      </c>
      <c r="L260" s="620">
        <v>1</v>
      </c>
      <c r="M260" s="621">
        <v>45231</v>
      </c>
      <c r="N260" s="621">
        <v>45504</v>
      </c>
      <c r="O260" s="622">
        <v>39</v>
      </c>
      <c r="P260" s="620">
        <v>1</v>
      </c>
      <c r="Q260" s="653" t="s">
        <v>836</v>
      </c>
      <c r="R260" s="172">
        <v>1</v>
      </c>
      <c r="S260" s="624" t="s">
        <v>36</v>
      </c>
    </row>
    <row r="261" spans="1:19" ht="150.75">
      <c r="A261" s="676" t="s">
        <v>19</v>
      </c>
      <c r="B261" s="625" t="s">
        <v>16</v>
      </c>
      <c r="C261" s="690"/>
      <c r="D261" s="690"/>
      <c r="E261" s="644"/>
      <c r="F261" s="645"/>
      <c r="G261" s="644"/>
      <c r="H261" s="644"/>
      <c r="I261" s="634" t="s">
        <v>837</v>
      </c>
      <c r="J261" s="618" t="s">
        <v>838</v>
      </c>
      <c r="K261" s="618" t="s">
        <v>839</v>
      </c>
      <c r="L261" s="650">
        <v>1</v>
      </c>
      <c r="M261" s="643">
        <v>45323</v>
      </c>
      <c r="N261" s="643">
        <v>45747</v>
      </c>
      <c r="O261" s="622">
        <v>60.571428571428569</v>
      </c>
      <c r="P261" s="620">
        <v>1</v>
      </c>
      <c r="Q261" s="653" t="s">
        <v>840</v>
      </c>
      <c r="R261" s="172">
        <v>1</v>
      </c>
      <c r="S261" s="624" t="s">
        <v>36</v>
      </c>
    </row>
    <row r="262" spans="1:19" ht="90.75">
      <c r="A262" s="676" t="s">
        <v>19</v>
      </c>
      <c r="B262" s="625" t="s">
        <v>16</v>
      </c>
      <c r="C262" s="690"/>
      <c r="D262" s="690"/>
      <c r="E262" s="644"/>
      <c r="F262" s="645"/>
      <c r="G262" s="644"/>
      <c r="H262" s="644"/>
      <c r="I262" s="634" t="s">
        <v>841</v>
      </c>
      <c r="J262" s="618" t="s">
        <v>841</v>
      </c>
      <c r="K262" s="618" t="s">
        <v>842</v>
      </c>
      <c r="L262" s="650">
        <v>1</v>
      </c>
      <c r="M262" s="643">
        <v>45323</v>
      </c>
      <c r="N262" s="643">
        <v>45747</v>
      </c>
      <c r="O262" s="622">
        <v>60.571428571428569</v>
      </c>
      <c r="P262" s="620">
        <v>1</v>
      </c>
      <c r="Q262" s="653" t="s">
        <v>866</v>
      </c>
      <c r="R262" s="172">
        <v>1</v>
      </c>
      <c r="S262" s="624" t="s">
        <v>36</v>
      </c>
    </row>
    <row r="263" spans="1:19" ht="90.75">
      <c r="A263" s="676" t="s">
        <v>19</v>
      </c>
      <c r="B263" s="625" t="s">
        <v>16</v>
      </c>
      <c r="C263" s="690"/>
      <c r="D263" s="690"/>
      <c r="E263" s="644"/>
      <c r="F263" s="645"/>
      <c r="G263" s="644"/>
      <c r="H263" s="644"/>
      <c r="I263" s="634" t="s">
        <v>844</v>
      </c>
      <c r="J263" s="618" t="s">
        <v>845</v>
      </c>
      <c r="K263" s="618" t="s">
        <v>846</v>
      </c>
      <c r="L263" s="650">
        <v>1</v>
      </c>
      <c r="M263" s="643">
        <v>45231</v>
      </c>
      <c r="N263" s="643">
        <v>45747</v>
      </c>
      <c r="O263" s="622">
        <v>73.714285714285708</v>
      </c>
      <c r="P263" s="620">
        <v>1</v>
      </c>
      <c r="Q263" s="653" t="s">
        <v>866</v>
      </c>
      <c r="R263" s="172">
        <v>1</v>
      </c>
      <c r="S263" s="624" t="s">
        <v>36</v>
      </c>
    </row>
    <row r="264" spans="1:19" ht="150.75">
      <c r="A264" s="676" t="s">
        <v>19</v>
      </c>
      <c r="B264" s="625" t="s">
        <v>16</v>
      </c>
      <c r="C264" s="690"/>
      <c r="D264" s="690"/>
      <c r="E264" s="644"/>
      <c r="F264" s="645"/>
      <c r="G264" s="644"/>
      <c r="H264" s="644"/>
      <c r="I264" s="634" t="s">
        <v>847</v>
      </c>
      <c r="J264" s="618" t="s">
        <v>847</v>
      </c>
      <c r="K264" s="618" t="s">
        <v>848</v>
      </c>
      <c r="L264" s="650">
        <v>1</v>
      </c>
      <c r="M264" s="643">
        <v>45323</v>
      </c>
      <c r="N264" s="643">
        <v>45747</v>
      </c>
      <c r="O264" s="622">
        <v>60.571428571428569</v>
      </c>
      <c r="P264" s="620">
        <v>1</v>
      </c>
      <c r="Q264" s="653" t="s">
        <v>840</v>
      </c>
      <c r="R264" s="172">
        <v>1</v>
      </c>
      <c r="S264" s="624" t="s">
        <v>36</v>
      </c>
    </row>
    <row r="265" spans="1:19" ht="90.75">
      <c r="A265" s="676" t="s">
        <v>19</v>
      </c>
      <c r="B265" s="625" t="s">
        <v>16</v>
      </c>
      <c r="C265" s="690"/>
      <c r="D265" s="690"/>
      <c r="E265" s="644"/>
      <c r="F265" s="645"/>
      <c r="G265" s="644"/>
      <c r="H265" s="644"/>
      <c r="I265" s="634" t="s">
        <v>849</v>
      </c>
      <c r="J265" s="618" t="s">
        <v>849</v>
      </c>
      <c r="K265" s="618" t="s">
        <v>850</v>
      </c>
      <c r="L265" s="650">
        <v>1</v>
      </c>
      <c r="M265" s="643">
        <v>45231</v>
      </c>
      <c r="N265" s="643">
        <v>45747</v>
      </c>
      <c r="O265" s="622">
        <v>73.714285714285708</v>
      </c>
      <c r="P265" s="620">
        <v>1</v>
      </c>
      <c r="Q265" s="653" t="s">
        <v>866</v>
      </c>
      <c r="R265" s="172">
        <v>1</v>
      </c>
      <c r="S265" s="624" t="s">
        <v>36</v>
      </c>
    </row>
    <row r="266" spans="1:19" ht="225.75">
      <c r="A266" s="676" t="s">
        <v>19</v>
      </c>
      <c r="B266" s="625" t="s">
        <v>16</v>
      </c>
      <c r="C266" s="690"/>
      <c r="D266" s="690"/>
      <c r="E266" s="644"/>
      <c r="F266" s="645"/>
      <c r="G266" s="644"/>
      <c r="H266" s="644"/>
      <c r="I266" s="634" t="s">
        <v>851</v>
      </c>
      <c r="J266" s="618" t="s">
        <v>851</v>
      </c>
      <c r="K266" s="618" t="s">
        <v>852</v>
      </c>
      <c r="L266" s="650">
        <v>1</v>
      </c>
      <c r="M266" s="643">
        <v>45231</v>
      </c>
      <c r="N266" s="643">
        <v>45808</v>
      </c>
      <c r="O266" s="622">
        <v>82.428571428571431</v>
      </c>
      <c r="P266" s="620">
        <v>1</v>
      </c>
      <c r="Q266" s="653" t="s">
        <v>853</v>
      </c>
      <c r="R266" s="172">
        <v>1</v>
      </c>
      <c r="S266" s="624" t="s">
        <v>36</v>
      </c>
    </row>
    <row r="267" spans="1:19" ht="180.75">
      <c r="A267" s="676" t="s">
        <v>19</v>
      </c>
      <c r="B267" s="625" t="s">
        <v>16</v>
      </c>
      <c r="C267" s="690"/>
      <c r="D267" s="690"/>
      <c r="E267" s="644"/>
      <c r="F267" s="645"/>
      <c r="G267" s="644"/>
      <c r="H267" s="644"/>
      <c r="I267" s="634" t="s">
        <v>854</v>
      </c>
      <c r="J267" s="618" t="s">
        <v>421</v>
      </c>
      <c r="K267" s="618" t="s">
        <v>855</v>
      </c>
      <c r="L267" s="650">
        <v>7</v>
      </c>
      <c r="M267" s="643">
        <v>46024</v>
      </c>
      <c r="N267" s="643">
        <v>46660</v>
      </c>
      <c r="O267" s="622">
        <v>90.857142857142861</v>
      </c>
      <c r="P267" s="620">
        <v>0</v>
      </c>
      <c r="Q267" s="653" t="s">
        <v>856</v>
      </c>
      <c r="R267" s="172">
        <v>0</v>
      </c>
      <c r="S267" s="624" t="s">
        <v>37</v>
      </c>
    </row>
    <row r="268" spans="1:19" ht="150.75">
      <c r="A268" s="676" t="s">
        <v>19</v>
      </c>
      <c r="B268" s="625" t="s">
        <v>16</v>
      </c>
      <c r="C268" s="690"/>
      <c r="D268" s="690"/>
      <c r="E268" s="644"/>
      <c r="F268" s="645"/>
      <c r="G268" s="644"/>
      <c r="H268" s="644"/>
      <c r="I268" s="634" t="s">
        <v>857</v>
      </c>
      <c r="J268" s="618" t="s">
        <v>425</v>
      </c>
      <c r="K268" s="618" t="s">
        <v>426</v>
      </c>
      <c r="L268" s="650">
        <v>1</v>
      </c>
      <c r="M268" s="643">
        <v>46024</v>
      </c>
      <c r="N268" s="643">
        <v>46660</v>
      </c>
      <c r="O268" s="622">
        <v>90.857142857142861</v>
      </c>
      <c r="P268" s="620">
        <v>0</v>
      </c>
      <c r="Q268" s="653" t="s">
        <v>840</v>
      </c>
      <c r="R268" s="172">
        <v>0</v>
      </c>
      <c r="S268" s="624" t="s">
        <v>37</v>
      </c>
    </row>
    <row r="269" spans="1:19" ht="300.75">
      <c r="A269" s="676" t="s">
        <v>19</v>
      </c>
      <c r="B269" s="625" t="s">
        <v>16</v>
      </c>
      <c r="C269" s="690"/>
      <c r="D269" s="690"/>
      <c r="E269" s="644"/>
      <c r="F269" s="645"/>
      <c r="G269" s="644"/>
      <c r="H269" s="644"/>
      <c r="I269" s="634" t="s">
        <v>858</v>
      </c>
      <c r="J269" s="618" t="s">
        <v>428</v>
      </c>
      <c r="K269" s="618" t="s">
        <v>429</v>
      </c>
      <c r="L269" s="650">
        <v>2</v>
      </c>
      <c r="M269" s="643">
        <v>46024</v>
      </c>
      <c r="N269" s="643">
        <v>46660</v>
      </c>
      <c r="O269" s="622">
        <v>90.857142857142861</v>
      </c>
      <c r="P269" s="620">
        <v>0</v>
      </c>
      <c r="Q269" s="653" t="s">
        <v>859</v>
      </c>
      <c r="R269" s="172">
        <v>0</v>
      </c>
      <c r="S269" s="624" t="s">
        <v>37</v>
      </c>
    </row>
    <row r="270" spans="1:19" ht="330">
      <c r="A270" s="676" t="s">
        <v>19</v>
      </c>
      <c r="B270" s="625" t="s">
        <v>16</v>
      </c>
      <c r="C270" s="638" t="s">
        <v>881</v>
      </c>
      <c r="D270" s="638" t="s">
        <v>882</v>
      </c>
      <c r="E270" s="644" t="s">
        <v>883</v>
      </c>
      <c r="F270" s="645"/>
      <c r="G270" s="644"/>
      <c r="H270" s="644" t="s">
        <v>884</v>
      </c>
      <c r="I270" s="617" t="s">
        <v>885</v>
      </c>
      <c r="J270" s="618" t="s">
        <v>886</v>
      </c>
      <c r="K270" s="619" t="s">
        <v>887</v>
      </c>
      <c r="L270" s="620">
        <v>1</v>
      </c>
      <c r="M270" s="621">
        <v>42614</v>
      </c>
      <c r="N270" s="621">
        <v>42825</v>
      </c>
      <c r="O270" s="622">
        <v>30.142857142857142</v>
      </c>
      <c r="P270" s="620">
        <v>1</v>
      </c>
      <c r="Q270" s="618" t="s">
        <v>888</v>
      </c>
      <c r="R270" s="623">
        <v>1</v>
      </c>
      <c r="S270" s="624" t="s">
        <v>36</v>
      </c>
    </row>
    <row r="271" spans="1:19" ht="285.75">
      <c r="A271" s="676" t="s">
        <v>19</v>
      </c>
      <c r="B271" s="625" t="s">
        <v>16</v>
      </c>
      <c r="C271" s="638"/>
      <c r="D271" s="638"/>
      <c r="E271" s="644"/>
      <c r="F271" s="645"/>
      <c r="G271" s="644"/>
      <c r="H271" s="644"/>
      <c r="I271" s="646" t="s">
        <v>889</v>
      </c>
      <c r="J271" s="647" t="s">
        <v>831</v>
      </c>
      <c r="K271" s="618" t="s">
        <v>832</v>
      </c>
      <c r="L271" s="620">
        <v>1</v>
      </c>
      <c r="M271" s="621">
        <v>45231</v>
      </c>
      <c r="N271" s="621">
        <v>45504</v>
      </c>
      <c r="O271" s="622">
        <v>39</v>
      </c>
      <c r="P271" s="620">
        <v>1</v>
      </c>
      <c r="Q271" s="653" t="s">
        <v>833</v>
      </c>
      <c r="R271" s="172">
        <v>1</v>
      </c>
      <c r="S271" s="624" t="s">
        <v>36</v>
      </c>
    </row>
    <row r="272" spans="1:19" ht="225.75">
      <c r="A272" s="676" t="s">
        <v>19</v>
      </c>
      <c r="B272" s="625" t="s">
        <v>16</v>
      </c>
      <c r="C272" s="638"/>
      <c r="D272" s="638"/>
      <c r="E272" s="644"/>
      <c r="F272" s="645"/>
      <c r="G272" s="644"/>
      <c r="H272" s="644"/>
      <c r="I272" s="646"/>
      <c r="J272" s="647" t="s">
        <v>834</v>
      </c>
      <c r="K272" s="618" t="s">
        <v>835</v>
      </c>
      <c r="L272" s="620">
        <v>1</v>
      </c>
      <c r="M272" s="621">
        <v>45231</v>
      </c>
      <c r="N272" s="621">
        <v>45504</v>
      </c>
      <c r="O272" s="622">
        <v>39</v>
      </c>
      <c r="P272" s="620">
        <v>1</v>
      </c>
      <c r="Q272" s="653" t="s">
        <v>890</v>
      </c>
      <c r="R272" s="172">
        <v>1</v>
      </c>
      <c r="S272" s="624" t="s">
        <v>36</v>
      </c>
    </row>
    <row r="273" spans="1:19" ht="180.75">
      <c r="A273" s="676" t="s">
        <v>19</v>
      </c>
      <c r="B273" s="625" t="s">
        <v>16</v>
      </c>
      <c r="C273" s="638"/>
      <c r="D273" s="638"/>
      <c r="E273" s="644"/>
      <c r="F273" s="645"/>
      <c r="G273" s="644"/>
      <c r="H273" s="644"/>
      <c r="I273" s="634" t="s">
        <v>837</v>
      </c>
      <c r="J273" s="618" t="s">
        <v>838</v>
      </c>
      <c r="K273" s="618" t="s">
        <v>839</v>
      </c>
      <c r="L273" s="650">
        <v>1</v>
      </c>
      <c r="M273" s="643">
        <v>45323</v>
      </c>
      <c r="N273" s="643">
        <v>45747</v>
      </c>
      <c r="O273" s="622">
        <v>60.571428571428569</v>
      </c>
      <c r="P273" s="620">
        <v>1</v>
      </c>
      <c r="Q273" s="653" t="s">
        <v>891</v>
      </c>
      <c r="R273" s="172">
        <v>1</v>
      </c>
      <c r="S273" s="624" t="s">
        <v>36</v>
      </c>
    </row>
    <row r="274" spans="1:19" ht="75.75">
      <c r="A274" s="676" t="s">
        <v>19</v>
      </c>
      <c r="B274" s="625" t="s">
        <v>16</v>
      </c>
      <c r="C274" s="638"/>
      <c r="D274" s="638"/>
      <c r="E274" s="644"/>
      <c r="F274" s="645"/>
      <c r="G274" s="644"/>
      <c r="H274" s="644"/>
      <c r="I274" s="634" t="s">
        <v>841</v>
      </c>
      <c r="J274" s="618" t="s">
        <v>841</v>
      </c>
      <c r="K274" s="618" t="s">
        <v>842</v>
      </c>
      <c r="L274" s="650">
        <v>1</v>
      </c>
      <c r="M274" s="643">
        <v>45323</v>
      </c>
      <c r="N274" s="643">
        <v>45747</v>
      </c>
      <c r="O274" s="622">
        <v>60.571428571428569</v>
      </c>
      <c r="P274" s="620">
        <v>1</v>
      </c>
      <c r="Q274" s="653" t="s">
        <v>892</v>
      </c>
      <c r="R274" s="172">
        <v>1</v>
      </c>
      <c r="S274" s="624" t="s">
        <v>36</v>
      </c>
    </row>
    <row r="275" spans="1:19" ht="75.75">
      <c r="A275" s="676" t="s">
        <v>19</v>
      </c>
      <c r="B275" s="625" t="s">
        <v>16</v>
      </c>
      <c r="C275" s="638"/>
      <c r="D275" s="638"/>
      <c r="E275" s="644"/>
      <c r="F275" s="645"/>
      <c r="G275" s="644"/>
      <c r="H275" s="644"/>
      <c r="I275" s="634" t="s">
        <v>844</v>
      </c>
      <c r="J275" s="618" t="s">
        <v>845</v>
      </c>
      <c r="K275" s="618" t="s">
        <v>846</v>
      </c>
      <c r="L275" s="650">
        <v>1</v>
      </c>
      <c r="M275" s="643">
        <v>45231</v>
      </c>
      <c r="N275" s="643">
        <v>45747</v>
      </c>
      <c r="O275" s="622">
        <v>73.714285714285708</v>
      </c>
      <c r="P275" s="620">
        <v>1</v>
      </c>
      <c r="Q275" s="653" t="s">
        <v>892</v>
      </c>
      <c r="R275" s="172">
        <v>1</v>
      </c>
      <c r="S275" s="624" t="s">
        <v>36</v>
      </c>
    </row>
    <row r="276" spans="1:19" ht="180.75">
      <c r="A276" s="676" t="s">
        <v>19</v>
      </c>
      <c r="B276" s="625" t="s">
        <v>16</v>
      </c>
      <c r="C276" s="638"/>
      <c r="D276" s="638"/>
      <c r="E276" s="644"/>
      <c r="F276" s="645"/>
      <c r="G276" s="644"/>
      <c r="H276" s="644"/>
      <c r="I276" s="634" t="s">
        <v>847</v>
      </c>
      <c r="J276" s="618" t="s">
        <v>847</v>
      </c>
      <c r="K276" s="618" t="s">
        <v>848</v>
      </c>
      <c r="L276" s="650">
        <v>1</v>
      </c>
      <c r="M276" s="643">
        <v>45323</v>
      </c>
      <c r="N276" s="643">
        <v>45747</v>
      </c>
      <c r="O276" s="622">
        <v>60.571428571428569</v>
      </c>
      <c r="P276" s="620">
        <v>1</v>
      </c>
      <c r="Q276" s="653" t="s">
        <v>891</v>
      </c>
      <c r="R276" s="172">
        <v>1</v>
      </c>
      <c r="S276" s="624" t="s">
        <v>36</v>
      </c>
    </row>
    <row r="277" spans="1:19" ht="75.75">
      <c r="A277" s="676" t="s">
        <v>19</v>
      </c>
      <c r="B277" s="625" t="s">
        <v>16</v>
      </c>
      <c r="C277" s="638"/>
      <c r="D277" s="638"/>
      <c r="E277" s="644"/>
      <c r="F277" s="645"/>
      <c r="G277" s="644"/>
      <c r="H277" s="644"/>
      <c r="I277" s="634" t="s">
        <v>849</v>
      </c>
      <c r="J277" s="618" t="s">
        <v>849</v>
      </c>
      <c r="K277" s="618" t="s">
        <v>850</v>
      </c>
      <c r="L277" s="650">
        <v>1</v>
      </c>
      <c r="M277" s="643">
        <v>45231</v>
      </c>
      <c r="N277" s="643">
        <v>45747</v>
      </c>
      <c r="O277" s="622">
        <v>73.714285714285708</v>
      </c>
      <c r="P277" s="620">
        <v>1</v>
      </c>
      <c r="Q277" s="653" t="s">
        <v>892</v>
      </c>
      <c r="R277" s="172">
        <v>1</v>
      </c>
      <c r="S277" s="624" t="s">
        <v>36</v>
      </c>
    </row>
    <row r="278" spans="1:19" ht="225.75">
      <c r="A278" s="676" t="s">
        <v>19</v>
      </c>
      <c r="B278" s="625" t="s">
        <v>16</v>
      </c>
      <c r="C278" s="638"/>
      <c r="D278" s="638"/>
      <c r="E278" s="644"/>
      <c r="F278" s="645"/>
      <c r="G278" s="644"/>
      <c r="H278" s="644"/>
      <c r="I278" s="634" t="s">
        <v>851</v>
      </c>
      <c r="J278" s="618" t="s">
        <v>851</v>
      </c>
      <c r="K278" s="618" t="s">
        <v>852</v>
      </c>
      <c r="L278" s="650">
        <v>1</v>
      </c>
      <c r="M278" s="643">
        <v>45231</v>
      </c>
      <c r="N278" s="643">
        <v>45808</v>
      </c>
      <c r="O278" s="622">
        <v>82.428571428571431</v>
      </c>
      <c r="P278" s="620">
        <v>1</v>
      </c>
      <c r="Q278" s="653" t="s">
        <v>890</v>
      </c>
      <c r="R278" s="172">
        <v>1</v>
      </c>
      <c r="S278" s="624" t="s">
        <v>36</v>
      </c>
    </row>
    <row r="279" spans="1:19" ht="75.75">
      <c r="A279" s="676" t="s">
        <v>19</v>
      </c>
      <c r="B279" s="625" t="s">
        <v>16</v>
      </c>
      <c r="C279" s="638"/>
      <c r="D279" s="638"/>
      <c r="E279" s="644"/>
      <c r="F279" s="645"/>
      <c r="G279" s="644"/>
      <c r="H279" s="644"/>
      <c r="I279" s="634" t="s">
        <v>854</v>
      </c>
      <c r="J279" s="618" t="s">
        <v>421</v>
      </c>
      <c r="K279" s="618" t="s">
        <v>855</v>
      </c>
      <c r="L279" s="650">
        <v>8</v>
      </c>
      <c r="M279" s="643">
        <v>45809</v>
      </c>
      <c r="N279" s="643">
        <v>46568</v>
      </c>
      <c r="O279" s="622">
        <v>108.42857142857143</v>
      </c>
      <c r="P279" s="620">
        <v>0</v>
      </c>
      <c r="Q279" s="653" t="s">
        <v>892</v>
      </c>
      <c r="R279" s="172">
        <v>0</v>
      </c>
      <c r="S279" s="624" t="s">
        <v>37</v>
      </c>
    </row>
    <row r="280" spans="1:19" ht="180.75">
      <c r="A280" s="676" t="s">
        <v>19</v>
      </c>
      <c r="B280" s="625" t="s">
        <v>16</v>
      </c>
      <c r="C280" s="638"/>
      <c r="D280" s="638"/>
      <c r="E280" s="644"/>
      <c r="F280" s="645"/>
      <c r="G280" s="644"/>
      <c r="H280" s="644"/>
      <c r="I280" s="634" t="s">
        <v>857</v>
      </c>
      <c r="J280" s="618" t="s">
        <v>425</v>
      </c>
      <c r="K280" s="618" t="s">
        <v>426</v>
      </c>
      <c r="L280" s="650">
        <v>1</v>
      </c>
      <c r="M280" s="643">
        <v>45809</v>
      </c>
      <c r="N280" s="643">
        <v>46568</v>
      </c>
      <c r="O280" s="622">
        <v>108.42857142857143</v>
      </c>
      <c r="P280" s="620">
        <v>0</v>
      </c>
      <c r="Q280" s="653" t="s">
        <v>891</v>
      </c>
      <c r="R280" s="172">
        <v>0</v>
      </c>
      <c r="S280" s="624" t="s">
        <v>37</v>
      </c>
    </row>
    <row r="281" spans="1:19" ht="225.75">
      <c r="A281" s="676" t="s">
        <v>19</v>
      </c>
      <c r="B281" s="625" t="s">
        <v>16</v>
      </c>
      <c r="C281" s="638"/>
      <c r="D281" s="638"/>
      <c r="E281" s="644"/>
      <c r="F281" s="645"/>
      <c r="G281" s="644"/>
      <c r="H281" s="644"/>
      <c r="I281" s="634" t="s">
        <v>858</v>
      </c>
      <c r="J281" s="618" t="s">
        <v>428</v>
      </c>
      <c r="K281" s="618" t="s">
        <v>429</v>
      </c>
      <c r="L281" s="650">
        <v>2</v>
      </c>
      <c r="M281" s="643">
        <v>45809</v>
      </c>
      <c r="N281" s="643">
        <v>46568</v>
      </c>
      <c r="O281" s="622">
        <v>108.42857142857143</v>
      </c>
      <c r="P281" s="620">
        <v>0</v>
      </c>
      <c r="Q281" s="653" t="s">
        <v>890</v>
      </c>
      <c r="R281" s="172">
        <v>0</v>
      </c>
      <c r="S281" s="624" t="s">
        <v>37</v>
      </c>
    </row>
    <row r="282" spans="1:19" ht="105.75">
      <c r="A282" s="676" t="s">
        <v>19</v>
      </c>
      <c r="B282" s="625" t="s">
        <v>16</v>
      </c>
      <c r="C282" s="638"/>
      <c r="D282" s="638"/>
      <c r="E282" s="644"/>
      <c r="F282" s="645"/>
      <c r="G282" s="644"/>
      <c r="H282" s="644"/>
      <c r="I282" s="617" t="s">
        <v>893</v>
      </c>
      <c r="J282" s="619" t="s">
        <v>893</v>
      </c>
      <c r="K282" s="619" t="s">
        <v>894</v>
      </c>
      <c r="L282" s="620">
        <v>1</v>
      </c>
      <c r="M282" s="621">
        <v>42795</v>
      </c>
      <c r="N282" s="621">
        <v>42855</v>
      </c>
      <c r="O282" s="622">
        <v>8.5714285714285712</v>
      </c>
      <c r="P282" s="620">
        <v>1</v>
      </c>
      <c r="Q282" s="618" t="s">
        <v>895</v>
      </c>
      <c r="R282" s="623">
        <v>1</v>
      </c>
      <c r="S282" s="624" t="s">
        <v>36</v>
      </c>
    </row>
    <row r="283" spans="1:19" ht="120.75">
      <c r="A283" s="676" t="s">
        <v>19</v>
      </c>
      <c r="B283" s="625" t="s">
        <v>16</v>
      </c>
      <c r="C283" s="638"/>
      <c r="D283" s="638"/>
      <c r="E283" s="644"/>
      <c r="F283" s="645"/>
      <c r="G283" s="644"/>
      <c r="H283" s="644"/>
      <c r="I283" s="617" t="s">
        <v>896</v>
      </c>
      <c r="J283" s="619" t="s">
        <v>896</v>
      </c>
      <c r="K283" s="619" t="s">
        <v>897</v>
      </c>
      <c r="L283" s="620">
        <v>1</v>
      </c>
      <c r="M283" s="621">
        <v>42855</v>
      </c>
      <c r="N283" s="621">
        <v>42916</v>
      </c>
      <c r="O283" s="622">
        <v>8.7142857142857135</v>
      </c>
      <c r="P283" s="620">
        <v>1</v>
      </c>
      <c r="Q283" s="618" t="s">
        <v>898</v>
      </c>
      <c r="R283" s="623">
        <v>1</v>
      </c>
      <c r="S283" s="624" t="s">
        <v>36</v>
      </c>
    </row>
    <row r="284" spans="1:19" ht="285.75">
      <c r="A284" s="676" t="s">
        <v>19</v>
      </c>
      <c r="B284" s="625" t="s">
        <v>16</v>
      </c>
      <c r="C284" s="638" t="s">
        <v>899</v>
      </c>
      <c r="D284" s="638" t="s">
        <v>900</v>
      </c>
      <c r="E284" s="644" t="s">
        <v>901</v>
      </c>
      <c r="F284" s="645"/>
      <c r="G284" s="644"/>
      <c r="H284" s="644" t="s">
        <v>902</v>
      </c>
      <c r="I284" s="693" t="s">
        <v>903</v>
      </c>
      <c r="J284" s="647" t="s">
        <v>831</v>
      </c>
      <c r="K284" s="618" t="s">
        <v>832</v>
      </c>
      <c r="L284" s="620">
        <v>1</v>
      </c>
      <c r="M284" s="621">
        <v>45231</v>
      </c>
      <c r="N284" s="621">
        <v>45504</v>
      </c>
      <c r="O284" s="622">
        <v>39</v>
      </c>
      <c r="P284" s="620">
        <v>1</v>
      </c>
      <c r="Q284" s="653" t="s">
        <v>833</v>
      </c>
      <c r="R284" s="172">
        <v>1</v>
      </c>
      <c r="S284" s="624" t="s">
        <v>36</v>
      </c>
    </row>
    <row r="285" spans="1:19" ht="225.75">
      <c r="A285" s="676" t="s">
        <v>19</v>
      </c>
      <c r="B285" s="625" t="s">
        <v>16</v>
      </c>
      <c r="C285" s="638"/>
      <c r="D285" s="638"/>
      <c r="E285" s="644"/>
      <c r="F285" s="645"/>
      <c r="G285" s="644"/>
      <c r="H285" s="644"/>
      <c r="I285" s="693"/>
      <c r="J285" s="647" t="s">
        <v>834</v>
      </c>
      <c r="K285" s="618" t="s">
        <v>835</v>
      </c>
      <c r="L285" s="620">
        <v>1</v>
      </c>
      <c r="M285" s="621">
        <v>45231</v>
      </c>
      <c r="N285" s="621">
        <v>45504</v>
      </c>
      <c r="O285" s="622">
        <v>39</v>
      </c>
      <c r="P285" s="620">
        <v>1</v>
      </c>
      <c r="Q285" s="653" t="s">
        <v>904</v>
      </c>
      <c r="R285" s="172">
        <v>1</v>
      </c>
      <c r="S285" s="624" t="s">
        <v>36</v>
      </c>
    </row>
    <row r="286" spans="1:19" ht="180.75">
      <c r="A286" s="676" t="s">
        <v>19</v>
      </c>
      <c r="B286" s="625" t="s">
        <v>16</v>
      </c>
      <c r="C286" s="638"/>
      <c r="D286" s="638"/>
      <c r="E286" s="644"/>
      <c r="F286" s="645"/>
      <c r="G286" s="644"/>
      <c r="H286" s="644"/>
      <c r="I286" s="634" t="s">
        <v>837</v>
      </c>
      <c r="J286" s="618" t="s">
        <v>838</v>
      </c>
      <c r="K286" s="618" t="s">
        <v>839</v>
      </c>
      <c r="L286" s="650">
        <v>1</v>
      </c>
      <c r="M286" s="643">
        <v>45323</v>
      </c>
      <c r="N286" s="643">
        <v>45747</v>
      </c>
      <c r="O286" s="622">
        <v>60.571428571428569</v>
      </c>
      <c r="P286" s="620">
        <v>1</v>
      </c>
      <c r="Q286" s="653" t="s">
        <v>905</v>
      </c>
      <c r="R286" s="172">
        <v>1</v>
      </c>
      <c r="S286" s="624" t="s">
        <v>36</v>
      </c>
    </row>
    <row r="287" spans="1:19" ht="75.75">
      <c r="A287" s="676" t="s">
        <v>19</v>
      </c>
      <c r="B287" s="625" t="s">
        <v>16</v>
      </c>
      <c r="C287" s="638"/>
      <c r="D287" s="638"/>
      <c r="E287" s="644"/>
      <c r="F287" s="645"/>
      <c r="G287" s="644"/>
      <c r="H287" s="644"/>
      <c r="I287" s="634" t="s">
        <v>841</v>
      </c>
      <c r="J287" s="618" t="s">
        <v>841</v>
      </c>
      <c r="K287" s="618" t="s">
        <v>842</v>
      </c>
      <c r="L287" s="650">
        <v>1</v>
      </c>
      <c r="M287" s="643">
        <v>45323</v>
      </c>
      <c r="N287" s="643">
        <v>45747</v>
      </c>
      <c r="O287" s="622">
        <v>60.571428571428569</v>
      </c>
      <c r="P287" s="620">
        <v>1</v>
      </c>
      <c r="Q287" s="653" t="s">
        <v>892</v>
      </c>
      <c r="R287" s="172">
        <v>1</v>
      </c>
      <c r="S287" s="624" t="s">
        <v>36</v>
      </c>
    </row>
    <row r="288" spans="1:19" ht="75.75">
      <c r="A288" s="676" t="s">
        <v>19</v>
      </c>
      <c r="B288" s="625" t="s">
        <v>16</v>
      </c>
      <c r="C288" s="638"/>
      <c r="D288" s="638"/>
      <c r="E288" s="644"/>
      <c r="F288" s="645"/>
      <c r="G288" s="644"/>
      <c r="H288" s="644"/>
      <c r="I288" s="634" t="s">
        <v>844</v>
      </c>
      <c r="J288" s="618" t="s">
        <v>845</v>
      </c>
      <c r="K288" s="618" t="s">
        <v>846</v>
      </c>
      <c r="L288" s="650">
        <v>1</v>
      </c>
      <c r="M288" s="643">
        <v>45231</v>
      </c>
      <c r="N288" s="643">
        <v>45747</v>
      </c>
      <c r="O288" s="622">
        <v>73.714285714285708</v>
      </c>
      <c r="P288" s="620">
        <v>1</v>
      </c>
      <c r="Q288" s="653" t="s">
        <v>892</v>
      </c>
      <c r="R288" s="172">
        <v>1</v>
      </c>
      <c r="S288" s="624" t="s">
        <v>36</v>
      </c>
    </row>
    <row r="289" spans="1:19" ht="180.75">
      <c r="A289" s="676" t="s">
        <v>19</v>
      </c>
      <c r="B289" s="625" t="s">
        <v>16</v>
      </c>
      <c r="C289" s="638"/>
      <c r="D289" s="638"/>
      <c r="E289" s="644"/>
      <c r="F289" s="645"/>
      <c r="G289" s="644"/>
      <c r="H289" s="644"/>
      <c r="I289" s="634" t="s">
        <v>847</v>
      </c>
      <c r="J289" s="618" t="s">
        <v>847</v>
      </c>
      <c r="K289" s="618" t="s">
        <v>848</v>
      </c>
      <c r="L289" s="650">
        <v>1</v>
      </c>
      <c r="M289" s="643">
        <v>45323</v>
      </c>
      <c r="N289" s="643">
        <v>45747</v>
      </c>
      <c r="O289" s="622">
        <v>60.571428571428569</v>
      </c>
      <c r="P289" s="620">
        <v>1</v>
      </c>
      <c r="Q289" s="653" t="s">
        <v>905</v>
      </c>
      <c r="R289" s="172">
        <v>1</v>
      </c>
      <c r="S289" s="624" t="s">
        <v>36</v>
      </c>
    </row>
    <row r="290" spans="1:19" ht="75.75">
      <c r="A290" s="676" t="s">
        <v>19</v>
      </c>
      <c r="B290" s="625" t="s">
        <v>16</v>
      </c>
      <c r="C290" s="638"/>
      <c r="D290" s="638"/>
      <c r="E290" s="644"/>
      <c r="F290" s="645"/>
      <c r="G290" s="644"/>
      <c r="H290" s="644"/>
      <c r="I290" s="634" t="s">
        <v>849</v>
      </c>
      <c r="J290" s="618" t="s">
        <v>849</v>
      </c>
      <c r="K290" s="618" t="s">
        <v>850</v>
      </c>
      <c r="L290" s="650">
        <v>1</v>
      </c>
      <c r="M290" s="643">
        <v>45231</v>
      </c>
      <c r="N290" s="643">
        <v>45747</v>
      </c>
      <c r="O290" s="622">
        <v>73.714285714285708</v>
      </c>
      <c r="P290" s="620">
        <v>1</v>
      </c>
      <c r="Q290" s="653" t="s">
        <v>892</v>
      </c>
      <c r="R290" s="172">
        <v>1</v>
      </c>
      <c r="S290" s="624" t="s">
        <v>36</v>
      </c>
    </row>
    <row r="291" spans="1:19" ht="225.75">
      <c r="A291" s="676" t="s">
        <v>19</v>
      </c>
      <c r="B291" s="625" t="s">
        <v>16</v>
      </c>
      <c r="C291" s="638"/>
      <c r="D291" s="638"/>
      <c r="E291" s="644"/>
      <c r="F291" s="645"/>
      <c r="G291" s="644"/>
      <c r="H291" s="644"/>
      <c r="I291" s="634" t="s">
        <v>851</v>
      </c>
      <c r="J291" s="618" t="s">
        <v>851</v>
      </c>
      <c r="K291" s="618" t="s">
        <v>852</v>
      </c>
      <c r="L291" s="650">
        <v>1</v>
      </c>
      <c r="M291" s="643">
        <v>45231</v>
      </c>
      <c r="N291" s="643">
        <v>45808</v>
      </c>
      <c r="O291" s="622">
        <v>82.428571428571431</v>
      </c>
      <c r="P291" s="620">
        <v>1</v>
      </c>
      <c r="Q291" s="653" t="s">
        <v>904</v>
      </c>
      <c r="R291" s="172">
        <v>1</v>
      </c>
      <c r="S291" s="624" t="s">
        <v>36</v>
      </c>
    </row>
    <row r="292" spans="1:19" ht="75.75">
      <c r="A292" s="676" t="s">
        <v>19</v>
      </c>
      <c r="B292" s="625" t="s">
        <v>16</v>
      </c>
      <c r="C292" s="638"/>
      <c r="D292" s="638"/>
      <c r="E292" s="644"/>
      <c r="F292" s="645"/>
      <c r="G292" s="644"/>
      <c r="H292" s="644"/>
      <c r="I292" s="634" t="s">
        <v>854</v>
      </c>
      <c r="J292" s="618" t="s">
        <v>421</v>
      </c>
      <c r="K292" s="618" t="s">
        <v>855</v>
      </c>
      <c r="L292" s="650">
        <v>8</v>
      </c>
      <c r="M292" s="643">
        <v>45809</v>
      </c>
      <c r="N292" s="643">
        <v>46568</v>
      </c>
      <c r="O292" s="622">
        <v>108.42857142857143</v>
      </c>
      <c r="P292" s="620">
        <v>0</v>
      </c>
      <c r="Q292" s="653" t="s">
        <v>892</v>
      </c>
      <c r="R292" s="172">
        <v>0</v>
      </c>
      <c r="S292" s="624" t="s">
        <v>37</v>
      </c>
    </row>
    <row r="293" spans="1:19" ht="180.75">
      <c r="A293" s="676" t="s">
        <v>19</v>
      </c>
      <c r="B293" s="625" t="s">
        <v>16</v>
      </c>
      <c r="C293" s="638"/>
      <c r="D293" s="638"/>
      <c r="E293" s="644"/>
      <c r="F293" s="645"/>
      <c r="G293" s="644"/>
      <c r="H293" s="644"/>
      <c r="I293" s="634" t="s">
        <v>857</v>
      </c>
      <c r="J293" s="618" t="s">
        <v>425</v>
      </c>
      <c r="K293" s="618" t="s">
        <v>426</v>
      </c>
      <c r="L293" s="650">
        <v>1</v>
      </c>
      <c r="M293" s="643">
        <v>45809</v>
      </c>
      <c r="N293" s="643">
        <v>46568</v>
      </c>
      <c r="O293" s="622">
        <v>108.42857142857143</v>
      </c>
      <c r="P293" s="620">
        <v>0</v>
      </c>
      <c r="Q293" s="653" t="s">
        <v>905</v>
      </c>
      <c r="R293" s="172">
        <v>0</v>
      </c>
      <c r="S293" s="624" t="s">
        <v>37</v>
      </c>
    </row>
    <row r="294" spans="1:19" ht="225.75">
      <c r="A294" s="676" t="s">
        <v>19</v>
      </c>
      <c r="B294" s="625" t="s">
        <v>16</v>
      </c>
      <c r="C294" s="638"/>
      <c r="D294" s="638"/>
      <c r="E294" s="644"/>
      <c r="F294" s="645"/>
      <c r="G294" s="644"/>
      <c r="H294" s="644"/>
      <c r="I294" s="634" t="s">
        <v>858</v>
      </c>
      <c r="J294" s="618" t="s">
        <v>428</v>
      </c>
      <c r="K294" s="618" t="s">
        <v>429</v>
      </c>
      <c r="L294" s="650">
        <v>2</v>
      </c>
      <c r="M294" s="643">
        <v>45809</v>
      </c>
      <c r="N294" s="643">
        <v>46568</v>
      </c>
      <c r="O294" s="622">
        <v>108.42857142857143</v>
      </c>
      <c r="P294" s="620">
        <v>0</v>
      </c>
      <c r="Q294" s="653" t="s">
        <v>904</v>
      </c>
      <c r="R294" s="172">
        <v>0</v>
      </c>
      <c r="S294" s="624" t="s">
        <v>37</v>
      </c>
    </row>
    <row r="295" spans="1:19" ht="286.5">
      <c r="A295" s="676" t="s">
        <v>19</v>
      </c>
      <c r="B295" s="625" t="s">
        <v>16</v>
      </c>
      <c r="C295" s="638" t="s">
        <v>906</v>
      </c>
      <c r="D295" s="638" t="s">
        <v>907</v>
      </c>
      <c r="E295" s="644" t="s">
        <v>908</v>
      </c>
      <c r="F295" s="645"/>
      <c r="G295" s="644"/>
      <c r="H295" s="644" t="s">
        <v>909</v>
      </c>
      <c r="I295" s="615" t="s">
        <v>910</v>
      </c>
      <c r="J295" s="629" t="s">
        <v>910</v>
      </c>
      <c r="K295" s="694" t="s">
        <v>911</v>
      </c>
      <c r="L295" s="620">
        <v>1</v>
      </c>
      <c r="M295" s="621">
        <v>45139</v>
      </c>
      <c r="N295" s="621">
        <v>45716</v>
      </c>
      <c r="O295" s="622">
        <f t="shared" ref="O295:O314" si="14">(N295-M295)/7</f>
        <v>82.428571428571431</v>
      </c>
      <c r="P295" s="620">
        <v>1</v>
      </c>
      <c r="Q295" s="629" t="s">
        <v>912</v>
      </c>
      <c r="R295" s="623">
        <f t="shared" ref="R295:R353" si="15">P295/L295</f>
        <v>1</v>
      </c>
      <c r="S295" s="624" t="str">
        <f t="array" aca="1" ref="S295" ca="1">IF(ISNUMBER(R295),IF(R295=100%,"CUMPLIDA",IF(AND(ISNUMBER(N295),ISNUMBER(INDIRECT("FECHA_"&amp;$B295,1))), IF(N295&lt;=INDIRECT("FECHA_"&amp;$B295,1),"INCUMPLIDA","PROCESO"), "VERIFICAR FECHA")),"SIN VALOR AVANCE")</f>
        <v>CUMPLIDA</v>
      </c>
    </row>
    <row r="296" spans="1:19" ht="135.75">
      <c r="A296" s="676" t="s">
        <v>19</v>
      </c>
      <c r="B296" s="625" t="s">
        <v>16</v>
      </c>
      <c r="C296" s="638"/>
      <c r="D296" s="638"/>
      <c r="E296" s="644"/>
      <c r="F296" s="645"/>
      <c r="G296" s="644"/>
      <c r="H296" s="644"/>
      <c r="I296" s="615" t="s">
        <v>913</v>
      </c>
      <c r="J296" s="629" t="s">
        <v>913</v>
      </c>
      <c r="K296" s="629" t="s">
        <v>914</v>
      </c>
      <c r="L296" s="620">
        <v>1</v>
      </c>
      <c r="M296" s="621">
        <v>45139</v>
      </c>
      <c r="N296" s="621">
        <v>45351</v>
      </c>
      <c r="O296" s="622">
        <f t="shared" si="14"/>
        <v>30.285714285714285</v>
      </c>
      <c r="P296" s="620">
        <v>1</v>
      </c>
      <c r="Q296" s="629" t="s">
        <v>915</v>
      </c>
      <c r="R296" s="623">
        <f t="shared" si="15"/>
        <v>1</v>
      </c>
      <c r="S296" s="624" t="str">
        <f t="array" aca="1" ref="S296" ca="1">IF(ISNUMBER(R296),IF(R296=100%,"CUMPLIDA",IF(AND(ISNUMBER(N296),ISNUMBER(INDIRECT("FECHA_"&amp;$B296,1))), IF(N296&lt;=INDIRECT("FECHA_"&amp;$B296,1),"INCUMPLIDA","PROCESO"), "VERIFICAR FECHA")),"SIN VALOR AVANCE")</f>
        <v>CUMPLIDA</v>
      </c>
    </row>
    <row r="297" spans="1:19" ht="135.75">
      <c r="A297" s="676" t="s">
        <v>19</v>
      </c>
      <c r="B297" s="625" t="s">
        <v>16</v>
      </c>
      <c r="C297" s="638"/>
      <c r="D297" s="638"/>
      <c r="E297" s="644"/>
      <c r="F297" s="645"/>
      <c r="G297" s="644"/>
      <c r="H297" s="644"/>
      <c r="I297" s="615" t="s">
        <v>916</v>
      </c>
      <c r="J297" s="629" t="s">
        <v>916</v>
      </c>
      <c r="K297" s="629" t="s">
        <v>917</v>
      </c>
      <c r="L297" s="620">
        <v>6</v>
      </c>
      <c r="M297" s="621">
        <v>45139</v>
      </c>
      <c r="N297" s="621">
        <v>45351</v>
      </c>
      <c r="O297" s="622">
        <f t="shared" si="14"/>
        <v>30.285714285714285</v>
      </c>
      <c r="P297" s="620">
        <v>6</v>
      </c>
      <c r="Q297" s="629" t="s">
        <v>915</v>
      </c>
      <c r="R297" s="623">
        <f t="shared" si="15"/>
        <v>1</v>
      </c>
      <c r="S297" s="624" t="str">
        <f t="array" aca="1" ref="S297" ca="1">IF(ISNUMBER(R297),IF(R297=100%,"CUMPLIDA",IF(AND(ISNUMBER(N297),ISNUMBER(INDIRECT("FECHA_"&amp;$B297,1))), IF(N297&lt;=INDIRECT("FECHA_"&amp;$B297,1),"INCUMPLIDA","PROCESO"), "VERIFICAR FECHA")),"SIN VALOR AVANCE")</f>
        <v>CUMPLIDA</v>
      </c>
    </row>
    <row r="298" spans="1:19" ht="255.75">
      <c r="A298" s="676" t="s">
        <v>19</v>
      </c>
      <c r="B298" s="625" t="s">
        <v>16</v>
      </c>
      <c r="C298" s="638"/>
      <c r="D298" s="638"/>
      <c r="E298" s="644"/>
      <c r="F298" s="645"/>
      <c r="G298" s="644"/>
      <c r="H298" s="644"/>
      <c r="I298" s="615" t="s">
        <v>918</v>
      </c>
      <c r="J298" s="629" t="s">
        <v>918</v>
      </c>
      <c r="K298" s="629" t="s">
        <v>919</v>
      </c>
      <c r="L298" s="623">
        <v>1</v>
      </c>
      <c r="M298" s="621">
        <v>45139</v>
      </c>
      <c r="N298" s="621">
        <v>45351</v>
      </c>
      <c r="O298" s="622">
        <f t="shared" si="14"/>
        <v>30.285714285714285</v>
      </c>
      <c r="P298" s="623">
        <v>1</v>
      </c>
      <c r="Q298" s="629" t="s">
        <v>920</v>
      </c>
      <c r="R298" s="623">
        <f t="shared" si="15"/>
        <v>1</v>
      </c>
      <c r="S298" s="624" t="str">
        <f t="array" aca="1" ref="S298" ca="1">IF(ISNUMBER(R298),IF(R298=100%,"CUMPLIDA",IF(AND(ISNUMBER(N298),ISNUMBER(INDIRECT("FECHA_"&amp;$B298,1))), IF(N298&lt;=INDIRECT("FECHA_"&amp;$B298,1),"INCUMPLIDA","PROCESO"), "VERIFICAR FECHA")),"SIN VALOR AVANCE")</f>
        <v>CUMPLIDA</v>
      </c>
    </row>
    <row r="299" spans="1:19" ht="270.75">
      <c r="A299" s="676" t="s">
        <v>19</v>
      </c>
      <c r="B299" s="625" t="s">
        <v>16</v>
      </c>
      <c r="C299" s="638"/>
      <c r="D299" s="638"/>
      <c r="E299" s="644"/>
      <c r="F299" s="645"/>
      <c r="G299" s="644"/>
      <c r="H299" s="644"/>
      <c r="I299" s="615" t="s">
        <v>921</v>
      </c>
      <c r="J299" s="629" t="s">
        <v>921</v>
      </c>
      <c r="K299" s="629" t="s">
        <v>922</v>
      </c>
      <c r="L299" s="620">
        <v>1</v>
      </c>
      <c r="M299" s="621">
        <v>45306</v>
      </c>
      <c r="N299" s="621">
        <v>45504</v>
      </c>
      <c r="O299" s="622">
        <f t="shared" si="14"/>
        <v>28.285714285714285</v>
      </c>
      <c r="P299" s="620">
        <v>1</v>
      </c>
      <c r="Q299" s="629" t="s">
        <v>923</v>
      </c>
      <c r="R299" s="623">
        <f t="shared" si="15"/>
        <v>1</v>
      </c>
      <c r="S299" s="624" t="str">
        <f t="array" aca="1" ref="S299" ca="1">IF(ISNUMBER(R299),IF(R299=100%,"CUMPLIDA",IF(AND(ISNUMBER(N299),ISNUMBER(INDIRECT("FECHA_"&amp;$B299,1))), IF(N299&lt;=INDIRECT("FECHA_"&amp;$B299,1),"INCUMPLIDA","PROCESO"), "VERIFICAR FECHA")),"SIN VALOR AVANCE")</f>
        <v>CUMPLIDA</v>
      </c>
    </row>
    <row r="300" spans="1:19" ht="195.75">
      <c r="A300" s="676" t="s">
        <v>19</v>
      </c>
      <c r="B300" s="625" t="s">
        <v>16</v>
      </c>
      <c r="C300" s="638"/>
      <c r="D300" s="638"/>
      <c r="E300" s="644"/>
      <c r="F300" s="645"/>
      <c r="G300" s="644"/>
      <c r="H300" s="644"/>
      <c r="I300" s="615" t="s">
        <v>924</v>
      </c>
      <c r="J300" s="629" t="s">
        <v>924</v>
      </c>
      <c r="K300" s="629" t="s">
        <v>925</v>
      </c>
      <c r="L300" s="620">
        <v>1</v>
      </c>
      <c r="M300" s="621">
        <v>45505</v>
      </c>
      <c r="N300" s="621">
        <v>45596</v>
      </c>
      <c r="O300" s="622">
        <f t="shared" si="14"/>
        <v>13</v>
      </c>
      <c r="P300" s="620">
        <v>1</v>
      </c>
      <c r="Q300" s="629" t="s">
        <v>926</v>
      </c>
      <c r="R300" s="623">
        <f t="shared" si="15"/>
        <v>1</v>
      </c>
      <c r="S300" s="624" t="str">
        <f t="array" aca="1" ref="S300" ca="1">IF(ISNUMBER(R300),IF(R300=100%,"CUMPLIDA",IF(AND(ISNUMBER(N300),ISNUMBER(INDIRECT("FECHA_"&amp;$B300,1))), IF(N300&lt;=INDIRECT("FECHA_"&amp;$B300,1),"INCUMPLIDA","PROCESO"), "VERIFICAR FECHA")),"SIN VALOR AVANCE")</f>
        <v>CUMPLIDA</v>
      </c>
    </row>
    <row r="301" spans="1:19" ht="195.75">
      <c r="A301" s="676" t="s">
        <v>19</v>
      </c>
      <c r="B301" s="625" t="s">
        <v>16</v>
      </c>
      <c r="C301" s="638"/>
      <c r="D301" s="638"/>
      <c r="E301" s="644"/>
      <c r="F301" s="645"/>
      <c r="G301" s="644"/>
      <c r="H301" s="644"/>
      <c r="I301" s="615" t="s">
        <v>927</v>
      </c>
      <c r="J301" s="629" t="s">
        <v>927</v>
      </c>
      <c r="K301" s="629" t="s">
        <v>928</v>
      </c>
      <c r="L301" s="620">
        <v>1</v>
      </c>
      <c r="M301" s="621">
        <v>45597</v>
      </c>
      <c r="N301" s="621">
        <v>45869</v>
      </c>
      <c r="O301" s="622">
        <f t="shared" si="14"/>
        <v>38.857142857142854</v>
      </c>
      <c r="P301" s="620">
        <v>1</v>
      </c>
      <c r="Q301" s="629" t="s">
        <v>929</v>
      </c>
      <c r="R301" s="623">
        <f t="shared" si="15"/>
        <v>1</v>
      </c>
      <c r="S301" s="624" t="str">
        <f t="array" aca="1" ref="S301" ca="1">IF(ISNUMBER(R301),IF(R301=100%,"CUMPLIDA",IF(AND(ISNUMBER(N301),ISNUMBER(INDIRECT("FECHA_"&amp;$B301,1))), IF(N301&lt;=INDIRECT("FECHA_"&amp;$B301,1),"INCUMPLIDA","PROCESO"), "VERIFICAR FECHA")),"SIN VALOR AVANCE")</f>
        <v>CUMPLIDA</v>
      </c>
    </row>
    <row r="302" spans="1:19" ht="120.75">
      <c r="A302" s="676" t="s">
        <v>19</v>
      </c>
      <c r="B302" s="625" t="s">
        <v>16</v>
      </c>
      <c r="C302" s="638"/>
      <c r="D302" s="638"/>
      <c r="E302" s="644"/>
      <c r="F302" s="645"/>
      <c r="G302" s="644"/>
      <c r="H302" s="644"/>
      <c r="I302" s="615" t="s">
        <v>930</v>
      </c>
      <c r="J302" s="669" t="s">
        <v>931</v>
      </c>
      <c r="K302" s="695" t="s">
        <v>164</v>
      </c>
      <c r="L302" s="620">
        <v>1</v>
      </c>
      <c r="M302" s="696">
        <v>46204</v>
      </c>
      <c r="N302" s="696">
        <v>46326</v>
      </c>
      <c r="O302" s="622">
        <f t="shared" si="14"/>
        <v>17.428571428571427</v>
      </c>
      <c r="P302" s="620">
        <v>0</v>
      </c>
      <c r="Q302" s="697" t="s">
        <v>932</v>
      </c>
      <c r="R302" s="623">
        <f t="shared" si="15"/>
        <v>0</v>
      </c>
      <c r="S302" s="624" t="str">
        <f t="array" aca="1" ref="S302" ca="1">IF(ISNUMBER(R302),IF(R302=100%,"CUMPLIDA",IF(AND(ISNUMBER(N302),ISNUMBER(INDIRECT("FECHA_"&amp;$B302,1))), IF(N302&lt;=INDIRECT("FECHA_"&amp;$B302,1),"INCUMPLIDA","PROCESO"), "VERIFICAR FECHA")),"SIN VALOR AVANCE")</f>
        <v>PROCESO</v>
      </c>
    </row>
    <row r="303" spans="1:19" ht="285.75">
      <c r="A303" s="676" t="s">
        <v>19</v>
      </c>
      <c r="B303" s="625" t="s">
        <v>16</v>
      </c>
      <c r="C303" s="638"/>
      <c r="D303" s="638"/>
      <c r="E303" s="644"/>
      <c r="F303" s="645"/>
      <c r="G303" s="644"/>
      <c r="H303" s="644"/>
      <c r="I303" s="634" t="s">
        <v>903</v>
      </c>
      <c r="J303" s="647" t="s">
        <v>831</v>
      </c>
      <c r="K303" s="618" t="s">
        <v>832</v>
      </c>
      <c r="L303" s="620">
        <v>1</v>
      </c>
      <c r="M303" s="621">
        <v>45231</v>
      </c>
      <c r="N303" s="621">
        <v>45504</v>
      </c>
      <c r="O303" s="622">
        <f t="shared" si="14"/>
        <v>39</v>
      </c>
      <c r="P303" s="620">
        <v>1</v>
      </c>
      <c r="Q303" s="653" t="s">
        <v>933</v>
      </c>
      <c r="R303" s="172">
        <f t="shared" si="15"/>
        <v>1</v>
      </c>
      <c r="S303" s="624" t="str">
        <f t="array" aca="1" ref="S303" ca="1">IF(ISNUMBER(R303),IF(R303=100%,"CUMPLIDA",IF(AND(ISNUMBER(N303),ISNUMBER(INDIRECT("FECHA_"&amp;$B303,1))), IF(N303&lt;=INDIRECT("FECHA_"&amp;$B303,1),"INCUMPLIDA","PROCESO"), "VERIFICAR FECHA")),"SIN VALOR AVANCE")</f>
        <v>CUMPLIDA</v>
      </c>
    </row>
    <row r="304" spans="1:19" ht="225.75">
      <c r="A304" s="676" t="s">
        <v>19</v>
      </c>
      <c r="B304" s="625" t="s">
        <v>16</v>
      </c>
      <c r="C304" s="638"/>
      <c r="D304" s="638"/>
      <c r="E304" s="644"/>
      <c r="F304" s="645"/>
      <c r="G304" s="644"/>
      <c r="H304" s="644"/>
      <c r="I304" s="634" t="s">
        <v>903</v>
      </c>
      <c r="J304" s="647" t="s">
        <v>834</v>
      </c>
      <c r="K304" s="618" t="s">
        <v>835</v>
      </c>
      <c r="L304" s="620">
        <v>1</v>
      </c>
      <c r="M304" s="621">
        <v>45231</v>
      </c>
      <c r="N304" s="621">
        <v>45504</v>
      </c>
      <c r="O304" s="622">
        <f t="shared" si="14"/>
        <v>39</v>
      </c>
      <c r="P304" s="620">
        <v>1</v>
      </c>
      <c r="Q304" s="653" t="s">
        <v>904</v>
      </c>
      <c r="R304" s="172">
        <f t="shared" si="15"/>
        <v>1</v>
      </c>
      <c r="S304" s="624" t="str">
        <f t="array" aca="1" ref="S304" ca="1">IF(ISNUMBER(R304),IF(R304=100%,"CUMPLIDA",IF(AND(ISNUMBER(N304),ISNUMBER(INDIRECT("FECHA_"&amp;$B304,1))), IF(N304&lt;=INDIRECT("FECHA_"&amp;$B304,1),"INCUMPLIDA","PROCESO"), "VERIFICAR FECHA")),"SIN VALOR AVANCE")</f>
        <v>CUMPLIDA</v>
      </c>
    </row>
    <row r="305" spans="1:19" ht="180.75">
      <c r="A305" s="676" t="s">
        <v>19</v>
      </c>
      <c r="B305" s="625" t="s">
        <v>16</v>
      </c>
      <c r="C305" s="638"/>
      <c r="D305" s="638"/>
      <c r="E305" s="644"/>
      <c r="F305" s="645"/>
      <c r="G305" s="644"/>
      <c r="H305" s="644"/>
      <c r="I305" s="634" t="s">
        <v>837</v>
      </c>
      <c r="J305" s="618" t="s">
        <v>838</v>
      </c>
      <c r="K305" s="618" t="s">
        <v>839</v>
      </c>
      <c r="L305" s="650">
        <v>1</v>
      </c>
      <c r="M305" s="643">
        <v>45323</v>
      </c>
      <c r="N305" s="643">
        <v>45747</v>
      </c>
      <c r="O305" s="622">
        <f t="shared" si="14"/>
        <v>60.571428571428569</v>
      </c>
      <c r="P305" s="620">
        <v>1</v>
      </c>
      <c r="Q305" s="653" t="s">
        <v>905</v>
      </c>
      <c r="R305" s="172">
        <f t="shared" si="15"/>
        <v>1</v>
      </c>
      <c r="S305" s="624" t="str">
        <f t="array" aca="1" ref="S305" ca="1">IF(ISNUMBER(R305),IF(R305=100%,"CUMPLIDA",IF(AND(ISNUMBER(N305),ISNUMBER(INDIRECT("FECHA_"&amp;$B305,1))), IF(N305&lt;=INDIRECT("FECHA_"&amp;$B305,1),"INCUMPLIDA","PROCESO"), "VERIFICAR FECHA")),"SIN VALOR AVANCE")</f>
        <v>CUMPLIDA</v>
      </c>
    </row>
    <row r="306" spans="1:19" ht="75.75">
      <c r="A306" s="676" t="s">
        <v>19</v>
      </c>
      <c r="B306" s="625" t="s">
        <v>16</v>
      </c>
      <c r="C306" s="638"/>
      <c r="D306" s="638"/>
      <c r="E306" s="644"/>
      <c r="F306" s="645"/>
      <c r="G306" s="644"/>
      <c r="H306" s="644"/>
      <c r="I306" s="634" t="s">
        <v>841</v>
      </c>
      <c r="J306" s="618" t="s">
        <v>841</v>
      </c>
      <c r="K306" s="618" t="s">
        <v>842</v>
      </c>
      <c r="L306" s="650">
        <v>1</v>
      </c>
      <c r="M306" s="643">
        <v>45323</v>
      </c>
      <c r="N306" s="643">
        <v>45747</v>
      </c>
      <c r="O306" s="622">
        <f t="shared" si="14"/>
        <v>60.571428571428569</v>
      </c>
      <c r="P306" s="620">
        <v>1</v>
      </c>
      <c r="Q306" s="653" t="s">
        <v>892</v>
      </c>
      <c r="R306" s="172">
        <f t="shared" si="15"/>
        <v>1</v>
      </c>
      <c r="S306" s="624" t="str">
        <f t="array" aca="1" ref="S306" ca="1">IF(ISNUMBER(R306),IF(R306=100%,"CUMPLIDA",IF(AND(ISNUMBER(N306),ISNUMBER(INDIRECT("FECHA_"&amp;$B306,1))), IF(N306&lt;=INDIRECT("FECHA_"&amp;$B306,1),"INCUMPLIDA","PROCESO"), "VERIFICAR FECHA")),"SIN VALOR AVANCE")</f>
        <v>CUMPLIDA</v>
      </c>
    </row>
    <row r="307" spans="1:19" ht="75.75">
      <c r="A307" s="676" t="s">
        <v>19</v>
      </c>
      <c r="B307" s="625" t="s">
        <v>16</v>
      </c>
      <c r="C307" s="638"/>
      <c r="D307" s="638"/>
      <c r="E307" s="644"/>
      <c r="F307" s="645"/>
      <c r="G307" s="644"/>
      <c r="H307" s="644"/>
      <c r="I307" s="634" t="s">
        <v>844</v>
      </c>
      <c r="J307" s="618" t="s">
        <v>845</v>
      </c>
      <c r="K307" s="618" t="s">
        <v>846</v>
      </c>
      <c r="L307" s="650">
        <v>1</v>
      </c>
      <c r="M307" s="643">
        <v>45231</v>
      </c>
      <c r="N307" s="643">
        <v>45747</v>
      </c>
      <c r="O307" s="622">
        <f t="shared" si="14"/>
        <v>73.714285714285708</v>
      </c>
      <c r="P307" s="620">
        <v>1</v>
      </c>
      <c r="Q307" s="653" t="s">
        <v>892</v>
      </c>
      <c r="R307" s="172">
        <f t="shared" si="15"/>
        <v>1</v>
      </c>
      <c r="S307" s="624" t="str">
        <f t="array" aca="1" ref="S307" ca="1">IF(ISNUMBER(R307),IF(R307=100%,"CUMPLIDA",IF(AND(ISNUMBER(N307),ISNUMBER(INDIRECT("FECHA_"&amp;$B307,1))), IF(N307&lt;=INDIRECT("FECHA_"&amp;$B307,1),"INCUMPLIDA","PROCESO"), "VERIFICAR FECHA")),"SIN VALOR AVANCE")</f>
        <v>CUMPLIDA</v>
      </c>
    </row>
    <row r="308" spans="1:19" ht="180.75">
      <c r="A308" s="676" t="s">
        <v>19</v>
      </c>
      <c r="B308" s="625" t="s">
        <v>16</v>
      </c>
      <c r="C308" s="638"/>
      <c r="D308" s="638"/>
      <c r="E308" s="644"/>
      <c r="F308" s="645"/>
      <c r="G308" s="644"/>
      <c r="H308" s="644"/>
      <c r="I308" s="634" t="s">
        <v>847</v>
      </c>
      <c r="J308" s="618" t="s">
        <v>847</v>
      </c>
      <c r="K308" s="618" t="s">
        <v>848</v>
      </c>
      <c r="L308" s="650">
        <v>1</v>
      </c>
      <c r="M308" s="643">
        <v>45323</v>
      </c>
      <c r="N308" s="643">
        <v>45747</v>
      </c>
      <c r="O308" s="622">
        <f t="shared" si="14"/>
        <v>60.571428571428569</v>
      </c>
      <c r="P308" s="620">
        <v>1</v>
      </c>
      <c r="Q308" s="653" t="s">
        <v>905</v>
      </c>
      <c r="R308" s="172">
        <f t="shared" si="15"/>
        <v>1</v>
      </c>
      <c r="S308" s="624" t="str">
        <f t="array" aca="1" ref="S308" ca="1">IF(ISNUMBER(R308),IF(R308=100%,"CUMPLIDA",IF(AND(ISNUMBER(N308),ISNUMBER(INDIRECT("FECHA_"&amp;$B308,1))), IF(N308&lt;=INDIRECT("FECHA_"&amp;$B308,1),"INCUMPLIDA","PROCESO"), "VERIFICAR FECHA")),"SIN VALOR AVANCE")</f>
        <v>CUMPLIDA</v>
      </c>
    </row>
    <row r="309" spans="1:19" ht="75.75">
      <c r="A309" s="676" t="s">
        <v>19</v>
      </c>
      <c r="B309" s="625" t="s">
        <v>16</v>
      </c>
      <c r="C309" s="638"/>
      <c r="D309" s="638"/>
      <c r="E309" s="644"/>
      <c r="F309" s="645"/>
      <c r="G309" s="644"/>
      <c r="H309" s="644"/>
      <c r="I309" s="634" t="s">
        <v>849</v>
      </c>
      <c r="J309" s="618" t="s">
        <v>849</v>
      </c>
      <c r="K309" s="618" t="s">
        <v>850</v>
      </c>
      <c r="L309" s="650">
        <v>1</v>
      </c>
      <c r="M309" s="643">
        <v>45231</v>
      </c>
      <c r="N309" s="643">
        <v>45747</v>
      </c>
      <c r="O309" s="622">
        <f t="shared" si="14"/>
        <v>73.714285714285708</v>
      </c>
      <c r="P309" s="620">
        <v>1</v>
      </c>
      <c r="Q309" s="653" t="s">
        <v>892</v>
      </c>
      <c r="R309" s="172">
        <f t="shared" si="15"/>
        <v>1</v>
      </c>
      <c r="S309" s="624" t="str">
        <f t="array" aca="1" ref="S309" ca="1">IF(ISNUMBER(R309),IF(R309=100%,"CUMPLIDA",IF(AND(ISNUMBER(N309),ISNUMBER(INDIRECT("FECHA_"&amp;$B309,1))), IF(N309&lt;=INDIRECT("FECHA_"&amp;$B309,1),"INCUMPLIDA","PROCESO"), "VERIFICAR FECHA")),"SIN VALOR AVANCE")</f>
        <v>CUMPLIDA</v>
      </c>
    </row>
    <row r="310" spans="1:19" ht="225.75">
      <c r="A310" s="676" t="s">
        <v>19</v>
      </c>
      <c r="B310" s="625" t="s">
        <v>16</v>
      </c>
      <c r="C310" s="638"/>
      <c r="D310" s="638"/>
      <c r="E310" s="644"/>
      <c r="F310" s="645"/>
      <c r="G310" s="644"/>
      <c r="H310" s="644"/>
      <c r="I310" s="634" t="s">
        <v>851</v>
      </c>
      <c r="J310" s="618" t="s">
        <v>851</v>
      </c>
      <c r="K310" s="618" t="s">
        <v>852</v>
      </c>
      <c r="L310" s="650">
        <v>1</v>
      </c>
      <c r="M310" s="643">
        <v>45231</v>
      </c>
      <c r="N310" s="643">
        <v>45808</v>
      </c>
      <c r="O310" s="622">
        <f t="shared" si="14"/>
        <v>82.428571428571431</v>
      </c>
      <c r="P310" s="620">
        <v>1</v>
      </c>
      <c r="Q310" s="653" t="s">
        <v>904</v>
      </c>
      <c r="R310" s="172">
        <f t="shared" si="15"/>
        <v>1</v>
      </c>
      <c r="S310" s="624" t="str">
        <f t="array" aca="1" ref="S310" ca="1">IF(ISNUMBER(R310),IF(R310=100%,"CUMPLIDA",IF(AND(ISNUMBER(N310),ISNUMBER(INDIRECT("FECHA_"&amp;$B310,1))), IF(N310&lt;=INDIRECT("FECHA_"&amp;$B310,1),"INCUMPLIDA","PROCESO"), "VERIFICAR FECHA")),"SIN VALOR AVANCE")</f>
        <v>CUMPLIDA</v>
      </c>
    </row>
    <row r="311" spans="1:19" ht="75.75">
      <c r="A311" s="676" t="s">
        <v>19</v>
      </c>
      <c r="B311" s="625" t="s">
        <v>16</v>
      </c>
      <c r="C311" s="638"/>
      <c r="D311" s="638"/>
      <c r="E311" s="644"/>
      <c r="F311" s="645"/>
      <c r="G311" s="644"/>
      <c r="H311" s="644"/>
      <c r="I311" s="634" t="s">
        <v>854</v>
      </c>
      <c r="J311" s="618" t="s">
        <v>421</v>
      </c>
      <c r="K311" s="618" t="s">
        <v>855</v>
      </c>
      <c r="L311" s="650">
        <v>7</v>
      </c>
      <c r="M311" s="643">
        <v>46024</v>
      </c>
      <c r="N311" s="643">
        <v>46660</v>
      </c>
      <c r="O311" s="622">
        <f t="shared" si="14"/>
        <v>90.857142857142861</v>
      </c>
      <c r="P311" s="620">
        <v>0</v>
      </c>
      <c r="Q311" s="653" t="s">
        <v>892</v>
      </c>
      <c r="R311" s="172">
        <f t="shared" si="15"/>
        <v>0</v>
      </c>
      <c r="S311" s="624" t="str">
        <f t="array" aca="1" ref="S311" ca="1">IF(ISNUMBER(R311),IF(R311=100%,"CUMPLIDA",IF(AND(ISNUMBER(N311),ISNUMBER(INDIRECT("FECHA_"&amp;$B311,1))), IF(N311&lt;=INDIRECT("FECHA_"&amp;$B311,1),"INCUMPLIDA","PROCESO"), "VERIFICAR FECHA")),"SIN VALOR AVANCE")</f>
        <v>PROCESO</v>
      </c>
    </row>
    <row r="312" spans="1:19" ht="180.75">
      <c r="A312" s="676" t="s">
        <v>19</v>
      </c>
      <c r="B312" s="625" t="s">
        <v>16</v>
      </c>
      <c r="C312" s="638"/>
      <c r="D312" s="638"/>
      <c r="E312" s="644"/>
      <c r="F312" s="645"/>
      <c r="G312" s="644"/>
      <c r="H312" s="644"/>
      <c r="I312" s="634" t="s">
        <v>857</v>
      </c>
      <c r="J312" s="618" t="s">
        <v>425</v>
      </c>
      <c r="K312" s="618" t="s">
        <v>426</v>
      </c>
      <c r="L312" s="650">
        <v>1</v>
      </c>
      <c r="M312" s="643">
        <v>46024</v>
      </c>
      <c r="N312" s="643">
        <v>46660</v>
      </c>
      <c r="O312" s="622">
        <f t="shared" si="14"/>
        <v>90.857142857142861</v>
      </c>
      <c r="P312" s="620">
        <v>0</v>
      </c>
      <c r="Q312" s="653" t="s">
        <v>905</v>
      </c>
      <c r="R312" s="172">
        <f t="shared" si="15"/>
        <v>0</v>
      </c>
      <c r="S312" s="624" t="str">
        <f t="array" aca="1" ref="S312" ca="1">IF(ISNUMBER(R312),IF(R312=100%,"CUMPLIDA",IF(AND(ISNUMBER(N312),ISNUMBER(INDIRECT("FECHA_"&amp;$B312,1))), IF(N312&lt;=INDIRECT("FECHA_"&amp;$B312,1),"INCUMPLIDA","PROCESO"), "VERIFICAR FECHA")),"SIN VALOR AVANCE")</f>
        <v>PROCESO</v>
      </c>
    </row>
    <row r="313" spans="1:19" ht="225.75">
      <c r="A313" s="676" t="s">
        <v>19</v>
      </c>
      <c r="B313" s="625" t="s">
        <v>16</v>
      </c>
      <c r="C313" s="638"/>
      <c r="D313" s="638"/>
      <c r="E313" s="644"/>
      <c r="F313" s="645"/>
      <c r="G313" s="644"/>
      <c r="H313" s="644"/>
      <c r="I313" s="634" t="s">
        <v>858</v>
      </c>
      <c r="J313" s="618" t="s">
        <v>428</v>
      </c>
      <c r="K313" s="618" t="s">
        <v>429</v>
      </c>
      <c r="L313" s="650">
        <v>2</v>
      </c>
      <c r="M313" s="643">
        <v>46024</v>
      </c>
      <c r="N313" s="643">
        <v>46660</v>
      </c>
      <c r="O313" s="622">
        <f t="shared" si="14"/>
        <v>90.857142857142861</v>
      </c>
      <c r="P313" s="620">
        <v>0</v>
      </c>
      <c r="Q313" s="653" t="s">
        <v>904</v>
      </c>
      <c r="R313" s="172">
        <f t="shared" si="15"/>
        <v>0</v>
      </c>
      <c r="S313" s="624" t="str">
        <f t="array" aca="1" ref="S313" ca="1">IF(ISNUMBER(R313),IF(R313=100%,"CUMPLIDA",IF(AND(ISNUMBER(N313),ISNUMBER(INDIRECT("FECHA_"&amp;$B313,1))), IF(N313&lt;=INDIRECT("FECHA_"&amp;$B313,1),"INCUMPLIDA","PROCESO"), "VERIFICAR FECHA")),"SIN VALOR AVANCE")</f>
        <v>PROCESO</v>
      </c>
    </row>
    <row r="314" spans="1:19" ht="345" customHeight="1">
      <c r="A314" s="676" t="s">
        <v>19</v>
      </c>
      <c r="B314" s="625" t="s">
        <v>16</v>
      </c>
      <c r="C314" s="638" t="s">
        <v>906</v>
      </c>
      <c r="D314" s="638" t="s">
        <v>934</v>
      </c>
      <c r="E314" s="644" t="s">
        <v>935</v>
      </c>
      <c r="F314" s="645"/>
      <c r="G314" s="644"/>
      <c r="H314" s="644" t="s">
        <v>936</v>
      </c>
      <c r="I314" s="615" t="s">
        <v>937</v>
      </c>
      <c r="J314" s="629" t="s">
        <v>937</v>
      </c>
      <c r="K314" s="629" t="s">
        <v>938</v>
      </c>
      <c r="L314" s="623">
        <v>1</v>
      </c>
      <c r="M314" s="621">
        <v>46204</v>
      </c>
      <c r="N314" s="621">
        <v>46446</v>
      </c>
      <c r="O314" s="622">
        <f t="shared" si="14"/>
        <v>34.571428571428569</v>
      </c>
      <c r="P314" s="623">
        <v>0</v>
      </c>
      <c r="Q314" s="653" t="s">
        <v>939</v>
      </c>
      <c r="R314" s="172">
        <f t="shared" si="15"/>
        <v>0</v>
      </c>
      <c r="S314" s="624" t="str">
        <f t="array" aca="1" ref="S314" ca="1">IF(ISNUMBER(R314),IF(R314=100%,"CUMPLIDA",IF(AND(ISNUMBER(N314),ISNUMBER(INDIRECT("FECHA_"&amp;$B314,1))), IF(N314&lt;=INDIRECT("FECHA_"&amp;$B314,1),"INCUMPLIDA","PROCESO"), "VERIFICAR FECHA")),"SIN VALOR AVANCE")</f>
        <v>PROCESO</v>
      </c>
    </row>
    <row r="315" spans="1:19" ht="105.75" customHeight="1">
      <c r="A315" s="676" t="s">
        <v>19</v>
      </c>
      <c r="B315" s="625" t="s">
        <v>16</v>
      </c>
      <c r="C315" s="638"/>
      <c r="D315" s="638"/>
      <c r="E315" s="644"/>
      <c r="F315" s="645"/>
      <c r="G315" s="644"/>
      <c r="H315" s="644"/>
      <c r="I315" s="615" t="s">
        <v>940</v>
      </c>
      <c r="J315" s="629" t="s">
        <v>940</v>
      </c>
      <c r="K315" s="629" t="s">
        <v>941</v>
      </c>
      <c r="L315" s="620">
        <v>1</v>
      </c>
      <c r="M315" s="621">
        <v>45139</v>
      </c>
      <c r="N315" s="621">
        <v>45230</v>
      </c>
      <c r="O315" s="622">
        <f>(N315-M315)/7</f>
        <v>13</v>
      </c>
      <c r="P315" s="620">
        <v>1</v>
      </c>
      <c r="Q315" s="629" t="s">
        <v>942</v>
      </c>
      <c r="R315" s="623">
        <f t="shared" si="15"/>
        <v>1</v>
      </c>
      <c r="S315" s="624" t="str">
        <f t="array" aca="1" ref="S315" ca="1">IF(ISNUMBER(R315),IF(R315=100%,"CUMPLIDA",IF(AND(ISNUMBER(N315),ISNUMBER(INDIRECT("FECHA_"&amp;$B315,1))), IF(N315&lt;=INDIRECT("FECHA_"&amp;$B315,1),"INCUMPLIDA","PROCESO"), "VERIFICAR FECHA")),"SIN VALOR AVANCE")</f>
        <v>CUMPLIDA</v>
      </c>
    </row>
    <row r="316" spans="1:19" ht="135.75">
      <c r="A316" s="676" t="s">
        <v>19</v>
      </c>
      <c r="B316" s="625" t="s">
        <v>16</v>
      </c>
      <c r="C316" s="638"/>
      <c r="D316" s="638"/>
      <c r="E316" s="644"/>
      <c r="F316" s="645"/>
      <c r="G316" s="644"/>
      <c r="H316" s="644"/>
      <c r="I316" s="615" t="s">
        <v>943</v>
      </c>
      <c r="J316" s="629" t="s">
        <v>943</v>
      </c>
      <c r="K316" s="629" t="s">
        <v>944</v>
      </c>
      <c r="L316" s="620">
        <v>2</v>
      </c>
      <c r="M316" s="621">
        <v>45139</v>
      </c>
      <c r="N316" s="621">
        <v>45230</v>
      </c>
      <c r="O316" s="622">
        <f>(N316-M316)/7</f>
        <v>13</v>
      </c>
      <c r="P316" s="620">
        <v>2</v>
      </c>
      <c r="Q316" s="618" t="s">
        <v>945</v>
      </c>
      <c r="R316" s="623">
        <f t="shared" si="15"/>
        <v>1</v>
      </c>
      <c r="S316" s="624" t="str">
        <f t="array" aca="1" ref="S316" ca="1">IF(ISNUMBER(R316),IF(R316=100%,"CUMPLIDA",IF(AND(ISNUMBER(N316),ISNUMBER(INDIRECT("FECHA_"&amp;$B316,1))), IF(N316&lt;=INDIRECT("FECHA_"&amp;$B316,1),"INCUMPLIDA","PROCESO"), "VERIFICAR FECHA")),"SIN VALOR AVANCE")</f>
        <v>CUMPLIDA</v>
      </c>
    </row>
    <row r="317" spans="1:19" ht="135.75">
      <c r="A317" s="676" t="s">
        <v>19</v>
      </c>
      <c r="B317" s="625" t="s">
        <v>16</v>
      </c>
      <c r="C317" s="638"/>
      <c r="D317" s="638"/>
      <c r="E317" s="644"/>
      <c r="F317" s="645"/>
      <c r="G317" s="644"/>
      <c r="H317" s="644"/>
      <c r="I317" s="615" t="s">
        <v>946</v>
      </c>
      <c r="J317" s="629" t="s">
        <v>946</v>
      </c>
      <c r="K317" s="629" t="s">
        <v>947</v>
      </c>
      <c r="L317" s="623">
        <v>1</v>
      </c>
      <c r="M317" s="621">
        <v>45139</v>
      </c>
      <c r="N317" s="621">
        <v>45230</v>
      </c>
      <c r="O317" s="622">
        <f>(N317-M317)/7</f>
        <v>13</v>
      </c>
      <c r="P317" s="623">
        <v>1</v>
      </c>
      <c r="Q317" s="618" t="s">
        <v>945</v>
      </c>
      <c r="R317" s="623">
        <f t="shared" si="15"/>
        <v>1</v>
      </c>
      <c r="S317" s="624" t="str">
        <f t="array" aca="1" ref="S317" ca="1">IF(ISNUMBER(R317),IF(R317=100%,"CUMPLIDA",IF(AND(ISNUMBER(N317),ISNUMBER(INDIRECT("FECHA_"&amp;$B317,1))), IF(N317&lt;=INDIRECT("FECHA_"&amp;$B317,1),"INCUMPLIDA","PROCESO"), "VERIFICAR FECHA")),"SIN VALOR AVANCE")</f>
        <v>CUMPLIDA</v>
      </c>
    </row>
    <row r="318" spans="1:19" ht="225.75">
      <c r="A318" s="676" t="s">
        <v>19</v>
      </c>
      <c r="B318" s="625" t="s">
        <v>16</v>
      </c>
      <c r="C318" s="638" t="s">
        <v>906</v>
      </c>
      <c r="D318" s="638" t="s">
        <v>948</v>
      </c>
      <c r="E318" s="644" t="s">
        <v>949</v>
      </c>
      <c r="F318" s="645"/>
      <c r="G318" s="644"/>
      <c r="H318" s="639" t="s">
        <v>950</v>
      </c>
      <c r="I318" s="615" t="s">
        <v>937</v>
      </c>
      <c r="J318" s="629" t="s">
        <v>937</v>
      </c>
      <c r="K318" s="629" t="s">
        <v>938</v>
      </c>
      <c r="L318" s="623">
        <v>1</v>
      </c>
      <c r="M318" s="621">
        <v>46204</v>
      </c>
      <c r="N318" s="621">
        <v>46446</v>
      </c>
      <c r="O318" s="622">
        <v>35</v>
      </c>
      <c r="P318" s="623">
        <v>0</v>
      </c>
      <c r="Q318" s="618" t="s">
        <v>951</v>
      </c>
      <c r="R318" s="623">
        <f t="shared" si="15"/>
        <v>0</v>
      </c>
      <c r="S318" s="624" t="str">
        <f t="array" aca="1" ref="S318" ca="1">IF(ISNUMBER(R318),IF(R318=100%,"CUMPLIDA",IF(AND(ISNUMBER(N318),ISNUMBER(INDIRECT("FECHA_"&amp;$B318,1))), IF(N318&lt;=INDIRECT("FECHA_"&amp;$B318,1),"INCUMPLIDA","PROCESO"), "VERIFICAR FECHA")),"SIN VALOR AVANCE")</f>
        <v>PROCESO</v>
      </c>
    </row>
    <row r="319" spans="1:19" ht="270.75">
      <c r="A319" s="676" t="s">
        <v>19</v>
      </c>
      <c r="B319" s="625" t="s">
        <v>16</v>
      </c>
      <c r="C319" s="638"/>
      <c r="D319" s="638"/>
      <c r="E319" s="644"/>
      <c r="F319" s="645"/>
      <c r="G319" s="644"/>
      <c r="H319" s="639"/>
      <c r="I319" s="615" t="s">
        <v>921</v>
      </c>
      <c r="J319" s="629" t="s">
        <v>921</v>
      </c>
      <c r="K319" s="629" t="s">
        <v>922</v>
      </c>
      <c r="L319" s="620">
        <v>1</v>
      </c>
      <c r="M319" s="621">
        <v>45306</v>
      </c>
      <c r="N319" s="621">
        <v>45504</v>
      </c>
      <c r="O319" s="622">
        <f t="shared" ref="O319:O336" si="16">(N319-M319)/7</f>
        <v>28.285714285714285</v>
      </c>
      <c r="P319" s="620">
        <v>1</v>
      </c>
      <c r="Q319" s="629" t="s">
        <v>952</v>
      </c>
      <c r="R319" s="623">
        <f t="shared" si="15"/>
        <v>1</v>
      </c>
      <c r="S319" s="624" t="str">
        <f t="array" aca="1" ref="S319" ca="1">IF(ISNUMBER(R319),IF(R319=100%,"CUMPLIDA",IF(AND(ISNUMBER(N319),ISNUMBER(INDIRECT("FECHA_"&amp;$B319,1))), IF(N319&lt;=INDIRECT("FECHA_"&amp;$B319,1),"INCUMPLIDA","PROCESO"), "VERIFICAR FECHA")),"SIN VALOR AVANCE")</f>
        <v>CUMPLIDA</v>
      </c>
    </row>
    <row r="320" spans="1:19" ht="195.75">
      <c r="A320" s="676" t="s">
        <v>19</v>
      </c>
      <c r="B320" s="625" t="s">
        <v>16</v>
      </c>
      <c r="C320" s="638"/>
      <c r="D320" s="638"/>
      <c r="E320" s="644"/>
      <c r="F320" s="645"/>
      <c r="G320" s="644"/>
      <c r="H320" s="639"/>
      <c r="I320" s="615" t="s">
        <v>953</v>
      </c>
      <c r="J320" s="629" t="s">
        <v>953</v>
      </c>
      <c r="K320" s="629" t="s">
        <v>925</v>
      </c>
      <c r="L320" s="620">
        <v>1</v>
      </c>
      <c r="M320" s="621">
        <v>45505</v>
      </c>
      <c r="N320" s="621">
        <v>45596</v>
      </c>
      <c r="O320" s="622">
        <f t="shared" si="16"/>
        <v>13</v>
      </c>
      <c r="P320" s="620">
        <v>1</v>
      </c>
      <c r="Q320" s="629" t="s">
        <v>954</v>
      </c>
      <c r="R320" s="623">
        <f t="shared" si="15"/>
        <v>1</v>
      </c>
      <c r="S320" s="624" t="str">
        <f t="array" aca="1" ref="S320" ca="1">IF(ISNUMBER(R320),IF(R320=100%,"CUMPLIDA",IF(AND(ISNUMBER(N320),ISNUMBER(INDIRECT("FECHA_"&amp;$B320,1))), IF(N320&lt;=INDIRECT("FECHA_"&amp;$B320,1),"INCUMPLIDA","PROCESO"), "VERIFICAR FECHA")),"SIN VALOR AVANCE")</f>
        <v>CUMPLIDA</v>
      </c>
    </row>
    <row r="321" spans="1:19" ht="210.75">
      <c r="A321" s="676" t="s">
        <v>19</v>
      </c>
      <c r="B321" s="625" t="s">
        <v>16</v>
      </c>
      <c r="C321" s="638"/>
      <c r="D321" s="638"/>
      <c r="E321" s="644"/>
      <c r="F321" s="645"/>
      <c r="G321" s="644"/>
      <c r="H321" s="639"/>
      <c r="I321" s="615" t="s">
        <v>927</v>
      </c>
      <c r="J321" s="629" t="s">
        <v>927</v>
      </c>
      <c r="K321" s="629" t="s">
        <v>928</v>
      </c>
      <c r="L321" s="620">
        <v>1</v>
      </c>
      <c r="M321" s="621">
        <v>45597</v>
      </c>
      <c r="N321" s="621">
        <v>45869</v>
      </c>
      <c r="O321" s="622">
        <f t="shared" si="16"/>
        <v>38.857142857142854</v>
      </c>
      <c r="P321" s="620">
        <v>1</v>
      </c>
      <c r="Q321" s="629" t="s">
        <v>955</v>
      </c>
      <c r="R321" s="623">
        <f t="shared" si="15"/>
        <v>1</v>
      </c>
      <c r="S321" s="624" t="str">
        <f t="array" aca="1" ref="S321" ca="1">IF(ISNUMBER(R321),IF(R321=100%,"CUMPLIDA",IF(AND(ISNUMBER(N321),ISNUMBER(INDIRECT("FECHA_"&amp;$B321,1))), IF(N321&lt;=INDIRECT("FECHA_"&amp;$B321,1),"INCUMPLIDA","PROCESO"), "VERIFICAR FECHA")),"SIN VALOR AVANCE")</f>
        <v>CUMPLIDA</v>
      </c>
    </row>
    <row r="322" spans="1:19" ht="120.75">
      <c r="A322" s="676" t="s">
        <v>19</v>
      </c>
      <c r="B322" s="625" t="s">
        <v>16</v>
      </c>
      <c r="C322" s="638"/>
      <c r="D322" s="638"/>
      <c r="E322" s="644"/>
      <c r="F322" s="645"/>
      <c r="G322" s="644"/>
      <c r="H322" s="639"/>
      <c r="I322" s="615" t="s">
        <v>930</v>
      </c>
      <c r="J322" s="629" t="s">
        <v>931</v>
      </c>
      <c r="K322" s="629" t="s">
        <v>164</v>
      </c>
      <c r="L322" s="620">
        <v>1</v>
      </c>
      <c r="M322" s="696">
        <v>46204</v>
      </c>
      <c r="N322" s="696">
        <v>46326</v>
      </c>
      <c r="O322" s="622">
        <f t="shared" si="16"/>
        <v>17.428571428571427</v>
      </c>
      <c r="P322" s="620">
        <v>0</v>
      </c>
      <c r="Q322" s="698" t="s">
        <v>956</v>
      </c>
      <c r="R322" s="623">
        <f t="shared" si="15"/>
        <v>0</v>
      </c>
      <c r="S322" s="624" t="str">
        <f t="array" aca="1" ref="S322" ca="1">IF(ISNUMBER(R322),IF(R322=100%,"CUMPLIDA",IF(AND(ISNUMBER(N322),ISNUMBER(INDIRECT("FECHA_"&amp;$B322,1))), IF(N322&lt;=INDIRECT("FECHA_"&amp;$B322,1),"INCUMPLIDA","PROCESO"), "VERIFICAR FECHA")),"SIN VALOR AVANCE")</f>
        <v>PROCESO</v>
      </c>
    </row>
    <row r="323" spans="1:19" ht="285.75">
      <c r="A323" s="676" t="s">
        <v>19</v>
      </c>
      <c r="B323" s="625" t="s">
        <v>16</v>
      </c>
      <c r="C323" s="638"/>
      <c r="D323" s="638"/>
      <c r="E323" s="644"/>
      <c r="F323" s="645"/>
      <c r="G323" s="644"/>
      <c r="H323" s="639"/>
      <c r="I323" s="639" t="s">
        <v>903</v>
      </c>
      <c r="J323" s="647" t="s">
        <v>831</v>
      </c>
      <c r="K323" s="618" t="s">
        <v>832</v>
      </c>
      <c r="L323" s="620">
        <v>1</v>
      </c>
      <c r="M323" s="621">
        <v>45231</v>
      </c>
      <c r="N323" s="621">
        <v>45504</v>
      </c>
      <c r="O323" s="622">
        <f t="shared" si="16"/>
        <v>39</v>
      </c>
      <c r="P323" s="620">
        <v>1</v>
      </c>
      <c r="Q323" s="653" t="s">
        <v>933</v>
      </c>
      <c r="R323" s="172">
        <f t="shared" si="15"/>
        <v>1</v>
      </c>
      <c r="S323" s="624" t="str">
        <f t="array" aca="1" ref="S323" ca="1">IF(ISNUMBER(R323),IF(R323=100%,"CUMPLIDA",IF(AND(ISNUMBER(N323),ISNUMBER(INDIRECT("FECHA_"&amp;$B323,1))), IF(N323&lt;=INDIRECT("FECHA_"&amp;$B323,1),"INCUMPLIDA","PROCESO"), "VERIFICAR FECHA")),"SIN VALOR AVANCE")</f>
        <v>CUMPLIDA</v>
      </c>
    </row>
    <row r="324" spans="1:19" ht="225.75">
      <c r="A324" s="676" t="s">
        <v>19</v>
      </c>
      <c r="B324" s="625" t="s">
        <v>16</v>
      </c>
      <c r="C324" s="638"/>
      <c r="D324" s="638"/>
      <c r="E324" s="644"/>
      <c r="F324" s="645"/>
      <c r="G324" s="644"/>
      <c r="H324" s="639"/>
      <c r="I324" s="639"/>
      <c r="J324" s="647" t="s">
        <v>834</v>
      </c>
      <c r="K324" s="618" t="s">
        <v>835</v>
      </c>
      <c r="L324" s="620">
        <v>1</v>
      </c>
      <c r="M324" s="621">
        <v>45231</v>
      </c>
      <c r="N324" s="621">
        <v>45504</v>
      </c>
      <c r="O324" s="622">
        <f t="shared" si="16"/>
        <v>39</v>
      </c>
      <c r="P324" s="620">
        <v>1</v>
      </c>
      <c r="Q324" s="653" t="s">
        <v>904</v>
      </c>
      <c r="R324" s="172">
        <f t="shared" si="15"/>
        <v>1</v>
      </c>
      <c r="S324" s="624" t="str">
        <f t="array" aca="1" ref="S324" ca="1">IF(ISNUMBER(R324),IF(R324=100%,"CUMPLIDA",IF(AND(ISNUMBER(N324),ISNUMBER(INDIRECT("FECHA_"&amp;$B324,1))), IF(N324&lt;=INDIRECT("FECHA_"&amp;$B324,1),"INCUMPLIDA","PROCESO"), "VERIFICAR FECHA")),"SIN VALOR AVANCE")</f>
        <v>CUMPLIDA</v>
      </c>
    </row>
    <row r="325" spans="1:19" ht="180.75">
      <c r="A325" s="676" t="s">
        <v>19</v>
      </c>
      <c r="B325" s="625" t="s">
        <v>16</v>
      </c>
      <c r="C325" s="638"/>
      <c r="D325" s="638"/>
      <c r="E325" s="644"/>
      <c r="F325" s="645"/>
      <c r="G325" s="644"/>
      <c r="H325" s="639"/>
      <c r="I325" s="634" t="s">
        <v>837</v>
      </c>
      <c r="J325" s="618" t="s">
        <v>838</v>
      </c>
      <c r="K325" s="618" t="s">
        <v>839</v>
      </c>
      <c r="L325" s="650">
        <v>1</v>
      </c>
      <c r="M325" s="643">
        <v>45323</v>
      </c>
      <c r="N325" s="643">
        <v>45747</v>
      </c>
      <c r="O325" s="622">
        <f t="shared" si="16"/>
        <v>60.571428571428569</v>
      </c>
      <c r="P325" s="620">
        <v>1</v>
      </c>
      <c r="Q325" s="653" t="s">
        <v>905</v>
      </c>
      <c r="R325" s="172">
        <f t="shared" si="15"/>
        <v>1</v>
      </c>
      <c r="S325" s="624" t="str">
        <f t="array" aca="1" ref="S325" ca="1">IF(ISNUMBER(R325),IF(R325=100%,"CUMPLIDA",IF(AND(ISNUMBER(N325),ISNUMBER(INDIRECT("FECHA_"&amp;$B325,1))), IF(N325&lt;=INDIRECT("FECHA_"&amp;$B325,1),"INCUMPLIDA","PROCESO"), "VERIFICAR FECHA")),"SIN VALOR AVANCE")</f>
        <v>CUMPLIDA</v>
      </c>
    </row>
    <row r="326" spans="1:19" ht="75.75">
      <c r="A326" s="676" t="s">
        <v>19</v>
      </c>
      <c r="B326" s="625" t="s">
        <v>16</v>
      </c>
      <c r="C326" s="638"/>
      <c r="D326" s="638"/>
      <c r="E326" s="644"/>
      <c r="F326" s="645"/>
      <c r="G326" s="644"/>
      <c r="H326" s="639"/>
      <c r="I326" s="634" t="s">
        <v>841</v>
      </c>
      <c r="J326" s="618" t="s">
        <v>841</v>
      </c>
      <c r="K326" s="618" t="s">
        <v>842</v>
      </c>
      <c r="L326" s="650">
        <v>1</v>
      </c>
      <c r="M326" s="643">
        <v>45323</v>
      </c>
      <c r="N326" s="643">
        <v>45747</v>
      </c>
      <c r="O326" s="622">
        <f t="shared" si="16"/>
        <v>60.571428571428569</v>
      </c>
      <c r="P326" s="620">
        <v>1</v>
      </c>
      <c r="Q326" s="653" t="s">
        <v>892</v>
      </c>
      <c r="R326" s="172">
        <f t="shared" si="15"/>
        <v>1</v>
      </c>
      <c r="S326" s="624" t="str">
        <f t="array" aca="1" ref="S326" ca="1">IF(ISNUMBER(R326),IF(R326=100%,"CUMPLIDA",IF(AND(ISNUMBER(N326),ISNUMBER(INDIRECT("FECHA_"&amp;$B326,1))), IF(N326&lt;=INDIRECT("FECHA_"&amp;$B326,1),"INCUMPLIDA","PROCESO"), "VERIFICAR FECHA")),"SIN VALOR AVANCE")</f>
        <v>CUMPLIDA</v>
      </c>
    </row>
    <row r="327" spans="1:19" ht="75.75">
      <c r="A327" s="676" t="s">
        <v>19</v>
      </c>
      <c r="B327" s="625" t="s">
        <v>16</v>
      </c>
      <c r="C327" s="638"/>
      <c r="D327" s="638"/>
      <c r="E327" s="644"/>
      <c r="F327" s="645"/>
      <c r="G327" s="644"/>
      <c r="H327" s="639"/>
      <c r="I327" s="634" t="s">
        <v>844</v>
      </c>
      <c r="J327" s="618" t="s">
        <v>845</v>
      </c>
      <c r="K327" s="618" t="s">
        <v>846</v>
      </c>
      <c r="L327" s="650">
        <v>1</v>
      </c>
      <c r="M327" s="643">
        <v>45231</v>
      </c>
      <c r="N327" s="643">
        <v>45747</v>
      </c>
      <c r="O327" s="622">
        <f t="shared" si="16"/>
        <v>73.714285714285708</v>
      </c>
      <c r="P327" s="620">
        <v>1</v>
      </c>
      <c r="Q327" s="653" t="s">
        <v>892</v>
      </c>
      <c r="R327" s="172">
        <f t="shared" si="15"/>
        <v>1</v>
      </c>
      <c r="S327" s="624" t="str">
        <f t="array" aca="1" ref="S327" ca="1">IF(ISNUMBER(R327),IF(R327=100%,"CUMPLIDA",IF(AND(ISNUMBER(N327),ISNUMBER(INDIRECT("FECHA_"&amp;$B327,1))), IF(N327&lt;=INDIRECT("FECHA_"&amp;$B327,1),"INCUMPLIDA","PROCESO"), "VERIFICAR FECHA")),"SIN VALOR AVANCE")</f>
        <v>CUMPLIDA</v>
      </c>
    </row>
    <row r="328" spans="1:19" ht="180.75">
      <c r="A328" s="676" t="s">
        <v>19</v>
      </c>
      <c r="B328" s="625" t="s">
        <v>16</v>
      </c>
      <c r="C328" s="638"/>
      <c r="D328" s="638"/>
      <c r="E328" s="644"/>
      <c r="F328" s="645"/>
      <c r="G328" s="644"/>
      <c r="H328" s="639"/>
      <c r="I328" s="634" t="s">
        <v>847</v>
      </c>
      <c r="J328" s="618" t="s">
        <v>847</v>
      </c>
      <c r="K328" s="618" t="s">
        <v>848</v>
      </c>
      <c r="L328" s="650">
        <v>1</v>
      </c>
      <c r="M328" s="643">
        <v>45323</v>
      </c>
      <c r="N328" s="643">
        <v>45747</v>
      </c>
      <c r="O328" s="622">
        <f t="shared" si="16"/>
        <v>60.571428571428569</v>
      </c>
      <c r="P328" s="620">
        <v>1</v>
      </c>
      <c r="Q328" s="653" t="s">
        <v>905</v>
      </c>
      <c r="R328" s="172">
        <f t="shared" si="15"/>
        <v>1</v>
      </c>
      <c r="S328" s="624" t="str">
        <f t="array" aca="1" ref="S328" ca="1">IF(ISNUMBER(R328),IF(R328=100%,"CUMPLIDA",IF(AND(ISNUMBER(N328),ISNUMBER(INDIRECT("FECHA_"&amp;$B328,1))), IF(N328&lt;=INDIRECT("FECHA_"&amp;$B328,1),"INCUMPLIDA","PROCESO"), "VERIFICAR FECHA")),"SIN VALOR AVANCE")</f>
        <v>CUMPLIDA</v>
      </c>
    </row>
    <row r="329" spans="1:19" ht="75.75">
      <c r="A329" s="676" t="s">
        <v>19</v>
      </c>
      <c r="B329" s="625" t="s">
        <v>16</v>
      </c>
      <c r="C329" s="638"/>
      <c r="D329" s="638"/>
      <c r="E329" s="644"/>
      <c r="F329" s="645"/>
      <c r="G329" s="644"/>
      <c r="H329" s="639"/>
      <c r="I329" s="634" t="s">
        <v>849</v>
      </c>
      <c r="J329" s="618" t="s">
        <v>849</v>
      </c>
      <c r="K329" s="618" t="s">
        <v>850</v>
      </c>
      <c r="L329" s="650">
        <v>1</v>
      </c>
      <c r="M329" s="643">
        <v>45231</v>
      </c>
      <c r="N329" s="643">
        <v>45747</v>
      </c>
      <c r="O329" s="622">
        <f t="shared" si="16"/>
        <v>73.714285714285708</v>
      </c>
      <c r="P329" s="620">
        <v>1</v>
      </c>
      <c r="Q329" s="653" t="s">
        <v>892</v>
      </c>
      <c r="R329" s="172">
        <f t="shared" si="15"/>
        <v>1</v>
      </c>
      <c r="S329" s="624" t="str">
        <f t="array" aca="1" ref="S329" ca="1">IF(ISNUMBER(R329),IF(R329=100%,"CUMPLIDA",IF(AND(ISNUMBER(N329),ISNUMBER(INDIRECT("FECHA_"&amp;$B329,1))), IF(N329&lt;=INDIRECT("FECHA_"&amp;$B329,1),"INCUMPLIDA","PROCESO"), "VERIFICAR FECHA")),"SIN VALOR AVANCE")</f>
        <v>CUMPLIDA</v>
      </c>
    </row>
    <row r="330" spans="1:19" ht="225.75">
      <c r="A330" s="676" t="s">
        <v>19</v>
      </c>
      <c r="B330" s="625" t="s">
        <v>16</v>
      </c>
      <c r="C330" s="638"/>
      <c r="D330" s="638"/>
      <c r="E330" s="644"/>
      <c r="F330" s="645"/>
      <c r="G330" s="644"/>
      <c r="H330" s="639"/>
      <c r="I330" s="634" t="s">
        <v>851</v>
      </c>
      <c r="J330" s="618" t="s">
        <v>851</v>
      </c>
      <c r="K330" s="618" t="s">
        <v>852</v>
      </c>
      <c r="L330" s="650">
        <v>1</v>
      </c>
      <c r="M330" s="643">
        <v>45231</v>
      </c>
      <c r="N330" s="643">
        <v>45808</v>
      </c>
      <c r="O330" s="622">
        <f t="shared" si="16"/>
        <v>82.428571428571431</v>
      </c>
      <c r="P330" s="620">
        <v>1</v>
      </c>
      <c r="Q330" s="653" t="s">
        <v>904</v>
      </c>
      <c r="R330" s="172">
        <f t="shared" si="15"/>
        <v>1</v>
      </c>
      <c r="S330" s="624" t="str">
        <f t="array" aca="1" ref="S330" ca="1">IF(ISNUMBER(R330),IF(R330=100%,"CUMPLIDA",IF(AND(ISNUMBER(N330),ISNUMBER(INDIRECT("FECHA_"&amp;$B330,1))), IF(N330&lt;=INDIRECT("FECHA_"&amp;$B330,1),"INCUMPLIDA","PROCESO"), "VERIFICAR FECHA")),"SIN VALOR AVANCE")</f>
        <v>CUMPLIDA</v>
      </c>
    </row>
    <row r="331" spans="1:19" ht="75.75">
      <c r="A331" s="676" t="s">
        <v>19</v>
      </c>
      <c r="B331" s="625" t="s">
        <v>16</v>
      </c>
      <c r="C331" s="638"/>
      <c r="D331" s="638"/>
      <c r="E331" s="644"/>
      <c r="F331" s="645"/>
      <c r="G331" s="644"/>
      <c r="H331" s="639"/>
      <c r="I331" s="634" t="s">
        <v>854</v>
      </c>
      <c r="J331" s="618" t="s">
        <v>421</v>
      </c>
      <c r="K331" s="618" t="s">
        <v>855</v>
      </c>
      <c r="L331" s="650">
        <v>8</v>
      </c>
      <c r="M331" s="643">
        <v>45809</v>
      </c>
      <c r="N331" s="643">
        <v>46568</v>
      </c>
      <c r="O331" s="622">
        <f t="shared" si="16"/>
        <v>108.42857142857143</v>
      </c>
      <c r="P331" s="620">
        <v>0</v>
      </c>
      <c r="Q331" s="653" t="s">
        <v>892</v>
      </c>
      <c r="R331" s="172">
        <f t="shared" si="15"/>
        <v>0</v>
      </c>
      <c r="S331" s="624" t="str">
        <f t="array" aca="1" ref="S331" ca="1">IF(ISNUMBER(R331),IF(R331=100%,"CUMPLIDA",IF(AND(ISNUMBER(N331),ISNUMBER(INDIRECT("FECHA_"&amp;$B331,1))), IF(N331&lt;=INDIRECT("FECHA_"&amp;$B331,1),"INCUMPLIDA","PROCESO"), "VERIFICAR FECHA")),"SIN VALOR AVANCE")</f>
        <v>PROCESO</v>
      </c>
    </row>
    <row r="332" spans="1:19" ht="180.75">
      <c r="A332" s="676" t="s">
        <v>19</v>
      </c>
      <c r="B332" s="625" t="s">
        <v>16</v>
      </c>
      <c r="C332" s="638"/>
      <c r="D332" s="638"/>
      <c r="E332" s="644"/>
      <c r="F332" s="645"/>
      <c r="G332" s="644"/>
      <c r="H332" s="639"/>
      <c r="I332" s="634" t="s">
        <v>857</v>
      </c>
      <c r="J332" s="618" t="s">
        <v>425</v>
      </c>
      <c r="K332" s="618" t="s">
        <v>426</v>
      </c>
      <c r="L332" s="650">
        <v>1</v>
      </c>
      <c r="M332" s="643">
        <v>45809</v>
      </c>
      <c r="N332" s="643">
        <v>46568</v>
      </c>
      <c r="O332" s="622">
        <f t="shared" si="16"/>
        <v>108.42857142857143</v>
      </c>
      <c r="P332" s="620">
        <v>0</v>
      </c>
      <c r="Q332" s="653" t="s">
        <v>905</v>
      </c>
      <c r="R332" s="172">
        <f t="shared" si="15"/>
        <v>0</v>
      </c>
      <c r="S332" s="624" t="str">
        <f t="array" aca="1" ref="S332" ca="1">IF(ISNUMBER(R332),IF(R332=100%,"CUMPLIDA",IF(AND(ISNUMBER(N332),ISNUMBER(INDIRECT("FECHA_"&amp;$B332,1))), IF(N332&lt;=INDIRECT("FECHA_"&amp;$B332,1),"INCUMPLIDA","PROCESO"), "VERIFICAR FECHA")),"SIN VALOR AVANCE")</f>
        <v>PROCESO</v>
      </c>
    </row>
    <row r="333" spans="1:19" ht="225.75">
      <c r="A333" s="676" t="s">
        <v>19</v>
      </c>
      <c r="B333" s="625" t="s">
        <v>16</v>
      </c>
      <c r="C333" s="638"/>
      <c r="D333" s="638"/>
      <c r="E333" s="644"/>
      <c r="F333" s="645"/>
      <c r="G333" s="644"/>
      <c r="H333" s="639"/>
      <c r="I333" s="634" t="s">
        <v>858</v>
      </c>
      <c r="J333" s="618" t="s">
        <v>428</v>
      </c>
      <c r="K333" s="618" t="s">
        <v>429</v>
      </c>
      <c r="L333" s="650">
        <v>2</v>
      </c>
      <c r="M333" s="643">
        <v>45809</v>
      </c>
      <c r="N333" s="643">
        <v>46568</v>
      </c>
      <c r="O333" s="622">
        <f t="shared" si="16"/>
        <v>108.42857142857143</v>
      </c>
      <c r="P333" s="620">
        <v>0</v>
      </c>
      <c r="Q333" s="653" t="s">
        <v>904</v>
      </c>
      <c r="R333" s="172">
        <f t="shared" si="15"/>
        <v>0</v>
      </c>
      <c r="S333" s="624" t="str">
        <f t="array" aca="1" ref="S333" ca="1">IF(ISNUMBER(R333),IF(R333=100%,"CUMPLIDA",IF(AND(ISNUMBER(N333),ISNUMBER(INDIRECT("FECHA_"&amp;$B333,1))), IF(N333&lt;=INDIRECT("FECHA_"&amp;$B333,1),"INCUMPLIDA","PROCESO"), "VERIFICAR FECHA")),"SIN VALOR AVANCE")</f>
        <v>PROCESO</v>
      </c>
    </row>
    <row r="334" spans="1:19" ht="225.75">
      <c r="A334" s="676" t="s">
        <v>19</v>
      </c>
      <c r="B334" s="625" t="s">
        <v>16</v>
      </c>
      <c r="C334" s="638" t="s">
        <v>906</v>
      </c>
      <c r="D334" s="638" t="s">
        <v>957</v>
      </c>
      <c r="E334" s="644" t="s">
        <v>958</v>
      </c>
      <c r="F334" s="645"/>
      <c r="G334" s="644"/>
      <c r="H334" s="639" t="s">
        <v>959</v>
      </c>
      <c r="I334" s="615" t="s">
        <v>960</v>
      </c>
      <c r="J334" s="629" t="s">
        <v>960</v>
      </c>
      <c r="K334" s="629" t="s">
        <v>961</v>
      </c>
      <c r="L334" s="623">
        <v>1</v>
      </c>
      <c r="M334" s="699">
        <v>46204</v>
      </c>
      <c r="N334" s="696">
        <v>46446</v>
      </c>
      <c r="O334" s="622">
        <f t="shared" si="16"/>
        <v>34.571428571428569</v>
      </c>
      <c r="P334" s="623">
        <v>0</v>
      </c>
      <c r="Q334" s="653" t="s">
        <v>962</v>
      </c>
      <c r="R334" s="623">
        <f t="shared" si="15"/>
        <v>0</v>
      </c>
      <c r="S334" s="624" t="str">
        <f t="array" aca="1" ref="S334" ca="1">IF(ISNUMBER(R334),IF(R334=100%,"CUMPLIDA",IF(AND(ISNUMBER(N334),ISNUMBER(INDIRECT("FECHA_"&amp;$B334,1))), IF(N334&lt;=INDIRECT("FECHA_"&amp;$B334,1),"INCUMPLIDA","PROCESO"), "VERIFICAR FECHA")),"SIN VALOR AVANCE")</f>
        <v>PROCESO</v>
      </c>
    </row>
    <row r="335" spans="1:19" ht="135.75">
      <c r="A335" s="676" t="s">
        <v>19</v>
      </c>
      <c r="B335" s="625" t="s">
        <v>16</v>
      </c>
      <c r="C335" s="638"/>
      <c r="D335" s="638"/>
      <c r="E335" s="644"/>
      <c r="F335" s="645"/>
      <c r="G335" s="644"/>
      <c r="H335" s="639"/>
      <c r="I335" s="615" t="s">
        <v>963</v>
      </c>
      <c r="J335" s="629" t="s">
        <v>963</v>
      </c>
      <c r="K335" s="629" t="s">
        <v>964</v>
      </c>
      <c r="L335" s="623">
        <v>1</v>
      </c>
      <c r="M335" s="621">
        <v>45139</v>
      </c>
      <c r="N335" s="621">
        <v>45230</v>
      </c>
      <c r="O335" s="622">
        <f t="shared" si="16"/>
        <v>13</v>
      </c>
      <c r="P335" s="623">
        <v>1</v>
      </c>
      <c r="Q335" s="629" t="s">
        <v>945</v>
      </c>
      <c r="R335" s="623">
        <f t="shared" si="15"/>
        <v>1</v>
      </c>
      <c r="S335" s="624" t="str">
        <f t="array" aca="1" ref="S335" ca="1">IF(ISNUMBER(R335),IF(R335=100%,"CUMPLIDA",IF(AND(ISNUMBER(N335),ISNUMBER(INDIRECT("FECHA_"&amp;$B335,1))), IF(N335&lt;=INDIRECT("FECHA_"&amp;$B335,1),"INCUMPLIDA","PROCESO"), "VERIFICAR FECHA")),"SIN VALOR AVANCE")</f>
        <v>CUMPLIDA</v>
      </c>
    </row>
    <row r="336" spans="1:19" ht="165.75">
      <c r="A336" s="676" t="s">
        <v>19</v>
      </c>
      <c r="B336" s="625" t="s">
        <v>16</v>
      </c>
      <c r="C336" s="638"/>
      <c r="D336" s="638"/>
      <c r="E336" s="644"/>
      <c r="F336" s="645"/>
      <c r="G336" s="644"/>
      <c r="H336" s="639"/>
      <c r="I336" s="615" t="s">
        <v>965</v>
      </c>
      <c r="J336" s="629" t="s">
        <v>966</v>
      </c>
      <c r="K336" s="629" t="s">
        <v>967</v>
      </c>
      <c r="L336" s="623">
        <v>1</v>
      </c>
      <c r="M336" s="699">
        <v>46204</v>
      </c>
      <c r="N336" s="696">
        <v>46446</v>
      </c>
      <c r="O336" s="622">
        <f t="shared" si="16"/>
        <v>34.571428571428569</v>
      </c>
      <c r="P336" s="623">
        <v>0</v>
      </c>
      <c r="Q336" s="664" t="s">
        <v>968</v>
      </c>
      <c r="R336" s="623">
        <f t="shared" si="15"/>
        <v>0</v>
      </c>
      <c r="S336" s="624" t="str">
        <f t="array" aca="1" ref="S336" ca="1">IF(ISNUMBER(R336),IF(R336=100%,"CUMPLIDA",IF(AND(ISNUMBER(N336),ISNUMBER(INDIRECT("FECHA_"&amp;$B336,1))), IF(N336&lt;=INDIRECT("FECHA_"&amp;$B336,1),"INCUMPLIDA","PROCESO"), "VERIFICAR FECHA")),"SIN VALOR AVANCE")</f>
        <v>PROCESO</v>
      </c>
    </row>
    <row r="337" spans="1:19" ht="409.5" customHeight="1">
      <c r="A337" s="676" t="s">
        <v>19</v>
      </c>
      <c r="B337" s="625" t="s">
        <v>16</v>
      </c>
      <c r="C337" s="638"/>
      <c r="D337" s="638"/>
      <c r="E337" s="644"/>
      <c r="F337" s="645"/>
      <c r="G337" s="644"/>
      <c r="H337" s="639"/>
      <c r="I337" s="615" t="s">
        <v>969</v>
      </c>
      <c r="J337" s="629" t="s">
        <v>969</v>
      </c>
      <c r="K337" s="629" t="s">
        <v>970</v>
      </c>
      <c r="L337" s="623">
        <v>1</v>
      </c>
      <c r="M337" s="699">
        <v>46204</v>
      </c>
      <c r="N337" s="696">
        <v>46446</v>
      </c>
      <c r="O337" s="622">
        <v>35</v>
      </c>
      <c r="P337" s="623">
        <v>0</v>
      </c>
      <c r="Q337" s="629" t="s">
        <v>971</v>
      </c>
      <c r="R337" s="623">
        <f t="shared" si="15"/>
        <v>0</v>
      </c>
      <c r="S337" s="624" t="str">
        <f t="array" aca="1" ref="S337" ca="1">IF(ISNUMBER(R337),IF(R337=100%,"CUMPLIDA",IF(AND(ISNUMBER(N337),ISNUMBER(INDIRECT("FECHA_"&amp;$B337,1))), IF(N337&lt;=INDIRECT("FECHA_"&amp;$B337,1),"INCUMPLIDA","PROCESO"), "VERIFICAR FECHA")),"SIN VALOR AVANCE")</f>
        <v>PROCESO</v>
      </c>
    </row>
    <row r="338" spans="1:19" ht="270.75">
      <c r="A338" s="676" t="s">
        <v>19</v>
      </c>
      <c r="B338" s="625" t="s">
        <v>16</v>
      </c>
      <c r="C338" s="638" t="s">
        <v>906</v>
      </c>
      <c r="D338" s="638" t="s">
        <v>972</v>
      </c>
      <c r="E338" s="644" t="s">
        <v>973</v>
      </c>
      <c r="F338" s="645"/>
      <c r="G338" s="644"/>
      <c r="H338" s="639" t="s">
        <v>974</v>
      </c>
      <c r="I338" s="615" t="s">
        <v>921</v>
      </c>
      <c r="J338" s="629" t="s">
        <v>921</v>
      </c>
      <c r="K338" s="629" t="s">
        <v>922</v>
      </c>
      <c r="L338" s="620">
        <v>1</v>
      </c>
      <c r="M338" s="621">
        <v>45306</v>
      </c>
      <c r="N338" s="621">
        <v>45504</v>
      </c>
      <c r="O338" s="622">
        <f t="shared" ref="O338:O352" si="17">(N338-M338)/7</f>
        <v>28.285714285714285</v>
      </c>
      <c r="P338" s="620">
        <v>1</v>
      </c>
      <c r="Q338" s="629" t="s">
        <v>952</v>
      </c>
      <c r="R338" s="623">
        <f t="shared" si="15"/>
        <v>1</v>
      </c>
      <c r="S338" s="624" t="str">
        <f t="array" aca="1" ref="S338" ca="1">IF(ISNUMBER(R338),IF(R338=100%,"CUMPLIDA",IF(AND(ISNUMBER(N338),ISNUMBER(INDIRECT("FECHA_"&amp;$B338,1))), IF(N338&lt;=INDIRECT("FECHA_"&amp;$B338,1),"INCUMPLIDA","PROCESO"), "VERIFICAR FECHA")),"SIN VALOR AVANCE")</f>
        <v>CUMPLIDA</v>
      </c>
    </row>
    <row r="339" spans="1:19" ht="195.75">
      <c r="A339" s="676" t="s">
        <v>19</v>
      </c>
      <c r="B339" s="625" t="s">
        <v>16</v>
      </c>
      <c r="C339" s="638"/>
      <c r="D339" s="638"/>
      <c r="E339" s="644"/>
      <c r="F339" s="645"/>
      <c r="G339" s="644"/>
      <c r="H339" s="639"/>
      <c r="I339" s="615" t="s">
        <v>924</v>
      </c>
      <c r="J339" s="629" t="s">
        <v>924</v>
      </c>
      <c r="K339" s="629" t="s">
        <v>925</v>
      </c>
      <c r="L339" s="620">
        <v>1</v>
      </c>
      <c r="M339" s="621">
        <v>45505</v>
      </c>
      <c r="N339" s="621">
        <v>45596</v>
      </c>
      <c r="O339" s="622">
        <f t="shared" si="17"/>
        <v>13</v>
      </c>
      <c r="P339" s="620">
        <v>1</v>
      </c>
      <c r="Q339" s="629" t="s">
        <v>975</v>
      </c>
      <c r="R339" s="623">
        <f t="shared" si="15"/>
        <v>1</v>
      </c>
      <c r="S339" s="624" t="str">
        <f t="array" aca="1" ref="S339" ca="1">IF(ISNUMBER(R339),IF(R339=100%,"CUMPLIDA",IF(AND(ISNUMBER(N339),ISNUMBER(INDIRECT("FECHA_"&amp;$B339,1))), IF(N339&lt;=INDIRECT("FECHA_"&amp;$B339,1),"INCUMPLIDA","PROCESO"), "VERIFICAR FECHA")),"SIN VALOR AVANCE")</f>
        <v>CUMPLIDA</v>
      </c>
    </row>
    <row r="340" spans="1:19" ht="195.75">
      <c r="A340" s="676" t="s">
        <v>19</v>
      </c>
      <c r="B340" s="625" t="s">
        <v>16</v>
      </c>
      <c r="C340" s="638"/>
      <c r="D340" s="638"/>
      <c r="E340" s="644"/>
      <c r="F340" s="645"/>
      <c r="G340" s="644"/>
      <c r="H340" s="639"/>
      <c r="I340" s="615" t="s">
        <v>927</v>
      </c>
      <c r="J340" s="629" t="s">
        <v>927</v>
      </c>
      <c r="K340" s="629" t="s">
        <v>928</v>
      </c>
      <c r="L340" s="620">
        <v>1</v>
      </c>
      <c r="M340" s="621">
        <v>45597</v>
      </c>
      <c r="N340" s="621">
        <v>45869</v>
      </c>
      <c r="O340" s="622">
        <f t="shared" si="17"/>
        <v>38.857142857142854</v>
      </c>
      <c r="P340" s="620">
        <v>1</v>
      </c>
      <c r="Q340" s="629" t="s">
        <v>929</v>
      </c>
      <c r="R340" s="623">
        <f t="shared" si="15"/>
        <v>1</v>
      </c>
      <c r="S340" s="624" t="str">
        <f t="array" aca="1" ref="S340" ca="1">IF(ISNUMBER(R340),IF(R340=100%,"CUMPLIDA",IF(AND(ISNUMBER(N340),ISNUMBER(INDIRECT("FECHA_"&amp;$B340,1))), IF(N340&lt;=INDIRECT("FECHA_"&amp;$B340,1),"INCUMPLIDA","PROCESO"), "VERIFICAR FECHA")),"SIN VALOR AVANCE")</f>
        <v>CUMPLIDA</v>
      </c>
    </row>
    <row r="341" spans="1:19" ht="120.75">
      <c r="A341" s="676" t="s">
        <v>19</v>
      </c>
      <c r="B341" s="625" t="s">
        <v>16</v>
      </c>
      <c r="C341" s="638"/>
      <c r="D341" s="638"/>
      <c r="E341" s="644"/>
      <c r="F341" s="645"/>
      <c r="G341" s="644"/>
      <c r="H341" s="639"/>
      <c r="I341" s="615" t="s">
        <v>930</v>
      </c>
      <c r="J341" s="669" t="s">
        <v>931</v>
      </c>
      <c r="K341" s="695" t="s">
        <v>164</v>
      </c>
      <c r="L341" s="620">
        <v>1</v>
      </c>
      <c r="M341" s="696">
        <v>46204</v>
      </c>
      <c r="N341" s="696">
        <v>46326</v>
      </c>
      <c r="O341" s="622">
        <f t="shared" si="17"/>
        <v>17.428571428571427</v>
      </c>
      <c r="P341" s="620">
        <v>0</v>
      </c>
      <c r="Q341" s="698" t="s">
        <v>976</v>
      </c>
      <c r="R341" s="623">
        <f t="shared" si="15"/>
        <v>0</v>
      </c>
      <c r="S341" s="624" t="str">
        <f t="array" aca="1" ref="S341" ca="1">IF(ISNUMBER(R341),IF(R341=100%,"CUMPLIDA",IF(AND(ISNUMBER(N341),ISNUMBER(INDIRECT("FECHA_"&amp;$B341,1))), IF(N341&lt;=INDIRECT("FECHA_"&amp;$B341,1),"INCUMPLIDA","PROCESO"), "VERIFICAR FECHA")),"SIN VALOR AVANCE")</f>
        <v>PROCESO</v>
      </c>
    </row>
    <row r="342" spans="1:19" ht="285.75">
      <c r="A342" s="676" t="s">
        <v>19</v>
      </c>
      <c r="B342" s="625" t="s">
        <v>16</v>
      </c>
      <c r="C342" s="638"/>
      <c r="D342" s="638"/>
      <c r="E342" s="644"/>
      <c r="F342" s="645"/>
      <c r="G342" s="644"/>
      <c r="H342" s="639"/>
      <c r="I342" s="639" t="s">
        <v>903</v>
      </c>
      <c r="J342" s="647" t="s">
        <v>831</v>
      </c>
      <c r="K342" s="618" t="s">
        <v>832</v>
      </c>
      <c r="L342" s="620">
        <v>1</v>
      </c>
      <c r="M342" s="621">
        <v>45231</v>
      </c>
      <c r="N342" s="621">
        <v>45504</v>
      </c>
      <c r="O342" s="622">
        <f t="shared" si="17"/>
        <v>39</v>
      </c>
      <c r="P342" s="620">
        <v>1</v>
      </c>
      <c r="Q342" s="653" t="s">
        <v>933</v>
      </c>
      <c r="R342" s="172">
        <f t="shared" si="15"/>
        <v>1</v>
      </c>
      <c r="S342" s="624" t="str">
        <f t="array" aca="1" ref="S342" ca="1">IF(ISNUMBER(R342),IF(R342=100%,"CUMPLIDA",IF(AND(ISNUMBER(N342),ISNUMBER(INDIRECT("FECHA_"&amp;$B342,1))), IF(N342&lt;=INDIRECT("FECHA_"&amp;$B342,1),"INCUMPLIDA","PROCESO"), "VERIFICAR FECHA")),"SIN VALOR AVANCE")</f>
        <v>CUMPLIDA</v>
      </c>
    </row>
    <row r="343" spans="1:19" ht="225.75">
      <c r="A343" s="676" t="s">
        <v>19</v>
      </c>
      <c r="B343" s="625" t="s">
        <v>16</v>
      </c>
      <c r="C343" s="638"/>
      <c r="D343" s="638"/>
      <c r="E343" s="644"/>
      <c r="F343" s="645"/>
      <c r="G343" s="644"/>
      <c r="H343" s="639"/>
      <c r="I343" s="639"/>
      <c r="J343" s="647" t="s">
        <v>834</v>
      </c>
      <c r="K343" s="618" t="s">
        <v>835</v>
      </c>
      <c r="L343" s="620">
        <v>1</v>
      </c>
      <c r="M343" s="621">
        <v>45231</v>
      </c>
      <c r="N343" s="621">
        <v>45504</v>
      </c>
      <c r="O343" s="622">
        <f t="shared" si="17"/>
        <v>39</v>
      </c>
      <c r="P343" s="620">
        <v>1</v>
      </c>
      <c r="Q343" s="653" t="s">
        <v>904</v>
      </c>
      <c r="R343" s="172">
        <f t="shared" si="15"/>
        <v>1</v>
      </c>
      <c r="S343" s="624" t="str">
        <f t="array" aca="1" ref="S343" ca="1">IF(ISNUMBER(R343),IF(R343=100%,"CUMPLIDA",IF(AND(ISNUMBER(N343),ISNUMBER(INDIRECT("FECHA_"&amp;$B343,1))), IF(N343&lt;=INDIRECT("FECHA_"&amp;$B343,1),"INCUMPLIDA","PROCESO"), "VERIFICAR FECHA")),"SIN VALOR AVANCE")</f>
        <v>CUMPLIDA</v>
      </c>
    </row>
    <row r="344" spans="1:19" ht="180.75">
      <c r="A344" s="676" t="s">
        <v>19</v>
      </c>
      <c r="B344" s="625" t="s">
        <v>16</v>
      </c>
      <c r="C344" s="638"/>
      <c r="D344" s="638"/>
      <c r="E344" s="644"/>
      <c r="F344" s="645"/>
      <c r="G344" s="644"/>
      <c r="H344" s="639"/>
      <c r="I344" s="634" t="s">
        <v>837</v>
      </c>
      <c r="J344" s="618" t="s">
        <v>838</v>
      </c>
      <c r="K344" s="618" t="s">
        <v>839</v>
      </c>
      <c r="L344" s="650">
        <v>1</v>
      </c>
      <c r="M344" s="643">
        <v>45323</v>
      </c>
      <c r="N344" s="643">
        <v>45747</v>
      </c>
      <c r="O344" s="622">
        <f t="shared" si="17"/>
        <v>60.571428571428569</v>
      </c>
      <c r="P344" s="620">
        <v>1</v>
      </c>
      <c r="Q344" s="653" t="s">
        <v>905</v>
      </c>
      <c r="R344" s="172">
        <f t="shared" si="15"/>
        <v>1</v>
      </c>
      <c r="S344" s="624" t="str">
        <f t="array" aca="1" ref="S344" ca="1">IF(ISNUMBER(R344),IF(R344=100%,"CUMPLIDA",IF(AND(ISNUMBER(N344),ISNUMBER(INDIRECT("FECHA_"&amp;$B344,1))), IF(N344&lt;=INDIRECT("FECHA_"&amp;$B344,1),"INCUMPLIDA","PROCESO"), "VERIFICAR FECHA")),"SIN VALOR AVANCE")</f>
        <v>CUMPLIDA</v>
      </c>
    </row>
    <row r="345" spans="1:19" ht="75.75">
      <c r="A345" s="676" t="s">
        <v>19</v>
      </c>
      <c r="B345" s="625" t="s">
        <v>16</v>
      </c>
      <c r="C345" s="638"/>
      <c r="D345" s="638"/>
      <c r="E345" s="644"/>
      <c r="F345" s="645"/>
      <c r="G345" s="644"/>
      <c r="H345" s="639"/>
      <c r="I345" s="634" t="s">
        <v>841</v>
      </c>
      <c r="J345" s="618" t="s">
        <v>841</v>
      </c>
      <c r="K345" s="618" t="s">
        <v>842</v>
      </c>
      <c r="L345" s="650">
        <v>1</v>
      </c>
      <c r="M345" s="643">
        <v>45323</v>
      </c>
      <c r="N345" s="643">
        <v>45747</v>
      </c>
      <c r="O345" s="622">
        <f t="shared" si="17"/>
        <v>60.571428571428569</v>
      </c>
      <c r="P345" s="620">
        <v>1</v>
      </c>
      <c r="Q345" s="653" t="s">
        <v>892</v>
      </c>
      <c r="R345" s="172">
        <f t="shared" si="15"/>
        <v>1</v>
      </c>
      <c r="S345" s="624" t="str">
        <f t="array" aca="1" ref="S345" ca="1">IF(ISNUMBER(R345),IF(R345=100%,"CUMPLIDA",IF(AND(ISNUMBER(N345),ISNUMBER(INDIRECT("FECHA_"&amp;$B345,1))), IF(N345&lt;=INDIRECT("FECHA_"&amp;$B345,1),"INCUMPLIDA","PROCESO"), "VERIFICAR FECHA")),"SIN VALOR AVANCE")</f>
        <v>CUMPLIDA</v>
      </c>
    </row>
    <row r="346" spans="1:19" ht="75.75">
      <c r="A346" s="676" t="s">
        <v>19</v>
      </c>
      <c r="B346" s="625" t="s">
        <v>16</v>
      </c>
      <c r="C346" s="638"/>
      <c r="D346" s="638"/>
      <c r="E346" s="644"/>
      <c r="F346" s="645"/>
      <c r="G346" s="644"/>
      <c r="H346" s="639"/>
      <c r="I346" s="634" t="s">
        <v>844</v>
      </c>
      <c r="J346" s="618" t="s">
        <v>845</v>
      </c>
      <c r="K346" s="618" t="s">
        <v>846</v>
      </c>
      <c r="L346" s="650">
        <v>1</v>
      </c>
      <c r="M346" s="643">
        <v>45231</v>
      </c>
      <c r="N346" s="643">
        <v>45747</v>
      </c>
      <c r="O346" s="622">
        <f t="shared" si="17"/>
        <v>73.714285714285708</v>
      </c>
      <c r="P346" s="620">
        <v>1</v>
      </c>
      <c r="Q346" s="653" t="s">
        <v>892</v>
      </c>
      <c r="R346" s="172">
        <f t="shared" si="15"/>
        <v>1</v>
      </c>
      <c r="S346" s="624" t="str">
        <f t="array" aca="1" ref="S346" ca="1">IF(ISNUMBER(R346),IF(R346=100%,"CUMPLIDA",IF(AND(ISNUMBER(N346),ISNUMBER(INDIRECT("FECHA_"&amp;$B346,1))), IF(N346&lt;=INDIRECT("FECHA_"&amp;$B346,1),"INCUMPLIDA","PROCESO"), "VERIFICAR FECHA")),"SIN VALOR AVANCE")</f>
        <v>CUMPLIDA</v>
      </c>
    </row>
    <row r="347" spans="1:19" ht="180.75">
      <c r="A347" s="676" t="s">
        <v>19</v>
      </c>
      <c r="B347" s="625" t="s">
        <v>16</v>
      </c>
      <c r="C347" s="638"/>
      <c r="D347" s="638"/>
      <c r="E347" s="644"/>
      <c r="F347" s="645"/>
      <c r="G347" s="644"/>
      <c r="H347" s="639"/>
      <c r="I347" s="634" t="s">
        <v>847</v>
      </c>
      <c r="J347" s="618" t="s">
        <v>847</v>
      </c>
      <c r="K347" s="618" t="s">
        <v>848</v>
      </c>
      <c r="L347" s="650">
        <v>1</v>
      </c>
      <c r="M347" s="643">
        <v>45323</v>
      </c>
      <c r="N347" s="643">
        <v>45747</v>
      </c>
      <c r="O347" s="622">
        <f t="shared" si="17"/>
        <v>60.571428571428569</v>
      </c>
      <c r="P347" s="620">
        <v>1</v>
      </c>
      <c r="Q347" s="653" t="s">
        <v>905</v>
      </c>
      <c r="R347" s="172">
        <f t="shared" si="15"/>
        <v>1</v>
      </c>
      <c r="S347" s="624" t="str">
        <f t="array" aca="1" ref="S347" ca="1">IF(ISNUMBER(R347),IF(R347=100%,"CUMPLIDA",IF(AND(ISNUMBER(N347),ISNUMBER(INDIRECT("FECHA_"&amp;$B347,1))), IF(N347&lt;=INDIRECT("FECHA_"&amp;$B347,1),"INCUMPLIDA","PROCESO"), "VERIFICAR FECHA")),"SIN VALOR AVANCE")</f>
        <v>CUMPLIDA</v>
      </c>
    </row>
    <row r="348" spans="1:19" ht="75.75">
      <c r="A348" s="676" t="s">
        <v>19</v>
      </c>
      <c r="B348" s="625" t="s">
        <v>16</v>
      </c>
      <c r="C348" s="638"/>
      <c r="D348" s="638"/>
      <c r="E348" s="644"/>
      <c r="F348" s="645"/>
      <c r="G348" s="644"/>
      <c r="H348" s="639"/>
      <c r="I348" s="634" t="s">
        <v>849</v>
      </c>
      <c r="J348" s="618" t="s">
        <v>849</v>
      </c>
      <c r="K348" s="618" t="s">
        <v>850</v>
      </c>
      <c r="L348" s="650">
        <v>1</v>
      </c>
      <c r="M348" s="643">
        <v>45231</v>
      </c>
      <c r="N348" s="643">
        <v>45747</v>
      </c>
      <c r="O348" s="622">
        <f t="shared" si="17"/>
        <v>73.714285714285708</v>
      </c>
      <c r="P348" s="620">
        <v>1</v>
      </c>
      <c r="Q348" s="653" t="s">
        <v>892</v>
      </c>
      <c r="R348" s="172">
        <f t="shared" si="15"/>
        <v>1</v>
      </c>
      <c r="S348" s="624" t="str">
        <f t="array" aca="1" ref="S348" ca="1">IF(ISNUMBER(R348),IF(R348=100%,"CUMPLIDA",IF(AND(ISNUMBER(N348),ISNUMBER(INDIRECT("FECHA_"&amp;$B348,1))), IF(N348&lt;=INDIRECT("FECHA_"&amp;$B348,1),"INCUMPLIDA","PROCESO"), "VERIFICAR FECHA")),"SIN VALOR AVANCE")</f>
        <v>CUMPLIDA</v>
      </c>
    </row>
    <row r="349" spans="1:19" ht="225.75">
      <c r="A349" s="676" t="s">
        <v>19</v>
      </c>
      <c r="B349" s="625" t="s">
        <v>16</v>
      </c>
      <c r="C349" s="638"/>
      <c r="D349" s="638"/>
      <c r="E349" s="644"/>
      <c r="F349" s="645"/>
      <c r="G349" s="644"/>
      <c r="H349" s="639"/>
      <c r="I349" s="634" t="s">
        <v>851</v>
      </c>
      <c r="J349" s="618" t="s">
        <v>851</v>
      </c>
      <c r="K349" s="618" t="s">
        <v>977</v>
      </c>
      <c r="L349" s="650">
        <v>1</v>
      </c>
      <c r="M349" s="643">
        <v>45231</v>
      </c>
      <c r="N349" s="643">
        <v>45808</v>
      </c>
      <c r="O349" s="622">
        <f t="shared" si="17"/>
        <v>82.428571428571431</v>
      </c>
      <c r="P349" s="620">
        <v>1</v>
      </c>
      <c r="Q349" s="653" t="s">
        <v>904</v>
      </c>
      <c r="R349" s="172">
        <f t="shared" si="15"/>
        <v>1</v>
      </c>
      <c r="S349" s="624" t="str">
        <f t="array" aca="1" ref="S349" ca="1">IF(ISNUMBER(R349),IF(R349=100%,"CUMPLIDA",IF(AND(ISNUMBER(N349),ISNUMBER(INDIRECT("FECHA_"&amp;$B349,1))), IF(N349&lt;=INDIRECT("FECHA_"&amp;$B349,1),"INCUMPLIDA","PROCESO"), "VERIFICAR FECHA")),"SIN VALOR AVANCE")</f>
        <v>CUMPLIDA</v>
      </c>
    </row>
    <row r="350" spans="1:19" ht="75.75">
      <c r="A350" s="676" t="s">
        <v>19</v>
      </c>
      <c r="B350" s="625" t="s">
        <v>16</v>
      </c>
      <c r="C350" s="638"/>
      <c r="D350" s="638"/>
      <c r="E350" s="644"/>
      <c r="F350" s="645"/>
      <c r="G350" s="644"/>
      <c r="H350" s="639"/>
      <c r="I350" s="634" t="s">
        <v>854</v>
      </c>
      <c r="J350" s="618" t="s">
        <v>421</v>
      </c>
      <c r="K350" s="618" t="s">
        <v>855</v>
      </c>
      <c r="L350" s="650">
        <v>8</v>
      </c>
      <c r="M350" s="643">
        <v>45809</v>
      </c>
      <c r="N350" s="643">
        <v>46568</v>
      </c>
      <c r="O350" s="622">
        <f t="shared" si="17"/>
        <v>108.42857142857143</v>
      </c>
      <c r="P350" s="620">
        <v>0</v>
      </c>
      <c r="Q350" s="653" t="s">
        <v>892</v>
      </c>
      <c r="R350" s="172">
        <f t="shared" si="15"/>
        <v>0</v>
      </c>
      <c r="S350" s="624" t="str">
        <f t="array" aca="1" ref="S350" ca="1">IF(ISNUMBER(R350),IF(R350=100%,"CUMPLIDA",IF(AND(ISNUMBER(N350),ISNUMBER(INDIRECT("FECHA_"&amp;$B350,1))), IF(N350&lt;=INDIRECT("FECHA_"&amp;$B350,1),"INCUMPLIDA","PROCESO"), "VERIFICAR FECHA")),"SIN VALOR AVANCE")</f>
        <v>PROCESO</v>
      </c>
    </row>
    <row r="351" spans="1:19" ht="165.75">
      <c r="A351" s="676" t="s">
        <v>19</v>
      </c>
      <c r="B351" s="625" t="s">
        <v>16</v>
      </c>
      <c r="C351" s="638"/>
      <c r="D351" s="638"/>
      <c r="E351" s="644"/>
      <c r="F351" s="645"/>
      <c r="G351" s="644"/>
      <c r="H351" s="639"/>
      <c r="I351" s="634" t="s">
        <v>857</v>
      </c>
      <c r="J351" s="618" t="s">
        <v>425</v>
      </c>
      <c r="K351" s="618" t="s">
        <v>426</v>
      </c>
      <c r="L351" s="650">
        <v>1</v>
      </c>
      <c r="M351" s="643">
        <v>45809</v>
      </c>
      <c r="N351" s="643">
        <v>46568</v>
      </c>
      <c r="O351" s="622">
        <f t="shared" si="17"/>
        <v>108.42857142857143</v>
      </c>
      <c r="P351" s="620">
        <v>0</v>
      </c>
      <c r="Q351" s="653" t="s">
        <v>978</v>
      </c>
      <c r="R351" s="172">
        <f t="shared" si="15"/>
        <v>0</v>
      </c>
      <c r="S351" s="624" t="str">
        <f t="array" aca="1" ref="S351" ca="1">IF(ISNUMBER(R351),IF(R351=100%,"CUMPLIDA",IF(AND(ISNUMBER(N351),ISNUMBER(INDIRECT("FECHA_"&amp;$B351,1))), IF(N351&lt;=INDIRECT("FECHA_"&amp;$B351,1),"INCUMPLIDA","PROCESO"), "VERIFICAR FECHA")),"SIN VALOR AVANCE")</f>
        <v>PROCESO</v>
      </c>
    </row>
    <row r="352" spans="1:19" ht="225.75">
      <c r="A352" s="676" t="s">
        <v>19</v>
      </c>
      <c r="B352" s="625" t="s">
        <v>16</v>
      </c>
      <c r="C352" s="638"/>
      <c r="D352" s="638"/>
      <c r="E352" s="644"/>
      <c r="F352" s="645"/>
      <c r="G352" s="644"/>
      <c r="H352" s="639"/>
      <c r="I352" s="634" t="s">
        <v>858</v>
      </c>
      <c r="J352" s="618" t="s">
        <v>428</v>
      </c>
      <c r="K352" s="618" t="s">
        <v>429</v>
      </c>
      <c r="L352" s="650">
        <v>2</v>
      </c>
      <c r="M352" s="643">
        <v>45809</v>
      </c>
      <c r="N352" s="643">
        <v>46568</v>
      </c>
      <c r="O352" s="622">
        <f t="shared" si="17"/>
        <v>108.42857142857143</v>
      </c>
      <c r="P352" s="620">
        <v>0</v>
      </c>
      <c r="Q352" s="653" t="s">
        <v>904</v>
      </c>
      <c r="R352" s="172">
        <f t="shared" si="15"/>
        <v>0</v>
      </c>
      <c r="S352" s="624" t="str">
        <f t="array" aca="1" ref="S352" ca="1">IF(ISNUMBER(R352),IF(R352=100%,"CUMPLIDA",IF(AND(ISNUMBER(N352),ISNUMBER(INDIRECT("FECHA_"&amp;$B352,1))), IF(N352&lt;=INDIRECT("FECHA_"&amp;$B352,1),"INCUMPLIDA","PROCESO"), "VERIFICAR FECHA")),"SIN VALOR AVANCE")</f>
        <v>PROCESO</v>
      </c>
    </row>
    <row r="353" spans="1:19" ht="270.75">
      <c r="A353" s="676" t="s">
        <v>19</v>
      </c>
      <c r="B353" s="625" t="s">
        <v>16</v>
      </c>
      <c r="C353" s="638"/>
      <c r="D353" s="638"/>
      <c r="E353" s="644"/>
      <c r="F353" s="645"/>
      <c r="G353" s="644"/>
      <c r="H353" s="639"/>
      <c r="I353" s="615" t="s">
        <v>937</v>
      </c>
      <c r="J353" s="629" t="s">
        <v>937</v>
      </c>
      <c r="K353" s="629" t="s">
        <v>938</v>
      </c>
      <c r="L353" s="623">
        <v>1</v>
      </c>
      <c r="M353" s="699">
        <v>46204</v>
      </c>
      <c r="N353" s="696">
        <v>46446</v>
      </c>
      <c r="O353" s="700">
        <v>35</v>
      </c>
      <c r="P353" s="623">
        <v>0</v>
      </c>
      <c r="Q353" s="629" t="s">
        <v>979</v>
      </c>
      <c r="R353" s="623">
        <f t="shared" si="15"/>
        <v>0</v>
      </c>
      <c r="S353" s="624" t="str">
        <f t="array" aca="1" ref="S353" ca="1">IF(ISNUMBER(R353),IF(R353=100%,"CUMPLIDA",IF(AND(ISNUMBER(N353),ISNUMBER(INDIRECT("FECHA_"&amp;$B353,1))), IF(N353&lt;=INDIRECT("FECHA_"&amp;$B353,1),"INCUMPLIDA","PROCESO"), "VERIFICAR FECHA")),"SIN VALOR AVANCE")</f>
        <v>PROCESO</v>
      </c>
    </row>
    <row r="354" spans="1:19" ht="120.75">
      <c r="A354" s="676" t="s">
        <v>19</v>
      </c>
      <c r="B354" s="625" t="s">
        <v>16</v>
      </c>
      <c r="C354" s="638" t="s">
        <v>980</v>
      </c>
      <c r="D354" s="638" t="s">
        <v>981</v>
      </c>
      <c r="E354" s="644" t="s">
        <v>982</v>
      </c>
      <c r="F354" s="645"/>
      <c r="G354" s="644"/>
      <c r="H354" s="644" t="s">
        <v>983</v>
      </c>
      <c r="I354" s="617" t="s">
        <v>984</v>
      </c>
      <c r="J354" s="618" t="s">
        <v>985</v>
      </c>
      <c r="K354" s="147" t="s">
        <v>986</v>
      </c>
      <c r="L354" s="650">
        <v>1</v>
      </c>
      <c r="M354" s="643">
        <v>45518</v>
      </c>
      <c r="N354" s="643">
        <v>45565</v>
      </c>
      <c r="O354" s="622">
        <v>6.7142857142857144</v>
      </c>
      <c r="P354" s="620">
        <v>1</v>
      </c>
      <c r="Q354" s="619" t="s">
        <v>987</v>
      </c>
      <c r="R354" s="623">
        <v>1</v>
      </c>
      <c r="S354" s="624" t="str">
        <f t="array" aca="1" ref="S354" ca="1">IF(ISNUMBER(R354),IF(R354=100%,"CUMPLIDA",IF(AND(ISNUMBER(N354),ISNUMBER(INDIRECT("FECHA_"&amp;$B354,1))), IF(N354&lt;=INDIRECT("FECHA_"&amp;$B354,1),"INCUMPLIDA","PROCESO"), "VERIFICAR FECHA")),"SIN VALOR AVANCE")</f>
        <v>CUMPLIDA</v>
      </c>
    </row>
    <row r="355" spans="1:19" ht="150">
      <c r="A355" s="676" t="s">
        <v>19</v>
      </c>
      <c r="B355" s="625" t="s">
        <v>16</v>
      </c>
      <c r="C355" s="638"/>
      <c r="D355" s="638"/>
      <c r="E355" s="644"/>
      <c r="F355" s="645"/>
      <c r="G355" s="644"/>
      <c r="H355" s="644"/>
      <c r="I355" s="617" t="s">
        <v>988</v>
      </c>
      <c r="J355" s="618" t="s">
        <v>989</v>
      </c>
      <c r="K355" s="619" t="s">
        <v>990</v>
      </c>
      <c r="L355" s="650">
        <v>1</v>
      </c>
      <c r="M355" s="643">
        <v>45519</v>
      </c>
      <c r="N355" s="621">
        <v>46021</v>
      </c>
      <c r="O355" s="622">
        <v>71.714285714285708</v>
      </c>
      <c r="P355" s="620">
        <v>1</v>
      </c>
      <c r="Q355" s="619" t="s">
        <v>987</v>
      </c>
      <c r="R355" s="623">
        <v>1</v>
      </c>
      <c r="S355" s="624" t="str">
        <f t="array" aca="1" ref="S355" ca="1">IF(ISNUMBER(R355),IF(R355=100%,"CUMPLIDA",IF(AND(ISNUMBER(N355),ISNUMBER(INDIRECT("FECHA_"&amp;$B355,1))), IF(N355&lt;=INDIRECT("FECHA_"&amp;$B355,1),"INCUMPLIDA","PROCESO"), "VERIFICAR FECHA")),"SIN VALOR AVANCE")</f>
        <v>CUMPLIDA</v>
      </c>
    </row>
    <row r="356" spans="1:19" ht="60.75">
      <c r="A356" s="676" t="s">
        <v>19</v>
      </c>
      <c r="B356" s="625" t="s">
        <v>16</v>
      </c>
      <c r="C356" s="638"/>
      <c r="D356" s="638"/>
      <c r="E356" s="644"/>
      <c r="F356" s="645"/>
      <c r="G356" s="644"/>
      <c r="H356" s="644"/>
      <c r="I356" s="617" t="s">
        <v>991</v>
      </c>
      <c r="J356" s="618" t="s">
        <v>992</v>
      </c>
      <c r="K356" s="619" t="s">
        <v>993</v>
      </c>
      <c r="L356" s="650">
        <v>1</v>
      </c>
      <c r="M356" s="643">
        <v>45505</v>
      </c>
      <c r="N356" s="643">
        <v>45870</v>
      </c>
      <c r="O356" s="622">
        <v>52.142857142857146</v>
      </c>
      <c r="P356" s="620">
        <v>1</v>
      </c>
      <c r="Q356" s="619" t="s">
        <v>994</v>
      </c>
      <c r="R356" s="623">
        <v>1</v>
      </c>
      <c r="S356" s="624" t="str">
        <f t="array" aca="1" ref="S356" ca="1">IF(ISNUMBER(R356),IF(R356=100%,"CUMPLIDA",IF(AND(ISNUMBER(N356),ISNUMBER(INDIRECT("FECHA_"&amp;$B356,1))), IF(N356&lt;=INDIRECT("FECHA_"&amp;$B356,1),"INCUMPLIDA","PROCESO"), "VERIFICAR FECHA")),"SIN VALOR AVANCE")</f>
        <v>CUMPLIDA</v>
      </c>
    </row>
    <row r="357" spans="1:19" ht="135.75">
      <c r="A357" s="676" t="s">
        <v>19</v>
      </c>
      <c r="B357" s="625" t="s">
        <v>16</v>
      </c>
      <c r="C357" s="638"/>
      <c r="D357" s="638"/>
      <c r="E357" s="644"/>
      <c r="F357" s="645"/>
      <c r="G357" s="644"/>
      <c r="H357" s="644"/>
      <c r="I357" s="617" t="s">
        <v>995</v>
      </c>
      <c r="J357" s="618" t="s">
        <v>996</v>
      </c>
      <c r="K357" s="618" t="s">
        <v>997</v>
      </c>
      <c r="L357" s="650">
        <v>1</v>
      </c>
      <c r="M357" s="643">
        <v>45519</v>
      </c>
      <c r="N357" s="643">
        <v>45885</v>
      </c>
      <c r="O357" s="622">
        <v>52.285714285714285</v>
      </c>
      <c r="P357" s="620">
        <v>1</v>
      </c>
      <c r="Q357" s="619" t="s">
        <v>998</v>
      </c>
      <c r="R357" s="623">
        <v>1</v>
      </c>
      <c r="S357" s="624" t="str">
        <f t="array" aca="1" ref="S357" ca="1">IF(ISNUMBER(R357),IF(R357=100%,"CUMPLIDA",IF(AND(ISNUMBER(N357),ISNUMBER(INDIRECT("FECHA_"&amp;$B357,1))), IF(N357&lt;=INDIRECT("FECHA_"&amp;$B357,1),"INCUMPLIDA","PROCESO"), "VERIFICAR FECHA")),"SIN VALOR AVANCE")</f>
        <v>CUMPLIDA</v>
      </c>
    </row>
    <row r="358" spans="1:19" ht="120.75">
      <c r="A358" s="676" t="s">
        <v>19</v>
      </c>
      <c r="B358" s="625" t="s">
        <v>16</v>
      </c>
      <c r="C358" s="638"/>
      <c r="D358" s="638"/>
      <c r="E358" s="644"/>
      <c r="F358" s="645"/>
      <c r="G358" s="644"/>
      <c r="H358" s="644"/>
      <c r="I358" s="617" t="s">
        <v>984</v>
      </c>
      <c r="J358" s="618" t="s">
        <v>985</v>
      </c>
      <c r="K358" s="147" t="s">
        <v>986</v>
      </c>
      <c r="L358" s="650">
        <v>1</v>
      </c>
      <c r="M358" s="643">
        <v>45518</v>
      </c>
      <c r="N358" s="643">
        <v>45565</v>
      </c>
      <c r="O358" s="622">
        <v>6.7142857142857144</v>
      </c>
      <c r="P358" s="620">
        <v>1</v>
      </c>
      <c r="Q358" s="619" t="s">
        <v>987</v>
      </c>
      <c r="R358" s="623">
        <v>1</v>
      </c>
      <c r="S358" s="624" t="str">
        <f t="array" aca="1" ref="S358" ca="1">IF(ISNUMBER(R358),IF(R358=100%,"CUMPLIDA",IF(AND(ISNUMBER(N358),ISNUMBER(INDIRECT("FECHA_"&amp;$B358,1))), IF(N358&lt;=INDIRECT("FECHA_"&amp;$B358,1),"INCUMPLIDA","PROCESO"), "VERIFICAR FECHA")),"SIN VALOR AVANCE")</f>
        <v>CUMPLIDA</v>
      </c>
    </row>
    <row r="359" spans="1:19" ht="120.75">
      <c r="A359" s="676" t="s">
        <v>19</v>
      </c>
      <c r="B359" s="625" t="s">
        <v>16</v>
      </c>
      <c r="C359" s="638"/>
      <c r="D359" s="638"/>
      <c r="E359" s="644"/>
      <c r="F359" s="645"/>
      <c r="G359" s="644"/>
      <c r="H359" s="644"/>
      <c r="I359" s="617" t="s">
        <v>999</v>
      </c>
      <c r="J359" s="618" t="s">
        <v>1000</v>
      </c>
      <c r="K359" s="619" t="s">
        <v>990</v>
      </c>
      <c r="L359" s="650">
        <v>1</v>
      </c>
      <c r="M359" s="643">
        <v>45519</v>
      </c>
      <c r="N359" s="621">
        <v>46021</v>
      </c>
      <c r="O359" s="622">
        <v>71.714285714285708</v>
      </c>
      <c r="P359" s="620">
        <v>1</v>
      </c>
      <c r="Q359" s="619" t="s">
        <v>987</v>
      </c>
      <c r="R359" s="623">
        <v>1</v>
      </c>
      <c r="S359" s="624" t="str">
        <f t="array" aca="1" ref="S359" ca="1">IF(ISNUMBER(R359),IF(R359=100%,"CUMPLIDA",IF(AND(ISNUMBER(N359),ISNUMBER(INDIRECT("FECHA_"&amp;$B359,1))), IF(N359&lt;=INDIRECT("FECHA_"&amp;$B359,1),"INCUMPLIDA","PROCESO"), "VERIFICAR FECHA")),"SIN VALOR AVANCE")</f>
        <v>CUMPLIDA</v>
      </c>
    </row>
    <row r="360" spans="1:19" ht="135.75">
      <c r="A360" s="676" t="s">
        <v>19</v>
      </c>
      <c r="B360" s="625" t="s">
        <v>16</v>
      </c>
      <c r="C360" s="638"/>
      <c r="D360" s="638"/>
      <c r="E360" s="644"/>
      <c r="F360" s="645"/>
      <c r="G360" s="644"/>
      <c r="H360" s="644"/>
      <c r="I360" s="617" t="s">
        <v>995</v>
      </c>
      <c r="J360" s="618" t="s">
        <v>1001</v>
      </c>
      <c r="K360" s="618" t="s">
        <v>997</v>
      </c>
      <c r="L360" s="650">
        <v>1</v>
      </c>
      <c r="M360" s="643">
        <v>45519</v>
      </c>
      <c r="N360" s="643">
        <v>45885</v>
      </c>
      <c r="O360" s="622">
        <v>52.285714285714285</v>
      </c>
      <c r="P360" s="620">
        <v>1</v>
      </c>
      <c r="Q360" s="619" t="s">
        <v>998</v>
      </c>
      <c r="R360" s="623">
        <v>1</v>
      </c>
      <c r="S360" s="624" t="str">
        <f t="array" aca="1" ref="S360" ca="1">IF(ISNUMBER(R360),IF(R360=100%,"CUMPLIDA",IF(AND(ISNUMBER(N360),ISNUMBER(INDIRECT("FECHA_"&amp;$B360,1))), IF(N360&lt;=INDIRECT("FECHA_"&amp;$B360,1),"INCUMPLIDA","PROCESO"), "VERIFICAR FECHA")),"SIN VALOR AVANCE")</f>
        <v>CUMPLIDA</v>
      </c>
    </row>
    <row r="361" spans="1:19" ht="75.75">
      <c r="A361" s="676" t="s">
        <v>19</v>
      </c>
      <c r="B361" s="625" t="s">
        <v>16</v>
      </c>
      <c r="C361" s="638"/>
      <c r="D361" s="638"/>
      <c r="E361" s="644"/>
      <c r="F361" s="645"/>
      <c r="G361" s="644"/>
      <c r="H361" s="644"/>
      <c r="I361" s="617" t="s">
        <v>991</v>
      </c>
      <c r="J361" s="618" t="s">
        <v>1002</v>
      </c>
      <c r="K361" s="619" t="s">
        <v>993</v>
      </c>
      <c r="L361" s="650">
        <v>1</v>
      </c>
      <c r="M361" s="643">
        <v>45505</v>
      </c>
      <c r="N361" s="643">
        <v>45870</v>
      </c>
      <c r="O361" s="622">
        <v>52.142857142857146</v>
      </c>
      <c r="P361" s="620">
        <v>1</v>
      </c>
      <c r="Q361" s="619" t="s">
        <v>1003</v>
      </c>
      <c r="R361" s="623">
        <v>1</v>
      </c>
      <c r="S361" s="624" t="str">
        <f t="array" aca="1" ref="S361" ca="1">IF(ISNUMBER(R361),IF(R361=100%,"CUMPLIDA",IF(AND(ISNUMBER(N361),ISNUMBER(INDIRECT("FECHA_"&amp;$B361,1))), IF(N361&lt;=INDIRECT("FECHA_"&amp;$B361,1),"INCUMPLIDA","PROCESO"), "VERIFICAR FECHA")),"SIN VALOR AVANCE")</f>
        <v>CUMPLIDA</v>
      </c>
    </row>
    <row r="362" spans="1:19" ht="45.75">
      <c r="A362" s="676" t="s">
        <v>19</v>
      </c>
      <c r="B362" s="625" t="s">
        <v>16</v>
      </c>
      <c r="C362" s="638"/>
      <c r="D362" s="638"/>
      <c r="E362" s="644"/>
      <c r="F362" s="645"/>
      <c r="G362" s="644"/>
      <c r="H362" s="644"/>
      <c r="I362" s="617" t="s">
        <v>991</v>
      </c>
      <c r="J362" s="618" t="s">
        <v>1004</v>
      </c>
      <c r="K362" s="619" t="s">
        <v>993</v>
      </c>
      <c r="L362" s="650">
        <v>1</v>
      </c>
      <c r="M362" s="643">
        <v>45505</v>
      </c>
      <c r="N362" s="643">
        <v>45870</v>
      </c>
      <c r="O362" s="622">
        <v>52.142857142857146</v>
      </c>
      <c r="P362" s="620">
        <v>1</v>
      </c>
      <c r="Q362" s="619" t="s">
        <v>1005</v>
      </c>
      <c r="R362" s="623">
        <v>1</v>
      </c>
      <c r="S362" s="624" t="str">
        <f t="array" aca="1" ref="S362" ca="1">IF(ISNUMBER(R362),IF(R362=100%,"CUMPLIDA",IF(AND(ISNUMBER(N362),ISNUMBER(INDIRECT("FECHA_"&amp;$B362,1))), IF(N362&lt;=INDIRECT("FECHA_"&amp;$B362,1),"INCUMPLIDA","PROCESO"), "VERIFICAR FECHA")),"SIN VALOR AVANCE")</f>
        <v>CUMPLIDA</v>
      </c>
    </row>
    <row r="363" spans="1:19" ht="120.75">
      <c r="A363" s="676" t="s">
        <v>19</v>
      </c>
      <c r="B363" s="625" t="s">
        <v>16</v>
      </c>
      <c r="C363" s="638"/>
      <c r="D363" s="638"/>
      <c r="E363" s="644"/>
      <c r="F363" s="645"/>
      <c r="G363" s="644"/>
      <c r="H363" s="644"/>
      <c r="I363" s="617" t="s">
        <v>1006</v>
      </c>
      <c r="J363" s="618" t="s">
        <v>1007</v>
      </c>
      <c r="K363" s="618" t="s">
        <v>1008</v>
      </c>
      <c r="L363" s="650">
        <v>1</v>
      </c>
      <c r="M363" s="643">
        <v>45519</v>
      </c>
      <c r="N363" s="643">
        <v>45657</v>
      </c>
      <c r="O363" s="622">
        <v>19.714285714285715</v>
      </c>
      <c r="P363" s="620">
        <v>1</v>
      </c>
      <c r="Q363" s="619" t="s">
        <v>1009</v>
      </c>
      <c r="R363" s="623">
        <v>1</v>
      </c>
      <c r="S363" s="624" t="str">
        <f t="array" aca="1" ref="S363" ca="1">IF(ISNUMBER(R363),IF(R363=100%,"CUMPLIDA",IF(AND(ISNUMBER(N363),ISNUMBER(INDIRECT("FECHA_"&amp;$B363,1))), IF(N363&lt;=INDIRECT("FECHA_"&amp;$B363,1),"INCUMPLIDA","PROCESO"), "VERIFICAR FECHA")),"SIN VALOR AVANCE")</f>
        <v>CUMPLIDA</v>
      </c>
    </row>
    <row r="364" spans="1:19" ht="151.5">
      <c r="A364" s="676" t="s">
        <v>19</v>
      </c>
      <c r="B364" s="625" t="s">
        <v>16</v>
      </c>
      <c r="C364" s="638"/>
      <c r="D364" s="638"/>
      <c r="E364" s="644"/>
      <c r="F364" s="645"/>
      <c r="G364" s="644"/>
      <c r="H364" s="644"/>
      <c r="I364" s="617" t="s">
        <v>1010</v>
      </c>
      <c r="J364" s="618" t="s">
        <v>1011</v>
      </c>
      <c r="K364" s="619" t="s">
        <v>1012</v>
      </c>
      <c r="L364" s="650">
        <v>1</v>
      </c>
      <c r="M364" s="643">
        <v>45536</v>
      </c>
      <c r="N364" s="643">
        <v>45747</v>
      </c>
      <c r="O364" s="622">
        <v>30.142857142857142</v>
      </c>
      <c r="P364" s="620">
        <v>1</v>
      </c>
      <c r="Q364" s="619" t="s">
        <v>1013</v>
      </c>
      <c r="R364" s="623">
        <v>1</v>
      </c>
      <c r="S364" s="624" t="str">
        <f t="array" aca="1" ref="S364" ca="1">IF(ISNUMBER(R364),IF(R364=100%,"CUMPLIDA",IF(AND(ISNUMBER(N364),ISNUMBER(INDIRECT("FECHA_"&amp;$B364,1))), IF(N364&lt;=INDIRECT("FECHA_"&amp;$B364,1),"INCUMPLIDA","PROCESO"), "VERIFICAR FECHA")),"SIN VALOR AVANCE")</f>
        <v>CUMPLIDA</v>
      </c>
    </row>
    <row r="365" spans="1:19" ht="151.5">
      <c r="A365" s="676" t="s">
        <v>19</v>
      </c>
      <c r="B365" s="625" t="s">
        <v>16</v>
      </c>
      <c r="C365" s="638"/>
      <c r="D365" s="638"/>
      <c r="E365" s="644"/>
      <c r="F365" s="645"/>
      <c r="G365" s="644"/>
      <c r="H365" s="644"/>
      <c r="I365" s="617" t="s">
        <v>1014</v>
      </c>
      <c r="J365" s="618" t="s">
        <v>1015</v>
      </c>
      <c r="K365" s="669" t="s">
        <v>1016</v>
      </c>
      <c r="L365" s="650">
        <v>2</v>
      </c>
      <c r="M365" s="643">
        <v>45748</v>
      </c>
      <c r="N365" s="643">
        <v>46295</v>
      </c>
      <c r="O365" s="622">
        <v>78.142857142857139</v>
      </c>
      <c r="P365" s="650">
        <v>1</v>
      </c>
      <c r="Q365" s="619" t="s">
        <v>1013</v>
      </c>
      <c r="R365" s="623">
        <v>0.5</v>
      </c>
      <c r="S365" s="624" t="str">
        <f t="array" aca="1" ref="S365" ca="1">IF(ISNUMBER(R365),IF(R365=100%,"CUMPLIDA",IF(AND(ISNUMBER(N365),ISNUMBER(INDIRECT("FECHA_"&amp;$B365,1))), IF(N365&lt;=INDIRECT("FECHA_"&amp;$B365,1),"INCUMPLIDA","PROCESO"), "VERIFICAR FECHA")),"SIN VALOR AVANCE")</f>
        <v>PROCESO</v>
      </c>
    </row>
    <row r="366" spans="1:19" ht="182.25">
      <c r="A366" s="676" t="s">
        <v>19</v>
      </c>
      <c r="B366" s="625" t="s">
        <v>16</v>
      </c>
      <c r="C366" s="638"/>
      <c r="D366" s="638"/>
      <c r="E366" s="644"/>
      <c r="F366" s="645"/>
      <c r="G366" s="644"/>
      <c r="H366" s="644"/>
      <c r="I366" s="617" t="s">
        <v>1014</v>
      </c>
      <c r="J366" s="618" t="s">
        <v>1015</v>
      </c>
      <c r="K366" s="619" t="s">
        <v>1017</v>
      </c>
      <c r="L366" s="650">
        <v>1</v>
      </c>
      <c r="M366" s="643">
        <v>45748</v>
      </c>
      <c r="N366" s="643">
        <v>46112</v>
      </c>
      <c r="O366" s="622">
        <v>52</v>
      </c>
      <c r="P366" s="620">
        <v>1</v>
      </c>
      <c r="Q366" s="619" t="s">
        <v>1018</v>
      </c>
      <c r="R366" s="623">
        <v>1</v>
      </c>
      <c r="S366" s="624" t="str">
        <f t="array" aca="1" ref="S366" ca="1">IF(ISNUMBER(R366),IF(R366=100%,"CUMPLIDA",IF(AND(ISNUMBER(N366),ISNUMBER(INDIRECT("FECHA_"&amp;$B366,1))), IF(N366&lt;=INDIRECT("FECHA_"&amp;$B366,1),"INCUMPLIDA","PROCESO"), "VERIFICAR FECHA")),"SIN VALOR AVANCE")</f>
        <v>CUMPLIDA</v>
      </c>
    </row>
    <row r="367" spans="1:19" ht="105.75">
      <c r="A367" s="676" t="s">
        <v>19</v>
      </c>
      <c r="B367" s="625" t="s">
        <v>16</v>
      </c>
      <c r="C367" s="638"/>
      <c r="D367" s="638"/>
      <c r="E367" s="644"/>
      <c r="F367" s="645"/>
      <c r="G367" s="644"/>
      <c r="H367" s="644"/>
      <c r="I367" s="617" t="s">
        <v>984</v>
      </c>
      <c r="J367" s="618" t="s">
        <v>985</v>
      </c>
      <c r="K367" s="147" t="s">
        <v>986</v>
      </c>
      <c r="L367" s="650">
        <v>1</v>
      </c>
      <c r="M367" s="643">
        <v>45518</v>
      </c>
      <c r="N367" s="643">
        <v>45565</v>
      </c>
      <c r="O367" s="622">
        <v>6.7142857142857144</v>
      </c>
      <c r="P367" s="620">
        <v>1</v>
      </c>
      <c r="Q367" s="619" t="s">
        <v>1019</v>
      </c>
      <c r="R367" s="623">
        <v>1</v>
      </c>
      <c r="S367" s="624" t="str">
        <f t="array" aca="1" ref="S367" ca="1">IF(ISNUMBER(R367),IF(R367=100%,"CUMPLIDA",IF(AND(ISNUMBER(N367),ISNUMBER(INDIRECT("FECHA_"&amp;$B367,1))), IF(N367&lt;=INDIRECT("FECHA_"&amp;$B367,1),"INCUMPLIDA","PROCESO"), "VERIFICAR FECHA")),"SIN VALOR AVANCE")</f>
        <v>CUMPLIDA</v>
      </c>
    </row>
    <row r="368" spans="1:19" ht="225">
      <c r="A368" s="676" t="s">
        <v>19</v>
      </c>
      <c r="B368" s="625" t="s">
        <v>16</v>
      </c>
      <c r="C368" s="638"/>
      <c r="D368" s="638"/>
      <c r="E368" s="644"/>
      <c r="F368" s="645"/>
      <c r="G368" s="644"/>
      <c r="H368" s="644"/>
      <c r="I368" s="701" t="s">
        <v>1020</v>
      </c>
      <c r="J368" s="669" t="s">
        <v>1021</v>
      </c>
      <c r="K368" s="669" t="s">
        <v>1022</v>
      </c>
      <c r="L368" s="650">
        <v>1</v>
      </c>
      <c r="M368" s="643">
        <v>45519</v>
      </c>
      <c r="N368" s="621">
        <v>46021</v>
      </c>
      <c r="O368" s="622">
        <v>71.714285714285708</v>
      </c>
      <c r="P368" s="620">
        <v>1</v>
      </c>
      <c r="Q368" s="619" t="s">
        <v>998</v>
      </c>
      <c r="R368" s="623">
        <v>1</v>
      </c>
      <c r="S368" s="624" t="str">
        <f t="array" aca="1" ref="S368" ca="1">IF(ISNUMBER(R368),IF(R368=100%,"CUMPLIDA",IF(AND(ISNUMBER(N368),ISNUMBER(INDIRECT("FECHA_"&amp;$B368,1))), IF(N368&lt;=INDIRECT("FECHA_"&amp;$B368,1),"INCUMPLIDA","PROCESO"), "VERIFICAR FECHA")),"SIN VALOR AVANCE")</f>
        <v>CUMPLIDA</v>
      </c>
    </row>
    <row r="369" spans="1:19" ht="195.75">
      <c r="A369" s="676" t="s">
        <v>19</v>
      </c>
      <c r="B369" s="625" t="s">
        <v>16</v>
      </c>
      <c r="C369" s="638"/>
      <c r="D369" s="638"/>
      <c r="E369" s="644"/>
      <c r="F369" s="645"/>
      <c r="G369" s="644"/>
      <c r="H369" s="644"/>
      <c r="I369" s="617" t="s">
        <v>1023</v>
      </c>
      <c r="J369" s="618" t="s">
        <v>1024</v>
      </c>
      <c r="K369" s="619" t="s">
        <v>1025</v>
      </c>
      <c r="L369" s="650">
        <v>1</v>
      </c>
      <c r="M369" s="643">
        <v>45519</v>
      </c>
      <c r="N369" s="643">
        <v>45657</v>
      </c>
      <c r="O369" s="622">
        <v>19.714285714285715</v>
      </c>
      <c r="P369" s="620">
        <v>1</v>
      </c>
      <c r="Q369" s="619" t="s">
        <v>1026</v>
      </c>
      <c r="R369" s="623">
        <v>1</v>
      </c>
      <c r="S369" s="624" t="str">
        <f t="array" aca="1" ref="S369" ca="1">IF(ISNUMBER(R369),IF(R369=100%,"CUMPLIDA",IF(AND(ISNUMBER(N369),ISNUMBER(INDIRECT("FECHA_"&amp;$B369,1))), IF(N369&lt;=INDIRECT("FECHA_"&amp;$B369,1),"INCUMPLIDA","PROCESO"), "VERIFICAR FECHA")),"SIN VALOR AVANCE")</f>
        <v>CUMPLIDA</v>
      </c>
    </row>
    <row r="370" spans="1:19" ht="150.75">
      <c r="A370" s="676" t="s">
        <v>19</v>
      </c>
      <c r="B370" s="625" t="s">
        <v>16</v>
      </c>
      <c r="C370" s="638"/>
      <c r="D370" s="638"/>
      <c r="E370" s="644"/>
      <c r="F370" s="645"/>
      <c r="G370" s="644"/>
      <c r="H370" s="644"/>
      <c r="I370" s="617" t="s">
        <v>1027</v>
      </c>
      <c r="J370" s="619" t="s">
        <v>1028</v>
      </c>
      <c r="K370" s="618" t="s">
        <v>1029</v>
      </c>
      <c r="L370" s="650">
        <v>1</v>
      </c>
      <c r="M370" s="643">
        <v>45505</v>
      </c>
      <c r="N370" s="643">
        <v>45565</v>
      </c>
      <c r="O370" s="622">
        <v>8.5714285714285712</v>
      </c>
      <c r="P370" s="620">
        <v>1</v>
      </c>
      <c r="Q370" s="619" t="s">
        <v>1030</v>
      </c>
      <c r="R370" s="623">
        <v>1</v>
      </c>
      <c r="S370" s="624" t="str">
        <f t="array" aca="1" ref="S370" ca="1">IF(ISNUMBER(R370),IF(R370=100%,"CUMPLIDA",IF(AND(ISNUMBER(N370),ISNUMBER(INDIRECT("FECHA_"&amp;$B370,1))), IF(N370&lt;=INDIRECT("FECHA_"&amp;$B370,1),"INCUMPLIDA","PROCESO"), "VERIFICAR FECHA")),"SIN VALOR AVANCE")</f>
        <v>CUMPLIDA</v>
      </c>
    </row>
    <row r="371" spans="1:19" ht="165.75">
      <c r="A371" s="676" t="s">
        <v>19</v>
      </c>
      <c r="B371" s="625" t="s">
        <v>16</v>
      </c>
      <c r="C371" s="638"/>
      <c r="D371" s="638"/>
      <c r="E371" s="644"/>
      <c r="F371" s="645"/>
      <c r="G371" s="644"/>
      <c r="H371" s="644"/>
      <c r="I371" s="617" t="s">
        <v>1031</v>
      </c>
      <c r="J371" s="619" t="s">
        <v>1031</v>
      </c>
      <c r="K371" s="618" t="s">
        <v>1032</v>
      </c>
      <c r="L371" s="650">
        <v>1</v>
      </c>
      <c r="M371" s="643">
        <v>45566</v>
      </c>
      <c r="N371" s="643">
        <v>45747</v>
      </c>
      <c r="O371" s="622">
        <v>25.857142857142858</v>
      </c>
      <c r="P371" s="620">
        <v>1</v>
      </c>
      <c r="Q371" s="619" t="s">
        <v>1033</v>
      </c>
      <c r="R371" s="623">
        <v>1</v>
      </c>
      <c r="S371" s="624" t="str">
        <f t="array" aca="1" ref="S371" ca="1">IF(ISNUMBER(R371),IF(R371=100%,"CUMPLIDA",IF(AND(ISNUMBER(N371),ISNUMBER(INDIRECT("FECHA_"&amp;$B371,1))), IF(N371&lt;=INDIRECT("FECHA_"&amp;$B371,1),"INCUMPLIDA","PROCESO"), "VERIFICAR FECHA")),"SIN VALOR AVANCE")</f>
        <v>CUMPLIDA</v>
      </c>
    </row>
    <row r="372" spans="1:19" ht="60.75">
      <c r="A372" s="676" t="s">
        <v>19</v>
      </c>
      <c r="B372" s="625" t="s">
        <v>16</v>
      </c>
      <c r="C372" s="638"/>
      <c r="D372" s="638"/>
      <c r="E372" s="644"/>
      <c r="F372" s="645"/>
      <c r="G372" s="644"/>
      <c r="H372" s="644"/>
      <c r="I372" s="617" t="s">
        <v>991</v>
      </c>
      <c r="J372" s="618" t="s">
        <v>1034</v>
      </c>
      <c r="K372" s="619" t="s">
        <v>993</v>
      </c>
      <c r="L372" s="650">
        <v>1</v>
      </c>
      <c r="M372" s="643">
        <v>45505</v>
      </c>
      <c r="N372" s="643">
        <v>45870</v>
      </c>
      <c r="O372" s="622">
        <v>52.142857142857146</v>
      </c>
      <c r="P372" s="620">
        <v>1</v>
      </c>
      <c r="Q372" s="619" t="s">
        <v>994</v>
      </c>
      <c r="R372" s="623">
        <v>1</v>
      </c>
      <c r="S372" s="624" t="str">
        <f t="array" aca="1" ref="S372" ca="1">IF(ISNUMBER(R372),IF(R372=100%,"CUMPLIDA",IF(AND(ISNUMBER(N372),ISNUMBER(INDIRECT("FECHA_"&amp;$B372,1))), IF(N372&lt;=INDIRECT("FECHA_"&amp;$B372,1),"INCUMPLIDA","PROCESO"), "VERIFICAR FECHA")),"SIN VALOR AVANCE")</f>
        <v>CUMPLIDA</v>
      </c>
    </row>
    <row r="373" spans="1:19" ht="120.75">
      <c r="A373" s="676" t="s">
        <v>19</v>
      </c>
      <c r="B373" s="625" t="s">
        <v>16</v>
      </c>
      <c r="C373" s="638"/>
      <c r="D373" s="638"/>
      <c r="E373" s="644"/>
      <c r="F373" s="645"/>
      <c r="G373" s="644"/>
      <c r="H373" s="644"/>
      <c r="I373" s="617" t="s">
        <v>1035</v>
      </c>
      <c r="J373" s="618" t="s">
        <v>1036</v>
      </c>
      <c r="K373" s="618" t="s">
        <v>997</v>
      </c>
      <c r="L373" s="650">
        <v>1</v>
      </c>
      <c r="M373" s="643">
        <v>45519</v>
      </c>
      <c r="N373" s="643">
        <v>45885</v>
      </c>
      <c r="O373" s="622">
        <v>52.285714285714285</v>
      </c>
      <c r="P373" s="620">
        <v>1</v>
      </c>
      <c r="Q373" s="619" t="s">
        <v>987</v>
      </c>
      <c r="R373" s="623">
        <v>1</v>
      </c>
      <c r="S373" s="624" t="str">
        <f t="array" aca="1" ref="S373" ca="1">IF(ISNUMBER(R373),IF(R373=100%,"CUMPLIDA",IF(AND(ISNUMBER(N373),ISNUMBER(INDIRECT("FECHA_"&amp;$B373,1))), IF(N373&lt;=INDIRECT("FECHA_"&amp;$B373,1),"INCUMPLIDA","PROCESO"), "VERIFICAR FECHA")),"SIN VALOR AVANCE")</f>
        <v>CUMPLIDA</v>
      </c>
    </row>
    <row r="374" spans="1:19" ht="150.75">
      <c r="A374" s="676" t="s">
        <v>19</v>
      </c>
      <c r="B374" s="625" t="s">
        <v>16</v>
      </c>
      <c r="C374" s="638" t="s">
        <v>980</v>
      </c>
      <c r="D374" s="638" t="s">
        <v>1037</v>
      </c>
      <c r="E374" s="644" t="s">
        <v>1038</v>
      </c>
      <c r="F374" s="645"/>
      <c r="G374" s="644"/>
      <c r="H374" s="644" t="s">
        <v>1039</v>
      </c>
      <c r="I374" s="617" t="s">
        <v>1010</v>
      </c>
      <c r="J374" s="618" t="s">
        <v>1015</v>
      </c>
      <c r="K374" s="619" t="s">
        <v>1012</v>
      </c>
      <c r="L374" s="650">
        <v>1</v>
      </c>
      <c r="M374" s="643">
        <v>45536</v>
      </c>
      <c r="N374" s="643">
        <v>45747</v>
      </c>
      <c r="O374" s="622">
        <v>30.142857142857142</v>
      </c>
      <c r="P374" s="620">
        <v>1</v>
      </c>
      <c r="Q374" s="619" t="s">
        <v>1040</v>
      </c>
      <c r="R374" s="623">
        <v>1</v>
      </c>
      <c r="S374" s="624" t="str">
        <f t="array" aca="1" ref="S374" ca="1">IF(ISNUMBER(R374),IF(R374=100%,"CUMPLIDA",IF(AND(ISNUMBER(N374),ISNUMBER(INDIRECT("FECHA_"&amp;$B374,1))), IF(N374&lt;=INDIRECT("FECHA_"&amp;$B374,1),"INCUMPLIDA","PROCESO"), "VERIFICAR FECHA")),"SIN VALOR AVANCE")</f>
        <v>CUMPLIDA</v>
      </c>
    </row>
    <row r="375" spans="1:19" ht="150.75">
      <c r="A375" s="676" t="s">
        <v>19</v>
      </c>
      <c r="B375" s="625" t="s">
        <v>16</v>
      </c>
      <c r="C375" s="638"/>
      <c r="D375" s="638"/>
      <c r="E375" s="644"/>
      <c r="F375" s="645"/>
      <c r="G375" s="644"/>
      <c r="H375" s="644"/>
      <c r="I375" s="617" t="s">
        <v>1014</v>
      </c>
      <c r="J375" s="618" t="s">
        <v>1015</v>
      </c>
      <c r="K375" s="619" t="s">
        <v>1016</v>
      </c>
      <c r="L375" s="650">
        <v>2</v>
      </c>
      <c r="M375" s="643">
        <v>45748</v>
      </c>
      <c r="N375" s="643">
        <v>46295</v>
      </c>
      <c r="O375" s="622">
        <v>78.142857142857139</v>
      </c>
      <c r="P375" s="620">
        <v>0</v>
      </c>
      <c r="Q375" s="619" t="s">
        <v>1041</v>
      </c>
      <c r="R375" s="623">
        <v>0</v>
      </c>
      <c r="S375" s="624" t="str">
        <f t="array" aca="1" ref="S375" ca="1">IF(ISNUMBER(R375),IF(R375=100%,"CUMPLIDA",IF(AND(ISNUMBER(N375),ISNUMBER(INDIRECT("FECHA_"&amp;$B375,1))), IF(N375&lt;=INDIRECT("FECHA_"&amp;$B375,1),"INCUMPLIDA","PROCESO"), "VERIFICAR FECHA")),"SIN VALOR AVANCE")</f>
        <v>PROCESO</v>
      </c>
    </row>
    <row r="376" spans="1:19" ht="182.25">
      <c r="A376" s="676" t="s">
        <v>19</v>
      </c>
      <c r="B376" s="625" t="s">
        <v>16</v>
      </c>
      <c r="C376" s="638"/>
      <c r="D376" s="638"/>
      <c r="E376" s="644"/>
      <c r="F376" s="645"/>
      <c r="G376" s="644"/>
      <c r="H376" s="644"/>
      <c r="I376" s="617" t="s">
        <v>1014</v>
      </c>
      <c r="J376" s="618" t="s">
        <v>1015</v>
      </c>
      <c r="K376" s="619" t="s">
        <v>1017</v>
      </c>
      <c r="L376" s="650">
        <v>1</v>
      </c>
      <c r="M376" s="643">
        <v>45748</v>
      </c>
      <c r="N376" s="643">
        <v>46112</v>
      </c>
      <c r="O376" s="622">
        <v>52</v>
      </c>
      <c r="P376" s="620">
        <v>1</v>
      </c>
      <c r="Q376" s="619" t="s">
        <v>1018</v>
      </c>
      <c r="R376" s="623">
        <v>1</v>
      </c>
      <c r="S376" s="624" t="str">
        <f t="array" aca="1" ref="S376" ca="1">IF(ISNUMBER(R376),IF(R376=100%,"CUMPLIDA",IF(AND(ISNUMBER(N376),ISNUMBER(INDIRECT("FECHA_"&amp;$B376,1))), IF(N376&lt;=INDIRECT("FECHA_"&amp;$B376,1),"INCUMPLIDA","PROCESO"), "VERIFICAR FECHA")),"SIN VALOR AVANCE")</f>
        <v>CUMPLIDA</v>
      </c>
    </row>
    <row r="377" spans="1:19" ht="150.75">
      <c r="A377" s="676" t="s">
        <v>19</v>
      </c>
      <c r="B377" s="625" t="s">
        <v>16</v>
      </c>
      <c r="C377" s="638"/>
      <c r="D377" s="638"/>
      <c r="E377" s="644"/>
      <c r="F377" s="645"/>
      <c r="G377" s="644"/>
      <c r="H377" s="644"/>
      <c r="I377" s="617" t="s">
        <v>1042</v>
      </c>
      <c r="J377" s="618" t="s">
        <v>1043</v>
      </c>
      <c r="K377" s="619" t="s">
        <v>1044</v>
      </c>
      <c r="L377" s="650">
        <v>1</v>
      </c>
      <c r="M377" s="643">
        <v>45523</v>
      </c>
      <c r="N377" s="643">
        <v>45688</v>
      </c>
      <c r="O377" s="622">
        <v>23.571428571428573</v>
      </c>
      <c r="P377" s="620">
        <v>1</v>
      </c>
      <c r="Q377" s="619" t="s">
        <v>1040</v>
      </c>
      <c r="R377" s="623">
        <v>1</v>
      </c>
      <c r="S377" s="624" t="str">
        <f t="array" aca="1" ref="S377" ca="1">IF(ISNUMBER(R377),IF(R377=100%,"CUMPLIDA",IF(AND(ISNUMBER(N377),ISNUMBER(INDIRECT("FECHA_"&amp;$B377,1))), IF(N377&lt;=INDIRECT("FECHA_"&amp;$B377,1),"INCUMPLIDA","PROCESO"), "VERIFICAR FECHA")),"SIN VALOR AVANCE")</f>
        <v>CUMPLIDA</v>
      </c>
    </row>
    <row r="378" spans="1:19" ht="150.75">
      <c r="A378" s="676" t="s">
        <v>19</v>
      </c>
      <c r="B378" s="625" t="s">
        <v>16</v>
      </c>
      <c r="C378" s="638"/>
      <c r="D378" s="638"/>
      <c r="E378" s="644"/>
      <c r="F378" s="645"/>
      <c r="G378" s="644"/>
      <c r="H378" s="644"/>
      <c r="I378" s="634" t="s">
        <v>1045</v>
      </c>
      <c r="J378" s="618" t="s">
        <v>1046</v>
      </c>
      <c r="K378" s="619" t="s">
        <v>1044</v>
      </c>
      <c r="L378" s="650">
        <v>1</v>
      </c>
      <c r="M378" s="643">
        <v>45505</v>
      </c>
      <c r="N378" s="643">
        <v>45547</v>
      </c>
      <c r="O378" s="622">
        <v>6</v>
      </c>
      <c r="P378" s="620">
        <v>1</v>
      </c>
      <c r="Q378" s="619" t="s">
        <v>1047</v>
      </c>
      <c r="R378" s="623">
        <v>1</v>
      </c>
      <c r="S378" s="624" t="str">
        <f t="array" aca="1" ref="S378" ca="1">IF(ISNUMBER(R378),IF(R378=100%,"CUMPLIDA",IF(AND(ISNUMBER(N378),ISNUMBER(INDIRECT("FECHA_"&amp;$B378,1))), IF(N378&lt;=INDIRECT("FECHA_"&amp;$B378,1),"INCUMPLIDA","PROCESO"), "VERIFICAR FECHA")),"SIN VALOR AVANCE")</f>
        <v>CUMPLIDA</v>
      </c>
    </row>
    <row r="379" spans="1:19" ht="150.75">
      <c r="A379" s="676" t="s">
        <v>19</v>
      </c>
      <c r="B379" s="625" t="s">
        <v>16</v>
      </c>
      <c r="C379" s="638"/>
      <c r="D379" s="638"/>
      <c r="E379" s="644"/>
      <c r="F379" s="645"/>
      <c r="G379" s="644"/>
      <c r="H379" s="644"/>
      <c r="I379" s="634" t="s">
        <v>1048</v>
      </c>
      <c r="J379" s="618" t="s">
        <v>1049</v>
      </c>
      <c r="K379" s="619" t="s">
        <v>1044</v>
      </c>
      <c r="L379" s="650">
        <v>1</v>
      </c>
      <c r="M379" s="643">
        <v>45505</v>
      </c>
      <c r="N379" s="643">
        <v>45547</v>
      </c>
      <c r="O379" s="622">
        <v>6</v>
      </c>
      <c r="P379" s="620">
        <v>1</v>
      </c>
      <c r="Q379" s="619" t="s">
        <v>1047</v>
      </c>
      <c r="R379" s="623">
        <v>1</v>
      </c>
      <c r="S379" s="624" t="str">
        <f t="array" aca="1" ref="S379" ca="1">IF(ISNUMBER(R379),IF(R379=100%,"CUMPLIDA",IF(AND(ISNUMBER(N379),ISNUMBER(INDIRECT("FECHA_"&amp;$B379,1))), IF(N379&lt;=INDIRECT("FECHA_"&amp;$B379,1),"INCUMPLIDA","PROCESO"), "VERIFICAR FECHA")),"SIN VALOR AVANCE")</f>
        <v>CUMPLIDA</v>
      </c>
    </row>
    <row r="380" spans="1:19" ht="150.75">
      <c r="A380" s="676" t="s">
        <v>19</v>
      </c>
      <c r="B380" s="625" t="s">
        <v>16</v>
      </c>
      <c r="C380" s="638"/>
      <c r="D380" s="638"/>
      <c r="E380" s="644"/>
      <c r="F380" s="645"/>
      <c r="G380" s="644"/>
      <c r="H380" s="644"/>
      <c r="I380" s="617" t="s">
        <v>1050</v>
      </c>
      <c r="J380" s="618" t="s">
        <v>1051</v>
      </c>
      <c r="K380" s="619" t="s">
        <v>1044</v>
      </c>
      <c r="L380" s="650">
        <v>1</v>
      </c>
      <c r="M380" s="643">
        <v>45523</v>
      </c>
      <c r="N380" s="643">
        <v>45688</v>
      </c>
      <c r="O380" s="622">
        <v>23.571428571428573</v>
      </c>
      <c r="P380" s="620">
        <v>1</v>
      </c>
      <c r="Q380" s="619" t="s">
        <v>1040</v>
      </c>
      <c r="R380" s="623">
        <v>1</v>
      </c>
      <c r="S380" s="624" t="str">
        <f t="array" aca="1" ref="S380" ca="1">IF(ISNUMBER(R380),IF(R380=100%,"CUMPLIDA",IF(AND(ISNUMBER(N380),ISNUMBER(INDIRECT("FECHA_"&amp;$B380,1))), IF(N380&lt;=INDIRECT("FECHA_"&amp;$B380,1),"INCUMPLIDA","PROCESO"), "VERIFICAR FECHA")),"SIN VALOR AVANCE")</f>
        <v>CUMPLIDA</v>
      </c>
    </row>
    <row r="381" spans="1:19" ht="150.75">
      <c r="A381" s="676" t="s">
        <v>19</v>
      </c>
      <c r="B381" s="625" t="s">
        <v>16</v>
      </c>
      <c r="C381" s="638"/>
      <c r="D381" s="638"/>
      <c r="E381" s="644"/>
      <c r="F381" s="645"/>
      <c r="G381" s="644"/>
      <c r="H381" s="644"/>
      <c r="I381" s="617" t="s">
        <v>1052</v>
      </c>
      <c r="J381" s="618" t="s">
        <v>1053</v>
      </c>
      <c r="K381" s="619" t="s">
        <v>1054</v>
      </c>
      <c r="L381" s="650">
        <v>3</v>
      </c>
      <c r="M381" s="643">
        <v>45516</v>
      </c>
      <c r="N381" s="643">
        <v>45747</v>
      </c>
      <c r="O381" s="622">
        <v>33</v>
      </c>
      <c r="P381" s="620">
        <v>3</v>
      </c>
      <c r="Q381" s="619" t="s">
        <v>1040</v>
      </c>
      <c r="R381" s="623">
        <v>1</v>
      </c>
      <c r="S381" s="624" t="str">
        <f t="array" aca="1" ref="S381" ca="1">IF(ISNUMBER(R381),IF(R381=100%,"CUMPLIDA",IF(AND(ISNUMBER(N381),ISNUMBER(INDIRECT("FECHA_"&amp;$B381,1))), IF(N381&lt;=INDIRECT("FECHA_"&amp;$B381,1),"INCUMPLIDA","PROCESO"), "VERIFICAR FECHA")),"SIN VALOR AVANCE")</f>
        <v>CUMPLIDA</v>
      </c>
    </row>
    <row r="382" spans="1:19" ht="165.75">
      <c r="A382" s="676" t="s">
        <v>19</v>
      </c>
      <c r="B382" s="625" t="s">
        <v>16</v>
      </c>
      <c r="C382" s="638" t="s">
        <v>1055</v>
      </c>
      <c r="D382" s="638" t="s">
        <v>1056</v>
      </c>
      <c r="E382" s="639" t="s">
        <v>1057</v>
      </c>
      <c r="F382" s="640"/>
      <c r="G382" s="639"/>
      <c r="H382" s="639" t="s">
        <v>1058</v>
      </c>
      <c r="I382" s="634" t="s">
        <v>1059</v>
      </c>
      <c r="J382" s="618" t="s">
        <v>1060</v>
      </c>
      <c r="K382" s="618" t="s">
        <v>1061</v>
      </c>
      <c r="L382" s="650">
        <v>1</v>
      </c>
      <c r="M382" s="153">
        <v>45323</v>
      </c>
      <c r="N382" s="153">
        <v>45747</v>
      </c>
      <c r="O382" s="677">
        <v>60.571428571428569</v>
      </c>
      <c r="P382" s="620">
        <v>1</v>
      </c>
      <c r="Q382" s="618" t="s">
        <v>1062</v>
      </c>
      <c r="R382" s="623">
        <v>1</v>
      </c>
      <c r="S382" s="624" t="str">
        <f t="array" aca="1" ref="S382" ca="1">IF(ISNUMBER(R382),IF(R382=100%,"CUMPLIDA",IF(AND(ISNUMBER(N382),ISNUMBER(INDIRECT("FECHA_"&amp;$B382,1))), IF(N382&lt;=INDIRECT("FECHA_"&amp;$B382,1),"INCUMPLIDA","PROCESO"), "VERIFICAR FECHA")),"SIN VALOR AVANCE")</f>
        <v>CUMPLIDA</v>
      </c>
    </row>
    <row r="383" spans="1:19" ht="105.75">
      <c r="A383" s="676" t="s">
        <v>19</v>
      </c>
      <c r="B383" s="625" t="s">
        <v>16</v>
      </c>
      <c r="C383" s="638"/>
      <c r="D383" s="638"/>
      <c r="E383" s="639"/>
      <c r="F383" s="640"/>
      <c r="G383" s="639"/>
      <c r="H383" s="639"/>
      <c r="I383" s="634" t="s">
        <v>841</v>
      </c>
      <c r="J383" s="618" t="s">
        <v>841</v>
      </c>
      <c r="K383" s="618" t="s">
        <v>842</v>
      </c>
      <c r="L383" s="650">
        <v>1</v>
      </c>
      <c r="M383" s="153">
        <v>45323</v>
      </c>
      <c r="N383" s="153">
        <v>45747</v>
      </c>
      <c r="O383" s="677">
        <v>60.571428571428569</v>
      </c>
      <c r="P383" s="620">
        <v>1</v>
      </c>
      <c r="Q383" s="618" t="s">
        <v>1063</v>
      </c>
      <c r="R383" s="623">
        <v>1</v>
      </c>
      <c r="S383" s="624" t="str">
        <f t="array" aca="1" ref="S383" ca="1">IF(ISNUMBER(R383),IF(R383=100%,"CUMPLIDA",IF(AND(ISNUMBER(N383),ISNUMBER(INDIRECT("FECHA_"&amp;$B383,1))), IF(N383&lt;=INDIRECT("FECHA_"&amp;$B383,1),"INCUMPLIDA","PROCESO"), "VERIFICAR FECHA")),"SIN VALOR AVANCE")</f>
        <v>CUMPLIDA</v>
      </c>
    </row>
    <row r="384" spans="1:19" ht="105.75">
      <c r="A384" s="676" t="s">
        <v>19</v>
      </c>
      <c r="B384" s="625" t="s">
        <v>16</v>
      </c>
      <c r="C384" s="638"/>
      <c r="D384" s="638"/>
      <c r="E384" s="639"/>
      <c r="F384" s="640"/>
      <c r="G384" s="639"/>
      <c r="H384" s="639"/>
      <c r="I384" s="634" t="s">
        <v>844</v>
      </c>
      <c r="J384" s="618" t="s">
        <v>845</v>
      </c>
      <c r="K384" s="618" t="s">
        <v>846</v>
      </c>
      <c r="L384" s="650">
        <v>1</v>
      </c>
      <c r="M384" s="153">
        <v>45231</v>
      </c>
      <c r="N384" s="153">
        <v>45747</v>
      </c>
      <c r="O384" s="677">
        <v>73.714285714285708</v>
      </c>
      <c r="P384" s="620">
        <v>1</v>
      </c>
      <c r="Q384" s="618" t="s">
        <v>1063</v>
      </c>
      <c r="R384" s="623">
        <v>1</v>
      </c>
      <c r="S384" s="624" t="str">
        <f t="array" aca="1" ref="S384" ca="1">IF(ISNUMBER(R384),IF(R384=100%,"CUMPLIDA",IF(AND(ISNUMBER(N384),ISNUMBER(INDIRECT("FECHA_"&amp;$B384,1))), IF(N384&lt;=INDIRECT("FECHA_"&amp;$B384,1),"INCUMPLIDA","PROCESO"), "VERIFICAR FECHA")),"SIN VALOR AVANCE")</f>
        <v>CUMPLIDA</v>
      </c>
    </row>
    <row r="385" spans="1:19" ht="150.75">
      <c r="A385" s="676" t="s">
        <v>19</v>
      </c>
      <c r="B385" s="625" t="s">
        <v>16</v>
      </c>
      <c r="C385" s="638"/>
      <c r="D385" s="638"/>
      <c r="E385" s="639"/>
      <c r="F385" s="640"/>
      <c r="G385" s="639"/>
      <c r="H385" s="639"/>
      <c r="I385" s="634" t="s">
        <v>847</v>
      </c>
      <c r="J385" s="618" t="s">
        <v>847</v>
      </c>
      <c r="K385" s="618" t="s">
        <v>1064</v>
      </c>
      <c r="L385" s="650">
        <v>1</v>
      </c>
      <c r="M385" s="153">
        <v>45323</v>
      </c>
      <c r="N385" s="153">
        <v>45747</v>
      </c>
      <c r="O385" s="677">
        <v>60.571428571428569</v>
      </c>
      <c r="P385" s="620">
        <v>1</v>
      </c>
      <c r="Q385" s="618" t="s">
        <v>1065</v>
      </c>
      <c r="R385" s="623">
        <v>1</v>
      </c>
      <c r="S385" s="624" t="str">
        <f t="array" aca="1" ref="S385" ca="1">IF(ISNUMBER(R385),IF(R385=100%,"CUMPLIDA",IF(AND(ISNUMBER(N385),ISNUMBER(INDIRECT("FECHA_"&amp;$B385,1))), IF(N385&lt;=INDIRECT("FECHA_"&amp;$B385,1),"INCUMPLIDA","PROCESO"), "VERIFICAR FECHA")),"SIN VALOR AVANCE")</f>
        <v>CUMPLIDA</v>
      </c>
    </row>
    <row r="386" spans="1:19" ht="60.75">
      <c r="A386" s="676" t="s">
        <v>19</v>
      </c>
      <c r="B386" s="625" t="s">
        <v>16</v>
      </c>
      <c r="C386" s="638"/>
      <c r="D386" s="638"/>
      <c r="E386" s="639"/>
      <c r="F386" s="640"/>
      <c r="G386" s="639"/>
      <c r="H386" s="639"/>
      <c r="I386" s="634" t="s">
        <v>849</v>
      </c>
      <c r="J386" s="618" t="s">
        <v>849</v>
      </c>
      <c r="K386" s="618" t="s">
        <v>1066</v>
      </c>
      <c r="L386" s="650">
        <v>1</v>
      </c>
      <c r="M386" s="153">
        <v>45231</v>
      </c>
      <c r="N386" s="153">
        <v>45747</v>
      </c>
      <c r="O386" s="677">
        <v>73.714285714285708</v>
      </c>
      <c r="P386" s="620">
        <v>1</v>
      </c>
      <c r="Q386" s="618" t="s">
        <v>1067</v>
      </c>
      <c r="R386" s="623">
        <v>1</v>
      </c>
      <c r="S386" s="624" t="str">
        <f t="array" aca="1" ref="S386" ca="1">IF(ISNUMBER(R386),IF(R386=100%,"CUMPLIDA",IF(AND(ISNUMBER(N386),ISNUMBER(INDIRECT("FECHA_"&amp;$B386,1))), IF(N386&lt;=INDIRECT("FECHA_"&amp;$B386,1),"INCUMPLIDA","PROCESO"), "VERIFICAR FECHA")),"SIN VALOR AVANCE")</f>
        <v>CUMPLIDA</v>
      </c>
    </row>
    <row r="387" spans="1:19" ht="165.75">
      <c r="A387" s="676" t="s">
        <v>19</v>
      </c>
      <c r="B387" s="625" t="s">
        <v>16</v>
      </c>
      <c r="C387" s="638"/>
      <c r="D387" s="638"/>
      <c r="E387" s="639"/>
      <c r="F387" s="640"/>
      <c r="G387" s="639"/>
      <c r="H387" s="639"/>
      <c r="I387" s="634" t="s">
        <v>851</v>
      </c>
      <c r="J387" s="618" t="s">
        <v>851</v>
      </c>
      <c r="K387" s="618" t="s">
        <v>1068</v>
      </c>
      <c r="L387" s="650">
        <v>1</v>
      </c>
      <c r="M387" s="153">
        <v>45231</v>
      </c>
      <c r="N387" s="153">
        <v>45808</v>
      </c>
      <c r="O387" s="677">
        <v>82.428571428571431</v>
      </c>
      <c r="P387" s="620">
        <v>1</v>
      </c>
      <c r="Q387" s="618" t="s">
        <v>1069</v>
      </c>
      <c r="R387" s="623">
        <v>1</v>
      </c>
      <c r="S387" s="624" t="str">
        <f t="array" aca="1" ref="S387" ca="1">IF(ISNUMBER(R387),IF(R387=100%,"CUMPLIDA",IF(AND(ISNUMBER(N387),ISNUMBER(INDIRECT("FECHA_"&amp;$B387,1))), IF(N387&lt;=INDIRECT("FECHA_"&amp;$B387,1),"INCUMPLIDA","PROCESO"), "VERIFICAR FECHA")),"SIN VALOR AVANCE")</f>
        <v>CUMPLIDA</v>
      </c>
    </row>
    <row r="388" spans="1:19" ht="60.75">
      <c r="A388" s="676" t="s">
        <v>19</v>
      </c>
      <c r="B388" s="625" t="s">
        <v>16</v>
      </c>
      <c r="C388" s="638"/>
      <c r="D388" s="638"/>
      <c r="E388" s="639"/>
      <c r="F388" s="640"/>
      <c r="G388" s="639"/>
      <c r="H388" s="639"/>
      <c r="I388" s="634" t="s">
        <v>854</v>
      </c>
      <c r="J388" s="618" t="s">
        <v>421</v>
      </c>
      <c r="K388" s="618" t="s">
        <v>855</v>
      </c>
      <c r="L388" s="650">
        <v>7</v>
      </c>
      <c r="M388" s="153">
        <v>46024</v>
      </c>
      <c r="N388" s="153">
        <v>46660</v>
      </c>
      <c r="O388" s="677">
        <v>90.857142857142861</v>
      </c>
      <c r="P388" s="620">
        <v>0</v>
      </c>
      <c r="Q388" s="618" t="s">
        <v>1067</v>
      </c>
      <c r="R388" s="623">
        <v>0</v>
      </c>
      <c r="S388" s="624" t="str">
        <f t="array" aca="1" ref="S388" ca="1">IF(ISNUMBER(R388),IF(R388=100%,"CUMPLIDA",IF(AND(ISNUMBER(N388),ISNUMBER(INDIRECT("FECHA_"&amp;$B388,1))), IF(N388&lt;=INDIRECT("FECHA_"&amp;$B388,1),"INCUMPLIDA","PROCESO"), "VERIFICAR FECHA")),"SIN VALOR AVANCE")</f>
        <v>PROCESO</v>
      </c>
    </row>
    <row r="389" spans="1:19" ht="135.75">
      <c r="A389" s="676" t="s">
        <v>19</v>
      </c>
      <c r="B389" s="625" t="s">
        <v>16</v>
      </c>
      <c r="C389" s="638"/>
      <c r="D389" s="638"/>
      <c r="E389" s="639"/>
      <c r="F389" s="640"/>
      <c r="G389" s="639"/>
      <c r="H389" s="639"/>
      <c r="I389" s="634" t="s">
        <v>857</v>
      </c>
      <c r="J389" s="618" t="s">
        <v>425</v>
      </c>
      <c r="K389" s="618" t="s">
        <v>426</v>
      </c>
      <c r="L389" s="650">
        <v>1</v>
      </c>
      <c r="M389" s="153">
        <v>46024</v>
      </c>
      <c r="N389" s="153">
        <v>46660</v>
      </c>
      <c r="O389" s="677">
        <v>90.857142857142861</v>
      </c>
      <c r="P389" s="620">
        <v>0</v>
      </c>
      <c r="Q389" s="618" t="s">
        <v>1070</v>
      </c>
      <c r="R389" s="623">
        <v>0</v>
      </c>
      <c r="S389" s="624" t="str">
        <f t="array" aca="1" ref="S389" ca="1">IF(ISNUMBER(R389),IF(R389=100%,"CUMPLIDA",IF(AND(ISNUMBER(N389),ISNUMBER(INDIRECT("FECHA_"&amp;$B389,1))), IF(N389&lt;=INDIRECT("FECHA_"&amp;$B389,1),"INCUMPLIDA","PROCESO"), "VERIFICAR FECHA")),"SIN VALOR AVANCE")</f>
        <v>PROCESO</v>
      </c>
    </row>
    <row r="390" spans="1:19" ht="165.75">
      <c r="A390" s="676" t="s">
        <v>19</v>
      </c>
      <c r="B390" s="625" t="s">
        <v>16</v>
      </c>
      <c r="C390" s="638"/>
      <c r="D390" s="638"/>
      <c r="E390" s="639"/>
      <c r="F390" s="640"/>
      <c r="G390" s="639"/>
      <c r="H390" s="639"/>
      <c r="I390" s="634" t="s">
        <v>858</v>
      </c>
      <c r="J390" s="618" t="s">
        <v>428</v>
      </c>
      <c r="K390" s="618" t="s">
        <v>429</v>
      </c>
      <c r="L390" s="650">
        <v>2</v>
      </c>
      <c r="M390" s="153">
        <v>46024</v>
      </c>
      <c r="N390" s="153">
        <v>46660</v>
      </c>
      <c r="O390" s="677">
        <v>90.857142857142861</v>
      </c>
      <c r="P390" s="620">
        <v>0</v>
      </c>
      <c r="Q390" s="618" t="s">
        <v>1069</v>
      </c>
      <c r="R390" s="623">
        <v>0</v>
      </c>
      <c r="S390" s="624" t="str">
        <f t="array" aca="1" ref="S390" ca="1">IF(ISNUMBER(R390),IF(R390=100%,"CUMPLIDA",IF(AND(ISNUMBER(N390),ISNUMBER(INDIRECT("FECHA_"&amp;$B390,1))), IF(N390&lt;=INDIRECT("FECHA_"&amp;$B390,1),"INCUMPLIDA","PROCESO"), "VERIFICAR FECHA")),"SIN VALOR AVANCE")</f>
        <v>PROCESO</v>
      </c>
    </row>
    <row r="391" spans="1:19" ht="105">
      <c r="A391" s="676" t="s">
        <v>19</v>
      </c>
      <c r="B391" s="625" t="s">
        <v>16</v>
      </c>
      <c r="C391" s="638" t="s">
        <v>1071</v>
      </c>
      <c r="D391" s="638" t="s">
        <v>1072</v>
      </c>
      <c r="E391" s="639" t="s">
        <v>1073</v>
      </c>
      <c r="F391" s="640"/>
      <c r="G391" s="639"/>
      <c r="H391" s="639" t="s">
        <v>1074</v>
      </c>
      <c r="I391" s="634" t="s">
        <v>1075</v>
      </c>
      <c r="J391" s="618" t="s">
        <v>1076</v>
      </c>
      <c r="K391" s="618" t="s">
        <v>1076</v>
      </c>
      <c r="L391" s="650">
        <v>1</v>
      </c>
      <c r="M391" s="153">
        <v>45672</v>
      </c>
      <c r="N391" s="153">
        <v>45838</v>
      </c>
      <c r="O391" s="677">
        <v>23.714285714285715</v>
      </c>
      <c r="P391" s="620">
        <v>1</v>
      </c>
      <c r="Q391" s="629" t="s">
        <v>1077</v>
      </c>
      <c r="R391" s="623">
        <v>1</v>
      </c>
      <c r="S391" s="624" t="str">
        <f t="array" aca="1" ref="S391" ca="1">IF(ISNUMBER(R391),IF(R391=100%,"CUMPLIDA",IF(AND(ISNUMBER(N391),ISNUMBER(INDIRECT("FECHA_"&amp;$B391,1))), IF(N391&lt;=INDIRECT("FECHA_"&amp;$B391,1),"INCUMPLIDA","PROCESO"), "VERIFICAR FECHA")),"SIN VALOR AVANCE")</f>
        <v>CUMPLIDA</v>
      </c>
    </row>
    <row r="392" spans="1:19" ht="75">
      <c r="A392" s="676" t="s">
        <v>19</v>
      </c>
      <c r="B392" s="625" t="s">
        <v>16</v>
      </c>
      <c r="C392" s="638"/>
      <c r="D392" s="638"/>
      <c r="E392" s="639"/>
      <c r="F392" s="640"/>
      <c r="G392" s="639"/>
      <c r="H392" s="639"/>
      <c r="I392" s="634" t="s">
        <v>1078</v>
      </c>
      <c r="J392" s="618" t="s">
        <v>1079</v>
      </c>
      <c r="K392" s="618" t="s">
        <v>1079</v>
      </c>
      <c r="L392" s="650">
        <v>1</v>
      </c>
      <c r="M392" s="153">
        <v>45628</v>
      </c>
      <c r="N392" s="153">
        <v>45746</v>
      </c>
      <c r="O392" s="677">
        <v>16.857142857142858</v>
      </c>
      <c r="P392" s="620">
        <v>1</v>
      </c>
      <c r="Q392" s="629" t="s">
        <v>1080</v>
      </c>
      <c r="R392" s="623">
        <v>1</v>
      </c>
      <c r="S392" s="624" t="str">
        <f t="array" aca="1" ref="S392" ca="1">IF(ISNUMBER(R392),IF(R392=100%,"CUMPLIDA",IF(AND(ISNUMBER(N392),ISNUMBER(INDIRECT("FECHA_"&amp;$B392,1))), IF(N392&lt;=INDIRECT("FECHA_"&amp;$B392,1),"INCUMPLIDA","PROCESO"), "VERIFICAR FECHA")),"SIN VALOR AVANCE")</f>
        <v>CUMPLIDA</v>
      </c>
    </row>
    <row r="393" spans="1:19" ht="105">
      <c r="A393" s="676" t="s">
        <v>19</v>
      </c>
      <c r="B393" s="625" t="s">
        <v>16</v>
      </c>
      <c r="C393" s="638"/>
      <c r="D393" s="638"/>
      <c r="E393" s="639"/>
      <c r="F393" s="640"/>
      <c r="G393" s="639"/>
      <c r="H393" s="639"/>
      <c r="I393" s="634" t="s">
        <v>1081</v>
      </c>
      <c r="J393" s="618" t="s">
        <v>1082</v>
      </c>
      <c r="K393" s="618" t="s">
        <v>1082</v>
      </c>
      <c r="L393" s="650">
        <v>13</v>
      </c>
      <c r="M393" s="153">
        <v>45628</v>
      </c>
      <c r="N393" s="153">
        <v>46022</v>
      </c>
      <c r="O393" s="677">
        <v>56.285714285714285</v>
      </c>
      <c r="P393" s="620">
        <v>13</v>
      </c>
      <c r="Q393" s="629" t="s">
        <v>1080</v>
      </c>
      <c r="R393" s="623">
        <v>1</v>
      </c>
      <c r="S393" s="624" t="str">
        <f t="array" aca="1" ref="S393" ca="1">IF(ISNUMBER(R393),IF(R393=100%,"CUMPLIDA",IF(AND(ISNUMBER(N393),ISNUMBER(INDIRECT("FECHA_"&amp;$B393,1))), IF(N393&lt;=INDIRECT("FECHA_"&amp;$B393,1),"INCUMPLIDA","PROCESO"), "VERIFICAR FECHA")),"SIN VALOR AVANCE")</f>
        <v>CUMPLIDA</v>
      </c>
    </row>
    <row r="394" spans="1:19" ht="120">
      <c r="A394" s="676" t="s">
        <v>19</v>
      </c>
      <c r="B394" s="625" t="s">
        <v>16</v>
      </c>
      <c r="C394" s="638"/>
      <c r="D394" s="638"/>
      <c r="E394" s="639"/>
      <c r="F394" s="640"/>
      <c r="G394" s="639"/>
      <c r="H394" s="639"/>
      <c r="I394" s="634" t="s">
        <v>1083</v>
      </c>
      <c r="J394" s="618" t="s">
        <v>1084</v>
      </c>
      <c r="K394" s="618" t="s">
        <v>1084</v>
      </c>
      <c r="L394" s="650">
        <v>1</v>
      </c>
      <c r="M394" s="153">
        <v>45672</v>
      </c>
      <c r="N394" s="153">
        <v>45716</v>
      </c>
      <c r="O394" s="677">
        <v>6.2857142857142856</v>
      </c>
      <c r="P394" s="620">
        <v>1</v>
      </c>
      <c r="Q394" s="629" t="s">
        <v>1085</v>
      </c>
      <c r="R394" s="623">
        <v>1</v>
      </c>
      <c r="S394" s="624" t="str">
        <f t="array" aca="1" ref="S394" ca="1">IF(ISNUMBER(R394),IF(R394=100%,"CUMPLIDA",IF(AND(ISNUMBER(N394),ISNUMBER(INDIRECT("FECHA_"&amp;$B394,1))), IF(N394&lt;=INDIRECT("FECHA_"&amp;$B394,1),"INCUMPLIDA","PROCESO"), "VERIFICAR FECHA")),"SIN VALOR AVANCE")</f>
        <v>CUMPLIDA</v>
      </c>
    </row>
    <row r="395" spans="1:19" ht="90.75">
      <c r="A395" s="676" t="s">
        <v>19</v>
      </c>
      <c r="B395" s="625" t="s">
        <v>16</v>
      </c>
      <c r="C395" s="638"/>
      <c r="D395" s="638"/>
      <c r="E395" s="639"/>
      <c r="F395" s="640"/>
      <c r="G395" s="639"/>
      <c r="H395" s="639"/>
      <c r="I395" s="634" t="s">
        <v>1086</v>
      </c>
      <c r="J395" s="618" t="s">
        <v>1087</v>
      </c>
      <c r="K395" s="618" t="s">
        <v>1087</v>
      </c>
      <c r="L395" s="650">
        <v>1</v>
      </c>
      <c r="M395" s="153">
        <v>45717</v>
      </c>
      <c r="N395" s="153">
        <v>45777</v>
      </c>
      <c r="O395" s="677">
        <v>8.5714285714285712</v>
      </c>
      <c r="P395" s="620">
        <v>1</v>
      </c>
      <c r="Q395" s="629" t="s">
        <v>1088</v>
      </c>
      <c r="R395" s="623">
        <v>1</v>
      </c>
      <c r="S395" s="624" t="str">
        <f t="array" aca="1" ref="S395" ca="1">IF(ISNUMBER(R395),IF(R395=100%,"CUMPLIDA",IF(AND(ISNUMBER(N395),ISNUMBER(INDIRECT("FECHA_"&amp;$B395,1))), IF(N395&lt;=INDIRECT("FECHA_"&amp;$B395,1),"INCUMPLIDA","PROCESO"), "VERIFICAR FECHA")),"SIN VALOR AVANCE")</f>
        <v>CUMPLIDA</v>
      </c>
    </row>
    <row r="396" spans="1:19" ht="75.75">
      <c r="A396" s="676" t="s">
        <v>19</v>
      </c>
      <c r="B396" s="625" t="s">
        <v>16</v>
      </c>
      <c r="C396" s="638"/>
      <c r="D396" s="638"/>
      <c r="E396" s="639"/>
      <c r="F396" s="640"/>
      <c r="G396" s="639"/>
      <c r="H396" s="639"/>
      <c r="I396" s="634" t="s">
        <v>1089</v>
      </c>
      <c r="J396" s="618" t="s">
        <v>1090</v>
      </c>
      <c r="K396" s="618" t="s">
        <v>1090</v>
      </c>
      <c r="L396" s="650">
        <v>1</v>
      </c>
      <c r="M396" s="153">
        <v>45628</v>
      </c>
      <c r="N396" s="153">
        <v>45688</v>
      </c>
      <c r="O396" s="677">
        <v>8.5714285714285712</v>
      </c>
      <c r="P396" s="620">
        <v>1</v>
      </c>
      <c r="Q396" s="629" t="s">
        <v>1091</v>
      </c>
      <c r="R396" s="623">
        <v>1</v>
      </c>
      <c r="S396" s="624" t="str">
        <f t="array" aca="1" ref="S396" ca="1">IF(ISNUMBER(R396),IF(R396=100%,"CUMPLIDA",IF(AND(ISNUMBER(N396),ISNUMBER(INDIRECT("FECHA_"&amp;$B396,1))), IF(N396&lt;=INDIRECT("FECHA_"&amp;$B396,1),"INCUMPLIDA","PROCESO"), "VERIFICAR FECHA")),"SIN VALOR AVANCE")</f>
        <v>CUMPLIDA</v>
      </c>
    </row>
    <row r="397" spans="1:19" ht="75.75">
      <c r="A397" s="676" t="s">
        <v>19</v>
      </c>
      <c r="B397" s="625" t="s">
        <v>16</v>
      </c>
      <c r="C397" s="638"/>
      <c r="D397" s="638"/>
      <c r="E397" s="639"/>
      <c r="F397" s="640"/>
      <c r="G397" s="639"/>
      <c r="H397" s="639"/>
      <c r="I397" s="634" t="s">
        <v>1092</v>
      </c>
      <c r="J397" s="618" t="s">
        <v>1093</v>
      </c>
      <c r="K397" s="618" t="s">
        <v>1093</v>
      </c>
      <c r="L397" s="650">
        <v>1</v>
      </c>
      <c r="M397" s="153">
        <v>45689</v>
      </c>
      <c r="N397" s="153">
        <v>45868</v>
      </c>
      <c r="O397" s="677">
        <v>25.571428571428573</v>
      </c>
      <c r="P397" s="620">
        <v>1</v>
      </c>
      <c r="Q397" s="629" t="s">
        <v>1094</v>
      </c>
      <c r="R397" s="623">
        <v>1</v>
      </c>
      <c r="S397" s="624" t="str">
        <f t="array" aca="1" ref="S397" ca="1">IF(ISNUMBER(R397),IF(R397=100%,"CUMPLIDA",IF(AND(ISNUMBER(N397),ISNUMBER(INDIRECT("FECHA_"&amp;$B397,1))), IF(N397&lt;=INDIRECT("FECHA_"&amp;$B397,1),"INCUMPLIDA","PROCESO"), "VERIFICAR FECHA")),"SIN VALOR AVANCE")</f>
        <v>CUMPLIDA</v>
      </c>
    </row>
    <row r="398" spans="1:19" ht="120">
      <c r="A398" s="676" t="s">
        <v>19</v>
      </c>
      <c r="B398" s="625" t="s">
        <v>16</v>
      </c>
      <c r="C398" s="638"/>
      <c r="D398" s="638"/>
      <c r="E398" s="639"/>
      <c r="F398" s="640"/>
      <c r="G398" s="639"/>
      <c r="H398" s="639"/>
      <c r="I398" s="634" t="s">
        <v>1095</v>
      </c>
      <c r="J398" s="618" t="s">
        <v>1096</v>
      </c>
      <c r="K398" s="618" t="s">
        <v>1096</v>
      </c>
      <c r="L398" s="650">
        <v>1</v>
      </c>
      <c r="M398" s="153">
        <v>45870</v>
      </c>
      <c r="N398" s="153">
        <v>46326</v>
      </c>
      <c r="O398" s="677">
        <v>65.142857142857139</v>
      </c>
      <c r="P398" s="620">
        <v>0.06</v>
      </c>
      <c r="Q398" s="629" t="s">
        <v>1091</v>
      </c>
      <c r="R398" s="623">
        <v>0.06</v>
      </c>
      <c r="S398" s="624" t="str">
        <f t="array" aca="1" ref="S398" ca="1">IF(ISNUMBER(R398),IF(R398=100%,"CUMPLIDA",IF(AND(ISNUMBER(N398),ISNUMBER(INDIRECT("FECHA_"&amp;$B398,1))), IF(N398&lt;=INDIRECT("FECHA_"&amp;$B398,1),"INCUMPLIDA","PROCESO"), "VERIFICAR FECHA")),"SIN VALOR AVANCE")</f>
        <v>PROCESO</v>
      </c>
    </row>
    <row r="399" spans="1:19" ht="270">
      <c r="A399" s="676" t="s">
        <v>19</v>
      </c>
      <c r="B399" s="625" t="s">
        <v>16</v>
      </c>
      <c r="C399" s="649" t="s">
        <v>1097</v>
      </c>
      <c r="D399" s="649" t="s">
        <v>1098</v>
      </c>
      <c r="E399" s="639" t="s">
        <v>1099</v>
      </c>
      <c r="F399" s="640" t="s">
        <v>684</v>
      </c>
      <c r="G399" s="639"/>
      <c r="H399" s="639" t="s">
        <v>1100</v>
      </c>
      <c r="I399" s="639" t="s">
        <v>1101</v>
      </c>
      <c r="J399" s="618" t="s">
        <v>1102</v>
      </c>
      <c r="K399" s="618" t="s">
        <v>164</v>
      </c>
      <c r="L399" s="650">
        <v>24</v>
      </c>
      <c r="M399" s="153">
        <v>45901</v>
      </c>
      <c r="N399" s="153">
        <v>46265</v>
      </c>
      <c r="O399" s="677">
        <v>52</v>
      </c>
      <c r="P399" s="620">
        <v>8</v>
      </c>
      <c r="Q399" s="629" t="s">
        <v>1103</v>
      </c>
      <c r="R399" s="623">
        <v>0.33333333333333331</v>
      </c>
      <c r="S399" s="624" t="str">
        <f t="array" aca="1" ref="S399" ca="1">IF(ISNUMBER(R399),IF(R399=100%,"CUMPLIDA",IF(AND(ISNUMBER(N399),ISNUMBER(INDIRECT("FECHA_"&amp;$B399,1))), IF(N399&lt;=INDIRECT("FECHA_"&amp;$B399,1),"INCUMPLIDA","PROCESO"), "VERIFICAR FECHA")),"SIN VALOR AVANCE")</f>
        <v>PROCESO</v>
      </c>
    </row>
    <row r="400" spans="1:19" ht="285">
      <c r="A400" s="676" t="s">
        <v>19</v>
      </c>
      <c r="B400" s="625" t="s">
        <v>16</v>
      </c>
      <c r="C400" s="649"/>
      <c r="D400" s="649"/>
      <c r="E400" s="639"/>
      <c r="F400" s="640"/>
      <c r="G400" s="639"/>
      <c r="H400" s="639"/>
      <c r="I400" s="639"/>
      <c r="J400" s="618" t="s">
        <v>1104</v>
      </c>
      <c r="K400" s="618" t="s">
        <v>164</v>
      </c>
      <c r="L400" s="650">
        <v>2</v>
      </c>
      <c r="M400" s="153">
        <v>45901</v>
      </c>
      <c r="N400" s="153">
        <v>45991</v>
      </c>
      <c r="O400" s="677">
        <v>12.857142857142858</v>
      </c>
      <c r="P400" s="620">
        <v>2</v>
      </c>
      <c r="Q400" s="618" t="s">
        <v>1103</v>
      </c>
      <c r="R400" s="623">
        <v>1</v>
      </c>
      <c r="S400" s="624" t="str">
        <f t="array" aca="1" ref="S400" ca="1">IF(ISNUMBER(R400),IF(R400=100%,"CUMPLIDA",IF(AND(ISNUMBER(N400),ISNUMBER(INDIRECT("FECHA_"&amp;$B400,1))), IF(N400&lt;=INDIRECT("FECHA_"&amp;$B400,1),"INCUMPLIDA","PROCESO"), "VERIFICAR FECHA")),"SIN VALOR AVANCE")</f>
        <v>CUMPLIDA</v>
      </c>
    </row>
    <row r="401" spans="1:19" ht="135.75">
      <c r="A401" s="676" t="s">
        <v>19</v>
      </c>
      <c r="B401" s="625" t="s">
        <v>16</v>
      </c>
      <c r="C401" s="649"/>
      <c r="D401" s="649"/>
      <c r="E401" s="639"/>
      <c r="F401" s="640"/>
      <c r="G401" s="639"/>
      <c r="H401" s="639"/>
      <c r="I401" s="634" t="s">
        <v>1105</v>
      </c>
      <c r="J401" s="618" t="s">
        <v>1106</v>
      </c>
      <c r="K401" s="618" t="s">
        <v>164</v>
      </c>
      <c r="L401" s="650">
        <v>24</v>
      </c>
      <c r="M401" s="153">
        <v>45901</v>
      </c>
      <c r="N401" s="153">
        <v>46265</v>
      </c>
      <c r="O401" s="677">
        <v>52</v>
      </c>
      <c r="P401" s="620">
        <v>4</v>
      </c>
      <c r="Q401" s="618" t="s">
        <v>1103</v>
      </c>
      <c r="R401" s="623">
        <v>0.16666666666666666</v>
      </c>
      <c r="S401" s="624" t="str">
        <f t="array" aca="1" ref="S401" ca="1">IF(ISNUMBER(R401),IF(R401=100%,"CUMPLIDA",IF(AND(ISNUMBER(N401),ISNUMBER(INDIRECT("FECHA_"&amp;$B401,1))), IF(N401&lt;=INDIRECT("FECHA_"&amp;$B401,1),"INCUMPLIDA","PROCESO"), "VERIFICAR FECHA")),"SIN VALOR AVANCE")</f>
        <v>PROCESO</v>
      </c>
    </row>
    <row r="402" spans="1:19" ht="135.75">
      <c r="A402" s="676" t="s">
        <v>19</v>
      </c>
      <c r="B402" s="625" t="s">
        <v>16</v>
      </c>
      <c r="C402" s="649" t="s">
        <v>1097</v>
      </c>
      <c r="D402" s="649" t="s">
        <v>1107</v>
      </c>
      <c r="E402" s="639" t="s">
        <v>1108</v>
      </c>
      <c r="F402" s="640"/>
      <c r="G402" s="639"/>
      <c r="H402" s="639" t="s">
        <v>1109</v>
      </c>
      <c r="I402" s="634" t="s">
        <v>1105</v>
      </c>
      <c r="J402" s="618" t="s">
        <v>1106</v>
      </c>
      <c r="K402" s="618" t="s">
        <v>164</v>
      </c>
      <c r="L402" s="650">
        <v>24</v>
      </c>
      <c r="M402" s="153">
        <v>45901</v>
      </c>
      <c r="N402" s="153">
        <v>46265</v>
      </c>
      <c r="O402" s="677">
        <v>52</v>
      </c>
      <c r="P402" s="620">
        <v>4</v>
      </c>
      <c r="Q402" s="618" t="s">
        <v>1103</v>
      </c>
      <c r="R402" s="623">
        <v>0.16666666666666666</v>
      </c>
      <c r="S402" s="624" t="str">
        <f t="array" aca="1" ref="S402" ca="1">IF(ISNUMBER(R402),IF(R402=100%,"CUMPLIDA",IF(AND(ISNUMBER(N402),ISNUMBER(INDIRECT("FECHA_"&amp;$B402,1))), IF(N402&lt;=INDIRECT("FECHA_"&amp;$B402,1),"INCUMPLIDA","PROCESO"), "VERIFICAR FECHA")),"SIN VALOR AVANCE")</f>
        <v>PROCESO</v>
      </c>
    </row>
    <row r="403" spans="1:19" ht="135.75">
      <c r="A403" s="676" t="s">
        <v>19</v>
      </c>
      <c r="B403" s="625" t="s">
        <v>16</v>
      </c>
      <c r="C403" s="649"/>
      <c r="D403" s="649"/>
      <c r="E403" s="639"/>
      <c r="F403" s="640"/>
      <c r="G403" s="639"/>
      <c r="H403" s="639"/>
      <c r="I403" s="639" t="s">
        <v>1110</v>
      </c>
      <c r="J403" s="618" t="s">
        <v>1111</v>
      </c>
      <c r="K403" s="618" t="s">
        <v>164</v>
      </c>
      <c r="L403" s="650">
        <v>12</v>
      </c>
      <c r="M403" s="153">
        <v>45901</v>
      </c>
      <c r="N403" s="153">
        <v>46265</v>
      </c>
      <c r="O403" s="677">
        <v>52</v>
      </c>
      <c r="P403" s="620">
        <v>4</v>
      </c>
      <c r="Q403" s="629" t="s">
        <v>1103</v>
      </c>
      <c r="R403" s="623">
        <v>0.33333333333333331</v>
      </c>
      <c r="S403" s="624" t="str">
        <f t="array" aca="1" ref="S403" ca="1">IF(ISNUMBER(R403),IF(R403=100%,"CUMPLIDA",IF(AND(ISNUMBER(N403),ISNUMBER(INDIRECT("FECHA_"&amp;$B403,1))), IF(N403&lt;=INDIRECT("FECHA_"&amp;$B403,1),"INCUMPLIDA","PROCESO"), "VERIFICAR FECHA")),"SIN VALOR AVANCE")</f>
        <v>PROCESO</v>
      </c>
    </row>
    <row r="404" spans="1:19" ht="135.75">
      <c r="A404" s="676" t="s">
        <v>19</v>
      </c>
      <c r="B404" s="625" t="s">
        <v>16</v>
      </c>
      <c r="C404" s="649"/>
      <c r="D404" s="649"/>
      <c r="E404" s="639"/>
      <c r="F404" s="640"/>
      <c r="G404" s="639"/>
      <c r="H404" s="639"/>
      <c r="I404" s="639"/>
      <c r="J404" s="618" t="s">
        <v>1112</v>
      </c>
      <c r="K404" s="618" t="s">
        <v>164</v>
      </c>
      <c r="L404" s="650">
        <v>8</v>
      </c>
      <c r="M404" s="153">
        <v>45901</v>
      </c>
      <c r="N404" s="153">
        <v>46265</v>
      </c>
      <c r="O404" s="677">
        <v>52</v>
      </c>
      <c r="P404" s="620">
        <v>2</v>
      </c>
      <c r="Q404" s="629" t="s">
        <v>1103</v>
      </c>
      <c r="R404" s="623">
        <v>0.25</v>
      </c>
      <c r="S404" s="624" t="str">
        <f t="array" aca="1" ref="S404" ca="1">IF(ISNUMBER(R404),IF(R404=100%,"CUMPLIDA",IF(AND(ISNUMBER(N404),ISNUMBER(INDIRECT("FECHA_"&amp;$B404,1))), IF(N404&lt;=INDIRECT("FECHA_"&amp;$B404,1),"INCUMPLIDA","PROCESO"), "VERIFICAR FECHA")),"SIN VALOR AVANCE")</f>
        <v>PROCESO</v>
      </c>
    </row>
    <row r="405" spans="1:19" ht="150">
      <c r="A405" s="137" t="s">
        <v>19</v>
      </c>
      <c r="B405" s="625" t="s">
        <v>16</v>
      </c>
      <c r="C405" s="333" t="s">
        <v>1097</v>
      </c>
      <c r="D405" s="333" t="s">
        <v>1113</v>
      </c>
      <c r="E405" s="639" t="s">
        <v>1114</v>
      </c>
      <c r="F405" s="640" t="s">
        <v>1115</v>
      </c>
      <c r="G405" s="639"/>
      <c r="H405" s="639" t="s">
        <v>1116</v>
      </c>
      <c r="I405" s="634" t="s">
        <v>1117</v>
      </c>
      <c r="J405" s="618" t="s">
        <v>1118</v>
      </c>
      <c r="K405" s="618" t="s">
        <v>1119</v>
      </c>
      <c r="L405" s="650">
        <v>6</v>
      </c>
      <c r="M405" s="153">
        <v>45901</v>
      </c>
      <c r="N405" s="153">
        <v>46265</v>
      </c>
      <c r="O405" s="677">
        <v>52</v>
      </c>
      <c r="P405" s="620">
        <v>1</v>
      </c>
      <c r="Q405" s="653" t="s">
        <v>1120</v>
      </c>
      <c r="R405" s="623">
        <v>0.16666666666666666</v>
      </c>
      <c r="S405" s="624" t="str">
        <f t="array" aca="1" ref="S405" ca="1">IF(ISNUMBER(R405),IF(R405=100%,"CUMPLIDA",IF(AND(ISNUMBER(N405),ISNUMBER(INDIRECT("FECHA_"&amp;$B405,1))), IF(N405&lt;=INDIRECT("FECHA_"&amp;$B405,1),"INCUMPLIDA","PROCESO"), "VERIFICAR FECHA")),"SIN VALOR AVANCE")</f>
        <v>PROCESO</v>
      </c>
    </row>
    <row r="406" spans="1:19" ht="135.75">
      <c r="A406" s="137" t="s">
        <v>19</v>
      </c>
      <c r="B406" s="625" t="s">
        <v>16</v>
      </c>
      <c r="C406" s="333"/>
      <c r="D406" s="333"/>
      <c r="E406" s="639"/>
      <c r="F406" s="640"/>
      <c r="G406" s="639"/>
      <c r="H406" s="639"/>
      <c r="I406" s="634" t="s">
        <v>1105</v>
      </c>
      <c r="J406" s="618" t="s">
        <v>1106</v>
      </c>
      <c r="K406" s="618" t="s">
        <v>164</v>
      </c>
      <c r="L406" s="650">
        <v>24</v>
      </c>
      <c r="M406" s="153">
        <v>45901</v>
      </c>
      <c r="N406" s="153">
        <v>46265</v>
      </c>
      <c r="O406" s="677">
        <v>52</v>
      </c>
      <c r="P406" s="620">
        <v>4</v>
      </c>
      <c r="Q406" s="618" t="s">
        <v>1103</v>
      </c>
      <c r="R406" s="623">
        <v>0.16666666666666666</v>
      </c>
      <c r="S406" s="624" t="str">
        <f t="array" aca="1" ref="S406" ca="1">IF(ISNUMBER(R406),IF(R406=100%,"CUMPLIDA",IF(AND(ISNUMBER(N406),ISNUMBER(INDIRECT("FECHA_"&amp;$B406,1))), IF(N406&lt;=INDIRECT("FECHA_"&amp;$B406,1),"INCUMPLIDA","PROCESO"), "VERIFICAR FECHA")),"SIN VALOR AVANCE")</f>
        <v>PROCESO</v>
      </c>
    </row>
    <row r="407" spans="1:19" ht="135.75">
      <c r="A407" s="137" t="s">
        <v>19</v>
      </c>
      <c r="B407" s="625" t="s">
        <v>16</v>
      </c>
      <c r="C407" s="333"/>
      <c r="D407" s="333"/>
      <c r="E407" s="639"/>
      <c r="F407" s="640"/>
      <c r="G407" s="639"/>
      <c r="H407" s="639"/>
      <c r="I407" s="634" t="s">
        <v>1121</v>
      </c>
      <c r="J407" s="618" t="s">
        <v>1122</v>
      </c>
      <c r="K407" s="618" t="s">
        <v>164</v>
      </c>
      <c r="L407" s="650">
        <v>8</v>
      </c>
      <c r="M407" s="153">
        <v>45901</v>
      </c>
      <c r="N407" s="153">
        <v>46265</v>
      </c>
      <c r="O407" s="677">
        <v>52</v>
      </c>
      <c r="P407" s="620">
        <v>2</v>
      </c>
      <c r="Q407" s="618" t="s">
        <v>1103</v>
      </c>
      <c r="R407" s="623">
        <v>0.25</v>
      </c>
      <c r="S407" s="624" t="str">
        <f t="array" aca="1" ref="S407" ca="1">IF(ISNUMBER(R407),IF(R407=100%,"CUMPLIDA",IF(AND(ISNUMBER(N407),ISNUMBER(INDIRECT("FECHA_"&amp;$B407,1))), IF(N407&lt;=INDIRECT("FECHA_"&amp;$B407,1),"INCUMPLIDA","PROCESO"), "VERIFICAR FECHA")),"SIN VALOR AVANCE")</f>
        <v>PROCESO</v>
      </c>
    </row>
    <row r="408" spans="1:19" ht="135.75">
      <c r="A408" s="137" t="s">
        <v>19</v>
      </c>
      <c r="B408" s="625" t="s">
        <v>16</v>
      </c>
      <c r="C408" s="333"/>
      <c r="D408" s="333"/>
      <c r="E408" s="639"/>
      <c r="F408" s="640"/>
      <c r="G408" s="639"/>
      <c r="H408" s="639"/>
      <c r="I408" s="639" t="s">
        <v>1123</v>
      </c>
      <c r="J408" s="618" t="s">
        <v>1124</v>
      </c>
      <c r="K408" s="618" t="s">
        <v>164</v>
      </c>
      <c r="L408" s="650">
        <v>2</v>
      </c>
      <c r="M408" s="153">
        <v>45901</v>
      </c>
      <c r="N408" s="153">
        <v>45991</v>
      </c>
      <c r="O408" s="677">
        <v>12.857142857142858</v>
      </c>
      <c r="P408" s="620">
        <v>2</v>
      </c>
      <c r="Q408" s="618" t="s">
        <v>1103</v>
      </c>
      <c r="R408" s="623">
        <v>1</v>
      </c>
      <c r="S408" s="624" t="str">
        <f t="array" aca="1" ref="S408" ca="1">IF(ISNUMBER(R408),IF(R408=100%,"CUMPLIDA",IF(AND(ISNUMBER(N408),ISNUMBER(INDIRECT("FECHA_"&amp;$B408,1))), IF(N408&lt;=INDIRECT("FECHA_"&amp;$B408,1),"INCUMPLIDA","PROCESO"), "VERIFICAR FECHA")),"SIN VALOR AVANCE")</f>
        <v>CUMPLIDA</v>
      </c>
    </row>
    <row r="409" spans="1:19" ht="135.75">
      <c r="A409" s="137" t="s">
        <v>19</v>
      </c>
      <c r="B409" s="625" t="s">
        <v>16</v>
      </c>
      <c r="C409" s="333"/>
      <c r="D409" s="333"/>
      <c r="E409" s="639"/>
      <c r="F409" s="640"/>
      <c r="G409" s="639"/>
      <c r="H409" s="639"/>
      <c r="I409" s="639"/>
      <c r="J409" s="618" t="s">
        <v>1125</v>
      </c>
      <c r="K409" s="618" t="s">
        <v>164</v>
      </c>
      <c r="L409" s="650">
        <v>2</v>
      </c>
      <c r="M409" s="153">
        <v>45901</v>
      </c>
      <c r="N409" s="153">
        <v>45991</v>
      </c>
      <c r="O409" s="677">
        <v>12.857142857142858</v>
      </c>
      <c r="P409" s="620">
        <v>2</v>
      </c>
      <c r="Q409" s="618" t="s">
        <v>1103</v>
      </c>
      <c r="R409" s="623">
        <v>1</v>
      </c>
      <c r="S409" s="624" t="str">
        <f t="array" aca="1" ref="S409" ca="1">IF(ISNUMBER(R409),IF(R409=100%,"CUMPLIDA",IF(AND(ISNUMBER(N409),ISNUMBER(INDIRECT("FECHA_"&amp;$B409,1))), IF(N409&lt;=INDIRECT("FECHA_"&amp;$B409,1),"INCUMPLIDA","PROCESO"), "VERIFICAR FECHA")),"SIN VALOR AVANCE")</f>
        <v>CUMPLIDA</v>
      </c>
    </row>
    <row r="410" spans="1:19" ht="90.75">
      <c r="A410" s="137" t="s">
        <v>19</v>
      </c>
      <c r="B410" s="625" t="s">
        <v>16</v>
      </c>
      <c r="C410" s="333"/>
      <c r="D410" s="333"/>
      <c r="E410" s="639"/>
      <c r="F410" s="640"/>
      <c r="G410" s="639"/>
      <c r="H410" s="639"/>
      <c r="I410" s="639"/>
      <c r="J410" s="618" t="s">
        <v>1126</v>
      </c>
      <c r="K410" s="618" t="s">
        <v>164</v>
      </c>
      <c r="L410" s="650">
        <v>1</v>
      </c>
      <c r="M410" s="153">
        <v>45901</v>
      </c>
      <c r="N410" s="153">
        <v>45991</v>
      </c>
      <c r="O410" s="677">
        <v>12.857142857142858</v>
      </c>
      <c r="P410" s="620">
        <v>1</v>
      </c>
      <c r="Q410" s="618" t="s">
        <v>1127</v>
      </c>
      <c r="R410" s="623">
        <v>1</v>
      </c>
      <c r="S410" s="624" t="str">
        <f t="array" aca="1" ref="S410" ca="1">IF(ISNUMBER(R410),IF(R410=100%,"CUMPLIDA",IF(AND(ISNUMBER(N410),ISNUMBER(INDIRECT("FECHA_"&amp;$B410,1))), IF(N410&lt;=INDIRECT("FECHA_"&amp;$B410,1),"INCUMPLIDA","PROCESO"), "VERIFICAR FECHA")),"SIN VALOR AVANCE")</f>
        <v>CUMPLIDA</v>
      </c>
    </row>
    <row r="411" spans="1:19" ht="105.75">
      <c r="A411" s="137" t="s">
        <v>19</v>
      </c>
      <c r="B411" s="625" t="s">
        <v>16</v>
      </c>
      <c r="C411" s="333"/>
      <c r="D411" s="333"/>
      <c r="E411" s="639"/>
      <c r="F411" s="640"/>
      <c r="G411" s="639"/>
      <c r="H411" s="639"/>
      <c r="I411" s="639"/>
      <c r="J411" s="618" t="s">
        <v>1128</v>
      </c>
      <c r="K411" s="618" t="s">
        <v>164</v>
      </c>
      <c r="L411" s="650">
        <v>1</v>
      </c>
      <c r="M411" s="153">
        <v>45901</v>
      </c>
      <c r="N411" s="153">
        <v>45991</v>
      </c>
      <c r="O411" s="677">
        <v>12.857142857142858</v>
      </c>
      <c r="P411" s="620">
        <v>1</v>
      </c>
      <c r="Q411" s="618" t="s">
        <v>1129</v>
      </c>
      <c r="R411" s="623">
        <v>1</v>
      </c>
      <c r="S411" s="624" t="str">
        <f t="array" aca="1" ref="S411" ca="1">IF(ISNUMBER(R411),IF(R411=100%,"CUMPLIDA",IF(AND(ISNUMBER(N411),ISNUMBER(INDIRECT("FECHA_"&amp;$B411,1))), IF(N411&lt;=INDIRECT("FECHA_"&amp;$B411,1),"INCUMPLIDA","PROCESO"), "VERIFICAR FECHA")),"SIN VALOR AVANCE")</f>
        <v>CUMPLIDA</v>
      </c>
    </row>
    <row r="412" spans="1:19" ht="60.75">
      <c r="A412" s="137" t="s">
        <v>19</v>
      </c>
      <c r="B412" s="625" t="s">
        <v>16</v>
      </c>
      <c r="C412" s="333"/>
      <c r="D412" s="333"/>
      <c r="E412" s="639"/>
      <c r="F412" s="640"/>
      <c r="G412" s="639"/>
      <c r="H412" s="639"/>
      <c r="I412" s="634" t="s">
        <v>1130</v>
      </c>
      <c r="J412" s="618" t="s">
        <v>1131</v>
      </c>
      <c r="K412" s="618" t="s">
        <v>164</v>
      </c>
      <c r="L412" s="650">
        <v>12</v>
      </c>
      <c r="M412" s="153">
        <v>45901</v>
      </c>
      <c r="N412" s="153">
        <v>46265</v>
      </c>
      <c r="O412" s="677">
        <v>52</v>
      </c>
      <c r="P412" s="620">
        <v>3</v>
      </c>
      <c r="Q412" s="653" t="s">
        <v>1132</v>
      </c>
      <c r="R412" s="623">
        <v>0.25</v>
      </c>
      <c r="S412" s="624" t="str">
        <f t="array" aca="1" ref="S412" ca="1">IF(ISNUMBER(R412),IF(R412=100%,"CUMPLIDA",IF(AND(ISNUMBER(N412),ISNUMBER(INDIRECT("FECHA_"&amp;$B412,1))), IF(N412&lt;=INDIRECT("FECHA_"&amp;$B412,1),"INCUMPLIDA","PROCESO"), "VERIFICAR FECHA")),"SIN VALOR AVANCE")</f>
        <v>PROCESO</v>
      </c>
    </row>
    <row r="413" spans="1:19" ht="180.75">
      <c r="A413" s="137" t="s">
        <v>19</v>
      </c>
      <c r="B413" s="625" t="s">
        <v>16</v>
      </c>
      <c r="C413" s="333" t="s">
        <v>1097</v>
      </c>
      <c r="D413" s="333" t="s">
        <v>1133</v>
      </c>
      <c r="E413" s="639" t="s">
        <v>1134</v>
      </c>
      <c r="F413" s="640"/>
      <c r="G413" s="639"/>
      <c r="H413" s="639" t="s">
        <v>1135</v>
      </c>
      <c r="I413" s="634" t="s">
        <v>1123</v>
      </c>
      <c r="J413" s="618" t="s">
        <v>1136</v>
      </c>
      <c r="K413" s="618" t="s">
        <v>164</v>
      </c>
      <c r="L413" s="650">
        <v>2</v>
      </c>
      <c r="M413" s="153">
        <v>45901</v>
      </c>
      <c r="N413" s="153">
        <v>46081</v>
      </c>
      <c r="O413" s="677">
        <v>25.714285714285715</v>
      </c>
      <c r="P413" s="620">
        <v>0</v>
      </c>
      <c r="Q413" s="618" t="s">
        <v>1137</v>
      </c>
      <c r="R413" s="623">
        <v>0</v>
      </c>
      <c r="S413" s="624" t="str">
        <f t="array" aca="1" ref="S413" ca="1">IF(ISNUMBER(R413),IF(R413=100%,"CUMPLIDA",IF(AND(ISNUMBER(N413),ISNUMBER(INDIRECT("FECHA_"&amp;$B413,1))), IF(N413&lt;=INDIRECT("FECHA_"&amp;$B413,1),"INCUMPLIDA","PROCESO"), "VERIFICAR FECHA")),"SIN VALOR AVANCE")</f>
        <v>PROCESO</v>
      </c>
    </row>
    <row r="414" spans="1:19" ht="180.75">
      <c r="A414" s="137" t="s">
        <v>19</v>
      </c>
      <c r="B414" s="625" t="s">
        <v>16</v>
      </c>
      <c r="C414" s="333"/>
      <c r="D414" s="333"/>
      <c r="E414" s="639"/>
      <c r="F414" s="640"/>
      <c r="G414" s="639"/>
      <c r="H414" s="639"/>
      <c r="I414" s="639" t="s">
        <v>1138</v>
      </c>
      <c r="J414" s="618" t="s">
        <v>1139</v>
      </c>
      <c r="K414" s="655" t="s">
        <v>1140</v>
      </c>
      <c r="L414" s="650">
        <v>8</v>
      </c>
      <c r="M414" s="153">
        <v>45901</v>
      </c>
      <c r="N414" s="153">
        <v>46265</v>
      </c>
      <c r="O414" s="677">
        <v>52</v>
      </c>
      <c r="P414" s="620">
        <v>2</v>
      </c>
      <c r="Q414" s="618" t="s">
        <v>1137</v>
      </c>
      <c r="R414" s="623">
        <v>0.25</v>
      </c>
      <c r="S414" s="624" t="str">
        <f t="array" aca="1" ref="S414" ca="1">IF(ISNUMBER(R414),IF(R414=100%,"CUMPLIDA",IF(AND(ISNUMBER(N414),ISNUMBER(INDIRECT("FECHA_"&amp;$B414,1))), IF(N414&lt;=INDIRECT("FECHA_"&amp;$B414,1),"INCUMPLIDA","PROCESO"), "VERIFICAR FECHA")),"SIN VALOR AVANCE")</f>
        <v>PROCESO</v>
      </c>
    </row>
    <row r="415" spans="1:19" ht="180.75">
      <c r="A415" s="137" t="s">
        <v>19</v>
      </c>
      <c r="B415" s="625" t="s">
        <v>16</v>
      </c>
      <c r="C415" s="333"/>
      <c r="D415" s="333"/>
      <c r="E415" s="639"/>
      <c r="F415" s="640"/>
      <c r="G415" s="639"/>
      <c r="H415" s="639"/>
      <c r="I415" s="639"/>
      <c r="J415" s="618" t="s">
        <v>1141</v>
      </c>
      <c r="K415" s="618" t="s">
        <v>164</v>
      </c>
      <c r="L415" s="650">
        <v>12</v>
      </c>
      <c r="M415" s="153">
        <v>45901</v>
      </c>
      <c r="N415" s="153">
        <v>46265</v>
      </c>
      <c r="O415" s="677">
        <v>52</v>
      </c>
      <c r="P415" s="620">
        <v>4</v>
      </c>
      <c r="Q415" s="618" t="s">
        <v>1142</v>
      </c>
      <c r="R415" s="623">
        <v>0.33333333333333331</v>
      </c>
      <c r="S415" s="624" t="str">
        <f t="array" aca="1" ref="S415" ca="1">IF(ISNUMBER(R415),IF(R415=100%,"CUMPLIDA",IF(AND(ISNUMBER(N415),ISNUMBER(INDIRECT("FECHA_"&amp;$B415,1))), IF(N415&lt;=INDIRECT("FECHA_"&amp;$B415,1),"INCUMPLIDA","PROCESO"), "VERIFICAR FECHA")),"SIN VALOR AVANCE")</f>
        <v>PROCESO</v>
      </c>
    </row>
    <row r="416" spans="1:19" ht="391.5">
      <c r="A416" s="137" t="s">
        <v>19</v>
      </c>
      <c r="B416" s="625" t="s">
        <v>16</v>
      </c>
      <c r="C416" s="151" t="s">
        <v>1097</v>
      </c>
      <c r="D416" s="151" t="s">
        <v>1143</v>
      </c>
      <c r="E416" s="634" t="s">
        <v>1144</v>
      </c>
      <c r="F416" s="656"/>
      <c r="G416" s="634"/>
      <c r="H416" s="634" t="s">
        <v>1145</v>
      </c>
      <c r="I416" s="634" t="s">
        <v>1146</v>
      </c>
      <c r="J416" s="618" t="s">
        <v>1147</v>
      </c>
      <c r="K416" s="618" t="s">
        <v>1148</v>
      </c>
      <c r="L416" s="650">
        <v>12</v>
      </c>
      <c r="M416" s="153">
        <v>45901</v>
      </c>
      <c r="N416" s="153">
        <v>46265</v>
      </c>
      <c r="O416" s="677">
        <v>52</v>
      </c>
      <c r="P416" s="620">
        <v>4</v>
      </c>
      <c r="Q416" s="618" t="s">
        <v>1103</v>
      </c>
      <c r="R416" s="623">
        <v>0.33333333333333331</v>
      </c>
      <c r="S416" s="624" t="str">
        <f t="array" aca="1" ref="S416" ca="1">IF(ISNUMBER(R416),IF(R416=100%,"CUMPLIDA",IF(AND(ISNUMBER(N416),ISNUMBER(INDIRECT("FECHA_"&amp;$B416,1))), IF(N416&lt;=INDIRECT("FECHA_"&amp;$B416,1),"INCUMPLIDA","PROCESO"), "VERIFICAR FECHA")),"SIN VALOR AVANCE")</f>
        <v>PROCESO</v>
      </c>
    </row>
    <row r="417" spans="1:19" ht="75">
      <c r="A417" s="137" t="s">
        <v>19</v>
      </c>
      <c r="B417" s="625" t="s">
        <v>16</v>
      </c>
      <c r="C417" s="333" t="s">
        <v>1097</v>
      </c>
      <c r="D417" s="333" t="s">
        <v>1149</v>
      </c>
      <c r="E417" s="639" t="s">
        <v>1150</v>
      </c>
      <c r="F417" s="640"/>
      <c r="G417" s="639"/>
      <c r="H417" s="639" t="s">
        <v>1151</v>
      </c>
      <c r="I417" s="634" t="s">
        <v>1152</v>
      </c>
      <c r="J417" s="618" t="s">
        <v>1153</v>
      </c>
      <c r="K417" s="618" t="s">
        <v>1154</v>
      </c>
      <c r="L417" s="650">
        <v>1</v>
      </c>
      <c r="M417" s="153">
        <v>45870</v>
      </c>
      <c r="N417" s="153">
        <v>46218</v>
      </c>
      <c r="O417" s="677">
        <v>49.714285714285715</v>
      </c>
      <c r="P417" s="620">
        <v>0.65</v>
      </c>
      <c r="Q417" s="618" t="s">
        <v>1155</v>
      </c>
      <c r="R417" s="623">
        <v>0.65</v>
      </c>
      <c r="S417" s="624" t="str">
        <f t="array" aca="1" ref="S417" ca="1">IF(ISNUMBER(R417),IF(R417=100%,"CUMPLIDA",IF(AND(ISNUMBER(N417),ISNUMBER(INDIRECT("FECHA_"&amp;$B417,1))), IF(N417&lt;=INDIRECT("FECHA_"&amp;$B417,1),"INCUMPLIDA","PROCESO"), "VERIFICAR FECHA")),"SIN VALOR AVANCE")</f>
        <v>PROCESO</v>
      </c>
    </row>
    <row r="418" spans="1:19" ht="75">
      <c r="A418" s="137" t="s">
        <v>19</v>
      </c>
      <c r="B418" s="625" t="s">
        <v>16</v>
      </c>
      <c r="C418" s="333"/>
      <c r="D418" s="333"/>
      <c r="E418" s="639"/>
      <c r="F418" s="640"/>
      <c r="G418" s="639"/>
      <c r="H418" s="639"/>
      <c r="I418" s="634" t="s">
        <v>1156</v>
      </c>
      <c r="J418" s="618" t="s">
        <v>1157</v>
      </c>
      <c r="K418" s="618" t="s">
        <v>1154</v>
      </c>
      <c r="L418" s="650">
        <v>1</v>
      </c>
      <c r="M418" s="153">
        <v>45992</v>
      </c>
      <c r="N418" s="153">
        <v>46418</v>
      </c>
      <c r="O418" s="677">
        <v>60.857142857142854</v>
      </c>
      <c r="P418" s="620">
        <v>0</v>
      </c>
      <c r="Q418" s="618" t="s">
        <v>1155</v>
      </c>
      <c r="R418" s="623">
        <v>0</v>
      </c>
      <c r="S418" s="624" t="str">
        <f t="array" aca="1" ref="S418" ca="1">IF(ISNUMBER(R418),IF(R418=100%,"CUMPLIDA",IF(AND(ISNUMBER(N418),ISNUMBER(INDIRECT("FECHA_"&amp;$B418,1))), IF(N418&lt;=INDIRECT("FECHA_"&amp;$B418,1),"INCUMPLIDA","PROCESO"), "VERIFICAR FECHA")),"SIN VALOR AVANCE")</f>
        <v>PROCESO</v>
      </c>
    </row>
    <row r="419" spans="1:19" ht="75">
      <c r="A419" s="137" t="s">
        <v>19</v>
      </c>
      <c r="B419" s="625" t="s">
        <v>16</v>
      </c>
      <c r="C419" s="333"/>
      <c r="D419" s="333"/>
      <c r="E419" s="639"/>
      <c r="F419" s="640"/>
      <c r="G419" s="639"/>
      <c r="H419" s="639"/>
      <c r="I419" s="634" t="s">
        <v>1158</v>
      </c>
      <c r="J419" s="618" t="s">
        <v>1159</v>
      </c>
      <c r="K419" s="618" t="s">
        <v>1154</v>
      </c>
      <c r="L419" s="650">
        <v>1</v>
      </c>
      <c r="M419" s="153">
        <v>45870</v>
      </c>
      <c r="N419" s="153">
        <v>46052</v>
      </c>
      <c r="O419" s="677">
        <v>26</v>
      </c>
      <c r="P419" s="620">
        <v>0.3</v>
      </c>
      <c r="Q419" s="618" t="s">
        <v>1155</v>
      </c>
      <c r="R419" s="623">
        <v>0.3</v>
      </c>
      <c r="S419" s="624" t="str">
        <f t="array" aca="1" ref="S419" ca="1">IF(ISNUMBER(R419),IF(R419=100%,"CUMPLIDA",IF(AND(ISNUMBER(N419),ISNUMBER(INDIRECT("FECHA_"&amp;$B419,1))), IF(N419&lt;=INDIRECT("FECHA_"&amp;$B419,1),"INCUMPLIDA","PROCESO"), "VERIFICAR FECHA")),"SIN VALOR AVANCE")</f>
        <v>PROCESO</v>
      </c>
    </row>
    <row r="420" spans="1:19" ht="75">
      <c r="A420" s="137" t="s">
        <v>19</v>
      </c>
      <c r="B420" s="625" t="s">
        <v>16</v>
      </c>
      <c r="C420" s="333"/>
      <c r="D420" s="333"/>
      <c r="E420" s="639"/>
      <c r="F420" s="640"/>
      <c r="G420" s="639"/>
      <c r="H420" s="639"/>
      <c r="I420" s="634" t="s">
        <v>1160</v>
      </c>
      <c r="J420" s="618" t="s">
        <v>1161</v>
      </c>
      <c r="K420" s="618" t="s">
        <v>333</v>
      </c>
      <c r="L420" s="650">
        <v>1</v>
      </c>
      <c r="M420" s="153">
        <v>45884</v>
      </c>
      <c r="N420" s="153">
        <v>46063</v>
      </c>
      <c r="O420" s="677">
        <v>25.571428571428573</v>
      </c>
      <c r="P420" s="620">
        <v>0.5</v>
      </c>
      <c r="Q420" s="618" t="s">
        <v>1155</v>
      </c>
      <c r="R420" s="623">
        <v>0.5</v>
      </c>
      <c r="S420" s="624" t="str">
        <f t="array" aca="1" ref="S420" ca="1">IF(ISNUMBER(R420),IF(R420=100%,"CUMPLIDA",IF(AND(ISNUMBER(N420),ISNUMBER(INDIRECT("FECHA_"&amp;$B420,1))), IF(N420&lt;=INDIRECT("FECHA_"&amp;$B420,1),"INCUMPLIDA","PROCESO"), "VERIFICAR FECHA")),"SIN VALOR AVANCE")</f>
        <v>PROCESO</v>
      </c>
    </row>
    <row r="421" spans="1:19" ht="75">
      <c r="A421" s="137" t="s">
        <v>19</v>
      </c>
      <c r="B421" s="625" t="s">
        <v>16</v>
      </c>
      <c r="C421" s="333"/>
      <c r="D421" s="333"/>
      <c r="E421" s="639"/>
      <c r="F421" s="640"/>
      <c r="G421" s="639"/>
      <c r="H421" s="639"/>
      <c r="I421" s="634" t="s">
        <v>1162</v>
      </c>
      <c r="J421" s="618" t="s">
        <v>1161</v>
      </c>
      <c r="K421" s="618" t="s">
        <v>333</v>
      </c>
      <c r="L421" s="650">
        <v>1</v>
      </c>
      <c r="M421" s="153">
        <v>45877</v>
      </c>
      <c r="N421" s="153">
        <v>46053</v>
      </c>
      <c r="O421" s="677">
        <v>25.142857142857142</v>
      </c>
      <c r="P421" s="620">
        <v>0.3</v>
      </c>
      <c r="Q421" s="618" t="s">
        <v>1155</v>
      </c>
      <c r="R421" s="623">
        <v>0.3</v>
      </c>
      <c r="S421" s="624" t="str">
        <f t="array" aca="1" ref="S421" ca="1">IF(ISNUMBER(R421),IF(R421=100%,"CUMPLIDA",IF(AND(ISNUMBER(N421),ISNUMBER(INDIRECT("FECHA_"&amp;$B421,1))), IF(N421&lt;=INDIRECT("FECHA_"&amp;$B421,1),"INCUMPLIDA","PROCESO"), "VERIFICAR FECHA")),"SIN VALOR AVANCE")</f>
        <v>PROCESO</v>
      </c>
    </row>
    <row r="422" spans="1:19" ht="75">
      <c r="A422" s="137" t="s">
        <v>19</v>
      </c>
      <c r="B422" s="625" t="s">
        <v>16</v>
      </c>
      <c r="C422" s="333"/>
      <c r="D422" s="333"/>
      <c r="E422" s="639"/>
      <c r="F422" s="640"/>
      <c r="G422" s="639"/>
      <c r="H422" s="639"/>
      <c r="I422" s="634" t="s">
        <v>1163</v>
      </c>
      <c r="J422" s="618" t="s">
        <v>1161</v>
      </c>
      <c r="K422" s="618" t="s">
        <v>333</v>
      </c>
      <c r="L422" s="650">
        <v>1</v>
      </c>
      <c r="M422" s="153">
        <v>45992</v>
      </c>
      <c r="N422" s="153">
        <v>46387</v>
      </c>
      <c r="O422" s="677">
        <v>56.428571428571431</v>
      </c>
      <c r="P422" s="620">
        <v>0</v>
      </c>
      <c r="Q422" s="618" t="s">
        <v>1155</v>
      </c>
      <c r="R422" s="623">
        <v>0</v>
      </c>
      <c r="S422" s="624" t="str">
        <f t="array" aca="1" ref="S422" ca="1">IF(ISNUMBER(R422),IF(R422=100%,"CUMPLIDA",IF(AND(ISNUMBER(N422),ISNUMBER(INDIRECT("FECHA_"&amp;$B422,1))), IF(N422&lt;=INDIRECT("FECHA_"&amp;$B422,1),"INCUMPLIDA","PROCESO"), "VERIFICAR FECHA")),"SIN VALOR AVANCE")</f>
        <v>PROCESO</v>
      </c>
    </row>
    <row r="423" spans="1:19" ht="60.75">
      <c r="A423" s="137" t="s">
        <v>19</v>
      </c>
      <c r="B423" s="625" t="s">
        <v>16</v>
      </c>
      <c r="C423" s="333"/>
      <c r="D423" s="333"/>
      <c r="E423" s="639"/>
      <c r="F423" s="640"/>
      <c r="G423" s="639"/>
      <c r="H423" s="639"/>
      <c r="I423" s="634" t="s">
        <v>1164</v>
      </c>
      <c r="J423" s="618" t="s">
        <v>1165</v>
      </c>
      <c r="K423" s="618" t="s">
        <v>1166</v>
      </c>
      <c r="L423" s="650">
        <v>1</v>
      </c>
      <c r="M423" s="153">
        <v>45901</v>
      </c>
      <c r="N423" s="153">
        <v>46387</v>
      </c>
      <c r="O423" s="677">
        <v>69.428571428571431</v>
      </c>
      <c r="P423" s="620">
        <v>0.5</v>
      </c>
      <c r="Q423" s="618" t="s">
        <v>1155</v>
      </c>
      <c r="R423" s="623">
        <v>0.5</v>
      </c>
      <c r="S423" s="624" t="str">
        <f t="array" aca="1" ref="S423" ca="1">IF(ISNUMBER(R423),IF(R423=100%,"CUMPLIDA",IF(AND(ISNUMBER(N423),ISNUMBER(INDIRECT("FECHA_"&amp;$B423,1))), IF(N423&lt;=INDIRECT("FECHA_"&amp;$B423,1),"INCUMPLIDA","PROCESO"), "VERIFICAR FECHA")),"SIN VALOR AVANCE")</f>
        <v>PROCESO</v>
      </c>
    </row>
    <row r="424" spans="1:19" ht="60.75">
      <c r="A424" s="137" t="s">
        <v>19</v>
      </c>
      <c r="B424" s="625" t="s">
        <v>16</v>
      </c>
      <c r="C424" s="333"/>
      <c r="D424" s="333"/>
      <c r="E424" s="639"/>
      <c r="F424" s="640"/>
      <c r="G424" s="639"/>
      <c r="H424" s="639"/>
      <c r="I424" s="634" t="s">
        <v>1167</v>
      </c>
      <c r="J424" s="618" t="s">
        <v>1168</v>
      </c>
      <c r="K424" s="618" t="s">
        <v>1169</v>
      </c>
      <c r="L424" s="650">
        <v>1</v>
      </c>
      <c r="M424" s="153">
        <v>45901</v>
      </c>
      <c r="N424" s="153">
        <v>46142</v>
      </c>
      <c r="O424" s="677">
        <v>34.428571428571431</v>
      </c>
      <c r="P424" s="620">
        <v>1</v>
      </c>
      <c r="Q424" s="618" t="s">
        <v>1170</v>
      </c>
      <c r="R424" s="623">
        <v>1</v>
      </c>
      <c r="S424" s="624" t="str">
        <f t="array" aca="1" ref="S424" ca="1">IF(ISNUMBER(R424),IF(R424=100%,"CUMPLIDA",IF(AND(ISNUMBER(N424),ISNUMBER(INDIRECT("FECHA_"&amp;$B424,1))), IF(N424&lt;=INDIRECT("FECHA_"&amp;$B424,1),"INCUMPLIDA","PROCESO"), "VERIFICAR FECHA")),"SIN VALOR AVANCE")</f>
        <v>CUMPLIDA</v>
      </c>
    </row>
    <row r="425" spans="1:19" ht="60.75">
      <c r="A425" s="137" t="s">
        <v>19</v>
      </c>
      <c r="B425" s="625" t="s">
        <v>16</v>
      </c>
      <c r="C425" s="333"/>
      <c r="D425" s="333"/>
      <c r="E425" s="639"/>
      <c r="F425" s="640"/>
      <c r="G425" s="639"/>
      <c r="H425" s="639"/>
      <c r="I425" s="634" t="s">
        <v>1171</v>
      </c>
      <c r="J425" s="618" t="s">
        <v>421</v>
      </c>
      <c r="K425" s="618" t="s">
        <v>422</v>
      </c>
      <c r="L425" s="650">
        <v>7</v>
      </c>
      <c r="M425" s="153">
        <v>46024</v>
      </c>
      <c r="N425" s="153">
        <v>46660</v>
      </c>
      <c r="O425" s="677">
        <v>90.857142857142861</v>
      </c>
      <c r="P425" s="620">
        <v>0</v>
      </c>
      <c r="Q425" s="618" t="s">
        <v>1155</v>
      </c>
      <c r="R425" s="623">
        <v>0</v>
      </c>
      <c r="S425" s="624" t="str">
        <f t="array" aca="1" ref="S425" ca="1">IF(ISNUMBER(R425),IF(R425=100%,"CUMPLIDA",IF(AND(ISNUMBER(N425),ISNUMBER(INDIRECT("FECHA_"&amp;$B425,1))), IF(N425&lt;=INDIRECT("FECHA_"&amp;$B425,1),"INCUMPLIDA","PROCESO"), "VERIFICAR FECHA")),"SIN VALOR AVANCE")</f>
        <v>PROCESO</v>
      </c>
    </row>
    <row r="426" spans="1:19" ht="135.75">
      <c r="A426" s="137" t="s">
        <v>19</v>
      </c>
      <c r="B426" s="625" t="s">
        <v>16</v>
      </c>
      <c r="C426" s="333"/>
      <c r="D426" s="333"/>
      <c r="E426" s="639"/>
      <c r="F426" s="640"/>
      <c r="G426" s="639"/>
      <c r="H426" s="639"/>
      <c r="I426" s="634" t="s">
        <v>1172</v>
      </c>
      <c r="J426" s="618" t="s">
        <v>425</v>
      </c>
      <c r="K426" s="618" t="s">
        <v>426</v>
      </c>
      <c r="L426" s="650">
        <v>1</v>
      </c>
      <c r="M426" s="153">
        <v>46024</v>
      </c>
      <c r="N426" s="153">
        <v>46660</v>
      </c>
      <c r="O426" s="677">
        <v>90.857142857142861</v>
      </c>
      <c r="P426" s="620">
        <v>0</v>
      </c>
      <c r="Q426" s="618" t="s">
        <v>1173</v>
      </c>
      <c r="R426" s="623">
        <v>0</v>
      </c>
      <c r="S426" s="624" t="str">
        <f t="array" aca="1" ref="S426" ca="1">IF(ISNUMBER(R426),IF(R426=100%,"CUMPLIDA",IF(AND(ISNUMBER(N426),ISNUMBER(INDIRECT("FECHA_"&amp;$B426,1))), IF(N426&lt;=INDIRECT("FECHA_"&amp;$B426,1),"INCUMPLIDA","PROCESO"), "VERIFICAR FECHA")),"SIN VALOR AVANCE")</f>
        <v>PROCESO</v>
      </c>
    </row>
    <row r="427" spans="1:19" ht="135.75">
      <c r="A427" s="137" t="s">
        <v>19</v>
      </c>
      <c r="B427" s="625" t="s">
        <v>16</v>
      </c>
      <c r="C427" s="333"/>
      <c r="D427" s="333"/>
      <c r="E427" s="639"/>
      <c r="F427" s="640"/>
      <c r="G427" s="639"/>
      <c r="H427" s="639"/>
      <c r="I427" s="615" t="s">
        <v>1174</v>
      </c>
      <c r="J427" s="629" t="s">
        <v>428</v>
      </c>
      <c r="K427" s="629" t="s">
        <v>1175</v>
      </c>
      <c r="L427" s="650">
        <v>2</v>
      </c>
      <c r="M427" s="153">
        <v>46024</v>
      </c>
      <c r="N427" s="153">
        <v>46660</v>
      </c>
      <c r="O427" s="677">
        <v>90.857142857142861</v>
      </c>
      <c r="P427" s="620">
        <v>0</v>
      </c>
      <c r="Q427" s="618" t="s">
        <v>1173</v>
      </c>
      <c r="R427" s="623">
        <v>0</v>
      </c>
      <c r="S427" s="624" t="str">
        <f t="array" aca="1" ref="S427" ca="1">IF(ISNUMBER(R427),IF(R427=100%,"CUMPLIDA",IF(AND(ISNUMBER(N427),ISNUMBER(INDIRECT("FECHA_"&amp;$B427,1))), IF(N427&lt;=INDIRECT("FECHA_"&amp;$B427,1),"INCUMPLIDA","PROCESO"), "VERIFICAR FECHA")),"SIN VALOR AVANCE")</f>
        <v>PROCESO</v>
      </c>
    </row>
    <row r="428" spans="1:19" ht="105.75">
      <c r="A428" s="137" t="s">
        <v>19</v>
      </c>
      <c r="B428" s="625" t="s">
        <v>16</v>
      </c>
      <c r="C428" s="333" t="s">
        <v>1097</v>
      </c>
      <c r="D428" s="333" t="s">
        <v>1176</v>
      </c>
      <c r="E428" s="639" t="s">
        <v>1177</v>
      </c>
      <c r="F428" s="640"/>
      <c r="G428" s="639"/>
      <c r="H428" s="639" t="s">
        <v>1178</v>
      </c>
      <c r="I428" s="634" t="s">
        <v>1179</v>
      </c>
      <c r="J428" s="618" t="s">
        <v>1180</v>
      </c>
      <c r="K428" s="618" t="s">
        <v>1181</v>
      </c>
      <c r="L428" s="650">
        <v>1</v>
      </c>
      <c r="M428" s="153">
        <v>45901</v>
      </c>
      <c r="N428" s="153">
        <v>46112</v>
      </c>
      <c r="O428" s="677">
        <v>30.142857142857142</v>
      </c>
      <c r="P428" s="620">
        <v>1</v>
      </c>
      <c r="Q428" s="618" t="s">
        <v>1182</v>
      </c>
      <c r="R428" s="623">
        <v>1</v>
      </c>
      <c r="S428" s="624" t="str">
        <f t="array" aca="1" ref="S428" ca="1">IF(ISNUMBER(R428),IF(R428=100%,"CUMPLIDA",IF(AND(ISNUMBER(N428),ISNUMBER(INDIRECT("FECHA_"&amp;$B428,1))), IF(N428&lt;=INDIRECT("FECHA_"&amp;$B428,1),"INCUMPLIDA","PROCESO"), "VERIFICAR FECHA")),"SIN VALOR AVANCE")</f>
        <v>CUMPLIDA</v>
      </c>
    </row>
    <row r="429" spans="1:19" ht="105.75">
      <c r="A429" s="137" t="s">
        <v>19</v>
      </c>
      <c r="B429" s="625" t="s">
        <v>16</v>
      </c>
      <c r="C429" s="333"/>
      <c r="D429" s="333"/>
      <c r="E429" s="639"/>
      <c r="F429" s="640"/>
      <c r="G429" s="639"/>
      <c r="H429" s="639"/>
      <c r="I429" s="634" t="s">
        <v>1123</v>
      </c>
      <c r="J429" s="618" t="s">
        <v>1183</v>
      </c>
      <c r="K429" s="618" t="s">
        <v>1184</v>
      </c>
      <c r="L429" s="650">
        <v>1</v>
      </c>
      <c r="M429" s="153">
        <v>45901</v>
      </c>
      <c r="N429" s="153">
        <v>46112</v>
      </c>
      <c r="O429" s="677">
        <v>30.142857142857142</v>
      </c>
      <c r="P429" s="620">
        <v>0</v>
      </c>
      <c r="Q429" s="653" t="s">
        <v>1185</v>
      </c>
      <c r="R429" s="623">
        <v>0</v>
      </c>
      <c r="S429" s="624" t="str">
        <f t="array" aca="1" ref="S429" ca="1">IF(ISNUMBER(R429),IF(R429=100%,"CUMPLIDA",IF(AND(ISNUMBER(N429),ISNUMBER(INDIRECT("FECHA_"&amp;$B429,1))), IF(N429&lt;=INDIRECT("FECHA_"&amp;$B429,1),"INCUMPLIDA","PROCESO"), "VERIFICAR FECHA")),"SIN VALOR AVANCE")</f>
        <v>PROCESO</v>
      </c>
    </row>
    <row r="430" spans="1:19" ht="105">
      <c r="A430" s="137" t="s">
        <v>19</v>
      </c>
      <c r="B430" s="625" t="s">
        <v>16</v>
      </c>
      <c r="C430" s="333" t="s">
        <v>1097</v>
      </c>
      <c r="D430" s="333" t="s">
        <v>1186</v>
      </c>
      <c r="E430" s="639" t="s">
        <v>1187</v>
      </c>
      <c r="F430" s="640"/>
      <c r="G430" s="639"/>
      <c r="H430" s="639" t="s">
        <v>1188</v>
      </c>
      <c r="I430" s="634" t="s">
        <v>1189</v>
      </c>
      <c r="J430" s="618" t="s">
        <v>1190</v>
      </c>
      <c r="K430" s="629" t="s">
        <v>1191</v>
      </c>
      <c r="L430" s="650">
        <v>1</v>
      </c>
      <c r="M430" s="153">
        <v>45860</v>
      </c>
      <c r="N430" s="153">
        <v>46076</v>
      </c>
      <c r="O430" s="677">
        <v>30.857142857142858</v>
      </c>
      <c r="P430" s="620">
        <v>0.56999999999999995</v>
      </c>
      <c r="Q430" s="618" t="s">
        <v>1192</v>
      </c>
      <c r="R430" s="623">
        <v>0.56999999999999995</v>
      </c>
      <c r="S430" s="624" t="str">
        <f t="array" aca="1" ref="S430" ca="1">IF(ISNUMBER(R430),IF(R430=100%,"CUMPLIDA",IF(AND(ISNUMBER(N430),ISNUMBER(INDIRECT("FECHA_"&amp;$B430,1))), IF(N430&lt;=INDIRECT("FECHA_"&amp;$B430,1),"INCUMPLIDA","PROCESO"), "VERIFICAR FECHA")),"SIN VALOR AVANCE")</f>
        <v>PROCESO</v>
      </c>
    </row>
    <row r="431" spans="1:19" ht="105">
      <c r="A431" s="137" t="s">
        <v>19</v>
      </c>
      <c r="B431" s="625" t="s">
        <v>16</v>
      </c>
      <c r="C431" s="333"/>
      <c r="D431" s="333"/>
      <c r="E431" s="639"/>
      <c r="F431" s="640"/>
      <c r="G431" s="639"/>
      <c r="H431" s="639"/>
      <c r="I431" s="634" t="s">
        <v>1193</v>
      </c>
      <c r="J431" s="618" t="s">
        <v>1190</v>
      </c>
      <c r="K431" s="629" t="s">
        <v>1191</v>
      </c>
      <c r="L431" s="650">
        <v>1</v>
      </c>
      <c r="M431" s="153">
        <v>45992</v>
      </c>
      <c r="N431" s="153">
        <v>46387</v>
      </c>
      <c r="O431" s="677">
        <v>56.428571428571431</v>
      </c>
      <c r="P431" s="620">
        <v>0</v>
      </c>
      <c r="Q431" s="618" t="s">
        <v>1192</v>
      </c>
      <c r="R431" s="623">
        <v>0</v>
      </c>
      <c r="S431" s="624" t="str">
        <f t="array" aca="1" ref="S431" ca="1">IF(ISNUMBER(R431),IF(R431=100%,"CUMPLIDA",IF(AND(ISNUMBER(N431),ISNUMBER(INDIRECT("FECHA_"&amp;$B431,1))), IF(N431&lt;=INDIRECT("FECHA_"&amp;$B431,1),"INCUMPLIDA","PROCESO"), "VERIFICAR FECHA")),"SIN VALOR AVANCE")</f>
        <v>PROCESO</v>
      </c>
    </row>
    <row r="432" spans="1:19" ht="165.75">
      <c r="A432" s="137" t="s">
        <v>19</v>
      </c>
      <c r="B432" s="625" t="s">
        <v>16</v>
      </c>
      <c r="C432" s="333" t="s">
        <v>1097</v>
      </c>
      <c r="D432" s="333" t="s">
        <v>1194</v>
      </c>
      <c r="E432" s="639" t="s">
        <v>1195</v>
      </c>
      <c r="F432" s="640"/>
      <c r="G432" s="639"/>
      <c r="H432" s="639" t="s">
        <v>1196</v>
      </c>
      <c r="I432" s="615" t="s">
        <v>1123</v>
      </c>
      <c r="J432" s="629" t="s">
        <v>1197</v>
      </c>
      <c r="K432" s="629" t="s">
        <v>1198</v>
      </c>
      <c r="L432" s="650">
        <v>1</v>
      </c>
      <c r="M432" s="153">
        <v>45901</v>
      </c>
      <c r="N432" s="153">
        <v>46112</v>
      </c>
      <c r="O432" s="677">
        <v>30.142857142857142</v>
      </c>
      <c r="P432" s="620">
        <v>1</v>
      </c>
      <c r="Q432" s="653" t="s">
        <v>1199</v>
      </c>
      <c r="R432" s="623">
        <v>1</v>
      </c>
      <c r="S432" s="624" t="str">
        <f t="array" aca="1" ref="S432" ca="1">IF(ISNUMBER(R432),IF(R432=100%,"CUMPLIDA",IF(AND(ISNUMBER(N432),ISNUMBER(INDIRECT("FECHA_"&amp;$B432,1))), IF(N432&lt;=INDIRECT("FECHA_"&amp;$B432,1),"INCUMPLIDA","PROCESO"), "VERIFICAR FECHA")),"SIN VALOR AVANCE")</f>
        <v>CUMPLIDA</v>
      </c>
    </row>
    <row r="433" spans="1:19" ht="60.75">
      <c r="A433" s="137" t="s">
        <v>19</v>
      </c>
      <c r="B433" s="625" t="s">
        <v>16</v>
      </c>
      <c r="C433" s="333"/>
      <c r="D433" s="333"/>
      <c r="E433" s="639"/>
      <c r="F433" s="640"/>
      <c r="G433" s="639"/>
      <c r="H433" s="639"/>
      <c r="I433" s="644" t="s">
        <v>1200</v>
      </c>
      <c r="J433" s="629" t="s">
        <v>1201</v>
      </c>
      <c r="K433" s="629" t="s">
        <v>1202</v>
      </c>
      <c r="L433" s="650">
        <v>1</v>
      </c>
      <c r="M433" s="153">
        <v>45901</v>
      </c>
      <c r="N433" s="153">
        <v>46112</v>
      </c>
      <c r="O433" s="677">
        <v>30.142857142857142</v>
      </c>
      <c r="P433" s="620">
        <v>1</v>
      </c>
      <c r="Q433" s="653" t="s">
        <v>1132</v>
      </c>
      <c r="R433" s="623">
        <v>1</v>
      </c>
      <c r="S433" s="624" t="str">
        <f t="array" aca="1" ref="S433" ca="1">IF(ISNUMBER(R433),IF(R433=100%,"CUMPLIDA",IF(AND(ISNUMBER(N433),ISNUMBER(INDIRECT("FECHA_"&amp;$B433,1))), IF(N433&lt;=INDIRECT("FECHA_"&amp;$B433,1),"INCUMPLIDA","PROCESO"), "VERIFICAR FECHA")),"SIN VALOR AVANCE")</f>
        <v>CUMPLIDA</v>
      </c>
    </row>
    <row r="434" spans="1:19" ht="120.75">
      <c r="A434" s="137" t="s">
        <v>19</v>
      </c>
      <c r="B434" s="625" t="s">
        <v>16</v>
      </c>
      <c r="C434" s="333"/>
      <c r="D434" s="333"/>
      <c r="E434" s="639"/>
      <c r="F434" s="640"/>
      <c r="G434" s="639"/>
      <c r="H434" s="639"/>
      <c r="I434" s="644"/>
      <c r="J434" s="629" t="s">
        <v>1203</v>
      </c>
      <c r="K434" s="629" t="s">
        <v>1204</v>
      </c>
      <c r="L434" s="650">
        <v>1</v>
      </c>
      <c r="M434" s="153">
        <v>45901</v>
      </c>
      <c r="N434" s="153">
        <v>46112</v>
      </c>
      <c r="O434" s="677">
        <v>30.142857142857142</v>
      </c>
      <c r="P434" s="620">
        <v>0</v>
      </c>
      <c r="Q434" s="618" t="s">
        <v>1205</v>
      </c>
      <c r="R434" s="623">
        <v>0</v>
      </c>
      <c r="S434" s="624" t="str">
        <f t="array" aca="1" ref="S434" ca="1">IF(ISNUMBER(R434),IF(R434=100%,"CUMPLIDA",IF(AND(ISNUMBER(N434),ISNUMBER(INDIRECT("FECHA_"&amp;$B434,1))), IF(N434&lt;=INDIRECT("FECHA_"&amp;$B434,1),"INCUMPLIDA","PROCESO"), "VERIFICAR FECHA")),"SIN VALOR AVANCE")</f>
        <v>PROCESO</v>
      </c>
    </row>
    <row r="435" spans="1:19" ht="375.75">
      <c r="A435" s="137" t="s">
        <v>19</v>
      </c>
      <c r="B435" s="625" t="s">
        <v>16</v>
      </c>
      <c r="C435" s="151" t="s">
        <v>1097</v>
      </c>
      <c r="D435" s="151" t="s">
        <v>1206</v>
      </c>
      <c r="E435" s="634" t="s">
        <v>1207</v>
      </c>
      <c r="F435" s="656"/>
      <c r="G435" s="634"/>
      <c r="H435" s="634" t="s">
        <v>1208</v>
      </c>
      <c r="I435" s="615" t="s">
        <v>1209</v>
      </c>
      <c r="J435" s="629" t="s">
        <v>1210</v>
      </c>
      <c r="K435" s="629" t="s">
        <v>813</v>
      </c>
      <c r="L435" s="650">
        <v>2</v>
      </c>
      <c r="M435" s="153">
        <v>46024</v>
      </c>
      <c r="N435" s="153">
        <v>46295</v>
      </c>
      <c r="O435" s="677">
        <v>38.714285714285715</v>
      </c>
      <c r="P435" s="620">
        <v>0</v>
      </c>
      <c r="Q435" s="618" t="s">
        <v>1211</v>
      </c>
      <c r="R435" s="623">
        <v>0</v>
      </c>
      <c r="S435" s="624" t="str">
        <f t="array" aca="1" ref="S435" ca="1">IF(ISNUMBER(R435),IF(R435=100%,"CUMPLIDA",IF(AND(ISNUMBER(N435),ISNUMBER(INDIRECT("FECHA_"&amp;$B435,1))), IF(N435&lt;=INDIRECT("FECHA_"&amp;$B435,1),"INCUMPLIDA","PROCESO"), "VERIFICAR FECHA")),"SIN VALOR AVANCE")</f>
        <v>PROCESO</v>
      </c>
    </row>
    <row r="436" spans="1:19" ht="30.75">
      <c r="A436" s="702" t="s">
        <v>19</v>
      </c>
      <c r="B436" s="625" t="s">
        <v>16</v>
      </c>
      <c r="C436" s="649" t="s">
        <v>1212</v>
      </c>
      <c r="D436" s="649" t="s">
        <v>1213</v>
      </c>
      <c r="E436" s="639" t="s">
        <v>1214</v>
      </c>
      <c r="F436" s="640" t="s">
        <v>684</v>
      </c>
      <c r="G436" s="639"/>
      <c r="H436" s="703" t="s">
        <v>1215</v>
      </c>
      <c r="I436" s="634" t="s">
        <v>1216</v>
      </c>
      <c r="J436" s="618" t="s">
        <v>1217</v>
      </c>
      <c r="K436" s="618" t="s">
        <v>1218</v>
      </c>
      <c r="L436" s="650">
        <v>1</v>
      </c>
      <c r="M436" s="153">
        <v>45901</v>
      </c>
      <c r="N436" s="153">
        <v>45931</v>
      </c>
      <c r="O436" s="622">
        <v>4.2857142857142856</v>
      </c>
      <c r="P436" s="620">
        <v>1</v>
      </c>
      <c r="Q436" s="618" t="s">
        <v>1219</v>
      </c>
      <c r="R436" s="623">
        <v>1</v>
      </c>
      <c r="S436" s="624" t="str">
        <f t="array" aca="1" ref="S436" ca="1">IF(ISNUMBER(R436),IF(R436=100%,"CUMPLIDA",IF(AND(ISNUMBER(N436),ISNUMBER(INDIRECT("FECHA_"&amp;$B436,1))), IF(N436&lt;=INDIRECT("FECHA_"&amp;$B436,1),"INCUMPLIDA","PROCESO"), "VERIFICAR FECHA")),"SIN VALOR AVANCE")</f>
        <v>CUMPLIDA</v>
      </c>
    </row>
    <row r="437" spans="1:19" ht="75.75">
      <c r="A437" s="702" t="s">
        <v>19</v>
      </c>
      <c r="B437" s="625" t="s">
        <v>16</v>
      </c>
      <c r="C437" s="649"/>
      <c r="D437" s="649"/>
      <c r="E437" s="639"/>
      <c r="F437" s="640"/>
      <c r="G437" s="639"/>
      <c r="H437" s="703"/>
      <c r="I437" s="634" t="s">
        <v>1220</v>
      </c>
      <c r="J437" s="618" t="s">
        <v>1221</v>
      </c>
      <c r="K437" s="618" t="s">
        <v>1222</v>
      </c>
      <c r="L437" s="650">
        <v>1</v>
      </c>
      <c r="M437" s="153">
        <v>45962</v>
      </c>
      <c r="N437" s="153">
        <v>46053</v>
      </c>
      <c r="O437" s="622">
        <v>13</v>
      </c>
      <c r="P437" s="620">
        <v>0</v>
      </c>
      <c r="Q437" s="618" t="s">
        <v>1223</v>
      </c>
      <c r="R437" s="623">
        <v>0</v>
      </c>
      <c r="S437" s="624" t="str">
        <f t="array" aca="1" ref="S437" ca="1">IF(ISNUMBER(R437),IF(R437=100%,"CUMPLIDA",IF(AND(ISNUMBER(N437),ISNUMBER(INDIRECT("FECHA_"&amp;$B437,1))), IF(N437&lt;=INDIRECT("FECHA_"&amp;$B437,1),"INCUMPLIDA","PROCESO"), "VERIFICAR FECHA")),"SIN VALOR AVANCE")</f>
        <v>PROCESO</v>
      </c>
    </row>
    <row r="438" spans="1:19" ht="152.25">
      <c r="A438" s="702" t="s">
        <v>19</v>
      </c>
      <c r="B438" s="625" t="s">
        <v>16</v>
      </c>
      <c r="C438" s="649"/>
      <c r="D438" s="649"/>
      <c r="E438" s="639"/>
      <c r="F438" s="640"/>
      <c r="G438" s="639"/>
      <c r="H438" s="703"/>
      <c r="I438" s="149" t="s">
        <v>1224</v>
      </c>
      <c r="J438" s="147" t="s">
        <v>1225</v>
      </c>
      <c r="K438" s="618" t="s">
        <v>612</v>
      </c>
      <c r="L438" s="650">
        <v>1</v>
      </c>
      <c r="M438" s="153">
        <v>45881</v>
      </c>
      <c r="N438" s="153">
        <v>46081</v>
      </c>
      <c r="O438" s="622">
        <v>28.571428571428573</v>
      </c>
      <c r="P438" s="620">
        <v>0</v>
      </c>
      <c r="Q438" s="618" t="s">
        <v>1226</v>
      </c>
      <c r="R438" s="623">
        <v>0</v>
      </c>
      <c r="S438" s="624" t="str">
        <f t="array" aca="1" ref="S438" ca="1">IF(ISNUMBER(R438),IF(R438=100%,"CUMPLIDA",IF(AND(ISNUMBER(N438),ISNUMBER(INDIRECT("FECHA_"&amp;$B438,1))), IF(N438&lt;=INDIRECT("FECHA_"&amp;$B438,1),"INCUMPLIDA","PROCESO"), "VERIFICAR FECHA")),"SIN VALOR AVANCE")</f>
        <v>PROCESO</v>
      </c>
    </row>
    <row r="439" spans="1:19" ht="60.75">
      <c r="A439" s="702" t="s">
        <v>19</v>
      </c>
      <c r="B439" s="625" t="s">
        <v>16</v>
      </c>
      <c r="C439" s="649"/>
      <c r="D439" s="649"/>
      <c r="E439" s="639"/>
      <c r="F439" s="640"/>
      <c r="G439" s="639"/>
      <c r="H439" s="703"/>
      <c r="I439" s="634" t="s">
        <v>1227</v>
      </c>
      <c r="J439" s="618" t="s">
        <v>1228</v>
      </c>
      <c r="K439" s="618" t="s">
        <v>215</v>
      </c>
      <c r="L439" s="650">
        <v>1</v>
      </c>
      <c r="M439" s="643">
        <v>45901</v>
      </c>
      <c r="N439" s="643">
        <v>45961</v>
      </c>
      <c r="O439" s="622">
        <v>8.5714285714285712</v>
      </c>
      <c r="P439" s="620">
        <v>1</v>
      </c>
      <c r="Q439" s="618" t="s">
        <v>1229</v>
      </c>
      <c r="R439" s="623">
        <v>1</v>
      </c>
      <c r="S439" s="624" t="str">
        <f t="array" aca="1" ref="S439" ca="1">IF(ISNUMBER(R439),IF(R439=100%,"CUMPLIDA",IF(AND(ISNUMBER(N439),ISNUMBER(INDIRECT("FECHA_"&amp;$B439,1))), IF(N439&lt;=INDIRECT("FECHA_"&amp;$B439,1),"INCUMPLIDA","PROCESO"), "VERIFICAR FECHA")),"SIN VALOR AVANCE")</f>
        <v>CUMPLIDA</v>
      </c>
    </row>
    <row r="440" spans="1:19" ht="30.75">
      <c r="A440" s="702" t="s">
        <v>19</v>
      </c>
      <c r="B440" s="625" t="s">
        <v>16</v>
      </c>
      <c r="C440" s="649"/>
      <c r="D440" s="649"/>
      <c r="E440" s="639"/>
      <c r="F440" s="640"/>
      <c r="G440" s="639"/>
      <c r="H440" s="703"/>
      <c r="I440" s="639" t="s">
        <v>1230</v>
      </c>
      <c r="J440" s="618" t="s">
        <v>1231</v>
      </c>
      <c r="K440" s="618" t="s">
        <v>1232</v>
      </c>
      <c r="L440" s="650">
        <v>4</v>
      </c>
      <c r="M440" s="643">
        <v>45901</v>
      </c>
      <c r="N440" s="643">
        <v>46266</v>
      </c>
      <c r="O440" s="622">
        <v>52.142857142857146</v>
      </c>
      <c r="P440" s="620">
        <v>1</v>
      </c>
      <c r="Q440" s="618" t="s">
        <v>1233</v>
      </c>
      <c r="R440" s="623">
        <v>0.25</v>
      </c>
      <c r="S440" s="624" t="str">
        <f t="array" aca="1" ref="S440" ca="1">IF(ISNUMBER(R440),IF(R440=100%,"CUMPLIDA",IF(AND(ISNUMBER(N440),ISNUMBER(INDIRECT("FECHA_"&amp;$B440,1))), IF(N440&lt;=INDIRECT("FECHA_"&amp;$B440,1),"INCUMPLIDA","PROCESO"), "VERIFICAR FECHA")),"SIN VALOR AVANCE")</f>
        <v>PROCESO</v>
      </c>
    </row>
    <row r="441" spans="1:19" ht="60">
      <c r="A441" s="702" t="s">
        <v>19</v>
      </c>
      <c r="B441" s="625" t="s">
        <v>16</v>
      </c>
      <c r="C441" s="649"/>
      <c r="D441" s="649"/>
      <c r="E441" s="639"/>
      <c r="F441" s="640"/>
      <c r="G441" s="639"/>
      <c r="H441" s="703"/>
      <c r="I441" s="639"/>
      <c r="J441" s="618" t="s">
        <v>1234</v>
      </c>
      <c r="K441" s="618" t="s">
        <v>1235</v>
      </c>
      <c r="L441" s="650">
        <v>4</v>
      </c>
      <c r="M441" s="643">
        <v>45901</v>
      </c>
      <c r="N441" s="643">
        <v>46266</v>
      </c>
      <c r="O441" s="622">
        <v>52.142857142857146</v>
      </c>
      <c r="P441" s="620">
        <v>1</v>
      </c>
      <c r="Q441" s="618" t="s">
        <v>1233</v>
      </c>
      <c r="R441" s="623">
        <v>0.25</v>
      </c>
      <c r="S441" s="624" t="str">
        <f t="array" aca="1" ref="S441" ca="1">IF(ISNUMBER(R441),IF(R441=100%,"CUMPLIDA",IF(AND(ISNUMBER(N441),ISNUMBER(INDIRECT("FECHA_"&amp;$B441,1))), IF(N441&lt;=INDIRECT("FECHA_"&amp;$B441,1),"INCUMPLIDA","PROCESO"), "VERIFICAR FECHA")),"SIN VALOR AVANCE")</f>
        <v>PROCESO</v>
      </c>
    </row>
    <row r="442" spans="1:19" ht="30.75">
      <c r="A442" s="702" t="s">
        <v>19</v>
      </c>
      <c r="B442" s="625" t="s">
        <v>16</v>
      </c>
      <c r="C442" s="649"/>
      <c r="D442" s="649"/>
      <c r="E442" s="639"/>
      <c r="F442" s="640"/>
      <c r="G442" s="639"/>
      <c r="H442" s="703"/>
      <c r="I442" s="639"/>
      <c r="J442" s="618" t="s">
        <v>1236</v>
      </c>
      <c r="K442" s="618" t="s">
        <v>1232</v>
      </c>
      <c r="L442" s="650">
        <v>4</v>
      </c>
      <c r="M442" s="643">
        <v>45901</v>
      </c>
      <c r="N442" s="643">
        <v>46266</v>
      </c>
      <c r="O442" s="622">
        <v>52.142857142857146</v>
      </c>
      <c r="P442" s="620">
        <v>0</v>
      </c>
      <c r="Q442" s="618" t="s">
        <v>1237</v>
      </c>
      <c r="R442" s="623">
        <v>0</v>
      </c>
      <c r="S442" s="624" t="str">
        <f t="array" aca="1" ref="S442" ca="1">IF(ISNUMBER(R442),IF(R442=100%,"CUMPLIDA",IF(AND(ISNUMBER(N442),ISNUMBER(INDIRECT("FECHA_"&amp;$B442,1))), IF(N442&lt;=INDIRECT("FECHA_"&amp;$B442,1),"INCUMPLIDA","PROCESO"), "VERIFICAR FECHA")),"SIN VALOR AVANCE")</f>
        <v>PROCESO</v>
      </c>
    </row>
    <row r="443" spans="1:19" ht="105.75">
      <c r="A443" s="676" t="s">
        <v>20</v>
      </c>
      <c r="B443" s="614" t="s">
        <v>16</v>
      </c>
      <c r="C443" s="690" t="s">
        <v>1238</v>
      </c>
      <c r="D443" s="690" t="s">
        <v>1239</v>
      </c>
      <c r="E443" s="644" t="s">
        <v>1240</v>
      </c>
      <c r="F443" s="645"/>
      <c r="G443" s="644"/>
      <c r="H443" s="644" t="s">
        <v>1241</v>
      </c>
      <c r="I443" s="634" t="s">
        <v>1242</v>
      </c>
      <c r="J443" s="655" t="s">
        <v>1243</v>
      </c>
      <c r="K443" s="618" t="s">
        <v>1244</v>
      </c>
      <c r="L443" s="620">
        <v>1</v>
      </c>
      <c r="M443" s="621">
        <v>45231</v>
      </c>
      <c r="N443" s="621">
        <v>45504</v>
      </c>
      <c r="O443" s="622">
        <v>39</v>
      </c>
      <c r="P443" s="620">
        <v>1</v>
      </c>
      <c r="Q443" s="618" t="s">
        <v>1245</v>
      </c>
      <c r="R443" s="172">
        <v>1</v>
      </c>
      <c r="S443" s="624" t="s">
        <v>36</v>
      </c>
    </row>
    <row r="444" spans="1:19" ht="135.75">
      <c r="A444" s="676" t="s">
        <v>20</v>
      </c>
      <c r="B444" s="614" t="s">
        <v>16</v>
      </c>
      <c r="C444" s="690"/>
      <c r="D444" s="690"/>
      <c r="E444" s="644"/>
      <c r="F444" s="645"/>
      <c r="G444" s="644"/>
      <c r="H444" s="644"/>
      <c r="I444" s="634" t="s">
        <v>1246</v>
      </c>
      <c r="J444" s="655" t="s">
        <v>1247</v>
      </c>
      <c r="K444" s="694" t="s">
        <v>1248</v>
      </c>
      <c r="L444" s="620">
        <v>1</v>
      </c>
      <c r="M444" s="621">
        <v>45231</v>
      </c>
      <c r="N444" s="621">
        <v>45504</v>
      </c>
      <c r="O444" s="622">
        <v>39</v>
      </c>
      <c r="P444" s="620">
        <v>1</v>
      </c>
      <c r="Q444" s="618" t="s">
        <v>1249</v>
      </c>
      <c r="R444" s="172">
        <v>1</v>
      </c>
      <c r="S444" s="624" t="s">
        <v>36</v>
      </c>
    </row>
    <row r="445" spans="1:19" ht="60.75">
      <c r="A445" s="676" t="s">
        <v>20</v>
      </c>
      <c r="B445" s="614" t="s">
        <v>16</v>
      </c>
      <c r="C445" s="690"/>
      <c r="D445" s="690"/>
      <c r="E445" s="644"/>
      <c r="F445" s="645"/>
      <c r="G445" s="644"/>
      <c r="H445" s="644"/>
      <c r="I445" s="701" t="s">
        <v>1059</v>
      </c>
      <c r="J445" s="669" t="s">
        <v>838</v>
      </c>
      <c r="K445" s="669" t="s">
        <v>839</v>
      </c>
      <c r="L445" s="650">
        <v>1</v>
      </c>
      <c r="M445" s="671">
        <v>45323</v>
      </c>
      <c r="N445" s="671">
        <v>45747</v>
      </c>
      <c r="O445" s="622">
        <v>60.571428571428569</v>
      </c>
      <c r="P445" s="673">
        <v>1</v>
      </c>
      <c r="Q445" s="704" t="s">
        <v>1250</v>
      </c>
      <c r="R445" s="172">
        <v>1</v>
      </c>
      <c r="S445" s="624" t="s">
        <v>36</v>
      </c>
    </row>
    <row r="446" spans="1:19" ht="75.75">
      <c r="A446" s="676" t="s">
        <v>20</v>
      </c>
      <c r="B446" s="614" t="s">
        <v>16</v>
      </c>
      <c r="C446" s="690"/>
      <c r="D446" s="690"/>
      <c r="E446" s="644"/>
      <c r="F446" s="645"/>
      <c r="G446" s="644"/>
      <c r="H446" s="644"/>
      <c r="I446" s="701" t="s">
        <v>1251</v>
      </c>
      <c r="J446" s="669" t="s">
        <v>1251</v>
      </c>
      <c r="K446" s="669" t="s">
        <v>1252</v>
      </c>
      <c r="L446" s="650">
        <v>1</v>
      </c>
      <c r="M446" s="671">
        <v>45323</v>
      </c>
      <c r="N446" s="671">
        <v>45747</v>
      </c>
      <c r="O446" s="622">
        <v>60.571428571428569</v>
      </c>
      <c r="P446" s="673">
        <v>1</v>
      </c>
      <c r="Q446" s="704" t="s">
        <v>1253</v>
      </c>
      <c r="R446" s="172">
        <v>1</v>
      </c>
      <c r="S446" s="624" t="s">
        <v>36</v>
      </c>
    </row>
    <row r="447" spans="1:19" ht="75.75">
      <c r="A447" s="676" t="s">
        <v>20</v>
      </c>
      <c r="B447" s="614" t="s">
        <v>16</v>
      </c>
      <c r="C447" s="690"/>
      <c r="D447" s="690"/>
      <c r="E447" s="644"/>
      <c r="F447" s="645"/>
      <c r="G447" s="644"/>
      <c r="H447" s="644"/>
      <c r="I447" s="701" t="s">
        <v>844</v>
      </c>
      <c r="J447" s="669" t="s">
        <v>845</v>
      </c>
      <c r="K447" s="669" t="s">
        <v>846</v>
      </c>
      <c r="L447" s="650">
        <v>1</v>
      </c>
      <c r="M447" s="671">
        <v>45231</v>
      </c>
      <c r="N447" s="671">
        <v>45747</v>
      </c>
      <c r="O447" s="622">
        <v>73.714285714285708</v>
      </c>
      <c r="P447" s="673">
        <v>1</v>
      </c>
      <c r="Q447" s="704" t="s">
        <v>1253</v>
      </c>
      <c r="R447" s="172">
        <v>1</v>
      </c>
      <c r="S447" s="624" t="s">
        <v>36</v>
      </c>
    </row>
    <row r="448" spans="1:19" ht="60.75">
      <c r="A448" s="676" t="s">
        <v>20</v>
      </c>
      <c r="B448" s="614" t="s">
        <v>16</v>
      </c>
      <c r="C448" s="690"/>
      <c r="D448" s="690"/>
      <c r="E448" s="644"/>
      <c r="F448" s="645"/>
      <c r="G448" s="644"/>
      <c r="H448" s="644"/>
      <c r="I448" s="701" t="s">
        <v>847</v>
      </c>
      <c r="J448" s="669" t="s">
        <v>847</v>
      </c>
      <c r="K448" s="669" t="s">
        <v>848</v>
      </c>
      <c r="L448" s="650">
        <v>1</v>
      </c>
      <c r="M448" s="671">
        <v>45323</v>
      </c>
      <c r="N448" s="671">
        <v>45747</v>
      </c>
      <c r="O448" s="622">
        <v>60.571428571428569</v>
      </c>
      <c r="P448" s="673">
        <v>1</v>
      </c>
      <c r="Q448" s="704" t="s">
        <v>1250</v>
      </c>
      <c r="R448" s="172">
        <v>1</v>
      </c>
      <c r="S448" s="624" t="s">
        <v>36</v>
      </c>
    </row>
    <row r="449" spans="1:19" ht="75.75">
      <c r="A449" s="676" t="s">
        <v>20</v>
      </c>
      <c r="B449" s="614" t="s">
        <v>16</v>
      </c>
      <c r="C449" s="690"/>
      <c r="D449" s="690"/>
      <c r="E449" s="644"/>
      <c r="F449" s="645"/>
      <c r="G449" s="644"/>
      <c r="H449" s="644"/>
      <c r="I449" s="701" t="s">
        <v>849</v>
      </c>
      <c r="J449" s="669" t="s">
        <v>849</v>
      </c>
      <c r="K449" s="669" t="s">
        <v>850</v>
      </c>
      <c r="L449" s="650">
        <v>1</v>
      </c>
      <c r="M449" s="671">
        <v>45231</v>
      </c>
      <c r="N449" s="671">
        <v>45747</v>
      </c>
      <c r="O449" s="622">
        <v>73.714285714285708</v>
      </c>
      <c r="P449" s="673">
        <v>1</v>
      </c>
      <c r="Q449" s="704" t="s">
        <v>1253</v>
      </c>
      <c r="R449" s="172">
        <v>1</v>
      </c>
      <c r="S449" s="624" t="s">
        <v>36</v>
      </c>
    </row>
    <row r="450" spans="1:19" ht="135.75">
      <c r="A450" s="676" t="s">
        <v>20</v>
      </c>
      <c r="B450" s="614" t="s">
        <v>16</v>
      </c>
      <c r="C450" s="690"/>
      <c r="D450" s="690"/>
      <c r="E450" s="644"/>
      <c r="F450" s="645"/>
      <c r="G450" s="644"/>
      <c r="H450" s="644"/>
      <c r="I450" s="701" t="s">
        <v>851</v>
      </c>
      <c r="J450" s="669" t="s">
        <v>851</v>
      </c>
      <c r="K450" s="669" t="s">
        <v>852</v>
      </c>
      <c r="L450" s="650">
        <v>1</v>
      </c>
      <c r="M450" s="671">
        <v>45231</v>
      </c>
      <c r="N450" s="671">
        <v>45808</v>
      </c>
      <c r="O450" s="622">
        <v>82.428571428571431</v>
      </c>
      <c r="P450" s="673">
        <v>1</v>
      </c>
      <c r="Q450" s="704" t="s">
        <v>1254</v>
      </c>
      <c r="R450" s="172">
        <v>1</v>
      </c>
      <c r="S450" s="624" t="s">
        <v>36</v>
      </c>
    </row>
    <row r="451" spans="1:19" ht="135.75">
      <c r="A451" s="676" t="s">
        <v>20</v>
      </c>
      <c r="B451" s="614" t="s">
        <v>16</v>
      </c>
      <c r="C451" s="690"/>
      <c r="D451" s="690"/>
      <c r="E451" s="644"/>
      <c r="F451" s="645"/>
      <c r="G451" s="644"/>
      <c r="H451" s="644"/>
      <c r="I451" s="634" t="s">
        <v>854</v>
      </c>
      <c r="J451" s="618" t="s">
        <v>421</v>
      </c>
      <c r="K451" s="669" t="s">
        <v>855</v>
      </c>
      <c r="L451" s="650">
        <v>12</v>
      </c>
      <c r="M451" s="671">
        <v>45809</v>
      </c>
      <c r="N451" s="671">
        <v>46660</v>
      </c>
      <c r="O451" s="622">
        <v>121.57142857142857</v>
      </c>
      <c r="P451" s="673">
        <v>0</v>
      </c>
      <c r="Q451" s="704" t="s">
        <v>1255</v>
      </c>
      <c r="R451" s="172">
        <v>0</v>
      </c>
      <c r="S451" s="624" t="s">
        <v>37</v>
      </c>
    </row>
    <row r="452" spans="1:19" ht="60.75">
      <c r="A452" s="676" t="s">
        <v>20</v>
      </c>
      <c r="B452" s="614" t="s">
        <v>16</v>
      </c>
      <c r="C452" s="690"/>
      <c r="D452" s="690"/>
      <c r="E452" s="644"/>
      <c r="F452" s="645"/>
      <c r="G452" s="644"/>
      <c r="H452" s="644"/>
      <c r="I452" s="634" t="s">
        <v>857</v>
      </c>
      <c r="J452" s="618" t="s">
        <v>425</v>
      </c>
      <c r="K452" s="669" t="s">
        <v>426</v>
      </c>
      <c r="L452" s="650">
        <v>1</v>
      </c>
      <c r="M452" s="671">
        <v>45809</v>
      </c>
      <c r="N452" s="671">
        <v>46660</v>
      </c>
      <c r="O452" s="622">
        <v>121.57142857142857</v>
      </c>
      <c r="P452" s="673">
        <v>0</v>
      </c>
      <c r="Q452" s="704" t="s">
        <v>1250</v>
      </c>
      <c r="R452" s="172">
        <v>0</v>
      </c>
      <c r="S452" s="624" t="s">
        <v>37</v>
      </c>
    </row>
    <row r="453" spans="1:19" ht="225.75">
      <c r="A453" s="676" t="s">
        <v>20</v>
      </c>
      <c r="B453" s="614" t="s">
        <v>16</v>
      </c>
      <c r="C453" s="690"/>
      <c r="D453" s="690"/>
      <c r="E453" s="644"/>
      <c r="F453" s="645"/>
      <c r="G453" s="644"/>
      <c r="H453" s="644"/>
      <c r="I453" s="634" t="s">
        <v>858</v>
      </c>
      <c r="J453" s="618" t="s">
        <v>428</v>
      </c>
      <c r="K453" s="669" t="s">
        <v>1256</v>
      </c>
      <c r="L453" s="650">
        <v>2</v>
      </c>
      <c r="M453" s="671">
        <v>45809</v>
      </c>
      <c r="N453" s="671">
        <v>46660</v>
      </c>
      <c r="O453" s="622">
        <v>121.57142857142857</v>
      </c>
      <c r="P453" s="673">
        <v>0</v>
      </c>
      <c r="Q453" s="704" t="s">
        <v>1257</v>
      </c>
      <c r="R453" s="172">
        <v>0</v>
      </c>
      <c r="S453" s="624" t="s">
        <v>37</v>
      </c>
    </row>
    <row r="454" spans="1:19" ht="135.75">
      <c r="A454" s="676" t="s">
        <v>20</v>
      </c>
      <c r="B454" s="614" t="s">
        <v>16</v>
      </c>
      <c r="C454" s="690" t="s">
        <v>1258</v>
      </c>
      <c r="D454" s="690" t="s">
        <v>1259</v>
      </c>
      <c r="E454" s="644" t="s">
        <v>1260</v>
      </c>
      <c r="F454" s="645"/>
      <c r="G454" s="644"/>
      <c r="H454" s="644" t="s">
        <v>1261</v>
      </c>
      <c r="I454" s="634" t="s">
        <v>1262</v>
      </c>
      <c r="J454" s="618" t="s">
        <v>1263</v>
      </c>
      <c r="K454" s="694" t="s">
        <v>1264</v>
      </c>
      <c r="L454" s="620">
        <v>13</v>
      </c>
      <c r="M454" s="621">
        <v>44835</v>
      </c>
      <c r="N454" s="621">
        <v>46022</v>
      </c>
      <c r="O454" s="622">
        <v>169.57142857142858</v>
      </c>
      <c r="P454" s="620">
        <v>13</v>
      </c>
      <c r="Q454" s="618" t="s">
        <v>1265</v>
      </c>
      <c r="R454" s="172">
        <v>1</v>
      </c>
      <c r="S454" s="624" t="s">
        <v>36</v>
      </c>
    </row>
    <row r="455" spans="1:19" ht="120">
      <c r="A455" s="676" t="s">
        <v>20</v>
      </c>
      <c r="B455" s="614" t="s">
        <v>16</v>
      </c>
      <c r="C455" s="690"/>
      <c r="D455" s="690"/>
      <c r="E455" s="644"/>
      <c r="F455" s="645"/>
      <c r="G455" s="644"/>
      <c r="H455" s="644"/>
      <c r="I455" s="634" t="s">
        <v>1266</v>
      </c>
      <c r="J455" s="618" t="s">
        <v>1267</v>
      </c>
      <c r="K455" s="694" t="s">
        <v>1268</v>
      </c>
      <c r="L455" s="620">
        <v>34</v>
      </c>
      <c r="M455" s="621">
        <v>44835</v>
      </c>
      <c r="N455" s="621">
        <v>46022</v>
      </c>
      <c r="O455" s="622">
        <v>169.57142857142858</v>
      </c>
      <c r="P455" s="620">
        <v>34</v>
      </c>
      <c r="Q455" s="618" t="s">
        <v>1269</v>
      </c>
      <c r="R455" s="172">
        <v>1</v>
      </c>
      <c r="S455" s="624" t="s">
        <v>36</v>
      </c>
    </row>
    <row r="456" spans="1:19" ht="165.75">
      <c r="A456" s="676" t="s">
        <v>20</v>
      </c>
      <c r="B456" s="614" t="s">
        <v>16</v>
      </c>
      <c r="C456" s="690" t="s">
        <v>1270</v>
      </c>
      <c r="D456" s="690" t="s">
        <v>1271</v>
      </c>
      <c r="E456" s="639" t="s">
        <v>1272</v>
      </c>
      <c r="F456" s="640"/>
      <c r="G456" s="639"/>
      <c r="H456" s="639" t="s">
        <v>1273</v>
      </c>
      <c r="I456" s="634" t="s">
        <v>1059</v>
      </c>
      <c r="J456" s="618" t="s">
        <v>1060</v>
      </c>
      <c r="K456" s="618" t="s">
        <v>1061</v>
      </c>
      <c r="L456" s="620">
        <v>1</v>
      </c>
      <c r="M456" s="621">
        <v>45323</v>
      </c>
      <c r="N456" s="621">
        <v>45747</v>
      </c>
      <c r="O456" s="622">
        <v>60.571428571428569</v>
      </c>
      <c r="P456" s="620">
        <v>1</v>
      </c>
      <c r="Q456" s="618" t="s">
        <v>1274</v>
      </c>
      <c r="R456" s="172">
        <v>1</v>
      </c>
      <c r="S456" s="624" t="s">
        <v>36</v>
      </c>
    </row>
    <row r="457" spans="1:19" ht="105.75">
      <c r="A457" s="676" t="s">
        <v>20</v>
      </c>
      <c r="B457" s="614" t="s">
        <v>16</v>
      </c>
      <c r="C457" s="690"/>
      <c r="D457" s="690"/>
      <c r="E457" s="639"/>
      <c r="F457" s="640"/>
      <c r="G457" s="639"/>
      <c r="H457" s="639"/>
      <c r="I457" s="634" t="s">
        <v>841</v>
      </c>
      <c r="J457" s="618" t="s">
        <v>841</v>
      </c>
      <c r="K457" s="618" t="s">
        <v>842</v>
      </c>
      <c r="L457" s="620">
        <v>1</v>
      </c>
      <c r="M457" s="621">
        <v>45323</v>
      </c>
      <c r="N457" s="621">
        <v>45747</v>
      </c>
      <c r="O457" s="622">
        <v>60.571428571428569</v>
      </c>
      <c r="P457" s="620">
        <v>1</v>
      </c>
      <c r="Q457" s="618" t="s">
        <v>1275</v>
      </c>
      <c r="R457" s="172">
        <v>1</v>
      </c>
      <c r="S457" s="624" t="s">
        <v>36</v>
      </c>
    </row>
    <row r="458" spans="1:19" ht="105.75">
      <c r="A458" s="676" t="s">
        <v>20</v>
      </c>
      <c r="B458" s="614" t="s">
        <v>16</v>
      </c>
      <c r="C458" s="690"/>
      <c r="D458" s="690"/>
      <c r="E458" s="639"/>
      <c r="F458" s="640"/>
      <c r="G458" s="639"/>
      <c r="H458" s="639"/>
      <c r="I458" s="634" t="s">
        <v>844</v>
      </c>
      <c r="J458" s="618" t="s">
        <v>845</v>
      </c>
      <c r="K458" s="618" t="s">
        <v>846</v>
      </c>
      <c r="L458" s="620">
        <v>1</v>
      </c>
      <c r="M458" s="621">
        <v>45231</v>
      </c>
      <c r="N458" s="621">
        <v>45747</v>
      </c>
      <c r="O458" s="622">
        <v>73.714285714285708</v>
      </c>
      <c r="P458" s="620">
        <v>1</v>
      </c>
      <c r="Q458" s="618" t="s">
        <v>1275</v>
      </c>
      <c r="R458" s="172">
        <v>1</v>
      </c>
      <c r="S458" s="624" t="s">
        <v>36</v>
      </c>
    </row>
    <row r="459" spans="1:19" ht="150.75">
      <c r="A459" s="676" t="s">
        <v>20</v>
      </c>
      <c r="B459" s="614" t="s">
        <v>16</v>
      </c>
      <c r="C459" s="690"/>
      <c r="D459" s="690"/>
      <c r="E459" s="639"/>
      <c r="F459" s="640"/>
      <c r="G459" s="639"/>
      <c r="H459" s="639"/>
      <c r="I459" s="634" t="s">
        <v>847</v>
      </c>
      <c r="J459" s="618" t="s">
        <v>847</v>
      </c>
      <c r="K459" s="618" t="s">
        <v>1064</v>
      </c>
      <c r="L459" s="620">
        <v>1</v>
      </c>
      <c r="M459" s="621">
        <v>45323</v>
      </c>
      <c r="N459" s="621">
        <v>45747</v>
      </c>
      <c r="O459" s="622">
        <v>60.571428571428569</v>
      </c>
      <c r="P459" s="620">
        <v>1</v>
      </c>
      <c r="Q459" s="618" t="s">
        <v>1276</v>
      </c>
      <c r="R459" s="172">
        <v>1</v>
      </c>
      <c r="S459" s="624" t="s">
        <v>36</v>
      </c>
    </row>
    <row r="460" spans="1:19" ht="60.75">
      <c r="A460" s="676" t="s">
        <v>20</v>
      </c>
      <c r="B460" s="614" t="s">
        <v>16</v>
      </c>
      <c r="C460" s="690"/>
      <c r="D460" s="690"/>
      <c r="E460" s="639"/>
      <c r="F460" s="640"/>
      <c r="G460" s="639"/>
      <c r="H460" s="639"/>
      <c r="I460" s="634" t="s">
        <v>849</v>
      </c>
      <c r="J460" s="618" t="s">
        <v>849</v>
      </c>
      <c r="K460" s="618" t="s">
        <v>850</v>
      </c>
      <c r="L460" s="620">
        <v>1</v>
      </c>
      <c r="M460" s="621">
        <v>45231</v>
      </c>
      <c r="N460" s="621">
        <v>45747</v>
      </c>
      <c r="O460" s="622">
        <v>73.714285714285708</v>
      </c>
      <c r="P460" s="620">
        <v>1</v>
      </c>
      <c r="Q460" s="618" t="s">
        <v>1277</v>
      </c>
      <c r="R460" s="172">
        <v>1</v>
      </c>
      <c r="S460" s="624" t="s">
        <v>36</v>
      </c>
    </row>
    <row r="461" spans="1:19" ht="165.75">
      <c r="A461" s="676" t="s">
        <v>20</v>
      </c>
      <c r="B461" s="614" t="s">
        <v>16</v>
      </c>
      <c r="C461" s="690"/>
      <c r="D461" s="690"/>
      <c r="E461" s="639"/>
      <c r="F461" s="640"/>
      <c r="G461" s="639"/>
      <c r="H461" s="639"/>
      <c r="I461" s="634" t="s">
        <v>851</v>
      </c>
      <c r="J461" s="618" t="s">
        <v>851</v>
      </c>
      <c r="K461" s="618" t="s">
        <v>1278</v>
      </c>
      <c r="L461" s="620">
        <v>1</v>
      </c>
      <c r="M461" s="621">
        <v>45232</v>
      </c>
      <c r="N461" s="621">
        <v>45808</v>
      </c>
      <c r="O461" s="622">
        <v>82.285714285714292</v>
      </c>
      <c r="P461" s="620">
        <v>1</v>
      </c>
      <c r="Q461" s="618" t="s">
        <v>1279</v>
      </c>
      <c r="R461" s="172">
        <v>1</v>
      </c>
      <c r="S461" s="624" t="s">
        <v>36</v>
      </c>
    </row>
    <row r="462" spans="1:19" ht="60.75">
      <c r="A462" s="676" t="s">
        <v>20</v>
      </c>
      <c r="B462" s="614" t="s">
        <v>16</v>
      </c>
      <c r="C462" s="690"/>
      <c r="D462" s="690"/>
      <c r="E462" s="639"/>
      <c r="F462" s="640"/>
      <c r="G462" s="639"/>
      <c r="H462" s="639"/>
      <c r="I462" s="634" t="s">
        <v>854</v>
      </c>
      <c r="J462" s="618" t="s">
        <v>421</v>
      </c>
      <c r="K462" s="618" t="s">
        <v>855</v>
      </c>
      <c r="L462" s="620">
        <v>7</v>
      </c>
      <c r="M462" s="621">
        <v>46024</v>
      </c>
      <c r="N462" s="621">
        <v>46660</v>
      </c>
      <c r="O462" s="622">
        <v>90.857142857142861</v>
      </c>
      <c r="P462" s="620">
        <v>0</v>
      </c>
      <c r="Q462" s="618" t="s">
        <v>1277</v>
      </c>
      <c r="R462" s="172">
        <v>0</v>
      </c>
      <c r="S462" s="624" t="s">
        <v>37</v>
      </c>
    </row>
    <row r="463" spans="1:19" ht="135.75">
      <c r="A463" s="676" t="s">
        <v>20</v>
      </c>
      <c r="B463" s="614" t="s">
        <v>16</v>
      </c>
      <c r="C463" s="690"/>
      <c r="D463" s="690"/>
      <c r="E463" s="639"/>
      <c r="F463" s="640"/>
      <c r="G463" s="639"/>
      <c r="H463" s="639"/>
      <c r="I463" s="634" t="s">
        <v>857</v>
      </c>
      <c r="J463" s="618" t="s">
        <v>425</v>
      </c>
      <c r="K463" s="618" t="s">
        <v>426</v>
      </c>
      <c r="L463" s="620">
        <v>1</v>
      </c>
      <c r="M463" s="621">
        <v>46024</v>
      </c>
      <c r="N463" s="621">
        <v>46660</v>
      </c>
      <c r="O463" s="622">
        <v>90.857142857142861</v>
      </c>
      <c r="P463" s="620">
        <v>0</v>
      </c>
      <c r="Q463" s="618" t="s">
        <v>1280</v>
      </c>
      <c r="R463" s="172">
        <v>0</v>
      </c>
      <c r="S463" s="624" t="s">
        <v>37</v>
      </c>
    </row>
    <row r="464" spans="1:19" ht="165.75">
      <c r="A464" s="676" t="s">
        <v>20</v>
      </c>
      <c r="B464" s="614" t="s">
        <v>16</v>
      </c>
      <c r="C464" s="690"/>
      <c r="D464" s="690"/>
      <c r="E464" s="639"/>
      <c r="F464" s="640"/>
      <c r="G464" s="639"/>
      <c r="H464" s="639"/>
      <c r="I464" s="634" t="s">
        <v>858</v>
      </c>
      <c r="J464" s="618" t="s">
        <v>428</v>
      </c>
      <c r="K464" s="618" t="s">
        <v>429</v>
      </c>
      <c r="L464" s="620">
        <v>2</v>
      </c>
      <c r="M464" s="621">
        <v>46024</v>
      </c>
      <c r="N464" s="621">
        <v>46660</v>
      </c>
      <c r="O464" s="622">
        <v>90.857142857142861</v>
      </c>
      <c r="P464" s="620">
        <v>0</v>
      </c>
      <c r="Q464" s="618" t="s">
        <v>1279</v>
      </c>
      <c r="R464" s="172">
        <v>0</v>
      </c>
      <c r="S464" s="624" t="s">
        <v>37</v>
      </c>
    </row>
    <row r="465" spans="1:19" ht="105.75">
      <c r="A465" s="676" t="s">
        <v>20</v>
      </c>
      <c r="B465" s="614" t="s">
        <v>16</v>
      </c>
      <c r="C465" s="690"/>
      <c r="D465" s="690"/>
      <c r="E465" s="639"/>
      <c r="F465" s="640"/>
      <c r="G465" s="639"/>
      <c r="H465" s="639"/>
      <c r="I465" s="634" t="s">
        <v>1281</v>
      </c>
      <c r="J465" s="647" t="s">
        <v>1153</v>
      </c>
      <c r="K465" s="618" t="s">
        <v>1154</v>
      </c>
      <c r="L465" s="620">
        <v>1</v>
      </c>
      <c r="M465" s="621">
        <v>45505</v>
      </c>
      <c r="N465" s="621">
        <v>46203</v>
      </c>
      <c r="O465" s="622">
        <v>99.714285714285708</v>
      </c>
      <c r="P465" s="620">
        <v>0.65</v>
      </c>
      <c r="Q465" s="618" t="s">
        <v>1275</v>
      </c>
      <c r="R465" s="172">
        <v>0.65</v>
      </c>
      <c r="S465" s="624" t="s">
        <v>37</v>
      </c>
    </row>
    <row r="466" spans="1:19" ht="165" customHeight="1">
      <c r="A466" s="676" t="s">
        <v>20</v>
      </c>
      <c r="B466" s="614" t="s">
        <v>16</v>
      </c>
      <c r="C466" s="649" t="s">
        <v>1282</v>
      </c>
      <c r="D466" s="649" t="s">
        <v>1283</v>
      </c>
      <c r="E466" s="639" t="s">
        <v>1284</v>
      </c>
      <c r="F466" s="640"/>
      <c r="G466" s="639"/>
      <c r="H466" s="703" t="s">
        <v>1285</v>
      </c>
      <c r="I466" s="149" t="s">
        <v>1286</v>
      </c>
      <c r="J466" s="147" t="s">
        <v>1287</v>
      </c>
      <c r="K466" s="618" t="s">
        <v>612</v>
      </c>
      <c r="L466" s="650">
        <v>1</v>
      </c>
      <c r="M466" s="153">
        <v>45881</v>
      </c>
      <c r="N466" s="153">
        <v>46081</v>
      </c>
      <c r="O466" s="622">
        <v>28.571428571428573</v>
      </c>
      <c r="P466" s="620">
        <v>0.7</v>
      </c>
      <c r="Q466" s="618" t="s">
        <v>1288</v>
      </c>
      <c r="R466" s="172">
        <v>0.7</v>
      </c>
      <c r="S466" s="624" t="s">
        <v>37</v>
      </c>
    </row>
    <row r="467" spans="1:19" ht="105.75">
      <c r="A467" s="676" t="s">
        <v>20</v>
      </c>
      <c r="B467" s="614" t="s">
        <v>16</v>
      </c>
      <c r="C467" s="649"/>
      <c r="D467" s="649"/>
      <c r="E467" s="639"/>
      <c r="F467" s="640"/>
      <c r="G467" s="639"/>
      <c r="H467" s="703"/>
      <c r="I467" s="149" t="s">
        <v>1289</v>
      </c>
      <c r="J467" s="147" t="s">
        <v>1290</v>
      </c>
      <c r="K467" s="618" t="s">
        <v>1291</v>
      </c>
      <c r="L467" s="650">
        <v>1</v>
      </c>
      <c r="M467" s="153">
        <v>45931</v>
      </c>
      <c r="N467" s="153">
        <v>46203</v>
      </c>
      <c r="O467" s="622">
        <v>38.857142857142854</v>
      </c>
      <c r="P467" s="620">
        <v>0.3</v>
      </c>
      <c r="Q467" s="618" t="s">
        <v>1292</v>
      </c>
      <c r="R467" s="172">
        <v>0.3</v>
      </c>
      <c r="S467" s="624" t="s">
        <v>37</v>
      </c>
    </row>
    <row r="468" spans="1:19" ht="75">
      <c r="A468" s="676" t="s">
        <v>20</v>
      </c>
      <c r="B468" s="614" t="s">
        <v>16</v>
      </c>
      <c r="C468" s="649" t="s">
        <v>1293</v>
      </c>
      <c r="D468" s="649" t="s">
        <v>1283</v>
      </c>
      <c r="E468" s="639" t="s">
        <v>1294</v>
      </c>
      <c r="F468" s="640"/>
      <c r="G468" s="639"/>
      <c r="H468" s="703" t="s">
        <v>1295</v>
      </c>
      <c r="I468" s="149" t="s">
        <v>1296</v>
      </c>
      <c r="J468" s="147" t="s">
        <v>1297</v>
      </c>
      <c r="K468" s="618" t="s">
        <v>1298</v>
      </c>
      <c r="L468" s="650">
        <v>3</v>
      </c>
      <c r="M468" s="153">
        <v>45901</v>
      </c>
      <c r="N468" s="153">
        <v>46081</v>
      </c>
      <c r="O468" s="622">
        <v>25.714285714285715</v>
      </c>
      <c r="P468" s="620">
        <v>2</v>
      </c>
      <c r="Q468" s="618" t="s">
        <v>1299</v>
      </c>
      <c r="R468" s="172">
        <v>0.66666666666666663</v>
      </c>
      <c r="S468" s="624" t="s">
        <v>37</v>
      </c>
    </row>
    <row r="469" spans="1:19" ht="75.75">
      <c r="A469" s="676" t="s">
        <v>20</v>
      </c>
      <c r="B469" s="614" t="s">
        <v>16</v>
      </c>
      <c r="C469" s="649"/>
      <c r="D469" s="649"/>
      <c r="E469" s="639"/>
      <c r="F469" s="640"/>
      <c r="G469" s="639"/>
      <c r="H469" s="703"/>
      <c r="I469" s="705" t="s">
        <v>1300</v>
      </c>
      <c r="J469" s="147" t="s">
        <v>1301</v>
      </c>
      <c r="K469" s="618" t="s">
        <v>1302</v>
      </c>
      <c r="L469" s="650">
        <v>1</v>
      </c>
      <c r="M469" s="153">
        <v>45901</v>
      </c>
      <c r="N469" s="153">
        <v>45961</v>
      </c>
      <c r="O469" s="622">
        <v>8.5714285714285712</v>
      </c>
      <c r="P469" s="620">
        <v>1</v>
      </c>
      <c r="Q469" s="618" t="s">
        <v>1303</v>
      </c>
      <c r="R469" s="172">
        <v>1</v>
      </c>
      <c r="S469" s="624" t="s">
        <v>36</v>
      </c>
    </row>
    <row r="470" spans="1:19" ht="75.75">
      <c r="A470" s="676" t="s">
        <v>20</v>
      </c>
      <c r="B470" s="614" t="s">
        <v>16</v>
      </c>
      <c r="C470" s="649"/>
      <c r="D470" s="649"/>
      <c r="E470" s="639"/>
      <c r="F470" s="640"/>
      <c r="G470" s="639"/>
      <c r="H470" s="703"/>
      <c r="I470" s="705"/>
      <c r="J470" s="647" t="s">
        <v>1304</v>
      </c>
      <c r="K470" s="618" t="s">
        <v>174</v>
      </c>
      <c r="L470" s="650">
        <v>1</v>
      </c>
      <c r="M470" s="153">
        <v>45962</v>
      </c>
      <c r="N470" s="153">
        <v>46022</v>
      </c>
      <c r="O470" s="622">
        <v>8.5714285714285712</v>
      </c>
      <c r="P470" s="620">
        <v>1</v>
      </c>
      <c r="Q470" s="618" t="s">
        <v>1303</v>
      </c>
      <c r="R470" s="172">
        <v>1</v>
      </c>
      <c r="S470" s="624" t="s">
        <v>36</v>
      </c>
    </row>
    <row r="471" spans="1:19" ht="75.75">
      <c r="A471" s="676" t="s">
        <v>20</v>
      </c>
      <c r="B471" s="614" t="s">
        <v>16</v>
      </c>
      <c r="C471" s="649"/>
      <c r="D471" s="649"/>
      <c r="E471" s="639"/>
      <c r="F471" s="640"/>
      <c r="G471" s="639"/>
      <c r="H471" s="703"/>
      <c r="I471" s="705"/>
      <c r="J471" s="647" t="s">
        <v>1305</v>
      </c>
      <c r="K471" s="618" t="s">
        <v>176</v>
      </c>
      <c r="L471" s="650">
        <v>1</v>
      </c>
      <c r="M471" s="153">
        <v>45962</v>
      </c>
      <c r="N471" s="153">
        <v>46022</v>
      </c>
      <c r="O471" s="622">
        <v>8.5714285714285712</v>
      </c>
      <c r="P471" s="620">
        <v>1</v>
      </c>
      <c r="Q471" s="618" t="s">
        <v>1303</v>
      </c>
      <c r="R471" s="172">
        <v>1</v>
      </c>
      <c r="S471" s="624" t="s">
        <v>36</v>
      </c>
    </row>
    <row r="472" spans="1:19" ht="75.75">
      <c r="A472" s="676" t="s">
        <v>20</v>
      </c>
      <c r="B472" s="614" t="s">
        <v>16</v>
      </c>
      <c r="C472" s="649"/>
      <c r="D472" s="649"/>
      <c r="E472" s="639"/>
      <c r="F472" s="640"/>
      <c r="G472" s="639"/>
      <c r="H472" s="703"/>
      <c r="I472" s="705"/>
      <c r="J472" s="618" t="s">
        <v>1306</v>
      </c>
      <c r="K472" s="618" t="s">
        <v>167</v>
      </c>
      <c r="L472" s="650">
        <v>1</v>
      </c>
      <c r="M472" s="153">
        <v>46023</v>
      </c>
      <c r="N472" s="153">
        <v>46081</v>
      </c>
      <c r="O472" s="622">
        <v>8.2857142857142865</v>
      </c>
      <c r="P472" s="620">
        <v>0</v>
      </c>
      <c r="Q472" s="618" t="s">
        <v>1303</v>
      </c>
      <c r="R472" s="172">
        <v>0</v>
      </c>
      <c r="S472" s="624" t="s">
        <v>37</v>
      </c>
    </row>
    <row r="473" spans="1:19" ht="135">
      <c r="A473" s="676" t="s">
        <v>20</v>
      </c>
      <c r="B473" s="614" t="s">
        <v>16</v>
      </c>
      <c r="C473" s="649"/>
      <c r="D473" s="649"/>
      <c r="E473" s="639"/>
      <c r="F473" s="640"/>
      <c r="G473" s="639"/>
      <c r="H473" s="703"/>
      <c r="I473" s="634" t="s">
        <v>1307</v>
      </c>
      <c r="J473" s="618" t="s">
        <v>1308</v>
      </c>
      <c r="K473" s="618" t="s">
        <v>164</v>
      </c>
      <c r="L473" s="650">
        <v>1</v>
      </c>
      <c r="M473" s="153">
        <v>45931</v>
      </c>
      <c r="N473" s="153">
        <v>46142</v>
      </c>
      <c r="O473" s="622">
        <v>30.142857142857142</v>
      </c>
      <c r="P473" s="620">
        <v>0</v>
      </c>
      <c r="Q473" s="618" t="s">
        <v>1309</v>
      </c>
      <c r="R473" s="172">
        <v>0</v>
      </c>
      <c r="S473" s="624" t="s">
        <v>37</v>
      </c>
    </row>
    <row r="474" spans="1:19" ht="75.75">
      <c r="A474" s="676" t="s">
        <v>20</v>
      </c>
      <c r="B474" s="614" t="s">
        <v>16</v>
      </c>
      <c r="C474" s="649"/>
      <c r="D474" s="649"/>
      <c r="E474" s="639"/>
      <c r="F474" s="640"/>
      <c r="G474" s="639"/>
      <c r="H474" s="703"/>
      <c r="I474" s="634" t="s">
        <v>168</v>
      </c>
      <c r="J474" s="647" t="s">
        <v>1310</v>
      </c>
      <c r="K474" s="618" t="s">
        <v>170</v>
      </c>
      <c r="L474" s="650">
        <v>1</v>
      </c>
      <c r="M474" s="153">
        <v>45931</v>
      </c>
      <c r="N474" s="153">
        <v>46022</v>
      </c>
      <c r="O474" s="622">
        <v>13</v>
      </c>
      <c r="P474" s="620">
        <v>1</v>
      </c>
      <c r="Q474" s="618" t="s">
        <v>1311</v>
      </c>
      <c r="R474" s="172">
        <v>1</v>
      </c>
      <c r="S474" s="624" t="s">
        <v>36</v>
      </c>
    </row>
    <row r="475" spans="1:19" ht="90">
      <c r="A475" s="676" t="s">
        <v>20</v>
      </c>
      <c r="B475" s="614" t="s">
        <v>16</v>
      </c>
      <c r="C475" s="649"/>
      <c r="D475" s="649"/>
      <c r="E475" s="639"/>
      <c r="F475" s="640"/>
      <c r="G475" s="639"/>
      <c r="H475" s="703"/>
      <c r="I475" s="652" t="s">
        <v>177</v>
      </c>
      <c r="J475" s="647" t="s">
        <v>1312</v>
      </c>
      <c r="K475" s="618" t="s">
        <v>164</v>
      </c>
      <c r="L475" s="650">
        <v>1</v>
      </c>
      <c r="M475" s="153">
        <v>45931</v>
      </c>
      <c r="N475" s="153">
        <v>46142</v>
      </c>
      <c r="O475" s="622">
        <v>30.142857142857142</v>
      </c>
      <c r="P475" s="620">
        <v>0</v>
      </c>
      <c r="Q475" s="618" t="s">
        <v>1303</v>
      </c>
      <c r="R475" s="172">
        <v>0</v>
      </c>
      <c r="S475" s="624" t="s">
        <v>37</v>
      </c>
    </row>
    <row r="476" spans="1:19" ht="120">
      <c r="A476" s="676" t="s">
        <v>20</v>
      </c>
      <c r="B476" s="614" t="s">
        <v>16</v>
      </c>
      <c r="C476" s="649"/>
      <c r="D476" s="649"/>
      <c r="E476" s="639"/>
      <c r="F476" s="640"/>
      <c r="G476" s="639"/>
      <c r="H476" s="703"/>
      <c r="I476" s="634" t="s">
        <v>1313</v>
      </c>
      <c r="J476" s="618" t="s">
        <v>1314</v>
      </c>
      <c r="K476" s="618" t="s">
        <v>1315</v>
      </c>
      <c r="L476" s="650">
        <v>2</v>
      </c>
      <c r="M476" s="643">
        <v>45901</v>
      </c>
      <c r="N476" s="643">
        <v>46111</v>
      </c>
      <c r="O476" s="622">
        <v>30</v>
      </c>
      <c r="P476" s="620">
        <v>1</v>
      </c>
      <c r="Q476" s="618" t="s">
        <v>1316</v>
      </c>
      <c r="R476" s="172">
        <v>0.5</v>
      </c>
      <c r="S476" s="624" t="s">
        <v>37</v>
      </c>
    </row>
    <row r="477" spans="1:19" ht="135" customHeight="1">
      <c r="A477" s="676" t="s">
        <v>20</v>
      </c>
      <c r="B477" s="614" t="s">
        <v>16</v>
      </c>
      <c r="C477" s="649"/>
      <c r="D477" s="649"/>
      <c r="E477" s="639"/>
      <c r="F477" s="640"/>
      <c r="G477" s="639"/>
      <c r="H477" s="703"/>
      <c r="I477" s="149" t="s">
        <v>1224</v>
      </c>
      <c r="J477" s="147" t="s">
        <v>1317</v>
      </c>
      <c r="K477" s="618" t="s">
        <v>612</v>
      </c>
      <c r="L477" s="650">
        <v>1</v>
      </c>
      <c r="M477" s="153">
        <v>45881</v>
      </c>
      <c r="N477" s="153">
        <v>46081</v>
      </c>
      <c r="O477" s="622">
        <v>28.571428571428573</v>
      </c>
      <c r="P477" s="620">
        <v>0.5</v>
      </c>
      <c r="Q477" s="618" t="s">
        <v>1318</v>
      </c>
      <c r="R477" s="172">
        <v>0.5</v>
      </c>
      <c r="S477" s="624" t="s">
        <v>37</v>
      </c>
    </row>
    <row r="478" spans="1:19" ht="165">
      <c r="A478" s="676" t="s">
        <v>20</v>
      </c>
      <c r="B478" s="614" t="s">
        <v>16</v>
      </c>
      <c r="C478" s="649"/>
      <c r="D478" s="649"/>
      <c r="E478" s="639"/>
      <c r="F478" s="640"/>
      <c r="G478" s="639"/>
      <c r="H478" s="703"/>
      <c r="I478" s="634" t="s">
        <v>1319</v>
      </c>
      <c r="J478" s="647" t="s">
        <v>1320</v>
      </c>
      <c r="K478" s="618" t="s">
        <v>1321</v>
      </c>
      <c r="L478" s="650">
        <v>1</v>
      </c>
      <c r="M478" s="643">
        <v>45901</v>
      </c>
      <c r="N478" s="643">
        <v>45991</v>
      </c>
      <c r="O478" s="622">
        <v>12.857142857142858</v>
      </c>
      <c r="P478" s="620">
        <v>1</v>
      </c>
      <c r="Q478" s="618" t="s">
        <v>1322</v>
      </c>
      <c r="R478" s="172">
        <v>1</v>
      </c>
      <c r="S478" s="624" t="s">
        <v>36</v>
      </c>
    </row>
    <row r="479" spans="1:19" ht="180">
      <c r="A479" s="676" t="s">
        <v>20</v>
      </c>
      <c r="B479" s="614" t="s">
        <v>16</v>
      </c>
      <c r="C479" s="649"/>
      <c r="D479" s="649"/>
      <c r="E479" s="639"/>
      <c r="F479" s="640"/>
      <c r="G479" s="639"/>
      <c r="H479" s="703"/>
      <c r="I479" s="652" t="s">
        <v>1323</v>
      </c>
      <c r="J479" s="647" t="s">
        <v>1324</v>
      </c>
      <c r="K479" s="618" t="s">
        <v>1184</v>
      </c>
      <c r="L479" s="650">
        <v>1</v>
      </c>
      <c r="M479" s="643">
        <v>45901</v>
      </c>
      <c r="N479" s="643">
        <v>46264</v>
      </c>
      <c r="O479" s="622">
        <v>51.857142857142854</v>
      </c>
      <c r="P479" s="620">
        <v>0</v>
      </c>
      <c r="Q479" s="618" t="s">
        <v>1325</v>
      </c>
      <c r="R479" s="172">
        <v>0</v>
      </c>
      <c r="S479" s="624" t="s">
        <v>37</v>
      </c>
    </row>
    <row r="480" spans="1:19" ht="105">
      <c r="A480" s="676" t="s">
        <v>20</v>
      </c>
      <c r="B480" s="614" t="s">
        <v>16</v>
      </c>
      <c r="C480" s="649" t="s">
        <v>1326</v>
      </c>
      <c r="D480" s="649" t="s">
        <v>1283</v>
      </c>
      <c r="E480" s="639" t="s">
        <v>1327</v>
      </c>
      <c r="F480" s="640"/>
      <c r="G480" s="639"/>
      <c r="H480" s="703" t="s">
        <v>1328</v>
      </c>
      <c r="I480" s="634" t="s">
        <v>1329</v>
      </c>
      <c r="J480" s="618" t="s">
        <v>1330</v>
      </c>
      <c r="K480" s="618" t="s">
        <v>1331</v>
      </c>
      <c r="L480" s="650">
        <v>2</v>
      </c>
      <c r="M480" s="643">
        <v>45901</v>
      </c>
      <c r="N480" s="643">
        <v>46111</v>
      </c>
      <c r="O480" s="622">
        <v>30</v>
      </c>
      <c r="P480" s="620">
        <v>1</v>
      </c>
      <c r="Q480" s="618" t="s">
        <v>1332</v>
      </c>
      <c r="R480" s="172">
        <v>0.5</v>
      </c>
      <c r="S480" s="624" t="s">
        <v>37</v>
      </c>
    </row>
    <row r="481" spans="1:19" ht="90">
      <c r="A481" s="676" t="s">
        <v>20</v>
      </c>
      <c r="B481" s="614" t="s">
        <v>16</v>
      </c>
      <c r="C481" s="649"/>
      <c r="D481" s="649"/>
      <c r="E481" s="639"/>
      <c r="F481" s="640"/>
      <c r="G481" s="639"/>
      <c r="H481" s="703"/>
      <c r="I481" s="149" t="s">
        <v>1289</v>
      </c>
      <c r="J481" s="147" t="s">
        <v>1290</v>
      </c>
      <c r="K481" s="618" t="s">
        <v>1291</v>
      </c>
      <c r="L481" s="650">
        <v>1</v>
      </c>
      <c r="M481" s="153">
        <v>45931</v>
      </c>
      <c r="N481" s="153">
        <v>46203</v>
      </c>
      <c r="O481" s="622">
        <v>38.857142857142854</v>
      </c>
      <c r="P481" s="620">
        <v>0.3</v>
      </c>
      <c r="Q481" s="618" t="s">
        <v>1333</v>
      </c>
      <c r="R481" s="172">
        <v>0.3</v>
      </c>
      <c r="S481" s="624" t="s">
        <v>37</v>
      </c>
    </row>
    <row r="482" spans="1:19" ht="150">
      <c r="A482" s="676" t="s">
        <v>20</v>
      </c>
      <c r="B482" s="614" t="s">
        <v>16</v>
      </c>
      <c r="C482" s="649" t="s">
        <v>1334</v>
      </c>
      <c r="D482" s="649" t="s">
        <v>1283</v>
      </c>
      <c r="E482" s="639" t="s">
        <v>1335</v>
      </c>
      <c r="F482" s="640"/>
      <c r="G482" s="639"/>
      <c r="H482" s="703" t="s">
        <v>1336</v>
      </c>
      <c r="I482" s="634" t="s">
        <v>1337</v>
      </c>
      <c r="J482" s="618" t="s">
        <v>1338</v>
      </c>
      <c r="K482" s="706" t="s">
        <v>1339</v>
      </c>
      <c r="L482" s="650">
        <v>3</v>
      </c>
      <c r="M482" s="643">
        <v>45901</v>
      </c>
      <c r="N482" s="643">
        <v>46203</v>
      </c>
      <c r="O482" s="622">
        <v>43.142857142857146</v>
      </c>
      <c r="P482" s="620">
        <v>3</v>
      </c>
      <c r="Q482" s="618" t="s">
        <v>1340</v>
      </c>
      <c r="R482" s="172">
        <v>1</v>
      </c>
      <c r="S482" s="624" t="s">
        <v>36</v>
      </c>
    </row>
    <row r="483" spans="1:19" ht="75.75">
      <c r="A483" s="676" t="s">
        <v>20</v>
      </c>
      <c r="B483" s="614" t="s">
        <v>16</v>
      </c>
      <c r="C483" s="649"/>
      <c r="D483" s="649"/>
      <c r="E483" s="639"/>
      <c r="F483" s="640"/>
      <c r="G483" s="639"/>
      <c r="H483" s="703"/>
      <c r="I483" s="634" t="s">
        <v>1341</v>
      </c>
      <c r="J483" s="618" t="s">
        <v>1342</v>
      </c>
      <c r="K483" s="706" t="s">
        <v>712</v>
      </c>
      <c r="L483" s="650">
        <v>9</v>
      </c>
      <c r="M483" s="643">
        <v>45931</v>
      </c>
      <c r="N483" s="643">
        <v>46203</v>
      </c>
      <c r="O483" s="622">
        <v>38.857142857142854</v>
      </c>
      <c r="P483" s="620">
        <v>2</v>
      </c>
      <c r="Q483" s="618" t="s">
        <v>1343</v>
      </c>
      <c r="R483" s="172">
        <v>0.22222222222222221</v>
      </c>
      <c r="S483" s="624" t="s">
        <v>37</v>
      </c>
    </row>
    <row r="484" spans="1:19" ht="135" customHeight="1">
      <c r="A484" s="676" t="s">
        <v>20</v>
      </c>
      <c r="B484" s="614" t="s">
        <v>16</v>
      </c>
      <c r="C484" s="649" t="s">
        <v>1344</v>
      </c>
      <c r="D484" s="649" t="s">
        <v>1283</v>
      </c>
      <c r="E484" s="639" t="s">
        <v>1345</v>
      </c>
      <c r="F484" s="640"/>
      <c r="G484" s="639"/>
      <c r="H484" s="703" t="s">
        <v>1346</v>
      </c>
      <c r="I484" s="149" t="s">
        <v>1224</v>
      </c>
      <c r="J484" s="147" t="s">
        <v>1317</v>
      </c>
      <c r="K484" s="618" t="s">
        <v>612</v>
      </c>
      <c r="L484" s="650">
        <v>1</v>
      </c>
      <c r="M484" s="153">
        <v>45881</v>
      </c>
      <c r="N484" s="153">
        <v>46081</v>
      </c>
      <c r="O484" s="622">
        <v>28.571428571428573</v>
      </c>
      <c r="P484" s="620">
        <v>1</v>
      </c>
      <c r="Q484" s="618" t="s">
        <v>1347</v>
      </c>
      <c r="R484" s="172">
        <v>1</v>
      </c>
      <c r="S484" s="624" t="s">
        <v>36</v>
      </c>
    </row>
    <row r="485" spans="1:19" ht="120">
      <c r="A485" s="676" t="s">
        <v>20</v>
      </c>
      <c r="B485" s="614" t="s">
        <v>16</v>
      </c>
      <c r="C485" s="649"/>
      <c r="D485" s="649"/>
      <c r="E485" s="639"/>
      <c r="F485" s="640"/>
      <c r="G485" s="639"/>
      <c r="H485" s="703"/>
      <c r="I485" s="634" t="s">
        <v>172</v>
      </c>
      <c r="J485" s="651" t="s">
        <v>1348</v>
      </c>
      <c r="K485" s="618" t="s">
        <v>176</v>
      </c>
      <c r="L485" s="650">
        <v>1</v>
      </c>
      <c r="M485" s="153">
        <v>45931</v>
      </c>
      <c r="N485" s="153">
        <v>46142</v>
      </c>
      <c r="O485" s="622">
        <v>30.142857142857142</v>
      </c>
      <c r="P485" s="620">
        <v>0</v>
      </c>
      <c r="Q485" s="618" t="s">
        <v>1303</v>
      </c>
      <c r="R485" s="172">
        <v>0</v>
      </c>
      <c r="S485" s="624" t="s">
        <v>37</v>
      </c>
    </row>
    <row r="486" spans="1:19" ht="135.75">
      <c r="A486" s="676" t="s">
        <v>20</v>
      </c>
      <c r="B486" s="614" t="s">
        <v>16</v>
      </c>
      <c r="C486" s="649"/>
      <c r="D486" s="649"/>
      <c r="E486" s="639"/>
      <c r="F486" s="640"/>
      <c r="G486" s="639"/>
      <c r="H486" s="703"/>
      <c r="I486" s="634" t="s">
        <v>1349</v>
      </c>
      <c r="J486" s="651" t="s">
        <v>1350</v>
      </c>
      <c r="K486" s="618" t="s">
        <v>1351</v>
      </c>
      <c r="L486" s="650">
        <v>1</v>
      </c>
      <c r="M486" s="153">
        <v>45901</v>
      </c>
      <c r="N486" s="153">
        <v>46022</v>
      </c>
      <c r="O486" s="622">
        <v>17.285714285714285</v>
      </c>
      <c r="P486" s="620">
        <v>1</v>
      </c>
      <c r="Q486" s="618" t="s">
        <v>1352</v>
      </c>
      <c r="R486" s="172">
        <v>1</v>
      </c>
      <c r="S486" s="624" t="s">
        <v>36</v>
      </c>
    </row>
    <row r="487" spans="1:19" ht="75">
      <c r="A487" s="676" t="s">
        <v>20</v>
      </c>
      <c r="B487" s="614" t="s">
        <v>16</v>
      </c>
      <c r="C487" s="649" t="s">
        <v>1353</v>
      </c>
      <c r="D487" s="649" t="s">
        <v>1283</v>
      </c>
      <c r="E487" s="639" t="s">
        <v>1354</v>
      </c>
      <c r="F487" s="640"/>
      <c r="G487" s="639"/>
      <c r="H487" s="703" t="s">
        <v>1355</v>
      </c>
      <c r="I487" s="634" t="s">
        <v>1356</v>
      </c>
      <c r="J487" s="618" t="s">
        <v>1357</v>
      </c>
      <c r="K487" s="706" t="s">
        <v>1358</v>
      </c>
      <c r="L487" s="707">
        <v>6</v>
      </c>
      <c r="M487" s="643">
        <v>45884</v>
      </c>
      <c r="N487" s="643">
        <v>46053</v>
      </c>
      <c r="O487" s="622">
        <v>24.142857142857142</v>
      </c>
      <c r="P487" s="620">
        <v>6</v>
      </c>
      <c r="Q487" s="618" t="s">
        <v>1359</v>
      </c>
      <c r="R487" s="172">
        <v>1</v>
      </c>
      <c r="S487" s="624" t="s">
        <v>36</v>
      </c>
    </row>
    <row r="488" spans="1:19" ht="91.5">
      <c r="A488" s="676" t="s">
        <v>20</v>
      </c>
      <c r="B488" s="614" t="s">
        <v>16</v>
      </c>
      <c r="C488" s="649"/>
      <c r="D488" s="649"/>
      <c r="E488" s="639"/>
      <c r="F488" s="640"/>
      <c r="G488" s="639"/>
      <c r="H488" s="703"/>
      <c r="I488" s="634" t="s">
        <v>1360</v>
      </c>
      <c r="J488" s="618" t="s">
        <v>1361</v>
      </c>
      <c r="K488" s="706" t="s">
        <v>1291</v>
      </c>
      <c r="L488" s="707">
        <v>1</v>
      </c>
      <c r="M488" s="643">
        <v>45931</v>
      </c>
      <c r="N488" s="643">
        <v>46112</v>
      </c>
      <c r="O488" s="622">
        <v>25.857142857142858</v>
      </c>
      <c r="P488" s="620">
        <v>0.7</v>
      </c>
      <c r="Q488" s="653" t="s">
        <v>1362</v>
      </c>
      <c r="R488" s="172">
        <v>0.7</v>
      </c>
      <c r="S488" s="624" t="s">
        <v>37</v>
      </c>
    </row>
    <row r="489" spans="1:19" ht="165">
      <c r="A489" s="676" t="s">
        <v>20</v>
      </c>
      <c r="B489" s="614" t="s">
        <v>16</v>
      </c>
      <c r="C489" s="649"/>
      <c r="D489" s="649"/>
      <c r="E489" s="639"/>
      <c r="F489" s="640"/>
      <c r="G489" s="639"/>
      <c r="H489" s="703"/>
      <c r="I489" s="634" t="s">
        <v>1363</v>
      </c>
      <c r="J489" s="618" t="s">
        <v>1364</v>
      </c>
      <c r="K489" s="618" t="s">
        <v>1291</v>
      </c>
      <c r="L489" s="650">
        <v>1</v>
      </c>
      <c r="M489" s="643">
        <v>45901</v>
      </c>
      <c r="N489" s="643">
        <v>46234</v>
      </c>
      <c r="O489" s="622">
        <v>47.571428571428569</v>
      </c>
      <c r="P489" s="620">
        <v>0.1</v>
      </c>
      <c r="Q489" s="618" t="s">
        <v>1365</v>
      </c>
      <c r="R489" s="172">
        <v>0.1</v>
      </c>
      <c r="S489" s="624" t="s">
        <v>37</v>
      </c>
    </row>
    <row r="490" spans="1:19" ht="60">
      <c r="A490" s="676" t="s">
        <v>20</v>
      </c>
      <c r="B490" s="614" t="s">
        <v>16</v>
      </c>
      <c r="C490" s="649" t="s">
        <v>1366</v>
      </c>
      <c r="D490" s="649" t="s">
        <v>1283</v>
      </c>
      <c r="E490" s="639" t="s">
        <v>1367</v>
      </c>
      <c r="F490" s="640"/>
      <c r="G490" s="639"/>
      <c r="H490" s="703" t="s">
        <v>1368</v>
      </c>
      <c r="I490" s="708" t="s">
        <v>1369</v>
      </c>
      <c r="J490" s="709" t="s">
        <v>1370</v>
      </c>
      <c r="K490" s="710" t="s">
        <v>1371</v>
      </c>
      <c r="L490" s="650">
        <v>1</v>
      </c>
      <c r="M490" s="643">
        <v>45884</v>
      </c>
      <c r="N490" s="643">
        <v>46053</v>
      </c>
      <c r="O490" s="622">
        <v>24.142857142857142</v>
      </c>
      <c r="P490" s="620">
        <v>1</v>
      </c>
      <c r="Q490" s="618" t="s">
        <v>1359</v>
      </c>
      <c r="R490" s="172">
        <v>1</v>
      </c>
      <c r="S490" s="624" t="s">
        <v>36</v>
      </c>
    </row>
    <row r="491" spans="1:19" ht="180.75">
      <c r="A491" s="676" t="s">
        <v>20</v>
      </c>
      <c r="B491" s="614" t="s">
        <v>16</v>
      </c>
      <c r="C491" s="649"/>
      <c r="D491" s="649"/>
      <c r="E491" s="639"/>
      <c r="F491" s="640"/>
      <c r="G491" s="639"/>
      <c r="H491" s="703"/>
      <c r="I491" s="634" t="s">
        <v>1372</v>
      </c>
      <c r="J491" s="618" t="s">
        <v>1373</v>
      </c>
      <c r="K491" s="618" t="s">
        <v>1374</v>
      </c>
      <c r="L491" s="650">
        <v>1</v>
      </c>
      <c r="M491" s="643">
        <v>46054</v>
      </c>
      <c r="N491" s="643">
        <v>46081</v>
      </c>
      <c r="O491" s="622">
        <v>3.8571428571428572</v>
      </c>
      <c r="P491" s="620">
        <v>0</v>
      </c>
      <c r="Q491" s="618" t="s">
        <v>1375</v>
      </c>
      <c r="R491" s="172">
        <v>0</v>
      </c>
      <c r="S491" s="624" t="s">
        <v>37</v>
      </c>
    </row>
    <row r="492" spans="1:19" ht="135.75">
      <c r="A492" s="676" t="s">
        <v>20</v>
      </c>
      <c r="B492" s="614" t="s">
        <v>16</v>
      </c>
      <c r="C492" s="649"/>
      <c r="D492" s="649"/>
      <c r="E492" s="639"/>
      <c r="F492" s="640"/>
      <c r="G492" s="639"/>
      <c r="H492" s="703"/>
      <c r="I492" s="634" t="s">
        <v>1376</v>
      </c>
      <c r="J492" s="647" t="s">
        <v>1377</v>
      </c>
      <c r="K492" s="711" t="s">
        <v>393</v>
      </c>
      <c r="L492" s="650">
        <v>1</v>
      </c>
      <c r="M492" s="643">
        <v>45901</v>
      </c>
      <c r="N492" s="643">
        <v>46022</v>
      </c>
      <c r="O492" s="622">
        <v>17.285714285714285</v>
      </c>
      <c r="P492" s="620">
        <v>1</v>
      </c>
      <c r="Q492" s="618" t="s">
        <v>1378</v>
      </c>
      <c r="R492" s="172">
        <v>1</v>
      </c>
      <c r="S492" s="624" t="s">
        <v>36</v>
      </c>
    </row>
    <row r="493" spans="1:19" ht="105.75">
      <c r="A493" s="676" t="s">
        <v>20</v>
      </c>
      <c r="B493" s="614" t="s">
        <v>16</v>
      </c>
      <c r="C493" s="649"/>
      <c r="D493" s="649"/>
      <c r="E493" s="639"/>
      <c r="F493" s="640"/>
      <c r="G493" s="639"/>
      <c r="H493" s="703"/>
      <c r="I493" s="634" t="s">
        <v>1379</v>
      </c>
      <c r="J493" s="618" t="s">
        <v>1380</v>
      </c>
      <c r="K493" s="618" t="s">
        <v>1381</v>
      </c>
      <c r="L493" s="650">
        <v>6</v>
      </c>
      <c r="M493" s="643">
        <v>45901</v>
      </c>
      <c r="N493" s="643">
        <v>46054</v>
      </c>
      <c r="O493" s="622">
        <v>21.857142857142858</v>
      </c>
      <c r="P493" s="620">
        <v>4</v>
      </c>
      <c r="Q493" s="618" t="s">
        <v>1382</v>
      </c>
      <c r="R493" s="172">
        <v>0.66666666666666663</v>
      </c>
      <c r="S493" s="624" t="s">
        <v>37</v>
      </c>
    </row>
    <row r="494" spans="1:19" ht="105.75">
      <c r="A494" s="676" t="s">
        <v>20</v>
      </c>
      <c r="B494" s="614" t="s">
        <v>16</v>
      </c>
      <c r="C494" s="649" t="s">
        <v>1383</v>
      </c>
      <c r="D494" s="649" t="s">
        <v>1283</v>
      </c>
      <c r="E494" s="639" t="s">
        <v>1384</v>
      </c>
      <c r="F494" s="640"/>
      <c r="G494" s="639"/>
      <c r="H494" s="703" t="s">
        <v>1385</v>
      </c>
      <c r="I494" s="149" t="s">
        <v>1386</v>
      </c>
      <c r="J494" s="147" t="s">
        <v>1387</v>
      </c>
      <c r="K494" s="618" t="s">
        <v>164</v>
      </c>
      <c r="L494" s="650">
        <v>1</v>
      </c>
      <c r="M494" s="153">
        <v>45901</v>
      </c>
      <c r="N494" s="153">
        <v>45961</v>
      </c>
      <c r="O494" s="622">
        <v>8.5714285714285712</v>
      </c>
      <c r="P494" s="620">
        <v>1</v>
      </c>
      <c r="Q494" s="618" t="s">
        <v>1347</v>
      </c>
      <c r="R494" s="172">
        <v>1</v>
      </c>
      <c r="S494" s="624" t="s">
        <v>36</v>
      </c>
    </row>
    <row r="495" spans="1:19" ht="75">
      <c r="A495" s="676" t="s">
        <v>20</v>
      </c>
      <c r="B495" s="614" t="s">
        <v>16</v>
      </c>
      <c r="C495" s="649"/>
      <c r="D495" s="649"/>
      <c r="E495" s="639"/>
      <c r="F495" s="640"/>
      <c r="G495" s="639"/>
      <c r="H495" s="703"/>
      <c r="I495" s="634" t="s">
        <v>1388</v>
      </c>
      <c r="J495" s="618" t="s">
        <v>1389</v>
      </c>
      <c r="K495" s="618" t="s">
        <v>1390</v>
      </c>
      <c r="L495" s="650">
        <v>1</v>
      </c>
      <c r="M495" s="643">
        <v>45839</v>
      </c>
      <c r="N495" s="643">
        <v>45877</v>
      </c>
      <c r="O495" s="622">
        <v>5.4285714285714288</v>
      </c>
      <c r="P495" s="620">
        <v>1</v>
      </c>
      <c r="Q495" s="618" t="s">
        <v>1391</v>
      </c>
      <c r="R495" s="172">
        <v>1</v>
      </c>
      <c r="S495" s="624" t="s">
        <v>36</v>
      </c>
    </row>
    <row r="496" spans="1:19" ht="135.75">
      <c r="A496" s="676" t="s">
        <v>20</v>
      </c>
      <c r="B496" s="614" t="s">
        <v>16</v>
      </c>
      <c r="C496" s="649"/>
      <c r="D496" s="649"/>
      <c r="E496" s="639"/>
      <c r="F496" s="640"/>
      <c r="G496" s="639"/>
      <c r="H496" s="703"/>
      <c r="I496" s="634" t="s">
        <v>1349</v>
      </c>
      <c r="J496" s="651" t="s">
        <v>1350</v>
      </c>
      <c r="K496" s="618" t="s">
        <v>1351</v>
      </c>
      <c r="L496" s="650">
        <v>1</v>
      </c>
      <c r="M496" s="153">
        <v>45901</v>
      </c>
      <c r="N496" s="153">
        <v>46022</v>
      </c>
      <c r="O496" s="622">
        <v>17.285714285714285</v>
      </c>
      <c r="P496" s="620">
        <v>1</v>
      </c>
      <c r="Q496" s="618" t="s">
        <v>1352</v>
      </c>
      <c r="R496" s="172">
        <v>1</v>
      </c>
      <c r="S496" s="624" t="s">
        <v>36</v>
      </c>
    </row>
    <row r="497" spans="1:19" ht="75">
      <c r="A497" s="676" t="s">
        <v>20</v>
      </c>
      <c r="B497" s="614" t="s">
        <v>16</v>
      </c>
      <c r="C497" s="649" t="s">
        <v>1392</v>
      </c>
      <c r="D497" s="649" t="s">
        <v>1283</v>
      </c>
      <c r="E497" s="639" t="s">
        <v>1393</v>
      </c>
      <c r="F497" s="640"/>
      <c r="G497" s="639"/>
      <c r="H497" s="703" t="s">
        <v>1394</v>
      </c>
      <c r="I497" s="634" t="s">
        <v>1395</v>
      </c>
      <c r="J497" s="618" t="s">
        <v>1396</v>
      </c>
      <c r="K497" s="618" t="s">
        <v>1397</v>
      </c>
      <c r="L497" s="650">
        <v>6</v>
      </c>
      <c r="M497" s="643">
        <v>45901</v>
      </c>
      <c r="N497" s="643">
        <v>46054</v>
      </c>
      <c r="O497" s="622">
        <v>21.857142857142858</v>
      </c>
      <c r="P497" s="620">
        <v>4</v>
      </c>
      <c r="Q497" s="618" t="s">
        <v>1398</v>
      </c>
      <c r="R497" s="172">
        <v>0.66666666666666663</v>
      </c>
      <c r="S497" s="624" t="s">
        <v>37</v>
      </c>
    </row>
    <row r="498" spans="1:19" ht="105.75">
      <c r="A498" s="676" t="s">
        <v>20</v>
      </c>
      <c r="B498" s="614" t="s">
        <v>16</v>
      </c>
      <c r="C498" s="649"/>
      <c r="D498" s="649"/>
      <c r="E498" s="639"/>
      <c r="F498" s="640"/>
      <c r="G498" s="639"/>
      <c r="H498" s="703"/>
      <c r="I498" s="634" t="s">
        <v>1399</v>
      </c>
      <c r="J498" s="618" t="s">
        <v>1400</v>
      </c>
      <c r="K498" s="618" t="s">
        <v>1401</v>
      </c>
      <c r="L498" s="650">
        <v>5</v>
      </c>
      <c r="M498" s="643">
        <v>45899</v>
      </c>
      <c r="N498" s="643">
        <v>46022</v>
      </c>
      <c r="O498" s="622">
        <v>17.571428571428573</v>
      </c>
      <c r="P498" s="620">
        <v>5</v>
      </c>
      <c r="Q498" s="618" t="s">
        <v>1402</v>
      </c>
      <c r="R498" s="172">
        <v>1</v>
      </c>
      <c r="S498" s="624" t="s">
        <v>36</v>
      </c>
    </row>
    <row r="499" spans="1:19" ht="45.75">
      <c r="A499" s="712" t="s">
        <v>21</v>
      </c>
      <c r="B499" s="104" t="s">
        <v>14</v>
      </c>
      <c r="C499" s="713" t="s">
        <v>2260</v>
      </c>
      <c r="D499" s="713"/>
      <c r="E499" s="714" t="s">
        <v>2261</v>
      </c>
      <c r="F499" s="714"/>
      <c r="G499" s="715"/>
      <c r="H499" s="715"/>
      <c r="I499" s="716">
        <v>1</v>
      </c>
      <c r="J499" s="717">
        <v>1</v>
      </c>
      <c r="K499" s="717">
        <v>1</v>
      </c>
      <c r="L499" s="718">
        <v>1</v>
      </c>
      <c r="M499" s="719">
        <v>44593</v>
      </c>
      <c r="N499" s="719">
        <v>44743</v>
      </c>
      <c r="O499" s="109">
        <f t="shared" ref="O499:O552" si="18">(N499-M499)/7</f>
        <v>21.428571428571427</v>
      </c>
      <c r="P499" s="720">
        <v>1</v>
      </c>
      <c r="Q499" s="717" t="s">
        <v>2262</v>
      </c>
      <c r="R499" s="720">
        <f t="shared" ref="R499:R562" si="19">(P499)</f>
        <v>1</v>
      </c>
      <c r="S499" s="721" t="str">
        <f t="array" aca="1" ref="S499" ca="1">IF(ISNUMBER(R499),IF(R499=100%,"CUMPLIDA",IF(AND(ISNUMBER(N499),ISNUMBER(INDIRECT("FECHA_"&amp;$B499,1))), IF(N499&lt;=INDIRECT("FECHA_"&amp;$B499,1),"INCUMPLIDA","PROCESO"), "VERIFICAR FECHA")),"SIN VALOR AVANCE")</f>
        <v>CUMPLIDA</v>
      </c>
    </row>
    <row r="500" spans="1:19" ht="45.75">
      <c r="A500" s="712" t="s">
        <v>21</v>
      </c>
      <c r="B500" s="104" t="s">
        <v>14</v>
      </c>
      <c r="C500" s="713"/>
      <c r="D500" s="713"/>
      <c r="E500" s="714"/>
      <c r="F500" s="714"/>
      <c r="G500" s="714"/>
      <c r="H500" s="714"/>
      <c r="I500" s="716">
        <v>2</v>
      </c>
      <c r="J500" s="717">
        <v>1</v>
      </c>
      <c r="K500" s="717">
        <v>1</v>
      </c>
      <c r="L500" s="718">
        <v>1</v>
      </c>
      <c r="M500" s="719">
        <v>44756</v>
      </c>
      <c r="N500" s="719">
        <v>44926</v>
      </c>
      <c r="O500" s="109">
        <f t="shared" si="18"/>
        <v>24.285714285714285</v>
      </c>
      <c r="P500" s="720">
        <v>1</v>
      </c>
      <c r="Q500" s="717" t="s">
        <v>2262</v>
      </c>
      <c r="R500" s="720">
        <f t="shared" si="19"/>
        <v>1</v>
      </c>
      <c r="S500" s="721" t="str">
        <f t="array" aca="1" ref="S500" ca="1">IF(ISNUMBER(R500),IF(R500=100%,"CUMPLIDA",IF(AND(ISNUMBER(N500),ISNUMBER(INDIRECT("FECHA_"&amp;$B500,1))), IF(N500&lt;=INDIRECT("FECHA_"&amp;$B500,1),"INCUMPLIDA","PROCESO"), "VERIFICAR FECHA")),"SIN VALOR AVANCE")</f>
        <v>CUMPLIDA</v>
      </c>
    </row>
    <row r="501" spans="1:19" ht="45.75">
      <c r="A501" s="712" t="s">
        <v>21</v>
      </c>
      <c r="B501" s="104" t="s">
        <v>14</v>
      </c>
      <c r="C501" s="713"/>
      <c r="D501" s="713"/>
      <c r="E501" s="714"/>
      <c r="F501" s="714"/>
      <c r="G501" s="714"/>
      <c r="H501" s="714"/>
      <c r="I501" s="716">
        <v>3</v>
      </c>
      <c r="J501" s="717">
        <v>1</v>
      </c>
      <c r="K501" s="717">
        <v>1</v>
      </c>
      <c r="L501" s="718">
        <v>4</v>
      </c>
      <c r="M501" s="719">
        <v>44593</v>
      </c>
      <c r="N501" s="719">
        <v>44957</v>
      </c>
      <c r="O501" s="109">
        <f t="shared" si="18"/>
        <v>52</v>
      </c>
      <c r="P501" s="720">
        <v>1</v>
      </c>
      <c r="Q501" s="717" t="s">
        <v>2262</v>
      </c>
      <c r="R501" s="720">
        <f t="shared" si="19"/>
        <v>1</v>
      </c>
      <c r="S501" s="721" t="str">
        <f t="array" aca="1" ref="S501" ca="1">IF(ISNUMBER(R501),IF(R501=100%,"CUMPLIDA",IF(AND(ISNUMBER(N501),ISNUMBER(INDIRECT("FECHA_"&amp;$B501,1))), IF(N501&lt;=INDIRECT("FECHA_"&amp;$B501,1),"INCUMPLIDA","PROCESO"), "VERIFICAR FECHA")),"SIN VALOR AVANCE")</f>
        <v>CUMPLIDA</v>
      </c>
    </row>
    <row r="502" spans="1:19" ht="45.75">
      <c r="A502" s="712" t="s">
        <v>21</v>
      </c>
      <c r="B502" s="104" t="s">
        <v>14</v>
      </c>
      <c r="C502" s="713"/>
      <c r="D502" s="713"/>
      <c r="E502" s="714"/>
      <c r="F502" s="714"/>
      <c r="G502" s="714"/>
      <c r="H502" s="714"/>
      <c r="I502" s="716">
        <v>4</v>
      </c>
      <c r="J502" s="717">
        <v>1</v>
      </c>
      <c r="K502" s="717">
        <v>1</v>
      </c>
      <c r="L502" s="718">
        <v>1</v>
      </c>
      <c r="M502" s="719">
        <v>44562</v>
      </c>
      <c r="N502" s="719">
        <v>44651</v>
      </c>
      <c r="O502" s="109">
        <f t="shared" si="18"/>
        <v>12.714285714285714</v>
      </c>
      <c r="P502" s="720">
        <v>1</v>
      </c>
      <c r="Q502" s="717" t="s">
        <v>2262</v>
      </c>
      <c r="R502" s="720">
        <f t="shared" si="19"/>
        <v>1</v>
      </c>
      <c r="S502" s="721" t="str">
        <f t="array" aca="1" ref="S502" ca="1">IF(ISNUMBER(R502),IF(R502=100%,"CUMPLIDA",IF(AND(ISNUMBER(N502),ISNUMBER(INDIRECT("FECHA_"&amp;$B502,1))), IF(N502&lt;=INDIRECT("FECHA_"&amp;$B502,1),"INCUMPLIDA","PROCESO"), "VERIFICAR FECHA")),"SIN VALOR AVANCE")</f>
        <v>CUMPLIDA</v>
      </c>
    </row>
    <row r="503" spans="1:19" ht="45.75">
      <c r="A503" s="712" t="s">
        <v>21</v>
      </c>
      <c r="B503" s="104" t="s">
        <v>14</v>
      </c>
      <c r="C503" s="713"/>
      <c r="D503" s="713"/>
      <c r="E503" s="714"/>
      <c r="F503" s="714"/>
      <c r="G503" s="714"/>
      <c r="H503" s="714"/>
      <c r="I503" s="716">
        <v>5</v>
      </c>
      <c r="J503" s="717">
        <v>1</v>
      </c>
      <c r="K503" s="717">
        <v>1</v>
      </c>
      <c r="L503" s="718">
        <v>1</v>
      </c>
      <c r="M503" s="719">
        <v>44562</v>
      </c>
      <c r="N503" s="719">
        <v>44651</v>
      </c>
      <c r="O503" s="109">
        <f t="shared" si="18"/>
        <v>12.714285714285714</v>
      </c>
      <c r="P503" s="720">
        <v>1</v>
      </c>
      <c r="Q503" s="717" t="s">
        <v>2262</v>
      </c>
      <c r="R503" s="720">
        <f t="shared" si="19"/>
        <v>1</v>
      </c>
      <c r="S503" s="721" t="str">
        <f t="array" aca="1" ref="S503" ca="1">IF(ISNUMBER(R503),IF(R503=100%,"CUMPLIDA",IF(AND(ISNUMBER(N503),ISNUMBER(INDIRECT("FECHA_"&amp;$B503,1))), IF(N503&lt;=INDIRECT("FECHA_"&amp;$B503,1),"INCUMPLIDA","PROCESO"), "VERIFICAR FECHA")),"SIN VALOR AVANCE")</f>
        <v>CUMPLIDA</v>
      </c>
    </row>
    <row r="504" spans="1:19" ht="45.75">
      <c r="A504" s="712" t="s">
        <v>21</v>
      </c>
      <c r="B504" s="104" t="s">
        <v>14</v>
      </c>
      <c r="C504" s="713"/>
      <c r="D504" s="713"/>
      <c r="E504" s="714"/>
      <c r="F504" s="714"/>
      <c r="G504" s="714"/>
      <c r="H504" s="714"/>
      <c r="I504" s="716">
        <v>6</v>
      </c>
      <c r="J504" s="717">
        <v>1</v>
      </c>
      <c r="K504" s="717">
        <v>1</v>
      </c>
      <c r="L504" s="718">
        <v>3</v>
      </c>
      <c r="M504" s="719">
        <v>44593</v>
      </c>
      <c r="N504" s="719">
        <v>44742</v>
      </c>
      <c r="O504" s="109">
        <f t="shared" si="18"/>
        <v>21.285714285714285</v>
      </c>
      <c r="P504" s="720">
        <v>1</v>
      </c>
      <c r="Q504" s="717" t="s">
        <v>2262</v>
      </c>
      <c r="R504" s="720">
        <f t="shared" si="19"/>
        <v>1</v>
      </c>
      <c r="S504" s="721" t="str">
        <f t="array" aca="1" ref="S504" ca="1">IF(ISNUMBER(R504),IF(R504=100%,"CUMPLIDA",IF(AND(ISNUMBER(N504),ISNUMBER(INDIRECT("FECHA_"&amp;$B504,1))), IF(N504&lt;=INDIRECT("FECHA_"&amp;$B504,1),"INCUMPLIDA","PROCESO"), "VERIFICAR FECHA")),"SIN VALOR AVANCE")</f>
        <v>CUMPLIDA</v>
      </c>
    </row>
    <row r="505" spans="1:19" ht="45.75">
      <c r="A505" s="712" t="s">
        <v>21</v>
      </c>
      <c r="B505" s="104" t="s">
        <v>14</v>
      </c>
      <c r="C505" s="713"/>
      <c r="D505" s="713"/>
      <c r="E505" s="714"/>
      <c r="F505" s="714"/>
      <c r="G505" s="714"/>
      <c r="H505" s="714"/>
      <c r="I505" s="716">
        <v>7</v>
      </c>
      <c r="J505" s="717">
        <v>1</v>
      </c>
      <c r="K505" s="717">
        <v>1</v>
      </c>
      <c r="L505" s="718">
        <v>1</v>
      </c>
      <c r="M505" s="719">
        <v>44562</v>
      </c>
      <c r="N505" s="719">
        <v>44592</v>
      </c>
      <c r="O505" s="109">
        <f t="shared" si="18"/>
        <v>4.2857142857142856</v>
      </c>
      <c r="P505" s="720">
        <v>1</v>
      </c>
      <c r="Q505" s="717" t="s">
        <v>2262</v>
      </c>
      <c r="R505" s="720">
        <f t="shared" si="19"/>
        <v>1</v>
      </c>
      <c r="S505" s="721" t="str">
        <f t="array" aca="1" ref="S505" ca="1">IF(ISNUMBER(R505),IF(R505=100%,"CUMPLIDA",IF(AND(ISNUMBER(N505),ISNUMBER(INDIRECT("FECHA_"&amp;$B505,1))), IF(N505&lt;=INDIRECT("FECHA_"&amp;$B505,1),"INCUMPLIDA","PROCESO"), "VERIFICAR FECHA")),"SIN VALOR AVANCE")</f>
        <v>CUMPLIDA</v>
      </c>
    </row>
    <row r="506" spans="1:19" ht="45.75">
      <c r="A506" s="712" t="s">
        <v>21</v>
      </c>
      <c r="B506" s="104" t="s">
        <v>14</v>
      </c>
      <c r="C506" s="713"/>
      <c r="D506" s="713"/>
      <c r="E506" s="714"/>
      <c r="F506" s="714"/>
      <c r="G506" s="714"/>
      <c r="H506" s="714"/>
      <c r="I506" s="716">
        <v>8</v>
      </c>
      <c r="J506" s="717">
        <v>1</v>
      </c>
      <c r="K506" s="717">
        <v>1</v>
      </c>
      <c r="L506" s="718">
        <v>3</v>
      </c>
      <c r="M506" s="719">
        <v>44566</v>
      </c>
      <c r="N506" s="719">
        <v>45046</v>
      </c>
      <c r="O506" s="109">
        <f t="shared" si="18"/>
        <v>68.571428571428569</v>
      </c>
      <c r="P506" s="720">
        <v>1</v>
      </c>
      <c r="Q506" s="717" t="s">
        <v>2262</v>
      </c>
      <c r="R506" s="720">
        <f t="shared" si="19"/>
        <v>1</v>
      </c>
      <c r="S506" s="721" t="str">
        <f t="array" aca="1" ref="S506" ca="1">IF(ISNUMBER(R506),IF(R506=100%,"CUMPLIDA",IF(AND(ISNUMBER(N506),ISNUMBER(INDIRECT("FECHA_"&amp;$B506,1))), IF(N506&lt;=INDIRECT("FECHA_"&amp;$B506,1),"INCUMPLIDA","PROCESO"), "VERIFICAR FECHA")),"SIN VALOR AVANCE")</f>
        <v>CUMPLIDA</v>
      </c>
    </row>
    <row r="507" spans="1:19" ht="45.75">
      <c r="A507" s="712" t="s">
        <v>21</v>
      </c>
      <c r="B507" s="104" t="s">
        <v>14</v>
      </c>
      <c r="C507" s="713" t="s">
        <v>2263</v>
      </c>
      <c r="D507" s="713"/>
      <c r="E507" s="714" t="s">
        <v>2261</v>
      </c>
      <c r="F507" s="714"/>
      <c r="G507" s="714"/>
      <c r="H507" s="714"/>
      <c r="I507" s="716">
        <v>1</v>
      </c>
      <c r="J507" s="717">
        <v>1</v>
      </c>
      <c r="K507" s="717">
        <v>1</v>
      </c>
      <c r="L507" s="718">
        <v>1</v>
      </c>
      <c r="M507" s="719">
        <v>44621</v>
      </c>
      <c r="N507" s="719">
        <v>44666</v>
      </c>
      <c r="O507" s="109">
        <f t="shared" si="18"/>
        <v>6.4285714285714288</v>
      </c>
      <c r="P507" s="720">
        <v>1</v>
      </c>
      <c r="Q507" s="717" t="s">
        <v>2264</v>
      </c>
      <c r="R507" s="720">
        <f t="shared" si="19"/>
        <v>1</v>
      </c>
      <c r="S507" s="721" t="str">
        <f t="array" aca="1" ref="S507" ca="1">IF(ISNUMBER(R507),IF(R507=100%,"CUMPLIDA",IF(AND(ISNUMBER(N507),ISNUMBER(INDIRECT("FECHA_"&amp;$B507,1))), IF(N507&lt;=INDIRECT("FECHA_"&amp;$B507,1),"INCUMPLIDA","PROCESO"), "VERIFICAR FECHA")),"SIN VALOR AVANCE")</f>
        <v>CUMPLIDA</v>
      </c>
    </row>
    <row r="508" spans="1:19" ht="45.75">
      <c r="A508" s="712" t="s">
        <v>21</v>
      </c>
      <c r="B508" s="104" t="s">
        <v>14</v>
      </c>
      <c r="C508" s="713"/>
      <c r="D508" s="713"/>
      <c r="E508" s="714"/>
      <c r="F508" s="714"/>
      <c r="G508" s="714"/>
      <c r="H508" s="714"/>
      <c r="I508" s="716">
        <v>2</v>
      </c>
      <c r="J508" s="717">
        <v>1</v>
      </c>
      <c r="K508" s="717">
        <v>1</v>
      </c>
      <c r="L508" s="718">
        <v>2</v>
      </c>
      <c r="M508" s="719">
        <v>44681</v>
      </c>
      <c r="N508" s="719">
        <v>44864</v>
      </c>
      <c r="O508" s="109">
        <f t="shared" si="18"/>
        <v>26.142857142857142</v>
      </c>
      <c r="P508" s="720">
        <v>1</v>
      </c>
      <c r="Q508" s="717" t="s">
        <v>2264</v>
      </c>
      <c r="R508" s="720">
        <f t="shared" si="19"/>
        <v>1</v>
      </c>
      <c r="S508" s="721" t="str">
        <f t="array" aca="1" ref="S508" ca="1">IF(ISNUMBER(R508),IF(R508=100%,"CUMPLIDA",IF(AND(ISNUMBER(N508),ISNUMBER(INDIRECT("FECHA_"&amp;$B508,1))), IF(N508&lt;=INDIRECT("FECHA_"&amp;$B508,1),"INCUMPLIDA","PROCESO"), "VERIFICAR FECHA")),"SIN VALOR AVANCE")</f>
        <v>CUMPLIDA</v>
      </c>
    </row>
    <row r="509" spans="1:19" ht="60.75">
      <c r="A509" s="712" t="s">
        <v>21</v>
      </c>
      <c r="B509" s="104" t="s">
        <v>14</v>
      </c>
      <c r="C509" s="713"/>
      <c r="D509" s="713"/>
      <c r="E509" s="714"/>
      <c r="F509" s="714"/>
      <c r="G509" s="714"/>
      <c r="H509" s="714"/>
      <c r="I509" s="716">
        <v>3</v>
      </c>
      <c r="J509" s="717">
        <v>1</v>
      </c>
      <c r="K509" s="717">
        <v>1</v>
      </c>
      <c r="L509" s="718">
        <v>1</v>
      </c>
      <c r="M509" s="719">
        <v>44612</v>
      </c>
      <c r="N509" s="719">
        <v>44711</v>
      </c>
      <c r="O509" s="109">
        <f t="shared" si="18"/>
        <v>14.142857142857142</v>
      </c>
      <c r="P509" s="720">
        <v>1</v>
      </c>
      <c r="Q509" s="717" t="s">
        <v>2265</v>
      </c>
      <c r="R509" s="720">
        <f t="shared" si="19"/>
        <v>1</v>
      </c>
      <c r="S509" s="721" t="str">
        <f t="array" aca="1" ref="S509" ca="1">IF(ISNUMBER(R509),IF(R509=100%,"CUMPLIDA",IF(AND(ISNUMBER(N509),ISNUMBER(INDIRECT("FECHA_"&amp;$B509,1))), IF(N509&lt;=INDIRECT("FECHA_"&amp;$B509,1),"INCUMPLIDA","PROCESO"), "VERIFICAR FECHA")),"SIN VALOR AVANCE")</f>
        <v>CUMPLIDA</v>
      </c>
    </row>
    <row r="510" spans="1:19" ht="75.75">
      <c r="A510" s="712" t="s">
        <v>21</v>
      </c>
      <c r="B510" s="104" t="s">
        <v>14</v>
      </c>
      <c r="C510" s="713"/>
      <c r="D510" s="713"/>
      <c r="E510" s="714"/>
      <c r="F510" s="714"/>
      <c r="G510" s="714"/>
      <c r="H510" s="714"/>
      <c r="I510" s="716">
        <v>4</v>
      </c>
      <c r="J510" s="717">
        <v>1</v>
      </c>
      <c r="K510" s="717">
        <v>1</v>
      </c>
      <c r="L510" s="718">
        <v>9</v>
      </c>
      <c r="M510" s="719">
        <v>44713</v>
      </c>
      <c r="N510" s="719">
        <v>44804</v>
      </c>
      <c r="O510" s="109">
        <f t="shared" si="18"/>
        <v>13</v>
      </c>
      <c r="P510" s="720">
        <v>1</v>
      </c>
      <c r="Q510" s="717" t="s">
        <v>2266</v>
      </c>
      <c r="R510" s="720">
        <f t="shared" si="19"/>
        <v>1</v>
      </c>
      <c r="S510" s="721" t="str">
        <f t="array" aca="1" ref="S510" ca="1">IF(ISNUMBER(R510),IF(R510=100%,"CUMPLIDA",IF(AND(ISNUMBER(N510),ISNUMBER(INDIRECT("FECHA_"&amp;$B510,1))), IF(N510&lt;=INDIRECT("FECHA_"&amp;$B510,1),"INCUMPLIDA","PROCESO"), "VERIFICAR FECHA")),"SIN VALOR AVANCE")</f>
        <v>CUMPLIDA</v>
      </c>
    </row>
    <row r="511" spans="1:19" ht="90.75">
      <c r="A511" s="712" t="s">
        <v>21</v>
      </c>
      <c r="B511" s="104" t="s">
        <v>14</v>
      </c>
      <c r="C511" s="713"/>
      <c r="D511" s="713"/>
      <c r="E511" s="714"/>
      <c r="F511" s="714"/>
      <c r="G511" s="714"/>
      <c r="H511" s="714"/>
      <c r="I511" s="716">
        <v>5</v>
      </c>
      <c r="J511" s="717">
        <v>1</v>
      </c>
      <c r="K511" s="717">
        <v>1</v>
      </c>
      <c r="L511" s="718">
        <v>2</v>
      </c>
      <c r="M511" s="719">
        <v>44681</v>
      </c>
      <c r="N511" s="719">
        <v>44788</v>
      </c>
      <c r="O511" s="109">
        <f t="shared" si="18"/>
        <v>15.285714285714286</v>
      </c>
      <c r="P511" s="720">
        <v>1</v>
      </c>
      <c r="Q511" s="717" t="s">
        <v>2267</v>
      </c>
      <c r="R511" s="720">
        <f t="shared" si="19"/>
        <v>1</v>
      </c>
      <c r="S511" s="721" t="str">
        <f t="array" aca="1" ref="S511" ca="1">IF(ISNUMBER(R511),IF(R511=100%,"CUMPLIDA",IF(AND(ISNUMBER(N511),ISNUMBER(INDIRECT("FECHA_"&amp;$B511,1))), IF(N511&lt;=INDIRECT("FECHA_"&amp;$B511,1),"INCUMPLIDA","PROCESO"), "VERIFICAR FECHA")),"SIN VALOR AVANCE")</f>
        <v>CUMPLIDA</v>
      </c>
    </row>
    <row r="512" spans="1:19" ht="90.75">
      <c r="A512" s="712" t="s">
        <v>21</v>
      </c>
      <c r="B512" s="104" t="s">
        <v>14</v>
      </c>
      <c r="C512" s="713"/>
      <c r="D512" s="713"/>
      <c r="E512" s="714" t="s">
        <v>2268</v>
      </c>
      <c r="F512" s="714"/>
      <c r="G512" s="714"/>
      <c r="H512" s="714"/>
      <c r="I512" s="716">
        <v>1</v>
      </c>
      <c r="J512" s="717">
        <v>1</v>
      </c>
      <c r="K512" s="717">
        <v>1</v>
      </c>
      <c r="L512" s="718">
        <v>1</v>
      </c>
      <c r="M512" s="719">
        <v>44602</v>
      </c>
      <c r="N512" s="719">
        <v>44635</v>
      </c>
      <c r="O512" s="109">
        <f t="shared" si="18"/>
        <v>4.7142857142857144</v>
      </c>
      <c r="P512" s="720">
        <v>1</v>
      </c>
      <c r="Q512" s="717" t="s">
        <v>2269</v>
      </c>
      <c r="R512" s="720">
        <f t="shared" si="19"/>
        <v>1</v>
      </c>
      <c r="S512" s="721" t="str">
        <f t="array" aca="1" ref="S512" ca="1">IF(ISNUMBER(R512),IF(R512=100%,"CUMPLIDA",IF(AND(ISNUMBER(N512),ISNUMBER(INDIRECT("FECHA_"&amp;$B512,1))), IF(N512&lt;=INDIRECT("FECHA_"&amp;$B512,1),"INCUMPLIDA","PROCESO"), "VERIFICAR FECHA")),"SIN VALOR AVANCE")</f>
        <v>CUMPLIDA</v>
      </c>
    </row>
    <row r="513" spans="1:19" ht="45.75">
      <c r="A513" s="712" t="s">
        <v>21</v>
      </c>
      <c r="B513" s="104" t="s">
        <v>14</v>
      </c>
      <c r="C513" s="713"/>
      <c r="D513" s="713"/>
      <c r="E513" s="714"/>
      <c r="F513" s="714"/>
      <c r="G513" s="714"/>
      <c r="H513" s="714"/>
      <c r="I513" s="716">
        <v>2</v>
      </c>
      <c r="J513" s="717">
        <v>1</v>
      </c>
      <c r="K513" s="717">
        <v>1</v>
      </c>
      <c r="L513" s="718">
        <v>1</v>
      </c>
      <c r="M513" s="719">
        <v>44636</v>
      </c>
      <c r="N513" s="719">
        <v>44895</v>
      </c>
      <c r="O513" s="109">
        <f t="shared" si="18"/>
        <v>37</v>
      </c>
      <c r="P513" s="720">
        <v>1</v>
      </c>
      <c r="Q513" s="717" t="s">
        <v>2270</v>
      </c>
      <c r="R513" s="720">
        <f t="shared" si="19"/>
        <v>1</v>
      </c>
      <c r="S513" s="721" t="str">
        <f t="array" aca="1" ref="S513" ca="1">IF(ISNUMBER(R513),IF(R513=100%,"CUMPLIDA",IF(AND(ISNUMBER(N513),ISNUMBER(INDIRECT("FECHA_"&amp;$B513,1))), IF(N513&lt;=INDIRECT("FECHA_"&amp;$B513,1),"INCUMPLIDA","PROCESO"), "VERIFICAR FECHA")),"SIN VALOR AVANCE")</f>
        <v>CUMPLIDA</v>
      </c>
    </row>
    <row r="514" spans="1:19" ht="45.75">
      <c r="A514" s="712" t="s">
        <v>21</v>
      </c>
      <c r="B514" s="104" t="s">
        <v>14</v>
      </c>
      <c r="C514" s="713"/>
      <c r="D514" s="713"/>
      <c r="E514" s="714"/>
      <c r="F514" s="714"/>
      <c r="G514" s="714"/>
      <c r="H514" s="714"/>
      <c r="I514" s="716">
        <v>3</v>
      </c>
      <c r="J514" s="717">
        <v>1</v>
      </c>
      <c r="K514" s="717">
        <v>1</v>
      </c>
      <c r="L514" s="718">
        <v>2</v>
      </c>
      <c r="M514" s="719">
        <v>44757</v>
      </c>
      <c r="N514" s="719">
        <v>44972</v>
      </c>
      <c r="O514" s="109">
        <f t="shared" si="18"/>
        <v>30.714285714285715</v>
      </c>
      <c r="P514" s="720">
        <v>1</v>
      </c>
      <c r="Q514" s="717" t="s">
        <v>2264</v>
      </c>
      <c r="R514" s="720">
        <f t="shared" si="19"/>
        <v>1</v>
      </c>
      <c r="S514" s="721" t="str">
        <f t="array" aca="1" ref="S514" ca="1">IF(ISNUMBER(R514),IF(R514=100%,"CUMPLIDA",IF(AND(ISNUMBER(N514),ISNUMBER(INDIRECT("FECHA_"&amp;$B514,1))), IF(N514&lt;=INDIRECT("FECHA_"&amp;$B514,1),"INCUMPLIDA","PROCESO"), "VERIFICAR FECHA")),"SIN VALOR AVANCE")</f>
        <v>CUMPLIDA</v>
      </c>
    </row>
    <row r="515" spans="1:19" ht="120.75">
      <c r="A515" s="712" t="s">
        <v>21</v>
      </c>
      <c r="B515" s="104" t="s">
        <v>14</v>
      </c>
      <c r="C515" s="713"/>
      <c r="D515" s="713"/>
      <c r="E515" s="714"/>
      <c r="F515" s="714"/>
      <c r="G515" s="714"/>
      <c r="H515" s="714"/>
      <c r="I515" s="716">
        <v>4</v>
      </c>
      <c r="J515" s="717">
        <v>1</v>
      </c>
      <c r="K515" s="717">
        <v>1</v>
      </c>
      <c r="L515" s="718">
        <v>9</v>
      </c>
      <c r="M515" s="719">
        <v>44773</v>
      </c>
      <c r="N515" s="719">
        <v>44834</v>
      </c>
      <c r="O515" s="109">
        <f t="shared" si="18"/>
        <v>8.7142857142857135</v>
      </c>
      <c r="P515" s="720">
        <v>1</v>
      </c>
      <c r="Q515" s="717" t="s">
        <v>2271</v>
      </c>
      <c r="R515" s="720">
        <f t="shared" si="19"/>
        <v>1</v>
      </c>
      <c r="S515" s="721" t="str">
        <f t="array" aca="1" ref="S515" ca="1">IF(ISNUMBER(R515),IF(R515=100%,"CUMPLIDA",IF(AND(ISNUMBER(N515),ISNUMBER(INDIRECT("FECHA_"&amp;$B515,1))), IF(N515&lt;=INDIRECT("FECHA_"&amp;$B515,1),"INCUMPLIDA","PROCESO"), "VERIFICAR FECHA")),"SIN VALOR AVANCE")</f>
        <v>CUMPLIDA</v>
      </c>
    </row>
    <row r="516" spans="1:19" ht="45.75">
      <c r="A516" s="712" t="s">
        <v>21</v>
      </c>
      <c r="B516" s="104" t="s">
        <v>14</v>
      </c>
      <c r="C516" s="713"/>
      <c r="D516" s="713"/>
      <c r="E516" s="714"/>
      <c r="F516" s="714"/>
      <c r="G516" s="714"/>
      <c r="H516" s="714"/>
      <c r="I516" s="716">
        <v>5</v>
      </c>
      <c r="J516" s="717">
        <v>1</v>
      </c>
      <c r="K516" s="717">
        <v>1</v>
      </c>
      <c r="L516" s="718">
        <v>2</v>
      </c>
      <c r="M516" s="719">
        <v>44621</v>
      </c>
      <c r="N516" s="719">
        <v>44712</v>
      </c>
      <c r="O516" s="109">
        <f t="shared" si="18"/>
        <v>13</v>
      </c>
      <c r="P516" s="720">
        <v>1</v>
      </c>
      <c r="Q516" s="717" t="s">
        <v>2264</v>
      </c>
      <c r="R516" s="720">
        <f t="shared" si="19"/>
        <v>1</v>
      </c>
      <c r="S516" s="721" t="str">
        <f t="array" aca="1" ref="S516" ca="1">IF(ISNUMBER(R516),IF(R516=100%,"CUMPLIDA",IF(AND(ISNUMBER(N516),ISNUMBER(INDIRECT("FECHA_"&amp;$B516,1))), IF(N516&lt;=INDIRECT("FECHA_"&amp;$B516,1),"INCUMPLIDA","PROCESO"), "VERIFICAR FECHA")),"SIN VALOR AVANCE")</f>
        <v>CUMPLIDA</v>
      </c>
    </row>
    <row r="517" spans="1:19" ht="45.75">
      <c r="A517" s="712" t="s">
        <v>21</v>
      </c>
      <c r="B517" s="104" t="s">
        <v>14</v>
      </c>
      <c r="C517" s="713"/>
      <c r="D517" s="713"/>
      <c r="E517" s="714"/>
      <c r="F517" s="714"/>
      <c r="G517" s="714"/>
      <c r="H517" s="714"/>
      <c r="I517" s="716">
        <v>6</v>
      </c>
      <c r="J517" s="717">
        <v>1</v>
      </c>
      <c r="K517" s="717">
        <v>1</v>
      </c>
      <c r="L517" s="718">
        <v>1</v>
      </c>
      <c r="M517" s="719">
        <v>44621</v>
      </c>
      <c r="N517" s="719">
        <v>44666</v>
      </c>
      <c r="O517" s="109">
        <f t="shared" si="18"/>
        <v>6.4285714285714288</v>
      </c>
      <c r="P517" s="720">
        <v>1</v>
      </c>
      <c r="Q517" s="717" t="s">
        <v>2264</v>
      </c>
      <c r="R517" s="720">
        <f t="shared" si="19"/>
        <v>1</v>
      </c>
      <c r="S517" s="721" t="str">
        <f t="array" aca="1" ref="S517" ca="1">IF(ISNUMBER(R517),IF(R517=100%,"CUMPLIDA",IF(AND(ISNUMBER(N517),ISNUMBER(INDIRECT("FECHA_"&amp;$B517,1))), IF(N517&lt;=INDIRECT("FECHA_"&amp;$B517,1),"INCUMPLIDA","PROCESO"), "VERIFICAR FECHA")),"SIN VALOR AVANCE")</f>
        <v>CUMPLIDA</v>
      </c>
    </row>
    <row r="518" spans="1:19" ht="45.75">
      <c r="A518" s="712" t="s">
        <v>21</v>
      </c>
      <c r="B518" s="104" t="s">
        <v>14</v>
      </c>
      <c r="C518" s="713" t="s">
        <v>2272</v>
      </c>
      <c r="D518" s="713"/>
      <c r="E518" s="714" t="s">
        <v>2261</v>
      </c>
      <c r="F518" s="714"/>
      <c r="G518" s="714"/>
      <c r="H518" s="714"/>
      <c r="I518" s="716">
        <v>1</v>
      </c>
      <c r="J518" s="717">
        <v>1</v>
      </c>
      <c r="K518" s="717">
        <v>1</v>
      </c>
      <c r="L518" s="718">
        <v>1</v>
      </c>
      <c r="M518" s="719">
        <v>44712</v>
      </c>
      <c r="N518" s="719">
        <v>44925</v>
      </c>
      <c r="O518" s="109">
        <f t="shared" si="18"/>
        <v>30.428571428571427</v>
      </c>
      <c r="P518" s="720">
        <v>1</v>
      </c>
      <c r="Q518" s="717" t="s">
        <v>2273</v>
      </c>
      <c r="R518" s="720">
        <f t="shared" si="19"/>
        <v>1</v>
      </c>
      <c r="S518" s="721" t="str">
        <f t="array" aca="1" ref="S518" ca="1">IF(ISNUMBER(R518),IF(R518=100%,"CUMPLIDA",IF(AND(ISNUMBER(N518),ISNUMBER(INDIRECT("FECHA_"&amp;$B518,1))), IF(N518&lt;=INDIRECT("FECHA_"&amp;$B518,1),"INCUMPLIDA","PROCESO"), "VERIFICAR FECHA")),"SIN VALOR AVANCE")</f>
        <v>CUMPLIDA</v>
      </c>
    </row>
    <row r="519" spans="1:19" ht="45.75">
      <c r="A519" s="712" t="s">
        <v>21</v>
      </c>
      <c r="B519" s="104" t="s">
        <v>14</v>
      </c>
      <c r="C519" s="713"/>
      <c r="D519" s="713"/>
      <c r="E519" s="714"/>
      <c r="F519" s="714"/>
      <c r="G519" s="714"/>
      <c r="H519" s="714"/>
      <c r="I519" s="716">
        <v>2</v>
      </c>
      <c r="J519" s="717">
        <v>1</v>
      </c>
      <c r="K519" s="717">
        <v>1</v>
      </c>
      <c r="L519" s="718">
        <v>1</v>
      </c>
      <c r="M519" s="719">
        <v>44713</v>
      </c>
      <c r="N519" s="719">
        <v>44926</v>
      </c>
      <c r="O519" s="109">
        <f t="shared" si="18"/>
        <v>30.428571428571427</v>
      </c>
      <c r="P519" s="720">
        <v>1</v>
      </c>
      <c r="Q519" s="717" t="s">
        <v>2274</v>
      </c>
      <c r="R519" s="720">
        <f t="shared" si="19"/>
        <v>1</v>
      </c>
      <c r="S519" s="721" t="str">
        <f t="array" aca="1" ref="S519" ca="1">IF(ISNUMBER(R519),IF(R519=100%,"CUMPLIDA",IF(AND(ISNUMBER(N519),ISNUMBER(INDIRECT("FECHA_"&amp;$B519,1))), IF(N519&lt;=INDIRECT("FECHA_"&amp;$B519,1),"INCUMPLIDA","PROCESO"), "VERIFICAR FECHA")),"SIN VALOR AVANCE")</f>
        <v>CUMPLIDA</v>
      </c>
    </row>
    <row r="520" spans="1:19" ht="45.75">
      <c r="A520" s="712" t="s">
        <v>21</v>
      </c>
      <c r="B520" s="104" t="s">
        <v>14</v>
      </c>
      <c r="C520" s="713"/>
      <c r="D520" s="713"/>
      <c r="E520" s="714"/>
      <c r="F520" s="714"/>
      <c r="G520" s="714"/>
      <c r="H520" s="714"/>
      <c r="I520" s="716">
        <v>3</v>
      </c>
      <c r="J520" s="717">
        <v>1</v>
      </c>
      <c r="K520" s="717">
        <v>1</v>
      </c>
      <c r="L520" s="718">
        <v>6</v>
      </c>
      <c r="M520" s="719">
        <v>44713</v>
      </c>
      <c r="N520" s="719">
        <v>44926</v>
      </c>
      <c r="O520" s="109">
        <f t="shared" si="18"/>
        <v>30.428571428571427</v>
      </c>
      <c r="P520" s="720">
        <v>1</v>
      </c>
      <c r="Q520" s="717" t="s">
        <v>2275</v>
      </c>
      <c r="R520" s="720">
        <f t="shared" si="19"/>
        <v>1</v>
      </c>
      <c r="S520" s="721" t="str">
        <f t="array" aca="1" ref="S520" ca="1">IF(ISNUMBER(R520),IF(R520=100%,"CUMPLIDA",IF(AND(ISNUMBER(N520),ISNUMBER(INDIRECT("FECHA_"&amp;$B520,1))), IF(N520&lt;=INDIRECT("FECHA_"&amp;$B520,1),"INCUMPLIDA","PROCESO"), "VERIFICAR FECHA")),"SIN VALOR AVANCE")</f>
        <v>CUMPLIDA</v>
      </c>
    </row>
    <row r="521" spans="1:19" ht="60.75">
      <c r="A521" s="712" t="s">
        <v>21</v>
      </c>
      <c r="B521" s="104" t="s">
        <v>14</v>
      </c>
      <c r="C521" s="713"/>
      <c r="D521" s="713"/>
      <c r="E521" s="714"/>
      <c r="F521" s="714"/>
      <c r="G521" s="714"/>
      <c r="H521" s="714"/>
      <c r="I521" s="716">
        <v>4</v>
      </c>
      <c r="J521" s="717">
        <v>1</v>
      </c>
      <c r="K521" s="717">
        <v>1</v>
      </c>
      <c r="L521" s="718">
        <v>1</v>
      </c>
      <c r="M521" s="719">
        <v>44712</v>
      </c>
      <c r="N521" s="719">
        <v>44834</v>
      </c>
      <c r="O521" s="109">
        <f t="shared" si="18"/>
        <v>17.428571428571427</v>
      </c>
      <c r="P521" s="720">
        <v>1</v>
      </c>
      <c r="Q521" s="717" t="s">
        <v>2276</v>
      </c>
      <c r="R521" s="720">
        <f t="shared" si="19"/>
        <v>1</v>
      </c>
      <c r="S521" s="721" t="str">
        <f t="array" aca="1" ref="S521" ca="1">IF(ISNUMBER(R521),IF(R521=100%,"CUMPLIDA",IF(AND(ISNUMBER(N521),ISNUMBER(INDIRECT("FECHA_"&amp;$B521,1))), IF(N521&lt;=INDIRECT("FECHA_"&amp;$B521,1),"INCUMPLIDA","PROCESO"), "VERIFICAR FECHA")),"SIN VALOR AVANCE")</f>
        <v>CUMPLIDA</v>
      </c>
    </row>
    <row r="522" spans="1:19" ht="60.75">
      <c r="A522" s="712" t="s">
        <v>21</v>
      </c>
      <c r="B522" s="104" t="s">
        <v>14</v>
      </c>
      <c r="C522" s="713"/>
      <c r="D522" s="713"/>
      <c r="E522" s="714" t="s">
        <v>2268</v>
      </c>
      <c r="F522" s="714"/>
      <c r="G522" s="714"/>
      <c r="H522" s="714"/>
      <c r="I522" s="716">
        <v>1</v>
      </c>
      <c r="J522" s="717">
        <v>1</v>
      </c>
      <c r="K522" s="717">
        <v>1</v>
      </c>
      <c r="L522" s="718">
        <v>1</v>
      </c>
      <c r="M522" s="719">
        <v>44727</v>
      </c>
      <c r="N522" s="719">
        <v>44849</v>
      </c>
      <c r="O522" s="109">
        <f t="shared" si="18"/>
        <v>17.428571428571427</v>
      </c>
      <c r="P522" s="720">
        <v>1</v>
      </c>
      <c r="Q522" s="717" t="s">
        <v>2276</v>
      </c>
      <c r="R522" s="720">
        <f t="shared" si="19"/>
        <v>1</v>
      </c>
      <c r="S522" s="721" t="str">
        <f t="array" aca="1" ref="S522" ca="1">IF(ISNUMBER(R522),IF(R522=100%,"CUMPLIDA",IF(AND(ISNUMBER(N522),ISNUMBER(INDIRECT("FECHA_"&amp;$B522,1))), IF(N522&lt;=INDIRECT("FECHA_"&amp;$B522,1),"INCUMPLIDA","PROCESO"), "VERIFICAR FECHA")),"SIN VALOR AVANCE")</f>
        <v>CUMPLIDA</v>
      </c>
    </row>
    <row r="523" spans="1:19" ht="45.75">
      <c r="A523" s="712" t="s">
        <v>21</v>
      </c>
      <c r="B523" s="104" t="s">
        <v>14</v>
      </c>
      <c r="C523" s="713"/>
      <c r="D523" s="713"/>
      <c r="E523" s="714"/>
      <c r="F523" s="714"/>
      <c r="G523" s="714"/>
      <c r="H523" s="714"/>
      <c r="I523" s="716">
        <v>2</v>
      </c>
      <c r="J523" s="717">
        <v>1</v>
      </c>
      <c r="K523" s="717">
        <v>1</v>
      </c>
      <c r="L523" s="718">
        <v>1</v>
      </c>
      <c r="M523" s="719">
        <v>44743</v>
      </c>
      <c r="N523" s="719">
        <v>44865</v>
      </c>
      <c r="O523" s="109">
        <f t="shared" si="18"/>
        <v>17.428571428571427</v>
      </c>
      <c r="P523" s="720">
        <v>1</v>
      </c>
      <c r="Q523" s="717" t="s">
        <v>2275</v>
      </c>
      <c r="R523" s="720">
        <f t="shared" si="19"/>
        <v>1</v>
      </c>
      <c r="S523" s="721" t="str">
        <f t="array" aca="1" ref="S523" ca="1">IF(ISNUMBER(R523),IF(R523=100%,"CUMPLIDA",IF(AND(ISNUMBER(N523),ISNUMBER(INDIRECT("FECHA_"&amp;$B523,1))), IF(N523&lt;=INDIRECT("FECHA_"&amp;$B523,1),"INCUMPLIDA","PROCESO"), "VERIFICAR FECHA")),"SIN VALOR AVANCE")</f>
        <v>CUMPLIDA</v>
      </c>
    </row>
    <row r="524" spans="1:19" ht="45.75">
      <c r="A524" s="712" t="s">
        <v>21</v>
      </c>
      <c r="B524" s="104" t="s">
        <v>14</v>
      </c>
      <c r="C524" s="713"/>
      <c r="D524" s="713"/>
      <c r="E524" s="714"/>
      <c r="F524" s="714"/>
      <c r="G524" s="714"/>
      <c r="H524" s="714"/>
      <c r="I524" s="716">
        <v>3</v>
      </c>
      <c r="J524" s="717">
        <v>1</v>
      </c>
      <c r="K524" s="717">
        <v>1</v>
      </c>
      <c r="L524" s="718">
        <v>2</v>
      </c>
      <c r="M524" s="719">
        <v>44713</v>
      </c>
      <c r="N524" s="719">
        <v>44926</v>
      </c>
      <c r="O524" s="109">
        <f t="shared" si="18"/>
        <v>30.428571428571427</v>
      </c>
      <c r="P524" s="720">
        <v>1</v>
      </c>
      <c r="Q524" s="717" t="s">
        <v>2277</v>
      </c>
      <c r="R524" s="720">
        <f t="shared" si="19"/>
        <v>1</v>
      </c>
      <c r="S524" s="721" t="str">
        <f t="array" aca="1" ref="S524" ca="1">IF(ISNUMBER(R524),IF(R524=100%,"CUMPLIDA",IF(AND(ISNUMBER(N524),ISNUMBER(INDIRECT("FECHA_"&amp;$B524,1))), IF(N524&lt;=INDIRECT("FECHA_"&amp;$B524,1),"INCUMPLIDA","PROCESO"), "VERIFICAR FECHA")),"SIN VALOR AVANCE")</f>
        <v>CUMPLIDA</v>
      </c>
    </row>
    <row r="525" spans="1:19" ht="45.75">
      <c r="A525" s="712" t="s">
        <v>21</v>
      </c>
      <c r="B525" s="104" t="s">
        <v>14</v>
      </c>
      <c r="C525" s="713"/>
      <c r="D525" s="713"/>
      <c r="E525" s="714"/>
      <c r="F525" s="714"/>
      <c r="G525" s="714"/>
      <c r="H525" s="714"/>
      <c r="I525" s="716">
        <v>4</v>
      </c>
      <c r="J525" s="717">
        <v>1</v>
      </c>
      <c r="K525" s="717">
        <v>1</v>
      </c>
      <c r="L525" s="718">
        <v>1</v>
      </c>
      <c r="M525" s="719">
        <v>44713</v>
      </c>
      <c r="N525" s="719">
        <v>44926</v>
      </c>
      <c r="O525" s="109">
        <f t="shared" si="18"/>
        <v>30.428571428571427</v>
      </c>
      <c r="P525" s="720">
        <v>1</v>
      </c>
      <c r="Q525" s="717" t="s">
        <v>2277</v>
      </c>
      <c r="R525" s="720">
        <f t="shared" si="19"/>
        <v>1</v>
      </c>
      <c r="S525" s="721" t="str">
        <f t="array" aca="1" ref="S525" ca="1">IF(ISNUMBER(R525),IF(R525=100%,"CUMPLIDA",IF(AND(ISNUMBER(N525),ISNUMBER(INDIRECT("FECHA_"&amp;$B525,1))), IF(N525&lt;=INDIRECT("FECHA_"&amp;$B525,1),"INCUMPLIDA","PROCESO"), "VERIFICAR FECHA")),"SIN VALOR AVANCE")</f>
        <v>CUMPLIDA</v>
      </c>
    </row>
    <row r="526" spans="1:19" ht="105.75">
      <c r="A526" s="712" t="s">
        <v>23</v>
      </c>
      <c r="B526" s="104" t="s">
        <v>14</v>
      </c>
      <c r="C526" s="713" t="s">
        <v>2278</v>
      </c>
      <c r="D526" s="713"/>
      <c r="E526" s="722"/>
      <c r="F526" s="714"/>
      <c r="G526" s="714" t="s">
        <v>2279</v>
      </c>
      <c r="H526" s="714"/>
      <c r="I526" s="716">
        <v>1</v>
      </c>
      <c r="J526" s="717">
        <v>1</v>
      </c>
      <c r="K526" s="717">
        <v>1</v>
      </c>
      <c r="L526" s="718">
        <v>1</v>
      </c>
      <c r="M526" s="719">
        <v>45184</v>
      </c>
      <c r="N526" s="719">
        <v>45260</v>
      </c>
      <c r="O526" s="109">
        <f t="shared" si="18"/>
        <v>10.857142857142858</v>
      </c>
      <c r="P526" s="720">
        <v>1</v>
      </c>
      <c r="Q526" s="717" t="s">
        <v>2280</v>
      </c>
      <c r="R526" s="720">
        <f t="shared" si="19"/>
        <v>1</v>
      </c>
      <c r="S526" s="721" t="str">
        <f t="array" aca="1" ref="S526" ca="1">IF(ISNUMBER(R526),IF(R526=100%,"CUMPLIDA",IF(AND(ISNUMBER(N526),ISNUMBER(INDIRECT("FECHA_"&amp;$B526,1))), IF(N526&lt;=INDIRECT("FECHA_"&amp;$B526,1),"INCUMPLIDA","PROCESO"), "VERIFICAR FECHA")),"SIN VALOR AVANCE")</f>
        <v>CUMPLIDA</v>
      </c>
    </row>
    <row r="527" spans="1:19" ht="90.75">
      <c r="A527" s="712" t="s">
        <v>23</v>
      </c>
      <c r="B527" s="104" t="s">
        <v>14</v>
      </c>
      <c r="C527" s="713"/>
      <c r="D527" s="713"/>
      <c r="E527" s="723"/>
      <c r="F527" s="714"/>
      <c r="G527" s="714"/>
      <c r="H527" s="714"/>
      <c r="I527" s="716">
        <v>2</v>
      </c>
      <c r="J527" s="717">
        <v>1</v>
      </c>
      <c r="K527" s="717">
        <v>1</v>
      </c>
      <c r="L527" s="718">
        <v>3</v>
      </c>
      <c r="M527" s="719">
        <v>45292</v>
      </c>
      <c r="N527" s="719">
        <v>45838</v>
      </c>
      <c r="O527" s="109">
        <f t="shared" si="18"/>
        <v>78</v>
      </c>
      <c r="P527" s="720">
        <v>1</v>
      </c>
      <c r="Q527" s="717" t="s">
        <v>2281</v>
      </c>
      <c r="R527" s="720">
        <f t="shared" si="19"/>
        <v>1</v>
      </c>
      <c r="S527" s="721" t="str">
        <f t="array" aca="1" ref="S527" ca="1">IF(ISNUMBER(R527),IF(R527=100%,"CUMPLIDA",IF(AND(ISNUMBER(N527),ISNUMBER(INDIRECT("FECHA_"&amp;$B527,1))), IF(N527&lt;=INDIRECT("FECHA_"&amp;$B527,1),"INCUMPLIDA","PROCESO"), "VERIFICAR FECHA")),"SIN VALOR AVANCE")</f>
        <v>CUMPLIDA</v>
      </c>
    </row>
    <row r="528" spans="1:19" ht="197.25">
      <c r="A528" s="712" t="s">
        <v>23</v>
      </c>
      <c r="B528" s="104" t="s">
        <v>14</v>
      </c>
      <c r="C528" s="713"/>
      <c r="D528" s="713"/>
      <c r="E528" s="715"/>
      <c r="F528" s="714"/>
      <c r="G528" s="714"/>
      <c r="H528" s="714"/>
      <c r="I528" s="716">
        <v>3</v>
      </c>
      <c r="J528" s="717">
        <v>1</v>
      </c>
      <c r="K528" s="717">
        <v>1</v>
      </c>
      <c r="L528" s="718">
        <v>2</v>
      </c>
      <c r="M528" s="719">
        <v>45260</v>
      </c>
      <c r="N528" s="719">
        <v>45337</v>
      </c>
      <c r="O528" s="109">
        <f t="shared" si="18"/>
        <v>11</v>
      </c>
      <c r="P528" s="720">
        <v>1</v>
      </c>
      <c r="Q528" s="717" t="s">
        <v>2282</v>
      </c>
      <c r="R528" s="720">
        <f t="shared" si="19"/>
        <v>1</v>
      </c>
      <c r="S528" s="721" t="str">
        <f t="array" aca="1" ref="S528" ca="1">IF(ISNUMBER(R528),IF(R528=100%,"CUMPLIDA",IF(AND(ISNUMBER(N528),ISNUMBER(INDIRECT("FECHA_"&amp;$B528,1))), IF(N528&lt;=INDIRECT("FECHA_"&amp;$B528,1),"INCUMPLIDA","PROCESO"), "VERIFICAR FECHA")),"SIN VALOR AVANCE")</f>
        <v>CUMPLIDA</v>
      </c>
    </row>
    <row r="529" spans="1:19" ht="105.75">
      <c r="A529" s="712" t="s">
        <v>23</v>
      </c>
      <c r="B529" s="104" t="s">
        <v>14</v>
      </c>
      <c r="C529" s="713"/>
      <c r="D529" s="713"/>
      <c r="E529" s="722" t="s">
        <v>2261</v>
      </c>
      <c r="F529" s="714"/>
      <c r="G529" s="714"/>
      <c r="H529" s="714"/>
      <c r="I529" s="716">
        <v>1</v>
      </c>
      <c r="J529" s="717">
        <v>1</v>
      </c>
      <c r="K529" s="717">
        <v>1</v>
      </c>
      <c r="L529" s="718">
        <v>1</v>
      </c>
      <c r="M529" s="719">
        <v>45184</v>
      </c>
      <c r="N529" s="719">
        <v>45260</v>
      </c>
      <c r="O529" s="109">
        <f t="shared" si="18"/>
        <v>10.857142857142858</v>
      </c>
      <c r="P529" s="720">
        <v>1</v>
      </c>
      <c r="Q529" s="717" t="s">
        <v>2280</v>
      </c>
      <c r="R529" s="720">
        <f t="shared" si="19"/>
        <v>1</v>
      </c>
      <c r="S529" s="721" t="str">
        <f t="array" aca="1" ref="S529" ca="1">IF(ISNUMBER(R529),IF(R529=100%,"CUMPLIDA",IF(AND(ISNUMBER(N529),ISNUMBER(INDIRECT("FECHA_"&amp;$B529,1))), IF(N529&lt;=INDIRECT("FECHA_"&amp;$B529,1),"INCUMPLIDA","PROCESO"), "VERIFICAR FECHA")),"SIN VALOR AVANCE")</f>
        <v>CUMPLIDA</v>
      </c>
    </row>
    <row r="530" spans="1:19" ht="90.75">
      <c r="A530" s="712" t="s">
        <v>23</v>
      </c>
      <c r="B530" s="104" t="s">
        <v>14</v>
      </c>
      <c r="C530" s="713"/>
      <c r="D530" s="713"/>
      <c r="E530" s="723"/>
      <c r="F530" s="714"/>
      <c r="G530" s="714"/>
      <c r="H530" s="714"/>
      <c r="I530" s="716">
        <v>2</v>
      </c>
      <c r="J530" s="717">
        <v>1</v>
      </c>
      <c r="K530" s="717">
        <v>1</v>
      </c>
      <c r="L530" s="718">
        <v>3</v>
      </c>
      <c r="M530" s="719">
        <v>45292</v>
      </c>
      <c r="N530" s="719">
        <v>45838</v>
      </c>
      <c r="O530" s="109">
        <f t="shared" si="18"/>
        <v>78</v>
      </c>
      <c r="P530" s="720">
        <v>1</v>
      </c>
      <c r="Q530" s="717" t="s">
        <v>2281</v>
      </c>
      <c r="R530" s="720">
        <f t="shared" si="19"/>
        <v>1</v>
      </c>
      <c r="S530" s="721" t="str">
        <f t="array" aca="1" ref="S530" ca="1">IF(ISNUMBER(R530),IF(R530=100%,"CUMPLIDA",IF(AND(ISNUMBER(N530),ISNUMBER(INDIRECT("FECHA_"&amp;$B530,1))), IF(N530&lt;=INDIRECT("FECHA_"&amp;$B530,1),"INCUMPLIDA","PROCESO"), "VERIFICAR FECHA")),"SIN VALOR AVANCE")</f>
        <v>CUMPLIDA</v>
      </c>
    </row>
    <row r="531" spans="1:19" ht="197.25">
      <c r="A531" s="712" t="s">
        <v>23</v>
      </c>
      <c r="B531" s="104" t="s">
        <v>14</v>
      </c>
      <c r="C531" s="713"/>
      <c r="D531" s="713"/>
      <c r="E531" s="715"/>
      <c r="F531" s="714"/>
      <c r="G531" s="714"/>
      <c r="H531" s="714"/>
      <c r="I531" s="716">
        <v>3</v>
      </c>
      <c r="J531" s="717">
        <v>1</v>
      </c>
      <c r="K531" s="717">
        <v>1</v>
      </c>
      <c r="L531" s="718">
        <v>2</v>
      </c>
      <c r="M531" s="719">
        <v>45260</v>
      </c>
      <c r="N531" s="719">
        <v>45337</v>
      </c>
      <c r="O531" s="109">
        <f t="shared" si="18"/>
        <v>11</v>
      </c>
      <c r="P531" s="720">
        <v>1</v>
      </c>
      <c r="Q531" s="717" t="s">
        <v>2282</v>
      </c>
      <c r="R531" s="720">
        <f t="shared" si="19"/>
        <v>1</v>
      </c>
      <c r="S531" s="721" t="str">
        <f t="array" aca="1" ref="S531" ca="1">IF(ISNUMBER(R531),IF(R531=100%,"CUMPLIDA",IF(AND(ISNUMBER(N531),ISNUMBER(INDIRECT("FECHA_"&amp;$B531,1))), IF(N531&lt;=INDIRECT("FECHA_"&amp;$B531,1),"INCUMPLIDA","PROCESO"), "VERIFICAR FECHA")),"SIN VALOR AVANCE")</f>
        <v>CUMPLIDA</v>
      </c>
    </row>
    <row r="532" spans="1:19" ht="105.75">
      <c r="A532" s="712" t="s">
        <v>23</v>
      </c>
      <c r="B532" s="104" t="s">
        <v>14</v>
      </c>
      <c r="C532" s="713"/>
      <c r="D532" s="713"/>
      <c r="E532" s="714" t="s">
        <v>2268</v>
      </c>
      <c r="F532" s="714"/>
      <c r="G532" s="714"/>
      <c r="H532" s="714"/>
      <c r="I532" s="716">
        <v>1</v>
      </c>
      <c r="J532" s="717">
        <v>1</v>
      </c>
      <c r="K532" s="717">
        <v>1</v>
      </c>
      <c r="L532" s="718">
        <v>1</v>
      </c>
      <c r="M532" s="719">
        <v>45184</v>
      </c>
      <c r="N532" s="719">
        <v>45260</v>
      </c>
      <c r="O532" s="109">
        <f t="shared" si="18"/>
        <v>10.857142857142858</v>
      </c>
      <c r="P532" s="720">
        <v>1</v>
      </c>
      <c r="Q532" s="717" t="s">
        <v>2280</v>
      </c>
      <c r="R532" s="720">
        <f t="shared" si="19"/>
        <v>1</v>
      </c>
      <c r="S532" s="721" t="str">
        <f t="array" aca="1" ref="S532" ca="1">IF(ISNUMBER(R532),IF(R532=100%,"CUMPLIDA",IF(AND(ISNUMBER(N532),ISNUMBER(INDIRECT("FECHA_"&amp;$B532,1))), IF(N532&lt;=INDIRECT("FECHA_"&amp;$B532,1),"INCUMPLIDA","PROCESO"), "VERIFICAR FECHA")),"SIN VALOR AVANCE")</f>
        <v>CUMPLIDA</v>
      </c>
    </row>
    <row r="533" spans="1:19" ht="90.75">
      <c r="A533" s="712" t="s">
        <v>23</v>
      </c>
      <c r="B533" s="104" t="s">
        <v>14</v>
      </c>
      <c r="C533" s="713"/>
      <c r="D533" s="713"/>
      <c r="E533" s="714"/>
      <c r="F533" s="714"/>
      <c r="G533" s="714"/>
      <c r="H533" s="714"/>
      <c r="I533" s="716">
        <v>2</v>
      </c>
      <c r="J533" s="717">
        <v>1</v>
      </c>
      <c r="K533" s="717">
        <v>1</v>
      </c>
      <c r="L533" s="718">
        <v>3</v>
      </c>
      <c r="M533" s="719">
        <v>45292</v>
      </c>
      <c r="N533" s="719">
        <v>45838</v>
      </c>
      <c r="O533" s="109">
        <f t="shared" si="18"/>
        <v>78</v>
      </c>
      <c r="P533" s="720">
        <v>1</v>
      </c>
      <c r="Q533" s="717" t="s">
        <v>2281</v>
      </c>
      <c r="R533" s="720">
        <f t="shared" si="19"/>
        <v>1</v>
      </c>
      <c r="S533" s="721" t="str">
        <f t="array" aca="1" ref="S533" ca="1">IF(ISNUMBER(R533),IF(R533=100%,"CUMPLIDA",IF(AND(ISNUMBER(N533),ISNUMBER(INDIRECT("FECHA_"&amp;$B533,1))), IF(N533&lt;=INDIRECT("FECHA_"&amp;$B533,1),"INCUMPLIDA","PROCESO"), "VERIFICAR FECHA")),"SIN VALOR AVANCE")</f>
        <v>CUMPLIDA</v>
      </c>
    </row>
    <row r="534" spans="1:19" ht="197.25">
      <c r="A534" s="712" t="s">
        <v>23</v>
      </c>
      <c r="B534" s="104" t="s">
        <v>14</v>
      </c>
      <c r="C534" s="713"/>
      <c r="D534" s="713"/>
      <c r="E534" s="714"/>
      <c r="F534" s="714"/>
      <c r="G534" s="714"/>
      <c r="H534" s="714"/>
      <c r="I534" s="716">
        <v>3</v>
      </c>
      <c r="J534" s="717">
        <v>1</v>
      </c>
      <c r="K534" s="717">
        <v>1</v>
      </c>
      <c r="L534" s="718">
        <v>2</v>
      </c>
      <c r="M534" s="719">
        <v>45260</v>
      </c>
      <c r="N534" s="719">
        <v>45337</v>
      </c>
      <c r="O534" s="109">
        <f t="shared" si="18"/>
        <v>11</v>
      </c>
      <c r="P534" s="720">
        <v>1</v>
      </c>
      <c r="Q534" s="717" t="s">
        <v>2282</v>
      </c>
      <c r="R534" s="720">
        <f t="shared" si="19"/>
        <v>1</v>
      </c>
      <c r="S534" s="721" t="str">
        <f t="array" aca="1" ref="S534" ca="1">IF(ISNUMBER(R534),IF(R534=100%,"CUMPLIDA",IF(AND(ISNUMBER(N534),ISNUMBER(INDIRECT("FECHA_"&amp;$B534,1))), IF(N534&lt;=INDIRECT("FECHA_"&amp;$B534,1),"INCUMPLIDA","PROCESO"), "VERIFICAR FECHA")),"SIN VALOR AVANCE")</f>
        <v>CUMPLIDA</v>
      </c>
    </row>
    <row r="535" spans="1:19" ht="105.75">
      <c r="A535" s="712" t="s">
        <v>23</v>
      </c>
      <c r="B535" s="104" t="s">
        <v>14</v>
      </c>
      <c r="C535" s="713"/>
      <c r="D535" s="713"/>
      <c r="E535" s="714" t="s">
        <v>2283</v>
      </c>
      <c r="F535" s="714"/>
      <c r="G535" s="714"/>
      <c r="H535" s="714"/>
      <c r="I535" s="716">
        <v>1</v>
      </c>
      <c r="J535" s="717">
        <v>1</v>
      </c>
      <c r="K535" s="717">
        <v>1</v>
      </c>
      <c r="L535" s="718">
        <v>1</v>
      </c>
      <c r="M535" s="719">
        <v>45184</v>
      </c>
      <c r="N535" s="719">
        <v>45260</v>
      </c>
      <c r="O535" s="109">
        <f t="shared" si="18"/>
        <v>10.857142857142858</v>
      </c>
      <c r="P535" s="720">
        <v>1</v>
      </c>
      <c r="Q535" s="717" t="s">
        <v>2280</v>
      </c>
      <c r="R535" s="720">
        <f t="shared" si="19"/>
        <v>1</v>
      </c>
      <c r="S535" s="721" t="str">
        <f t="array" aca="1" ref="S535" ca="1">IF(ISNUMBER(R535),IF(R535=100%,"CUMPLIDA",IF(AND(ISNUMBER(N535),ISNUMBER(INDIRECT("FECHA_"&amp;$B535,1))), IF(N535&lt;=INDIRECT("FECHA_"&amp;$B535,1),"INCUMPLIDA","PROCESO"), "VERIFICAR FECHA")),"SIN VALOR AVANCE")</f>
        <v>CUMPLIDA</v>
      </c>
    </row>
    <row r="536" spans="1:19" ht="90.75">
      <c r="A536" s="712" t="s">
        <v>23</v>
      </c>
      <c r="B536" s="104" t="s">
        <v>14</v>
      </c>
      <c r="C536" s="713"/>
      <c r="D536" s="713"/>
      <c r="E536" s="714"/>
      <c r="F536" s="714"/>
      <c r="G536" s="714"/>
      <c r="H536" s="714"/>
      <c r="I536" s="716">
        <v>2</v>
      </c>
      <c r="J536" s="717">
        <v>1</v>
      </c>
      <c r="K536" s="717">
        <v>1</v>
      </c>
      <c r="L536" s="718">
        <v>3</v>
      </c>
      <c r="M536" s="719">
        <v>45292</v>
      </c>
      <c r="N536" s="719">
        <v>45838</v>
      </c>
      <c r="O536" s="109">
        <f t="shared" si="18"/>
        <v>78</v>
      </c>
      <c r="P536" s="720">
        <v>1</v>
      </c>
      <c r="Q536" s="717" t="s">
        <v>2281</v>
      </c>
      <c r="R536" s="720">
        <f t="shared" si="19"/>
        <v>1</v>
      </c>
      <c r="S536" s="721" t="str">
        <f t="array" aca="1" ref="S536" ca="1">IF(ISNUMBER(R536),IF(R536=100%,"CUMPLIDA",IF(AND(ISNUMBER(N536),ISNUMBER(INDIRECT("FECHA_"&amp;$B536,1))), IF(N536&lt;=INDIRECT("FECHA_"&amp;$B536,1),"INCUMPLIDA","PROCESO"), "VERIFICAR FECHA")),"SIN VALOR AVANCE")</f>
        <v>CUMPLIDA</v>
      </c>
    </row>
    <row r="537" spans="1:19" ht="197.25">
      <c r="A537" s="712" t="s">
        <v>23</v>
      </c>
      <c r="B537" s="104" t="s">
        <v>14</v>
      </c>
      <c r="C537" s="713"/>
      <c r="D537" s="713"/>
      <c r="E537" s="714"/>
      <c r="F537" s="714"/>
      <c r="G537" s="714"/>
      <c r="H537" s="714"/>
      <c r="I537" s="716">
        <v>3</v>
      </c>
      <c r="J537" s="717">
        <v>1</v>
      </c>
      <c r="K537" s="717">
        <v>1</v>
      </c>
      <c r="L537" s="718">
        <v>2</v>
      </c>
      <c r="M537" s="719">
        <v>45260</v>
      </c>
      <c r="N537" s="719">
        <v>45337</v>
      </c>
      <c r="O537" s="109">
        <f t="shared" si="18"/>
        <v>11</v>
      </c>
      <c r="P537" s="720">
        <v>1</v>
      </c>
      <c r="Q537" s="717" t="s">
        <v>2282</v>
      </c>
      <c r="R537" s="720">
        <f t="shared" si="19"/>
        <v>1</v>
      </c>
      <c r="S537" s="721" t="str">
        <f t="array" aca="1" ref="S537" ca="1">IF(ISNUMBER(R537),IF(R537=100%,"CUMPLIDA",IF(AND(ISNUMBER(N537),ISNUMBER(INDIRECT("FECHA_"&amp;$B537,1))), IF(N537&lt;=INDIRECT("FECHA_"&amp;$B537,1),"INCUMPLIDA","PROCESO"), "VERIFICAR FECHA")),"SIN VALOR AVANCE")</f>
        <v>CUMPLIDA</v>
      </c>
    </row>
    <row r="538" spans="1:19" ht="105.75">
      <c r="A538" s="712" t="s">
        <v>23</v>
      </c>
      <c r="B538" s="104" t="s">
        <v>14</v>
      </c>
      <c r="C538" s="713"/>
      <c r="D538" s="713"/>
      <c r="E538" s="714" t="s">
        <v>2284</v>
      </c>
      <c r="F538" s="714"/>
      <c r="G538" s="714"/>
      <c r="H538" s="714"/>
      <c r="I538" s="716">
        <v>1</v>
      </c>
      <c r="J538" s="717">
        <v>1</v>
      </c>
      <c r="K538" s="717">
        <v>1</v>
      </c>
      <c r="L538" s="718">
        <v>1</v>
      </c>
      <c r="M538" s="719">
        <v>45184</v>
      </c>
      <c r="N538" s="719">
        <v>45260</v>
      </c>
      <c r="O538" s="109">
        <f t="shared" si="18"/>
        <v>10.857142857142858</v>
      </c>
      <c r="P538" s="720">
        <v>1</v>
      </c>
      <c r="Q538" s="717" t="s">
        <v>2280</v>
      </c>
      <c r="R538" s="720">
        <f t="shared" si="19"/>
        <v>1</v>
      </c>
      <c r="S538" s="721" t="str">
        <f t="array" aca="1" ref="S538" ca="1">IF(ISNUMBER(R538),IF(R538=100%,"CUMPLIDA",IF(AND(ISNUMBER(N538),ISNUMBER(INDIRECT("FECHA_"&amp;$B538,1))), IF(N538&lt;=INDIRECT("FECHA_"&amp;$B538,1),"INCUMPLIDA","PROCESO"), "VERIFICAR FECHA")),"SIN VALOR AVANCE")</f>
        <v>CUMPLIDA</v>
      </c>
    </row>
    <row r="539" spans="1:19" ht="90.75">
      <c r="A539" s="712" t="s">
        <v>23</v>
      </c>
      <c r="B539" s="104" t="s">
        <v>14</v>
      </c>
      <c r="C539" s="713"/>
      <c r="D539" s="713"/>
      <c r="E539" s="714"/>
      <c r="F539" s="714"/>
      <c r="G539" s="714"/>
      <c r="H539" s="714"/>
      <c r="I539" s="716">
        <v>2</v>
      </c>
      <c r="J539" s="717">
        <v>1</v>
      </c>
      <c r="K539" s="717">
        <v>1</v>
      </c>
      <c r="L539" s="718">
        <v>3</v>
      </c>
      <c r="M539" s="719">
        <v>45292</v>
      </c>
      <c r="N539" s="719">
        <v>45838</v>
      </c>
      <c r="O539" s="109">
        <f t="shared" si="18"/>
        <v>78</v>
      </c>
      <c r="P539" s="720">
        <v>1</v>
      </c>
      <c r="Q539" s="717" t="s">
        <v>2281</v>
      </c>
      <c r="R539" s="720">
        <f t="shared" si="19"/>
        <v>1</v>
      </c>
      <c r="S539" s="721" t="str">
        <f t="array" aca="1" ref="S539" ca="1">IF(ISNUMBER(R539),IF(R539=100%,"CUMPLIDA",IF(AND(ISNUMBER(N539),ISNUMBER(INDIRECT("FECHA_"&amp;$B539,1))), IF(N539&lt;=INDIRECT("FECHA_"&amp;$B539,1),"INCUMPLIDA","PROCESO"), "VERIFICAR FECHA")),"SIN VALOR AVANCE")</f>
        <v>CUMPLIDA</v>
      </c>
    </row>
    <row r="540" spans="1:19" ht="197.25">
      <c r="A540" s="712" t="s">
        <v>23</v>
      </c>
      <c r="B540" s="104" t="s">
        <v>14</v>
      </c>
      <c r="C540" s="713"/>
      <c r="D540" s="713"/>
      <c r="E540" s="714"/>
      <c r="F540" s="714"/>
      <c r="G540" s="714"/>
      <c r="H540" s="714"/>
      <c r="I540" s="716">
        <v>3</v>
      </c>
      <c r="J540" s="717">
        <v>1</v>
      </c>
      <c r="K540" s="717">
        <v>1</v>
      </c>
      <c r="L540" s="718">
        <v>2</v>
      </c>
      <c r="M540" s="719">
        <v>45260</v>
      </c>
      <c r="N540" s="719">
        <v>45337</v>
      </c>
      <c r="O540" s="109">
        <f t="shared" si="18"/>
        <v>11</v>
      </c>
      <c r="P540" s="720">
        <v>1</v>
      </c>
      <c r="Q540" s="717" t="s">
        <v>2282</v>
      </c>
      <c r="R540" s="720">
        <f t="shared" si="19"/>
        <v>1</v>
      </c>
      <c r="S540" s="721" t="str">
        <f t="array" aca="1" ref="S540" ca="1">IF(ISNUMBER(R540),IF(R540=100%,"CUMPLIDA",IF(AND(ISNUMBER(N540),ISNUMBER(INDIRECT("FECHA_"&amp;$B540,1))), IF(N540&lt;=INDIRECT("FECHA_"&amp;$B540,1),"INCUMPLIDA","PROCESO"), "VERIFICAR FECHA")),"SIN VALOR AVANCE")</f>
        <v>CUMPLIDA</v>
      </c>
    </row>
    <row r="541" spans="1:19" ht="105.75">
      <c r="A541" s="712" t="s">
        <v>23</v>
      </c>
      <c r="B541" s="104" t="s">
        <v>14</v>
      </c>
      <c r="C541" s="713"/>
      <c r="D541" s="713"/>
      <c r="E541" s="714" t="s">
        <v>2285</v>
      </c>
      <c r="F541" s="714"/>
      <c r="G541" s="714"/>
      <c r="H541" s="714"/>
      <c r="I541" s="716">
        <v>1</v>
      </c>
      <c r="J541" s="717">
        <v>1</v>
      </c>
      <c r="K541" s="717">
        <v>1</v>
      </c>
      <c r="L541" s="718">
        <v>1</v>
      </c>
      <c r="M541" s="719">
        <v>45184</v>
      </c>
      <c r="N541" s="719">
        <v>45260</v>
      </c>
      <c r="O541" s="109">
        <f t="shared" si="18"/>
        <v>10.857142857142858</v>
      </c>
      <c r="P541" s="720">
        <v>1</v>
      </c>
      <c r="Q541" s="717" t="s">
        <v>2280</v>
      </c>
      <c r="R541" s="720">
        <f t="shared" si="19"/>
        <v>1</v>
      </c>
      <c r="S541" s="721" t="str">
        <f t="array" aca="1" ref="S541" ca="1">IF(ISNUMBER(R541),IF(R541=100%,"CUMPLIDA",IF(AND(ISNUMBER(N541),ISNUMBER(INDIRECT("FECHA_"&amp;$B541,1))), IF(N541&lt;=INDIRECT("FECHA_"&amp;$B541,1),"INCUMPLIDA","PROCESO"), "VERIFICAR FECHA")),"SIN VALOR AVANCE")</f>
        <v>CUMPLIDA</v>
      </c>
    </row>
    <row r="542" spans="1:19" ht="90.75">
      <c r="A542" s="712" t="s">
        <v>23</v>
      </c>
      <c r="B542" s="104" t="s">
        <v>14</v>
      </c>
      <c r="C542" s="713"/>
      <c r="D542" s="713"/>
      <c r="E542" s="714"/>
      <c r="F542" s="714"/>
      <c r="G542" s="714"/>
      <c r="H542" s="714"/>
      <c r="I542" s="716">
        <v>2</v>
      </c>
      <c r="J542" s="717">
        <v>1</v>
      </c>
      <c r="K542" s="717">
        <v>1</v>
      </c>
      <c r="L542" s="718">
        <v>3</v>
      </c>
      <c r="M542" s="719">
        <v>45292</v>
      </c>
      <c r="N542" s="719">
        <v>45838</v>
      </c>
      <c r="O542" s="109">
        <f t="shared" si="18"/>
        <v>78</v>
      </c>
      <c r="P542" s="720">
        <v>1</v>
      </c>
      <c r="Q542" s="717" t="s">
        <v>2281</v>
      </c>
      <c r="R542" s="720">
        <f t="shared" si="19"/>
        <v>1</v>
      </c>
      <c r="S542" s="721" t="str">
        <f t="array" aca="1" ref="S542" ca="1">IF(ISNUMBER(R542),IF(R542=100%,"CUMPLIDA",IF(AND(ISNUMBER(N542),ISNUMBER(INDIRECT("FECHA_"&amp;$B542,1))), IF(N542&lt;=INDIRECT("FECHA_"&amp;$B542,1),"INCUMPLIDA","PROCESO"), "VERIFICAR FECHA")),"SIN VALOR AVANCE")</f>
        <v>CUMPLIDA</v>
      </c>
    </row>
    <row r="543" spans="1:19" ht="197.25">
      <c r="A543" s="712" t="s">
        <v>23</v>
      </c>
      <c r="B543" s="104" t="s">
        <v>14</v>
      </c>
      <c r="C543" s="713"/>
      <c r="D543" s="713"/>
      <c r="E543" s="714"/>
      <c r="F543" s="714"/>
      <c r="G543" s="714"/>
      <c r="H543" s="714"/>
      <c r="I543" s="716">
        <v>3</v>
      </c>
      <c r="J543" s="717">
        <v>1</v>
      </c>
      <c r="K543" s="717">
        <v>1</v>
      </c>
      <c r="L543" s="718">
        <v>2</v>
      </c>
      <c r="M543" s="719">
        <v>45260</v>
      </c>
      <c r="N543" s="719">
        <v>45337</v>
      </c>
      <c r="O543" s="109">
        <f t="shared" si="18"/>
        <v>11</v>
      </c>
      <c r="P543" s="720">
        <v>1</v>
      </c>
      <c r="Q543" s="717" t="s">
        <v>2282</v>
      </c>
      <c r="R543" s="720">
        <f t="shared" si="19"/>
        <v>1</v>
      </c>
      <c r="S543" s="721" t="str">
        <f t="array" aca="1" ref="S543" ca="1">IF(ISNUMBER(R543),IF(R543=100%,"CUMPLIDA",IF(AND(ISNUMBER(N543),ISNUMBER(INDIRECT("FECHA_"&amp;$B543,1))), IF(N543&lt;=INDIRECT("FECHA_"&amp;$B543,1),"INCUMPLIDA","PROCESO"), "VERIFICAR FECHA")),"SIN VALOR AVANCE")</f>
        <v>CUMPLIDA</v>
      </c>
    </row>
    <row r="544" spans="1:19" ht="45.75">
      <c r="A544" s="712" t="s">
        <v>23</v>
      </c>
      <c r="B544" s="104" t="s">
        <v>14</v>
      </c>
      <c r="C544" s="713"/>
      <c r="D544" s="713"/>
      <c r="E544" s="714" t="s">
        <v>2286</v>
      </c>
      <c r="F544" s="714"/>
      <c r="G544" s="714"/>
      <c r="H544" s="714"/>
      <c r="I544" s="724">
        <v>4</v>
      </c>
      <c r="J544" s="717">
        <v>1</v>
      </c>
      <c r="K544" s="717">
        <v>1</v>
      </c>
      <c r="L544" s="718">
        <v>2</v>
      </c>
      <c r="M544" s="719">
        <v>45201</v>
      </c>
      <c r="N544" s="719">
        <v>45280</v>
      </c>
      <c r="O544" s="109">
        <f t="shared" si="18"/>
        <v>11.285714285714286</v>
      </c>
      <c r="P544" s="720">
        <v>1</v>
      </c>
      <c r="Q544" s="717" t="s">
        <v>2287</v>
      </c>
      <c r="R544" s="720">
        <f t="shared" si="19"/>
        <v>1</v>
      </c>
      <c r="S544" s="721" t="str">
        <f t="array" aca="1" ref="S544" ca="1">IF(ISNUMBER(R544),IF(R544=100%,"CUMPLIDA",IF(AND(ISNUMBER(N544),ISNUMBER(INDIRECT("FECHA_"&amp;$B544,1))), IF(N544&lt;=INDIRECT("FECHA_"&amp;$B544,1),"INCUMPLIDA","PROCESO"), "VERIFICAR FECHA")),"SIN VALOR AVANCE")</f>
        <v>CUMPLIDA</v>
      </c>
    </row>
    <row r="545" spans="1:19" ht="45.75">
      <c r="A545" s="712" t="s">
        <v>23</v>
      </c>
      <c r="B545" s="104" t="s">
        <v>14</v>
      </c>
      <c r="C545" s="713"/>
      <c r="D545" s="713"/>
      <c r="E545" s="714"/>
      <c r="F545" s="714"/>
      <c r="G545" s="714"/>
      <c r="H545" s="714"/>
      <c r="I545" s="724">
        <v>5</v>
      </c>
      <c r="J545" s="717">
        <v>1</v>
      </c>
      <c r="K545" s="717">
        <v>1</v>
      </c>
      <c r="L545" s="718">
        <v>4</v>
      </c>
      <c r="M545" s="719">
        <v>45201</v>
      </c>
      <c r="N545" s="719">
        <v>45596</v>
      </c>
      <c r="O545" s="109">
        <f t="shared" si="18"/>
        <v>56.428571428571431</v>
      </c>
      <c r="P545" s="720">
        <v>1</v>
      </c>
      <c r="Q545" s="717" t="s">
        <v>2287</v>
      </c>
      <c r="R545" s="720">
        <f t="shared" si="19"/>
        <v>1</v>
      </c>
      <c r="S545" s="721" t="str">
        <f t="array" aca="1" ref="S545" ca="1">IF(ISNUMBER(R545),IF(R545=100%,"CUMPLIDA",IF(AND(ISNUMBER(N545),ISNUMBER(INDIRECT("FECHA_"&amp;$B545,1))), IF(N545&lt;=INDIRECT("FECHA_"&amp;$B545,1),"INCUMPLIDA","PROCESO"), "VERIFICAR FECHA")),"SIN VALOR AVANCE")</f>
        <v>CUMPLIDA</v>
      </c>
    </row>
    <row r="546" spans="1:19" ht="45.75">
      <c r="A546" s="712" t="s">
        <v>23</v>
      </c>
      <c r="B546" s="104" t="s">
        <v>14</v>
      </c>
      <c r="C546" s="713"/>
      <c r="D546" s="713"/>
      <c r="E546" s="724"/>
      <c r="F546" s="724"/>
      <c r="G546" s="724" t="s">
        <v>2288</v>
      </c>
      <c r="H546" s="714"/>
      <c r="I546" s="724">
        <v>5</v>
      </c>
      <c r="J546" s="717">
        <v>1</v>
      </c>
      <c r="K546" s="717">
        <v>1</v>
      </c>
      <c r="L546" s="718">
        <v>4</v>
      </c>
      <c r="M546" s="719">
        <v>45201</v>
      </c>
      <c r="N546" s="719">
        <v>45596</v>
      </c>
      <c r="O546" s="109">
        <f t="shared" si="18"/>
        <v>56.428571428571431</v>
      </c>
      <c r="P546" s="720">
        <v>1</v>
      </c>
      <c r="Q546" s="717" t="s">
        <v>2287</v>
      </c>
      <c r="R546" s="720">
        <f t="shared" si="19"/>
        <v>1</v>
      </c>
      <c r="S546" s="721" t="str">
        <f t="array" aca="1" ref="S546" ca="1">IF(ISNUMBER(R546),IF(R546=100%,"CUMPLIDA",IF(AND(ISNUMBER(N546),ISNUMBER(INDIRECT("FECHA_"&amp;$B546,1))), IF(N546&lt;=INDIRECT("FECHA_"&amp;$B546,1),"INCUMPLIDA","PROCESO"), "VERIFICAR FECHA")),"SIN VALOR AVANCE")</f>
        <v>CUMPLIDA</v>
      </c>
    </row>
    <row r="547" spans="1:19" ht="105.75">
      <c r="A547" s="121" t="s">
        <v>12</v>
      </c>
      <c r="B547" s="725" t="s">
        <v>14</v>
      </c>
      <c r="C547" s="713" t="s">
        <v>2289</v>
      </c>
      <c r="D547" s="713"/>
      <c r="E547" s="716" t="s">
        <v>2261</v>
      </c>
      <c r="F547" s="716"/>
      <c r="G547" s="716"/>
      <c r="H547" s="714"/>
      <c r="I547" s="716">
        <v>1</v>
      </c>
      <c r="J547" s="717">
        <v>1</v>
      </c>
      <c r="K547" s="717">
        <v>1</v>
      </c>
      <c r="L547" s="726">
        <v>4</v>
      </c>
      <c r="M547" s="719">
        <v>43101</v>
      </c>
      <c r="N547" s="719">
        <v>43465</v>
      </c>
      <c r="O547" s="109">
        <f t="shared" si="18"/>
        <v>52</v>
      </c>
      <c r="P547" s="720">
        <v>1</v>
      </c>
      <c r="Q547" s="717" t="s">
        <v>2290</v>
      </c>
      <c r="R547" s="720">
        <f t="shared" si="19"/>
        <v>1</v>
      </c>
      <c r="S547" s="721" t="str">
        <f t="array" aca="1" ref="S547" ca="1">IF(ISNUMBER(R547),IF(R547=100%,"CUMPLIDA",IF(AND(ISNUMBER(N547),ISNUMBER(INDIRECT("FECHA_"&amp;$B547,1))), IF(N547&lt;=INDIRECT("FECHA_"&amp;$B547,1),"INCUMPLIDA","PROCESO"), "VERIFICAR FECHA")),"SIN VALOR AVANCE")</f>
        <v>CUMPLIDA</v>
      </c>
    </row>
    <row r="548" spans="1:19" ht="105.75">
      <c r="A548" s="121" t="s">
        <v>12</v>
      </c>
      <c r="B548" s="725" t="s">
        <v>14</v>
      </c>
      <c r="C548" s="713"/>
      <c r="D548" s="713"/>
      <c r="E548" s="716" t="s">
        <v>2291</v>
      </c>
      <c r="F548" s="716"/>
      <c r="G548" s="716"/>
      <c r="H548" s="714"/>
      <c r="I548" s="716">
        <v>2</v>
      </c>
      <c r="J548" s="717">
        <v>1</v>
      </c>
      <c r="K548" s="717">
        <v>1</v>
      </c>
      <c r="L548" s="726">
        <v>10</v>
      </c>
      <c r="M548" s="719">
        <v>43101</v>
      </c>
      <c r="N548" s="719">
        <v>43465</v>
      </c>
      <c r="O548" s="109">
        <f t="shared" si="18"/>
        <v>52</v>
      </c>
      <c r="P548" s="720">
        <v>1</v>
      </c>
      <c r="Q548" s="717" t="s">
        <v>2290</v>
      </c>
      <c r="R548" s="720">
        <f t="shared" si="19"/>
        <v>1</v>
      </c>
      <c r="S548" s="721" t="str">
        <f t="array" aca="1" ref="S548" ca="1">IF(ISNUMBER(R548),IF(R548=100%,"CUMPLIDA",IF(AND(ISNUMBER(N548),ISNUMBER(INDIRECT("FECHA_"&amp;$B548,1))), IF(N548&lt;=INDIRECT("FECHA_"&amp;$B548,1),"INCUMPLIDA","PROCESO"), "VERIFICAR FECHA")),"SIN VALOR AVANCE")</f>
        <v>CUMPLIDA</v>
      </c>
    </row>
    <row r="549" spans="1:19" ht="105.75">
      <c r="A549" s="121" t="s">
        <v>12</v>
      </c>
      <c r="B549" s="725" t="s">
        <v>14</v>
      </c>
      <c r="C549" s="713"/>
      <c r="D549" s="713"/>
      <c r="E549" s="716" t="s">
        <v>2283</v>
      </c>
      <c r="F549" s="716"/>
      <c r="G549" s="716"/>
      <c r="H549" s="714"/>
      <c r="I549" s="716">
        <v>3</v>
      </c>
      <c r="J549" s="717">
        <v>1</v>
      </c>
      <c r="K549" s="717">
        <v>1</v>
      </c>
      <c r="L549" s="720">
        <v>1</v>
      </c>
      <c r="M549" s="719">
        <v>43009</v>
      </c>
      <c r="N549" s="719">
        <v>43465</v>
      </c>
      <c r="O549" s="109">
        <f t="shared" si="18"/>
        <v>65.142857142857139</v>
      </c>
      <c r="P549" s="720">
        <v>1</v>
      </c>
      <c r="Q549" s="717" t="s">
        <v>2290</v>
      </c>
      <c r="R549" s="720">
        <f t="shared" si="19"/>
        <v>1</v>
      </c>
      <c r="S549" s="721" t="str">
        <f t="array" aca="1" ref="S549" ca="1">IF(ISNUMBER(R549),IF(R549=100%,"CUMPLIDA",IF(AND(ISNUMBER(N549),ISNUMBER(INDIRECT("FECHA_"&amp;$B549,1))), IF(N549&lt;=INDIRECT("FECHA_"&amp;$B549,1),"INCUMPLIDA","PROCESO"), "VERIFICAR FECHA")),"SIN VALOR AVANCE")</f>
        <v>CUMPLIDA</v>
      </c>
    </row>
    <row r="550" spans="1:19" ht="90.75">
      <c r="A550" s="121" t="s">
        <v>12</v>
      </c>
      <c r="B550" s="725" t="s">
        <v>14</v>
      </c>
      <c r="C550" s="713"/>
      <c r="D550" s="713"/>
      <c r="E550" s="716" t="s">
        <v>2284</v>
      </c>
      <c r="F550" s="716"/>
      <c r="G550" s="716"/>
      <c r="H550" s="714"/>
      <c r="I550" s="716">
        <v>4</v>
      </c>
      <c r="J550" s="717">
        <v>1</v>
      </c>
      <c r="K550" s="717">
        <v>1</v>
      </c>
      <c r="L550" s="720">
        <v>1</v>
      </c>
      <c r="M550" s="719">
        <v>43018</v>
      </c>
      <c r="N550" s="719">
        <v>43383</v>
      </c>
      <c r="O550" s="109">
        <f t="shared" si="18"/>
        <v>52.142857142857146</v>
      </c>
      <c r="P550" s="720">
        <v>1</v>
      </c>
      <c r="Q550" s="717" t="s">
        <v>2292</v>
      </c>
      <c r="R550" s="720">
        <f t="shared" si="19"/>
        <v>1</v>
      </c>
      <c r="S550" s="721" t="str">
        <f t="array" aca="1" ref="S550" ca="1">IF(ISNUMBER(R550),IF(R550=100%,"CUMPLIDA",IF(AND(ISNUMBER(N550),ISNUMBER(INDIRECT("FECHA_"&amp;$B550,1))), IF(N550&lt;=INDIRECT("FECHA_"&amp;$B550,1),"INCUMPLIDA","PROCESO"), "VERIFICAR FECHA")),"SIN VALOR AVANCE")</f>
        <v>CUMPLIDA</v>
      </c>
    </row>
    <row r="551" spans="1:19" ht="90.75">
      <c r="A551" s="121" t="s">
        <v>12</v>
      </c>
      <c r="B551" s="725" t="s">
        <v>14</v>
      </c>
      <c r="C551" s="713"/>
      <c r="D551" s="713"/>
      <c r="E551" s="716" t="s">
        <v>2293</v>
      </c>
      <c r="F551" s="716"/>
      <c r="G551" s="716"/>
      <c r="H551" s="714"/>
      <c r="I551" s="716">
        <v>5</v>
      </c>
      <c r="J551" s="717">
        <v>1</v>
      </c>
      <c r="K551" s="717">
        <v>1</v>
      </c>
      <c r="L551" s="720">
        <v>0.05</v>
      </c>
      <c r="M551" s="719">
        <v>43040</v>
      </c>
      <c r="N551" s="719">
        <v>43434</v>
      </c>
      <c r="O551" s="109">
        <f t="shared" si="18"/>
        <v>56.285714285714285</v>
      </c>
      <c r="P551" s="720">
        <v>1</v>
      </c>
      <c r="Q551" s="717" t="s">
        <v>2294</v>
      </c>
      <c r="R551" s="720">
        <f t="shared" si="19"/>
        <v>1</v>
      </c>
      <c r="S551" s="721" t="str">
        <f t="array" aca="1" ref="S551" ca="1">IF(ISNUMBER(R551),IF(R551=100%,"CUMPLIDA",IF(AND(ISNUMBER(N551),ISNUMBER(INDIRECT("FECHA_"&amp;$B551,1))), IF(N551&lt;=INDIRECT("FECHA_"&amp;$B551,1),"INCUMPLIDA","PROCESO"), "VERIFICAR FECHA")),"SIN VALOR AVANCE")</f>
        <v>CUMPLIDA</v>
      </c>
    </row>
    <row r="552" spans="1:19" ht="90.75">
      <c r="A552" s="121" t="s">
        <v>12</v>
      </c>
      <c r="B552" s="725" t="s">
        <v>14</v>
      </c>
      <c r="C552" s="713"/>
      <c r="D552" s="713"/>
      <c r="E552" s="716" t="s">
        <v>2286</v>
      </c>
      <c r="F552" s="716"/>
      <c r="G552" s="716"/>
      <c r="H552" s="714"/>
      <c r="I552" s="716">
        <v>6</v>
      </c>
      <c r="J552" s="717">
        <v>1</v>
      </c>
      <c r="K552" s="717">
        <v>1</v>
      </c>
      <c r="L552" s="726">
        <v>1</v>
      </c>
      <c r="M552" s="719">
        <v>43040</v>
      </c>
      <c r="N552" s="719">
        <v>43099</v>
      </c>
      <c r="O552" s="109">
        <f t="shared" si="18"/>
        <v>8.4285714285714288</v>
      </c>
      <c r="P552" s="720">
        <v>1</v>
      </c>
      <c r="Q552" s="717" t="s">
        <v>2295</v>
      </c>
      <c r="R552" s="720">
        <f t="shared" si="19"/>
        <v>1</v>
      </c>
      <c r="S552" s="721" t="str">
        <f t="array" aca="1" ref="S552" ca="1">IF(ISNUMBER(R552),IF(R552=100%,"CUMPLIDA",IF(AND(ISNUMBER(N552),ISNUMBER(INDIRECT("FECHA_"&amp;$B552,1))), IF(N552&lt;=INDIRECT("FECHA_"&amp;$B552,1),"INCUMPLIDA","PROCESO"), "VERIFICAR FECHA")),"SIN VALOR AVANCE")</f>
        <v>CUMPLIDA</v>
      </c>
    </row>
    <row r="553" spans="1:19" ht="45.75">
      <c r="A553" s="121" t="s">
        <v>12</v>
      </c>
      <c r="B553" s="725" t="s">
        <v>14</v>
      </c>
      <c r="C553" s="713"/>
      <c r="D553" s="713"/>
      <c r="E553" s="716" t="s">
        <v>2296</v>
      </c>
      <c r="F553" s="716"/>
      <c r="G553" s="716"/>
      <c r="H553" s="714"/>
      <c r="I553" s="716">
        <v>7</v>
      </c>
      <c r="J553" s="717">
        <v>1</v>
      </c>
      <c r="K553" s="717">
        <v>1</v>
      </c>
      <c r="L553" s="726">
        <v>3</v>
      </c>
      <c r="M553" s="719">
        <v>43059</v>
      </c>
      <c r="N553" s="719">
        <v>43190</v>
      </c>
      <c r="O553" s="109">
        <f t="shared" ref="O553:O616" si="20">(N553-M553)/7</f>
        <v>18.714285714285715</v>
      </c>
      <c r="P553" s="720">
        <v>1</v>
      </c>
      <c r="Q553" s="717" t="s">
        <v>2297</v>
      </c>
      <c r="R553" s="720">
        <f t="shared" si="19"/>
        <v>1</v>
      </c>
      <c r="S553" s="721" t="str">
        <f t="array" aca="1" ref="S553" ca="1">IF(ISNUMBER(R553),IF(R553=100%,"CUMPLIDA",IF(AND(ISNUMBER(N553),ISNUMBER(INDIRECT("FECHA_"&amp;$B553,1))), IF(N553&lt;=INDIRECT("FECHA_"&amp;$B553,1),"INCUMPLIDA","PROCESO"), "VERIFICAR FECHA")),"SIN VALOR AVANCE")</f>
        <v>CUMPLIDA</v>
      </c>
    </row>
    <row r="554" spans="1:19" ht="45.75">
      <c r="A554" s="121" t="s">
        <v>12</v>
      </c>
      <c r="B554" s="725" t="s">
        <v>14</v>
      </c>
      <c r="C554" s="713"/>
      <c r="D554" s="713"/>
      <c r="E554" s="716" t="s">
        <v>2298</v>
      </c>
      <c r="F554" s="716"/>
      <c r="G554" s="716"/>
      <c r="H554" s="714"/>
      <c r="I554" s="716">
        <v>8</v>
      </c>
      <c r="J554" s="717">
        <v>1</v>
      </c>
      <c r="K554" s="717">
        <v>1</v>
      </c>
      <c r="L554" s="726">
        <v>1</v>
      </c>
      <c r="M554" s="719">
        <v>43031</v>
      </c>
      <c r="N554" s="719">
        <v>43035</v>
      </c>
      <c r="O554" s="109">
        <f t="shared" si="20"/>
        <v>0.5714285714285714</v>
      </c>
      <c r="P554" s="720">
        <v>1</v>
      </c>
      <c r="Q554" s="717" t="s">
        <v>2297</v>
      </c>
      <c r="R554" s="720">
        <f t="shared" si="19"/>
        <v>1</v>
      </c>
      <c r="S554" s="721" t="str">
        <f t="array" aca="1" ref="S554" ca="1">IF(ISNUMBER(R554),IF(R554=100%,"CUMPLIDA",IF(AND(ISNUMBER(N554),ISNUMBER(INDIRECT("FECHA_"&amp;$B554,1))), IF(N554&lt;=INDIRECT("FECHA_"&amp;$B554,1),"INCUMPLIDA","PROCESO"), "VERIFICAR FECHA")),"SIN VALOR AVANCE")</f>
        <v>CUMPLIDA</v>
      </c>
    </row>
    <row r="555" spans="1:19" ht="75.75">
      <c r="A555" s="121" t="s">
        <v>12</v>
      </c>
      <c r="B555" s="725" t="s">
        <v>14</v>
      </c>
      <c r="C555" s="713"/>
      <c r="D555" s="713"/>
      <c r="E555" s="716" t="s">
        <v>2299</v>
      </c>
      <c r="F555" s="716"/>
      <c r="G555" s="716"/>
      <c r="H555" s="714"/>
      <c r="I555" s="716">
        <v>9</v>
      </c>
      <c r="J555" s="717">
        <v>1</v>
      </c>
      <c r="K555" s="717">
        <v>1</v>
      </c>
      <c r="L555" s="726">
        <v>2</v>
      </c>
      <c r="M555" s="719">
        <v>43101</v>
      </c>
      <c r="N555" s="719">
        <v>43311</v>
      </c>
      <c r="O555" s="109">
        <f t="shared" si="20"/>
        <v>30</v>
      </c>
      <c r="P555" s="720">
        <v>1</v>
      </c>
      <c r="Q555" s="717" t="s">
        <v>2300</v>
      </c>
      <c r="R555" s="720">
        <f t="shared" si="19"/>
        <v>1</v>
      </c>
      <c r="S555" s="721" t="str">
        <f t="array" aca="1" ref="S555" ca="1">IF(ISNUMBER(R555),IF(R555=100%,"CUMPLIDA",IF(AND(ISNUMBER(N555),ISNUMBER(INDIRECT("FECHA_"&amp;$B555,1))), IF(N555&lt;=INDIRECT("FECHA_"&amp;$B555,1),"INCUMPLIDA","PROCESO"), "VERIFICAR FECHA")),"SIN VALOR AVANCE")</f>
        <v>CUMPLIDA</v>
      </c>
    </row>
    <row r="556" spans="1:19" ht="105.75">
      <c r="A556" s="121" t="s">
        <v>12</v>
      </c>
      <c r="B556" s="725" t="s">
        <v>14</v>
      </c>
      <c r="C556" s="713" t="s">
        <v>2289</v>
      </c>
      <c r="D556" s="713"/>
      <c r="E556" s="714" t="s">
        <v>2301</v>
      </c>
      <c r="F556" s="714"/>
      <c r="G556" s="714"/>
      <c r="H556" s="714"/>
      <c r="I556" s="716">
        <v>10</v>
      </c>
      <c r="J556" s="717">
        <v>1</v>
      </c>
      <c r="K556" s="717">
        <v>1</v>
      </c>
      <c r="L556" s="726">
        <v>5</v>
      </c>
      <c r="M556" s="719">
        <v>43101</v>
      </c>
      <c r="N556" s="719">
        <v>43465</v>
      </c>
      <c r="O556" s="109">
        <f t="shared" si="20"/>
        <v>52</v>
      </c>
      <c r="P556" s="720">
        <v>1</v>
      </c>
      <c r="Q556" s="717" t="s">
        <v>2290</v>
      </c>
      <c r="R556" s="720">
        <f t="shared" si="19"/>
        <v>1</v>
      </c>
      <c r="S556" s="721" t="str">
        <f t="array" aca="1" ref="S556" ca="1">IF(ISNUMBER(R556),IF(R556=100%,"CUMPLIDA",IF(AND(ISNUMBER(N556),ISNUMBER(INDIRECT("FECHA_"&amp;$B556,1))), IF(N556&lt;=INDIRECT("FECHA_"&amp;$B556,1),"INCUMPLIDA","PROCESO"), "VERIFICAR FECHA")),"SIN VALOR AVANCE")</f>
        <v>CUMPLIDA</v>
      </c>
    </row>
    <row r="557" spans="1:19" ht="90.75">
      <c r="A557" s="121" t="s">
        <v>12</v>
      </c>
      <c r="B557" s="725" t="s">
        <v>14</v>
      </c>
      <c r="C557" s="713"/>
      <c r="D557" s="713"/>
      <c r="E557" s="714"/>
      <c r="F557" s="714"/>
      <c r="G557" s="714"/>
      <c r="H557" s="714"/>
      <c r="I557" s="716">
        <v>11</v>
      </c>
      <c r="J557" s="717">
        <v>1</v>
      </c>
      <c r="K557" s="717">
        <v>1</v>
      </c>
      <c r="L557" s="720">
        <v>1</v>
      </c>
      <c r="M557" s="719">
        <v>43040</v>
      </c>
      <c r="N557" s="719">
        <v>43281</v>
      </c>
      <c r="O557" s="109">
        <f t="shared" si="20"/>
        <v>34.428571428571431</v>
      </c>
      <c r="P557" s="720">
        <v>1</v>
      </c>
      <c r="Q557" s="717" t="s">
        <v>2302</v>
      </c>
      <c r="R557" s="720">
        <f t="shared" si="19"/>
        <v>1</v>
      </c>
      <c r="S557" s="721" t="str">
        <f t="array" aca="1" ref="S557" ca="1">IF(ISNUMBER(R557),IF(R557=100%,"CUMPLIDA",IF(AND(ISNUMBER(N557),ISNUMBER(INDIRECT("FECHA_"&amp;$B557,1))), IF(N557&lt;=INDIRECT("FECHA_"&amp;$B557,1),"INCUMPLIDA","PROCESO"), "VERIFICAR FECHA")),"SIN VALOR AVANCE")</f>
        <v>CUMPLIDA</v>
      </c>
    </row>
    <row r="558" spans="1:19" ht="90.75">
      <c r="A558" s="121" t="s">
        <v>12</v>
      </c>
      <c r="B558" s="725" t="s">
        <v>14</v>
      </c>
      <c r="C558" s="713"/>
      <c r="D558" s="713"/>
      <c r="E558" s="714"/>
      <c r="F558" s="714"/>
      <c r="G558" s="714"/>
      <c r="H558" s="714"/>
      <c r="I558" s="716">
        <v>12</v>
      </c>
      <c r="J558" s="717">
        <v>1</v>
      </c>
      <c r="K558" s="717">
        <v>1</v>
      </c>
      <c r="L558" s="726">
        <v>20</v>
      </c>
      <c r="M558" s="719">
        <v>43101</v>
      </c>
      <c r="N558" s="719">
        <v>43465</v>
      </c>
      <c r="O558" s="109">
        <f t="shared" si="20"/>
        <v>52</v>
      </c>
      <c r="P558" s="720">
        <v>1</v>
      </c>
      <c r="Q558" s="717" t="s">
        <v>2302</v>
      </c>
      <c r="R558" s="720">
        <f t="shared" si="19"/>
        <v>1</v>
      </c>
      <c r="S558" s="721" t="str">
        <f t="array" aca="1" ref="S558" ca="1">IF(ISNUMBER(R558),IF(R558=100%,"CUMPLIDA",IF(AND(ISNUMBER(N558),ISNUMBER(INDIRECT("FECHA_"&amp;$B558,1))), IF(N558&lt;=INDIRECT("FECHA_"&amp;$B558,1),"INCUMPLIDA","PROCESO"), "VERIFICAR FECHA")),"SIN VALOR AVANCE")</f>
        <v>CUMPLIDA</v>
      </c>
    </row>
    <row r="559" spans="1:19" ht="105.75">
      <c r="A559" s="121" t="s">
        <v>12</v>
      </c>
      <c r="B559" s="725" t="s">
        <v>14</v>
      </c>
      <c r="C559" s="713"/>
      <c r="D559" s="713"/>
      <c r="E559" s="714" t="s">
        <v>2303</v>
      </c>
      <c r="F559" s="714"/>
      <c r="G559" s="714"/>
      <c r="H559" s="714"/>
      <c r="I559" s="716">
        <v>13</v>
      </c>
      <c r="J559" s="717">
        <v>1</v>
      </c>
      <c r="K559" s="717">
        <v>1</v>
      </c>
      <c r="L559" s="726">
        <v>1</v>
      </c>
      <c r="M559" s="719">
        <v>43028</v>
      </c>
      <c r="N559" s="719">
        <v>43059</v>
      </c>
      <c r="O559" s="109">
        <f t="shared" si="20"/>
        <v>4.4285714285714288</v>
      </c>
      <c r="P559" s="720">
        <v>1</v>
      </c>
      <c r="Q559" s="717" t="s">
        <v>2290</v>
      </c>
      <c r="R559" s="720">
        <f t="shared" si="19"/>
        <v>1</v>
      </c>
      <c r="S559" s="721" t="str">
        <f t="array" aca="1" ref="S559" ca="1">IF(ISNUMBER(R559),IF(R559=100%,"CUMPLIDA",IF(AND(ISNUMBER(N559),ISNUMBER(INDIRECT("FECHA_"&amp;$B559,1))), IF(N559&lt;=INDIRECT("FECHA_"&amp;$B559,1),"INCUMPLIDA","PROCESO"), "VERIFICAR FECHA")),"SIN VALOR AVANCE")</f>
        <v>CUMPLIDA</v>
      </c>
    </row>
    <row r="560" spans="1:19" ht="120.75">
      <c r="A560" s="121" t="s">
        <v>12</v>
      </c>
      <c r="B560" s="725" t="s">
        <v>14</v>
      </c>
      <c r="C560" s="713"/>
      <c r="D560" s="713"/>
      <c r="E560" s="714"/>
      <c r="F560" s="714"/>
      <c r="G560" s="714"/>
      <c r="H560" s="714"/>
      <c r="I560" s="716">
        <v>14</v>
      </c>
      <c r="J560" s="717">
        <v>1</v>
      </c>
      <c r="K560" s="717">
        <v>1</v>
      </c>
      <c r="L560" s="726">
        <v>1</v>
      </c>
      <c r="M560" s="719">
        <v>42979</v>
      </c>
      <c r="N560" s="719">
        <v>43099</v>
      </c>
      <c r="O560" s="109">
        <f t="shared" si="20"/>
        <v>17.142857142857142</v>
      </c>
      <c r="P560" s="720">
        <v>1</v>
      </c>
      <c r="Q560" s="717" t="s">
        <v>2304</v>
      </c>
      <c r="R560" s="720">
        <f t="shared" si="19"/>
        <v>1</v>
      </c>
      <c r="S560" s="721" t="str">
        <f t="array" aca="1" ref="S560" ca="1">IF(ISNUMBER(R560),IF(R560=100%,"CUMPLIDA",IF(AND(ISNUMBER(N560),ISNUMBER(INDIRECT("FECHA_"&amp;$B560,1))), IF(N560&lt;=INDIRECT("FECHA_"&amp;$B560,1),"INCUMPLIDA","PROCESO"), "VERIFICAR FECHA")),"SIN VALOR AVANCE")</f>
        <v>CUMPLIDA</v>
      </c>
    </row>
    <row r="561" spans="1:19" ht="105.75">
      <c r="A561" s="121" t="s">
        <v>12</v>
      </c>
      <c r="B561" s="725" t="s">
        <v>14</v>
      </c>
      <c r="C561" s="713"/>
      <c r="D561" s="713"/>
      <c r="E561" s="714"/>
      <c r="F561" s="714"/>
      <c r="G561" s="714"/>
      <c r="H561" s="714"/>
      <c r="I561" s="716">
        <v>15</v>
      </c>
      <c r="J561" s="717">
        <v>1</v>
      </c>
      <c r="K561" s="717">
        <v>1</v>
      </c>
      <c r="L561" s="726">
        <v>1</v>
      </c>
      <c r="M561" s="719">
        <v>43020</v>
      </c>
      <c r="N561" s="719">
        <v>43038</v>
      </c>
      <c r="O561" s="109">
        <f t="shared" si="20"/>
        <v>2.5714285714285716</v>
      </c>
      <c r="P561" s="720">
        <v>1</v>
      </c>
      <c r="Q561" s="717" t="s">
        <v>2305</v>
      </c>
      <c r="R561" s="720">
        <f t="shared" si="19"/>
        <v>1</v>
      </c>
      <c r="S561" s="721" t="str">
        <f t="array" aca="1" ref="S561" ca="1">IF(ISNUMBER(R561),IF(R561=100%,"CUMPLIDA",IF(AND(ISNUMBER(N561),ISNUMBER(INDIRECT("FECHA_"&amp;$B561,1))), IF(N561&lt;=INDIRECT("FECHA_"&amp;$B561,1),"INCUMPLIDA","PROCESO"), "VERIFICAR FECHA")),"SIN VALOR AVANCE")</f>
        <v>CUMPLIDA</v>
      </c>
    </row>
    <row r="562" spans="1:19" ht="105.75">
      <c r="A562" s="121" t="s">
        <v>12</v>
      </c>
      <c r="B562" s="725" t="s">
        <v>14</v>
      </c>
      <c r="C562" s="713"/>
      <c r="D562" s="713"/>
      <c r="E562" s="714" t="s">
        <v>2306</v>
      </c>
      <c r="F562" s="714"/>
      <c r="G562" s="714"/>
      <c r="H562" s="714"/>
      <c r="I562" s="716">
        <v>16</v>
      </c>
      <c r="J562" s="717">
        <v>1</v>
      </c>
      <c r="K562" s="717">
        <v>1</v>
      </c>
      <c r="L562" s="726">
        <v>1</v>
      </c>
      <c r="M562" s="719">
        <v>43040</v>
      </c>
      <c r="N562" s="719">
        <v>43069</v>
      </c>
      <c r="O562" s="109">
        <f t="shared" si="20"/>
        <v>4.1428571428571432</v>
      </c>
      <c r="P562" s="720">
        <v>1</v>
      </c>
      <c r="Q562" s="717" t="s">
        <v>2290</v>
      </c>
      <c r="R562" s="720">
        <f t="shared" si="19"/>
        <v>1</v>
      </c>
      <c r="S562" s="721" t="str">
        <f t="array" aca="1" ref="S562" ca="1">IF(ISNUMBER(R562),IF(R562=100%,"CUMPLIDA",IF(AND(ISNUMBER(N562),ISNUMBER(INDIRECT("FECHA_"&amp;$B562,1))), IF(N562&lt;=INDIRECT("FECHA_"&amp;$B562,1),"INCUMPLIDA","PROCESO"), "VERIFICAR FECHA")),"SIN VALOR AVANCE")</f>
        <v>CUMPLIDA</v>
      </c>
    </row>
    <row r="563" spans="1:19" ht="105.75">
      <c r="A563" s="121" t="s">
        <v>12</v>
      </c>
      <c r="B563" s="725" t="s">
        <v>14</v>
      </c>
      <c r="C563" s="713"/>
      <c r="D563" s="713"/>
      <c r="E563" s="714"/>
      <c r="F563" s="714"/>
      <c r="G563" s="714"/>
      <c r="H563" s="714"/>
      <c r="I563" s="716">
        <v>17</v>
      </c>
      <c r="J563" s="717">
        <v>1</v>
      </c>
      <c r="K563" s="717">
        <v>1</v>
      </c>
      <c r="L563" s="726">
        <v>1</v>
      </c>
      <c r="M563" s="719">
        <v>42979</v>
      </c>
      <c r="N563" s="719">
        <v>43038</v>
      </c>
      <c r="O563" s="109">
        <f t="shared" si="20"/>
        <v>8.4285714285714288</v>
      </c>
      <c r="P563" s="720">
        <v>1</v>
      </c>
      <c r="Q563" s="717" t="s">
        <v>2290</v>
      </c>
      <c r="R563" s="720">
        <f t="shared" ref="R563:R626" si="21">(P563)</f>
        <v>1</v>
      </c>
      <c r="S563" s="721" t="str">
        <f t="array" aca="1" ref="S563" ca="1">IF(ISNUMBER(R563),IF(R563=100%,"CUMPLIDA",IF(AND(ISNUMBER(N563),ISNUMBER(INDIRECT("FECHA_"&amp;$B563,1))), IF(N563&lt;=INDIRECT("FECHA_"&amp;$B563,1),"INCUMPLIDA","PROCESO"), "VERIFICAR FECHA")),"SIN VALOR AVANCE")</f>
        <v>CUMPLIDA</v>
      </c>
    </row>
    <row r="564" spans="1:19" ht="105.75">
      <c r="A564" s="121" t="s">
        <v>12</v>
      </c>
      <c r="B564" s="725" t="s">
        <v>14</v>
      </c>
      <c r="C564" s="713"/>
      <c r="D564" s="713"/>
      <c r="E564" s="714"/>
      <c r="F564" s="714"/>
      <c r="G564" s="714"/>
      <c r="H564" s="714"/>
      <c r="I564" s="727" t="s">
        <v>2307</v>
      </c>
      <c r="J564" s="728">
        <v>1</v>
      </c>
      <c r="K564" s="717">
        <v>1</v>
      </c>
      <c r="L564" s="726">
        <v>1</v>
      </c>
      <c r="M564" s="719">
        <v>43021</v>
      </c>
      <c r="N564" s="719">
        <v>43039</v>
      </c>
      <c r="O564" s="109">
        <f t="shared" si="20"/>
        <v>2.5714285714285716</v>
      </c>
      <c r="P564" s="720">
        <v>1</v>
      </c>
      <c r="Q564" s="717" t="s">
        <v>2290</v>
      </c>
      <c r="R564" s="720">
        <f t="shared" si="21"/>
        <v>1</v>
      </c>
      <c r="S564" s="721" t="str">
        <f t="array" aca="1" ref="S564" ca="1">IF(ISNUMBER(R564),IF(R564=100%,"CUMPLIDA",IF(AND(ISNUMBER(N564),ISNUMBER(INDIRECT("FECHA_"&amp;$B564,1))), IF(N564&lt;=INDIRECT("FECHA_"&amp;$B564,1),"INCUMPLIDA","PROCESO"), "VERIFICAR FECHA")),"SIN VALOR AVANCE")</f>
        <v>CUMPLIDA</v>
      </c>
    </row>
    <row r="565" spans="1:19" ht="105.75">
      <c r="A565" s="121" t="s">
        <v>12</v>
      </c>
      <c r="B565" s="725" t="s">
        <v>14</v>
      </c>
      <c r="C565" s="713"/>
      <c r="D565" s="713"/>
      <c r="E565" s="714" t="s">
        <v>2308</v>
      </c>
      <c r="F565" s="714"/>
      <c r="G565" s="714"/>
      <c r="H565" s="714"/>
      <c r="I565" s="727"/>
      <c r="J565" s="728"/>
      <c r="K565" s="717">
        <v>1</v>
      </c>
      <c r="L565" s="726">
        <v>1</v>
      </c>
      <c r="M565" s="719">
        <v>43040</v>
      </c>
      <c r="N565" s="719">
        <v>43100</v>
      </c>
      <c r="O565" s="109">
        <f t="shared" si="20"/>
        <v>8.5714285714285712</v>
      </c>
      <c r="P565" s="720">
        <v>1</v>
      </c>
      <c r="Q565" s="717" t="s">
        <v>2309</v>
      </c>
      <c r="R565" s="720">
        <f t="shared" si="21"/>
        <v>1</v>
      </c>
      <c r="S565" s="721" t="str">
        <f t="array" aca="1" ref="S565" ca="1">IF(ISNUMBER(R565),IF(R565=100%,"CUMPLIDA",IF(AND(ISNUMBER(N565),ISNUMBER(INDIRECT("FECHA_"&amp;$B565,1))), IF(N565&lt;=INDIRECT("FECHA_"&amp;$B565,1),"INCUMPLIDA","PROCESO"), "VERIFICAR FECHA")),"SIN VALOR AVANCE")</f>
        <v>CUMPLIDA</v>
      </c>
    </row>
    <row r="566" spans="1:19" ht="105.75">
      <c r="A566" s="121" t="s">
        <v>12</v>
      </c>
      <c r="B566" s="725" t="s">
        <v>14</v>
      </c>
      <c r="C566" s="713"/>
      <c r="D566" s="713"/>
      <c r="E566" s="714"/>
      <c r="F566" s="714"/>
      <c r="G566" s="714"/>
      <c r="H566" s="714"/>
      <c r="I566" s="716">
        <v>19</v>
      </c>
      <c r="J566" s="717">
        <v>1</v>
      </c>
      <c r="K566" s="717">
        <v>1</v>
      </c>
      <c r="L566" s="726">
        <v>1</v>
      </c>
      <c r="M566" s="719">
        <v>43009</v>
      </c>
      <c r="N566" s="719">
        <v>43830</v>
      </c>
      <c r="O566" s="109">
        <f t="shared" si="20"/>
        <v>117.28571428571429</v>
      </c>
      <c r="P566" s="720">
        <v>1</v>
      </c>
      <c r="Q566" s="717" t="s">
        <v>2309</v>
      </c>
      <c r="R566" s="720">
        <f t="shared" si="21"/>
        <v>1</v>
      </c>
      <c r="S566" s="721" t="str">
        <f t="array" aca="1" ref="S566" ca="1">IF(ISNUMBER(R566),IF(R566=100%,"CUMPLIDA",IF(AND(ISNUMBER(N566),ISNUMBER(INDIRECT("FECHA_"&amp;$B566,1))), IF(N566&lt;=INDIRECT("FECHA_"&amp;$B566,1),"INCUMPLIDA","PROCESO"), "VERIFICAR FECHA")),"SIN VALOR AVANCE")</f>
        <v>CUMPLIDA</v>
      </c>
    </row>
    <row r="567" spans="1:19" ht="105.75">
      <c r="A567" s="121" t="s">
        <v>12</v>
      </c>
      <c r="B567" s="725" t="s">
        <v>14</v>
      </c>
      <c r="C567" s="713"/>
      <c r="D567" s="713"/>
      <c r="E567" s="714"/>
      <c r="F567" s="714"/>
      <c r="G567" s="714"/>
      <c r="H567" s="714"/>
      <c r="I567" s="716">
        <v>20</v>
      </c>
      <c r="J567" s="717">
        <v>1</v>
      </c>
      <c r="K567" s="717">
        <v>1</v>
      </c>
      <c r="L567" s="726">
        <v>1</v>
      </c>
      <c r="M567" s="719">
        <v>44013</v>
      </c>
      <c r="N567" s="719">
        <v>44195</v>
      </c>
      <c r="O567" s="109">
        <f t="shared" si="20"/>
        <v>26</v>
      </c>
      <c r="P567" s="720">
        <v>1</v>
      </c>
      <c r="Q567" s="717" t="s">
        <v>2309</v>
      </c>
      <c r="R567" s="720">
        <f t="shared" si="21"/>
        <v>1</v>
      </c>
      <c r="S567" s="721" t="str">
        <f t="array" aca="1" ref="S567" ca="1">IF(ISNUMBER(R567),IF(R567=100%,"CUMPLIDA",IF(AND(ISNUMBER(N567),ISNUMBER(INDIRECT("FECHA_"&amp;$B567,1))), IF(N567&lt;=INDIRECT("FECHA_"&amp;$B567,1),"INCUMPLIDA","PROCESO"), "VERIFICAR FECHA")),"SIN VALOR AVANCE")</f>
        <v>CUMPLIDA</v>
      </c>
    </row>
    <row r="568" spans="1:19" ht="165.75">
      <c r="A568" s="121" t="s">
        <v>12</v>
      </c>
      <c r="B568" s="725" t="s">
        <v>14</v>
      </c>
      <c r="C568" s="713"/>
      <c r="D568" s="713"/>
      <c r="E568" s="714"/>
      <c r="F568" s="714"/>
      <c r="G568" s="714"/>
      <c r="H568" s="714"/>
      <c r="I568" s="716">
        <v>21</v>
      </c>
      <c r="J568" s="717">
        <v>1</v>
      </c>
      <c r="K568" s="717">
        <v>1</v>
      </c>
      <c r="L568" s="726">
        <v>1</v>
      </c>
      <c r="M568" s="719">
        <v>45931</v>
      </c>
      <c r="N568" s="729">
        <v>46081</v>
      </c>
      <c r="O568" s="109">
        <f t="shared" si="20"/>
        <v>21.428571428571427</v>
      </c>
      <c r="P568" s="720">
        <v>0</v>
      </c>
      <c r="Q568" s="717" t="s">
        <v>2310</v>
      </c>
      <c r="R568" s="720">
        <f t="shared" si="21"/>
        <v>0</v>
      </c>
      <c r="S568" s="721" t="str">
        <f t="array" aca="1" ref="S568" ca="1">IF(ISNUMBER(R568),IF(R568=100%,"CUMPLIDA",IF(AND(ISNUMBER(N568),ISNUMBER(INDIRECT("FECHA_"&amp;$B568,1))), IF(N568&lt;=INDIRECT("FECHA_"&amp;$B568,1),"INCUMPLIDA","PROCESO"), "VERIFICAR FECHA")),"SIN VALOR AVANCE")</f>
        <v>INCUMPLIDA</v>
      </c>
    </row>
    <row r="569" spans="1:19" ht="165.75">
      <c r="A569" s="121" t="s">
        <v>12</v>
      </c>
      <c r="B569" s="725" t="s">
        <v>14</v>
      </c>
      <c r="C569" s="713"/>
      <c r="D569" s="713"/>
      <c r="E569" s="714"/>
      <c r="F569" s="714"/>
      <c r="G569" s="714"/>
      <c r="H569" s="714"/>
      <c r="I569" s="716">
        <v>22</v>
      </c>
      <c r="J569" s="717">
        <v>1</v>
      </c>
      <c r="K569" s="717">
        <v>1</v>
      </c>
      <c r="L569" s="726">
        <v>1</v>
      </c>
      <c r="M569" s="719">
        <v>45992</v>
      </c>
      <c r="N569" s="729">
        <v>46265</v>
      </c>
      <c r="O569" s="109">
        <f t="shared" si="20"/>
        <v>39</v>
      </c>
      <c r="P569" s="720">
        <v>0</v>
      </c>
      <c r="Q569" s="717" t="s">
        <v>2310</v>
      </c>
      <c r="R569" s="720">
        <f t="shared" si="21"/>
        <v>0</v>
      </c>
      <c r="S569" s="721" t="str">
        <f t="array" aca="1" ref="S569" ca="1">IF(ISNUMBER(R569),IF(R569=100%,"CUMPLIDA",IF(AND(ISNUMBER(N569),ISNUMBER(INDIRECT("FECHA_"&amp;$B569,1))), IF(N569&lt;=INDIRECT("FECHA_"&amp;$B569,1),"INCUMPLIDA","PROCESO"), "VERIFICAR FECHA")),"SIN VALOR AVANCE")</f>
        <v>PROCESO</v>
      </c>
    </row>
    <row r="570" spans="1:19" ht="165.75">
      <c r="A570" s="121" t="s">
        <v>12</v>
      </c>
      <c r="B570" s="725" t="s">
        <v>14</v>
      </c>
      <c r="C570" s="713"/>
      <c r="D570" s="713"/>
      <c r="E570" s="714"/>
      <c r="F570" s="714"/>
      <c r="G570" s="714"/>
      <c r="H570" s="714"/>
      <c r="I570" s="716">
        <v>23</v>
      </c>
      <c r="J570" s="717">
        <v>1</v>
      </c>
      <c r="K570" s="717">
        <v>1</v>
      </c>
      <c r="L570" s="726">
        <v>5</v>
      </c>
      <c r="M570" s="719">
        <v>46113</v>
      </c>
      <c r="N570" s="729">
        <v>46568</v>
      </c>
      <c r="O570" s="109">
        <f t="shared" si="20"/>
        <v>65</v>
      </c>
      <c r="P570" s="720">
        <v>0</v>
      </c>
      <c r="Q570" s="717" t="s">
        <v>2310</v>
      </c>
      <c r="R570" s="720">
        <f t="shared" si="21"/>
        <v>0</v>
      </c>
      <c r="S570" s="721" t="str">
        <f t="array" aca="1" ref="S570" ca="1">IF(ISNUMBER(R570),IF(R570=100%,"CUMPLIDA",IF(AND(ISNUMBER(N570),ISNUMBER(INDIRECT("FECHA_"&amp;$B570,1))), IF(N570&lt;=INDIRECT("FECHA_"&amp;$B570,1),"INCUMPLIDA","PROCESO"), "VERIFICAR FECHA")),"SIN VALOR AVANCE")</f>
        <v>PROCESO</v>
      </c>
    </row>
    <row r="571" spans="1:19" ht="165.75">
      <c r="A571" s="121" t="s">
        <v>12</v>
      </c>
      <c r="B571" s="725" t="s">
        <v>14</v>
      </c>
      <c r="C571" s="713"/>
      <c r="D571" s="713"/>
      <c r="E571" s="714"/>
      <c r="F571" s="714"/>
      <c r="G571" s="714"/>
      <c r="H571" s="714"/>
      <c r="I571" s="716">
        <v>24</v>
      </c>
      <c r="J571" s="717">
        <v>1</v>
      </c>
      <c r="K571" s="717">
        <v>1</v>
      </c>
      <c r="L571" s="726">
        <v>3</v>
      </c>
      <c r="M571" s="719">
        <v>46296</v>
      </c>
      <c r="N571" s="729">
        <v>46783</v>
      </c>
      <c r="O571" s="109">
        <f t="shared" si="20"/>
        <v>69.571428571428569</v>
      </c>
      <c r="P571" s="720">
        <v>0</v>
      </c>
      <c r="Q571" s="717" t="s">
        <v>2310</v>
      </c>
      <c r="R571" s="720">
        <f t="shared" si="21"/>
        <v>0</v>
      </c>
      <c r="S571" s="721" t="str">
        <f t="array" aca="1" ref="S571" ca="1">IF(ISNUMBER(R571),IF(R571=100%,"CUMPLIDA",IF(AND(ISNUMBER(N571),ISNUMBER(INDIRECT("FECHA_"&amp;$B571,1))), IF(N571&lt;=INDIRECT("FECHA_"&amp;$B571,1),"INCUMPLIDA","PROCESO"), "VERIFICAR FECHA")),"SIN VALOR AVANCE")</f>
        <v>PROCESO</v>
      </c>
    </row>
    <row r="572" spans="1:19" ht="165.75">
      <c r="A572" s="121" t="s">
        <v>12</v>
      </c>
      <c r="B572" s="725" t="s">
        <v>14</v>
      </c>
      <c r="C572" s="713"/>
      <c r="D572" s="713"/>
      <c r="E572" s="714" t="s">
        <v>2311</v>
      </c>
      <c r="F572" s="714"/>
      <c r="G572" s="714"/>
      <c r="H572" s="714"/>
      <c r="I572" s="716">
        <v>25</v>
      </c>
      <c r="J572" s="717">
        <v>1</v>
      </c>
      <c r="K572" s="717">
        <v>1</v>
      </c>
      <c r="L572" s="726">
        <v>40</v>
      </c>
      <c r="M572" s="719">
        <v>45047</v>
      </c>
      <c r="N572" s="719">
        <v>45199</v>
      </c>
      <c r="O572" s="109">
        <f t="shared" si="20"/>
        <v>21.714285714285715</v>
      </c>
      <c r="P572" s="720">
        <v>1</v>
      </c>
      <c r="Q572" s="717" t="s">
        <v>2310</v>
      </c>
      <c r="R572" s="720">
        <f t="shared" si="21"/>
        <v>1</v>
      </c>
      <c r="S572" s="721" t="str">
        <f t="array" aca="1" ref="S572" ca="1">IF(ISNUMBER(R572),IF(R572=100%,"CUMPLIDA",IF(AND(ISNUMBER(N572),ISNUMBER(INDIRECT("FECHA_"&amp;$B572,1))), IF(N572&lt;=INDIRECT("FECHA_"&amp;$B572,1),"INCUMPLIDA","PROCESO"), "VERIFICAR FECHA")),"SIN VALOR AVANCE")</f>
        <v>CUMPLIDA</v>
      </c>
    </row>
    <row r="573" spans="1:19" ht="210.75">
      <c r="A573" s="121" t="s">
        <v>12</v>
      </c>
      <c r="B573" s="725" t="s">
        <v>14</v>
      </c>
      <c r="C573" s="713"/>
      <c r="D573" s="713"/>
      <c r="E573" s="714"/>
      <c r="F573" s="714"/>
      <c r="G573" s="714"/>
      <c r="H573" s="714"/>
      <c r="I573" s="716">
        <v>26</v>
      </c>
      <c r="J573" s="717">
        <v>1</v>
      </c>
      <c r="K573" s="717">
        <v>1</v>
      </c>
      <c r="L573" s="726">
        <v>40</v>
      </c>
      <c r="M573" s="719">
        <v>45047</v>
      </c>
      <c r="N573" s="719">
        <v>45199</v>
      </c>
      <c r="O573" s="109">
        <f t="shared" si="20"/>
        <v>21.714285714285715</v>
      </c>
      <c r="P573" s="720">
        <v>1</v>
      </c>
      <c r="Q573" s="717" t="s">
        <v>2312</v>
      </c>
      <c r="R573" s="720">
        <f t="shared" si="21"/>
        <v>1</v>
      </c>
      <c r="S573" s="721" t="str">
        <f t="array" aca="1" ref="S573" ca="1">IF(ISNUMBER(R573),IF(R573=100%,"CUMPLIDA",IF(AND(ISNUMBER(N573),ISNUMBER(INDIRECT("FECHA_"&amp;$B573,1))), IF(N573&lt;=INDIRECT("FECHA_"&amp;$B573,1),"INCUMPLIDA","PROCESO"), "VERIFICAR FECHA")),"SIN VALOR AVANCE")</f>
        <v>CUMPLIDA</v>
      </c>
    </row>
    <row r="574" spans="1:19" ht="210.75">
      <c r="A574" s="121" t="s">
        <v>12</v>
      </c>
      <c r="B574" s="725" t="s">
        <v>14</v>
      </c>
      <c r="C574" s="713"/>
      <c r="D574" s="713"/>
      <c r="E574" s="714" t="s">
        <v>2313</v>
      </c>
      <c r="F574" s="714"/>
      <c r="G574" s="714"/>
      <c r="H574" s="714"/>
      <c r="I574" s="716">
        <v>27</v>
      </c>
      <c r="J574" s="717">
        <v>1</v>
      </c>
      <c r="K574" s="717">
        <v>1</v>
      </c>
      <c r="L574" s="726">
        <v>1</v>
      </c>
      <c r="M574" s="719">
        <v>45047</v>
      </c>
      <c r="N574" s="719">
        <v>45199</v>
      </c>
      <c r="O574" s="109">
        <f t="shared" si="20"/>
        <v>21.714285714285715</v>
      </c>
      <c r="P574" s="720">
        <v>1</v>
      </c>
      <c r="Q574" s="717" t="s">
        <v>2312</v>
      </c>
      <c r="R574" s="720">
        <f t="shared" si="21"/>
        <v>1</v>
      </c>
      <c r="S574" s="721" t="str">
        <f t="array" aca="1" ref="S574" ca="1">IF(ISNUMBER(R574),IF(R574=100%,"CUMPLIDA",IF(AND(ISNUMBER(N574),ISNUMBER(INDIRECT("FECHA_"&amp;$B574,1))), IF(N574&lt;=INDIRECT("FECHA_"&amp;$B574,1),"INCUMPLIDA","PROCESO"), "VERIFICAR FECHA")),"SIN VALOR AVANCE")</f>
        <v>CUMPLIDA</v>
      </c>
    </row>
    <row r="575" spans="1:19" ht="120.75">
      <c r="A575" s="121" t="s">
        <v>12</v>
      </c>
      <c r="B575" s="725" t="s">
        <v>14</v>
      </c>
      <c r="C575" s="713"/>
      <c r="D575" s="713"/>
      <c r="E575" s="714"/>
      <c r="F575" s="714"/>
      <c r="G575" s="714"/>
      <c r="H575" s="714"/>
      <c r="I575" s="716">
        <v>28</v>
      </c>
      <c r="J575" s="717">
        <v>1</v>
      </c>
      <c r="K575" s="717">
        <v>1</v>
      </c>
      <c r="L575" s="726">
        <v>3</v>
      </c>
      <c r="M575" s="719">
        <v>43009</v>
      </c>
      <c r="N575" s="719">
        <v>43374</v>
      </c>
      <c r="O575" s="109">
        <f t="shared" si="20"/>
        <v>52.142857142857146</v>
      </c>
      <c r="P575" s="720">
        <v>1</v>
      </c>
      <c r="Q575" s="717" t="s">
        <v>2314</v>
      </c>
      <c r="R575" s="720">
        <f t="shared" si="21"/>
        <v>1</v>
      </c>
      <c r="S575" s="721" t="str">
        <f t="array" aca="1" ref="S575" ca="1">IF(ISNUMBER(R575),IF(R575=100%,"CUMPLIDA",IF(AND(ISNUMBER(N575),ISNUMBER(INDIRECT("FECHA_"&amp;$B575,1))), IF(N575&lt;=INDIRECT("FECHA_"&amp;$B575,1),"INCUMPLIDA","PROCESO"), "VERIFICAR FECHA")),"SIN VALOR AVANCE")</f>
        <v>CUMPLIDA</v>
      </c>
    </row>
    <row r="576" spans="1:19" ht="105.75">
      <c r="A576" s="121" t="s">
        <v>12</v>
      </c>
      <c r="B576" s="725" t="s">
        <v>14</v>
      </c>
      <c r="C576" s="713"/>
      <c r="D576" s="713"/>
      <c r="E576" s="714"/>
      <c r="F576" s="714"/>
      <c r="G576" s="714"/>
      <c r="H576" s="714"/>
      <c r="I576" s="716">
        <v>29</v>
      </c>
      <c r="J576" s="717">
        <v>1</v>
      </c>
      <c r="K576" s="717">
        <v>1</v>
      </c>
      <c r="L576" s="726">
        <v>1</v>
      </c>
      <c r="M576" s="719">
        <v>42948</v>
      </c>
      <c r="N576" s="719">
        <v>43100</v>
      </c>
      <c r="O576" s="109">
        <f t="shared" si="20"/>
        <v>21.714285714285715</v>
      </c>
      <c r="P576" s="720">
        <v>1</v>
      </c>
      <c r="Q576" s="717" t="s">
        <v>2315</v>
      </c>
      <c r="R576" s="720">
        <f t="shared" si="21"/>
        <v>1</v>
      </c>
      <c r="S576" s="721" t="str">
        <f t="array" aca="1" ref="S576" ca="1">IF(ISNUMBER(R576),IF(R576=100%,"CUMPLIDA",IF(AND(ISNUMBER(N576),ISNUMBER(INDIRECT("FECHA_"&amp;$B576,1))), IF(N576&lt;=INDIRECT("FECHA_"&amp;$B576,1),"INCUMPLIDA","PROCESO"), "VERIFICAR FECHA")),"SIN VALOR AVANCE")</f>
        <v>CUMPLIDA</v>
      </c>
    </row>
    <row r="577" spans="1:19" ht="90.75">
      <c r="A577" s="121" t="s">
        <v>12</v>
      </c>
      <c r="B577" s="725" t="s">
        <v>14</v>
      </c>
      <c r="C577" s="713"/>
      <c r="D577" s="713"/>
      <c r="E577" s="714"/>
      <c r="F577" s="714"/>
      <c r="G577" s="714"/>
      <c r="H577" s="714"/>
      <c r="I577" s="716">
        <v>30</v>
      </c>
      <c r="J577" s="717">
        <v>1</v>
      </c>
      <c r="K577" s="717">
        <v>1</v>
      </c>
      <c r="L577" s="726">
        <v>1</v>
      </c>
      <c r="M577" s="719">
        <v>42979</v>
      </c>
      <c r="N577" s="719">
        <v>43344</v>
      </c>
      <c r="O577" s="109">
        <f t="shared" si="20"/>
        <v>52.142857142857146</v>
      </c>
      <c r="P577" s="720">
        <v>1</v>
      </c>
      <c r="Q577" s="717" t="s">
        <v>2316</v>
      </c>
      <c r="R577" s="720">
        <f t="shared" si="21"/>
        <v>1</v>
      </c>
      <c r="S577" s="721" t="str">
        <f t="array" aca="1" ref="S577" ca="1">IF(ISNUMBER(R577),IF(R577=100%,"CUMPLIDA",IF(AND(ISNUMBER(N577),ISNUMBER(INDIRECT("FECHA_"&amp;$B577,1))), IF(N577&lt;=INDIRECT("FECHA_"&amp;$B577,1),"INCUMPLIDA","PROCESO"), "VERIFICAR FECHA")),"SIN VALOR AVANCE")</f>
        <v>CUMPLIDA</v>
      </c>
    </row>
    <row r="578" spans="1:19" ht="90.75">
      <c r="A578" s="121" t="s">
        <v>12</v>
      </c>
      <c r="B578" s="725" t="s">
        <v>14</v>
      </c>
      <c r="C578" s="713"/>
      <c r="D578" s="713"/>
      <c r="E578" s="714"/>
      <c r="F578" s="714"/>
      <c r="G578" s="714"/>
      <c r="H578" s="714"/>
      <c r="I578" s="716">
        <v>31</v>
      </c>
      <c r="J578" s="717">
        <v>1</v>
      </c>
      <c r="K578" s="717">
        <v>1</v>
      </c>
      <c r="L578" s="720">
        <v>1</v>
      </c>
      <c r="M578" s="719">
        <v>43101</v>
      </c>
      <c r="N578" s="719">
        <v>43465</v>
      </c>
      <c r="O578" s="109">
        <f t="shared" si="20"/>
        <v>52</v>
      </c>
      <c r="P578" s="720">
        <v>1</v>
      </c>
      <c r="Q578" s="717" t="s">
        <v>2317</v>
      </c>
      <c r="R578" s="720">
        <f t="shared" si="21"/>
        <v>1</v>
      </c>
      <c r="S578" s="721" t="str">
        <f t="array" aca="1" ref="S578" ca="1">IF(ISNUMBER(R578),IF(R578=100%,"CUMPLIDA",IF(AND(ISNUMBER(N578),ISNUMBER(INDIRECT("FECHA_"&amp;$B578,1))), IF(N578&lt;=INDIRECT("FECHA_"&amp;$B578,1),"INCUMPLIDA","PROCESO"), "VERIFICAR FECHA")),"SIN VALOR AVANCE")</f>
        <v>CUMPLIDA</v>
      </c>
    </row>
    <row r="579" spans="1:19" ht="90.75">
      <c r="A579" s="121" t="s">
        <v>12</v>
      </c>
      <c r="B579" s="725" t="s">
        <v>14</v>
      </c>
      <c r="C579" s="713"/>
      <c r="D579" s="713"/>
      <c r="E579" s="714"/>
      <c r="F579" s="714"/>
      <c r="G579" s="714"/>
      <c r="H579" s="714"/>
      <c r="I579" s="716">
        <v>32</v>
      </c>
      <c r="J579" s="717">
        <v>1</v>
      </c>
      <c r="K579" s="717">
        <v>1</v>
      </c>
      <c r="L579" s="726">
        <v>6</v>
      </c>
      <c r="M579" s="719">
        <v>43009</v>
      </c>
      <c r="N579" s="719">
        <v>43374</v>
      </c>
      <c r="O579" s="109">
        <f t="shared" si="20"/>
        <v>52.142857142857146</v>
      </c>
      <c r="P579" s="720">
        <v>1</v>
      </c>
      <c r="Q579" s="717" t="s">
        <v>2318</v>
      </c>
      <c r="R579" s="720">
        <f t="shared" si="21"/>
        <v>1</v>
      </c>
      <c r="S579" s="721" t="str">
        <f t="array" aca="1" ref="S579" ca="1">IF(ISNUMBER(R579),IF(R579=100%,"CUMPLIDA",IF(AND(ISNUMBER(N579),ISNUMBER(INDIRECT("FECHA_"&amp;$B579,1))), IF(N579&lt;=INDIRECT("FECHA_"&amp;$B579,1),"INCUMPLIDA","PROCESO"), "VERIFICAR FECHA")),"SIN VALOR AVANCE")</f>
        <v>CUMPLIDA</v>
      </c>
    </row>
    <row r="580" spans="1:19" ht="105.75">
      <c r="A580" s="121" t="s">
        <v>12</v>
      </c>
      <c r="B580" s="725" t="s">
        <v>14</v>
      </c>
      <c r="C580" s="713"/>
      <c r="D580" s="713"/>
      <c r="E580" s="714"/>
      <c r="F580" s="714"/>
      <c r="G580" s="714"/>
      <c r="H580" s="714"/>
      <c r="I580" s="716">
        <v>33</v>
      </c>
      <c r="J580" s="717">
        <v>1</v>
      </c>
      <c r="K580" s="717">
        <v>1</v>
      </c>
      <c r="L580" s="720">
        <v>1</v>
      </c>
      <c r="M580" s="719">
        <v>43344</v>
      </c>
      <c r="N580" s="719">
        <v>43830</v>
      </c>
      <c r="O580" s="109">
        <f t="shared" si="20"/>
        <v>69.428571428571431</v>
      </c>
      <c r="P580" s="720">
        <v>1</v>
      </c>
      <c r="Q580" s="717" t="s">
        <v>2290</v>
      </c>
      <c r="R580" s="720">
        <f t="shared" si="21"/>
        <v>1</v>
      </c>
      <c r="S580" s="721" t="str">
        <f t="array" aca="1" ref="S580" ca="1">IF(ISNUMBER(R580),IF(R580=100%,"CUMPLIDA",IF(AND(ISNUMBER(N580),ISNUMBER(INDIRECT("FECHA_"&amp;$B580,1))), IF(N580&lt;=INDIRECT("FECHA_"&amp;$B580,1),"INCUMPLIDA","PROCESO"), "VERIFICAR FECHA")),"SIN VALOR AVANCE")</f>
        <v>CUMPLIDA</v>
      </c>
    </row>
    <row r="581" spans="1:19" ht="105.75">
      <c r="A581" s="121" t="s">
        <v>12</v>
      </c>
      <c r="B581" s="725" t="s">
        <v>14</v>
      </c>
      <c r="C581" s="713" t="s">
        <v>2289</v>
      </c>
      <c r="D581" s="713"/>
      <c r="E581" s="714" t="s">
        <v>2319</v>
      </c>
      <c r="F581" s="714"/>
      <c r="G581" s="714"/>
      <c r="H581" s="714"/>
      <c r="I581" s="716">
        <v>34</v>
      </c>
      <c r="J581" s="717">
        <v>1</v>
      </c>
      <c r="K581" s="717">
        <v>1</v>
      </c>
      <c r="L581" s="730">
        <v>6432363831</v>
      </c>
      <c r="M581" s="719">
        <v>43040</v>
      </c>
      <c r="N581" s="719">
        <v>44316</v>
      </c>
      <c r="O581" s="109">
        <f t="shared" si="20"/>
        <v>182.28571428571428</v>
      </c>
      <c r="P581" s="720">
        <v>1</v>
      </c>
      <c r="Q581" s="717" t="s">
        <v>2320</v>
      </c>
      <c r="R581" s="720">
        <f t="shared" si="21"/>
        <v>1</v>
      </c>
      <c r="S581" s="721" t="str">
        <f t="array" aca="1" ref="S581" ca="1">IF(ISNUMBER(R581),IF(R581=100%,"CUMPLIDA",IF(AND(ISNUMBER(N581),ISNUMBER(INDIRECT("FECHA_"&amp;$B581,1))), IF(N581&lt;=INDIRECT("FECHA_"&amp;$B581,1),"INCUMPLIDA","PROCESO"), "VERIFICAR FECHA")),"SIN VALOR AVANCE")</f>
        <v>CUMPLIDA</v>
      </c>
    </row>
    <row r="582" spans="1:19" ht="120.75">
      <c r="A582" s="121" t="s">
        <v>12</v>
      </c>
      <c r="B582" s="725" t="s">
        <v>14</v>
      </c>
      <c r="C582" s="713"/>
      <c r="D582" s="713"/>
      <c r="E582" s="714"/>
      <c r="F582" s="714"/>
      <c r="G582" s="714"/>
      <c r="H582" s="714"/>
      <c r="I582" s="716">
        <v>35</v>
      </c>
      <c r="J582" s="717">
        <v>1</v>
      </c>
      <c r="K582" s="717">
        <v>1</v>
      </c>
      <c r="L582" s="730">
        <v>43631471</v>
      </c>
      <c r="M582" s="719">
        <v>43040</v>
      </c>
      <c r="N582" s="719">
        <v>43434</v>
      </c>
      <c r="O582" s="109">
        <f t="shared" si="20"/>
        <v>56.285714285714285</v>
      </c>
      <c r="P582" s="720">
        <v>1</v>
      </c>
      <c r="Q582" s="717" t="s">
        <v>2321</v>
      </c>
      <c r="R582" s="720">
        <f t="shared" si="21"/>
        <v>1</v>
      </c>
      <c r="S582" s="721" t="str">
        <f t="array" aca="1" ref="S582" ca="1">IF(ISNUMBER(R582),IF(R582=100%,"CUMPLIDA",IF(AND(ISNUMBER(N582),ISNUMBER(INDIRECT("FECHA_"&amp;$B582,1))), IF(N582&lt;=INDIRECT("FECHA_"&amp;$B582,1),"INCUMPLIDA","PROCESO"), "VERIFICAR FECHA")),"SIN VALOR AVANCE")</f>
        <v>CUMPLIDA</v>
      </c>
    </row>
    <row r="583" spans="1:19" ht="120.75">
      <c r="A583" s="121" t="s">
        <v>12</v>
      </c>
      <c r="B583" s="725" t="s">
        <v>14</v>
      </c>
      <c r="C583" s="713"/>
      <c r="D583" s="713"/>
      <c r="E583" s="714"/>
      <c r="F583" s="714"/>
      <c r="G583" s="714"/>
      <c r="H583" s="714"/>
      <c r="I583" s="716">
        <v>36</v>
      </c>
      <c r="J583" s="717">
        <v>1</v>
      </c>
      <c r="K583" s="717">
        <v>1</v>
      </c>
      <c r="L583" s="730">
        <v>11623780528.950001</v>
      </c>
      <c r="M583" s="719">
        <v>43040</v>
      </c>
      <c r="N583" s="719">
        <v>45657</v>
      </c>
      <c r="O583" s="109">
        <f t="shared" si="20"/>
        <v>373.85714285714283</v>
      </c>
      <c r="P583" s="720">
        <v>1</v>
      </c>
      <c r="Q583" s="717" t="s">
        <v>2322</v>
      </c>
      <c r="R583" s="720">
        <f t="shared" si="21"/>
        <v>1</v>
      </c>
      <c r="S583" s="721" t="str">
        <f t="array" aca="1" ref="S583" ca="1">IF(ISNUMBER(R583),IF(R583=100%,"CUMPLIDA",IF(AND(ISNUMBER(N583),ISNUMBER(INDIRECT("FECHA_"&amp;$B583,1))), IF(N583&lt;=INDIRECT("FECHA_"&amp;$B583,1),"INCUMPLIDA","PROCESO"), "VERIFICAR FECHA")),"SIN VALOR AVANCE")</f>
        <v>CUMPLIDA</v>
      </c>
    </row>
    <row r="584" spans="1:19" ht="105.75">
      <c r="A584" s="121" t="s">
        <v>12</v>
      </c>
      <c r="B584" s="725" t="s">
        <v>14</v>
      </c>
      <c r="C584" s="713"/>
      <c r="D584" s="713"/>
      <c r="E584" s="714"/>
      <c r="F584" s="714"/>
      <c r="G584" s="714"/>
      <c r="H584" s="714"/>
      <c r="I584" s="716">
        <v>37</v>
      </c>
      <c r="J584" s="717">
        <v>1</v>
      </c>
      <c r="K584" s="717">
        <v>1</v>
      </c>
      <c r="L584" s="730">
        <v>1251159219</v>
      </c>
      <c r="M584" s="719">
        <v>43040</v>
      </c>
      <c r="N584" s="719">
        <v>45777</v>
      </c>
      <c r="O584" s="109">
        <f t="shared" si="20"/>
        <v>391</v>
      </c>
      <c r="P584" s="720">
        <v>1</v>
      </c>
      <c r="Q584" s="717" t="s">
        <v>2323</v>
      </c>
      <c r="R584" s="720">
        <f t="shared" si="21"/>
        <v>1</v>
      </c>
      <c r="S584" s="721" t="str">
        <f t="array" aca="1" ref="S584" ca="1">IF(ISNUMBER(R584),IF(R584=100%,"CUMPLIDA",IF(AND(ISNUMBER(N584),ISNUMBER(INDIRECT("FECHA_"&amp;$B584,1))), IF(N584&lt;=INDIRECT("FECHA_"&amp;$B584,1),"INCUMPLIDA","PROCESO"), "VERIFICAR FECHA")),"SIN VALOR AVANCE")</f>
        <v>CUMPLIDA</v>
      </c>
    </row>
    <row r="585" spans="1:19" ht="105.75">
      <c r="A585" s="121" t="s">
        <v>12</v>
      </c>
      <c r="B585" s="725" t="s">
        <v>14</v>
      </c>
      <c r="C585" s="713"/>
      <c r="D585" s="713"/>
      <c r="E585" s="714"/>
      <c r="F585" s="714"/>
      <c r="G585" s="714"/>
      <c r="H585" s="714"/>
      <c r="I585" s="716">
        <v>38</v>
      </c>
      <c r="J585" s="717">
        <v>1</v>
      </c>
      <c r="K585" s="717">
        <v>1</v>
      </c>
      <c r="L585" s="726">
        <v>42</v>
      </c>
      <c r="M585" s="719">
        <v>42948</v>
      </c>
      <c r="N585" s="719">
        <v>43100</v>
      </c>
      <c r="O585" s="109">
        <f t="shared" si="20"/>
        <v>21.714285714285715</v>
      </c>
      <c r="P585" s="720">
        <v>1</v>
      </c>
      <c r="Q585" s="717" t="s">
        <v>2290</v>
      </c>
      <c r="R585" s="720">
        <f t="shared" si="21"/>
        <v>1</v>
      </c>
      <c r="S585" s="721" t="str">
        <f t="array" aca="1" ref="S585" ca="1">IF(ISNUMBER(R585),IF(R585=100%,"CUMPLIDA",IF(AND(ISNUMBER(N585),ISNUMBER(INDIRECT("FECHA_"&amp;$B585,1))), IF(N585&lt;=INDIRECT("FECHA_"&amp;$B585,1),"INCUMPLIDA","PROCESO"), "VERIFICAR FECHA")),"SIN VALOR AVANCE")</f>
        <v>CUMPLIDA</v>
      </c>
    </row>
    <row r="586" spans="1:19" ht="105.75">
      <c r="A586" s="121" t="s">
        <v>12</v>
      </c>
      <c r="B586" s="725" t="s">
        <v>14</v>
      </c>
      <c r="C586" s="713"/>
      <c r="D586" s="713"/>
      <c r="E586" s="714"/>
      <c r="F586" s="714"/>
      <c r="G586" s="714"/>
      <c r="H586" s="714"/>
      <c r="I586" s="716">
        <v>39</v>
      </c>
      <c r="J586" s="717">
        <v>1</v>
      </c>
      <c r="K586" s="717">
        <v>1</v>
      </c>
      <c r="L586" s="726">
        <v>42</v>
      </c>
      <c r="M586" s="719">
        <v>42948</v>
      </c>
      <c r="N586" s="719">
        <v>43281</v>
      </c>
      <c r="O586" s="109">
        <f t="shared" si="20"/>
        <v>47.571428571428569</v>
      </c>
      <c r="P586" s="720">
        <v>1</v>
      </c>
      <c r="Q586" s="717" t="s">
        <v>2290</v>
      </c>
      <c r="R586" s="720">
        <f t="shared" si="21"/>
        <v>1</v>
      </c>
      <c r="S586" s="721" t="str">
        <f t="array" aca="1" ref="S586" ca="1">IF(ISNUMBER(R586),IF(R586=100%,"CUMPLIDA",IF(AND(ISNUMBER(N586),ISNUMBER(INDIRECT("FECHA_"&amp;$B586,1))), IF(N586&lt;=INDIRECT("FECHA_"&amp;$B586,1),"INCUMPLIDA","PROCESO"), "VERIFICAR FECHA")),"SIN VALOR AVANCE")</f>
        <v>CUMPLIDA</v>
      </c>
    </row>
    <row r="587" spans="1:19" ht="90.75">
      <c r="A587" s="121" t="s">
        <v>12</v>
      </c>
      <c r="B587" s="725" t="s">
        <v>14</v>
      </c>
      <c r="C587" s="713"/>
      <c r="D587" s="713"/>
      <c r="E587" s="714"/>
      <c r="F587" s="714"/>
      <c r="G587" s="714"/>
      <c r="H587" s="714"/>
      <c r="I587" s="716">
        <v>40</v>
      </c>
      <c r="J587" s="717">
        <v>1</v>
      </c>
      <c r="K587" s="717">
        <v>1</v>
      </c>
      <c r="L587" s="720">
        <v>1</v>
      </c>
      <c r="M587" s="719">
        <v>43101</v>
      </c>
      <c r="N587" s="719">
        <v>43465</v>
      </c>
      <c r="O587" s="109">
        <f t="shared" si="20"/>
        <v>52</v>
      </c>
      <c r="P587" s="720">
        <v>1</v>
      </c>
      <c r="Q587" s="717" t="s">
        <v>2324</v>
      </c>
      <c r="R587" s="720">
        <f t="shared" si="21"/>
        <v>1</v>
      </c>
      <c r="S587" s="721" t="str">
        <f t="array" aca="1" ref="S587" ca="1">IF(ISNUMBER(R587),IF(R587=100%,"CUMPLIDA",IF(AND(ISNUMBER(N587),ISNUMBER(INDIRECT("FECHA_"&amp;$B587,1))), IF(N587&lt;=INDIRECT("FECHA_"&amp;$B587,1),"INCUMPLIDA","PROCESO"), "VERIFICAR FECHA")),"SIN VALOR AVANCE")</f>
        <v>CUMPLIDA</v>
      </c>
    </row>
    <row r="588" spans="1:19" ht="90.75">
      <c r="A588" s="121" t="s">
        <v>12</v>
      </c>
      <c r="B588" s="725" t="s">
        <v>14</v>
      </c>
      <c r="C588" s="713" t="s">
        <v>2325</v>
      </c>
      <c r="D588" s="713"/>
      <c r="E588" s="714" t="s">
        <v>2326</v>
      </c>
      <c r="F588" s="714"/>
      <c r="G588" s="714"/>
      <c r="H588" s="714"/>
      <c r="I588" s="716">
        <v>1</v>
      </c>
      <c r="J588" s="717">
        <v>1</v>
      </c>
      <c r="K588" s="717">
        <v>1</v>
      </c>
      <c r="L588" s="726">
        <v>1</v>
      </c>
      <c r="M588" s="719">
        <v>44454</v>
      </c>
      <c r="N588" s="719">
        <v>44561</v>
      </c>
      <c r="O588" s="109">
        <f t="shared" si="20"/>
        <v>15.285714285714286</v>
      </c>
      <c r="P588" s="720">
        <v>1</v>
      </c>
      <c r="Q588" s="717" t="s">
        <v>2327</v>
      </c>
      <c r="R588" s="720">
        <f t="shared" si="21"/>
        <v>1</v>
      </c>
      <c r="S588" s="721" t="str">
        <f t="array" aca="1" ref="S588" ca="1">IF(ISNUMBER(R588),IF(R588=100%,"CUMPLIDA",IF(AND(ISNUMBER(N588),ISNUMBER(INDIRECT("FECHA_"&amp;$B588,1))), IF(N588&lt;=INDIRECT("FECHA_"&amp;$B588,1),"INCUMPLIDA","PROCESO"), "VERIFICAR FECHA")),"SIN VALOR AVANCE")</f>
        <v>CUMPLIDA</v>
      </c>
    </row>
    <row r="589" spans="1:19" ht="90.75">
      <c r="A589" s="121" t="s">
        <v>12</v>
      </c>
      <c r="B589" s="725" t="s">
        <v>14</v>
      </c>
      <c r="C589" s="713"/>
      <c r="D589" s="713"/>
      <c r="E589" s="714"/>
      <c r="F589" s="714"/>
      <c r="G589" s="714"/>
      <c r="H589" s="714"/>
      <c r="I589" s="716" t="s">
        <v>2328</v>
      </c>
      <c r="J589" s="717">
        <v>1</v>
      </c>
      <c r="K589" s="717">
        <v>1</v>
      </c>
      <c r="L589" s="726">
        <v>3</v>
      </c>
      <c r="M589" s="719">
        <v>44470</v>
      </c>
      <c r="N589" s="719">
        <v>44865</v>
      </c>
      <c r="O589" s="109">
        <f t="shared" si="20"/>
        <v>56.428571428571431</v>
      </c>
      <c r="P589" s="720">
        <v>1</v>
      </c>
      <c r="Q589" s="717" t="s">
        <v>2327</v>
      </c>
      <c r="R589" s="720">
        <f t="shared" si="21"/>
        <v>1</v>
      </c>
      <c r="S589" s="721" t="str">
        <f t="array" aca="1" ref="S589" ca="1">IF(ISNUMBER(R589),IF(R589=100%,"CUMPLIDA",IF(AND(ISNUMBER(N589),ISNUMBER(INDIRECT("FECHA_"&amp;$B589,1))), IF(N589&lt;=INDIRECT("FECHA_"&amp;$B589,1),"INCUMPLIDA","PROCESO"), "VERIFICAR FECHA")),"SIN VALOR AVANCE")</f>
        <v>CUMPLIDA</v>
      </c>
    </row>
    <row r="590" spans="1:19" ht="90.75">
      <c r="A590" s="121" t="s">
        <v>12</v>
      </c>
      <c r="B590" s="725" t="s">
        <v>14</v>
      </c>
      <c r="C590" s="713"/>
      <c r="D590" s="713"/>
      <c r="E590" s="714"/>
      <c r="F590" s="714"/>
      <c r="G590" s="714"/>
      <c r="H590" s="714"/>
      <c r="I590" s="716">
        <v>3</v>
      </c>
      <c r="J590" s="717">
        <v>1</v>
      </c>
      <c r="K590" s="717">
        <v>1</v>
      </c>
      <c r="L590" s="726">
        <v>1</v>
      </c>
      <c r="M590" s="719">
        <v>45231</v>
      </c>
      <c r="N590" s="719">
        <v>45504</v>
      </c>
      <c r="O590" s="109">
        <f t="shared" si="20"/>
        <v>39</v>
      </c>
      <c r="P590" s="720">
        <v>1</v>
      </c>
      <c r="Q590" s="717" t="s">
        <v>2329</v>
      </c>
      <c r="R590" s="720">
        <f t="shared" si="21"/>
        <v>1</v>
      </c>
      <c r="S590" s="721" t="str">
        <f t="array" aca="1" ref="S590" ca="1">IF(ISNUMBER(R590),IF(R590=100%,"CUMPLIDA",IF(AND(ISNUMBER(N590),ISNUMBER(INDIRECT("FECHA_"&amp;$B590,1))), IF(N590&lt;=INDIRECT("FECHA_"&amp;$B590,1),"INCUMPLIDA","PROCESO"), "VERIFICAR FECHA")),"SIN VALOR AVANCE")</f>
        <v>CUMPLIDA</v>
      </c>
    </row>
    <row r="591" spans="1:19" ht="150.75">
      <c r="A591" s="121" t="s">
        <v>12</v>
      </c>
      <c r="B591" s="725" t="s">
        <v>14</v>
      </c>
      <c r="C591" s="713"/>
      <c r="D591" s="713"/>
      <c r="E591" s="714"/>
      <c r="F591" s="714"/>
      <c r="G591" s="714"/>
      <c r="H591" s="714"/>
      <c r="I591" s="716" t="s">
        <v>2330</v>
      </c>
      <c r="J591" s="717">
        <v>1</v>
      </c>
      <c r="K591" s="717">
        <v>1</v>
      </c>
      <c r="L591" s="726">
        <v>1</v>
      </c>
      <c r="M591" s="719">
        <v>45323</v>
      </c>
      <c r="N591" s="719">
        <v>45747</v>
      </c>
      <c r="O591" s="109">
        <f t="shared" si="20"/>
        <v>60.571428571428569</v>
      </c>
      <c r="P591" s="720">
        <v>1</v>
      </c>
      <c r="Q591" s="731" t="s">
        <v>2331</v>
      </c>
      <c r="R591" s="720">
        <f t="shared" si="21"/>
        <v>1</v>
      </c>
      <c r="S591" s="721" t="str">
        <f t="array" aca="1" ref="S591" ca="1">IF(ISNUMBER(R591),IF(R591=100%,"CUMPLIDA",IF(AND(ISNUMBER(N591),ISNUMBER(INDIRECT("FECHA_"&amp;$B591,1))), IF(N591&lt;=INDIRECT("FECHA_"&amp;$B591,1),"INCUMPLIDA","PROCESO"), "VERIFICAR FECHA")),"SIN VALOR AVANCE")</f>
        <v>CUMPLIDA</v>
      </c>
    </row>
    <row r="592" spans="1:19" ht="105.75">
      <c r="A592" s="121" t="s">
        <v>12</v>
      </c>
      <c r="B592" s="725" t="s">
        <v>14</v>
      </c>
      <c r="C592" s="713"/>
      <c r="D592" s="713"/>
      <c r="E592" s="714"/>
      <c r="F592" s="714"/>
      <c r="G592" s="714"/>
      <c r="H592" s="714"/>
      <c r="I592" s="716">
        <v>5</v>
      </c>
      <c r="J592" s="717">
        <v>1</v>
      </c>
      <c r="K592" s="717">
        <v>1</v>
      </c>
      <c r="L592" s="726">
        <v>1</v>
      </c>
      <c r="M592" s="719">
        <v>45323</v>
      </c>
      <c r="N592" s="719">
        <v>45747</v>
      </c>
      <c r="O592" s="109">
        <f t="shared" si="20"/>
        <v>60.571428571428569</v>
      </c>
      <c r="P592" s="720">
        <v>1</v>
      </c>
      <c r="Q592" s="731" t="s">
        <v>2332</v>
      </c>
      <c r="R592" s="720">
        <f t="shared" si="21"/>
        <v>1</v>
      </c>
      <c r="S592" s="721" t="str">
        <f t="array" aca="1" ref="S592" ca="1">IF(ISNUMBER(R592),IF(R592=100%,"CUMPLIDA",IF(AND(ISNUMBER(N592),ISNUMBER(INDIRECT("FECHA_"&amp;$B592,1))), IF(N592&lt;=INDIRECT("FECHA_"&amp;$B592,1),"INCUMPLIDA","PROCESO"), "VERIFICAR FECHA")),"SIN VALOR AVANCE")</f>
        <v>CUMPLIDA</v>
      </c>
    </row>
    <row r="593" spans="1:19" ht="105.75">
      <c r="A593" s="121" t="s">
        <v>12</v>
      </c>
      <c r="B593" s="725" t="s">
        <v>14</v>
      </c>
      <c r="C593" s="713"/>
      <c r="D593" s="713"/>
      <c r="E593" s="714"/>
      <c r="F593" s="714"/>
      <c r="G593" s="714"/>
      <c r="H593" s="714"/>
      <c r="I593" s="716" t="s">
        <v>2333</v>
      </c>
      <c r="J593" s="717">
        <v>1</v>
      </c>
      <c r="K593" s="717">
        <v>1</v>
      </c>
      <c r="L593" s="726">
        <v>1</v>
      </c>
      <c r="M593" s="719">
        <v>45231</v>
      </c>
      <c r="N593" s="719">
        <v>45747</v>
      </c>
      <c r="O593" s="109">
        <f t="shared" si="20"/>
        <v>73.714285714285708</v>
      </c>
      <c r="P593" s="720">
        <v>1</v>
      </c>
      <c r="Q593" s="731" t="s">
        <v>2332</v>
      </c>
      <c r="R593" s="720">
        <f t="shared" si="21"/>
        <v>1</v>
      </c>
      <c r="S593" s="721" t="str">
        <f t="array" aca="1" ref="S593" ca="1">IF(ISNUMBER(R593),IF(R593=100%,"CUMPLIDA",IF(AND(ISNUMBER(N593),ISNUMBER(INDIRECT("FECHA_"&amp;$B593,1))), IF(N593&lt;=INDIRECT("FECHA_"&amp;$B593,1),"INCUMPLIDA","PROCESO"), "VERIFICAR FECHA")),"SIN VALOR AVANCE")</f>
        <v>CUMPLIDA</v>
      </c>
    </row>
    <row r="594" spans="1:19" ht="150.75">
      <c r="A594" s="121" t="s">
        <v>12</v>
      </c>
      <c r="B594" s="725" t="s">
        <v>14</v>
      </c>
      <c r="C594" s="713"/>
      <c r="D594" s="713"/>
      <c r="E594" s="714"/>
      <c r="F594" s="714"/>
      <c r="G594" s="714"/>
      <c r="H594" s="714"/>
      <c r="I594" s="716">
        <v>7</v>
      </c>
      <c r="J594" s="717">
        <v>1</v>
      </c>
      <c r="K594" s="717">
        <v>1</v>
      </c>
      <c r="L594" s="726">
        <v>1</v>
      </c>
      <c r="M594" s="719">
        <v>45323</v>
      </c>
      <c r="N594" s="719">
        <v>45747</v>
      </c>
      <c r="O594" s="109">
        <f t="shared" si="20"/>
        <v>60.571428571428569</v>
      </c>
      <c r="P594" s="720">
        <v>1</v>
      </c>
      <c r="Q594" s="731" t="s">
        <v>2331</v>
      </c>
      <c r="R594" s="720">
        <f t="shared" si="21"/>
        <v>1</v>
      </c>
      <c r="S594" s="721" t="str">
        <f t="array" aca="1" ref="S594" ca="1">IF(ISNUMBER(R594),IF(R594=100%,"CUMPLIDA",IF(AND(ISNUMBER(N594),ISNUMBER(INDIRECT("FECHA_"&amp;$B594,1))), IF(N594&lt;=INDIRECT("FECHA_"&amp;$B594,1),"INCUMPLIDA","PROCESO"), "VERIFICAR FECHA")),"SIN VALOR AVANCE")</f>
        <v>CUMPLIDA</v>
      </c>
    </row>
    <row r="595" spans="1:19" ht="105.75">
      <c r="A595" s="121" t="s">
        <v>12</v>
      </c>
      <c r="B595" s="725" t="s">
        <v>14</v>
      </c>
      <c r="C595" s="713"/>
      <c r="D595" s="713"/>
      <c r="E595" s="714"/>
      <c r="F595" s="714"/>
      <c r="G595" s="714"/>
      <c r="H595" s="714"/>
      <c r="I595" s="716" t="s">
        <v>2334</v>
      </c>
      <c r="J595" s="717">
        <v>1</v>
      </c>
      <c r="K595" s="717">
        <v>1</v>
      </c>
      <c r="L595" s="726">
        <v>1</v>
      </c>
      <c r="M595" s="719">
        <v>45231</v>
      </c>
      <c r="N595" s="719">
        <v>45747</v>
      </c>
      <c r="O595" s="109">
        <f t="shared" si="20"/>
        <v>73.714285714285708</v>
      </c>
      <c r="P595" s="720">
        <v>1</v>
      </c>
      <c r="Q595" s="731" t="s">
        <v>2332</v>
      </c>
      <c r="R595" s="720">
        <f t="shared" si="21"/>
        <v>1</v>
      </c>
      <c r="S595" s="721" t="str">
        <f t="array" aca="1" ref="S595" ca="1">IF(ISNUMBER(R595),IF(R595=100%,"CUMPLIDA",IF(AND(ISNUMBER(N595),ISNUMBER(INDIRECT("FECHA_"&amp;$B595,1))), IF(N595&lt;=INDIRECT("FECHA_"&amp;$B595,1),"INCUMPLIDA","PROCESO"), "VERIFICAR FECHA")),"SIN VALOR AVANCE")</f>
        <v>CUMPLIDA</v>
      </c>
    </row>
    <row r="596" spans="1:19" ht="240.75">
      <c r="A596" s="121" t="s">
        <v>12</v>
      </c>
      <c r="B596" s="725" t="s">
        <v>14</v>
      </c>
      <c r="C596" s="713"/>
      <c r="D596" s="713"/>
      <c r="E596" s="714"/>
      <c r="F596" s="714"/>
      <c r="G596" s="714"/>
      <c r="H596" s="714"/>
      <c r="I596" s="716">
        <v>9</v>
      </c>
      <c r="J596" s="717">
        <v>1</v>
      </c>
      <c r="K596" s="717">
        <v>1</v>
      </c>
      <c r="L596" s="726">
        <v>1</v>
      </c>
      <c r="M596" s="719">
        <v>45231</v>
      </c>
      <c r="N596" s="719">
        <v>45808</v>
      </c>
      <c r="O596" s="109">
        <f t="shared" si="20"/>
        <v>82.428571428571431</v>
      </c>
      <c r="P596" s="720">
        <v>1</v>
      </c>
      <c r="Q596" s="731" t="s">
        <v>2335</v>
      </c>
      <c r="R596" s="720">
        <f t="shared" si="21"/>
        <v>1</v>
      </c>
      <c r="S596" s="721" t="str">
        <f t="array" aca="1" ref="S596" ca="1">IF(ISNUMBER(R596),IF(R596=100%,"CUMPLIDA",IF(AND(ISNUMBER(N596),ISNUMBER(INDIRECT("FECHA_"&amp;$B596,1))), IF(N596&lt;=INDIRECT("FECHA_"&amp;$B596,1),"INCUMPLIDA","PROCESO"), "VERIFICAR FECHA")),"SIN VALOR AVANCE")</f>
        <v>CUMPLIDA</v>
      </c>
    </row>
    <row r="597" spans="1:19" ht="90.75">
      <c r="A597" s="121" t="s">
        <v>12</v>
      </c>
      <c r="B597" s="725" t="s">
        <v>14</v>
      </c>
      <c r="C597" s="713"/>
      <c r="D597" s="713"/>
      <c r="E597" s="714"/>
      <c r="F597" s="714"/>
      <c r="G597" s="714"/>
      <c r="H597" s="714"/>
      <c r="I597" s="716" t="s">
        <v>2336</v>
      </c>
      <c r="J597" s="717">
        <v>1</v>
      </c>
      <c r="K597" s="717">
        <v>1</v>
      </c>
      <c r="L597" s="726">
        <v>7</v>
      </c>
      <c r="M597" s="719">
        <v>46024</v>
      </c>
      <c r="N597" s="719">
        <v>46660</v>
      </c>
      <c r="O597" s="109">
        <f t="shared" si="20"/>
        <v>90.857142857142861</v>
      </c>
      <c r="P597" s="720">
        <v>0</v>
      </c>
      <c r="Q597" s="717" t="s">
        <v>2329</v>
      </c>
      <c r="R597" s="720">
        <f t="shared" si="21"/>
        <v>0</v>
      </c>
      <c r="S597" s="721" t="str">
        <f t="array" aca="1" ref="S597" ca="1">IF(ISNUMBER(R597),IF(R597=100%,"CUMPLIDA",IF(AND(ISNUMBER(N597),ISNUMBER(INDIRECT("FECHA_"&amp;$B597,1))), IF(N597&lt;=INDIRECT("FECHA_"&amp;$B597,1),"INCUMPLIDA","PROCESO"), "VERIFICAR FECHA")),"SIN VALOR AVANCE")</f>
        <v>PROCESO</v>
      </c>
    </row>
    <row r="598" spans="1:19" ht="150.75">
      <c r="A598" s="121" t="s">
        <v>12</v>
      </c>
      <c r="B598" s="725" t="s">
        <v>14</v>
      </c>
      <c r="C598" s="713"/>
      <c r="D598" s="713"/>
      <c r="E598" s="714"/>
      <c r="F598" s="714"/>
      <c r="G598" s="714"/>
      <c r="H598" s="714"/>
      <c r="I598" s="716">
        <v>11</v>
      </c>
      <c r="J598" s="717">
        <v>1</v>
      </c>
      <c r="K598" s="717">
        <v>1</v>
      </c>
      <c r="L598" s="726">
        <v>1</v>
      </c>
      <c r="M598" s="719">
        <v>46024</v>
      </c>
      <c r="N598" s="719">
        <v>46660</v>
      </c>
      <c r="O598" s="109">
        <f t="shared" si="20"/>
        <v>90.857142857142861</v>
      </c>
      <c r="P598" s="720">
        <v>0</v>
      </c>
      <c r="Q598" s="731" t="s">
        <v>2331</v>
      </c>
      <c r="R598" s="720">
        <f t="shared" si="21"/>
        <v>0</v>
      </c>
      <c r="S598" s="721" t="str">
        <f t="array" aca="1" ref="S598" ca="1">IF(ISNUMBER(R598),IF(R598=100%,"CUMPLIDA",IF(AND(ISNUMBER(N598),ISNUMBER(INDIRECT("FECHA_"&amp;$B598,1))), IF(N598&lt;=INDIRECT("FECHA_"&amp;$B598,1),"INCUMPLIDA","PROCESO"), "VERIFICAR FECHA")),"SIN VALOR AVANCE")</f>
        <v>PROCESO</v>
      </c>
    </row>
    <row r="599" spans="1:19" ht="240.75">
      <c r="A599" s="121" t="s">
        <v>12</v>
      </c>
      <c r="B599" s="725" t="s">
        <v>14</v>
      </c>
      <c r="C599" s="713"/>
      <c r="D599" s="713"/>
      <c r="E599" s="714"/>
      <c r="F599" s="714"/>
      <c r="G599" s="714"/>
      <c r="H599" s="714"/>
      <c r="I599" s="716" t="s">
        <v>2337</v>
      </c>
      <c r="J599" s="717">
        <v>1</v>
      </c>
      <c r="K599" s="717">
        <v>1</v>
      </c>
      <c r="L599" s="726">
        <v>2</v>
      </c>
      <c r="M599" s="719">
        <v>46024</v>
      </c>
      <c r="N599" s="719">
        <v>46660</v>
      </c>
      <c r="O599" s="109">
        <f t="shared" si="20"/>
        <v>90.857142857142861</v>
      </c>
      <c r="P599" s="720">
        <v>0</v>
      </c>
      <c r="Q599" s="731" t="s">
        <v>2335</v>
      </c>
      <c r="R599" s="720">
        <f t="shared" si="21"/>
        <v>0</v>
      </c>
      <c r="S599" s="721" t="str">
        <f t="array" aca="1" ref="S599" ca="1">IF(ISNUMBER(R599),IF(R599=100%,"CUMPLIDA",IF(AND(ISNUMBER(N599),ISNUMBER(INDIRECT("FECHA_"&amp;$B599,1))), IF(N599&lt;=INDIRECT("FECHA_"&amp;$B599,1),"INCUMPLIDA","PROCESO"), "VERIFICAR FECHA")),"SIN VALOR AVANCE")</f>
        <v>PROCESO</v>
      </c>
    </row>
    <row r="600" spans="1:19" ht="105.75">
      <c r="A600" s="121" t="s">
        <v>12</v>
      </c>
      <c r="B600" s="725" t="s">
        <v>14</v>
      </c>
      <c r="C600" s="713"/>
      <c r="D600" s="713"/>
      <c r="E600" s="714"/>
      <c r="F600" s="714"/>
      <c r="G600" s="714"/>
      <c r="H600" s="714"/>
      <c r="I600" s="716">
        <v>13</v>
      </c>
      <c r="J600" s="717">
        <v>1</v>
      </c>
      <c r="K600" s="717">
        <v>1</v>
      </c>
      <c r="L600" s="726">
        <v>1</v>
      </c>
      <c r="M600" s="719">
        <v>44454</v>
      </c>
      <c r="N600" s="719">
        <v>44561</v>
      </c>
      <c r="O600" s="109">
        <f t="shared" si="20"/>
        <v>15.285714285714286</v>
      </c>
      <c r="P600" s="720">
        <v>1</v>
      </c>
      <c r="Q600" s="717" t="s">
        <v>2338</v>
      </c>
      <c r="R600" s="720">
        <f t="shared" si="21"/>
        <v>1</v>
      </c>
      <c r="S600" s="721" t="str">
        <f t="array" aca="1" ref="S600" ca="1">IF(ISNUMBER(R600),IF(R600=100%,"CUMPLIDA",IF(AND(ISNUMBER(N600),ISNUMBER(INDIRECT("FECHA_"&amp;$B600,1))), IF(N600&lt;=INDIRECT("FECHA_"&amp;$B600,1),"INCUMPLIDA","PROCESO"), "VERIFICAR FECHA")),"SIN VALOR AVANCE")</f>
        <v>CUMPLIDA</v>
      </c>
    </row>
    <row r="601" spans="1:19" ht="105.75">
      <c r="A601" s="121" t="s">
        <v>12</v>
      </c>
      <c r="B601" s="725" t="s">
        <v>14</v>
      </c>
      <c r="C601" s="713"/>
      <c r="D601" s="713"/>
      <c r="E601" s="714"/>
      <c r="F601" s="714"/>
      <c r="G601" s="714"/>
      <c r="H601" s="714"/>
      <c r="I601" s="716" t="s">
        <v>2339</v>
      </c>
      <c r="J601" s="717">
        <v>1</v>
      </c>
      <c r="K601" s="717">
        <v>1</v>
      </c>
      <c r="L601" s="726">
        <v>3</v>
      </c>
      <c r="M601" s="719">
        <v>44470</v>
      </c>
      <c r="N601" s="719">
        <v>44865</v>
      </c>
      <c r="O601" s="109">
        <f t="shared" si="20"/>
        <v>56.428571428571431</v>
      </c>
      <c r="P601" s="720">
        <v>1</v>
      </c>
      <c r="Q601" s="717" t="s">
        <v>2338</v>
      </c>
      <c r="R601" s="720">
        <f t="shared" si="21"/>
        <v>1</v>
      </c>
      <c r="S601" s="721" t="str">
        <f t="array" aca="1" ref="S601" ca="1">IF(ISNUMBER(R601),IF(R601=100%,"CUMPLIDA",IF(AND(ISNUMBER(N601),ISNUMBER(INDIRECT("FECHA_"&amp;$B601,1))), IF(N601&lt;=INDIRECT("FECHA_"&amp;$B601,1),"INCUMPLIDA","PROCESO"), "VERIFICAR FECHA")),"SIN VALOR AVANCE")</f>
        <v>CUMPLIDA</v>
      </c>
    </row>
    <row r="602" spans="1:19" ht="105.75">
      <c r="A602" s="121" t="s">
        <v>12</v>
      </c>
      <c r="B602" s="725" t="s">
        <v>14</v>
      </c>
      <c r="C602" s="713"/>
      <c r="D602" s="713"/>
      <c r="E602" s="714"/>
      <c r="F602" s="714"/>
      <c r="G602" s="714"/>
      <c r="H602" s="714"/>
      <c r="I602" s="716">
        <v>15</v>
      </c>
      <c r="J602" s="717">
        <v>1</v>
      </c>
      <c r="K602" s="717">
        <v>1</v>
      </c>
      <c r="L602" s="726">
        <v>6</v>
      </c>
      <c r="M602" s="719">
        <v>44470</v>
      </c>
      <c r="N602" s="719">
        <v>44651</v>
      </c>
      <c r="O602" s="109">
        <f t="shared" si="20"/>
        <v>25.857142857142858</v>
      </c>
      <c r="P602" s="720">
        <v>1</v>
      </c>
      <c r="Q602" s="717" t="s">
        <v>2338</v>
      </c>
      <c r="R602" s="720">
        <f t="shared" si="21"/>
        <v>1</v>
      </c>
      <c r="S602" s="721" t="str">
        <f t="array" aca="1" ref="S602" ca="1">IF(ISNUMBER(R602),IF(R602=100%,"CUMPLIDA",IF(AND(ISNUMBER(N602),ISNUMBER(INDIRECT("FECHA_"&amp;$B602,1))), IF(N602&lt;=INDIRECT("FECHA_"&amp;$B602,1),"INCUMPLIDA","PROCESO"), "VERIFICAR FECHA")),"SIN VALOR AVANCE")</f>
        <v>CUMPLIDA</v>
      </c>
    </row>
    <row r="603" spans="1:19" ht="105.75">
      <c r="A603" s="121" t="s">
        <v>12</v>
      </c>
      <c r="B603" s="725" t="s">
        <v>14</v>
      </c>
      <c r="C603" s="713"/>
      <c r="D603" s="713"/>
      <c r="E603" s="714"/>
      <c r="F603" s="714"/>
      <c r="G603" s="714"/>
      <c r="H603" s="714"/>
      <c r="I603" s="716" t="s">
        <v>2340</v>
      </c>
      <c r="J603" s="717">
        <v>1</v>
      </c>
      <c r="K603" s="717">
        <v>1</v>
      </c>
      <c r="L603" s="726">
        <v>1</v>
      </c>
      <c r="M603" s="719">
        <v>44470</v>
      </c>
      <c r="N603" s="719">
        <v>44742</v>
      </c>
      <c r="O603" s="109">
        <f t="shared" si="20"/>
        <v>38.857142857142854</v>
      </c>
      <c r="P603" s="720">
        <v>1</v>
      </c>
      <c r="Q603" s="717" t="s">
        <v>2341</v>
      </c>
      <c r="R603" s="720">
        <f t="shared" si="21"/>
        <v>1</v>
      </c>
      <c r="S603" s="721" t="str">
        <f t="array" aca="1" ref="S603" ca="1">IF(ISNUMBER(R603),IF(R603=100%,"CUMPLIDA",IF(AND(ISNUMBER(N603),ISNUMBER(INDIRECT("FECHA_"&amp;$B603,1))), IF(N603&lt;=INDIRECT("FECHA_"&amp;$B603,1),"INCUMPLIDA","PROCESO"), "VERIFICAR FECHA")),"SIN VALOR AVANCE")</f>
        <v>CUMPLIDA</v>
      </c>
    </row>
    <row r="604" spans="1:19" ht="90.75">
      <c r="A604" s="121" t="s">
        <v>12</v>
      </c>
      <c r="B604" s="725" t="s">
        <v>14</v>
      </c>
      <c r="C604" s="713"/>
      <c r="D604" s="713"/>
      <c r="E604" s="714"/>
      <c r="F604" s="714"/>
      <c r="G604" s="714"/>
      <c r="H604" s="714"/>
      <c r="I604" s="716">
        <v>17</v>
      </c>
      <c r="J604" s="717">
        <v>1</v>
      </c>
      <c r="K604" s="717">
        <v>1</v>
      </c>
      <c r="L604" s="726">
        <v>1</v>
      </c>
      <c r="M604" s="719">
        <v>44454</v>
      </c>
      <c r="N604" s="719">
        <v>44561</v>
      </c>
      <c r="O604" s="109">
        <f t="shared" si="20"/>
        <v>15.285714285714286</v>
      </c>
      <c r="P604" s="720">
        <v>1</v>
      </c>
      <c r="Q604" s="717" t="s">
        <v>2327</v>
      </c>
      <c r="R604" s="720">
        <f t="shared" si="21"/>
        <v>1</v>
      </c>
      <c r="S604" s="721" t="str">
        <f t="array" aca="1" ref="S604" ca="1">IF(ISNUMBER(R604),IF(R604=100%,"CUMPLIDA",IF(AND(ISNUMBER(N604),ISNUMBER(INDIRECT("FECHA_"&amp;$B604,1))), IF(N604&lt;=INDIRECT("FECHA_"&amp;$B604,1),"INCUMPLIDA","PROCESO"), "VERIFICAR FECHA")),"SIN VALOR AVANCE")</f>
        <v>CUMPLIDA</v>
      </c>
    </row>
    <row r="605" spans="1:19" ht="90.75">
      <c r="A605" s="121" t="s">
        <v>12</v>
      </c>
      <c r="B605" s="725" t="s">
        <v>14</v>
      </c>
      <c r="C605" s="713"/>
      <c r="D605" s="713"/>
      <c r="E605" s="714"/>
      <c r="F605" s="714"/>
      <c r="G605" s="714"/>
      <c r="H605" s="714"/>
      <c r="I605" s="716" t="s">
        <v>2342</v>
      </c>
      <c r="J605" s="717">
        <v>1</v>
      </c>
      <c r="K605" s="717">
        <v>1</v>
      </c>
      <c r="L605" s="726">
        <v>1</v>
      </c>
      <c r="M605" s="719">
        <v>44454</v>
      </c>
      <c r="N605" s="719">
        <v>44561</v>
      </c>
      <c r="O605" s="109">
        <f t="shared" si="20"/>
        <v>15.285714285714286</v>
      </c>
      <c r="P605" s="720">
        <v>1</v>
      </c>
      <c r="Q605" s="717" t="s">
        <v>2327</v>
      </c>
      <c r="R605" s="720">
        <f t="shared" si="21"/>
        <v>1</v>
      </c>
      <c r="S605" s="721" t="str">
        <f t="array" aca="1" ref="S605" ca="1">IF(ISNUMBER(R605),IF(R605=100%,"CUMPLIDA",IF(AND(ISNUMBER(N605),ISNUMBER(INDIRECT("FECHA_"&amp;$B605,1))), IF(N605&lt;=INDIRECT("FECHA_"&amp;$B605,1),"INCUMPLIDA","PROCESO"), "VERIFICAR FECHA")),"SIN VALOR AVANCE")</f>
        <v>CUMPLIDA</v>
      </c>
    </row>
    <row r="606" spans="1:19" ht="45.75">
      <c r="A606" s="121" t="s">
        <v>12</v>
      </c>
      <c r="B606" s="725" t="s">
        <v>14</v>
      </c>
      <c r="C606" s="713" t="s">
        <v>2343</v>
      </c>
      <c r="D606" s="713"/>
      <c r="E606" s="716" t="s">
        <v>2261</v>
      </c>
      <c r="F606" s="716"/>
      <c r="G606" s="716"/>
      <c r="H606" s="714"/>
      <c r="I606" s="716">
        <v>1</v>
      </c>
      <c r="J606" s="717">
        <v>1</v>
      </c>
      <c r="K606" s="717">
        <v>1</v>
      </c>
      <c r="L606" s="726">
        <v>1</v>
      </c>
      <c r="M606" s="719">
        <v>46508</v>
      </c>
      <c r="N606" s="719">
        <v>46569</v>
      </c>
      <c r="O606" s="109">
        <f t="shared" si="20"/>
        <v>8.7142857142857135</v>
      </c>
      <c r="P606" s="720">
        <v>0</v>
      </c>
      <c r="Q606" s="717" t="s">
        <v>2344</v>
      </c>
      <c r="R606" s="720">
        <f t="shared" si="21"/>
        <v>0</v>
      </c>
      <c r="S606" s="721" t="str">
        <f t="array" aca="1" ref="S606" ca="1">IF(ISNUMBER(R606),IF(R606=100%,"CUMPLIDA",IF(AND(ISNUMBER(N606),ISNUMBER(INDIRECT("FECHA_"&amp;$B606,1))), IF(N606&lt;=INDIRECT("FECHA_"&amp;$B606,1),"INCUMPLIDA","PROCESO"), "VERIFICAR FECHA")),"SIN VALOR AVANCE")</f>
        <v>PROCESO</v>
      </c>
    </row>
    <row r="607" spans="1:19" ht="30.75">
      <c r="A607" s="121" t="s">
        <v>12</v>
      </c>
      <c r="B607" s="725" t="s">
        <v>14</v>
      </c>
      <c r="C607" s="713"/>
      <c r="D607" s="713"/>
      <c r="E607" s="714" t="s">
        <v>2268</v>
      </c>
      <c r="F607" s="714"/>
      <c r="G607" s="714"/>
      <c r="H607" s="714"/>
      <c r="I607" s="716">
        <v>2</v>
      </c>
      <c r="J607" s="717">
        <v>1</v>
      </c>
      <c r="K607" s="717">
        <v>1</v>
      </c>
      <c r="L607" s="726">
        <v>1</v>
      </c>
      <c r="M607" s="719">
        <v>45953</v>
      </c>
      <c r="N607" s="719">
        <v>46171</v>
      </c>
      <c r="O607" s="109">
        <f t="shared" si="20"/>
        <v>31.142857142857142</v>
      </c>
      <c r="P607" s="720">
        <v>1</v>
      </c>
      <c r="Q607" s="717" t="s">
        <v>2345</v>
      </c>
      <c r="R607" s="720">
        <f t="shared" si="21"/>
        <v>1</v>
      </c>
      <c r="S607" s="721" t="str">
        <f t="array" aca="1" ref="S607" ca="1">IF(ISNUMBER(R607),IF(R607=100%,"CUMPLIDA",IF(AND(ISNUMBER(N607),ISNUMBER(INDIRECT("FECHA_"&amp;$B607,1))), IF(N607&lt;=INDIRECT("FECHA_"&amp;$B607,1),"INCUMPLIDA","PROCESO"), "VERIFICAR FECHA")),"SIN VALOR AVANCE")</f>
        <v>CUMPLIDA</v>
      </c>
    </row>
    <row r="608" spans="1:19" ht="60.75">
      <c r="A608" s="121" t="s">
        <v>12</v>
      </c>
      <c r="B608" s="725" t="s">
        <v>14</v>
      </c>
      <c r="C608" s="713"/>
      <c r="D608" s="713"/>
      <c r="E608" s="714"/>
      <c r="F608" s="714"/>
      <c r="G608" s="714"/>
      <c r="H608" s="714"/>
      <c r="I608" s="716" t="s">
        <v>2346</v>
      </c>
      <c r="J608" s="717">
        <v>1</v>
      </c>
      <c r="K608" s="717">
        <v>1</v>
      </c>
      <c r="L608" s="726">
        <v>8</v>
      </c>
      <c r="M608" s="719">
        <v>45566</v>
      </c>
      <c r="N608" s="719">
        <v>46783</v>
      </c>
      <c r="O608" s="109">
        <f t="shared" si="20"/>
        <v>173.85714285714286</v>
      </c>
      <c r="P608" s="720">
        <v>0.2</v>
      </c>
      <c r="Q608" s="717" t="s">
        <v>2347</v>
      </c>
      <c r="R608" s="720">
        <f t="shared" si="21"/>
        <v>0.2</v>
      </c>
      <c r="S608" s="721" t="str">
        <f t="array" aca="1" ref="S608" ca="1">IF(ISNUMBER(R608),IF(R608=100%,"CUMPLIDA",IF(AND(ISNUMBER(N608),ISNUMBER(INDIRECT("FECHA_"&amp;$B608,1))), IF(N608&lt;=INDIRECT("FECHA_"&amp;$B608,1),"INCUMPLIDA","PROCESO"), "VERIFICAR FECHA")),"SIN VALOR AVANCE")</f>
        <v>PROCESO</v>
      </c>
    </row>
    <row r="609" spans="1:19" ht="45.75">
      <c r="A609" s="121" t="s">
        <v>12</v>
      </c>
      <c r="B609" s="725" t="s">
        <v>14</v>
      </c>
      <c r="C609" s="713"/>
      <c r="D609" s="713"/>
      <c r="E609" s="714"/>
      <c r="F609" s="714"/>
      <c r="G609" s="714"/>
      <c r="H609" s="714"/>
      <c r="I609" s="716">
        <v>3</v>
      </c>
      <c r="J609" s="717">
        <v>1</v>
      </c>
      <c r="K609" s="717">
        <v>1</v>
      </c>
      <c r="L609" s="726">
        <v>1</v>
      </c>
      <c r="M609" s="719">
        <v>45953</v>
      </c>
      <c r="N609" s="719">
        <v>46021</v>
      </c>
      <c r="O609" s="109">
        <f t="shared" si="20"/>
        <v>9.7142857142857135</v>
      </c>
      <c r="P609" s="720">
        <v>1</v>
      </c>
      <c r="Q609" s="717" t="s">
        <v>2348</v>
      </c>
      <c r="R609" s="720">
        <f t="shared" si="21"/>
        <v>1</v>
      </c>
      <c r="S609" s="721" t="str">
        <f t="array" aca="1" ref="S609" ca="1">IF(ISNUMBER(R609),IF(R609=100%,"CUMPLIDA",IF(AND(ISNUMBER(N609),ISNUMBER(INDIRECT("FECHA_"&amp;$B609,1))), IF(N609&lt;=INDIRECT("FECHA_"&amp;$B609,1),"INCUMPLIDA","PROCESO"), "VERIFICAR FECHA")),"SIN VALOR AVANCE")</f>
        <v>CUMPLIDA</v>
      </c>
    </row>
    <row r="610" spans="1:19" ht="62.25">
      <c r="A610" s="121" t="s">
        <v>12</v>
      </c>
      <c r="B610" s="725" t="s">
        <v>14</v>
      </c>
      <c r="C610" s="713"/>
      <c r="D610" s="713"/>
      <c r="E610" s="714" t="s">
        <v>2283</v>
      </c>
      <c r="F610" s="714"/>
      <c r="G610" s="714"/>
      <c r="H610" s="714"/>
      <c r="I610" s="716">
        <v>4</v>
      </c>
      <c r="J610" s="717">
        <v>1</v>
      </c>
      <c r="K610" s="717">
        <v>1</v>
      </c>
      <c r="L610" s="726">
        <v>1</v>
      </c>
      <c r="M610" s="719">
        <v>45962</v>
      </c>
      <c r="N610" s="719">
        <v>46172</v>
      </c>
      <c r="O610" s="109">
        <f t="shared" si="20"/>
        <v>30</v>
      </c>
      <c r="P610" s="720">
        <v>1</v>
      </c>
      <c r="Q610" s="717" t="s">
        <v>2349</v>
      </c>
      <c r="R610" s="720">
        <f t="shared" si="21"/>
        <v>1</v>
      </c>
      <c r="S610" s="721" t="str">
        <f t="array" aca="1" ref="S610" ca="1">IF(ISNUMBER(R610),IF(R610=100%,"CUMPLIDA",IF(AND(ISNUMBER(N610),ISNUMBER(INDIRECT("FECHA_"&amp;$B610,1))), IF(N610&lt;=INDIRECT("FECHA_"&amp;$B610,1),"INCUMPLIDA","PROCESO"), "VERIFICAR FECHA")),"SIN VALOR AVANCE")</f>
        <v>CUMPLIDA</v>
      </c>
    </row>
    <row r="611" spans="1:19" ht="45.75">
      <c r="A611" s="121" t="s">
        <v>12</v>
      </c>
      <c r="B611" s="725" t="s">
        <v>14</v>
      </c>
      <c r="C611" s="713"/>
      <c r="D611" s="713"/>
      <c r="E611" s="714"/>
      <c r="F611" s="714"/>
      <c r="G611" s="714"/>
      <c r="H611" s="714"/>
      <c r="I611" s="716">
        <v>5</v>
      </c>
      <c r="J611" s="717">
        <v>1</v>
      </c>
      <c r="K611" s="717">
        <v>1</v>
      </c>
      <c r="L611" s="726">
        <v>1</v>
      </c>
      <c r="M611" s="719">
        <v>45931</v>
      </c>
      <c r="N611" s="719">
        <v>46022</v>
      </c>
      <c r="O611" s="109">
        <f t="shared" si="20"/>
        <v>13</v>
      </c>
      <c r="P611" s="720">
        <v>1</v>
      </c>
      <c r="Q611" s="717" t="s">
        <v>2350</v>
      </c>
      <c r="R611" s="720">
        <f t="shared" si="21"/>
        <v>1</v>
      </c>
      <c r="S611" s="721" t="str">
        <f t="array" aca="1" ref="S611" ca="1">IF(ISNUMBER(R611),IF(R611=100%,"CUMPLIDA",IF(AND(ISNUMBER(N611),ISNUMBER(INDIRECT("FECHA_"&amp;$B611,1))), IF(N611&lt;=INDIRECT("FECHA_"&amp;$B611,1),"INCUMPLIDA","PROCESO"), "VERIFICAR FECHA")),"SIN VALOR AVANCE")</f>
        <v>CUMPLIDA</v>
      </c>
    </row>
    <row r="612" spans="1:19" ht="60.75">
      <c r="A612" s="121" t="s">
        <v>12</v>
      </c>
      <c r="B612" s="725" t="s">
        <v>14</v>
      </c>
      <c r="C612" s="713"/>
      <c r="D612" s="713"/>
      <c r="E612" s="714"/>
      <c r="F612" s="714"/>
      <c r="G612" s="714"/>
      <c r="H612" s="714"/>
      <c r="I612" s="716" t="s">
        <v>2346</v>
      </c>
      <c r="J612" s="717">
        <v>1</v>
      </c>
      <c r="K612" s="717">
        <v>1</v>
      </c>
      <c r="L612" s="726">
        <v>8</v>
      </c>
      <c r="M612" s="719">
        <v>45566</v>
      </c>
      <c r="N612" s="719">
        <v>46783</v>
      </c>
      <c r="O612" s="109">
        <f t="shared" si="20"/>
        <v>173.85714285714286</v>
      </c>
      <c r="P612" s="720">
        <v>0.2</v>
      </c>
      <c r="Q612" s="717" t="s">
        <v>2347</v>
      </c>
      <c r="R612" s="720">
        <f t="shared" si="21"/>
        <v>0.2</v>
      </c>
      <c r="S612" s="721" t="str">
        <f t="array" aca="1" ref="S612" ca="1">IF(ISNUMBER(R612),IF(R612=100%,"CUMPLIDA",IF(AND(ISNUMBER(N612),ISNUMBER(INDIRECT("FECHA_"&amp;$B612,1))), IF(N612&lt;=INDIRECT("FECHA_"&amp;$B612,1),"INCUMPLIDA","PROCESO"), "VERIFICAR FECHA")),"SIN VALOR AVANCE")</f>
        <v>PROCESO</v>
      </c>
    </row>
    <row r="613" spans="1:19" ht="45.75">
      <c r="A613" s="121" t="s">
        <v>12</v>
      </c>
      <c r="B613" s="725" t="s">
        <v>14</v>
      </c>
      <c r="C613" s="713"/>
      <c r="D613" s="713"/>
      <c r="E613" s="714"/>
      <c r="F613" s="714"/>
      <c r="G613" s="714"/>
      <c r="H613" s="714"/>
      <c r="I613" s="716">
        <v>3</v>
      </c>
      <c r="J613" s="717">
        <v>1</v>
      </c>
      <c r="K613" s="717">
        <v>1</v>
      </c>
      <c r="L613" s="726">
        <v>1</v>
      </c>
      <c r="M613" s="719">
        <v>45953</v>
      </c>
      <c r="N613" s="719">
        <v>46021</v>
      </c>
      <c r="O613" s="109">
        <f t="shared" si="20"/>
        <v>9.7142857142857135</v>
      </c>
      <c r="P613" s="720">
        <v>1</v>
      </c>
      <c r="Q613" s="717" t="s">
        <v>2348</v>
      </c>
      <c r="R613" s="720">
        <f t="shared" si="21"/>
        <v>1</v>
      </c>
      <c r="S613" s="721" t="str">
        <f t="array" aca="1" ref="S613" ca="1">IF(ISNUMBER(R613),IF(R613=100%,"CUMPLIDA",IF(AND(ISNUMBER(N613),ISNUMBER(INDIRECT("FECHA_"&amp;$B613,1))), IF(N613&lt;=INDIRECT("FECHA_"&amp;$B613,1),"INCUMPLIDA","PROCESO"), "VERIFICAR FECHA")),"SIN VALOR AVANCE")</f>
        <v>CUMPLIDA</v>
      </c>
    </row>
    <row r="614" spans="1:19" ht="60.75">
      <c r="A614" s="121" t="s">
        <v>12</v>
      </c>
      <c r="B614" s="725" t="s">
        <v>14</v>
      </c>
      <c r="C614" s="713"/>
      <c r="D614" s="713"/>
      <c r="E614" s="714" t="s">
        <v>2284</v>
      </c>
      <c r="F614" s="714"/>
      <c r="G614" s="714"/>
      <c r="H614" s="714"/>
      <c r="I614" s="716">
        <v>6</v>
      </c>
      <c r="J614" s="717">
        <v>1</v>
      </c>
      <c r="K614" s="717">
        <v>1</v>
      </c>
      <c r="L614" s="726">
        <v>1</v>
      </c>
      <c r="M614" s="719">
        <v>45962</v>
      </c>
      <c r="N614" s="719">
        <v>46172</v>
      </c>
      <c r="O614" s="109">
        <f t="shared" si="20"/>
        <v>30</v>
      </c>
      <c r="P614" s="720">
        <v>1</v>
      </c>
      <c r="Q614" s="717" t="s">
        <v>2351</v>
      </c>
      <c r="R614" s="720">
        <f t="shared" si="21"/>
        <v>1</v>
      </c>
      <c r="S614" s="721" t="str">
        <f t="array" aca="1" ref="S614" ca="1">IF(ISNUMBER(R614),IF(R614=100%,"CUMPLIDA",IF(AND(ISNUMBER(N614),ISNUMBER(INDIRECT("FECHA_"&amp;$B614,1))), IF(N614&lt;=INDIRECT("FECHA_"&amp;$B614,1),"INCUMPLIDA","PROCESO"), "VERIFICAR FECHA")),"SIN VALOR AVANCE")</f>
        <v>CUMPLIDA</v>
      </c>
    </row>
    <row r="615" spans="1:19" ht="30.75">
      <c r="A615" s="121" t="s">
        <v>12</v>
      </c>
      <c r="B615" s="725" t="s">
        <v>14</v>
      </c>
      <c r="C615" s="713"/>
      <c r="D615" s="713"/>
      <c r="E615" s="714"/>
      <c r="F615" s="714"/>
      <c r="G615" s="714"/>
      <c r="H615" s="714"/>
      <c r="I615" s="716">
        <v>14</v>
      </c>
      <c r="J615" s="717">
        <v>1</v>
      </c>
      <c r="K615" s="717">
        <v>1</v>
      </c>
      <c r="L615" s="726">
        <v>1</v>
      </c>
      <c r="M615" s="719">
        <v>45985</v>
      </c>
      <c r="N615" s="719">
        <v>46080</v>
      </c>
      <c r="O615" s="109">
        <f t="shared" si="20"/>
        <v>13.571428571428571</v>
      </c>
      <c r="P615" s="720">
        <v>1</v>
      </c>
      <c r="Q615" s="717" t="s">
        <v>2352</v>
      </c>
      <c r="R615" s="720">
        <f t="shared" si="21"/>
        <v>1</v>
      </c>
      <c r="S615" s="721" t="str">
        <f t="array" aca="1" ref="S615" ca="1">IF(ISNUMBER(R615),IF(R615=100%,"CUMPLIDA",IF(AND(ISNUMBER(N615),ISNUMBER(INDIRECT("FECHA_"&amp;$B615,1))), IF(N615&lt;=INDIRECT("FECHA_"&amp;$B615,1),"INCUMPLIDA","PROCESO"), "VERIFICAR FECHA")),"SIN VALOR AVANCE")</f>
        <v>CUMPLIDA</v>
      </c>
    </row>
    <row r="616" spans="1:19" ht="45.75">
      <c r="A616" s="121" t="s">
        <v>12</v>
      </c>
      <c r="B616" s="725" t="s">
        <v>14</v>
      </c>
      <c r="C616" s="713"/>
      <c r="D616" s="713"/>
      <c r="E616" s="714" t="s">
        <v>2285</v>
      </c>
      <c r="F616" s="714"/>
      <c r="G616" s="714"/>
      <c r="H616" s="714"/>
      <c r="I616" s="716">
        <v>5</v>
      </c>
      <c r="J616" s="717">
        <v>1</v>
      </c>
      <c r="K616" s="717">
        <v>1</v>
      </c>
      <c r="L616" s="726">
        <v>1</v>
      </c>
      <c r="M616" s="719">
        <v>45931</v>
      </c>
      <c r="N616" s="719">
        <v>46022</v>
      </c>
      <c r="O616" s="109">
        <f t="shared" si="20"/>
        <v>13</v>
      </c>
      <c r="P616" s="720">
        <v>1</v>
      </c>
      <c r="Q616" s="717" t="s">
        <v>2350</v>
      </c>
      <c r="R616" s="720">
        <f t="shared" si="21"/>
        <v>1</v>
      </c>
      <c r="S616" s="721" t="str">
        <f t="array" aca="1" ref="S616" ca="1">IF(ISNUMBER(R616),IF(R616=100%,"CUMPLIDA",IF(AND(ISNUMBER(N616),ISNUMBER(INDIRECT("FECHA_"&amp;$B616,1))), IF(N616&lt;=INDIRECT("FECHA_"&amp;$B616,1),"INCUMPLIDA","PROCESO"), "VERIFICAR FECHA")),"SIN VALOR AVANCE")</f>
        <v>CUMPLIDA</v>
      </c>
    </row>
    <row r="617" spans="1:19" ht="60.75">
      <c r="A617" s="121" t="s">
        <v>12</v>
      </c>
      <c r="B617" s="725" t="s">
        <v>14</v>
      </c>
      <c r="C617" s="713"/>
      <c r="D617" s="713"/>
      <c r="E617" s="714"/>
      <c r="F617" s="714"/>
      <c r="G617" s="714"/>
      <c r="H617" s="714"/>
      <c r="I617" s="716" t="s">
        <v>2346</v>
      </c>
      <c r="J617" s="717">
        <v>1</v>
      </c>
      <c r="K617" s="717">
        <v>1</v>
      </c>
      <c r="L617" s="726">
        <v>8</v>
      </c>
      <c r="M617" s="719">
        <v>45566</v>
      </c>
      <c r="N617" s="719">
        <v>46783</v>
      </c>
      <c r="O617" s="109">
        <f t="shared" ref="O617:O680" si="22">(N617-M617)/7</f>
        <v>173.85714285714286</v>
      </c>
      <c r="P617" s="720">
        <v>0.2</v>
      </c>
      <c r="Q617" s="717" t="s">
        <v>2347</v>
      </c>
      <c r="R617" s="720">
        <f t="shared" si="21"/>
        <v>0.2</v>
      </c>
      <c r="S617" s="721" t="str">
        <f t="array" aca="1" ref="S617" ca="1">IF(ISNUMBER(R617),IF(R617=100%,"CUMPLIDA",IF(AND(ISNUMBER(N617),ISNUMBER(INDIRECT("FECHA_"&amp;$B617,1))), IF(N617&lt;=INDIRECT("FECHA_"&amp;$B617,1),"INCUMPLIDA","PROCESO"), "VERIFICAR FECHA")),"SIN VALOR AVANCE")</f>
        <v>PROCESO</v>
      </c>
    </row>
    <row r="618" spans="1:19" ht="45.75">
      <c r="A618" s="121" t="s">
        <v>12</v>
      </c>
      <c r="B618" s="725" t="s">
        <v>14</v>
      </c>
      <c r="C618" s="713"/>
      <c r="D618" s="713"/>
      <c r="E618" s="714"/>
      <c r="F618" s="714"/>
      <c r="G618" s="714"/>
      <c r="H618" s="714"/>
      <c r="I618" s="716">
        <v>3</v>
      </c>
      <c r="J618" s="717">
        <v>1</v>
      </c>
      <c r="K618" s="717">
        <v>1</v>
      </c>
      <c r="L618" s="726">
        <v>1</v>
      </c>
      <c r="M618" s="719">
        <v>45953</v>
      </c>
      <c r="N618" s="719">
        <v>46021</v>
      </c>
      <c r="O618" s="109">
        <f t="shared" si="22"/>
        <v>9.7142857142857135</v>
      </c>
      <c r="P618" s="720">
        <v>1</v>
      </c>
      <c r="Q618" s="717" t="s">
        <v>2348</v>
      </c>
      <c r="R618" s="720">
        <f t="shared" si="21"/>
        <v>1</v>
      </c>
      <c r="S618" s="721" t="str">
        <f t="array" aca="1" ref="S618" ca="1">IF(ISNUMBER(R618),IF(R618=100%,"CUMPLIDA",IF(AND(ISNUMBER(N618),ISNUMBER(INDIRECT("FECHA_"&amp;$B618,1))), IF(N618&lt;=INDIRECT("FECHA_"&amp;$B618,1),"INCUMPLIDA","PROCESO"), "VERIFICAR FECHA")),"SIN VALOR AVANCE")</f>
        <v>CUMPLIDA</v>
      </c>
    </row>
    <row r="619" spans="1:19" ht="62.25">
      <c r="A619" s="121" t="s">
        <v>12</v>
      </c>
      <c r="B619" s="725" t="s">
        <v>14</v>
      </c>
      <c r="C619" s="713"/>
      <c r="D619" s="713"/>
      <c r="E619" s="714" t="s">
        <v>2286</v>
      </c>
      <c r="F619" s="714"/>
      <c r="G619" s="714"/>
      <c r="H619" s="714"/>
      <c r="I619" s="716">
        <v>4</v>
      </c>
      <c r="J619" s="717">
        <v>1</v>
      </c>
      <c r="K619" s="717">
        <v>1</v>
      </c>
      <c r="L619" s="726">
        <v>1</v>
      </c>
      <c r="M619" s="719">
        <v>45962</v>
      </c>
      <c r="N619" s="719">
        <v>46172</v>
      </c>
      <c r="O619" s="109">
        <f t="shared" si="22"/>
        <v>30</v>
      </c>
      <c r="P619" s="720">
        <v>1</v>
      </c>
      <c r="Q619" s="717" t="s">
        <v>2349</v>
      </c>
      <c r="R619" s="720">
        <f t="shared" si="21"/>
        <v>1</v>
      </c>
      <c r="S619" s="721" t="str">
        <f t="array" aca="1" ref="S619" ca="1">IF(ISNUMBER(R619),IF(R619=100%,"CUMPLIDA",IF(AND(ISNUMBER(N619),ISNUMBER(INDIRECT("FECHA_"&amp;$B619,1))), IF(N619&lt;=INDIRECT("FECHA_"&amp;$B619,1),"INCUMPLIDA","PROCESO"), "VERIFICAR FECHA")),"SIN VALOR AVANCE")</f>
        <v>CUMPLIDA</v>
      </c>
    </row>
    <row r="620" spans="1:19" ht="60.75">
      <c r="A620" s="121" t="s">
        <v>12</v>
      </c>
      <c r="B620" s="725" t="s">
        <v>14</v>
      </c>
      <c r="C620" s="713"/>
      <c r="D620" s="713"/>
      <c r="E620" s="714"/>
      <c r="F620" s="714"/>
      <c r="G620" s="714"/>
      <c r="H620" s="714"/>
      <c r="I620" s="716" t="s">
        <v>2346</v>
      </c>
      <c r="J620" s="717">
        <v>1</v>
      </c>
      <c r="K620" s="717">
        <v>1</v>
      </c>
      <c r="L620" s="726">
        <v>8</v>
      </c>
      <c r="M620" s="719">
        <v>45566</v>
      </c>
      <c r="N620" s="719">
        <v>46783</v>
      </c>
      <c r="O620" s="109">
        <f t="shared" si="22"/>
        <v>173.85714285714286</v>
      </c>
      <c r="P620" s="720">
        <v>0.2</v>
      </c>
      <c r="Q620" s="717" t="s">
        <v>2347</v>
      </c>
      <c r="R620" s="720">
        <f t="shared" si="21"/>
        <v>0.2</v>
      </c>
      <c r="S620" s="721" t="str">
        <f t="array" aca="1" ref="S620" ca="1">IF(ISNUMBER(R620),IF(R620=100%,"CUMPLIDA",IF(AND(ISNUMBER(N620),ISNUMBER(INDIRECT("FECHA_"&amp;$B620,1))), IF(N620&lt;=INDIRECT("FECHA_"&amp;$B620,1),"INCUMPLIDA","PROCESO"), "VERIFICAR FECHA")),"SIN VALOR AVANCE")</f>
        <v>PROCESO</v>
      </c>
    </row>
    <row r="621" spans="1:19" ht="45.75">
      <c r="A621" s="121" t="s">
        <v>12</v>
      </c>
      <c r="B621" s="725" t="s">
        <v>14</v>
      </c>
      <c r="C621" s="713"/>
      <c r="D621" s="713"/>
      <c r="E621" s="714"/>
      <c r="F621" s="714"/>
      <c r="G621" s="714"/>
      <c r="H621" s="714"/>
      <c r="I621" s="716">
        <v>3</v>
      </c>
      <c r="J621" s="717">
        <v>1</v>
      </c>
      <c r="K621" s="717">
        <v>1</v>
      </c>
      <c r="L621" s="726">
        <v>1</v>
      </c>
      <c r="M621" s="719">
        <v>45953</v>
      </c>
      <c r="N621" s="719">
        <v>46021</v>
      </c>
      <c r="O621" s="109">
        <f t="shared" si="22"/>
        <v>9.7142857142857135</v>
      </c>
      <c r="P621" s="720">
        <v>1</v>
      </c>
      <c r="Q621" s="717" t="s">
        <v>2348</v>
      </c>
      <c r="R621" s="720">
        <f t="shared" si="21"/>
        <v>1</v>
      </c>
      <c r="S621" s="721" t="str">
        <f t="array" aca="1" ref="S621" ca="1">IF(ISNUMBER(R621),IF(R621=100%,"CUMPLIDA",IF(AND(ISNUMBER(N621),ISNUMBER(INDIRECT("FECHA_"&amp;$B621,1))), IF(N621&lt;=INDIRECT("FECHA_"&amp;$B621,1),"INCUMPLIDA","PROCESO"), "VERIFICAR FECHA")),"SIN VALOR AVANCE")</f>
        <v>CUMPLIDA</v>
      </c>
    </row>
    <row r="622" spans="1:19" ht="45.75">
      <c r="A622" s="121" t="s">
        <v>12</v>
      </c>
      <c r="B622" s="725" t="s">
        <v>14</v>
      </c>
      <c r="C622" s="713"/>
      <c r="D622" s="713"/>
      <c r="E622" s="714" t="s">
        <v>2353</v>
      </c>
      <c r="F622" s="714"/>
      <c r="G622" s="714"/>
      <c r="H622" s="714"/>
      <c r="I622" s="716">
        <v>5</v>
      </c>
      <c r="J622" s="717">
        <v>1</v>
      </c>
      <c r="K622" s="717">
        <v>1</v>
      </c>
      <c r="L622" s="726">
        <v>1</v>
      </c>
      <c r="M622" s="719">
        <v>45931</v>
      </c>
      <c r="N622" s="719">
        <v>46022</v>
      </c>
      <c r="O622" s="109">
        <f t="shared" si="22"/>
        <v>13</v>
      </c>
      <c r="P622" s="720">
        <v>1</v>
      </c>
      <c r="Q622" s="717" t="s">
        <v>2350</v>
      </c>
      <c r="R622" s="720">
        <f t="shared" si="21"/>
        <v>1</v>
      </c>
      <c r="S622" s="721" t="str">
        <f t="array" aca="1" ref="S622" ca="1">IF(ISNUMBER(R622),IF(R622=100%,"CUMPLIDA",IF(AND(ISNUMBER(N622),ISNUMBER(INDIRECT("FECHA_"&amp;$B622,1))), IF(N622&lt;=INDIRECT("FECHA_"&amp;$B622,1),"INCUMPLIDA","PROCESO"), "VERIFICAR FECHA")),"SIN VALOR AVANCE")</f>
        <v>CUMPLIDA</v>
      </c>
    </row>
    <row r="623" spans="1:19" ht="60.75">
      <c r="A623" s="121" t="s">
        <v>12</v>
      </c>
      <c r="B623" s="725" t="s">
        <v>14</v>
      </c>
      <c r="C623" s="713"/>
      <c r="D623" s="713"/>
      <c r="E623" s="714"/>
      <c r="F623" s="714"/>
      <c r="G623" s="714"/>
      <c r="H623" s="714"/>
      <c r="I623" s="716" t="s">
        <v>2346</v>
      </c>
      <c r="J623" s="717">
        <v>1</v>
      </c>
      <c r="K623" s="717">
        <v>1</v>
      </c>
      <c r="L623" s="726">
        <v>8</v>
      </c>
      <c r="M623" s="719">
        <v>45566</v>
      </c>
      <c r="N623" s="719">
        <v>46783</v>
      </c>
      <c r="O623" s="109">
        <f t="shared" si="22"/>
        <v>173.85714285714286</v>
      </c>
      <c r="P623" s="720">
        <v>0.2</v>
      </c>
      <c r="Q623" s="717" t="s">
        <v>2347</v>
      </c>
      <c r="R623" s="720">
        <f t="shared" si="21"/>
        <v>0.2</v>
      </c>
      <c r="S623" s="721" t="str">
        <f t="array" aca="1" ref="S623" ca="1">IF(ISNUMBER(R623),IF(R623=100%,"CUMPLIDA",IF(AND(ISNUMBER(N623),ISNUMBER(INDIRECT("FECHA_"&amp;$B623,1))), IF(N623&lt;=INDIRECT("FECHA_"&amp;$B623,1),"INCUMPLIDA","PROCESO"), "VERIFICAR FECHA")),"SIN VALOR AVANCE")</f>
        <v>PROCESO</v>
      </c>
    </row>
    <row r="624" spans="1:19" ht="45.75">
      <c r="A624" s="121" t="s">
        <v>12</v>
      </c>
      <c r="B624" s="725" t="s">
        <v>14</v>
      </c>
      <c r="C624" s="713"/>
      <c r="D624" s="713"/>
      <c r="E624" s="714"/>
      <c r="F624" s="714"/>
      <c r="G624" s="714"/>
      <c r="H624" s="714"/>
      <c r="I624" s="716">
        <v>3</v>
      </c>
      <c r="J624" s="717">
        <v>1</v>
      </c>
      <c r="K624" s="717">
        <v>1</v>
      </c>
      <c r="L624" s="726">
        <v>1</v>
      </c>
      <c r="M624" s="719">
        <v>45953</v>
      </c>
      <c r="N624" s="719">
        <v>46021</v>
      </c>
      <c r="O624" s="109">
        <f t="shared" si="22"/>
        <v>9.7142857142857135</v>
      </c>
      <c r="P624" s="720">
        <v>1</v>
      </c>
      <c r="Q624" s="717" t="s">
        <v>2348</v>
      </c>
      <c r="R624" s="720">
        <f t="shared" si="21"/>
        <v>1</v>
      </c>
      <c r="S624" s="721" t="str">
        <f t="array" aca="1" ref="S624" ca="1">IF(ISNUMBER(R624),IF(R624=100%,"CUMPLIDA",IF(AND(ISNUMBER(N624),ISNUMBER(INDIRECT("FECHA_"&amp;$B624,1))), IF(N624&lt;=INDIRECT("FECHA_"&amp;$B624,1),"INCUMPLIDA","PROCESO"), "VERIFICAR FECHA")),"SIN VALOR AVANCE")</f>
        <v>CUMPLIDA</v>
      </c>
    </row>
    <row r="625" spans="1:19" ht="45.75">
      <c r="A625" s="121" t="s">
        <v>12</v>
      </c>
      <c r="B625" s="725" t="s">
        <v>14</v>
      </c>
      <c r="C625" s="713"/>
      <c r="D625" s="713"/>
      <c r="E625" s="714" t="s">
        <v>2354</v>
      </c>
      <c r="F625" s="714"/>
      <c r="G625" s="714"/>
      <c r="H625" s="714"/>
      <c r="I625" s="716">
        <v>8</v>
      </c>
      <c r="J625" s="717">
        <v>1</v>
      </c>
      <c r="K625" s="717">
        <v>1</v>
      </c>
      <c r="L625" s="726">
        <v>1</v>
      </c>
      <c r="M625" s="719">
        <v>45953</v>
      </c>
      <c r="N625" s="719">
        <v>46021</v>
      </c>
      <c r="O625" s="109">
        <f t="shared" si="22"/>
        <v>9.7142857142857135</v>
      </c>
      <c r="P625" s="720">
        <v>1</v>
      </c>
      <c r="Q625" s="717" t="s">
        <v>2355</v>
      </c>
      <c r="R625" s="720">
        <f t="shared" si="21"/>
        <v>1</v>
      </c>
      <c r="S625" s="721" t="str">
        <f t="array" aca="1" ref="S625" ca="1">IF(ISNUMBER(R625),IF(R625=100%,"CUMPLIDA",IF(AND(ISNUMBER(N625),ISNUMBER(INDIRECT("FECHA_"&amp;$B625,1))), IF(N625&lt;=INDIRECT("FECHA_"&amp;$B625,1),"INCUMPLIDA","PROCESO"), "VERIFICAR FECHA")),"SIN VALOR AVANCE")</f>
        <v>CUMPLIDA</v>
      </c>
    </row>
    <row r="626" spans="1:19" ht="60.75">
      <c r="A626" s="121" t="s">
        <v>12</v>
      </c>
      <c r="B626" s="725" t="s">
        <v>14</v>
      </c>
      <c r="C626" s="713"/>
      <c r="D626" s="713"/>
      <c r="E626" s="714"/>
      <c r="F626" s="714"/>
      <c r="G626" s="714"/>
      <c r="H626" s="714"/>
      <c r="I626" s="716" t="s">
        <v>2346</v>
      </c>
      <c r="J626" s="717">
        <v>1</v>
      </c>
      <c r="K626" s="717">
        <v>1</v>
      </c>
      <c r="L626" s="726">
        <v>8</v>
      </c>
      <c r="M626" s="719">
        <v>45566</v>
      </c>
      <c r="N626" s="719">
        <v>46783</v>
      </c>
      <c r="O626" s="109">
        <f t="shared" si="22"/>
        <v>173.85714285714286</v>
      </c>
      <c r="P626" s="720">
        <v>0.2</v>
      </c>
      <c r="Q626" s="717" t="s">
        <v>2347</v>
      </c>
      <c r="R626" s="720">
        <f t="shared" si="21"/>
        <v>0.2</v>
      </c>
      <c r="S626" s="721" t="str">
        <f t="array" aca="1" ref="S626" ca="1">IF(ISNUMBER(R626),IF(R626=100%,"CUMPLIDA",IF(AND(ISNUMBER(N626),ISNUMBER(INDIRECT("FECHA_"&amp;$B626,1))), IF(N626&lt;=INDIRECT("FECHA_"&amp;$B626,1),"INCUMPLIDA","PROCESO"), "VERIFICAR FECHA")),"SIN VALOR AVANCE")</f>
        <v>PROCESO</v>
      </c>
    </row>
    <row r="627" spans="1:19" ht="45.75">
      <c r="A627" s="121" t="s">
        <v>12</v>
      </c>
      <c r="B627" s="725" t="s">
        <v>14</v>
      </c>
      <c r="C627" s="713"/>
      <c r="D627" s="713"/>
      <c r="E627" s="714"/>
      <c r="F627" s="714"/>
      <c r="G627" s="714"/>
      <c r="H627" s="714"/>
      <c r="I627" s="716">
        <v>3</v>
      </c>
      <c r="J627" s="717">
        <v>1</v>
      </c>
      <c r="K627" s="717">
        <v>1</v>
      </c>
      <c r="L627" s="726">
        <v>1</v>
      </c>
      <c r="M627" s="719">
        <v>45953</v>
      </c>
      <c r="N627" s="719">
        <v>46021</v>
      </c>
      <c r="O627" s="109">
        <f t="shared" si="22"/>
        <v>9.7142857142857135</v>
      </c>
      <c r="P627" s="720">
        <v>1</v>
      </c>
      <c r="Q627" s="717" t="s">
        <v>2348</v>
      </c>
      <c r="R627" s="720">
        <f t="shared" ref="R627:R690" si="23">(P627)</f>
        <v>1</v>
      </c>
      <c r="S627" s="721" t="str">
        <f t="array" aca="1" ref="S627" ca="1">IF(ISNUMBER(R627),IF(R627=100%,"CUMPLIDA",IF(AND(ISNUMBER(N627),ISNUMBER(INDIRECT("FECHA_"&amp;$B627,1))), IF(N627&lt;=INDIRECT("FECHA_"&amp;$B627,1),"INCUMPLIDA","PROCESO"), "VERIFICAR FECHA")),"SIN VALOR AVANCE")</f>
        <v>CUMPLIDA</v>
      </c>
    </row>
    <row r="628" spans="1:19" ht="45.75">
      <c r="A628" s="121" t="s">
        <v>12</v>
      </c>
      <c r="B628" s="725" t="s">
        <v>14</v>
      </c>
      <c r="C628" s="713"/>
      <c r="D628" s="713"/>
      <c r="E628" s="714" t="s">
        <v>2299</v>
      </c>
      <c r="F628" s="714"/>
      <c r="G628" s="714"/>
      <c r="H628" s="714"/>
      <c r="I628" s="716">
        <v>7</v>
      </c>
      <c r="J628" s="717">
        <v>1</v>
      </c>
      <c r="K628" s="717">
        <v>1</v>
      </c>
      <c r="L628" s="726">
        <v>1</v>
      </c>
      <c r="M628" s="719">
        <v>45953</v>
      </c>
      <c r="N628" s="719">
        <v>46021</v>
      </c>
      <c r="O628" s="109">
        <f t="shared" si="22"/>
        <v>9.7142857142857135</v>
      </c>
      <c r="P628" s="720">
        <v>1</v>
      </c>
      <c r="Q628" s="717" t="s">
        <v>2355</v>
      </c>
      <c r="R628" s="720">
        <f t="shared" si="23"/>
        <v>1</v>
      </c>
      <c r="S628" s="721" t="str">
        <f t="array" aca="1" ref="S628" ca="1">IF(ISNUMBER(R628),IF(R628=100%,"CUMPLIDA",IF(AND(ISNUMBER(N628),ISNUMBER(INDIRECT("FECHA_"&amp;$B628,1))), IF(N628&lt;=INDIRECT("FECHA_"&amp;$B628,1),"INCUMPLIDA","PROCESO"), "VERIFICAR FECHA")),"SIN VALOR AVANCE")</f>
        <v>CUMPLIDA</v>
      </c>
    </row>
    <row r="629" spans="1:19" ht="60.75">
      <c r="A629" s="121" t="s">
        <v>12</v>
      </c>
      <c r="B629" s="725" t="s">
        <v>14</v>
      </c>
      <c r="C629" s="713"/>
      <c r="D629" s="713"/>
      <c r="E629" s="714"/>
      <c r="F629" s="714"/>
      <c r="G629" s="714"/>
      <c r="H629" s="714"/>
      <c r="I629" s="716" t="s">
        <v>2346</v>
      </c>
      <c r="J629" s="717">
        <v>1</v>
      </c>
      <c r="K629" s="717">
        <v>1</v>
      </c>
      <c r="L629" s="726">
        <v>8</v>
      </c>
      <c r="M629" s="719">
        <v>45566</v>
      </c>
      <c r="N629" s="719">
        <v>46783</v>
      </c>
      <c r="O629" s="109">
        <f t="shared" si="22"/>
        <v>173.85714285714286</v>
      </c>
      <c r="P629" s="720">
        <v>0.2</v>
      </c>
      <c r="Q629" s="717" t="s">
        <v>2347</v>
      </c>
      <c r="R629" s="720">
        <f t="shared" si="23"/>
        <v>0.2</v>
      </c>
      <c r="S629" s="721" t="str">
        <f t="array" aca="1" ref="S629" ca="1">IF(ISNUMBER(R629),IF(R629=100%,"CUMPLIDA",IF(AND(ISNUMBER(N629),ISNUMBER(INDIRECT("FECHA_"&amp;$B629,1))), IF(N629&lt;=INDIRECT("FECHA_"&amp;$B629,1),"INCUMPLIDA","PROCESO"), "VERIFICAR FECHA")),"SIN VALOR AVANCE")</f>
        <v>PROCESO</v>
      </c>
    </row>
    <row r="630" spans="1:19" ht="45.75">
      <c r="A630" s="121" t="s">
        <v>12</v>
      </c>
      <c r="B630" s="725" t="s">
        <v>14</v>
      </c>
      <c r="C630" s="713"/>
      <c r="D630" s="713"/>
      <c r="E630" s="714"/>
      <c r="F630" s="714"/>
      <c r="G630" s="714"/>
      <c r="H630" s="714"/>
      <c r="I630" s="716">
        <v>3</v>
      </c>
      <c r="J630" s="717">
        <v>1</v>
      </c>
      <c r="K630" s="717">
        <v>1</v>
      </c>
      <c r="L630" s="726">
        <v>1</v>
      </c>
      <c r="M630" s="719">
        <v>45953</v>
      </c>
      <c r="N630" s="719">
        <v>46021</v>
      </c>
      <c r="O630" s="109">
        <f t="shared" si="22"/>
        <v>9.7142857142857135</v>
      </c>
      <c r="P630" s="720">
        <v>1</v>
      </c>
      <c r="Q630" s="717" t="s">
        <v>2348</v>
      </c>
      <c r="R630" s="720">
        <f t="shared" si="23"/>
        <v>1</v>
      </c>
      <c r="S630" s="721" t="str">
        <f t="array" aca="1" ref="S630" ca="1">IF(ISNUMBER(R630),IF(R630=100%,"CUMPLIDA",IF(AND(ISNUMBER(N630),ISNUMBER(INDIRECT("FECHA_"&amp;$B630,1))), IF(N630&lt;=INDIRECT("FECHA_"&amp;$B630,1),"INCUMPLIDA","PROCESO"), "VERIFICAR FECHA")),"SIN VALOR AVANCE")</f>
        <v>CUMPLIDA</v>
      </c>
    </row>
    <row r="631" spans="1:19" ht="45.75">
      <c r="A631" s="121" t="s">
        <v>12</v>
      </c>
      <c r="B631" s="725" t="s">
        <v>14</v>
      </c>
      <c r="C631" s="713"/>
      <c r="D631" s="713"/>
      <c r="E631" s="714"/>
      <c r="F631" s="714"/>
      <c r="G631" s="714"/>
      <c r="H631" s="714"/>
      <c r="I631" s="716">
        <v>15</v>
      </c>
      <c r="J631" s="717">
        <v>1</v>
      </c>
      <c r="K631" s="717">
        <v>1</v>
      </c>
      <c r="L631" s="726">
        <v>1</v>
      </c>
      <c r="M631" s="719">
        <v>46082</v>
      </c>
      <c r="N631" s="719">
        <v>46265</v>
      </c>
      <c r="O631" s="109">
        <f t="shared" si="22"/>
        <v>26.142857142857142</v>
      </c>
      <c r="P631" s="720">
        <v>0</v>
      </c>
      <c r="Q631" s="717" t="s">
        <v>2356</v>
      </c>
      <c r="R631" s="720">
        <f t="shared" si="23"/>
        <v>0</v>
      </c>
      <c r="S631" s="721" t="str">
        <f t="array" aca="1" ref="S631" ca="1">IF(ISNUMBER(R631),IF(R631=100%,"CUMPLIDA",IF(AND(ISNUMBER(N631),ISNUMBER(INDIRECT("FECHA_"&amp;$B631,1))), IF(N631&lt;=INDIRECT("FECHA_"&amp;$B631,1),"INCUMPLIDA","PROCESO"), "VERIFICAR FECHA")),"SIN VALOR AVANCE")</f>
        <v>PROCESO</v>
      </c>
    </row>
    <row r="632" spans="1:19" ht="60.75">
      <c r="A632" s="121" t="s">
        <v>12</v>
      </c>
      <c r="B632" s="725" t="s">
        <v>14</v>
      </c>
      <c r="C632" s="713"/>
      <c r="D632" s="713"/>
      <c r="E632" s="714"/>
      <c r="F632" s="714"/>
      <c r="G632" s="714"/>
      <c r="H632" s="714"/>
      <c r="I632" s="716">
        <v>8</v>
      </c>
      <c r="J632" s="717">
        <v>1</v>
      </c>
      <c r="K632" s="717">
        <v>1</v>
      </c>
      <c r="L632" s="726">
        <v>1</v>
      </c>
      <c r="M632" s="719">
        <v>45931</v>
      </c>
      <c r="N632" s="719">
        <v>46022</v>
      </c>
      <c r="O632" s="109">
        <f t="shared" si="22"/>
        <v>13</v>
      </c>
      <c r="P632" s="720">
        <v>1</v>
      </c>
      <c r="Q632" s="717" t="s">
        <v>2357</v>
      </c>
      <c r="R632" s="720">
        <f t="shared" si="23"/>
        <v>1</v>
      </c>
      <c r="S632" s="721" t="str">
        <f t="array" aca="1" ref="S632" ca="1">IF(ISNUMBER(R632),IF(R632=100%,"CUMPLIDA",IF(AND(ISNUMBER(N632),ISNUMBER(INDIRECT("FECHA_"&amp;$B632,1))), IF(N632&lt;=INDIRECT("FECHA_"&amp;$B632,1),"INCUMPLIDA","PROCESO"), "VERIFICAR FECHA")),"SIN VALOR AVANCE")</f>
        <v>CUMPLIDA</v>
      </c>
    </row>
    <row r="633" spans="1:19" ht="45.75">
      <c r="A633" s="121" t="s">
        <v>12</v>
      </c>
      <c r="B633" s="725" t="s">
        <v>14</v>
      </c>
      <c r="C633" s="713"/>
      <c r="D633" s="713"/>
      <c r="E633" s="714" t="s">
        <v>2301</v>
      </c>
      <c r="F633" s="714"/>
      <c r="G633" s="714"/>
      <c r="H633" s="714"/>
      <c r="I633" s="716">
        <v>7</v>
      </c>
      <c r="J633" s="717">
        <v>1</v>
      </c>
      <c r="K633" s="717">
        <v>1</v>
      </c>
      <c r="L633" s="726">
        <v>1</v>
      </c>
      <c r="M633" s="719">
        <v>45953</v>
      </c>
      <c r="N633" s="719">
        <v>46021</v>
      </c>
      <c r="O633" s="109">
        <f t="shared" si="22"/>
        <v>9.7142857142857135</v>
      </c>
      <c r="P633" s="720">
        <v>1</v>
      </c>
      <c r="Q633" s="717" t="s">
        <v>2355</v>
      </c>
      <c r="R633" s="720">
        <f t="shared" si="23"/>
        <v>1</v>
      </c>
      <c r="S633" s="721" t="str">
        <f t="array" aca="1" ref="S633" ca="1">IF(ISNUMBER(R633),IF(R633=100%,"CUMPLIDA",IF(AND(ISNUMBER(N633),ISNUMBER(INDIRECT("FECHA_"&amp;$B633,1))), IF(N633&lt;=INDIRECT("FECHA_"&amp;$B633,1),"INCUMPLIDA","PROCESO"), "VERIFICAR FECHA")),"SIN VALOR AVANCE")</f>
        <v>CUMPLIDA</v>
      </c>
    </row>
    <row r="634" spans="1:19" ht="45.75">
      <c r="A634" s="121" t="s">
        <v>12</v>
      </c>
      <c r="B634" s="725" t="s">
        <v>14</v>
      </c>
      <c r="C634" s="713"/>
      <c r="D634" s="713"/>
      <c r="E634" s="714"/>
      <c r="F634" s="714"/>
      <c r="G634" s="714"/>
      <c r="H634" s="714"/>
      <c r="I634" s="716">
        <v>15</v>
      </c>
      <c r="J634" s="717">
        <v>1</v>
      </c>
      <c r="K634" s="717">
        <v>1</v>
      </c>
      <c r="L634" s="726">
        <v>1</v>
      </c>
      <c r="M634" s="719">
        <v>46082</v>
      </c>
      <c r="N634" s="719">
        <v>46265</v>
      </c>
      <c r="O634" s="109">
        <f t="shared" si="22"/>
        <v>26.142857142857142</v>
      </c>
      <c r="P634" s="720">
        <v>0</v>
      </c>
      <c r="Q634" s="717" t="s">
        <v>2356</v>
      </c>
      <c r="R634" s="720">
        <f t="shared" si="23"/>
        <v>0</v>
      </c>
      <c r="S634" s="721" t="str">
        <f t="array" aca="1" ref="S634" ca="1">IF(ISNUMBER(R634),IF(R634=100%,"CUMPLIDA",IF(AND(ISNUMBER(N634),ISNUMBER(INDIRECT("FECHA_"&amp;$B634,1))), IF(N634&lt;=INDIRECT("FECHA_"&amp;$B634,1),"INCUMPLIDA","PROCESO"), "VERIFICAR FECHA")),"SIN VALOR AVANCE")</f>
        <v>PROCESO</v>
      </c>
    </row>
    <row r="635" spans="1:19" ht="60.75">
      <c r="A635" s="121" t="s">
        <v>12</v>
      </c>
      <c r="B635" s="725" t="s">
        <v>14</v>
      </c>
      <c r="C635" s="713"/>
      <c r="D635" s="713"/>
      <c r="E635" s="714"/>
      <c r="F635" s="714"/>
      <c r="G635" s="714"/>
      <c r="H635" s="714"/>
      <c r="I635" s="716">
        <v>8</v>
      </c>
      <c r="J635" s="717">
        <v>1</v>
      </c>
      <c r="K635" s="717">
        <v>1</v>
      </c>
      <c r="L635" s="726">
        <v>1</v>
      </c>
      <c r="M635" s="719">
        <v>45931</v>
      </c>
      <c r="N635" s="719">
        <v>46022</v>
      </c>
      <c r="O635" s="109">
        <f t="shared" si="22"/>
        <v>13</v>
      </c>
      <c r="P635" s="720">
        <v>1</v>
      </c>
      <c r="Q635" s="717" t="s">
        <v>2357</v>
      </c>
      <c r="R635" s="720">
        <f t="shared" si="23"/>
        <v>1</v>
      </c>
      <c r="S635" s="721" t="str">
        <f t="array" aca="1" ref="S635" ca="1">IF(ISNUMBER(R635),IF(R635=100%,"CUMPLIDA",IF(AND(ISNUMBER(N635),ISNUMBER(INDIRECT("FECHA_"&amp;$B635,1))), IF(N635&lt;=INDIRECT("FECHA_"&amp;$B635,1),"INCUMPLIDA","PROCESO"), "VERIFICAR FECHA")),"SIN VALOR AVANCE")</f>
        <v>CUMPLIDA</v>
      </c>
    </row>
    <row r="636" spans="1:19" ht="45.75">
      <c r="A636" s="121" t="s">
        <v>12</v>
      </c>
      <c r="B636" s="725" t="s">
        <v>14</v>
      </c>
      <c r="C636" s="713"/>
      <c r="D636" s="713"/>
      <c r="E636" s="714" t="s">
        <v>2358</v>
      </c>
      <c r="F636" s="714"/>
      <c r="G636" s="714"/>
      <c r="H636" s="714"/>
      <c r="I636" s="716">
        <v>9</v>
      </c>
      <c r="J636" s="717">
        <v>1</v>
      </c>
      <c r="K636" s="717">
        <v>1</v>
      </c>
      <c r="L636" s="726">
        <v>1</v>
      </c>
      <c r="M636" s="719">
        <v>45925</v>
      </c>
      <c r="N636" s="719">
        <v>46022</v>
      </c>
      <c r="O636" s="109">
        <f t="shared" si="22"/>
        <v>13.857142857142858</v>
      </c>
      <c r="P636" s="720">
        <v>1</v>
      </c>
      <c r="Q636" s="717" t="s">
        <v>206</v>
      </c>
      <c r="R636" s="720">
        <f t="shared" si="23"/>
        <v>1</v>
      </c>
      <c r="S636" s="721" t="str">
        <f t="array" aca="1" ref="S636" ca="1">IF(ISNUMBER(R636),IF(R636=100%,"CUMPLIDA",IF(AND(ISNUMBER(N636),ISNUMBER(INDIRECT("FECHA_"&amp;$B636,1))), IF(N636&lt;=INDIRECT("FECHA_"&amp;$B636,1),"INCUMPLIDA","PROCESO"), "VERIFICAR FECHA")),"SIN VALOR AVANCE")</f>
        <v>CUMPLIDA</v>
      </c>
    </row>
    <row r="637" spans="1:19" ht="30.75">
      <c r="A637" s="121" t="s">
        <v>12</v>
      </c>
      <c r="B637" s="725" t="s">
        <v>14</v>
      </c>
      <c r="C637" s="713"/>
      <c r="D637" s="713"/>
      <c r="E637" s="714"/>
      <c r="F637" s="714"/>
      <c r="G637" s="714"/>
      <c r="H637" s="714"/>
      <c r="I637" s="716">
        <v>14</v>
      </c>
      <c r="J637" s="717">
        <v>1</v>
      </c>
      <c r="K637" s="717">
        <v>1</v>
      </c>
      <c r="L637" s="726">
        <v>1</v>
      </c>
      <c r="M637" s="719">
        <v>45985</v>
      </c>
      <c r="N637" s="719">
        <v>46080</v>
      </c>
      <c r="O637" s="109">
        <f t="shared" si="22"/>
        <v>13.571428571428571</v>
      </c>
      <c r="P637" s="720">
        <v>1</v>
      </c>
      <c r="Q637" s="717" t="s">
        <v>2352</v>
      </c>
      <c r="R637" s="720">
        <f t="shared" si="23"/>
        <v>1</v>
      </c>
      <c r="S637" s="721" t="str">
        <f t="array" aca="1" ref="S637" ca="1">IF(ISNUMBER(R637),IF(R637=100%,"CUMPLIDA",IF(AND(ISNUMBER(N637),ISNUMBER(INDIRECT("FECHA_"&amp;$B637,1))), IF(N637&lt;=INDIRECT("FECHA_"&amp;$B637,1),"INCUMPLIDA","PROCESO"), "VERIFICAR FECHA")),"SIN VALOR AVANCE")</f>
        <v>CUMPLIDA</v>
      </c>
    </row>
    <row r="638" spans="1:19" ht="62.25">
      <c r="A638" s="121" t="s">
        <v>12</v>
      </c>
      <c r="B638" s="725" t="s">
        <v>14</v>
      </c>
      <c r="C638" s="713"/>
      <c r="D638" s="713"/>
      <c r="E638" s="714"/>
      <c r="F638" s="714"/>
      <c r="G638" s="714" t="s">
        <v>2359</v>
      </c>
      <c r="H638" s="714"/>
      <c r="I638" s="716">
        <v>4</v>
      </c>
      <c r="J638" s="717">
        <v>1</v>
      </c>
      <c r="K638" s="717">
        <v>1</v>
      </c>
      <c r="L638" s="726">
        <v>1</v>
      </c>
      <c r="M638" s="719">
        <v>45962</v>
      </c>
      <c r="N638" s="719">
        <v>46172</v>
      </c>
      <c r="O638" s="109">
        <f t="shared" si="22"/>
        <v>30</v>
      </c>
      <c r="P638" s="720">
        <v>1</v>
      </c>
      <c r="Q638" s="717" t="s">
        <v>2349</v>
      </c>
      <c r="R638" s="720">
        <f t="shared" si="23"/>
        <v>1</v>
      </c>
      <c r="S638" s="721" t="str">
        <f t="array" aca="1" ref="S638" ca="1">IF(ISNUMBER(R638),IF(R638=100%,"CUMPLIDA",IF(AND(ISNUMBER(N638),ISNUMBER(INDIRECT("FECHA_"&amp;$B638,1))), IF(N638&lt;=INDIRECT("FECHA_"&amp;$B638,1),"INCUMPLIDA","PROCESO"), "VERIFICAR FECHA")),"SIN VALOR AVANCE")</f>
        <v>CUMPLIDA</v>
      </c>
    </row>
    <row r="639" spans="1:19" ht="60.75">
      <c r="A639" s="121" t="s">
        <v>12</v>
      </c>
      <c r="B639" s="725" t="s">
        <v>14</v>
      </c>
      <c r="C639" s="713"/>
      <c r="D639" s="713"/>
      <c r="E639" s="714"/>
      <c r="F639" s="714"/>
      <c r="G639" s="714"/>
      <c r="H639" s="714"/>
      <c r="I639" s="716" t="s">
        <v>2346</v>
      </c>
      <c r="J639" s="717">
        <v>1</v>
      </c>
      <c r="K639" s="717">
        <v>1</v>
      </c>
      <c r="L639" s="726">
        <v>8</v>
      </c>
      <c r="M639" s="719">
        <v>45566</v>
      </c>
      <c r="N639" s="719">
        <v>46783</v>
      </c>
      <c r="O639" s="109">
        <f t="shared" si="22"/>
        <v>173.85714285714286</v>
      </c>
      <c r="P639" s="720">
        <v>0</v>
      </c>
      <c r="Q639" s="717" t="s">
        <v>2347</v>
      </c>
      <c r="R639" s="720">
        <f t="shared" si="23"/>
        <v>0</v>
      </c>
      <c r="S639" s="721" t="str">
        <f t="array" aca="1" ref="S639" ca="1">IF(ISNUMBER(R639),IF(R639=100%,"CUMPLIDA",IF(AND(ISNUMBER(N639),ISNUMBER(INDIRECT("FECHA_"&amp;$B639,1))), IF(N639&lt;=INDIRECT("FECHA_"&amp;$B639,1),"INCUMPLIDA","PROCESO"), "VERIFICAR FECHA")),"SIN VALOR AVANCE")</f>
        <v>PROCESO</v>
      </c>
    </row>
    <row r="640" spans="1:19" ht="90.75">
      <c r="A640" s="121" t="s">
        <v>12</v>
      </c>
      <c r="B640" s="725" t="s">
        <v>14</v>
      </c>
      <c r="C640" s="713"/>
      <c r="D640" s="713"/>
      <c r="E640" s="714"/>
      <c r="F640" s="714"/>
      <c r="G640" s="714"/>
      <c r="H640" s="714"/>
      <c r="I640" s="716">
        <v>10</v>
      </c>
      <c r="J640" s="717">
        <v>1</v>
      </c>
      <c r="K640" s="717">
        <v>1</v>
      </c>
      <c r="L640" s="726">
        <v>1</v>
      </c>
      <c r="M640" s="719">
        <v>45962</v>
      </c>
      <c r="N640" s="719">
        <v>46172</v>
      </c>
      <c r="O640" s="109">
        <f t="shared" si="22"/>
        <v>30</v>
      </c>
      <c r="P640" s="720">
        <v>0</v>
      </c>
      <c r="Q640" s="717" t="s">
        <v>2360</v>
      </c>
      <c r="R640" s="720">
        <f t="shared" si="23"/>
        <v>0</v>
      </c>
      <c r="S640" s="721" t="str">
        <f t="array" aca="1" ref="S640" ca="1">IF(ISNUMBER(R640),IF(R640=100%,"CUMPLIDA",IF(AND(ISNUMBER(N640),ISNUMBER(INDIRECT("FECHA_"&amp;$B640,1))), IF(N640&lt;=INDIRECT("FECHA_"&amp;$B640,1),"INCUMPLIDA","PROCESO"), "VERIFICAR FECHA")),"SIN VALOR AVANCE")</f>
        <v>PROCESO</v>
      </c>
    </row>
    <row r="641" spans="1:19" ht="75.75">
      <c r="A641" s="121" t="s">
        <v>12</v>
      </c>
      <c r="B641" s="725" t="s">
        <v>14</v>
      </c>
      <c r="C641" s="713"/>
      <c r="D641" s="713"/>
      <c r="E641" s="716"/>
      <c r="F641" s="716"/>
      <c r="G641" s="716" t="s">
        <v>2361</v>
      </c>
      <c r="H641" s="714"/>
      <c r="I641" s="716">
        <v>11</v>
      </c>
      <c r="J641" s="717">
        <v>1</v>
      </c>
      <c r="K641" s="717">
        <v>1</v>
      </c>
      <c r="L641" s="726">
        <v>1</v>
      </c>
      <c r="M641" s="719">
        <v>45962</v>
      </c>
      <c r="N641" s="719">
        <v>46173</v>
      </c>
      <c r="O641" s="109">
        <f t="shared" si="22"/>
        <v>30.142857142857142</v>
      </c>
      <c r="P641" s="720">
        <v>0</v>
      </c>
      <c r="Q641" s="717" t="s">
        <v>2362</v>
      </c>
      <c r="R641" s="720">
        <f t="shared" si="23"/>
        <v>0</v>
      </c>
      <c r="S641" s="721" t="str">
        <f t="array" aca="1" ref="S641" ca="1">IF(ISNUMBER(R641),IF(R641=100%,"CUMPLIDA",IF(AND(ISNUMBER(N641),ISNUMBER(INDIRECT("FECHA_"&amp;$B641,1))), IF(N641&lt;=INDIRECT("FECHA_"&amp;$B641,1),"INCUMPLIDA","PROCESO"), "VERIFICAR FECHA")),"SIN VALOR AVANCE")</f>
        <v>PROCESO</v>
      </c>
    </row>
    <row r="642" spans="1:19" ht="60.75">
      <c r="A642" s="121" t="s">
        <v>12</v>
      </c>
      <c r="B642" s="725" t="s">
        <v>14</v>
      </c>
      <c r="C642" s="713"/>
      <c r="D642" s="713"/>
      <c r="E642" s="714"/>
      <c r="F642" s="714"/>
      <c r="G642" s="714" t="s">
        <v>2363</v>
      </c>
      <c r="H642" s="714"/>
      <c r="I642" s="716">
        <v>12</v>
      </c>
      <c r="J642" s="717">
        <v>1</v>
      </c>
      <c r="K642" s="717">
        <v>1</v>
      </c>
      <c r="L642" s="726">
        <v>1</v>
      </c>
      <c r="M642" s="719">
        <v>45962</v>
      </c>
      <c r="N642" s="719">
        <v>46173</v>
      </c>
      <c r="O642" s="109">
        <f t="shared" si="22"/>
        <v>30.142857142857142</v>
      </c>
      <c r="P642" s="720">
        <v>0</v>
      </c>
      <c r="Q642" s="717" t="s">
        <v>2364</v>
      </c>
      <c r="R642" s="720">
        <f t="shared" si="23"/>
        <v>0</v>
      </c>
      <c r="S642" s="721" t="str">
        <f t="array" aca="1" ref="S642" ca="1">IF(ISNUMBER(R642),IF(R642=100%,"CUMPLIDA",IF(AND(ISNUMBER(N642),ISNUMBER(INDIRECT("FECHA_"&amp;$B642,1))), IF(N642&lt;=INDIRECT("FECHA_"&amp;$B642,1),"INCUMPLIDA","PROCESO"), "VERIFICAR FECHA")),"SIN VALOR AVANCE")</f>
        <v>PROCESO</v>
      </c>
    </row>
    <row r="643" spans="1:19" ht="60.75">
      <c r="A643" s="121" t="s">
        <v>12</v>
      </c>
      <c r="B643" s="725" t="s">
        <v>14</v>
      </c>
      <c r="C643" s="713"/>
      <c r="D643" s="713"/>
      <c r="E643" s="714"/>
      <c r="F643" s="714"/>
      <c r="G643" s="714"/>
      <c r="H643" s="714"/>
      <c r="I643" s="716">
        <v>9</v>
      </c>
      <c r="J643" s="717">
        <v>1</v>
      </c>
      <c r="K643" s="717">
        <v>1</v>
      </c>
      <c r="L643" s="726">
        <v>1</v>
      </c>
      <c r="M643" s="719">
        <v>45931</v>
      </c>
      <c r="N643" s="719">
        <v>46022</v>
      </c>
      <c r="O643" s="109">
        <f t="shared" si="22"/>
        <v>13</v>
      </c>
      <c r="P643" s="720">
        <v>1</v>
      </c>
      <c r="Q643" s="717" t="s">
        <v>2357</v>
      </c>
      <c r="R643" s="720">
        <f t="shared" si="23"/>
        <v>1</v>
      </c>
      <c r="S643" s="721" t="str">
        <f t="array" aca="1" ref="S643" ca="1">IF(ISNUMBER(R643),IF(R643=100%,"CUMPLIDA",IF(AND(ISNUMBER(N643),ISNUMBER(INDIRECT("FECHA_"&amp;$B643,1))), IF(N643&lt;=INDIRECT("FECHA_"&amp;$B643,1),"INCUMPLIDA","PROCESO"), "VERIFICAR FECHA")),"SIN VALOR AVANCE")</f>
        <v>CUMPLIDA</v>
      </c>
    </row>
    <row r="644" spans="1:19" ht="60.75">
      <c r="A644" s="121" t="s">
        <v>12</v>
      </c>
      <c r="B644" s="725" t="s">
        <v>14</v>
      </c>
      <c r="C644" s="713"/>
      <c r="D644" s="713"/>
      <c r="E644" s="714"/>
      <c r="F644" s="714"/>
      <c r="G644" s="714" t="s">
        <v>2365</v>
      </c>
      <c r="H644" s="714"/>
      <c r="I644" s="716">
        <v>9</v>
      </c>
      <c r="J644" s="717">
        <v>1</v>
      </c>
      <c r="K644" s="717">
        <v>1</v>
      </c>
      <c r="L644" s="726">
        <v>1</v>
      </c>
      <c r="M644" s="719">
        <v>45931</v>
      </c>
      <c r="N644" s="719">
        <v>46022</v>
      </c>
      <c r="O644" s="109">
        <f t="shared" si="22"/>
        <v>13</v>
      </c>
      <c r="P644" s="720">
        <v>1</v>
      </c>
      <c r="Q644" s="717" t="s">
        <v>2357</v>
      </c>
      <c r="R644" s="720">
        <f t="shared" si="23"/>
        <v>1</v>
      </c>
      <c r="S644" s="721" t="str">
        <f t="array" aca="1" ref="S644" ca="1">IF(ISNUMBER(R644),IF(R644=100%,"CUMPLIDA",IF(AND(ISNUMBER(N644),ISNUMBER(INDIRECT("FECHA_"&amp;$B644,1))), IF(N644&lt;=INDIRECT("FECHA_"&amp;$B644,1),"INCUMPLIDA","PROCESO"), "VERIFICAR FECHA")),"SIN VALOR AVANCE")</f>
        <v>CUMPLIDA</v>
      </c>
    </row>
    <row r="645" spans="1:19" ht="60.75">
      <c r="A645" s="121" t="s">
        <v>12</v>
      </c>
      <c r="B645" s="725" t="s">
        <v>14</v>
      </c>
      <c r="C645" s="713"/>
      <c r="D645" s="713"/>
      <c r="E645" s="714"/>
      <c r="F645" s="714"/>
      <c r="G645" s="714"/>
      <c r="H645" s="714"/>
      <c r="I645" s="716" t="s">
        <v>2346</v>
      </c>
      <c r="J645" s="717">
        <v>1</v>
      </c>
      <c r="K645" s="717">
        <v>1</v>
      </c>
      <c r="L645" s="726">
        <v>8</v>
      </c>
      <c r="M645" s="719">
        <v>45566</v>
      </c>
      <c r="N645" s="719">
        <v>46783</v>
      </c>
      <c r="O645" s="109">
        <f t="shared" si="22"/>
        <v>173.85714285714286</v>
      </c>
      <c r="P645" s="720">
        <v>0</v>
      </c>
      <c r="Q645" s="717" t="s">
        <v>2347</v>
      </c>
      <c r="R645" s="720">
        <f t="shared" si="23"/>
        <v>0</v>
      </c>
      <c r="S645" s="721" t="str">
        <f t="array" aca="1" ref="S645" ca="1">IF(ISNUMBER(R645),IF(R645=100%,"CUMPLIDA",IF(AND(ISNUMBER(N645),ISNUMBER(INDIRECT("FECHA_"&amp;$B645,1))), IF(N645&lt;=INDIRECT("FECHA_"&amp;$B645,1),"INCUMPLIDA","PROCESO"), "VERIFICAR FECHA")),"SIN VALOR AVANCE")</f>
        <v>PROCESO</v>
      </c>
    </row>
    <row r="646" spans="1:19" ht="45.75">
      <c r="A646" s="121" t="s">
        <v>12</v>
      </c>
      <c r="B646" s="725" t="s">
        <v>14</v>
      </c>
      <c r="C646" s="713"/>
      <c r="D646" s="713"/>
      <c r="E646" s="714"/>
      <c r="F646" s="714"/>
      <c r="G646" s="714"/>
      <c r="H646" s="714"/>
      <c r="I646" s="716">
        <v>3</v>
      </c>
      <c r="J646" s="717">
        <v>1</v>
      </c>
      <c r="K646" s="717">
        <v>1</v>
      </c>
      <c r="L646" s="726">
        <v>1</v>
      </c>
      <c r="M646" s="719">
        <v>45953</v>
      </c>
      <c r="N646" s="719">
        <v>46021</v>
      </c>
      <c r="O646" s="109">
        <f t="shared" si="22"/>
        <v>9.7142857142857135</v>
      </c>
      <c r="P646" s="720">
        <v>1</v>
      </c>
      <c r="Q646" s="717" t="s">
        <v>2348</v>
      </c>
      <c r="R646" s="720">
        <f t="shared" si="23"/>
        <v>1</v>
      </c>
      <c r="S646" s="721" t="str">
        <f t="array" aca="1" ref="S646" ca="1">IF(ISNUMBER(R646),IF(R646=100%,"CUMPLIDA",IF(AND(ISNUMBER(N646),ISNUMBER(INDIRECT("FECHA_"&amp;$B646,1))), IF(N646&lt;=INDIRECT("FECHA_"&amp;$B646,1),"INCUMPLIDA","PROCESO"), "VERIFICAR FECHA")),"SIN VALOR AVANCE")</f>
        <v>CUMPLIDA</v>
      </c>
    </row>
    <row r="647" spans="1:19" ht="30.75">
      <c r="A647" s="712" t="s">
        <v>19</v>
      </c>
      <c r="B647" s="104" t="s">
        <v>14</v>
      </c>
      <c r="C647" s="713" t="s">
        <v>2366</v>
      </c>
      <c r="D647" s="713"/>
      <c r="E647" s="714" t="s">
        <v>2367</v>
      </c>
      <c r="F647" s="714"/>
      <c r="G647" s="714"/>
      <c r="H647" s="714"/>
      <c r="I647" s="716">
        <v>1</v>
      </c>
      <c r="J647" s="717">
        <v>1</v>
      </c>
      <c r="K647" s="717">
        <v>1</v>
      </c>
      <c r="L647" s="718">
        <v>1</v>
      </c>
      <c r="M647" s="719">
        <v>45231</v>
      </c>
      <c r="N647" s="719">
        <v>45504</v>
      </c>
      <c r="O647" s="109">
        <f t="shared" si="22"/>
        <v>39</v>
      </c>
      <c r="P647" s="720">
        <v>1</v>
      </c>
      <c r="Q647" s="717" t="s">
        <v>2368</v>
      </c>
      <c r="R647" s="720">
        <f t="shared" si="23"/>
        <v>1</v>
      </c>
      <c r="S647" s="721" t="str">
        <f t="array" aca="1" ref="S647" ca="1">IF(ISNUMBER(R647),IF(R647=100%,"CUMPLIDA",IF(AND(ISNUMBER(N647),ISNUMBER(INDIRECT("FECHA_"&amp;$B647,1))), IF(N647&lt;=INDIRECT("FECHA_"&amp;$B647,1),"INCUMPLIDA","PROCESO"), "VERIFICAR FECHA")),"SIN VALOR AVANCE")</f>
        <v>CUMPLIDA</v>
      </c>
    </row>
    <row r="648" spans="1:19" ht="105.75">
      <c r="A648" s="712" t="s">
        <v>19</v>
      </c>
      <c r="B648" s="104" t="s">
        <v>14</v>
      </c>
      <c r="C648" s="713"/>
      <c r="D648" s="713"/>
      <c r="E648" s="714"/>
      <c r="F648" s="714"/>
      <c r="G648" s="714"/>
      <c r="H648" s="714"/>
      <c r="I648" s="716">
        <v>2</v>
      </c>
      <c r="J648" s="717">
        <v>1</v>
      </c>
      <c r="K648" s="717">
        <v>1</v>
      </c>
      <c r="L648" s="718">
        <v>1</v>
      </c>
      <c r="M648" s="719">
        <v>45323</v>
      </c>
      <c r="N648" s="719">
        <v>45747</v>
      </c>
      <c r="O648" s="109">
        <f t="shared" si="22"/>
        <v>60.571428571428569</v>
      </c>
      <c r="P648" s="720">
        <v>1</v>
      </c>
      <c r="Q648" s="717" t="s">
        <v>2369</v>
      </c>
      <c r="R648" s="720">
        <f t="shared" si="23"/>
        <v>1</v>
      </c>
      <c r="S648" s="721" t="str">
        <f t="array" aca="1" ref="S648" ca="1">IF(ISNUMBER(R648),IF(R648=100%,"CUMPLIDA",IF(AND(ISNUMBER(N648),ISNUMBER(INDIRECT("FECHA_"&amp;$B648,1))), IF(N648&lt;=INDIRECT("FECHA_"&amp;$B648,1),"INCUMPLIDA","PROCESO"), "VERIFICAR FECHA")),"SIN VALOR AVANCE")</f>
        <v>CUMPLIDA</v>
      </c>
    </row>
    <row r="649" spans="1:19" ht="30.75">
      <c r="A649" s="712" t="s">
        <v>19</v>
      </c>
      <c r="B649" s="104" t="s">
        <v>14</v>
      </c>
      <c r="C649" s="713"/>
      <c r="D649" s="713"/>
      <c r="E649" s="714"/>
      <c r="F649" s="714"/>
      <c r="G649" s="714"/>
      <c r="H649" s="714"/>
      <c r="I649" s="716">
        <v>3</v>
      </c>
      <c r="J649" s="717">
        <v>1</v>
      </c>
      <c r="K649" s="717">
        <v>1</v>
      </c>
      <c r="L649" s="718">
        <v>1</v>
      </c>
      <c r="M649" s="719">
        <v>45323</v>
      </c>
      <c r="N649" s="719">
        <v>45747</v>
      </c>
      <c r="O649" s="109">
        <f t="shared" si="22"/>
        <v>60.571428571428569</v>
      </c>
      <c r="P649" s="720">
        <v>1</v>
      </c>
      <c r="Q649" s="717" t="s">
        <v>2368</v>
      </c>
      <c r="R649" s="720">
        <f t="shared" si="23"/>
        <v>1</v>
      </c>
      <c r="S649" s="721" t="str">
        <f t="array" aca="1" ref="S649" ca="1">IF(ISNUMBER(R649),IF(R649=100%,"CUMPLIDA",IF(AND(ISNUMBER(N649),ISNUMBER(INDIRECT("FECHA_"&amp;$B649,1))), IF(N649&lt;=INDIRECT("FECHA_"&amp;$B649,1),"INCUMPLIDA","PROCESO"), "VERIFICAR FECHA")),"SIN VALOR AVANCE")</f>
        <v>CUMPLIDA</v>
      </c>
    </row>
    <row r="650" spans="1:19" ht="30.75">
      <c r="A650" s="712" t="s">
        <v>19</v>
      </c>
      <c r="B650" s="104" t="s">
        <v>14</v>
      </c>
      <c r="C650" s="713"/>
      <c r="D650" s="713"/>
      <c r="E650" s="714"/>
      <c r="F650" s="714"/>
      <c r="G650" s="714"/>
      <c r="H650" s="714"/>
      <c r="I650" s="716">
        <v>4</v>
      </c>
      <c r="J650" s="717">
        <v>1</v>
      </c>
      <c r="K650" s="717">
        <v>1</v>
      </c>
      <c r="L650" s="718">
        <v>1</v>
      </c>
      <c r="M650" s="719">
        <v>45231</v>
      </c>
      <c r="N650" s="719">
        <v>45747</v>
      </c>
      <c r="O650" s="109">
        <f t="shared" si="22"/>
        <v>73.714285714285708</v>
      </c>
      <c r="P650" s="720">
        <v>1</v>
      </c>
      <c r="Q650" s="717" t="s">
        <v>2368</v>
      </c>
      <c r="R650" s="720">
        <f t="shared" si="23"/>
        <v>1</v>
      </c>
      <c r="S650" s="721" t="str">
        <f t="array" aca="1" ref="S650" ca="1">IF(ISNUMBER(R650),IF(R650=100%,"CUMPLIDA",IF(AND(ISNUMBER(N650),ISNUMBER(INDIRECT("FECHA_"&amp;$B650,1))), IF(N650&lt;=INDIRECT("FECHA_"&amp;$B650,1),"INCUMPLIDA","PROCESO"), "VERIFICAR FECHA")),"SIN VALOR AVANCE")</f>
        <v>CUMPLIDA</v>
      </c>
    </row>
    <row r="651" spans="1:19" ht="105.75">
      <c r="A651" s="712" t="s">
        <v>19</v>
      </c>
      <c r="B651" s="104" t="s">
        <v>14</v>
      </c>
      <c r="C651" s="713"/>
      <c r="D651" s="713"/>
      <c r="E651" s="714"/>
      <c r="F651" s="714"/>
      <c r="G651" s="714"/>
      <c r="H651" s="714"/>
      <c r="I651" s="716">
        <v>5</v>
      </c>
      <c r="J651" s="717">
        <v>1</v>
      </c>
      <c r="K651" s="717">
        <v>1</v>
      </c>
      <c r="L651" s="718">
        <v>1</v>
      </c>
      <c r="M651" s="719">
        <v>45323</v>
      </c>
      <c r="N651" s="719">
        <v>45747</v>
      </c>
      <c r="O651" s="109">
        <f t="shared" si="22"/>
        <v>60.571428571428569</v>
      </c>
      <c r="P651" s="720">
        <v>1</v>
      </c>
      <c r="Q651" s="717" t="s">
        <v>2369</v>
      </c>
      <c r="R651" s="720">
        <f t="shared" si="23"/>
        <v>1</v>
      </c>
      <c r="S651" s="721" t="str">
        <f t="array" aca="1" ref="S651" ca="1">IF(ISNUMBER(R651),IF(R651=100%,"CUMPLIDA",IF(AND(ISNUMBER(N651),ISNUMBER(INDIRECT("FECHA_"&amp;$B651,1))), IF(N651&lt;=INDIRECT("FECHA_"&amp;$B651,1),"INCUMPLIDA","PROCESO"), "VERIFICAR FECHA")),"SIN VALOR AVANCE")</f>
        <v>CUMPLIDA</v>
      </c>
    </row>
    <row r="652" spans="1:19" ht="30.75">
      <c r="A652" s="712" t="s">
        <v>19</v>
      </c>
      <c r="B652" s="104" t="s">
        <v>14</v>
      </c>
      <c r="C652" s="713"/>
      <c r="D652" s="713"/>
      <c r="E652" s="714"/>
      <c r="F652" s="714"/>
      <c r="G652" s="714"/>
      <c r="H652" s="714"/>
      <c r="I652" s="716">
        <v>6</v>
      </c>
      <c r="J652" s="717">
        <v>1</v>
      </c>
      <c r="K652" s="717">
        <v>1</v>
      </c>
      <c r="L652" s="718">
        <v>1</v>
      </c>
      <c r="M652" s="719">
        <v>45231</v>
      </c>
      <c r="N652" s="719">
        <v>45747</v>
      </c>
      <c r="O652" s="109">
        <f t="shared" si="22"/>
        <v>73.714285714285708</v>
      </c>
      <c r="P652" s="720">
        <v>1</v>
      </c>
      <c r="Q652" s="717" t="s">
        <v>2368</v>
      </c>
      <c r="R652" s="720">
        <f t="shared" si="23"/>
        <v>1</v>
      </c>
      <c r="S652" s="721" t="str">
        <f t="array" aca="1" ref="S652" ca="1">IF(ISNUMBER(R652),IF(R652=100%,"CUMPLIDA",IF(AND(ISNUMBER(N652),ISNUMBER(INDIRECT("FECHA_"&amp;$B652,1))), IF(N652&lt;=INDIRECT("FECHA_"&amp;$B652,1),"INCUMPLIDA","PROCESO"), "VERIFICAR FECHA")),"SIN VALOR AVANCE")</f>
        <v>CUMPLIDA</v>
      </c>
    </row>
    <row r="653" spans="1:19" ht="135.75">
      <c r="A653" s="712" t="s">
        <v>19</v>
      </c>
      <c r="B653" s="104" t="s">
        <v>14</v>
      </c>
      <c r="C653" s="713"/>
      <c r="D653" s="713"/>
      <c r="E653" s="714"/>
      <c r="F653" s="714"/>
      <c r="G653" s="714"/>
      <c r="H653" s="714"/>
      <c r="I653" s="716">
        <v>7</v>
      </c>
      <c r="J653" s="717">
        <v>1</v>
      </c>
      <c r="K653" s="717">
        <v>1</v>
      </c>
      <c r="L653" s="718">
        <v>1</v>
      </c>
      <c r="M653" s="719">
        <v>45231</v>
      </c>
      <c r="N653" s="719">
        <v>45808</v>
      </c>
      <c r="O653" s="109">
        <f t="shared" si="22"/>
        <v>82.428571428571431</v>
      </c>
      <c r="P653" s="720">
        <v>1</v>
      </c>
      <c r="Q653" s="717" t="s">
        <v>2370</v>
      </c>
      <c r="R653" s="720">
        <f t="shared" si="23"/>
        <v>1</v>
      </c>
      <c r="S653" s="721" t="str">
        <f t="array" aca="1" ref="S653" ca="1">IF(ISNUMBER(R653),IF(R653=100%,"CUMPLIDA",IF(AND(ISNUMBER(N653),ISNUMBER(INDIRECT("FECHA_"&amp;$B653,1))), IF(N653&lt;=INDIRECT("FECHA_"&amp;$B653,1),"INCUMPLIDA","PROCESO"), "VERIFICAR FECHA")),"SIN VALOR AVANCE")</f>
        <v>CUMPLIDA</v>
      </c>
    </row>
    <row r="654" spans="1:19" ht="30.75">
      <c r="A654" s="712" t="s">
        <v>19</v>
      </c>
      <c r="B654" s="104" t="s">
        <v>14</v>
      </c>
      <c r="C654" s="713"/>
      <c r="D654" s="713"/>
      <c r="E654" s="714"/>
      <c r="F654" s="714"/>
      <c r="G654" s="714"/>
      <c r="H654" s="714"/>
      <c r="I654" s="716">
        <v>8</v>
      </c>
      <c r="J654" s="717">
        <v>1</v>
      </c>
      <c r="K654" s="717">
        <v>1</v>
      </c>
      <c r="L654" s="718">
        <v>10</v>
      </c>
      <c r="M654" s="719">
        <v>45809</v>
      </c>
      <c r="N654" s="719">
        <v>46752</v>
      </c>
      <c r="O654" s="109">
        <f t="shared" si="22"/>
        <v>134.71428571428572</v>
      </c>
      <c r="P654" s="720">
        <v>0</v>
      </c>
      <c r="Q654" s="717" t="s">
        <v>2368</v>
      </c>
      <c r="R654" s="720">
        <f t="shared" si="23"/>
        <v>0</v>
      </c>
      <c r="S654" s="721" t="str">
        <f t="array" aca="1" ref="S654" ca="1">IF(ISNUMBER(R654),IF(R654=100%,"CUMPLIDA",IF(AND(ISNUMBER(N654),ISNUMBER(INDIRECT("FECHA_"&amp;$B654,1))), IF(N654&lt;=INDIRECT("FECHA_"&amp;$B654,1),"INCUMPLIDA","PROCESO"), "VERIFICAR FECHA")),"SIN VALOR AVANCE")</f>
        <v>PROCESO</v>
      </c>
    </row>
    <row r="655" spans="1:19" ht="105.75">
      <c r="A655" s="712" t="s">
        <v>19</v>
      </c>
      <c r="B655" s="104" t="s">
        <v>14</v>
      </c>
      <c r="C655" s="713"/>
      <c r="D655" s="713"/>
      <c r="E655" s="714"/>
      <c r="F655" s="714"/>
      <c r="G655" s="714"/>
      <c r="H655" s="714"/>
      <c r="I655" s="716">
        <v>9</v>
      </c>
      <c r="J655" s="717">
        <v>1</v>
      </c>
      <c r="K655" s="717">
        <v>1</v>
      </c>
      <c r="L655" s="718">
        <v>1</v>
      </c>
      <c r="M655" s="719">
        <v>45809</v>
      </c>
      <c r="N655" s="719">
        <v>46752</v>
      </c>
      <c r="O655" s="109">
        <f t="shared" si="22"/>
        <v>134.71428571428572</v>
      </c>
      <c r="P655" s="720">
        <v>0</v>
      </c>
      <c r="Q655" s="717" t="s">
        <v>2369</v>
      </c>
      <c r="R655" s="720">
        <f t="shared" si="23"/>
        <v>0</v>
      </c>
      <c r="S655" s="721" t="str">
        <f t="array" aca="1" ref="S655" ca="1">IF(ISNUMBER(R655),IF(R655=100%,"CUMPLIDA",IF(AND(ISNUMBER(N655),ISNUMBER(INDIRECT("FECHA_"&amp;$B655,1))), IF(N655&lt;=INDIRECT("FECHA_"&amp;$B655,1),"INCUMPLIDA","PROCESO"), "VERIFICAR FECHA")),"SIN VALOR AVANCE")</f>
        <v>PROCESO</v>
      </c>
    </row>
    <row r="656" spans="1:19" ht="135.75">
      <c r="A656" s="712" t="s">
        <v>19</v>
      </c>
      <c r="B656" s="104" t="s">
        <v>14</v>
      </c>
      <c r="C656" s="713"/>
      <c r="D656" s="713"/>
      <c r="E656" s="714"/>
      <c r="F656" s="714"/>
      <c r="G656" s="714"/>
      <c r="H656" s="714"/>
      <c r="I656" s="716">
        <v>10</v>
      </c>
      <c r="J656" s="717">
        <v>1</v>
      </c>
      <c r="K656" s="717">
        <v>1</v>
      </c>
      <c r="L656" s="718">
        <v>2</v>
      </c>
      <c r="M656" s="719">
        <v>45809</v>
      </c>
      <c r="N656" s="719">
        <v>46752</v>
      </c>
      <c r="O656" s="109">
        <f t="shared" si="22"/>
        <v>134.71428571428572</v>
      </c>
      <c r="P656" s="720">
        <v>0</v>
      </c>
      <c r="Q656" s="717" t="s">
        <v>2370</v>
      </c>
      <c r="R656" s="720">
        <f t="shared" si="23"/>
        <v>0</v>
      </c>
      <c r="S656" s="721" t="str">
        <f t="array" aca="1" ref="S656" ca="1">IF(ISNUMBER(R656),IF(R656=100%,"CUMPLIDA",IF(AND(ISNUMBER(N656),ISNUMBER(INDIRECT("FECHA_"&amp;$B656,1))), IF(N656&lt;=INDIRECT("FECHA_"&amp;$B656,1),"INCUMPLIDA","PROCESO"), "VERIFICAR FECHA")),"SIN VALOR AVANCE")</f>
        <v>PROCESO</v>
      </c>
    </row>
    <row r="657" spans="1:19" ht="90.75">
      <c r="A657" s="712" t="s">
        <v>19</v>
      </c>
      <c r="B657" s="104" t="s">
        <v>14</v>
      </c>
      <c r="C657" s="713"/>
      <c r="D657" s="713"/>
      <c r="E657" s="714" t="s">
        <v>2268</v>
      </c>
      <c r="F657" s="714"/>
      <c r="G657" s="714"/>
      <c r="H657" s="714"/>
      <c r="I657" s="716">
        <v>11</v>
      </c>
      <c r="J657" s="717">
        <v>1</v>
      </c>
      <c r="K657" s="717">
        <v>1</v>
      </c>
      <c r="L657" s="718">
        <v>1</v>
      </c>
      <c r="M657" s="719">
        <v>43862</v>
      </c>
      <c r="N657" s="719">
        <v>43982</v>
      </c>
      <c r="O657" s="109">
        <f t="shared" si="22"/>
        <v>17.142857142857142</v>
      </c>
      <c r="P657" s="720">
        <v>1</v>
      </c>
      <c r="Q657" s="717" t="s">
        <v>2371</v>
      </c>
      <c r="R657" s="720">
        <f t="shared" si="23"/>
        <v>1</v>
      </c>
      <c r="S657" s="721" t="str">
        <f t="array" aca="1" ref="S657" ca="1">IF(ISNUMBER(R657),IF(R657=100%,"CUMPLIDA",IF(AND(ISNUMBER(N657),ISNUMBER(INDIRECT("FECHA_"&amp;$B657,1))), IF(N657&lt;=INDIRECT("FECHA_"&amp;$B657,1),"INCUMPLIDA","PROCESO"), "VERIFICAR FECHA")),"SIN VALOR AVANCE")</f>
        <v>CUMPLIDA</v>
      </c>
    </row>
    <row r="658" spans="1:19" ht="150.75">
      <c r="A658" s="712" t="s">
        <v>19</v>
      </c>
      <c r="B658" s="104" t="s">
        <v>14</v>
      </c>
      <c r="C658" s="713"/>
      <c r="D658" s="713"/>
      <c r="E658" s="714"/>
      <c r="F658" s="714"/>
      <c r="G658" s="714"/>
      <c r="H658" s="714"/>
      <c r="I658" s="716">
        <v>12</v>
      </c>
      <c r="J658" s="717">
        <v>1</v>
      </c>
      <c r="K658" s="717">
        <v>1</v>
      </c>
      <c r="L658" s="718">
        <v>1</v>
      </c>
      <c r="M658" s="719">
        <v>43983</v>
      </c>
      <c r="N658" s="719">
        <v>44043</v>
      </c>
      <c r="O658" s="109">
        <f t="shared" si="22"/>
        <v>8.5714285714285712</v>
      </c>
      <c r="P658" s="720">
        <v>1</v>
      </c>
      <c r="Q658" s="717" t="s">
        <v>2372</v>
      </c>
      <c r="R658" s="720">
        <f t="shared" si="23"/>
        <v>1</v>
      </c>
      <c r="S658" s="721" t="str">
        <f t="array" aca="1" ref="S658" ca="1">IF(ISNUMBER(R658),IF(R658=100%,"CUMPLIDA",IF(AND(ISNUMBER(N658),ISNUMBER(INDIRECT("FECHA_"&amp;$B658,1))), IF(N658&lt;=INDIRECT("FECHA_"&amp;$B658,1),"INCUMPLIDA","PROCESO"), "VERIFICAR FECHA")),"SIN VALOR AVANCE")</f>
        <v>CUMPLIDA</v>
      </c>
    </row>
    <row r="659" spans="1:19" ht="135.75">
      <c r="A659" s="712" t="s">
        <v>19</v>
      </c>
      <c r="B659" s="104" t="s">
        <v>14</v>
      </c>
      <c r="C659" s="713"/>
      <c r="D659" s="713"/>
      <c r="E659" s="714" t="s">
        <v>2283</v>
      </c>
      <c r="F659" s="714"/>
      <c r="G659" s="714"/>
      <c r="H659" s="714"/>
      <c r="I659" s="716">
        <v>13</v>
      </c>
      <c r="J659" s="717">
        <v>1</v>
      </c>
      <c r="K659" s="717">
        <v>1</v>
      </c>
      <c r="L659" s="718">
        <v>1</v>
      </c>
      <c r="M659" s="719">
        <v>44044</v>
      </c>
      <c r="N659" s="719">
        <v>44196</v>
      </c>
      <c r="O659" s="109">
        <f t="shared" si="22"/>
        <v>21.714285714285715</v>
      </c>
      <c r="P659" s="720">
        <v>1</v>
      </c>
      <c r="Q659" s="717" t="s">
        <v>2370</v>
      </c>
      <c r="R659" s="720">
        <f t="shared" si="23"/>
        <v>1</v>
      </c>
      <c r="S659" s="721" t="str">
        <f t="array" aca="1" ref="S659" ca="1">IF(ISNUMBER(R659),IF(R659=100%,"CUMPLIDA",IF(AND(ISNUMBER(N659),ISNUMBER(INDIRECT("FECHA_"&amp;$B659,1))), IF(N659&lt;=INDIRECT("FECHA_"&amp;$B659,1),"INCUMPLIDA","PROCESO"), "VERIFICAR FECHA")),"SIN VALOR AVANCE")</f>
        <v>CUMPLIDA</v>
      </c>
    </row>
    <row r="660" spans="1:19" ht="135.75">
      <c r="A660" s="712" t="s">
        <v>19</v>
      </c>
      <c r="B660" s="104" t="s">
        <v>14</v>
      </c>
      <c r="C660" s="713"/>
      <c r="D660" s="713"/>
      <c r="E660" s="714"/>
      <c r="F660" s="714"/>
      <c r="G660" s="714"/>
      <c r="H660" s="714"/>
      <c r="I660" s="716">
        <v>14</v>
      </c>
      <c r="J660" s="717">
        <v>1</v>
      </c>
      <c r="K660" s="717">
        <v>1</v>
      </c>
      <c r="L660" s="718">
        <v>3</v>
      </c>
      <c r="M660" s="719">
        <v>44197</v>
      </c>
      <c r="N660" s="719">
        <v>44469</v>
      </c>
      <c r="O660" s="109">
        <f t="shared" si="22"/>
        <v>38.857142857142854</v>
      </c>
      <c r="P660" s="720">
        <v>1</v>
      </c>
      <c r="Q660" s="717" t="s">
        <v>2370</v>
      </c>
      <c r="R660" s="720">
        <f t="shared" si="23"/>
        <v>1</v>
      </c>
      <c r="S660" s="721" t="str">
        <f t="array" aca="1" ref="S660" ca="1">IF(ISNUMBER(R660),IF(R660=100%,"CUMPLIDA",IF(AND(ISNUMBER(N660),ISNUMBER(INDIRECT("FECHA_"&amp;$B660,1))), IF(N660&lt;=INDIRECT("FECHA_"&amp;$B660,1),"INCUMPLIDA","PROCESO"), "VERIFICAR FECHA")),"SIN VALOR AVANCE")</f>
        <v>CUMPLIDA</v>
      </c>
    </row>
    <row r="661" spans="1:19" ht="150.75">
      <c r="A661" s="712" t="s">
        <v>19</v>
      </c>
      <c r="B661" s="104" t="s">
        <v>14</v>
      </c>
      <c r="C661" s="713" t="s">
        <v>2373</v>
      </c>
      <c r="D661" s="713"/>
      <c r="E661" s="714" t="s">
        <v>2261</v>
      </c>
      <c r="F661" s="714"/>
      <c r="G661" s="714"/>
      <c r="H661" s="714"/>
      <c r="I661" s="716">
        <v>1</v>
      </c>
      <c r="J661" s="717">
        <v>1</v>
      </c>
      <c r="K661" s="717">
        <v>1</v>
      </c>
      <c r="L661" s="718">
        <v>1</v>
      </c>
      <c r="M661" s="719">
        <v>44242</v>
      </c>
      <c r="N661" s="719">
        <v>44561</v>
      </c>
      <c r="O661" s="109">
        <f t="shared" si="22"/>
        <v>45.571428571428569</v>
      </c>
      <c r="P661" s="720">
        <v>1</v>
      </c>
      <c r="Q661" s="717" t="s">
        <v>2374</v>
      </c>
      <c r="R661" s="720">
        <f t="shared" si="23"/>
        <v>1</v>
      </c>
      <c r="S661" s="721" t="str">
        <f t="array" aca="1" ref="S661" ca="1">IF(ISNUMBER(R661),IF(R661=100%,"CUMPLIDA",IF(AND(ISNUMBER(N661),ISNUMBER(INDIRECT("FECHA_"&amp;$B661,1))), IF(N661&lt;=INDIRECT("FECHA_"&amp;$B661,1),"INCUMPLIDA","PROCESO"), "VERIFICAR FECHA")),"SIN VALOR AVANCE")</f>
        <v>CUMPLIDA</v>
      </c>
    </row>
    <row r="662" spans="1:19" ht="150.75">
      <c r="A662" s="712" t="s">
        <v>19</v>
      </c>
      <c r="B662" s="104" t="s">
        <v>14</v>
      </c>
      <c r="C662" s="713"/>
      <c r="D662" s="713"/>
      <c r="E662" s="714"/>
      <c r="F662" s="714"/>
      <c r="G662" s="714"/>
      <c r="H662" s="714"/>
      <c r="I662" s="716">
        <v>2</v>
      </c>
      <c r="J662" s="717">
        <v>1</v>
      </c>
      <c r="K662" s="717">
        <v>1</v>
      </c>
      <c r="L662" s="718">
        <v>1</v>
      </c>
      <c r="M662" s="719">
        <v>44242</v>
      </c>
      <c r="N662" s="719">
        <v>44285</v>
      </c>
      <c r="O662" s="109">
        <f t="shared" si="22"/>
        <v>6.1428571428571432</v>
      </c>
      <c r="P662" s="720">
        <v>1</v>
      </c>
      <c r="Q662" s="717" t="s">
        <v>2374</v>
      </c>
      <c r="R662" s="720">
        <f t="shared" si="23"/>
        <v>1</v>
      </c>
      <c r="S662" s="721" t="str">
        <f t="array" aca="1" ref="S662" ca="1">IF(ISNUMBER(R662),IF(R662=100%,"CUMPLIDA",IF(AND(ISNUMBER(N662),ISNUMBER(INDIRECT("FECHA_"&amp;$B662,1))), IF(N662&lt;=INDIRECT("FECHA_"&amp;$B662,1),"INCUMPLIDA","PROCESO"), "VERIFICAR FECHA")),"SIN VALOR AVANCE")</f>
        <v>CUMPLIDA</v>
      </c>
    </row>
    <row r="663" spans="1:19" ht="180.75">
      <c r="A663" s="712" t="s">
        <v>19</v>
      </c>
      <c r="B663" s="104" t="s">
        <v>14</v>
      </c>
      <c r="C663" s="713"/>
      <c r="D663" s="713"/>
      <c r="E663" s="714" t="s">
        <v>2268</v>
      </c>
      <c r="F663" s="714"/>
      <c r="G663" s="714"/>
      <c r="H663" s="714"/>
      <c r="I663" s="716">
        <v>3</v>
      </c>
      <c r="J663" s="717">
        <v>1</v>
      </c>
      <c r="K663" s="717">
        <v>1</v>
      </c>
      <c r="L663" s="718">
        <v>1</v>
      </c>
      <c r="M663" s="719">
        <v>44228</v>
      </c>
      <c r="N663" s="719">
        <v>44286</v>
      </c>
      <c r="O663" s="109">
        <f t="shared" si="22"/>
        <v>8.2857142857142865</v>
      </c>
      <c r="P663" s="720">
        <v>1</v>
      </c>
      <c r="Q663" s="717" t="s">
        <v>2375</v>
      </c>
      <c r="R663" s="720">
        <f t="shared" si="23"/>
        <v>1</v>
      </c>
      <c r="S663" s="721" t="str">
        <f t="array" aca="1" ref="S663" ca="1">IF(ISNUMBER(R663),IF(R663=100%,"CUMPLIDA",IF(AND(ISNUMBER(N663),ISNUMBER(INDIRECT("FECHA_"&amp;$B663,1))), IF(N663&lt;=INDIRECT("FECHA_"&amp;$B663,1),"INCUMPLIDA","PROCESO"), "VERIFICAR FECHA")),"SIN VALOR AVANCE")</f>
        <v>CUMPLIDA</v>
      </c>
    </row>
    <row r="664" spans="1:19" ht="180.75">
      <c r="A664" s="712" t="s">
        <v>19</v>
      </c>
      <c r="B664" s="104" t="s">
        <v>14</v>
      </c>
      <c r="C664" s="713"/>
      <c r="D664" s="713"/>
      <c r="E664" s="714"/>
      <c r="F664" s="714"/>
      <c r="G664" s="714"/>
      <c r="H664" s="714"/>
      <c r="I664" s="716">
        <v>4</v>
      </c>
      <c r="J664" s="717">
        <v>1</v>
      </c>
      <c r="K664" s="717">
        <v>1</v>
      </c>
      <c r="L664" s="718">
        <v>1</v>
      </c>
      <c r="M664" s="719">
        <v>44228</v>
      </c>
      <c r="N664" s="719">
        <v>44286</v>
      </c>
      <c r="O664" s="109">
        <f t="shared" si="22"/>
        <v>8.2857142857142865</v>
      </c>
      <c r="P664" s="720">
        <v>1</v>
      </c>
      <c r="Q664" s="717" t="s">
        <v>2375</v>
      </c>
      <c r="R664" s="720">
        <f t="shared" si="23"/>
        <v>1</v>
      </c>
      <c r="S664" s="721" t="str">
        <f t="array" aca="1" ref="S664" ca="1">IF(ISNUMBER(R664),IF(R664=100%,"CUMPLIDA",IF(AND(ISNUMBER(N664),ISNUMBER(INDIRECT("FECHA_"&amp;$B664,1))), IF(N664&lt;=INDIRECT("FECHA_"&amp;$B664,1),"INCUMPLIDA","PROCESO"), "VERIFICAR FECHA")),"SIN VALOR AVANCE")</f>
        <v>CUMPLIDA</v>
      </c>
    </row>
    <row r="665" spans="1:19" ht="180.75">
      <c r="A665" s="712" t="s">
        <v>19</v>
      </c>
      <c r="B665" s="104" t="s">
        <v>14</v>
      </c>
      <c r="C665" s="713"/>
      <c r="D665" s="713"/>
      <c r="E665" s="714" t="s">
        <v>2376</v>
      </c>
      <c r="F665" s="714"/>
      <c r="G665" s="714"/>
      <c r="H665" s="714"/>
      <c r="I665" s="716">
        <v>5</v>
      </c>
      <c r="J665" s="717">
        <v>1</v>
      </c>
      <c r="K665" s="717">
        <v>1</v>
      </c>
      <c r="L665" s="718">
        <v>1</v>
      </c>
      <c r="M665" s="719">
        <v>44286</v>
      </c>
      <c r="N665" s="719">
        <v>44561</v>
      </c>
      <c r="O665" s="109">
        <f t="shared" si="22"/>
        <v>39.285714285714285</v>
      </c>
      <c r="P665" s="720">
        <v>1</v>
      </c>
      <c r="Q665" s="717" t="s">
        <v>2375</v>
      </c>
      <c r="R665" s="720">
        <f t="shared" si="23"/>
        <v>1</v>
      </c>
      <c r="S665" s="721" t="str">
        <f t="array" aca="1" ref="S665" ca="1">IF(ISNUMBER(R665),IF(R665=100%,"CUMPLIDA",IF(AND(ISNUMBER(N665),ISNUMBER(INDIRECT("FECHA_"&amp;$B665,1))), IF(N665&lt;=INDIRECT("FECHA_"&amp;$B665,1),"INCUMPLIDA","PROCESO"), "VERIFICAR FECHA")),"SIN VALOR AVANCE")</f>
        <v>CUMPLIDA</v>
      </c>
    </row>
    <row r="666" spans="1:19" ht="180.75">
      <c r="A666" s="712" t="s">
        <v>19</v>
      </c>
      <c r="B666" s="104" t="s">
        <v>14</v>
      </c>
      <c r="C666" s="713"/>
      <c r="D666" s="713"/>
      <c r="E666" s="714"/>
      <c r="F666" s="714"/>
      <c r="G666" s="714"/>
      <c r="H666" s="714"/>
      <c r="I666" s="716">
        <v>6</v>
      </c>
      <c r="J666" s="717">
        <v>1</v>
      </c>
      <c r="K666" s="717">
        <v>1</v>
      </c>
      <c r="L666" s="718">
        <v>1</v>
      </c>
      <c r="M666" s="719">
        <v>44286</v>
      </c>
      <c r="N666" s="719">
        <v>44561</v>
      </c>
      <c r="O666" s="109">
        <f t="shared" si="22"/>
        <v>39.285714285714285</v>
      </c>
      <c r="P666" s="720">
        <v>1</v>
      </c>
      <c r="Q666" s="717" t="s">
        <v>2375</v>
      </c>
      <c r="R666" s="720">
        <f t="shared" si="23"/>
        <v>1</v>
      </c>
      <c r="S666" s="721" t="str">
        <f t="array" aca="1" ref="S666" ca="1">IF(ISNUMBER(R666),IF(R666=100%,"CUMPLIDA",IF(AND(ISNUMBER(N666),ISNUMBER(INDIRECT("FECHA_"&amp;$B666,1))), IF(N666&lt;=INDIRECT("FECHA_"&amp;$B666,1),"INCUMPLIDA","PROCESO"), "VERIFICAR FECHA")),"SIN VALOR AVANCE")</f>
        <v>CUMPLIDA</v>
      </c>
    </row>
    <row r="667" spans="1:19" ht="180.75">
      <c r="A667" s="712" t="s">
        <v>19</v>
      </c>
      <c r="B667" s="104" t="s">
        <v>14</v>
      </c>
      <c r="C667" s="713"/>
      <c r="D667" s="713"/>
      <c r="E667" s="714" t="s">
        <v>2284</v>
      </c>
      <c r="F667" s="714"/>
      <c r="G667" s="714"/>
      <c r="H667" s="714"/>
      <c r="I667" s="716">
        <v>7</v>
      </c>
      <c r="J667" s="717">
        <v>1</v>
      </c>
      <c r="K667" s="717">
        <v>1</v>
      </c>
      <c r="L667" s="718">
        <v>2</v>
      </c>
      <c r="M667" s="719">
        <v>44256</v>
      </c>
      <c r="N667" s="719">
        <v>44439</v>
      </c>
      <c r="O667" s="109">
        <f t="shared" si="22"/>
        <v>26.142857142857142</v>
      </c>
      <c r="P667" s="720">
        <v>1</v>
      </c>
      <c r="Q667" s="717" t="s">
        <v>2375</v>
      </c>
      <c r="R667" s="720">
        <f t="shared" si="23"/>
        <v>1</v>
      </c>
      <c r="S667" s="721" t="str">
        <f t="array" aca="1" ref="S667" ca="1">IF(ISNUMBER(R667),IF(R667=100%,"CUMPLIDA",IF(AND(ISNUMBER(N667),ISNUMBER(INDIRECT("FECHA_"&amp;$B667,1))), IF(N667&lt;=INDIRECT("FECHA_"&amp;$B667,1),"INCUMPLIDA","PROCESO"), "VERIFICAR FECHA")),"SIN VALOR AVANCE")</f>
        <v>CUMPLIDA</v>
      </c>
    </row>
    <row r="668" spans="1:19" ht="180.75">
      <c r="A668" s="712" t="s">
        <v>19</v>
      </c>
      <c r="B668" s="104" t="s">
        <v>14</v>
      </c>
      <c r="C668" s="713"/>
      <c r="D668" s="713"/>
      <c r="E668" s="714"/>
      <c r="F668" s="714"/>
      <c r="G668" s="714"/>
      <c r="H668" s="714"/>
      <c r="I668" s="716">
        <v>8</v>
      </c>
      <c r="J668" s="717">
        <v>1</v>
      </c>
      <c r="K668" s="717">
        <v>1</v>
      </c>
      <c r="L668" s="718">
        <v>2</v>
      </c>
      <c r="M668" s="719">
        <v>44256</v>
      </c>
      <c r="N668" s="719">
        <v>44439</v>
      </c>
      <c r="O668" s="109">
        <f t="shared" si="22"/>
        <v>26.142857142857142</v>
      </c>
      <c r="P668" s="720">
        <v>1</v>
      </c>
      <c r="Q668" s="717" t="s">
        <v>2375</v>
      </c>
      <c r="R668" s="720">
        <f t="shared" si="23"/>
        <v>1</v>
      </c>
      <c r="S668" s="721" t="str">
        <f t="array" aca="1" ref="S668" ca="1">IF(ISNUMBER(R668),IF(R668=100%,"CUMPLIDA",IF(AND(ISNUMBER(N668),ISNUMBER(INDIRECT("FECHA_"&amp;$B668,1))), IF(N668&lt;=INDIRECT("FECHA_"&amp;$B668,1),"INCUMPLIDA","PROCESO"), "VERIFICAR FECHA")),"SIN VALOR AVANCE")</f>
        <v>CUMPLIDA</v>
      </c>
    </row>
    <row r="669" spans="1:19" ht="45.75">
      <c r="A669" s="712" t="s">
        <v>19</v>
      </c>
      <c r="B669" s="104" t="s">
        <v>14</v>
      </c>
      <c r="C669" s="713"/>
      <c r="D669" s="713"/>
      <c r="E669" s="714" t="s">
        <v>2285</v>
      </c>
      <c r="F669" s="714"/>
      <c r="G669" s="714"/>
      <c r="H669" s="714"/>
      <c r="I669" s="716">
        <v>9</v>
      </c>
      <c r="J669" s="717">
        <v>1</v>
      </c>
      <c r="K669" s="717">
        <v>1</v>
      </c>
      <c r="L669" s="718">
        <v>1</v>
      </c>
      <c r="M669" s="719">
        <v>44228</v>
      </c>
      <c r="N669" s="719">
        <v>44316</v>
      </c>
      <c r="O669" s="109">
        <f t="shared" si="22"/>
        <v>12.571428571428571</v>
      </c>
      <c r="P669" s="720">
        <v>1</v>
      </c>
      <c r="Q669" s="717" t="s">
        <v>2377</v>
      </c>
      <c r="R669" s="720">
        <f t="shared" si="23"/>
        <v>1</v>
      </c>
      <c r="S669" s="721" t="str">
        <f t="array" aca="1" ref="S669" ca="1">IF(ISNUMBER(R669),IF(R669=100%,"CUMPLIDA",IF(AND(ISNUMBER(N669),ISNUMBER(INDIRECT("FECHA_"&amp;$B669,1))), IF(N669&lt;=INDIRECT("FECHA_"&amp;$B669,1),"INCUMPLIDA","PROCESO"), "VERIFICAR FECHA")),"SIN VALOR AVANCE")</f>
        <v>CUMPLIDA</v>
      </c>
    </row>
    <row r="670" spans="1:19" ht="45.75">
      <c r="A670" s="712" t="s">
        <v>19</v>
      </c>
      <c r="B670" s="104" t="s">
        <v>14</v>
      </c>
      <c r="C670" s="713"/>
      <c r="D670" s="713"/>
      <c r="E670" s="714"/>
      <c r="F670" s="714"/>
      <c r="G670" s="714"/>
      <c r="H670" s="714"/>
      <c r="I670" s="716">
        <v>10</v>
      </c>
      <c r="J670" s="717">
        <v>1</v>
      </c>
      <c r="K670" s="717">
        <v>1</v>
      </c>
      <c r="L670" s="718">
        <v>1</v>
      </c>
      <c r="M670" s="719">
        <v>44228</v>
      </c>
      <c r="N670" s="719">
        <v>44316</v>
      </c>
      <c r="O670" s="109">
        <f t="shared" si="22"/>
        <v>12.571428571428571</v>
      </c>
      <c r="P670" s="720">
        <v>1</v>
      </c>
      <c r="Q670" s="717" t="s">
        <v>2377</v>
      </c>
      <c r="R670" s="720">
        <f t="shared" si="23"/>
        <v>1</v>
      </c>
      <c r="S670" s="721" t="str">
        <f t="array" aca="1" ref="S670" ca="1">IF(ISNUMBER(R670),IF(R670=100%,"CUMPLIDA",IF(AND(ISNUMBER(N670),ISNUMBER(INDIRECT("FECHA_"&amp;$B670,1))), IF(N670&lt;=INDIRECT("FECHA_"&amp;$B670,1),"INCUMPLIDA","PROCESO"), "VERIFICAR FECHA")),"SIN VALOR AVANCE")</f>
        <v>CUMPLIDA</v>
      </c>
    </row>
    <row r="671" spans="1:19" ht="90.75">
      <c r="A671" s="712" t="s">
        <v>19</v>
      </c>
      <c r="B671" s="104" t="s">
        <v>14</v>
      </c>
      <c r="C671" s="713"/>
      <c r="D671" s="713"/>
      <c r="E671" s="716" t="s">
        <v>2286</v>
      </c>
      <c r="F671" s="716"/>
      <c r="G671" s="716"/>
      <c r="H671" s="714"/>
      <c r="I671" s="716">
        <v>11</v>
      </c>
      <c r="J671" s="717">
        <v>1</v>
      </c>
      <c r="K671" s="717">
        <v>1</v>
      </c>
      <c r="L671" s="718">
        <v>1</v>
      </c>
      <c r="M671" s="719">
        <v>44256</v>
      </c>
      <c r="N671" s="719">
        <v>44412</v>
      </c>
      <c r="O671" s="109">
        <f t="shared" si="22"/>
        <v>22.285714285714285</v>
      </c>
      <c r="P671" s="720">
        <v>1</v>
      </c>
      <c r="Q671" s="717" t="s">
        <v>2378</v>
      </c>
      <c r="R671" s="720">
        <f t="shared" si="23"/>
        <v>1</v>
      </c>
      <c r="S671" s="721" t="str">
        <f t="array" aca="1" ref="S671" ca="1">IF(ISNUMBER(R671),IF(R671=100%,"CUMPLIDA",IF(AND(ISNUMBER(N671),ISNUMBER(INDIRECT("FECHA_"&amp;$B671,1))), IF(N671&lt;=INDIRECT("FECHA_"&amp;$B671,1),"INCUMPLIDA","PROCESO"), "VERIFICAR FECHA")),"SIN VALOR AVANCE")</f>
        <v>CUMPLIDA</v>
      </c>
    </row>
    <row r="672" spans="1:19" ht="60.75">
      <c r="A672" s="712" t="s">
        <v>19</v>
      </c>
      <c r="B672" s="104" t="s">
        <v>14</v>
      </c>
      <c r="C672" s="713"/>
      <c r="D672" s="713"/>
      <c r="E672" s="714" t="s">
        <v>2296</v>
      </c>
      <c r="F672" s="714"/>
      <c r="G672" s="714"/>
      <c r="H672" s="714"/>
      <c r="I672" s="716">
        <v>12</v>
      </c>
      <c r="J672" s="717">
        <v>1</v>
      </c>
      <c r="K672" s="717">
        <v>1</v>
      </c>
      <c r="L672" s="718">
        <v>1</v>
      </c>
      <c r="M672" s="719">
        <v>44409</v>
      </c>
      <c r="N672" s="719">
        <v>44592</v>
      </c>
      <c r="O672" s="109">
        <f t="shared" si="22"/>
        <v>26.142857142857142</v>
      </c>
      <c r="P672" s="720">
        <v>1</v>
      </c>
      <c r="Q672" s="717" t="s">
        <v>2379</v>
      </c>
      <c r="R672" s="720">
        <f t="shared" si="23"/>
        <v>1</v>
      </c>
      <c r="S672" s="721" t="str">
        <f t="array" aca="1" ref="S672" ca="1">IF(ISNUMBER(R672),IF(R672=100%,"CUMPLIDA",IF(AND(ISNUMBER(N672),ISNUMBER(INDIRECT("FECHA_"&amp;$B672,1))), IF(N672&lt;=INDIRECT("FECHA_"&amp;$B672,1),"INCUMPLIDA","PROCESO"), "VERIFICAR FECHA")),"SIN VALOR AVANCE")</f>
        <v>CUMPLIDA</v>
      </c>
    </row>
    <row r="673" spans="1:19" ht="45.75">
      <c r="A673" s="712" t="s">
        <v>19</v>
      </c>
      <c r="B673" s="104" t="s">
        <v>14</v>
      </c>
      <c r="C673" s="713"/>
      <c r="D673" s="713"/>
      <c r="E673" s="714"/>
      <c r="F673" s="714"/>
      <c r="G673" s="714"/>
      <c r="H673" s="714"/>
      <c r="I673" s="716">
        <v>13</v>
      </c>
      <c r="J673" s="717">
        <v>1</v>
      </c>
      <c r="K673" s="717">
        <v>1</v>
      </c>
      <c r="L673" s="718">
        <v>1</v>
      </c>
      <c r="M673" s="719">
        <v>44228</v>
      </c>
      <c r="N673" s="719">
        <v>44286</v>
      </c>
      <c r="O673" s="109">
        <f t="shared" si="22"/>
        <v>8.2857142857142865</v>
      </c>
      <c r="P673" s="720">
        <v>1</v>
      </c>
      <c r="Q673" s="717" t="s">
        <v>2377</v>
      </c>
      <c r="R673" s="720">
        <f t="shared" si="23"/>
        <v>1</v>
      </c>
      <c r="S673" s="721" t="str">
        <f t="array" aca="1" ref="S673" ca="1">IF(ISNUMBER(R673),IF(R673=100%,"CUMPLIDA",IF(AND(ISNUMBER(N673),ISNUMBER(INDIRECT("FECHA_"&amp;$B673,1))), IF(N673&lt;=INDIRECT("FECHA_"&amp;$B673,1),"INCUMPLIDA","PROCESO"), "VERIFICAR FECHA")),"SIN VALOR AVANCE")</f>
        <v>CUMPLIDA</v>
      </c>
    </row>
    <row r="674" spans="1:19" ht="45.75">
      <c r="A674" s="712" t="s">
        <v>19</v>
      </c>
      <c r="B674" s="104" t="s">
        <v>14</v>
      </c>
      <c r="C674" s="713"/>
      <c r="D674" s="713"/>
      <c r="E674" s="714"/>
      <c r="F674" s="714"/>
      <c r="G674" s="714"/>
      <c r="H674" s="714"/>
      <c r="I674" s="716">
        <v>14</v>
      </c>
      <c r="J674" s="717">
        <v>1</v>
      </c>
      <c r="K674" s="717">
        <v>1</v>
      </c>
      <c r="L674" s="718">
        <v>1</v>
      </c>
      <c r="M674" s="719">
        <v>44287</v>
      </c>
      <c r="N674" s="719">
        <v>44439</v>
      </c>
      <c r="O674" s="109">
        <f t="shared" si="22"/>
        <v>21.714285714285715</v>
      </c>
      <c r="P674" s="720">
        <v>1</v>
      </c>
      <c r="Q674" s="717" t="s">
        <v>2377</v>
      </c>
      <c r="R674" s="720">
        <f t="shared" si="23"/>
        <v>1</v>
      </c>
      <c r="S674" s="721" t="str">
        <f t="array" aca="1" ref="S674" ca="1">IF(ISNUMBER(R674),IF(R674=100%,"CUMPLIDA",IF(AND(ISNUMBER(N674),ISNUMBER(INDIRECT("FECHA_"&amp;$B674,1))), IF(N674&lt;=INDIRECT("FECHA_"&amp;$B674,1),"INCUMPLIDA","PROCESO"), "VERIFICAR FECHA")),"SIN VALOR AVANCE")</f>
        <v>CUMPLIDA</v>
      </c>
    </row>
    <row r="675" spans="1:19" ht="45.75">
      <c r="A675" s="712" t="s">
        <v>19</v>
      </c>
      <c r="B675" s="104" t="s">
        <v>14</v>
      </c>
      <c r="C675" s="713"/>
      <c r="D675" s="713"/>
      <c r="E675" s="714" t="s">
        <v>2354</v>
      </c>
      <c r="F675" s="714"/>
      <c r="G675" s="714"/>
      <c r="H675" s="714"/>
      <c r="I675" s="716">
        <v>15</v>
      </c>
      <c r="J675" s="717">
        <v>1</v>
      </c>
      <c r="K675" s="717">
        <v>1</v>
      </c>
      <c r="L675" s="718">
        <v>1</v>
      </c>
      <c r="M675" s="719">
        <v>44228</v>
      </c>
      <c r="N675" s="719">
        <v>44377</v>
      </c>
      <c r="O675" s="109">
        <f t="shared" si="22"/>
        <v>21.285714285714285</v>
      </c>
      <c r="P675" s="720">
        <v>1</v>
      </c>
      <c r="Q675" s="717" t="s">
        <v>2377</v>
      </c>
      <c r="R675" s="720">
        <f t="shared" si="23"/>
        <v>1</v>
      </c>
      <c r="S675" s="721" t="str">
        <f t="array" aca="1" ref="S675" ca="1">IF(ISNUMBER(R675),IF(R675=100%,"CUMPLIDA",IF(AND(ISNUMBER(N675),ISNUMBER(INDIRECT("FECHA_"&amp;$B675,1))), IF(N675&lt;=INDIRECT("FECHA_"&amp;$B675,1),"INCUMPLIDA","PROCESO"), "VERIFICAR FECHA")),"SIN VALOR AVANCE")</f>
        <v>CUMPLIDA</v>
      </c>
    </row>
    <row r="676" spans="1:19" ht="60.75">
      <c r="A676" s="712" t="s">
        <v>19</v>
      </c>
      <c r="B676" s="104" t="s">
        <v>14</v>
      </c>
      <c r="C676" s="713"/>
      <c r="D676" s="713"/>
      <c r="E676" s="714"/>
      <c r="F676" s="714"/>
      <c r="G676" s="714"/>
      <c r="H676" s="714"/>
      <c r="I676" s="716">
        <v>16</v>
      </c>
      <c r="J676" s="717">
        <v>1</v>
      </c>
      <c r="K676" s="717">
        <v>1</v>
      </c>
      <c r="L676" s="718">
        <v>1</v>
      </c>
      <c r="M676" s="719">
        <v>44378</v>
      </c>
      <c r="N676" s="719">
        <v>44681</v>
      </c>
      <c r="O676" s="109">
        <f t="shared" si="22"/>
        <v>43.285714285714285</v>
      </c>
      <c r="P676" s="720">
        <v>1</v>
      </c>
      <c r="Q676" s="717" t="s">
        <v>2380</v>
      </c>
      <c r="R676" s="720">
        <f t="shared" si="23"/>
        <v>1</v>
      </c>
      <c r="S676" s="721" t="str">
        <f t="array" aca="1" ref="S676" ca="1">IF(ISNUMBER(R676),IF(R676=100%,"CUMPLIDA",IF(AND(ISNUMBER(N676),ISNUMBER(INDIRECT("FECHA_"&amp;$B676,1))), IF(N676&lt;=INDIRECT("FECHA_"&amp;$B676,1),"INCUMPLIDA","PROCESO"), "VERIFICAR FECHA")),"SIN VALOR AVANCE")</f>
        <v>CUMPLIDA</v>
      </c>
    </row>
    <row r="677" spans="1:19" ht="45.75">
      <c r="A677" s="712" t="s">
        <v>19</v>
      </c>
      <c r="B677" s="104" t="s">
        <v>14</v>
      </c>
      <c r="C677" s="713"/>
      <c r="D677" s="713"/>
      <c r="E677" s="714" t="s">
        <v>2299</v>
      </c>
      <c r="F677" s="714"/>
      <c r="G677" s="714"/>
      <c r="H677" s="714"/>
      <c r="I677" s="716">
        <v>17</v>
      </c>
      <c r="J677" s="717">
        <v>1</v>
      </c>
      <c r="K677" s="717">
        <v>1</v>
      </c>
      <c r="L677" s="718">
        <v>1</v>
      </c>
      <c r="M677" s="719">
        <v>44378</v>
      </c>
      <c r="N677" s="719">
        <v>44408</v>
      </c>
      <c r="O677" s="109">
        <f t="shared" si="22"/>
        <v>4.2857142857142856</v>
      </c>
      <c r="P677" s="720">
        <v>1</v>
      </c>
      <c r="Q677" s="717" t="s">
        <v>2377</v>
      </c>
      <c r="R677" s="720">
        <f t="shared" si="23"/>
        <v>1</v>
      </c>
      <c r="S677" s="721" t="str">
        <f t="array" aca="1" ref="S677" ca="1">IF(ISNUMBER(R677),IF(R677=100%,"CUMPLIDA",IF(AND(ISNUMBER(N677),ISNUMBER(INDIRECT("FECHA_"&amp;$B677,1))), IF(N677&lt;=INDIRECT("FECHA_"&amp;$B677,1),"INCUMPLIDA","PROCESO"), "VERIFICAR FECHA")),"SIN VALOR AVANCE")</f>
        <v>CUMPLIDA</v>
      </c>
    </row>
    <row r="678" spans="1:19" ht="90.75">
      <c r="A678" s="712" t="s">
        <v>19</v>
      </c>
      <c r="B678" s="104" t="s">
        <v>14</v>
      </c>
      <c r="C678" s="713"/>
      <c r="D678" s="713"/>
      <c r="E678" s="714"/>
      <c r="F678" s="714"/>
      <c r="G678" s="714"/>
      <c r="H678" s="714"/>
      <c r="I678" s="716">
        <v>18</v>
      </c>
      <c r="J678" s="717">
        <v>1</v>
      </c>
      <c r="K678" s="717">
        <v>1</v>
      </c>
      <c r="L678" s="718">
        <v>6</v>
      </c>
      <c r="M678" s="719">
        <v>44256</v>
      </c>
      <c r="N678" s="719">
        <v>44408</v>
      </c>
      <c r="O678" s="109">
        <f t="shared" si="22"/>
        <v>21.714285714285715</v>
      </c>
      <c r="P678" s="720">
        <v>1</v>
      </c>
      <c r="Q678" s="717" t="s">
        <v>2378</v>
      </c>
      <c r="R678" s="720">
        <f t="shared" si="23"/>
        <v>1</v>
      </c>
      <c r="S678" s="721" t="str">
        <f t="array" aca="1" ref="S678" ca="1">IF(ISNUMBER(R678),IF(R678=100%,"CUMPLIDA",IF(AND(ISNUMBER(N678),ISNUMBER(INDIRECT("FECHA_"&amp;$B678,1))), IF(N678&lt;=INDIRECT("FECHA_"&amp;$B678,1),"INCUMPLIDA","PROCESO"), "VERIFICAR FECHA")),"SIN VALOR AVANCE")</f>
        <v>CUMPLIDA</v>
      </c>
    </row>
    <row r="679" spans="1:19" ht="75.75">
      <c r="A679" s="712" t="s">
        <v>19</v>
      </c>
      <c r="B679" s="104" t="s">
        <v>14</v>
      </c>
      <c r="C679" s="713"/>
      <c r="D679" s="713"/>
      <c r="E679" s="714" t="s">
        <v>2301</v>
      </c>
      <c r="F679" s="714"/>
      <c r="G679" s="714"/>
      <c r="H679" s="714"/>
      <c r="I679" s="716">
        <v>19</v>
      </c>
      <c r="J679" s="717">
        <v>1</v>
      </c>
      <c r="K679" s="717">
        <v>1</v>
      </c>
      <c r="L679" s="718">
        <v>1</v>
      </c>
      <c r="M679" s="719">
        <v>45231</v>
      </c>
      <c r="N679" s="719">
        <v>45504</v>
      </c>
      <c r="O679" s="109">
        <f t="shared" si="22"/>
        <v>39</v>
      </c>
      <c r="P679" s="720">
        <v>1</v>
      </c>
      <c r="Q679" s="717" t="s">
        <v>2381</v>
      </c>
      <c r="R679" s="720">
        <f t="shared" si="23"/>
        <v>1</v>
      </c>
      <c r="S679" s="721" t="str">
        <f t="array" aca="1" ref="S679" ca="1">IF(ISNUMBER(R679),IF(R679=100%,"CUMPLIDA",IF(AND(ISNUMBER(N679),ISNUMBER(INDIRECT("FECHA_"&amp;$B679,1))), IF(N679&lt;=INDIRECT("FECHA_"&amp;$B679,1),"INCUMPLIDA","PROCESO"), "VERIFICAR FECHA")),"SIN VALOR AVANCE")</f>
        <v>CUMPLIDA</v>
      </c>
    </row>
    <row r="680" spans="1:19" ht="120.75">
      <c r="A680" s="712" t="s">
        <v>19</v>
      </c>
      <c r="B680" s="104" t="s">
        <v>14</v>
      </c>
      <c r="C680" s="713"/>
      <c r="D680" s="713"/>
      <c r="E680" s="714"/>
      <c r="F680" s="714"/>
      <c r="G680" s="714"/>
      <c r="H680" s="714"/>
      <c r="I680" s="716">
        <v>20</v>
      </c>
      <c r="J680" s="717">
        <v>1</v>
      </c>
      <c r="K680" s="717">
        <v>1</v>
      </c>
      <c r="L680" s="718">
        <v>1</v>
      </c>
      <c r="M680" s="719">
        <v>45323</v>
      </c>
      <c r="N680" s="719">
        <v>45747</v>
      </c>
      <c r="O680" s="109">
        <f t="shared" si="22"/>
        <v>60.571428571428569</v>
      </c>
      <c r="P680" s="720">
        <v>1</v>
      </c>
      <c r="Q680" s="717" t="s">
        <v>2382</v>
      </c>
      <c r="R680" s="720">
        <f t="shared" si="23"/>
        <v>1</v>
      </c>
      <c r="S680" s="721" t="str">
        <f t="array" aca="1" ref="S680" ca="1">IF(ISNUMBER(R680),IF(R680=100%,"CUMPLIDA",IF(AND(ISNUMBER(N680),ISNUMBER(INDIRECT("FECHA_"&amp;$B680,1))), IF(N680&lt;=INDIRECT("FECHA_"&amp;$B680,1),"INCUMPLIDA","PROCESO"), "VERIFICAR FECHA")),"SIN VALOR AVANCE")</f>
        <v>CUMPLIDA</v>
      </c>
    </row>
    <row r="681" spans="1:19" ht="45.75">
      <c r="A681" s="712" t="s">
        <v>19</v>
      </c>
      <c r="B681" s="104" t="s">
        <v>14</v>
      </c>
      <c r="C681" s="713"/>
      <c r="D681" s="713"/>
      <c r="E681" s="714" t="s">
        <v>2358</v>
      </c>
      <c r="F681" s="714"/>
      <c r="G681" s="714"/>
      <c r="H681" s="714"/>
      <c r="I681" s="716">
        <v>21</v>
      </c>
      <c r="J681" s="717">
        <v>1</v>
      </c>
      <c r="K681" s="717">
        <v>1</v>
      </c>
      <c r="L681" s="718">
        <v>1</v>
      </c>
      <c r="M681" s="719">
        <v>45323</v>
      </c>
      <c r="N681" s="719">
        <v>45747</v>
      </c>
      <c r="O681" s="109">
        <f t="shared" ref="O681:O744" si="24">(N681-M681)/7</f>
        <v>60.571428571428569</v>
      </c>
      <c r="P681" s="720">
        <v>1</v>
      </c>
      <c r="Q681" s="717" t="s">
        <v>2383</v>
      </c>
      <c r="R681" s="720">
        <f t="shared" si="23"/>
        <v>1</v>
      </c>
      <c r="S681" s="721" t="str">
        <f t="array" aca="1" ref="S681" ca="1">IF(ISNUMBER(R681),IF(R681=100%,"CUMPLIDA",IF(AND(ISNUMBER(N681),ISNUMBER(INDIRECT("FECHA_"&amp;$B681,1))), IF(N681&lt;=INDIRECT("FECHA_"&amp;$B681,1),"INCUMPLIDA","PROCESO"), "VERIFICAR FECHA")),"SIN VALOR AVANCE")</f>
        <v>CUMPLIDA</v>
      </c>
    </row>
    <row r="682" spans="1:19" ht="45.75">
      <c r="A682" s="712" t="s">
        <v>19</v>
      </c>
      <c r="B682" s="104" t="s">
        <v>14</v>
      </c>
      <c r="C682" s="713"/>
      <c r="D682" s="713"/>
      <c r="E682" s="714"/>
      <c r="F682" s="714"/>
      <c r="G682" s="714"/>
      <c r="H682" s="714"/>
      <c r="I682" s="716">
        <v>22</v>
      </c>
      <c r="J682" s="717">
        <v>1</v>
      </c>
      <c r="K682" s="717">
        <v>1</v>
      </c>
      <c r="L682" s="718">
        <v>1</v>
      </c>
      <c r="M682" s="719">
        <v>45231</v>
      </c>
      <c r="N682" s="719">
        <v>45747</v>
      </c>
      <c r="O682" s="109">
        <f t="shared" si="24"/>
        <v>73.714285714285708</v>
      </c>
      <c r="P682" s="720">
        <v>1</v>
      </c>
      <c r="Q682" s="717" t="s">
        <v>2383</v>
      </c>
      <c r="R682" s="720">
        <f t="shared" si="23"/>
        <v>1</v>
      </c>
      <c r="S682" s="721" t="str">
        <f t="array" aca="1" ref="S682" ca="1">IF(ISNUMBER(R682),IF(R682=100%,"CUMPLIDA",IF(AND(ISNUMBER(N682),ISNUMBER(INDIRECT("FECHA_"&amp;$B682,1))), IF(N682&lt;=INDIRECT("FECHA_"&amp;$B682,1),"INCUMPLIDA","PROCESO"), "VERIFICAR FECHA")),"SIN VALOR AVANCE")</f>
        <v>CUMPLIDA</v>
      </c>
    </row>
    <row r="683" spans="1:19" ht="120.75">
      <c r="A683" s="712" t="s">
        <v>19</v>
      </c>
      <c r="B683" s="104" t="s">
        <v>14</v>
      </c>
      <c r="C683" s="713"/>
      <c r="D683" s="713"/>
      <c r="E683" s="714"/>
      <c r="F683" s="714"/>
      <c r="G683" s="714"/>
      <c r="H683" s="714"/>
      <c r="I683" s="716">
        <v>23</v>
      </c>
      <c r="J683" s="717">
        <v>1</v>
      </c>
      <c r="K683" s="717">
        <v>1</v>
      </c>
      <c r="L683" s="718">
        <v>1</v>
      </c>
      <c r="M683" s="719">
        <v>45323</v>
      </c>
      <c r="N683" s="719">
        <v>45747</v>
      </c>
      <c r="O683" s="109">
        <f t="shared" si="24"/>
        <v>60.571428571428569</v>
      </c>
      <c r="P683" s="720">
        <v>1</v>
      </c>
      <c r="Q683" s="717" t="s">
        <v>2382</v>
      </c>
      <c r="R683" s="720">
        <f t="shared" si="23"/>
        <v>1</v>
      </c>
      <c r="S683" s="721" t="str">
        <f t="array" aca="1" ref="S683" ca="1">IF(ISNUMBER(R683),IF(R683=100%,"CUMPLIDA",IF(AND(ISNUMBER(N683),ISNUMBER(INDIRECT("FECHA_"&amp;$B683,1))), IF(N683&lt;=INDIRECT("FECHA_"&amp;$B683,1),"INCUMPLIDA","PROCESO"), "VERIFICAR FECHA")),"SIN VALOR AVANCE")</f>
        <v>CUMPLIDA</v>
      </c>
    </row>
    <row r="684" spans="1:19" ht="45.75">
      <c r="A684" s="712" t="s">
        <v>19</v>
      </c>
      <c r="B684" s="104" t="s">
        <v>14</v>
      </c>
      <c r="C684" s="713"/>
      <c r="D684" s="713"/>
      <c r="E684" s="714"/>
      <c r="F684" s="714"/>
      <c r="G684" s="714"/>
      <c r="H684" s="714"/>
      <c r="I684" s="716">
        <v>24</v>
      </c>
      <c r="J684" s="717">
        <v>1</v>
      </c>
      <c r="K684" s="717">
        <v>1</v>
      </c>
      <c r="L684" s="718">
        <v>1</v>
      </c>
      <c r="M684" s="719">
        <v>45231</v>
      </c>
      <c r="N684" s="719">
        <v>45747</v>
      </c>
      <c r="O684" s="109">
        <f t="shared" si="24"/>
        <v>73.714285714285708</v>
      </c>
      <c r="P684" s="720">
        <v>1</v>
      </c>
      <c r="Q684" s="717" t="s">
        <v>2383</v>
      </c>
      <c r="R684" s="720">
        <f t="shared" si="23"/>
        <v>1</v>
      </c>
      <c r="S684" s="721" t="str">
        <f t="array" aca="1" ref="S684" ca="1">IF(ISNUMBER(R684),IF(R684=100%,"CUMPLIDA",IF(AND(ISNUMBER(N684),ISNUMBER(INDIRECT("FECHA_"&amp;$B684,1))), IF(N684&lt;=INDIRECT("FECHA_"&amp;$B684,1),"INCUMPLIDA","PROCESO"), "VERIFICAR FECHA")),"SIN VALOR AVANCE")</f>
        <v>CUMPLIDA</v>
      </c>
    </row>
    <row r="685" spans="1:19" ht="150.75">
      <c r="A685" s="712" t="s">
        <v>19</v>
      </c>
      <c r="B685" s="104" t="s">
        <v>14</v>
      </c>
      <c r="C685" s="713"/>
      <c r="D685" s="713"/>
      <c r="E685" s="714"/>
      <c r="F685" s="714"/>
      <c r="G685" s="714"/>
      <c r="H685" s="714"/>
      <c r="I685" s="716">
        <v>25</v>
      </c>
      <c r="J685" s="717">
        <v>1</v>
      </c>
      <c r="K685" s="717">
        <v>1</v>
      </c>
      <c r="L685" s="718">
        <v>1</v>
      </c>
      <c r="M685" s="719">
        <v>45231</v>
      </c>
      <c r="N685" s="719">
        <v>45808</v>
      </c>
      <c r="O685" s="109">
        <f t="shared" si="24"/>
        <v>82.428571428571431</v>
      </c>
      <c r="P685" s="720">
        <v>1</v>
      </c>
      <c r="Q685" s="717" t="s">
        <v>2384</v>
      </c>
      <c r="R685" s="720">
        <f t="shared" si="23"/>
        <v>1</v>
      </c>
      <c r="S685" s="721" t="str">
        <f t="array" aca="1" ref="S685" ca="1">IF(ISNUMBER(R685),IF(R685=100%,"CUMPLIDA",IF(AND(ISNUMBER(N685),ISNUMBER(INDIRECT("FECHA_"&amp;$B685,1))), IF(N685&lt;=INDIRECT("FECHA_"&amp;$B685,1),"INCUMPLIDA","PROCESO"), "VERIFICAR FECHA")),"SIN VALOR AVANCE")</f>
        <v>CUMPLIDA</v>
      </c>
    </row>
    <row r="686" spans="1:19" ht="45.75">
      <c r="A686" s="712" t="s">
        <v>19</v>
      </c>
      <c r="B686" s="104" t="s">
        <v>14</v>
      </c>
      <c r="C686" s="713"/>
      <c r="D686" s="713"/>
      <c r="E686" s="716" t="s">
        <v>2306</v>
      </c>
      <c r="F686" s="716"/>
      <c r="G686" s="716"/>
      <c r="H686" s="714"/>
      <c r="I686" s="716">
        <v>26</v>
      </c>
      <c r="J686" s="717">
        <v>1</v>
      </c>
      <c r="K686" s="717">
        <v>1</v>
      </c>
      <c r="L686" s="718">
        <v>8</v>
      </c>
      <c r="M686" s="719">
        <v>45839</v>
      </c>
      <c r="N686" s="719">
        <v>46568</v>
      </c>
      <c r="O686" s="109">
        <f t="shared" si="24"/>
        <v>104.14285714285714</v>
      </c>
      <c r="P686" s="720">
        <v>0</v>
      </c>
      <c r="Q686" s="717" t="s">
        <v>2383</v>
      </c>
      <c r="R686" s="720">
        <f t="shared" si="23"/>
        <v>0</v>
      </c>
      <c r="S686" s="721" t="str">
        <f t="array" aca="1" ref="S686" ca="1">IF(ISNUMBER(R686),IF(R686=100%,"CUMPLIDA",IF(AND(ISNUMBER(N686),ISNUMBER(INDIRECT("FECHA_"&amp;$B686,1))), IF(N686&lt;=INDIRECT("FECHA_"&amp;$B686,1),"INCUMPLIDA","PROCESO"), "VERIFICAR FECHA")),"SIN VALOR AVANCE")</f>
        <v>PROCESO</v>
      </c>
    </row>
    <row r="687" spans="1:19" ht="120.75">
      <c r="A687" s="712" t="s">
        <v>19</v>
      </c>
      <c r="B687" s="104" t="s">
        <v>14</v>
      </c>
      <c r="C687" s="713"/>
      <c r="D687" s="713"/>
      <c r="E687" s="716"/>
      <c r="F687" s="716"/>
      <c r="G687" s="716" t="s">
        <v>2385</v>
      </c>
      <c r="H687" s="714"/>
      <c r="I687" s="716">
        <v>27</v>
      </c>
      <c r="J687" s="717">
        <v>1</v>
      </c>
      <c r="K687" s="717">
        <v>1</v>
      </c>
      <c r="L687" s="718">
        <v>1</v>
      </c>
      <c r="M687" s="719">
        <v>45839</v>
      </c>
      <c r="N687" s="719">
        <v>46568</v>
      </c>
      <c r="O687" s="109">
        <f t="shared" si="24"/>
        <v>104.14285714285714</v>
      </c>
      <c r="P687" s="720">
        <v>0</v>
      </c>
      <c r="Q687" s="717" t="s">
        <v>2382</v>
      </c>
      <c r="R687" s="720">
        <f t="shared" si="23"/>
        <v>0</v>
      </c>
      <c r="S687" s="721" t="str">
        <f t="array" aca="1" ref="S687" ca="1">IF(ISNUMBER(R687),IF(R687=100%,"CUMPLIDA",IF(AND(ISNUMBER(N687),ISNUMBER(INDIRECT("FECHA_"&amp;$B687,1))), IF(N687&lt;=INDIRECT("FECHA_"&amp;$B687,1),"INCUMPLIDA","PROCESO"), "VERIFICAR FECHA")),"SIN VALOR AVANCE")</f>
        <v>PROCESO</v>
      </c>
    </row>
    <row r="688" spans="1:19" ht="150.75">
      <c r="A688" s="712" t="s">
        <v>19</v>
      </c>
      <c r="B688" s="104" t="s">
        <v>14</v>
      </c>
      <c r="C688" s="713"/>
      <c r="D688" s="713"/>
      <c r="E688" s="714"/>
      <c r="F688" s="714"/>
      <c r="G688" s="714" t="s">
        <v>2386</v>
      </c>
      <c r="H688" s="714"/>
      <c r="I688" s="716">
        <v>28</v>
      </c>
      <c r="J688" s="717">
        <v>1</v>
      </c>
      <c r="K688" s="717">
        <v>1</v>
      </c>
      <c r="L688" s="718">
        <v>2</v>
      </c>
      <c r="M688" s="719">
        <v>45839</v>
      </c>
      <c r="N688" s="719">
        <v>46568</v>
      </c>
      <c r="O688" s="109">
        <f t="shared" si="24"/>
        <v>104.14285714285714</v>
      </c>
      <c r="P688" s="720">
        <v>0</v>
      </c>
      <c r="Q688" s="717" t="s">
        <v>2384</v>
      </c>
      <c r="R688" s="720">
        <f t="shared" si="23"/>
        <v>0</v>
      </c>
      <c r="S688" s="721" t="str">
        <f t="array" aca="1" ref="S688" ca="1">IF(ISNUMBER(R688),IF(R688=100%,"CUMPLIDA",IF(AND(ISNUMBER(N688),ISNUMBER(INDIRECT("FECHA_"&amp;$B688,1))), IF(N688&lt;=INDIRECT("FECHA_"&amp;$B688,1),"INCUMPLIDA","PROCESO"), "VERIFICAR FECHA")),"SIN VALOR AVANCE")</f>
        <v>PROCESO</v>
      </c>
    </row>
    <row r="689" spans="1:19" ht="30.75">
      <c r="A689" s="712" t="s">
        <v>19</v>
      </c>
      <c r="B689" s="104" t="s">
        <v>14</v>
      </c>
      <c r="C689" s="713"/>
      <c r="D689" s="713"/>
      <c r="E689" s="714"/>
      <c r="F689" s="714"/>
      <c r="G689" s="714"/>
      <c r="H689" s="714"/>
      <c r="I689" s="716">
        <v>29</v>
      </c>
      <c r="J689" s="717">
        <v>1</v>
      </c>
      <c r="K689" s="717">
        <v>1</v>
      </c>
      <c r="L689" s="718">
        <v>35</v>
      </c>
      <c r="M689" s="719">
        <v>45061</v>
      </c>
      <c r="N689" s="719">
        <v>45275</v>
      </c>
      <c r="O689" s="109">
        <f t="shared" si="24"/>
        <v>30.571428571428573</v>
      </c>
      <c r="P689" s="720">
        <v>1</v>
      </c>
      <c r="Q689" s="717" t="s">
        <v>2387</v>
      </c>
      <c r="R689" s="720">
        <f t="shared" si="23"/>
        <v>1</v>
      </c>
      <c r="S689" s="721" t="str">
        <f t="array" aca="1" ref="S689" ca="1">IF(ISNUMBER(R689),IF(R689=100%,"CUMPLIDA",IF(AND(ISNUMBER(N689),ISNUMBER(INDIRECT("FECHA_"&amp;$B689,1))), IF(N689&lt;=INDIRECT("FECHA_"&amp;$B689,1),"INCUMPLIDA","PROCESO"), "VERIFICAR FECHA")),"SIN VALOR AVANCE")</f>
        <v>CUMPLIDA</v>
      </c>
    </row>
    <row r="690" spans="1:19" ht="45.75">
      <c r="A690" s="712" t="s">
        <v>19</v>
      </c>
      <c r="B690" s="104" t="s">
        <v>14</v>
      </c>
      <c r="C690" s="713"/>
      <c r="D690" s="713"/>
      <c r="E690" s="714"/>
      <c r="F690" s="714"/>
      <c r="G690" s="714"/>
      <c r="H690" s="714"/>
      <c r="I690" s="716">
        <v>30</v>
      </c>
      <c r="J690" s="717">
        <v>1</v>
      </c>
      <c r="K690" s="717">
        <v>1</v>
      </c>
      <c r="L690" s="718">
        <v>1</v>
      </c>
      <c r="M690" s="719">
        <v>44774</v>
      </c>
      <c r="N690" s="719">
        <v>46387</v>
      </c>
      <c r="O690" s="109">
        <f t="shared" si="24"/>
        <v>230.42857142857142</v>
      </c>
      <c r="P690" s="720">
        <v>0.13</v>
      </c>
      <c r="Q690" s="717" t="s">
        <v>2383</v>
      </c>
      <c r="R690" s="720">
        <f t="shared" si="23"/>
        <v>0.13</v>
      </c>
      <c r="S690" s="721" t="str">
        <f t="array" aca="1" ref="S690" ca="1">IF(ISNUMBER(R690),IF(R690=100%,"CUMPLIDA",IF(AND(ISNUMBER(N690),ISNUMBER(INDIRECT("FECHA_"&amp;$B690,1))), IF(N690&lt;=INDIRECT("FECHA_"&amp;$B690,1),"INCUMPLIDA","PROCESO"), "VERIFICAR FECHA")),"SIN VALOR AVANCE")</f>
        <v>PROCESO</v>
      </c>
    </row>
    <row r="691" spans="1:19" ht="180.75">
      <c r="A691" s="712" t="s">
        <v>19</v>
      </c>
      <c r="B691" s="104" t="s">
        <v>14</v>
      </c>
      <c r="C691" s="713" t="s">
        <v>2388</v>
      </c>
      <c r="D691" s="713"/>
      <c r="E691" s="714" t="s">
        <v>2389</v>
      </c>
      <c r="F691" s="714"/>
      <c r="G691" s="714"/>
      <c r="H691" s="714"/>
      <c r="I691" s="716">
        <v>1</v>
      </c>
      <c r="J691" s="717">
        <v>1</v>
      </c>
      <c r="K691" s="717">
        <v>1</v>
      </c>
      <c r="L691" s="718">
        <v>6</v>
      </c>
      <c r="M691" s="719">
        <v>44378</v>
      </c>
      <c r="N691" s="719">
        <v>44469</v>
      </c>
      <c r="O691" s="109">
        <f t="shared" si="24"/>
        <v>13</v>
      </c>
      <c r="P691" s="720">
        <v>1</v>
      </c>
      <c r="Q691" s="732" t="s">
        <v>2390</v>
      </c>
      <c r="R691" s="720">
        <f t="shared" ref="R691:R754" si="25">(P691)</f>
        <v>1</v>
      </c>
      <c r="S691" s="721" t="str">
        <f t="array" aca="1" ref="S691" ca="1">IF(ISNUMBER(R691),IF(R691=100%,"CUMPLIDA",IF(AND(ISNUMBER(N691),ISNUMBER(INDIRECT("FECHA_"&amp;$B691,1))), IF(N691&lt;=INDIRECT("FECHA_"&amp;$B691,1),"INCUMPLIDA","PROCESO"), "VERIFICAR FECHA")),"SIN VALOR AVANCE")</f>
        <v>CUMPLIDA</v>
      </c>
    </row>
    <row r="692" spans="1:19" ht="135.75">
      <c r="A692" s="712" t="s">
        <v>19</v>
      </c>
      <c r="B692" s="104" t="s">
        <v>14</v>
      </c>
      <c r="C692" s="713"/>
      <c r="D692" s="713"/>
      <c r="E692" s="714"/>
      <c r="F692" s="714"/>
      <c r="G692" s="714"/>
      <c r="H692" s="714"/>
      <c r="I692" s="716">
        <v>2</v>
      </c>
      <c r="J692" s="717">
        <v>1</v>
      </c>
      <c r="K692" s="717">
        <v>1</v>
      </c>
      <c r="L692" s="718">
        <v>12</v>
      </c>
      <c r="M692" s="719">
        <v>44378</v>
      </c>
      <c r="N692" s="719">
        <v>44742</v>
      </c>
      <c r="O692" s="109">
        <f t="shared" si="24"/>
        <v>52</v>
      </c>
      <c r="P692" s="720">
        <v>1</v>
      </c>
      <c r="Q692" s="732" t="s">
        <v>2391</v>
      </c>
      <c r="R692" s="720">
        <f t="shared" si="25"/>
        <v>1</v>
      </c>
      <c r="S692" s="721" t="str">
        <f t="array" aca="1" ref="S692" ca="1">IF(ISNUMBER(R692),IF(R692=100%,"CUMPLIDA",IF(AND(ISNUMBER(N692),ISNUMBER(INDIRECT("FECHA_"&amp;$B692,1))), IF(N692&lt;=INDIRECT("FECHA_"&amp;$B692,1),"INCUMPLIDA","PROCESO"), "VERIFICAR FECHA")),"SIN VALOR AVANCE")</f>
        <v>CUMPLIDA</v>
      </c>
    </row>
    <row r="693" spans="1:19" ht="120.75">
      <c r="A693" s="712" t="s">
        <v>19</v>
      </c>
      <c r="B693" s="104" t="s">
        <v>14</v>
      </c>
      <c r="C693" s="713"/>
      <c r="D693" s="713"/>
      <c r="E693" s="714"/>
      <c r="F693" s="714"/>
      <c r="G693" s="714"/>
      <c r="H693" s="714"/>
      <c r="I693" s="716">
        <v>3</v>
      </c>
      <c r="J693" s="717">
        <v>1</v>
      </c>
      <c r="K693" s="717">
        <v>1</v>
      </c>
      <c r="L693" s="718">
        <v>1</v>
      </c>
      <c r="M693" s="719">
        <v>45231</v>
      </c>
      <c r="N693" s="719">
        <v>45504</v>
      </c>
      <c r="O693" s="109">
        <f t="shared" si="24"/>
        <v>39</v>
      </c>
      <c r="P693" s="720">
        <v>1</v>
      </c>
      <c r="Q693" s="717" t="s">
        <v>2392</v>
      </c>
      <c r="R693" s="720">
        <f t="shared" si="25"/>
        <v>1</v>
      </c>
      <c r="S693" s="721" t="str">
        <f t="array" aca="1" ref="S693" ca="1">IF(ISNUMBER(R693),IF(R693=100%,"CUMPLIDA",IF(AND(ISNUMBER(N693),ISNUMBER(INDIRECT("FECHA_"&amp;$B693,1))), IF(N693&lt;=INDIRECT("FECHA_"&amp;$B693,1),"INCUMPLIDA","PROCESO"), "VERIFICAR FECHA")),"SIN VALOR AVANCE")</f>
        <v>CUMPLIDA</v>
      </c>
    </row>
    <row r="694" spans="1:19" ht="135.75">
      <c r="A694" s="712" t="s">
        <v>19</v>
      </c>
      <c r="B694" s="104" t="s">
        <v>14</v>
      </c>
      <c r="C694" s="713"/>
      <c r="D694" s="713"/>
      <c r="E694" s="714"/>
      <c r="F694" s="714"/>
      <c r="G694" s="714"/>
      <c r="H694" s="714"/>
      <c r="I694" s="716">
        <v>4</v>
      </c>
      <c r="J694" s="717">
        <v>1</v>
      </c>
      <c r="K694" s="717">
        <v>1</v>
      </c>
      <c r="L694" s="718">
        <v>1</v>
      </c>
      <c r="M694" s="719">
        <v>45323</v>
      </c>
      <c r="N694" s="719">
        <v>45747</v>
      </c>
      <c r="O694" s="109">
        <f t="shared" si="24"/>
        <v>60.571428571428569</v>
      </c>
      <c r="P694" s="720">
        <v>1</v>
      </c>
      <c r="Q694" s="731" t="s">
        <v>2393</v>
      </c>
      <c r="R694" s="720">
        <f t="shared" si="25"/>
        <v>1</v>
      </c>
      <c r="S694" s="721" t="str">
        <f t="array" aca="1" ref="S694" ca="1">IF(ISNUMBER(R694),IF(R694=100%,"CUMPLIDA",IF(AND(ISNUMBER(N694),ISNUMBER(INDIRECT("FECHA_"&amp;$B694,1))), IF(N694&lt;=INDIRECT("FECHA_"&amp;$B694,1),"INCUMPLIDA","PROCESO"), "VERIFICAR FECHA")),"SIN VALOR AVANCE")</f>
        <v>CUMPLIDA</v>
      </c>
    </row>
    <row r="695" spans="1:19" ht="105.75">
      <c r="A695" s="712" t="s">
        <v>19</v>
      </c>
      <c r="B695" s="104" t="s">
        <v>14</v>
      </c>
      <c r="C695" s="713"/>
      <c r="D695" s="713"/>
      <c r="E695" s="714"/>
      <c r="F695" s="714"/>
      <c r="G695" s="714"/>
      <c r="H695" s="714"/>
      <c r="I695" s="716">
        <v>5</v>
      </c>
      <c r="J695" s="717">
        <v>1</v>
      </c>
      <c r="K695" s="717">
        <v>1</v>
      </c>
      <c r="L695" s="718">
        <v>1</v>
      </c>
      <c r="M695" s="719">
        <v>45323</v>
      </c>
      <c r="N695" s="719">
        <v>45747</v>
      </c>
      <c r="O695" s="109">
        <f t="shared" si="24"/>
        <v>60.571428571428569</v>
      </c>
      <c r="P695" s="720">
        <v>1</v>
      </c>
      <c r="Q695" s="731" t="s">
        <v>2394</v>
      </c>
      <c r="R695" s="720">
        <f t="shared" si="25"/>
        <v>1</v>
      </c>
      <c r="S695" s="721" t="str">
        <f t="array" aca="1" ref="S695" ca="1">IF(ISNUMBER(R695),IF(R695=100%,"CUMPLIDA",IF(AND(ISNUMBER(N695),ISNUMBER(INDIRECT("FECHA_"&amp;$B695,1))), IF(N695&lt;=INDIRECT("FECHA_"&amp;$B695,1),"INCUMPLIDA","PROCESO"), "VERIFICAR FECHA")),"SIN VALOR AVANCE")</f>
        <v>CUMPLIDA</v>
      </c>
    </row>
    <row r="696" spans="1:19" ht="105.75">
      <c r="A696" s="712" t="s">
        <v>19</v>
      </c>
      <c r="B696" s="104" t="s">
        <v>14</v>
      </c>
      <c r="C696" s="713"/>
      <c r="D696" s="713"/>
      <c r="E696" s="714"/>
      <c r="F696" s="714"/>
      <c r="G696" s="714"/>
      <c r="H696" s="714"/>
      <c r="I696" s="716">
        <v>6</v>
      </c>
      <c r="J696" s="717">
        <v>1</v>
      </c>
      <c r="K696" s="717">
        <v>1</v>
      </c>
      <c r="L696" s="718">
        <v>1</v>
      </c>
      <c r="M696" s="719">
        <v>45231</v>
      </c>
      <c r="N696" s="719">
        <v>45747</v>
      </c>
      <c r="O696" s="109">
        <f t="shared" si="24"/>
        <v>73.714285714285708</v>
      </c>
      <c r="P696" s="720">
        <v>1</v>
      </c>
      <c r="Q696" s="731" t="s">
        <v>2394</v>
      </c>
      <c r="R696" s="720">
        <f t="shared" si="25"/>
        <v>1</v>
      </c>
      <c r="S696" s="721" t="str">
        <f t="array" aca="1" ref="S696" ca="1">IF(ISNUMBER(R696),IF(R696=100%,"CUMPLIDA",IF(AND(ISNUMBER(N696),ISNUMBER(INDIRECT("FECHA_"&amp;$B696,1))), IF(N696&lt;=INDIRECT("FECHA_"&amp;$B696,1),"INCUMPLIDA","PROCESO"), "VERIFICAR FECHA")),"SIN VALOR AVANCE")</f>
        <v>CUMPLIDA</v>
      </c>
    </row>
    <row r="697" spans="1:19" ht="135.75">
      <c r="A697" s="712" t="s">
        <v>19</v>
      </c>
      <c r="B697" s="104" t="s">
        <v>14</v>
      </c>
      <c r="C697" s="713"/>
      <c r="D697" s="713"/>
      <c r="E697" s="714"/>
      <c r="F697" s="714"/>
      <c r="G697" s="714"/>
      <c r="H697" s="714"/>
      <c r="I697" s="716">
        <v>7</v>
      </c>
      <c r="J697" s="717">
        <v>1</v>
      </c>
      <c r="K697" s="717">
        <v>1</v>
      </c>
      <c r="L697" s="718">
        <v>1</v>
      </c>
      <c r="M697" s="719">
        <v>45323</v>
      </c>
      <c r="N697" s="719">
        <v>45747</v>
      </c>
      <c r="O697" s="109">
        <f t="shared" si="24"/>
        <v>60.571428571428569</v>
      </c>
      <c r="P697" s="720">
        <v>1</v>
      </c>
      <c r="Q697" s="731" t="s">
        <v>2393</v>
      </c>
      <c r="R697" s="720">
        <f t="shared" si="25"/>
        <v>1</v>
      </c>
      <c r="S697" s="721" t="str">
        <f t="array" aca="1" ref="S697" ca="1">IF(ISNUMBER(R697),IF(R697=100%,"CUMPLIDA",IF(AND(ISNUMBER(N697),ISNUMBER(INDIRECT("FECHA_"&amp;$B697,1))), IF(N697&lt;=INDIRECT("FECHA_"&amp;$B697,1),"INCUMPLIDA","PROCESO"), "VERIFICAR FECHA")),"SIN VALOR AVANCE")</f>
        <v>CUMPLIDA</v>
      </c>
    </row>
    <row r="698" spans="1:19" ht="105.75">
      <c r="A698" s="712" t="s">
        <v>19</v>
      </c>
      <c r="B698" s="104" t="s">
        <v>14</v>
      </c>
      <c r="C698" s="713"/>
      <c r="D698" s="713"/>
      <c r="E698" s="714"/>
      <c r="F698" s="714"/>
      <c r="G698" s="714"/>
      <c r="H698" s="714"/>
      <c r="I698" s="716">
        <v>8</v>
      </c>
      <c r="J698" s="717">
        <v>1</v>
      </c>
      <c r="K698" s="717">
        <v>1</v>
      </c>
      <c r="L698" s="718">
        <v>1</v>
      </c>
      <c r="M698" s="719">
        <v>45231</v>
      </c>
      <c r="N698" s="719">
        <v>45747</v>
      </c>
      <c r="O698" s="109">
        <f t="shared" si="24"/>
        <v>73.714285714285708</v>
      </c>
      <c r="P698" s="720">
        <v>1</v>
      </c>
      <c r="Q698" s="731" t="s">
        <v>2394</v>
      </c>
      <c r="R698" s="720">
        <f t="shared" si="25"/>
        <v>1</v>
      </c>
      <c r="S698" s="721" t="str">
        <f t="array" aca="1" ref="S698" ca="1">IF(ISNUMBER(R698),IF(R698=100%,"CUMPLIDA",IF(AND(ISNUMBER(N698),ISNUMBER(INDIRECT("FECHA_"&amp;$B698,1))), IF(N698&lt;=INDIRECT("FECHA_"&amp;$B698,1),"INCUMPLIDA","PROCESO"), "VERIFICAR FECHA")),"SIN VALOR AVANCE")</f>
        <v>CUMPLIDA</v>
      </c>
    </row>
    <row r="699" spans="1:19" ht="240.75">
      <c r="A699" s="712" t="s">
        <v>19</v>
      </c>
      <c r="B699" s="104" t="s">
        <v>14</v>
      </c>
      <c r="C699" s="713"/>
      <c r="D699" s="713"/>
      <c r="E699" s="714"/>
      <c r="F699" s="714"/>
      <c r="G699" s="714"/>
      <c r="H699" s="714"/>
      <c r="I699" s="716">
        <v>9</v>
      </c>
      <c r="J699" s="717">
        <v>1</v>
      </c>
      <c r="K699" s="717">
        <v>1</v>
      </c>
      <c r="L699" s="718">
        <v>1</v>
      </c>
      <c r="M699" s="719">
        <v>45231</v>
      </c>
      <c r="N699" s="719">
        <v>45808</v>
      </c>
      <c r="O699" s="109">
        <f t="shared" si="24"/>
        <v>82.428571428571431</v>
      </c>
      <c r="P699" s="720">
        <v>1</v>
      </c>
      <c r="Q699" s="717" t="s">
        <v>2395</v>
      </c>
      <c r="R699" s="720">
        <f t="shared" si="25"/>
        <v>1</v>
      </c>
      <c r="S699" s="721" t="str">
        <f t="array" aca="1" ref="S699" ca="1">IF(ISNUMBER(R699),IF(R699=100%,"CUMPLIDA",IF(AND(ISNUMBER(N699),ISNUMBER(INDIRECT("FECHA_"&amp;$B699,1))), IF(N699&lt;=INDIRECT("FECHA_"&amp;$B699,1),"INCUMPLIDA","PROCESO"), "VERIFICAR FECHA")),"SIN VALOR AVANCE")</f>
        <v>CUMPLIDA</v>
      </c>
    </row>
    <row r="700" spans="1:19" ht="105.75">
      <c r="A700" s="712" t="s">
        <v>19</v>
      </c>
      <c r="B700" s="104" t="s">
        <v>14</v>
      </c>
      <c r="C700" s="713"/>
      <c r="D700" s="713"/>
      <c r="E700" s="714"/>
      <c r="F700" s="714"/>
      <c r="G700" s="714"/>
      <c r="H700" s="714"/>
      <c r="I700" s="716">
        <v>10</v>
      </c>
      <c r="J700" s="717">
        <v>1</v>
      </c>
      <c r="K700" s="717">
        <v>1</v>
      </c>
      <c r="L700" s="718">
        <v>7</v>
      </c>
      <c r="M700" s="719">
        <v>46024</v>
      </c>
      <c r="N700" s="719">
        <v>46660</v>
      </c>
      <c r="O700" s="109">
        <f t="shared" si="24"/>
        <v>90.857142857142861</v>
      </c>
      <c r="P700" s="720">
        <v>0</v>
      </c>
      <c r="Q700" s="731" t="s">
        <v>2394</v>
      </c>
      <c r="R700" s="720">
        <f t="shared" si="25"/>
        <v>0</v>
      </c>
      <c r="S700" s="721" t="str">
        <f t="array" aca="1" ref="S700" ca="1">IF(ISNUMBER(R700),IF(R700=100%,"CUMPLIDA",IF(AND(ISNUMBER(N700),ISNUMBER(INDIRECT("FECHA_"&amp;$B700,1))), IF(N700&lt;=INDIRECT("FECHA_"&amp;$B700,1),"INCUMPLIDA","PROCESO"), "VERIFICAR FECHA")),"SIN VALOR AVANCE")</f>
        <v>PROCESO</v>
      </c>
    </row>
    <row r="701" spans="1:19" ht="135.75">
      <c r="A701" s="712" t="s">
        <v>19</v>
      </c>
      <c r="B701" s="104" t="s">
        <v>14</v>
      </c>
      <c r="C701" s="713"/>
      <c r="D701" s="713"/>
      <c r="E701" s="714"/>
      <c r="F701" s="714"/>
      <c r="G701" s="714"/>
      <c r="H701" s="714"/>
      <c r="I701" s="716">
        <v>11</v>
      </c>
      <c r="J701" s="717">
        <v>1</v>
      </c>
      <c r="K701" s="717">
        <v>1</v>
      </c>
      <c r="L701" s="718">
        <v>1</v>
      </c>
      <c r="M701" s="719">
        <v>46024</v>
      </c>
      <c r="N701" s="719">
        <v>46660</v>
      </c>
      <c r="O701" s="109">
        <f t="shared" si="24"/>
        <v>90.857142857142861</v>
      </c>
      <c r="P701" s="720">
        <v>0</v>
      </c>
      <c r="Q701" s="731" t="s">
        <v>2393</v>
      </c>
      <c r="R701" s="720">
        <f t="shared" si="25"/>
        <v>0</v>
      </c>
      <c r="S701" s="721" t="str">
        <f t="array" aca="1" ref="S701" ca="1">IF(ISNUMBER(R701),IF(R701=100%,"CUMPLIDA",IF(AND(ISNUMBER(N701),ISNUMBER(INDIRECT("FECHA_"&amp;$B701,1))), IF(N701&lt;=INDIRECT("FECHA_"&amp;$B701,1),"INCUMPLIDA","PROCESO"), "VERIFICAR FECHA")),"SIN VALOR AVANCE")</f>
        <v>PROCESO</v>
      </c>
    </row>
    <row r="702" spans="1:19" ht="240.75">
      <c r="A702" s="712" t="s">
        <v>19</v>
      </c>
      <c r="B702" s="104" t="s">
        <v>14</v>
      </c>
      <c r="C702" s="713"/>
      <c r="D702" s="713"/>
      <c r="E702" s="714"/>
      <c r="F702" s="714"/>
      <c r="G702" s="714"/>
      <c r="H702" s="714"/>
      <c r="I702" s="716">
        <v>12</v>
      </c>
      <c r="J702" s="717">
        <v>1</v>
      </c>
      <c r="K702" s="717">
        <v>1</v>
      </c>
      <c r="L702" s="718">
        <v>2</v>
      </c>
      <c r="M702" s="719">
        <v>46024</v>
      </c>
      <c r="N702" s="719">
        <v>46660</v>
      </c>
      <c r="O702" s="109">
        <f t="shared" si="24"/>
        <v>90.857142857142861</v>
      </c>
      <c r="P702" s="720">
        <v>0</v>
      </c>
      <c r="Q702" s="717" t="s">
        <v>2395</v>
      </c>
      <c r="R702" s="720">
        <f t="shared" si="25"/>
        <v>0</v>
      </c>
      <c r="S702" s="721" t="str">
        <f t="array" aca="1" ref="S702" ca="1">IF(ISNUMBER(R702),IF(R702=100%,"CUMPLIDA",IF(AND(ISNUMBER(N702),ISNUMBER(INDIRECT("FECHA_"&amp;$B702,1))), IF(N702&lt;=INDIRECT("FECHA_"&amp;$B702,1),"INCUMPLIDA","PROCESO"), "VERIFICAR FECHA")),"SIN VALOR AVANCE")</f>
        <v>PROCESO</v>
      </c>
    </row>
    <row r="703" spans="1:19" ht="120.75">
      <c r="A703" s="712" t="s">
        <v>19</v>
      </c>
      <c r="B703" s="104" t="s">
        <v>14</v>
      </c>
      <c r="C703" s="713"/>
      <c r="D703" s="713"/>
      <c r="E703" s="714"/>
      <c r="F703" s="714"/>
      <c r="G703" s="714"/>
      <c r="H703" s="714"/>
      <c r="I703" s="716">
        <v>13</v>
      </c>
      <c r="J703" s="717">
        <v>1</v>
      </c>
      <c r="K703" s="717">
        <v>1</v>
      </c>
      <c r="L703" s="718">
        <v>12</v>
      </c>
      <c r="M703" s="719">
        <v>44378</v>
      </c>
      <c r="N703" s="719">
        <v>44742</v>
      </c>
      <c r="O703" s="109">
        <f t="shared" si="24"/>
        <v>52</v>
      </c>
      <c r="P703" s="720">
        <v>1</v>
      </c>
      <c r="Q703" s="732" t="s">
        <v>2396</v>
      </c>
      <c r="R703" s="720">
        <f t="shared" si="25"/>
        <v>1</v>
      </c>
      <c r="S703" s="721" t="str">
        <f t="array" aca="1" ref="S703" ca="1">IF(ISNUMBER(R703),IF(R703=100%,"CUMPLIDA",IF(AND(ISNUMBER(N703),ISNUMBER(INDIRECT("FECHA_"&amp;$B703,1))), IF(N703&lt;=INDIRECT("FECHA_"&amp;$B703,1),"INCUMPLIDA","PROCESO"), "VERIFICAR FECHA")),"SIN VALOR AVANCE")</f>
        <v>CUMPLIDA</v>
      </c>
    </row>
    <row r="704" spans="1:19" ht="45.75">
      <c r="A704" s="712" t="s">
        <v>19</v>
      </c>
      <c r="B704" s="104" t="s">
        <v>14</v>
      </c>
      <c r="C704" s="713" t="s">
        <v>2397</v>
      </c>
      <c r="D704" s="713"/>
      <c r="E704" s="714" t="s">
        <v>2261</v>
      </c>
      <c r="F704" s="714"/>
      <c r="G704" s="714"/>
      <c r="H704" s="714"/>
      <c r="I704" s="714">
        <v>1</v>
      </c>
      <c r="J704" s="717">
        <v>1</v>
      </c>
      <c r="K704" s="717">
        <v>1</v>
      </c>
      <c r="L704" s="718">
        <v>1</v>
      </c>
      <c r="M704" s="719">
        <v>44621</v>
      </c>
      <c r="N704" s="719">
        <v>44804</v>
      </c>
      <c r="O704" s="109">
        <f t="shared" si="24"/>
        <v>26.142857142857142</v>
      </c>
      <c r="P704" s="720">
        <v>1</v>
      </c>
      <c r="Q704" s="717" t="s">
        <v>2398</v>
      </c>
      <c r="R704" s="720">
        <f t="shared" si="25"/>
        <v>1</v>
      </c>
      <c r="S704" s="721" t="str">
        <f t="array" aca="1" ref="S704" ca="1">IF(ISNUMBER(R704),IF(R704=100%,"CUMPLIDA",IF(AND(ISNUMBER(N704),ISNUMBER(INDIRECT("FECHA_"&amp;$B704,1))), IF(N704&lt;=INDIRECT("FECHA_"&amp;$B704,1),"INCUMPLIDA","PROCESO"), "VERIFICAR FECHA")),"SIN VALOR AVANCE")</f>
        <v>CUMPLIDA</v>
      </c>
    </row>
    <row r="705" spans="1:19" ht="45.75">
      <c r="A705" s="712" t="s">
        <v>19</v>
      </c>
      <c r="B705" s="104" t="s">
        <v>14</v>
      </c>
      <c r="C705" s="713"/>
      <c r="D705" s="713"/>
      <c r="E705" s="714"/>
      <c r="F705" s="714"/>
      <c r="G705" s="714"/>
      <c r="H705" s="714"/>
      <c r="I705" s="714"/>
      <c r="J705" s="717">
        <v>1</v>
      </c>
      <c r="K705" s="717">
        <v>1</v>
      </c>
      <c r="L705" s="718">
        <v>1</v>
      </c>
      <c r="M705" s="719">
        <v>44774</v>
      </c>
      <c r="N705" s="719">
        <v>44834</v>
      </c>
      <c r="O705" s="109">
        <f t="shared" si="24"/>
        <v>8.5714285714285712</v>
      </c>
      <c r="P705" s="720">
        <v>1</v>
      </c>
      <c r="Q705" s="717" t="s">
        <v>2398</v>
      </c>
      <c r="R705" s="720">
        <f t="shared" si="25"/>
        <v>1</v>
      </c>
      <c r="S705" s="721" t="str">
        <f t="array" aca="1" ref="S705" ca="1">IF(ISNUMBER(R705),IF(R705=100%,"CUMPLIDA",IF(AND(ISNUMBER(N705),ISNUMBER(INDIRECT("FECHA_"&amp;$B705,1))), IF(N705&lt;=INDIRECT("FECHA_"&amp;$B705,1),"INCUMPLIDA","PROCESO"), "VERIFICAR FECHA")),"SIN VALOR AVANCE")</f>
        <v>CUMPLIDA</v>
      </c>
    </row>
    <row r="706" spans="1:19" ht="45.75">
      <c r="A706" s="712" t="s">
        <v>19</v>
      </c>
      <c r="B706" s="104" t="s">
        <v>14</v>
      </c>
      <c r="C706" s="713"/>
      <c r="D706" s="713"/>
      <c r="E706" s="714"/>
      <c r="F706" s="714"/>
      <c r="G706" s="714"/>
      <c r="H706" s="714"/>
      <c r="I706" s="716">
        <v>2</v>
      </c>
      <c r="J706" s="717">
        <v>1</v>
      </c>
      <c r="K706" s="717">
        <v>1</v>
      </c>
      <c r="L706" s="718">
        <v>11</v>
      </c>
      <c r="M706" s="719">
        <v>44621</v>
      </c>
      <c r="N706" s="719">
        <v>44773</v>
      </c>
      <c r="O706" s="109">
        <f t="shared" si="24"/>
        <v>21.714285714285715</v>
      </c>
      <c r="P706" s="720">
        <v>1</v>
      </c>
      <c r="Q706" s="717" t="s">
        <v>2398</v>
      </c>
      <c r="R706" s="720">
        <f t="shared" si="25"/>
        <v>1</v>
      </c>
      <c r="S706" s="721" t="str">
        <f t="array" aca="1" ref="S706" ca="1">IF(ISNUMBER(R706),IF(R706=100%,"CUMPLIDA",IF(AND(ISNUMBER(N706),ISNUMBER(INDIRECT("FECHA_"&amp;$B706,1))), IF(N706&lt;=INDIRECT("FECHA_"&amp;$B706,1),"INCUMPLIDA","PROCESO"), "VERIFICAR FECHA")),"SIN VALOR AVANCE")</f>
        <v>CUMPLIDA</v>
      </c>
    </row>
    <row r="707" spans="1:19" ht="45.75">
      <c r="A707" s="712" t="s">
        <v>19</v>
      </c>
      <c r="B707" s="104" t="s">
        <v>14</v>
      </c>
      <c r="C707" s="713"/>
      <c r="D707" s="713"/>
      <c r="E707" s="714"/>
      <c r="F707" s="714"/>
      <c r="G707" s="714"/>
      <c r="H707" s="714"/>
      <c r="I707" s="716">
        <v>3</v>
      </c>
      <c r="J707" s="717">
        <v>1</v>
      </c>
      <c r="K707" s="717">
        <v>1</v>
      </c>
      <c r="L707" s="718">
        <v>1</v>
      </c>
      <c r="M707" s="719">
        <v>45231</v>
      </c>
      <c r="N707" s="719">
        <v>45504</v>
      </c>
      <c r="O707" s="109">
        <f t="shared" si="24"/>
        <v>39</v>
      </c>
      <c r="P707" s="720">
        <v>1</v>
      </c>
      <c r="Q707" s="717" t="s">
        <v>2399</v>
      </c>
      <c r="R707" s="720">
        <f t="shared" si="25"/>
        <v>1</v>
      </c>
      <c r="S707" s="721" t="str">
        <f t="array" aca="1" ref="S707" ca="1">IF(ISNUMBER(R707),IF(R707=100%,"CUMPLIDA",IF(AND(ISNUMBER(N707),ISNUMBER(INDIRECT("FECHA_"&amp;$B707,1))), IF(N707&lt;=INDIRECT("FECHA_"&amp;$B707,1),"INCUMPLIDA","PROCESO"), "VERIFICAR FECHA")),"SIN VALOR AVANCE")</f>
        <v>CUMPLIDA</v>
      </c>
    </row>
    <row r="708" spans="1:19" ht="210.75">
      <c r="A708" s="712" t="s">
        <v>19</v>
      </c>
      <c r="B708" s="104" t="s">
        <v>14</v>
      </c>
      <c r="C708" s="713"/>
      <c r="D708" s="713"/>
      <c r="E708" s="714"/>
      <c r="F708" s="714"/>
      <c r="G708" s="714"/>
      <c r="H708" s="714"/>
      <c r="I708" s="716">
        <v>4</v>
      </c>
      <c r="J708" s="717">
        <v>1</v>
      </c>
      <c r="K708" s="717">
        <v>1</v>
      </c>
      <c r="L708" s="718">
        <v>1</v>
      </c>
      <c r="M708" s="719">
        <v>45323</v>
      </c>
      <c r="N708" s="719">
        <v>45747</v>
      </c>
      <c r="O708" s="109">
        <f t="shared" si="24"/>
        <v>60.571428571428569</v>
      </c>
      <c r="P708" s="720">
        <v>1</v>
      </c>
      <c r="Q708" s="717" t="s">
        <v>2400</v>
      </c>
      <c r="R708" s="720">
        <f t="shared" si="25"/>
        <v>1</v>
      </c>
      <c r="S708" s="721" t="str">
        <f t="array" aca="1" ref="S708" ca="1">IF(ISNUMBER(R708),IF(R708=100%,"CUMPLIDA",IF(AND(ISNUMBER(N708),ISNUMBER(INDIRECT("FECHA_"&amp;$B708,1))), IF(N708&lt;=INDIRECT("FECHA_"&amp;$B708,1),"INCUMPLIDA","PROCESO"), "VERIFICAR FECHA")),"SIN VALOR AVANCE")</f>
        <v>CUMPLIDA</v>
      </c>
    </row>
    <row r="709" spans="1:19" ht="45.75">
      <c r="A709" s="712" t="s">
        <v>19</v>
      </c>
      <c r="B709" s="104" t="s">
        <v>14</v>
      </c>
      <c r="C709" s="713"/>
      <c r="D709" s="713"/>
      <c r="E709" s="714" t="s">
        <v>2268</v>
      </c>
      <c r="F709" s="714"/>
      <c r="G709" s="714"/>
      <c r="H709" s="714"/>
      <c r="I709" s="716">
        <v>5</v>
      </c>
      <c r="J709" s="717">
        <v>1</v>
      </c>
      <c r="K709" s="717">
        <v>1</v>
      </c>
      <c r="L709" s="718">
        <v>1</v>
      </c>
      <c r="M709" s="719">
        <v>45323</v>
      </c>
      <c r="N709" s="719">
        <v>45747</v>
      </c>
      <c r="O709" s="109">
        <f t="shared" si="24"/>
        <v>60.571428571428569</v>
      </c>
      <c r="P709" s="720">
        <v>1</v>
      </c>
      <c r="Q709" s="717" t="s">
        <v>2399</v>
      </c>
      <c r="R709" s="720">
        <f t="shared" si="25"/>
        <v>1</v>
      </c>
      <c r="S709" s="721" t="str">
        <f t="array" aca="1" ref="S709" ca="1">IF(ISNUMBER(R709),IF(R709=100%,"CUMPLIDA",IF(AND(ISNUMBER(N709),ISNUMBER(INDIRECT("FECHA_"&amp;$B709,1))), IF(N709&lt;=INDIRECT("FECHA_"&amp;$B709,1),"INCUMPLIDA","PROCESO"), "VERIFICAR FECHA")),"SIN VALOR AVANCE")</f>
        <v>CUMPLIDA</v>
      </c>
    </row>
    <row r="710" spans="1:19" ht="45.75">
      <c r="A710" s="712" t="s">
        <v>19</v>
      </c>
      <c r="B710" s="104" t="s">
        <v>14</v>
      </c>
      <c r="C710" s="713"/>
      <c r="D710" s="713"/>
      <c r="E710" s="714"/>
      <c r="F710" s="714"/>
      <c r="G710" s="714"/>
      <c r="H710" s="714"/>
      <c r="I710" s="716">
        <v>6</v>
      </c>
      <c r="J710" s="717">
        <v>1</v>
      </c>
      <c r="K710" s="717">
        <v>1</v>
      </c>
      <c r="L710" s="718">
        <v>1</v>
      </c>
      <c r="M710" s="719">
        <v>45231</v>
      </c>
      <c r="N710" s="719">
        <v>45747</v>
      </c>
      <c r="O710" s="109">
        <f t="shared" si="24"/>
        <v>73.714285714285708</v>
      </c>
      <c r="P710" s="720">
        <v>1</v>
      </c>
      <c r="Q710" s="717" t="s">
        <v>2399</v>
      </c>
      <c r="R710" s="720">
        <f t="shared" si="25"/>
        <v>1</v>
      </c>
      <c r="S710" s="721" t="str">
        <f t="array" aca="1" ref="S710" ca="1">IF(ISNUMBER(R710),IF(R710=100%,"CUMPLIDA",IF(AND(ISNUMBER(N710),ISNUMBER(INDIRECT("FECHA_"&amp;$B710,1))), IF(N710&lt;=INDIRECT("FECHA_"&amp;$B710,1),"INCUMPLIDA","PROCESO"), "VERIFICAR FECHA")),"SIN VALOR AVANCE")</f>
        <v>CUMPLIDA</v>
      </c>
    </row>
    <row r="711" spans="1:19" ht="210.75">
      <c r="A711" s="712" t="s">
        <v>19</v>
      </c>
      <c r="B711" s="104" t="s">
        <v>14</v>
      </c>
      <c r="C711" s="713"/>
      <c r="D711" s="713"/>
      <c r="E711" s="714"/>
      <c r="F711" s="714"/>
      <c r="G711" s="714"/>
      <c r="H711" s="714"/>
      <c r="I711" s="716">
        <v>7</v>
      </c>
      <c r="J711" s="717">
        <v>1</v>
      </c>
      <c r="K711" s="717">
        <v>1</v>
      </c>
      <c r="L711" s="718">
        <v>1</v>
      </c>
      <c r="M711" s="719">
        <v>45323</v>
      </c>
      <c r="N711" s="719">
        <v>45747</v>
      </c>
      <c r="O711" s="109">
        <f t="shared" si="24"/>
        <v>60.571428571428569</v>
      </c>
      <c r="P711" s="720">
        <v>1</v>
      </c>
      <c r="Q711" s="717" t="s">
        <v>2400</v>
      </c>
      <c r="R711" s="720">
        <f t="shared" si="25"/>
        <v>1</v>
      </c>
      <c r="S711" s="721" t="str">
        <f t="array" aca="1" ref="S711" ca="1">IF(ISNUMBER(R711),IF(R711=100%,"CUMPLIDA",IF(AND(ISNUMBER(N711),ISNUMBER(INDIRECT("FECHA_"&amp;$B711,1))), IF(N711&lt;=INDIRECT("FECHA_"&amp;$B711,1),"INCUMPLIDA","PROCESO"), "VERIFICAR FECHA")),"SIN VALOR AVANCE")</f>
        <v>CUMPLIDA</v>
      </c>
    </row>
    <row r="712" spans="1:19" ht="45.75">
      <c r="A712" s="712" t="s">
        <v>19</v>
      </c>
      <c r="B712" s="104" t="s">
        <v>14</v>
      </c>
      <c r="C712" s="713"/>
      <c r="D712" s="713"/>
      <c r="E712" s="714"/>
      <c r="F712" s="714"/>
      <c r="G712" s="714"/>
      <c r="H712" s="714"/>
      <c r="I712" s="716">
        <v>8</v>
      </c>
      <c r="J712" s="717">
        <v>1</v>
      </c>
      <c r="K712" s="717">
        <v>1</v>
      </c>
      <c r="L712" s="718">
        <v>1</v>
      </c>
      <c r="M712" s="719">
        <v>45231</v>
      </c>
      <c r="N712" s="719">
        <v>45747</v>
      </c>
      <c r="O712" s="109">
        <f t="shared" si="24"/>
        <v>73.714285714285708</v>
      </c>
      <c r="P712" s="720">
        <v>1</v>
      </c>
      <c r="Q712" s="717" t="s">
        <v>2399</v>
      </c>
      <c r="R712" s="720">
        <f t="shared" si="25"/>
        <v>1</v>
      </c>
      <c r="S712" s="721" t="str">
        <f t="array" aca="1" ref="S712" ca="1">IF(ISNUMBER(R712),IF(R712=100%,"CUMPLIDA",IF(AND(ISNUMBER(N712),ISNUMBER(INDIRECT("FECHA_"&amp;$B712,1))), IF(N712&lt;=INDIRECT("FECHA_"&amp;$B712,1),"INCUMPLIDA","PROCESO"), "VERIFICAR FECHA")),"SIN VALOR AVANCE")</f>
        <v>CUMPLIDA</v>
      </c>
    </row>
    <row r="713" spans="1:19" ht="240.75">
      <c r="A713" s="712" t="s">
        <v>19</v>
      </c>
      <c r="B713" s="104" t="s">
        <v>14</v>
      </c>
      <c r="C713" s="713"/>
      <c r="D713" s="713"/>
      <c r="E713" s="714"/>
      <c r="F713" s="714"/>
      <c r="G713" s="714"/>
      <c r="H713" s="714"/>
      <c r="I713" s="716">
        <v>9</v>
      </c>
      <c r="J713" s="717">
        <v>1</v>
      </c>
      <c r="K713" s="717">
        <v>1</v>
      </c>
      <c r="L713" s="718">
        <v>1</v>
      </c>
      <c r="M713" s="719">
        <v>45231</v>
      </c>
      <c r="N713" s="719">
        <v>45808</v>
      </c>
      <c r="O713" s="109">
        <f t="shared" si="24"/>
        <v>82.428571428571431</v>
      </c>
      <c r="P713" s="720">
        <v>1</v>
      </c>
      <c r="Q713" s="717" t="s">
        <v>2395</v>
      </c>
      <c r="R713" s="720">
        <f t="shared" si="25"/>
        <v>1</v>
      </c>
      <c r="S713" s="721" t="str">
        <f t="array" aca="1" ref="S713" ca="1">IF(ISNUMBER(R713),IF(R713=100%,"CUMPLIDA",IF(AND(ISNUMBER(N713),ISNUMBER(INDIRECT("FECHA_"&amp;$B713,1))), IF(N713&lt;=INDIRECT("FECHA_"&amp;$B713,1),"INCUMPLIDA","PROCESO"), "VERIFICAR FECHA")),"SIN VALOR AVANCE")</f>
        <v>CUMPLIDA</v>
      </c>
    </row>
    <row r="714" spans="1:19" ht="45.75">
      <c r="A714" s="712" t="s">
        <v>19</v>
      </c>
      <c r="B714" s="104" t="s">
        <v>14</v>
      </c>
      <c r="C714" s="713"/>
      <c r="D714" s="713"/>
      <c r="E714" s="714"/>
      <c r="F714" s="714"/>
      <c r="G714" s="714"/>
      <c r="H714" s="714"/>
      <c r="I714" s="716">
        <v>10</v>
      </c>
      <c r="J714" s="717">
        <v>1</v>
      </c>
      <c r="K714" s="717">
        <v>1</v>
      </c>
      <c r="L714" s="718">
        <v>8</v>
      </c>
      <c r="M714" s="719">
        <v>45839</v>
      </c>
      <c r="N714" s="719">
        <v>46568</v>
      </c>
      <c r="O714" s="109">
        <f t="shared" si="24"/>
        <v>104.14285714285714</v>
      </c>
      <c r="P714" s="720">
        <v>0</v>
      </c>
      <c r="Q714" s="717" t="s">
        <v>2399</v>
      </c>
      <c r="R714" s="720">
        <f t="shared" si="25"/>
        <v>0</v>
      </c>
      <c r="S714" s="721" t="str">
        <f t="array" aca="1" ref="S714" ca="1">IF(ISNUMBER(R714),IF(R714=100%,"CUMPLIDA",IF(AND(ISNUMBER(N714),ISNUMBER(INDIRECT("FECHA_"&amp;$B714,1))), IF(N714&lt;=INDIRECT("FECHA_"&amp;$B714,1),"INCUMPLIDA","PROCESO"), "VERIFICAR FECHA")),"SIN VALOR AVANCE")</f>
        <v>PROCESO</v>
      </c>
    </row>
    <row r="715" spans="1:19" ht="150.75">
      <c r="A715" s="712" t="s">
        <v>19</v>
      </c>
      <c r="B715" s="104" t="s">
        <v>14</v>
      </c>
      <c r="C715" s="713"/>
      <c r="D715" s="713"/>
      <c r="E715" s="714"/>
      <c r="F715" s="714"/>
      <c r="G715" s="714"/>
      <c r="H715" s="714"/>
      <c r="I715" s="716">
        <v>11</v>
      </c>
      <c r="J715" s="717">
        <v>1</v>
      </c>
      <c r="K715" s="717">
        <v>1</v>
      </c>
      <c r="L715" s="718">
        <v>1</v>
      </c>
      <c r="M715" s="719">
        <v>45839</v>
      </c>
      <c r="N715" s="719">
        <v>46568</v>
      </c>
      <c r="O715" s="109">
        <f t="shared" si="24"/>
        <v>104.14285714285714</v>
      </c>
      <c r="P715" s="720">
        <v>0</v>
      </c>
      <c r="Q715" s="717" t="s">
        <v>2401</v>
      </c>
      <c r="R715" s="720">
        <f t="shared" si="25"/>
        <v>0</v>
      </c>
      <c r="S715" s="721" t="str">
        <f t="array" aca="1" ref="S715" ca="1">IF(ISNUMBER(R715),IF(R715=100%,"CUMPLIDA",IF(AND(ISNUMBER(N715),ISNUMBER(INDIRECT("FECHA_"&amp;$B715,1))), IF(N715&lt;=INDIRECT("FECHA_"&amp;$B715,1),"INCUMPLIDA","PROCESO"), "VERIFICAR FECHA")),"SIN VALOR AVANCE")</f>
        <v>PROCESO</v>
      </c>
    </row>
    <row r="716" spans="1:19" ht="240.75">
      <c r="A716" s="712" t="s">
        <v>19</v>
      </c>
      <c r="B716" s="104" t="s">
        <v>14</v>
      </c>
      <c r="C716" s="713"/>
      <c r="D716" s="713"/>
      <c r="E716" s="714"/>
      <c r="F716" s="714"/>
      <c r="G716" s="714"/>
      <c r="H716" s="714"/>
      <c r="I716" s="716">
        <v>12</v>
      </c>
      <c r="J716" s="717">
        <v>1</v>
      </c>
      <c r="K716" s="717">
        <v>1</v>
      </c>
      <c r="L716" s="718">
        <v>2</v>
      </c>
      <c r="M716" s="719">
        <v>45839</v>
      </c>
      <c r="N716" s="719">
        <v>46568</v>
      </c>
      <c r="O716" s="109">
        <f t="shared" si="24"/>
        <v>104.14285714285714</v>
      </c>
      <c r="P716" s="720">
        <v>0</v>
      </c>
      <c r="Q716" s="717" t="s">
        <v>2395</v>
      </c>
      <c r="R716" s="720">
        <f t="shared" si="25"/>
        <v>0</v>
      </c>
      <c r="S716" s="721" t="str">
        <f t="array" aca="1" ref="S716" ca="1">IF(ISNUMBER(R716),IF(R716=100%,"CUMPLIDA",IF(AND(ISNUMBER(N716),ISNUMBER(INDIRECT("FECHA_"&amp;$B716,1))), IF(N716&lt;=INDIRECT("FECHA_"&amp;$B716,1),"INCUMPLIDA","PROCESO"), "VERIFICAR FECHA")),"SIN VALOR AVANCE")</f>
        <v>PROCESO</v>
      </c>
    </row>
    <row r="717" spans="1:19" ht="45.75">
      <c r="A717" s="712" t="s">
        <v>19</v>
      </c>
      <c r="B717" s="104" t="s">
        <v>14</v>
      </c>
      <c r="C717" s="713"/>
      <c r="D717" s="713"/>
      <c r="E717" s="714"/>
      <c r="F717" s="714"/>
      <c r="G717" s="714"/>
      <c r="H717" s="714"/>
      <c r="I717" s="716">
        <v>13</v>
      </c>
      <c r="J717" s="717">
        <v>1</v>
      </c>
      <c r="K717" s="717">
        <v>1</v>
      </c>
      <c r="L717" s="718">
        <v>1</v>
      </c>
      <c r="M717" s="719">
        <v>44621</v>
      </c>
      <c r="N717" s="719">
        <v>44773</v>
      </c>
      <c r="O717" s="109">
        <f t="shared" si="24"/>
        <v>21.714285714285715</v>
      </c>
      <c r="P717" s="720">
        <v>1</v>
      </c>
      <c r="Q717" s="717" t="s">
        <v>2398</v>
      </c>
      <c r="R717" s="720">
        <f t="shared" si="25"/>
        <v>1</v>
      </c>
      <c r="S717" s="721" t="str">
        <f t="array" aca="1" ref="S717" ca="1">IF(ISNUMBER(R717),IF(R717=100%,"CUMPLIDA",IF(AND(ISNUMBER(N717),ISNUMBER(INDIRECT("FECHA_"&amp;$B717,1))), IF(N717&lt;=INDIRECT("FECHA_"&amp;$B717,1),"INCUMPLIDA","PROCESO"), "VERIFICAR FECHA")),"SIN VALOR AVANCE")</f>
        <v>CUMPLIDA</v>
      </c>
    </row>
    <row r="718" spans="1:19" ht="45.75">
      <c r="A718" s="712" t="s">
        <v>19</v>
      </c>
      <c r="B718" s="104" t="s">
        <v>14</v>
      </c>
      <c r="C718" s="713"/>
      <c r="D718" s="713"/>
      <c r="E718" s="714" t="s">
        <v>2283</v>
      </c>
      <c r="F718" s="714"/>
      <c r="G718" s="714"/>
      <c r="H718" s="714"/>
      <c r="I718" s="722">
        <v>14</v>
      </c>
      <c r="J718" s="717">
        <v>1</v>
      </c>
      <c r="K718" s="717">
        <v>1</v>
      </c>
      <c r="L718" s="718">
        <v>1</v>
      </c>
      <c r="M718" s="719">
        <v>44652</v>
      </c>
      <c r="N718" s="719">
        <v>44712</v>
      </c>
      <c r="O718" s="109">
        <f t="shared" si="24"/>
        <v>8.5714285714285712</v>
      </c>
      <c r="P718" s="720">
        <v>1</v>
      </c>
      <c r="Q718" s="717" t="s">
        <v>2398</v>
      </c>
      <c r="R718" s="720">
        <f t="shared" si="25"/>
        <v>1</v>
      </c>
      <c r="S718" s="721" t="str">
        <f t="array" aca="1" ref="S718" ca="1">IF(ISNUMBER(R718),IF(R718=100%,"CUMPLIDA",IF(AND(ISNUMBER(N718),ISNUMBER(INDIRECT("FECHA_"&amp;$B718,1))), IF(N718&lt;=INDIRECT("FECHA_"&amp;$B718,1),"INCUMPLIDA","PROCESO"), "VERIFICAR FECHA")),"SIN VALOR AVANCE")</f>
        <v>CUMPLIDA</v>
      </c>
    </row>
    <row r="719" spans="1:19" ht="45.75">
      <c r="A719" s="712" t="s">
        <v>19</v>
      </c>
      <c r="B719" s="104" t="s">
        <v>14</v>
      </c>
      <c r="C719" s="713"/>
      <c r="D719" s="713"/>
      <c r="E719" s="714"/>
      <c r="F719" s="714"/>
      <c r="G719" s="714"/>
      <c r="H719" s="714"/>
      <c r="I719" s="715"/>
      <c r="J719" s="717">
        <v>1</v>
      </c>
      <c r="K719" s="717">
        <v>1</v>
      </c>
      <c r="L719" s="718">
        <v>1</v>
      </c>
      <c r="M719" s="719">
        <v>44713</v>
      </c>
      <c r="N719" s="719">
        <v>44803</v>
      </c>
      <c r="O719" s="109">
        <f t="shared" si="24"/>
        <v>12.857142857142858</v>
      </c>
      <c r="P719" s="720">
        <v>1</v>
      </c>
      <c r="Q719" s="717" t="s">
        <v>2398</v>
      </c>
      <c r="R719" s="720">
        <f t="shared" si="25"/>
        <v>1</v>
      </c>
      <c r="S719" s="721" t="str">
        <f t="array" aca="1" ref="S719" ca="1">IF(ISNUMBER(R719),IF(R719=100%,"CUMPLIDA",IF(AND(ISNUMBER(N719),ISNUMBER(INDIRECT("FECHA_"&amp;$B719,1))), IF(N719&lt;=INDIRECT("FECHA_"&amp;$B719,1),"INCUMPLIDA","PROCESO"), "VERIFICAR FECHA")),"SIN VALOR AVANCE")</f>
        <v>CUMPLIDA</v>
      </c>
    </row>
    <row r="720" spans="1:19" ht="45.75">
      <c r="A720" s="712" t="s">
        <v>19</v>
      </c>
      <c r="B720" s="104" t="s">
        <v>14</v>
      </c>
      <c r="C720" s="713"/>
      <c r="D720" s="713"/>
      <c r="E720" s="714"/>
      <c r="F720" s="714"/>
      <c r="G720" s="714"/>
      <c r="H720" s="714"/>
      <c r="I720" s="714">
        <v>15</v>
      </c>
      <c r="J720" s="717">
        <v>1</v>
      </c>
      <c r="K720" s="717">
        <v>1</v>
      </c>
      <c r="L720" s="718">
        <v>6</v>
      </c>
      <c r="M720" s="719">
        <v>44652</v>
      </c>
      <c r="N720" s="719">
        <v>44809</v>
      </c>
      <c r="O720" s="109">
        <f t="shared" si="24"/>
        <v>22.428571428571427</v>
      </c>
      <c r="P720" s="720">
        <v>1</v>
      </c>
      <c r="Q720" s="717" t="s">
        <v>2398</v>
      </c>
      <c r="R720" s="720">
        <f t="shared" si="25"/>
        <v>1</v>
      </c>
      <c r="S720" s="721" t="str">
        <f t="array" aca="1" ref="S720" ca="1">IF(ISNUMBER(R720),IF(R720=100%,"CUMPLIDA",IF(AND(ISNUMBER(N720),ISNUMBER(INDIRECT("FECHA_"&amp;$B720,1))), IF(N720&lt;=INDIRECT("FECHA_"&amp;$B720,1),"INCUMPLIDA","PROCESO"), "VERIFICAR FECHA")),"SIN VALOR AVANCE")</f>
        <v>CUMPLIDA</v>
      </c>
    </row>
    <row r="721" spans="1:19" ht="45.75">
      <c r="A721" s="712" t="s">
        <v>19</v>
      </c>
      <c r="B721" s="104" t="s">
        <v>14</v>
      </c>
      <c r="C721" s="713"/>
      <c r="D721" s="713"/>
      <c r="E721" s="714"/>
      <c r="F721" s="714"/>
      <c r="G721" s="714"/>
      <c r="H721" s="714"/>
      <c r="I721" s="714"/>
      <c r="J721" s="717">
        <v>1</v>
      </c>
      <c r="K721" s="717">
        <v>1</v>
      </c>
      <c r="L721" s="718">
        <v>6</v>
      </c>
      <c r="M721" s="719">
        <v>44652</v>
      </c>
      <c r="N721" s="719">
        <v>44809</v>
      </c>
      <c r="O721" s="109">
        <f t="shared" si="24"/>
        <v>22.428571428571427</v>
      </c>
      <c r="P721" s="720">
        <v>1</v>
      </c>
      <c r="Q721" s="717" t="s">
        <v>2398</v>
      </c>
      <c r="R721" s="720">
        <f t="shared" si="25"/>
        <v>1</v>
      </c>
      <c r="S721" s="721" t="str">
        <f t="array" aca="1" ref="S721" ca="1">IF(ISNUMBER(R721),IF(R721=100%,"CUMPLIDA",IF(AND(ISNUMBER(N721),ISNUMBER(INDIRECT("FECHA_"&amp;$B721,1))), IF(N721&lt;=INDIRECT("FECHA_"&amp;$B721,1),"INCUMPLIDA","PROCESO"), "VERIFICAR FECHA")),"SIN VALOR AVANCE")</f>
        <v>CUMPLIDA</v>
      </c>
    </row>
    <row r="722" spans="1:19" ht="45.75">
      <c r="A722" s="712" t="s">
        <v>19</v>
      </c>
      <c r="B722" s="104" t="s">
        <v>14</v>
      </c>
      <c r="C722" s="713"/>
      <c r="D722" s="713"/>
      <c r="E722" s="714"/>
      <c r="F722" s="714"/>
      <c r="G722" s="714"/>
      <c r="H722" s="714"/>
      <c r="I722" s="714">
        <v>16</v>
      </c>
      <c r="J722" s="717">
        <v>1</v>
      </c>
      <c r="K722" s="717">
        <v>1</v>
      </c>
      <c r="L722" s="718">
        <v>6</v>
      </c>
      <c r="M722" s="719">
        <v>44656</v>
      </c>
      <c r="N722" s="719">
        <v>44819</v>
      </c>
      <c r="O722" s="109">
        <f t="shared" si="24"/>
        <v>23.285714285714285</v>
      </c>
      <c r="P722" s="720">
        <v>1</v>
      </c>
      <c r="Q722" s="717" t="s">
        <v>2398</v>
      </c>
      <c r="R722" s="720">
        <f t="shared" si="25"/>
        <v>1</v>
      </c>
      <c r="S722" s="721" t="str">
        <f t="array" aca="1" ref="S722" ca="1">IF(ISNUMBER(R722),IF(R722=100%,"CUMPLIDA",IF(AND(ISNUMBER(N722),ISNUMBER(INDIRECT("FECHA_"&amp;$B722,1))), IF(N722&lt;=INDIRECT("FECHA_"&amp;$B722,1),"INCUMPLIDA","PROCESO"), "VERIFICAR FECHA")),"SIN VALOR AVANCE")</f>
        <v>CUMPLIDA</v>
      </c>
    </row>
    <row r="723" spans="1:19" ht="45.75">
      <c r="A723" s="712" t="s">
        <v>19</v>
      </c>
      <c r="B723" s="104" t="s">
        <v>14</v>
      </c>
      <c r="C723" s="713"/>
      <c r="D723" s="713"/>
      <c r="E723" s="714"/>
      <c r="F723" s="714"/>
      <c r="G723" s="714"/>
      <c r="H723" s="714"/>
      <c r="I723" s="714"/>
      <c r="J723" s="717">
        <v>1</v>
      </c>
      <c r="K723" s="717">
        <v>1</v>
      </c>
      <c r="L723" s="718">
        <v>6</v>
      </c>
      <c r="M723" s="719">
        <v>44656</v>
      </c>
      <c r="N723" s="719">
        <v>44819</v>
      </c>
      <c r="O723" s="109">
        <f t="shared" si="24"/>
        <v>23.285714285714285</v>
      </c>
      <c r="P723" s="720">
        <v>1</v>
      </c>
      <c r="Q723" s="717" t="s">
        <v>2398</v>
      </c>
      <c r="R723" s="720">
        <f t="shared" si="25"/>
        <v>1</v>
      </c>
      <c r="S723" s="721" t="str">
        <f t="array" aca="1" ref="S723" ca="1">IF(ISNUMBER(R723),IF(R723=100%,"CUMPLIDA",IF(AND(ISNUMBER(N723),ISNUMBER(INDIRECT("FECHA_"&amp;$B723,1))), IF(N723&lt;=INDIRECT("FECHA_"&amp;$B723,1),"INCUMPLIDA","PROCESO"), "VERIFICAR FECHA")),"SIN VALOR AVANCE")</f>
        <v>CUMPLIDA</v>
      </c>
    </row>
    <row r="724" spans="1:19" ht="45.75">
      <c r="A724" s="712" t="s">
        <v>19</v>
      </c>
      <c r="B724" s="104" t="s">
        <v>14</v>
      </c>
      <c r="C724" s="713"/>
      <c r="D724" s="713"/>
      <c r="E724" s="714"/>
      <c r="F724" s="714"/>
      <c r="G724" s="714"/>
      <c r="H724" s="714"/>
      <c r="I724" s="716">
        <v>17</v>
      </c>
      <c r="J724" s="717">
        <v>1</v>
      </c>
      <c r="K724" s="717">
        <v>1</v>
      </c>
      <c r="L724" s="718">
        <v>1</v>
      </c>
      <c r="M724" s="719">
        <v>44621</v>
      </c>
      <c r="N724" s="719">
        <v>44773</v>
      </c>
      <c r="O724" s="109">
        <f t="shared" si="24"/>
        <v>21.714285714285715</v>
      </c>
      <c r="P724" s="720">
        <v>1</v>
      </c>
      <c r="Q724" s="717" t="s">
        <v>2398</v>
      </c>
      <c r="R724" s="720">
        <f t="shared" si="25"/>
        <v>1</v>
      </c>
      <c r="S724" s="721" t="str">
        <f t="array" aca="1" ref="S724" ca="1">IF(ISNUMBER(R724),IF(R724=100%,"CUMPLIDA",IF(AND(ISNUMBER(N724),ISNUMBER(INDIRECT("FECHA_"&amp;$B724,1))), IF(N724&lt;=INDIRECT("FECHA_"&amp;$B724,1),"INCUMPLIDA","PROCESO"), "VERIFICAR FECHA")),"SIN VALOR AVANCE")</f>
        <v>CUMPLIDA</v>
      </c>
    </row>
    <row r="725" spans="1:19" ht="45.75">
      <c r="A725" s="712" t="s">
        <v>19</v>
      </c>
      <c r="B725" s="104" t="s">
        <v>14</v>
      </c>
      <c r="C725" s="713" t="s">
        <v>2402</v>
      </c>
      <c r="D725" s="713"/>
      <c r="E725" s="714" t="s">
        <v>2403</v>
      </c>
      <c r="F725" s="714"/>
      <c r="G725" s="714"/>
      <c r="H725" s="714"/>
      <c r="I725" s="716">
        <v>1</v>
      </c>
      <c r="J725" s="717">
        <v>1</v>
      </c>
      <c r="K725" s="717">
        <v>1</v>
      </c>
      <c r="L725" s="718">
        <v>1</v>
      </c>
      <c r="M725" s="719">
        <v>45231</v>
      </c>
      <c r="N725" s="719">
        <v>45504</v>
      </c>
      <c r="O725" s="109">
        <f t="shared" si="24"/>
        <v>39</v>
      </c>
      <c r="P725" s="720">
        <v>1</v>
      </c>
      <c r="Q725" s="717" t="s">
        <v>2404</v>
      </c>
      <c r="R725" s="720">
        <f t="shared" si="25"/>
        <v>1</v>
      </c>
      <c r="S725" s="721" t="str">
        <f t="array" aca="1" ref="S725" ca="1">IF(ISNUMBER(R725),IF(R725=100%,"CUMPLIDA",IF(AND(ISNUMBER(N725),ISNUMBER(INDIRECT("FECHA_"&amp;$B725,1))), IF(N725&lt;=INDIRECT("FECHA_"&amp;$B725,1),"INCUMPLIDA","PROCESO"), "VERIFICAR FECHA")),"SIN VALOR AVANCE")</f>
        <v>CUMPLIDA</v>
      </c>
    </row>
    <row r="726" spans="1:19" ht="165.75">
      <c r="A726" s="712" t="s">
        <v>19</v>
      </c>
      <c r="B726" s="104" t="s">
        <v>14</v>
      </c>
      <c r="C726" s="713"/>
      <c r="D726" s="713"/>
      <c r="E726" s="714"/>
      <c r="F726" s="714"/>
      <c r="G726" s="714"/>
      <c r="H726" s="714"/>
      <c r="I726" s="716">
        <v>2</v>
      </c>
      <c r="J726" s="717">
        <v>1</v>
      </c>
      <c r="K726" s="717">
        <v>1</v>
      </c>
      <c r="L726" s="718">
        <v>1</v>
      </c>
      <c r="M726" s="719">
        <v>45323</v>
      </c>
      <c r="N726" s="719">
        <v>45747</v>
      </c>
      <c r="O726" s="109">
        <f t="shared" si="24"/>
        <v>60.571428571428569</v>
      </c>
      <c r="P726" s="720">
        <v>1</v>
      </c>
      <c r="Q726" s="717" t="s">
        <v>2405</v>
      </c>
      <c r="R726" s="720">
        <f t="shared" si="25"/>
        <v>1</v>
      </c>
      <c r="S726" s="721" t="str">
        <f t="array" aca="1" ref="S726" ca="1">IF(ISNUMBER(R726),IF(R726=100%,"CUMPLIDA",IF(AND(ISNUMBER(N726),ISNUMBER(INDIRECT("FECHA_"&amp;$B726,1))), IF(N726&lt;=INDIRECT("FECHA_"&amp;$B726,1),"INCUMPLIDA","PROCESO"), "VERIFICAR FECHA")),"SIN VALOR AVANCE")</f>
        <v>CUMPLIDA</v>
      </c>
    </row>
    <row r="727" spans="1:19" ht="45.75">
      <c r="A727" s="712" t="s">
        <v>19</v>
      </c>
      <c r="B727" s="104" t="s">
        <v>14</v>
      </c>
      <c r="C727" s="713"/>
      <c r="D727" s="713"/>
      <c r="E727" s="714"/>
      <c r="F727" s="714"/>
      <c r="G727" s="714"/>
      <c r="H727" s="714"/>
      <c r="I727" s="716">
        <v>3</v>
      </c>
      <c r="J727" s="717">
        <v>1</v>
      </c>
      <c r="K727" s="717">
        <v>1</v>
      </c>
      <c r="L727" s="718">
        <v>1</v>
      </c>
      <c r="M727" s="719">
        <v>45323</v>
      </c>
      <c r="N727" s="719">
        <v>45747</v>
      </c>
      <c r="O727" s="109">
        <f t="shared" si="24"/>
        <v>60.571428571428569</v>
      </c>
      <c r="P727" s="720">
        <v>1</v>
      </c>
      <c r="Q727" s="717" t="s">
        <v>2404</v>
      </c>
      <c r="R727" s="720">
        <f t="shared" si="25"/>
        <v>1</v>
      </c>
      <c r="S727" s="721" t="str">
        <f t="array" aca="1" ref="S727" ca="1">IF(ISNUMBER(R727),IF(R727=100%,"CUMPLIDA",IF(AND(ISNUMBER(N727),ISNUMBER(INDIRECT("FECHA_"&amp;$B727,1))), IF(N727&lt;=INDIRECT("FECHA_"&amp;$B727,1),"INCUMPLIDA","PROCESO"), "VERIFICAR FECHA")),"SIN VALOR AVANCE")</f>
        <v>CUMPLIDA</v>
      </c>
    </row>
    <row r="728" spans="1:19" ht="45.75">
      <c r="A728" s="712" t="s">
        <v>19</v>
      </c>
      <c r="B728" s="104" t="s">
        <v>14</v>
      </c>
      <c r="C728" s="713"/>
      <c r="D728" s="713"/>
      <c r="E728" s="714"/>
      <c r="F728" s="714"/>
      <c r="G728" s="714"/>
      <c r="H728" s="714"/>
      <c r="I728" s="716">
        <v>4</v>
      </c>
      <c r="J728" s="717">
        <v>1</v>
      </c>
      <c r="K728" s="717">
        <v>1</v>
      </c>
      <c r="L728" s="718">
        <v>1</v>
      </c>
      <c r="M728" s="719">
        <v>45231</v>
      </c>
      <c r="N728" s="719">
        <v>45747</v>
      </c>
      <c r="O728" s="109">
        <f t="shared" si="24"/>
        <v>73.714285714285708</v>
      </c>
      <c r="P728" s="720">
        <v>1</v>
      </c>
      <c r="Q728" s="717" t="s">
        <v>2404</v>
      </c>
      <c r="R728" s="720">
        <f t="shared" si="25"/>
        <v>1</v>
      </c>
      <c r="S728" s="721" t="str">
        <f t="array" aca="1" ref="S728" ca="1">IF(ISNUMBER(R728),IF(R728=100%,"CUMPLIDA",IF(AND(ISNUMBER(N728),ISNUMBER(INDIRECT("FECHA_"&amp;$B728,1))), IF(N728&lt;=INDIRECT("FECHA_"&amp;$B728,1),"INCUMPLIDA","PROCESO"), "VERIFICAR FECHA")),"SIN VALOR AVANCE")</f>
        <v>CUMPLIDA</v>
      </c>
    </row>
    <row r="729" spans="1:19" ht="165.75">
      <c r="A729" s="712" t="s">
        <v>19</v>
      </c>
      <c r="B729" s="104" t="s">
        <v>14</v>
      </c>
      <c r="C729" s="713"/>
      <c r="D729" s="713"/>
      <c r="E729" s="714"/>
      <c r="F729" s="714"/>
      <c r="G729" s="714"/>
      <c r="H729" s="714"/>
      <c r="I729" s="716">
        <v>5</v>
      </c>
      <c r="J729" s="717">
        <v>1</v>
      </c>
      <c r="K729" s="717">
        <v>1</v>
      </c>
      <c r="L729" s="718">
        <v>1</v>
      </c>
      <c r="M729" s="719">
        <v>45323</v>
      </c>
      <c r="N729" s="719">
        <v>45747</v>
      </c>
      <c r="O729" s="109">
        <f t="shared" si="24"/>
        <v>60.571428571428569</v>
      </c>
      <c r="P729" s="720">
        <v>1</v>
      </c>
      <c r="Q729" s="717" t="s">
        <v>2405</v>
      </c>
      <c r="R729" s="720">
        <f t="shared" si="25"/>
        <v>1</v>
      </c>
      <c r="S729" s="721" t="str">
        <f t="array" aca="1" ref="S729" ca="1">IF(ISNUMBER(R729),IF(R729=100%,"CUMPLIDA",IF(AND(ISNUMBER(N729),ISNUMBER(INDIRECT("FECHA_"&amp;$B729,1))), IF(N729&lt;=INDIRECT("FECHA_"&amp;$B729,1),"INCUMPLIDA","PROCESO"), "VERIFICAR FECHA")),"SIN VALOR AVANCE")</f>
        <v>CUMPLIDA</v>
      </c>
    </row>
    <row r="730" spans="1:19" ht="45.75">
      <c r="A730" s="712" t="s">
        <v>19</v>
      </c>
      <c r="B730" s="104" t="s">
        <v>14</v>
      </c>
      <c r="C730" s="713"/>
      <c r="D730" s="713"/>
      <c r="E730" s="714"/>
      <c r="F730" s="714"/>
      <c r="G730" s="714"/>
      <c r="H730" s="714"/>
      <c r="I730" s="716">
        <v>6</v>
      </c>
      <c r="J730" s="717">
        <v>1</v>
      </c>
      <c r="K730" s="717">
        <v>1</v>
      </c>
      <c r="L730" s="718">
        <v>1</v>
      </c>
      <c r="M730" s="719">
        <v>45231</v>
      </c>
      <c r="N730" s="719">
        <v>45747</v>
      </c>
      <c r="O730" s="109">
        <f t="shared" si="24"/>
        <v>73.714285714285708</v>
      </c>
      <c r="P730" s="720">
        <v>1</v>
      </c>
      <c r="Q730" s="717" t="s">
        <v>2404</v>
      </c>
      <c r="R730" s="720">
        <f t="shared" si="25"/>
        <v>1</v>
      </c>
      <c r="S730" s="721" t="str">
        <f t="array" aca="1" ref="S730" ca="1">IF(ISNUMBER(R730),IF(R730=100%,"CUMPLIDA",IF(AND(ISNUMBER(N730),ISNUMBER(INDIRECT("FECHA_"&amp;$B730,1))), IF(N730&lt;=INDIRECT("FECHA_"&amp;$B730,1),"INCUMPLIDA","PROCESO"), "VERIFICAR FECHA")),"SIN VALOR AVANCE")</f>
        <v>CUMPLIDA</v>
      </c>
    </row>
    <row r="731" spans="1:19" ht="240.75">
      <c r="A731" s="712" t="s">
        <v>19</v>
      </c>
      <c r="B731" s="104" t="s">
        <v>14</v>
      </c>
      <c r="C731" s="713"/>
      <c r="D731" s="713"/>
      <c r="E731" s="714"/>
      <c r="F731" s="714"/>
      <c r="G731" s="714"/>
      <c r="H731" s="714"/>
      <c r="I731" s="716">
        <v>7</v>
      </c>
      <c r="J731" s="717">
        <v>1</v>
      </c>
      <c r="K731" s="717">
        <v>1</v>
      </c>
      <c r="L731" s="718">
        <v>1</v>
      </c>
      <c r="M731" s="719">
        <v>45231</v>
      </c>
      <c r="N731" s="719">
        <v>45808</v>
      </c>
      <c r="O731" s="109">
        <f t="shared" si="24"/>
        <v>82.428571428571431</v>
      </c>
      <c r="P731" s="720">
        <v>1</v>
      </c>
      <c r="Q731" s="717" t="s">
        <v>2395</v>
      </c>
      <c r="R731" s="720">
        <f t="shared" si="25"/>
        <v>1</v>
      </c>
      <c r="S731" s="721" t="str">
        <f t="array" aca="1" ref="S731" ca="1">IF(ISNUMBER(R731),IF(R731=100%,"CUMPLIDA",IF(AND(ISNUMBER(N731),ISNUMBER(INDIRECT("FECHA_"&amp;$B731,1))), IF(N731&lt;=INDIRECT("FECHA_"&amp;$B731,1),"INCUMPLIDA","PROCESO"), "VERIFICAR FECHA")),"SIN VALOR AVANCE")</f>
        <v>CUMPLIDA</v>
      </c>
    </row>
    <row r="732" spans="1:19" ht="45.75">
      <c r="A732" s="712" t="s">
        <v>19</v>
      </c>
      <c r="B732" s="104" t="s">
        <v>14</v>
      </c>
      <c r="C732" s="713"/>
      <c r="D732" s="713"/>
      <c r="E732" s="714"/>
      <c r="F732" s="714"/>
      <c r="G732" s="714"/>
      <c r="H732" s="714"/>
      <c r="I732" s="716">
        <v>8</v>
      </c>
      <c r="J732" s="717">
        <v>1</v>
      </c>
      <c r="K732" s="717">
        <v>1</v>
      </c>
      <c r="L732" s="718">
        <v>10</v>
      </c>
      <c r="M732" s="719">
        <v>45809</v>
      </c>
      <c r="N732" s="719">
        <v>46752</v>
      </c>
      <c r="O732" s="109">
        <f t="shared" si="24"/>
        <v>134.71428571428572</v>
      </c>
      <c r="P732" s="720">
        <v>0</v>
      </c>
      <c r="Q732" s="717" t="s">
        <v>2404</v>
      </c>
      <c r="R732" s="720">
        <f t="shared" si="25"/>
        <v>0</v>
      </c>
      <c r="S732" s="721" t="str">
        <f t="array" aca="1" ref="S732" ca="1">IF(ISNUMBER(R732),IF(R732=100%,"CUMPLIDA",IF(AND(ISNUMBER(N732),ISNUMBER(INDIRECT("FECHA_"&amp;$B732,1))), IF(N732&lt;=INDIRECT("FECHA_"&amp;$B732,1),"INCUMPLIDA","PROCESO"), "VERIFICAR FECHA")),"SIN VALOR AVANCE")</f>
        <v>PROCESO</v>
      </c>
    </row>
    <row r="733" spans="1:19" ht="165.75">
      <c r="A733" s="712" t="s">
        <v>19</v>
      </c>
      <c r="B733" s="104" t="s">
        <v>14</v>
      </c>
      <c r="C733" s="713"/>
      <c r="D733" s="713"/>
      <c r="E733" s="714"/>
      <c r="F733" s="714"/>
      <c r="G733" s="714"/>
      <c r="H733" s="714"/>
      <c r="I733" s="716">
        <v>9</v>
      </c>
      <c r="J733" s="717">
        <v>1</v>
      </c>
      <c r="K733" s="717">
        <v>1</v>
      </c>
      <c r="L733" s="718">
        <v>1</v>
      </c>
      <c r="M733" s="719">
        <v>45809</v>
      </c>
      <c r="N733" s="719">
        <v>46752</v>
      </c>
      <c r="O733" s="109">
        <f t="shared" si="24"/>
        <v>134.71428571428572</v>
      </c>
      <c r="P733" s="720">
        <v>0.21</v>
      </c>
      <c r="Q733" s="717" t="s">
        <v>2405</v>
      </c>
      <c r="R733" s="720">
        <f t="shared" si="25"/>
        <v>0.21</v>
      </c>
      <c r="S733" s="721" t="str">
        <f t="array" aca="1" ref="S733" ca="1">IF(ISNUMBER(R733),IF(R733=100%,"CUMPLIDA",IF(AND(ISNUMBER(N733),ISNUMBER(INDIRECT("FECHA_"&amp;$B733,1))), IF(N733&lt;=INDIRECT("FECHA_"&amp;$B733,1),"INCUMPLIDA","PROCESO"), "VERIFICAR FECHA")),"SIN VALOR AVANCE")</f>
        <v>PROCESO</v>
      </c>
    </row>
    <row r="734" spans="1:19" ht="240.75">
      <c r="A734" s="712" t="s">
        <v>19</v>
      </c>
      <c r="B734" s="104" t="s">
        <v>14</v>
      </c>
      <c r="C734" s="713"/>
      <c r="D734" s="713"/>
      <c r="E734" s="714"/>
      <c r="F734" s="714"/>
      <c r="G734" s="714"/>
      <c r="H734" s="714"/>
      <c r="I734" s="716">
        <v>10</v>
      </c>
      <c r="J734" s="717">
        <v>1</v>
      </c>
      <c r="K734" s="717">
        <v>1</v>
      </c>
      <c r="L734" s="718">
        <v>2</v>
      </c>
      <c r="M734" s="719">
        <v>45809</v>
      </c>
      <c r="N734" s="719">
        <v>46752</v>
      </c>
      <c r="O734" s="109">
        <f t="shared" si="24"/>
        <v>134.71428571428572</v>
      </c>
      <c r="P734" s="720">
        <v>0</v>
      </c>
      <c r="Q734" s="717" t="s">
        <v>2395</v>
      </c>
      <c r="R734" s="720">
        <f t="shared" si="25"/>
        <v>0</v>
      </c>
      <c r="S734" s="721" t="str">
        <f t="array" aca="1" ref="S734" ca="1">IF(ISNUMBER(R734),IF(R734=100%,"CUMPLIDA",IF(AND(ISNUMBER(N734),ISNUMBER(INDIRECT("FECHA_"&amp;$B734,1))), IF(N734&lt;=INDIRECT("FECHA_"&amp;$B734,1),"INCUMPLIDA","PROCESO"), "VERIFICAR FECHA")),"SIN VALOR AVANCE")</f>
        <v>PROCESO</v>
      </c>
    </row>
    <row r="735" spans="1:19" ht="45.75">
      <c r="A735" s="712" t="s">
        <v>19</v>
      </c>
      <c r="B735" s="104" t="s">
        <v>14</v>
      </c>
      <c r="C735" s="713"/>
      <c r="D735" s="713"/>
      <c r="E735" s="714"/>
      <c r="F735" s="714"/>
      <c r="G735" s="714"/>
      <c r="H735" s="714"/>
      <c r="I735" s="716">
        <v>3</v>
      </c>
      <c r="J735" s="717">
        <v>1</v>
      </c>
      <c r="K735" s="717">
        <v>1</v>
      </c>
      <c r="L735" s="718">
        <v>1</v>
      </c>
      <c r="M735" s="719">
        <v>45231</v>
      </c>
      <c r="N735" s="719">
        <v>45504</v>
      </c>
      <c r="O735" s="109">
        <f t="shared" si="24"/>
        <v>39</v>
      </c>
      <c r="P735" s="720">
        <v>1</v>
      </c>
      <c r="Q735" s="731" t="s">
        <v>2406</v>
      </c>
      <c r="R735" s="720">
        <f t="shared" si="25"/>
        <v>1</v>
      </c>
      <c r="S735" s="721" t="str">
        <f t="array" aca="1" ref="S735" ca="1">IF(ISNUMBER(R735),IF(R735=100%,"CUMPLIDA",IF(AND(ISNUMBER(N735),ISNUMBER(INDIRECT("FECHA_"&amp;$B735,1))), IF(N735&lt;=INDIRECT("FECHA_"&amp;$B735,1),"INCUMPLIDA","PROCESO"), "VERIFICAR FECHA")),"SIN VALOR AVANCE")</f>
        <v>CUMPLIDA</v>
      </c>
    </row>
    <row r="736" spans="1:19" ht="165.75">
      <c r="A736" s="712" t="s">
        <v>19</v>
      </c>
      <c r="B736" s="104" t="s">
        <v>14</v>
      </c>
      <c r="C736" s="713"/>
      <c r="D736" s="713"/>
      <c r="E736" s="714"/>
      <c r="F736" s="714"/>
      <c r="G736" s="714"/>
      <c r="H736" s="714"/>
      <c r="I736" s="716">
        <v>4</v>
      </c>
      <c r="J736" s="717">
        <v>1</v>
      </c>
      <c r="K736" s="717">
        <v>1</v>
      </c>
      <c r="L736" s="718">
        <v>1</v>
      </c>
      <c r="M736" s="719">
        <v>45566</v>
      </c>
      <c r="N736" s="719">
        <v>45626</v>
      </c>
      <c r="O736" s="109">
        <f t="shared" si="24"/>
        <v>8.5714285714285712</v>
      </c>
      <c r="P736" s="720">
        <v>1</v>
      </c>
      <c r="Q736" s="717" t="s">
        <v>2405</v>
      </c>
      <c r="R736" s="720">
        <f t="shared" si="25"/>
        <v>1</v>
      </c>
      <c r="S736" s="721" t="str">
        <f t="array" aca="1" ref="S736" ca="1">IF(ISNUMBER(R736),IF(R736=100%,"CUMPLIDA",IF(AND(ISNUMBER(N736),ISNUMBER(INDIRECT("FECHA_"&amp;$B736,1))), IF(N736&lt;=INDIRECT("FECHA_"&amp;$B736,1),"INCUMPLIDA","PROCESO"), "VERIFICAR FECHA")),"SIN VALOR AVANCE")</f>
        <v>CUMPLIDA</v>
      </c>
    </row>
    <row r="737" spans="1:19" ht="45.75">
      <c r="A737" s="712" t="s">
        <v>19</v>
      </c>
      <c r="B737" s="104" t="s">
        <v>14</v>
      </c>
      <c r="C737" s="713"/>
      <c r="D737" s="713"/>
      <c r="E737" s="714"/>
      <c r="F737" s="714"/>
      <c r="G737" s="714"/>
      <c r="H737" s="714"/>
      <c r="I737" s="716">
        <v>5</v>
      </c>
      <c r="J737" s="717">
        <v>1</v>
      </c>
      <c r="K737" s="717">
        <v>1</v>
      </c>
      <c r="L737" s="718">
        <v>1</v>
      </c>
      <c r="M737" s="719">
        <v>45566</v>
      </c>
      <c r="N737" s="719">
        <v>45626</v>
      </c>
      <c r="O737" s="109">
        <f t="shared" si="24"/>
        <v>8.5714285714285712</v>
      </c>
      <c r="P737" s="720">
        <v>1</v>
      </c>
      <c r="Q737" s="731" t="s">
        <v>2406</v>
      </c>
      <c r="R737" s="720">
        <f t="shared" si="25"/>
        <v>1</v>
      </c>
      <c r="S737" s="721" t="str">
        <f t="array" aca="1" ref="S737" ca="1">IF(ISNUMBER(R737),IF(R737=100%,"CUMPLIDA",IF(AND(ISNUMBER(N737),ISNUMBER(INDIRECT("FECHA_"&amp;$B737,1))), IF(N737&lt;=INDIRECT("FECHA_"&amp;$B737,1),"INCUMPLIDA","PROCESO"), "VERIFICAR FECHA")),"SIN VALOR AVANCE")</f>
        <v>CUMPLIDA</v>
      </c>
    </row>
    <row r="738" spans="1:19" ht="165.75">
      <c r="A738" s="712" t="s">
        <v>19</v>
      </c>
      <c r="B738" s="104" t="s">
        <v>14</v>
      </c>
      <c r="C738" s="713"/>
      <c r="D738" s="713"/>
      <c r="E738" s="714"/>
      <c r="F738" s="714"/>
      <c r="G738" s="714"/>
      <c r="H738" s="714"/>
      <c r="I738" s="716">
        <v>6</v>
      </c>
      <c r="J738" s="717">
        <v>1</v>
      </c>
      <c r="K738" s="717">
        <v>1</v>
      </c>
      <c r="L738" s="718">
        <v>1</v>
      </c>
      <c r="M738" s="719">
        <v>45566</v>
      </c>
      <c r="N738" s="719">
        <v>45626</v>
      </c>
      <c r="O738" s="109">
        <f t="shared" si="24"/>
        <v>8.5714285714285712</v>
      </c>
      <c r="P738" s="720">
        <v>1</v>
      </c>
      <c r="Q738" s="717" t="s">
        <v>2405</v>
      </c>
      <c r="R738" s="720">
        <f t="shared" si="25"/>
        <v>1</v>
      </c>
      <c r="S738" s="721" t="str">
        <f t="array" aca="1" ref="S738" ca="1">IF(ISNUMBER(R738),IF(R738=100%,"CUMPLIDA",IF(AND(ISNUMBER(N738),ISNUMBER(INDIRECT("FECHA_"&amp;$B738,1))), IF(N738&lt;=INDIRECT("FECHA_"&amp;$B738,1),"INCUMPLIDA","PROCESO"), "VERIFICAR FECHA")),"SIN VALOR AVANCE")</f>
        <v>CUMPLIDA</v>
      </c>
    </row>
    <row r="739" spans="1:19" ht="45.75">
      <c r="A739" s="712" t="s">
        <v>19</v>
      </c>
      <c r="B739" s="104" t="s">
        <v>14</v>
      </c>
      <c r="C739" s="713"/>
      <c r="D739" s="713"/>
      <c r="E739" s="714"/>
      <c r="F739" s="714"/>
      <c r="G739" s="714"/>
      <c r="H739" s="714"/>
      <c r="I739" s="716">
        <v>7</v>
      </c>
      <c r="J739" s="717">
        <v>1</v>
      </c>
      <c r="K739" s="717">
        <v>1</v>
      </c>
      <c r="L739" s="718">
        <v>1</v>
      </c>
      <c r="M739" s="719">
        <v>45566</v>
      </c>
      <c r="N739" s="719">
        <v>45626</v>
      </c>
      <c r="O739" s="109">
        <f t="shared" si="24"/>
        <v>8.5714285714285712</v>
      </c>
      <c r="P739" s="720">
        <v>1</v>
      </c>
      <c r="Q739" s="731" t="s">
        <v>2406</v>
      </c>
      <c r="R739" s="720">
        <f t="shared" si="25"/>
        <v>1</v>
      </c>
      <c r="S739" s="721" t="str">
        <f t="array" aca="1" ref="S739" ca="1">IF(ISNUMBER(R739),IF(R739=100%,"CUMPLIDA",IF(AND(ISNUMBER(N739),ISNUMBER(INDIRECT("FECHA_"&amp;$B739,1))), IF(N739&lt;=INDIRECT("FECHA_"&amp;$B739,1),"INCUMPLIDA","PROCESO"), "VERIFICAR FECHA")),"SIN VALOR AVANCE")</f>
        <v>CUMPLIDA</v>
      </c>
    </row>
    <row r="740" spans="1:19" ht="240.75">
      <c r="A740" s="712" t="s">
        <v>19</v>
      </c>
      <c r="B740" s="104" t="s">
        <v>14</v>
      </c>
      <c r="C740" s="713"/>
      <c r="D740" s="713"/>
      <c r="E740" s="714"/>
      <c r="F740" s="714"/>
      <c r="G740" s="714"/>
      <c r="H740" s="714"/>
      <c r="I740" s="716">
        <v>8</v>
      </c>
      <c r="J740" s="717">
        <v>1</v>
      </c>
      <c r="K740" s="717">
        <v>1</v>
      </c>
      <c r="L740" s="718">
        <v>1</v>
      </c>
      <c r="M740" s="719">
        <v>45566</v>
      </c>
      <c r="N740" s="719">
        <v>45716</v>
      </c>
      <c r="O740" s="109">
        <f t="shared" si="24"/>
        <v>21.428571428571427</v>
      </c>
      <c r="P740" s="720">
        <v>1</v>
      </c>
      <c r="Q740" s="717" t="s">
        <v>2395</v>
      </c>
      <c r="R740" s="720">
        <f t="shared" si="25"/>
        <v>1</v>
      </c>
      <c r="S740" s="721" t="str">
        <f t="array" aca="1" ref="S740" ca="1">IF(ISNUMBER(R740),IF(R740=100%,"CUMPLIDA",IF(AND(ISNUMBER(N740),ISNUMBER(INDIRECT("FECHA_"&amp;$B740,1))), IF(N740&lt;=INDIRECT("FECHA_"&amp;$B740,1),"INCUMPLIDA","PROCESO"), "VERIFICAR FECHA")),"SIN VALOR AVANCE")</f>
        <v>CUMPLIDA</v>
      </c>
    </row>
    <row r="741" spans="1:19" ht="45.75">
      <c r="A741" s="712" t="s">
        <v>19</v>
      </c>
      <c r="B741" s="104" t="s">
        <v>14</v>
      </c>
      <c r="C741" s="713"/>
      <c r="D741" s="713"/>
      <c r="E741" s="714"/>
      <c r="F741" s="714"/>
      <c r="G741" s="714"/>
      <c r="H741" s="714"/>
      <c r="I741" s="716">
        <v>9</v>
      </c>
      <c r="J741" s="717">
        <v>1</v>
      </c>
      <c r="K741" s="717">
        <v>1</v>
      </c>
      <c r="L741" s="718">
        <v>4</v>
      </c>
      <c r="M741" s="719">
        <v>45717</v>
      </c>
      <c r="N741" s="719">
        <v>46387</v>
      </c>
      <c r="O741" s="109">
        <f t="shared" si="24"/>
        <v>95.714285714285708</v>
      </c>
      <c r="P741" s="720">
        <v>0.25</v>
      </c>
      <c r="Q741" s="731" t="s">
        <v>2406</v>
      </c>
      <c r="R741" s="720">
        <f t="shared" si="25"/>
        <v>0.25</v>
      </c>
      <c r="S741" s="721" t="str">
        <f t="array" aca="1" ref="S741" ca="1">IF(ISNUMBER(R741),IF(R741=100%,"CUMPLIDA",IF(AND(ISNUMBER(N741),ISNUMBER(INDIRECT("FECHA_"&amp;$B741,1))), IF(N741&lt;=INDIRECT("FECHA_"&amp;$B741,1),"INCUMPLIDA","PROCESO"), "VERIFICAR FECHA")),"SIN VALOR AVANCE")</f>
        <v>PROCESO</v>
      </c>
    </row>
    <row r="742" spans="1:19" ht="165.75">
      <c r="A742" s="712" t="s">
        <v>19</v>
      </c>
      <c r="B742" s="104" t="s">
        <v>14</v>
      </c>
      <c r="C742" s="713"/>
      <c r="D742" s="713"/>
      <c r="E742" s="714"/>
      <c r="F742" s="714"/>
      <c r="G742" s="714"/>
      <c r="H742" s="714"/>
      <c r="I742" s="716">
        <v>10</v>
      </c>
      <c r="J742" s="717">
        <v>1</v>
      </c>
      <c r="K742" s="717">
        <v>1</v>
      </c>
      <c r="L742" s="718">
        <v>1</v>
      </c>
      <c r="M742" s="719">
        <v>45717</v>
      </c>
      <c r="N742" s="719">
        <v>46387</v>
      </c>
      <c r="O742" s="109">
        <f t="shared" si="24"/>
        <v>95.714285714285708</v>
      </c>
      <c r="P742" s="720">
        <v>0</v>
      </c>
      <c r="Q742" s="717" t="s">
        <v>2405</v>
      </c>
      <c r="R742" s="720">
        <f t="shared" si="25"/>
        <v>0</v>
      </c>
      <c r="S742" s="721" t="str">
        <f t="array" aca="1" ref="S742" ca="1">IF(ISNUMBER(R742),IF(R742=100%,"CUMPLIDA",IF(AND(ISNUMBER(N742),ISNUMBER(INDIRECT("FECHA_"&amp;$B742,1))), IF(N742&lt;=INDIRECT("FECHA_"&amp;$B742,1),"INCUMPLIDA","PROCESO"), "VERIFICAR FECHA")),"SIN VALOR AVANCE")</f>
        <v>PROCESO</v>
      </c>
    </row>
    <row r="743" spans="1:19" ht="240.75">
      <c r="A743" s="712" t="s">
        <v>19</v>
      </c>
      <c r="B743" s="104" t="s">
        <v>14</v>
      </c>
      <c r="C743" s="713"/>
      <c r="D743" s="713"/>
      <c r="E743" s="714"/>
      <c r="F743" s="714"/>
      <c r="G743" s="714"/>
      <c r="H743" s="714"/>
      <c r="I743" s="716">
        <v>11</v>
      </c>
      <c r="J743" s="717">
        <v>1</v>
      </c>
      <c r="K743" s="717">
        <v>1</v>
      </c>
      <c r="L743" s="718">
        <v>2</v>
      </c>
      <c r="M743" s="719">
        <v>45717</v>
      </c>
      <c r="N743" s="719">
        <v>46387</v>
      </c>
      <c r="O743" s="109">
        <f t="shared" si="24"/>
        <v>95.714285714285708</v>
      </c>
      <c r="P743" s="720">
        <v>0</v>
      </c>
      <c r="Q743" s="717" t="s">
        <v>2395</v>
      </c>
      <c r="R743" s="720">
        <f t="shared" si="25"/>
        <v>0</v>
      </c>
      <c r="S743" s="721" t="str">
        <f t="array" aca="1" ref="S743" ca="1">IF(ISNUMBER(R743),IF(R743=100%,"CUMPLIDA",IF(AND(ISNUMBER(N743),ISNUMBER(INDIRECT("FECHA_"&amp;$B743,1))), IF(N743&lt;=INDIRECT("FECHA_"&amp;$B743,1),"INCUMPLIDA","PROCESO"), "VERIFICAR FECHA")),"SIN VALOR AVANCE")</f>
        <v>PROCESO</v>
      </c>
    </row>
    <row r="744" spans="1:19" ht="60.75">
      <c r="A744" s="712" t="s">
        <v>19</v>
      </c>
      <c r="B744" s="104" t="s">
        <v>14</v>
      </c>
      <c r="C744" s="713"/>
      <c r="D744" s="713"/>
      <c r="E744" s="714"/>
      <c r="F744" s="714"/>
      <c r="G744" s="714"/>
      <c r="H744" s="714"/>
      <c r="I744" s="716">
        <v>3</v>
      </c>
      <c r="J744" s="717">
        <v>1</v>
      </c>
      <c r="K744" s="717">
        <v>1</v>
      </c>
      <c r="L744" s="718">
        <v>1</v>
      </c>
      <c r="M744" s="719">
        <v>45231</v>
      </c>
      <c r="N744" s="719">
        <v>45504</v>
      </c>
      <c r="O744" s="109">
        <f t="shared" si="24"/>
        <v>39</v>
      </c>
      <c r="P744" s="720">
        <v>1</v>
      </c>
      <c r="Q744" s="717" t="s">
        <v>2407</v>
      </c>
      <c r="R744" s="720">
        <f t="shared" si="25"/>
        <v>1</v>
      </c>
      <c r="S744" s="721" t="str">
        <f t="array" aca="1" ref="S744" ca="1">IF(ISNUMBER(R744),IF(R744=100%,"CUMPLIDA",IF(AND(ISNUMBER(N744),ISNUMBER(INDIRECT("FECHA_"&amp;$B744,1))), IF(N744&lt;=INDIRECT("FECHA_"&amp;$B744,1),"INCUMPLIDA","PROCESO"), "VERIFICAR FECHA")),"SIN VALOR AVANCE")</f>
        <v>CUMPLIDA</v>
      </c>
    </row>
    <row r="745" spans="1:19" ht="165.75">
      <c r="A745" s="712" t="s">
        <v>19</v>
      </c>
      <c r="B745" s="104" t="s">
        <v>14</v>
      </c>
      <c r="C745" s="713"/>
      <c r="D745" s="713"/>
      <c r="E745" s="714"/>
      <c r="F745" s="714"/>
      <c r="G745" s="714"/>
      <c r="H745" s="714"/>
      <c r="I745" s="716">
        <v>4</v>
      </c>
      <c r="J745" s="717">
        <v>1</v>
      </c>
      <c r="K745" s="717">
        <v>1</v>
      </c>
      <c r="L745" s="718">
        <v>1</v>
      </c>
      <c r="M745" s="719">
        <v>45323</v>
      </c>
      <c r="N745" s="719">
        <v>45747</v>
      </c>
      <c r="O745" s="109">
        <f t="shared" ref="O745:O808" si="26">(N745-M745)/7</f>
        <v>60.571428571428569</v>
      </c>
      <c r="P745" s="720">
        <v>1</v>
      </c>
      <c r="Q745" s="717" t="s">
        <v>2405</v>
      </c>
      <c r="R745" s="720">
        <f t="shared" si="25"/>
        <v>1</v>
      </c>
      <c r="S745" s="721" t="str">
        <f t="array" aca="1" ref="S745" ca="1">IF(ISNUMBER(R745),IF(R745=100%,"CUMPLIDA",IF(AND(ISNUMBER(N745),ISNUMBER(INDIRECT("FECHA_"&amp;$B745,1))), IF(N745&lt;=INDIRECT("FECHA_"&amp;$B745,1),"INCUMPLIDA","PROCESO"), "VERIFICAR FECHA")),"SIN VALOR AVANCE")</f>
        <v>CUMPLIDA</v>
      </c>
    </row>
    <row r="746" spans="1:19" ht="60.75">
      <c r="A746" s="712" t="s">
        <v>19</v>
      </c>
      <c r="B746" s="104" t="s">
        <v>14</v>
      </c>
      <c r="C746" s="713"/>
      <c r="D746" s="713"/>
      <c r="E746" s="714"/>
      <c r="F746" s="714"/>
      <c r="G746" s="714"/>
      <c r="H746" s="714"/>
      <c r="I746" s="716">
        <v>5</v>
      </c>
      <c r="J746" s="717">
        <v>1</v>
      </c>
      <c r="K746" s="717">
        <v>1</v>
      </c>
      <c r="L746" s="718">
        <v>1</v>
      </c>
      <c r="M746" s="719">
        <v>45323</v>
      </c>
      <c r="N746" s="719">
        <v>45747</v>
      </c>
      <c r="O746" s="109">
        <f t="shared" si="26"/>
        <v>60.571428571428569</v>
      </c>
      <c r="P746" s="720">
        <v>1</v>
      </c>
      <c r="Q746" s="717" t="s">
        <v>2407</v>
      </c>
      <c r="R746" s="720">
        <f t="shared" si="25"/>
        <v>1</v>
      </c>
      <c r="S746" s="721" t="str">
        <f t="array" aca="1" ref="S746" ca="1">IF(ISNUMBER(R746),IF(R746=100%,"CUMPLIDA",IF(AND(ISNUMBER(N746),ISNUMBER(INDIRECT("FECHA_"&amp;$B746,1))), IF(N746&lt;=INDIRECT("FECHA_"&amp;$B746,1),"INCUMPLIDA","PROCESO"), "VERIFICAR FECHA")),"SIN VALOR AVANCE")</f>
        <v>CUMPLIDA</v>
      </c>
    </row>
    <row r="747" spans="1:19" ht="60.75">
      <c r="A747" s="712" t="s">
        <v>19</v>
      </c>
      <c r="B747" s="104" t="s">
        <v>14</v>
      </c>
      <c r="C747" s="713"/>
      <c r="D747" s="713"/>
      <c r="E747" s="714"/>
      <c r="F747" s="714"/>
      <c r="G747" s="714"/>
      <c r="H747" s="714"/>
      <c r="I747" s="716">
        <v>6</v>
      </c>
      <c r="J747" s="717">
        <v>1</v>
      </c>
      <c r="K747" s="717">
        <v>1</v>
      </c>
      <c r="L747" s="718">
        <v>1</v>
      </c>
      <c r="M747" s="719">
        <v>45231</v>
      </c>
      <c r="N747" s="719">
        <v>45747</v>
      </c>
      <c r="O747" s="109">
        <f t="shared" si="26"/>
        <v>73.714285714285708</v>
      </c>
      <c r="P747" s="720">
        <v>1</v>
      </c>
      <c r="Q747" s="717" t="s">
        <v>2407</v>
      </c>
      <c r="R747" s="720">
        <f t="shared" si="25"/>
        <v>1</v>
      </c>
      <c r="S747" s="721" t="str">
        <f t="array" aca="1" ref="S747" ca="1">IF(ISNUMBER(R747),IF(R747=100%,"CUMPLIDA",IF(AND(ISNUMBER(N747),ISNUMBER(INDIRECT("FECHA_"&amp;$B747,1))), IF(N747&lt;=INDIRECT("FECHA_"&amp;$B747,1),"INCUMPLIDA","PROCESO"), "VERIFICAR FECHA")),"SIN VALOR AVANCE")</f>
        <v>CUMPLIDA</v>
      </c>
    </row>
    <row r="748" spans="1:19" ht="165.75">
      <c r="A748" s="712" t="s">
        <v>19</v>
      </c>
      <c r="B748" s="104" t="s">
        <v>14</v>
      </c>
      <c r="C748" s="713"/>
      <c r="D748" s="713"/>
      <c r="E748" s="714"/>
      <c r="F748" s="714"/>
      <c r="G748" s="714"/>
      <c r="H748" s="714"/>
      <c r="I748" s="716">
        <v>7</v>
      </c>
      <c r="J748" s="717">
        <v>1</v>
      </c>
      <c r="K748" s="717">
        <v>1</v>
      </c>
      <c r="L748" s="718">
        <v>1</v>
      </c>
      <c r="M748" s="719">
        <v>45323</v>
      </c>
      <c r="N748" s="719">
        <v>45747</v>
      </c>
      <c r="O748" s="109">
        <f t="shared" si="26"/>
        <v>60.571428571428569</v>
      </c>
      <c r="P748" s="720">
        <v>1</v>
      </c>
      <c r="Q748" s="717" t="s">
        <v>2405</v>
      </c>
      <c r="R748" s="720">
        <f t="shared" si="25"/>
        <v>1</v>
      </c>
      <c r="S748" s="721" t="str">
        <f t="array" aca="1" ref="S748" ca="1">IF(ISNUMBER(R748),IF(R748=100%,"CUMPLIDA",IF(AND(ISNUMBER(N748),ISNUMBER(INDIRECT("FECHA_"&amp;$B748,1))), IF(N748&lt;=INDIRECT("FECHA_"&amp;$B748,1),"INCUMPLIDA","PROCESO"), "VERIFICAR FECHA")),"SIN VALOR AVANCE")</f>
        <v>CUMPLIDA</v>
      </c>
    </row>
    <row r="749" spans="1:19" ht="60.75">
      <c r="A749" s="712" t="s">
        <v>19</v>
      </c>
      <c r="B749" s="104" t="s">
        <v>14</v>
      </c>
      <c r="C749" s="713"/>
      <c r="D749" s="713"/>
      <c r="E749" s="714"/>
      <c r="F749" s="714"/>
      <c r="G749" s="714"/>
      <c r="H749" s="714"/>
      <c r="I749" s="716">
        <v>8</v>
      </c>
      <c r="J749" s="717">
        <v>1</v>
      </c>
      <c r="K749" s="717">
        <v>1</v>
      </c>
      <c r="L749" s="718">
        <v>1</v>
      </c>
      <c r="M749" s="719">
        <v>45231</v>
      </c>
      <c r="N749" s="719">
        <v>45747</v>
      </c>
      <c r="O749" s="109">
        <f t="shared" si="26"/>
        <v>73.714285714285708</v>
      </c>
      <c r="P749" s="720">
        <v>1</v>
      </c>
      <c r="Q749" s="717" t="s">
        <v>2407</v>
      </c>
      <c r="R749" s="720">
        <f t="shared" si="25"/>
        <v>1</v>
      </c>
      <c r="S749" s="721" t="str">
        <f t="array" aca="1" ref="S749" ca="1">IF(ISNUMBER(R749),IF(R749=100%,"CUMPLIDA",IF(AND(ISNUMBER(N749),ISNUMBER(INDIRECT("FECHA_"&amp;$B749,1))), IF(N749&lt;=INDIRECT("FECHA_"&amp;$B749,1),"INCUMPLIDA","PROCESO"), "VERIFICAR FECHA")),"SIN VALOR AVANCE")</f>
        <v>CUMPLIDA</v>
      </c>
    </row>
    <row r="750" spans="1:19" ht="240.75">
      <c r="A750" s="712" t="s">
        <v>19</v>
      </c>
      <c r="B750" s="104" t="s">
        <v>14</v>
      </c>
      <c r="C750" s="713"/>
      <c r="D750" s="713"/>
      <c r="E750" s="714"/>
      <c r="F750" s="714"/>
      <c r="G750" s="714"/>
      <c r="H750" s="714"/>
      <c r="I750" s="716">
        <v>9</v>
      </c>
      <c r="J750" s="717">
        <v>1</v>
      </c>
      <c r="K750" s="717">
        <v>1</v>
      </c>
      <c r="L750" s="718">
        <v>1</v>
      </c>
      <c r="M750" s="719">
        <v>45231</v>
      </c>
      <c r="N750" s="719">
        <v>45808</v>
      </c>
      <c r="O750" s="109">
        <f t="shared" si="26"/>
        <v>82.428571428571431</v>
      </c>
      <c r="P750" s="720">
        <v>1</v>
      </c>
      <c r="Q750" s="717" t="s">
        <v>2395</v>
      </c>
      <c r="R750" s="720">
        <f t="shared" si="25"/>
        <v>1</v>
      </c>
      <c r="S750" s="721" t="str">
        <f t="array" aca="1" ref="S750" ca="1">IF(ISNUMBER(R750),IF(R750=100%,"CUMPLIDA",IF(AND(ISNUMBER(N750),ISNUMBER(INDIRECT("FECHA_"&amp;$B750,1))), IF(N750&lt;=INDIRECT("FECHA_"&amp;$B750,1),"INCUMPLIDA","PROCESO"), "VERIFICAR FECHA")),"SIN VALOR AVANCE")</f>
        <v>CUMPLIDA</v>
      </c>
    </row>
    <row r="751" spans="1:19" ht="60.75">
      <c r="A751" s="712" t="s">
        <v>19</v>
      </c>
      <c r="B751" s="104" t="s">
        <v>14</v>
      </c>
      <c r="C751" s="713"/>
      <c r="D751" s="713"/>
      <c r="E751" s="714"/>
      <c r="F751" s="714"/>
      <c r="G751" s="714"/>
      <c r="H751" s="714"/>
      <c r="I751" s="716">
        <v>10</v>
      </c>
      <c r="J751" s="717">
        <v>1</v>
      </c>
      <c r="K751" s="717">
        <v>1</v>
      </c>
      <c r="L751" s="718">
        <v>10</v>
      </c>
      <c r="M751" s="719">
        <v>45809</v>
      </c>
      <c r="N751" s="719">
        <v>46752</v>
      </c>
      <c r="O751" s="109">
        <f t="shared" si="26"/>
        <v>134.71428571428572</v>
      </c>
      <c r="P751" s="720">
        <v>0</v>
      </c>
      <c r="Q751" s="717" t="s">
        <v>2407</v>
      </c>
      <c r="R751" s="720">
        <f t="shared" si="25"/>
        <v>0</v>
      </c>
      <c r="S751" s="721" t="str">
        <f t="array" aca="1" ref="S751" ca="1">IF(ISNUMBER(R751),IF(R751=100%,"CUMPLIDA",IF(AND(ISNUMBER(N751),ISNUMBER(INDIRECT("FECHA_"&amp;$B751,1))), IF(N751&lt;=INDIRECT("FECHA_"&amp;$B751,1),"INCUMPLIDA","PROCESO"), "VERIFICAR FECHA")),"SIN VALOR AVANCE")</f>
        <v>PROCESO</v>
      </c>
    </row>
    <row r="752" spans="1:19" ht="165.75">
      <c r="A752" s="712" t="s">
        <v>19</v>
      </c>
      <c r="B752" s="104" t="s">
        <v>14</v>
      </c>
      <c r="C752" s="713"/>
      <c r="D752" s="713"/>
      <c r="E752" s="714"/>
      <c r="F752" s="714"/>
      <c r="G752" s="714"/>
      <c r="H752" s="714"/>
      <c r="I752" s="716">
        <v>11</v>
      </c>
      <c r="J752" s="717">
        <v>1</v>
      </c>
      <c r="K752" s="717">
        <v>1</v>
      </c>
      <c r="L752" s="718">
        <v>1</v>
      </c>
      <c r="M752" s="719">
        <v>45809</v>
      </c>
      <c r="N752" s="719">
        <v>46752</v>
      </c>
      <c r="O752" s="109">
        <f t="shared" si="26"/>
        <v>134.71428571428572</v>
      </c>
      <c r="P752" s="720">
        <v>0</v>
      </c>
      <c r="Q752" s="717" t="s">
        <v>2405</v>
      </c>
      <c r="R752" s="720">
        <f t="shared" si="25"/>
        <v>0</v>
      </c>
      <c r="S752" s="721" t="str">
        <f t="array" aca="1" ref="S752" ca="1">IF(ISNUMBER(R752),IF(R752=100%,"CUMPLIDA",IF(AND(ISNUMBER(N752),ISNUMBER(INDIRECT("FECHA_"&amp;$B752,1))), IF(N752&lt;=INDIRECT("FECHA_"&amp;$B752,1),"INCUMPLIDA","PROCESO"), "VERIFICAR FECHA")),"SIN VALOR AVANCE")</f>
        <v>PROCESO</v>
      </c>
    </row>
    <row r="753" spans="1:19" ht="240.75">
      <c r="A753" s="712" t="s">
        <v>19</v>
      </c>
      <c r="B753" s="104" t="s">
        <v>14</v>
      </c>
      <c r="C753" s="713"/>
      <c r="D753" s="713"/>
      <c r="E753" s="714"/>
      <c r="F753" s="714"/>
      <c r="G753" s="714"/>
      <c r="H753" s="714"/>
      <c r="I753" s="716">
        <v>12</v>
      </c>
      <c r="J753" s="717">
        <v>1</v>
      </c>
      <c r="K753" s="717">
        <v>1</v>
      </c>
      <c r="L753" s="718">
        <v>2</v>
      </c>
      <c r="M753" s="719">
        <v>45809</v>
      </c>
      <c r="N753" s="719">
        <v>46752</v>
      </c>
      <c r="O753" s="109">
        <f t="shared" si="26"/>
        <v>134.71428571428572</v>
      </c>
      <c r="P753" s="720">
        <v>0</v>
      </c>
      <c r="Q753" s="717" t="s">
        <v>2395</v>
      </c>
      <c r="R753" s="720">
        <f t="shared" si="25"/>
        <v>0</v>
      </c>
      <c r="S753" s="721" t="str">
        <f t="array" aca="1" ref="S753" ca="1">IF(ISNUMBER(R753),IF(R753=100%,"CUMPLIDA",IF(AND(ISNUMBER(N753),ISNUMBER(INDIRECT("FECHA_"&amp;$B753,1))), IF(N753&lt;=INDIRECT("FECHA_"&amp;$B753,1),"INCUMPLIDA","PROCESO"), "VERIFICAR FECHA")),"SIN VALOR AVANCE")</f>
        <v>PROCESO</v>
      </c>
    </row>
    <row r="754" spans="1:19" ht="60.75">
      <c r="A754" s="712" t="s">
        <v>19</v>
      </c>
      <c r="B754" s="104" t="s">
        <v>14</v>
      </c>
      <c r="C754" s="713"/>
      <c r="D754" s="713"/>
      <c r="E754" s="714"/>
      <c r="F754" s="714"/>
      <c r="G754" s="714"/>
      <c r="H754" s="714"/>
      <c r="I754" s="716">
        <v>3</v>
      </c>
      <c r="J754" s="717">
        <v>1</v>
      </c>
      <c r="K754" s="717">
        <v>1</v>
      </c>
      <c r="L754" s="718">
        <v>1</v>
      </c>
      <c r="M754" s="719">
        <v>45231</v>
      </c>
      <c r="N754" s="719">
        <v>45504</v>
      </c>
      <c r="O754" s="109">
        <f t="shared" si="26"/>
        <v>39</v>
      </c>
      <c r="P754" s="720">
        <v>1</v>
      </c>
      <c r="Q754" s="717" t="s">
        <v>2407</v>
      </c>
      <c r="R754" s="720">
        <f t="shared" si="25"/>
        <v>1</v>
      </c>
      <c r="S754" s="721" t="str">
        <f t="array" aca="1" ref="S754" ca="1">IF(ISNUMBER(R754),IF(R754=100%,"CUMPLIDA",IF(AND(ISNUMBER(N754),ISNUMBER(INDIRECT("FECHA_"&amp;$B754,1))), IF(N754&lt;=INDIRECT("FECHA_"&amp;$B754,1),"INCUMPLIDA","PROCESO"), "VERIFICAR FECHA")),"SIN VALOR AVANCE")</f>
        <v>CUMPLIDA</v>
      </c>
    </row>
    <row r="755" spans="1:19" ht="165.75">
      <c r="A755" s="712" t="s">
        <v>19</v>
      </c>
      <c r="B755" s="104" t="s">
        <v>14</v>
      </c>
      <c r="C755" s="713"/>
      <c r="D755" s="713"/>
      <c r="E755" s="714"/>
      <c r="F755" s="714"/>
      <c r="G755" s="714"/>
      <c r="H755" s="714"/>
      <c r="I755" s="716">
        <v>4</v>
      </c>
      <c r="J755" s="717">
        <v>1</v>
      </c>
      <c r="K755" s="717">
        <v>1</v>
      </c>
      <c r="L755" s="718">
        <v>1</v>
      </c>
      <c r="M755" s="719">
        <v>45231</v>
      </c>
      <c r="N755" s="719">
        <v>45747</v>
      </c>
      <c r="O755" s="109">
        <f t="shared" si="26"/>
        <v>73.714285714285708</v>
      </c>
      <c r="P755" s="720">
        <v>1</v>
      </c>
      <c r="Q755" s="717" t="s">
        <v>2405</v>
      </c>
      <c r="R755" s="720">
        <f t="shared" ref="R755:R818" si="27">(P755)</f>
        <v>1</v>
      </c>
      <c r="S755" s="721" t="str">
        <f t="array" aca="1" ref="S755" ca="1">IF(ISNUMBER(R755),IF(R755=100%,"CUMPLIDA",IF(AND(ISNUMBER(N755),ISNUMBER(INDIRECT("FECHA_"&amp;$B755,1))), IF(N755&lt;=INDIRECT("FECHA_"&amp;$B755,1),"INCUMPLIDA","PROCESO"), "VERIFICAR FECHA")),"SIN VALOR AVANCE")</f>
        <v>CUMPLIDA</v>
      </c>
    </row>
    <row r="756" spans="1:19" ht="60.75">
      <c r="A756" s="712" t="s">
        <v>19</v>
      </c>
      <c r="B756" s="104" t="s">
        <v>14</v>
      </c>
      <c r="C756" s="713"/>
      <c r="D756" s="713"/>
      <c r="E756" s="714"/>
      <c r="F756" s="714"/>
      <c r="G756" s="714"/>
      <c r="H756" s="714"/>
      <c r="I756" s="716">
        <v>5</v>
      </c>
      <c r="J756" s="717">
        <v>1</v>
      </c>
      <c r="K756" s="717">
        <v>1</v>
      </c>
      <c r="L756" s="718">
        <v>1</v>
      </c>
      <c r="M756" s="719">
        <v>45323</v>
      </c>
      <c r="N756" s="719">
        <v>45747</v>
      </c>
      <c r="O756" s="109">
        <f t="shared" si="26"/>
        <v>60.571428571428569</v>
      </c>
      <c r="P756" s="720">
        <v>1</v>
      </c>
      <c r="Q756" s="717" t="s">
        <v>2407</v>
      </c>
      <c r="R756" s="720">
        <f t="shared" si="27"/>
        <v>1</v>
      </c>
      <c r="S756" s="721" t="str">
        <f t="array" aca="1" ref="S756" ca="1">IF(ISNUMBER(R756),IF(R756=100%,"CUMPLIDA",IF(AND(ISNUMBER(N756),ISNUMBER(INDIRECT("FECHA_"&amp;$B756,1))), IF(N756&lt;=INDIRECT("FECHA_"&amp;$B756,1),"INCUMPLIDA","PROCESO"), "VERIFICAR FECHA")),"SIN VALOR AVANCE")</f>
        <v>CUMPLIDA</v>
      </c>
    </row>
    <row r="757" spans="1:19" ht="60.75">
      <c r="A757" s="712" t="s">
        <v>19</v>
      </c>
      <c r="B757" s="104" t="s">
        <v>14</v>
      </c>
      <c r="C757" s="713"/>
      <c r="D757" s="713"/>
      <c r="E757" s="714"/>
      <c r="F757" s="714"/>
      <c r="G757" s="714"/>
      <c r="H757" s="714"/>
      <c r="I757" s="716">
        <v>6</v>
      </c>
      <c r="J757" s="717">
        <v>1</v>
      </c>
      <c r="K757" s="717">
        <v>1</v>
      </c>
      <c r="L757" s="718">
        <v>1</v>
      </c>
      <c r="M757" s="719">
        <v>45323</v>
      </c>
      <c r="N757" s="719">
        <v>45747</v>
      </c>
      <c r="O757" s="109">
        <f t="shared" si="26"/>
        <v>60.571428571428569</v>
      </c>
      <c r="P757" s="720">
        <v>1</v>
      </c>
      <c r="Q757" s="717" t="s">
        <v>2407</v>
      </c>
      <c r="R757" s="720">
        <f t="shared" si="27"/>
        <v>1</v>
      </c>
      <c r="S757" s="721" t="str">
        <f t="array" aca="1" ref="S757" ca="1">IF(ISNUMBER(R757),IF(R757=100%,"CUMPLIDA",IF(AND(ISNUMBER(N757),ISNUMBER(INDIRECT("FECHA_"&amp;$B757,1))), IF(N757&lt;=INDIRECT("FECHA_"&amp;$B757,1),"INCUMPLIDA","PROCESO"), "VERIFICAR FECHA")),"SIN VALOR AVANCE")</f>
        <v>CUMPLIDA</v>
      </c>
    </row>
    <row r="758" spans="1:19" ht="165.75">
      <c r="A758" s="712" t="s">
        <v>19</v>
      </c>
      <c r="B758" s="104" t="s">
        <v>14</v>
      </c>
      <c r="C758" s="713"/>
      <c r="D758" s="713"/>
      <c r="E758" s="714"/>
      <c r="F758" s="714"/>
      <c r="G758" s="714"/>
      <c r="H758" s="714"/>
      <c r="I758" s="716">
        <v>7</v>
      </c>
      <c r="J758" s="717">
        <v>1</v>
      </c>
      <c r="K758" s="717">
        <v>1</v>
      </c>
      <c r="L758" s="718">
        <v>1</v>
      </c>
      <c r="M758" s="719">
        <v>45231</v>
      </c>
      <c r="N758" s="719">
        <v>45747</v>
      </c>
      <c r="O758" s="109">
        <f t="shared" si="26"/>
        <v>73.714285714285708</v>
      </c>
      <c r="P758" s="720">
        <v>1</v>
      </c>
      <c r="Q758" s="717" t="s">
        <v>2405</v>
      </c>
      <c r="R758" s="720">
        <f t="shared" si="27"/>
        <v>1</v>
      </c>
      <c r="S758" s="721" t="str">
        <f t="array" aca="1" ref="S758" ca="1">IF(ISNUMBER(R758),IF(R758=100%,"CUMPLIDA",IF(AND(ISNUMBER(N758),ISNUMBER(INDIRECT("FECHA_"&amp;$B758,1))), IF(N758&lt;=INDIRECT("FECHA_"&amp;$B758,1),"INCUMPLIDA","PROCESO"), "VERIFICAR FECHA")),"SIN VALOR AVANCE")</f>
        <v>CUMPLIDA</v>
      </c>
    </row>
    <row r="759" spans="1:19" ht="60.75">
      <c r="A759" s="712" t="s">
        <v>19</v>
      </c>
      <c r="B759" s="104" t="s">
        <v>14</v>
      </c>
      <c r="C759" s="713"/>
      <c r="D759" s="713"/>
      <c r="E759" s="714"/>
      <c r="F759" s="714"/>
      <c r="G759" s="714"/>
      <c r="H759" s="714"/>
      <c r="I759" s="716">
        <v>8</v>
      </c>
      <c r="J759" s="717">
        <v>1</v>
      </c>
      <c r="K759" s="717">
        <v>1</v>
      </c>
      <c r="L759" s="718">
        <v>1</v>
      </c>
      <c r="M759" s="719">
        <v>45323</v>
      </c>
      <c r="N759" s="719">
        <v>45747</v>
      </c>
      <c r="O759" s="109">
        <f t="shared" si="26"/>
        <v>60.571428571428569</v>
      </c>
      <c r="P759" s="720">
        <v>1</v>
      </c>
      <c r="Q759" s="717" t="s">
        <v>2407</v>
      </c>
      <c r="R759" s="720">
        <f t="shared" si="27"/>
        <v>1</v>
      </c>
      <c r="S759" s="721" t="str">
        <f t="array" aca="1" ref="S759" ca="1">IF(ISNUMBER(R759),IF(R759=100%,"CUMPLIDA",IF(AND(ISNUMBER(N759),ISNUMBER(INDIRECT("FECHA_"&amp;$B759,1))), IF(N759&lt;=INDIRECT("FECHA_"&amp;$B759,1),"INCUMPLIDA","PROCESO"), "VERIFICAR FECHA")),"SIN VALOR AVANCE")</f>
        <v>CUMPLIDA</v>
      </c>
    </row>
    <row r="760" spans="1:19" ht="240.75">
      <c r="A760" s="712" t="s">
        <v>19</v>
      </c>
      <c r="B760" s="104" t="s">
        <v>14</v>
      </c>
      <c r="C760" s="713"/>
      <c r="D760" s="713"/>
      <c r="E760" s="714"/>
      <c r="F760" s="714"/>
      <c r="G760" s="714"/>
      <c r="H760" s="714"/>
      <c r="I760" s="716">
        <v>9</v>
      </c>
      <c r="J760" s="717">
        <v>1</v>
      </c>
      <c r="K760" s="717">
        <v>1</v>
      </c>
      <c r="L760" s="718">
        <v>1</v>
      </c>
      <c r="M760" s="719">
        <v>45231</v>
      </c>
      <c r="N760" s="719">
        <v>45808</v>
      </c>
      <c r="O760" s="109">
        <f t="shared" si="26"/>
        <v>82.428571428571431</v>
      </c>
      <c r="P760" s="720">
        <v>1</v>
      </c>
      <c r="Q760" s="717" t="s">
        <v>2395</v>
      </c>
      <c r="R760" s="720">
        <f t="shared" si="27"/>
        <v>1</v>
      </c>
      <c r="S760" s="721" t="str">
        <f t="array" aca="1" ref="S760" ca="1">IF(ISNUMBER(R760),IF(R760=100%,"CUMPLIDA",IF(AND(ISNUMBER(N760),ISNUMBER(INDIRECT("FECHA_"&amp;$B760,1))), IF(N760&lt;=INDIRECT("FECHA_"&amp;$B760,1),"INCUMPLIDA","PROCESO"), "VERIFICAR FECHA")),"SIN VALOR AVANCE")</f>
        <v>CUMPLIDA</v>
      </c>
    </row>
    <row r="761" spans="1:19" ht="60.75">
      <c r="A761" s="712" t="s">
        <v>19</v>
      </c>
      <c r="B761" s="104" t="s">
        <v>14</v>
      </c>
      <c r="C761" s="713"/>
      <c r="D761" s="713"/>
      <c r="E761" s="714"/>
      <c r="F761" s="714"/>
      <c r="G761" s="714"/>
      <c r="H761" s="714"/>
      <c r="I761" s="716">
        <v>10</v>
      </c>
      <c r="J761" s="717">
        <v>1</v>
      </c>
      <c r="K761" s="717">
        <v>1</v>
      </c>
      <c r="L761" s="718">
        <v>10</v>
      </c>
      <c r="M761" s="719">
        <v>45231</v>
      </c>
      <c r="N761" s="719">
        <v>46752</v>
      </c>
      <c r="O761" s="109">
        <f t="shared" si="26"/>
        <v>217.28571428571428</v>
      </c>
      <c r="P761" s="720">
        <v>0</v>
      </c>
      <c r="Q761" s="717" t="s">
        <v>2407</v>
      </c>
      <c r="R761" s="720">
        <f t="shared" si="27"/>
        <v>0</v>
      </c>
      <c r="S761" s="721" t="str">
        <f t="array" aca="1" ref="S761" ca="1">IF(ISNUMBER(R761),IF(R761=100%,"CUMPLIDA",IF(AND(ISNUMBER(N761),ISNUMBER(INDIRECT("FECHA_"&amp;$B761,1))), IF(N761&lt;=INDIRECT("FECHA_"&amp;$B761,1),"INCUMPLIDA","PROCESO"), "VERIFICAR FECHA")),"SIN VALOR AVANCE")</f>
        <v>PROCESO</v>
      </c>
    </row>
    <row r="762" spans="1:19" ht="165.75">
      <c r="A762" s="712" t="s">
        <v>19</v>
      </c>
      <c r="B762" s="104" t="s">
        <v>14</v>
      </c>
      <c r="C762" s="713"/>
      <c r="D762" s="713"/>
      <c r="E762" s="714"/>
      <c r="F762" s="714"/>
      <c r="G762" s="714"/>
      <c r="H762" s="714"/>
      <c r="I762" s="716">
        <v>11</v>
      </c>
      <c r="J762" s="717">
        <v>1</v>
      </c>
      <c r="K762" s="717">
        <v>1</v>
      </c>
      <c r="L762" s="718">
        <v>1</v>
      </c>
      <c r="M762" s="719">
        <v>45809</v>
      </c>
      <c r="N762" s="719">
        <v>46752</v>
      </c>
      <c r="O762" s="109">
        <f t="shared" si="26"/>
        <v>134.71428571428572</v>
      </c>
      <c r="P762" s="720">
        <v>0</v>
      </c>
      <c r="Q762" s="717" t="s">
        <v>2405</v>
      </c>
      <c r="R762" s="720">
        <f t="shared" si="27"/>
        <v>0</v>
      </c>
      <c r="S762" s="721" t="str">
        <f t="array" aca="1" ref="S762" ca="1">IF(ISNUMBER(R762),IF(R762=100%,"CUMPLIDA",IF(AND(ISNUMBER(N762),ISNUMBER(INDIRECT("FECHA_"&amp;$B762,1))), IF(N762&lt;=INDIRECT("FECHA_"&amp;$B762,1),"INCUMPLIDA","PROCESO"), "VERIFICAR FECHA")),"SIN VALOR AVANCE")</f>
        <v>PROCESO</v>
      </c>
    </row>
    <row r="763" spans="1:19" ht="240.75">
      <c r="A763" s="712" t="s">
        <v>19</v>
      </c>
      <c r="B763" s="104" t="s">
        <v>14</v>
      </c>
      <c r="C763" s="713"/>
      <c r="D763" s="713"/>
      <c r="E763" s="714"/>
      <c r="F763" s="714"/>
      <c r="G763" s="714"/>
      <c r="H763" s="714"/>
      <c r="I763" s="716">
        <v>12</v>
      </c>
      <c r="J763" s="717">
        <v>1</v>
      </c>
      <c r="K763" s="717">
        <v>1</v>
      </c>
      <c r="L763" s="718">
        <v>2</v>
      </c>
      <c r="M763" s="719">
        <v>45809</v>
      </c>
      <c r="N763" s="719">
        <v>46752</v>
      </c>
      <c r="O763" s="109">
        <f t="shared" si="26"/>
        <v>134.71428571428572</v>
      </c>
      <c r="P763" s="720">
        <v>0</v>
      </c>
      <c r="Q763" s="717" t="s">
        <v>2395</v>
      </c>
      <c r="R763" s="720">
        <f t="shared" si="27"/>
        <v>0</v>
      </c>
      <c r="S763" s="721" t="str">
        <f t="array" aca="1" ref="S763" ca="1">IF(ISNUMBER(R763),IF(R763=100%,"CUMPLIDA",IF(AND(ISNUMBER(N763),ISNUMBER(INDIRECT("FECHA_"&amp;$B763,1))), IF(N763&lt;=INDIRECT("FECHA_"&amp;$B763,1),"INCUMPLIDA","PROCESO"), "VERIFICAR FECHA")),"SIN VALOR AVANCE")</f>
        <v>PROCESO</v>
      </c>
    </row>
    <row r="764" spans="1:19" ht="45.75">
      <c r="A764" s="712" t="s">
        <v>19</v>
      </c>
      <c r="B764" s="104" t="s">
        <v>14</v>
      </c>
      <c r="C764" s="713" t="s">
        <v>2408</v>
      </c>
      <c r="D764" s="713"/>
      <c r="E764" s="714" t="s">
        <v>2261</v>
      </c>
      <c r="F764" s="714"/>
      <c r="G764" s="714"/>
      <c r="H764" s="714"/>
      <c r="I764" s="716">
        <v>1</v>
      </c>
      <c r="J764" s="717">
        <v>1</v>
      </c>
      <c r="K764" s="717">
        <v>1</v>
      </c>
      <c r="L764" s="718">
        <v>1</v>
      </c>
      <c r="M764" s="719">
        <v>45231</v>
      </c>
      <c r="N764" s="719">
        <v>45504</v>
      </c>
      <c r="O764" s="109">
        <f t="shared" si="26"/>
        <v>39</v>
      </c>
      <c r="P764" s="720">
        <v>1</v>
      </c>
      <c r="Q764" s="717" t="s">
        <v>2409</v>
      </c>
      <c r="R764" s="720">
        <f t="shared" si="27"/>
        <v>1</v>
      </c>
      <c r="S764" s="721" t="str">
        <f t="array" aca="1" ref="S764" ca="1">IF(ISNUMBER(R764),IF(R764=100%,"CUMPLIDA",IF(AND(ISNUMBER(N764),ISNUMBER(INDIRECT("FECHA_"&amp;$B764,1))), IF(N764&lt;=INDIRECT("FECHA_"&amp;$B764,1),"INCUMPLIDA","PROCESO"), "VERIFICAR FECHA")),"SIN VALOR AVANCE")</f>
        <v>CUMPLIDA</v>
      </c>
    </row>
    <row r="765" spans="1:19" ht="210.75">
      <c r="A765" s="712" t="s">
        <v>19</v>
      </c>
      <c r="B765" s="104" t="s">
        <v>14</v>
      </c>
      <c r="C765" s="713"/>
      <c r="D765" s="713"/>
      <c r="E765" s="714"/>
      <c r="F765" s="714"/>
      <c r="G765" s="714"/>
      <c r="H765" s="714"/>
      <c r="I765" s="716">
        <v>2</v>
      </c>
      <c r="J765" s="717">
        <v>1</v>
      </c>
      <c r="K765" s="717">
        <v>1</v>
      </c>
      <c r="L765" s="718">
        <v>1</v>
      </c>
      <c r="M765" s="719">
        <v>45323</v>
      </c>
      <c r="N765" s="719">
        <v>45747</v>
      </c>
      <c r="O765" s="109">
        <f t="shared" si="26"/>
        <v>60.571428571428569</v>
      </c>
      <c r="P765" s="720">
        <v>1</v>
      </c>
      <c r="Q765" s="731" t="s">
        <v>2410</v>
      </c>
      <c r="R765" s="720">
        <f t="shared" si="27"/>
        <v>1</v>
      </c>
      <c r="S765" s="721" t="str">
        <f t="array" aca="1" ref="S765" ca="1">IF(ISNUMBER(R765),IF(R765=100%,"CUMPLIDA",IF(AND(ISNUMBER(N765),ISNUMBER(INDIRECT("FECHA_"&amp;$B765,1))), IF(N765&lt;=INDIRECT("FECHA_"&amp;$B765,1),"INCUMPLIDA","PROCESO"), "VERIFICAR FECHA")),"SIN VALOR AVANCE")</f>
        <v>CUMPLIDA</v>
      </c>
    </row>
    <row r="766" spans="1:19" ht="45.75">
      <c r="A766" s="712" t="s">
        <v>19</v>
      </c>
      <c r="B766" s="104" t="s">
        <v>14</v>
      </c>
      <c r="C766" s="713"/>
      <c r="D766" s="713"/>
      <c r="E766" s="714"/>
      <c r="F766" s="714"/>
      <c r="G766" s="714"/>
      <c r="H766" s="714"/>
      <c r="I766" s="716">
        <v>3</v>
      </c>
      <c r="J766" s="717">
        <v>1</v>
      </c>
      <c r="K766" s="717">
        <v>1</v>
      </c>
      <c r="L766" s="718">
        <v>1</v>
      </c>
      <c r="M766" s="719">
        <v>45323</v>
      </c>
      <c r="N766" s="719">
        <v>45747</v>
      </c>
      <c r="O766" s="109">
        <f t="shared" si="26"/>
        <v>60.571428571428569</v>
      </c>
      <c r="P766" s="720">
        <v>1</v>
      </c>
      <c r="Q766" s="717" t="s">
        <v>2409</v>
      </c>
      <c r="R766" s="720">
        <f t="shared" si="27"/>
        <v>1</v>
      </c>
      <c r="S766" s="721" t="str">
        <f t="array" aca="1" ref="S766" ca="1">IF(ISNUMBER(R766),IF(R766=100%,"CUMPLIDA",IF(AND(ISNUMBER(N766),ISNUMBER(INDIRECT("FECHA_"&amp;$B766,1))), IF(N766&lt;=INDIRECT("FECHA_"&amp;$B766,1),"INCUMPLIDA","PROCESO"), "VERIFICAR FECHA")),"SIN VALOR AVANCE")</f>
        <v>CUMPLIDA</v>
      </c>
    </row>
    <row r="767" spans="1:19" ht="45.75">
      <c r="A767" s="712" t="s">
        <v>19</v>
      </c>
      <c r="B767" s="104" t="s">
        <v>14</v>
      </c>
      <c r="C767" s="713"/>
      <c r="D767" s="713"/>
      <c r="E767" s="714"/>
      <c r="F767" s="714"/>
      <c r="G767" s="714"/>
      <c r="H767" s="714"/>
      <c r="I767" s="716">
        <v>4</v>
      </c>
      <c r="J767" s="717">
        <v>1</v>
      </c>
      <c r="K767" s="717">
        <v>1</v>
      </c>
      <c r="L767" s="718">
        <v>1</v>
      </c>
      <c r="M767" s="719">
        <v>45231</v>
      </c>
      <c r="N767" s="719">
        <v>45747</v>
      </c>
      <c r="O767" s="109">
        <f t="shared" si="26"/>
        <v>73.714285714285708</v>
      </c>
      <c r="P767" s="720">
        <v>1</v>
      </c>
      <c r="Q767" s="717" t="s">
        <v>2409</v>
      </c>
      <c r="R767" s="720">
        <f t="shared" si="27"/>
        <v>1</v>
      </c>
      <c r="S767" s="721" t="str">
        <f t="array" aca="1" ref="S767" ca="1">IF(ISNUMBER(R767),IF(R767=100%,"CUMPLIDA",IF(AND(ISNUMBER(N767),ISNUMBER(INDIRECT("FECHA_"&amp;$B767,1))), IF(N767&lt;=INDIRECT("FECHA_"&amp;$B767,1),"INCUMPLIDA","PROCESO"), "VERIFICAR FECHA")),"SIN VALOR AVANCE")</f>
        <v>CUMPLIDA</v>
      </c>
    </row>
    <row r="768" spans="1:19" ht="195.75">
      <c r="A768" s="712" t="s">
        <v>19</v>
      </c>
      <c r="B768" s="104" t="s">
        <v>14</v>
      </c>
      <c r="C768" s="713"/>
      <c r="D768" s="713"/>
      <c r="E768" s="714"/>
      <c r="F768" s="714"/>
      <c r="G768" s="714"/>
      <c r="H768" s="714"/>
      <c r="I768" s="716">
        <v>5</v>
      </c>
      <c r="J768" s="717">
        <v>1</v>
      </c>
      <c r="K768" s="717">
        <v>1</v>
      </c>
      <c r="L768" s="718">
        <v>1</v>
      </c>
      <c r="M768" s="719">
        <v>45323</v>
      </c>
      <c r="N768" s="719">
        <v>45747</v>
      </c>
      <c r="O768" s="109">
        <f t="shared" si="26"/>
        <v>60.571428571428569</v>
      </c>
      <c r="P768" s="720">
        <v>1</v>
      </c>
      <c r="Q768" s="731" t="s">
        <v>2411</v>
      </c>
      <c r="R768" s="720">
        <f t="shared" si="27"/>
        <v>1</v>
      </c>
      <c r="S768" s="721" t="str">
        <f t="array" aca="1" ref="S768" ca="1">IF(ISNUMBER(R768),IF(R768=100%,"CUMPLIDA",IF(AND(ISNUMBER(N768),ISNUMBER(INDIRECT("FECHA_"&amp;$B768,1))), IF(N768&lt;=INDIRECT("FECHA_"&amp;$B768,1),"INCUMPLIDA","PROCESO"), "VERIFICAR FECHA")),"SIN VALOR AVANCE")</f>
        <v>CUMPLIDA</v>
      </c>
    </row>
    <row r="769" spans="1:19" ht="45.75">
      <c r="A769" s="712" t="s">
        <v>19</v>
      </c>
      <c r="B769" s="104" t="s">
        <v>14</v>
      </c>
      <c r="C769" s="713"/>
      <c r="D769" s="713"/>
      <c r="E769" s="714"/>
      <c r="F769" s="714"/>
      <c r="G769" s="714"/>
      <c r="H769" s="714"/>
      <c r="I769" s="716">
        <v>6</v>
      </c>
      <c r="J769" s="717">
        <v>1</v>
      </c>
      <c r="K769" s="717">
        <v>1</v>
      </c>
      <c r="L769" s="718">
        <v>1</v>
      </c>
      <c r="M769" s="719">
        <v>45231</v>
      </c>
      <c r="N769" s="719">
        <v>45747</v>
      </c>
      <c r="O769" s="109">
        <f t="shared" si="26"/>
        <v>73.714285714285708</v>
      </c>
      <c r="P769" s="720">
        <v>1</v>
      </c>
      <c r="Q769" s="717" t="s">
        <v>2409</v>
      </c>
      <c r="R769" s="720">
        <f t="shared" si="27"/>
        <v>1</v>
      </c>
      <c r="S769" s="721" t="str">
        <f t="array" aca="1" ref="S769" ca="1">IF(ISNUMBER(R769),IF(R769=100%,"CUMPLIDA",IF(AND(ISNUMBER(N769),ISNUMBER(INDIRECT("FECHA_"&amp;$B769,1))), IF(N769&lt;=INDIRECT("FECHA_"&amp;$B769,1),"INCUMPLIDA","PROCESO"), "VERIFICAR FECHA")),"SIN VALOR AVANCE")</f>
        <v>CUMPLIDA</v>
      </c>
    </row>
    <row r="770" spans="1:19" ht="240.75">
      <c r="A770" s="712" t="s">
        <v>19</v>
      </c>
      <c r="B770" s="104" t="s">
        <v>14</v>
      </c>
      <c r="C770" s="713"/>
      <c r="D770" s="713"/>
      <c r="E770" s="714"/>
      <c r="F770" s="714"/>
      <c r="G770" s="714"/>
      <c r="H770" s="714"/>
      <c r="I770" s="716">
        <v>7</v>
      </c>
      <c r="J770" s="717">
        <v>1</v>
      </c>
      <c r="K770" s="717">
        <v>1</v>
      </c>
      <c r="L770" s="718">
        <v>1</v>
      </c>
      <c r="M770" s="719">
        <v>45231</v>
      </c>
      <c r="N770" s="719">
        <v>45808</v>
      </c>
      <c r="O770" s="109">
        <f t="shared" si="26"/>
        <v>82.428571428571431</v>
      </c>
      <c r="P770" s="720">
        <v>1</v>
      </c>
      <c r="Q770" s="717" t="s">
        <v>2395</v>
      </c>
      <c r="R770" s="720">
        <f t="shared" si="27"/>
        <v>1</v>
      </c>
      <c r="S770" s="721" t="str">
        <f t="array" aca="1" ref="S770" ca="1">IF(ISNUMBER(R770),IF(R770=100%,"CUMPLIDA",IF(AND(ISNUMBER(N770),ISNUMBER(INDIRECT("FECHA_"&amp;$B770,1))), IF(N770&lt;=INDIRECT("FECHA_"&amp;$B770,1),"INCUMPLIDA","PROCESO"), "VERIFICAR FECHA")),"SIN VALOR AVANCE")</f>
        <v>CUMPLIDA</v>
      </c>
    </row>
    <row r="771" spans="1:19" ht="45.75">
      <c r="A771" s="712" t="s">
        <v>19</v>
      </c>
      <c r="B771" s="104" t="s">
        <v>14</v>
      </c>
      <c r="C771" s="713"/>
      <c r="D771" s="713"/>
      <c r="E771" s="714"/>
      <c r="F771" s="714"/>
      <c r="G771" s="714"/>
      <c r="H771" s="714"/>
      <c r="I771" s="716">
        <v>20</v>
      </c>
      <c r="J771" s="717">
        <v>1</v>
      </c>
      <c r="K771" s="717">
        <v>1</v>
      </c>
      <c r="L771" s="718">
        <v>7</v>
      </c>
      <c r="M771" s="719">
        <v>46024</v>
      </c>
      <c r="N771" s="719">
        <v>46660</v>
      </c>
      <c r="O771" s="109">
        <f t="shared" si="26"/>
        <v>90.857142857142861</v>
      </c>
      <c r="P771" s="720">
        <v>0</v>
      </c>
      <c r="Q771" s="717" t="s">
        <v>2409</v>
      </c>
      <c r="R771" s="720">
        <f t="shared" si="27"/>
        <v>0</v>
      </c>
      <c r="S771" s="721" t="str">
        <f t="array" aca="1" ref="S771" ca="1">IF(ISNUMBER(R771),IF(R771=100%,"CUMPLIDA",IF(AND(ISNUMBER(N771),ISNUMBER(INDIRECT("FECHA_"&amp;$B771,1))), IF(N771&lt;=INDIRECT("FECHA_"&amp;$B771,1),"INCUMPLIDA","PROCESO"), "VERIFICAR FECHA")),"SIN VALOR AVANCE")</f>
        <v>PROCESO</v>
      </c>
    </row>
    <row r="772" spans="1:19" ht="150.75">
      <c r="A772" s="712" t="s">
        <v>19</v>
      </c>
      <c r="B772" s="104" t="s">
        <v>14</v>
      </c>
      <c r="C772" s="713"/>
      <c r="D772" s="713"/>
      <c r="E772" s="714"/>
      <c r="F772" s="714"/>
      <c r="G772" s="714"/>
      <c r="H772" s="714"/>
      <c r="I772" s="716">
        <v>21</v>
      </c>
      <c r="J772" s="717">
        <v>1</v>
      </c>
      <c r="K772" s="717">
        <v>1</v>
      </c>
      <c r="L772" s="718">
        <v>1</v>
      </c>
      <c r="M772" s="719">
        <v>46024</v>
      </c>
      <c r="N772" s="719">
        <v>46660</v>
      </c>
      <c r="O772" s="109">
        <f t="shared" si="26"/>
        <v>90.857142857142861</v>
      </c>
      <c r="P772" s="720">
        <v>0</v>
      </c>
      <c r="Q772" s="731" t="s">
        <v>840</v>
      </c>
      <c r="R772" s="720">
        <f t="shared" si="27"/>
        <v>0</v>
      </c>
      <c r="S772" s="721" t="str">
        <f t="array" aca="1" ref="S772" ca="1">IF(ISNUMBER(R772),IF(R772=100%,"CUMPLIDA",IF(AND(ISNUMBER(N772),ISNUMBER(INDIRECT("FECHA_"&amp;$B772,1))), IF(N772&lt;=INDIRECT("FECHA_"&amp;$B772,1),"INCUMPLIDA","PROCESO"), "VERIFICAR FECHA")),"SIN VALOR AVANCE")</f>
        <v>PROCESO</v>
      </c>
    </row>
    <row r="773" spans="1:19" ht="240.75">
      <c r="A773" s="712" t="s">
        <v>19</v>
      </c>
      <c r="B773" s="104" t="s">
        <v>14</v>
      </c>
      <c r="C773" s="713"/>
      <c r="D773" s="713"/>
      <c r="E773" s="714"/>
      <c r="F773" s="714"/>
      <c r="G773" s="714"/>
      <c r="H773" s="714"/>
      <c r="I773" s="716">
        <v>22</v>
      </c>
      <c r="J773" s="717">
        <v>1</v>
      </c>
      <c r="K773" s="717">
        <v>1</v>
      </c>
      <c r="L773" s="718">
        <v>2</v>
      </c>
      <c r="M773" s="719">
        <v>46024</v>
      </c>
      <c r="N773" s="719">
        <v>46660</v>
      </c>
      <c r="O773" s="109">
        <f t="shared" si="26"/>
        <v>90.857142857142861</v>
      </c>
      <c r="P773" s="720">
        <v>0</v>
      </c>
      <c r="Q773" s="717" t="s">
        <v>2395</v>
      </c>
      <c r="R773" s="720">
        <f t="shared" si="27"/>
        <v>0</v>
      </c>
      <c r="S773" s="721" t="str">
        <f t="array" aca="1" ref="S773" ca="1">IF(ISNUMBER(R773),IF(R773=100%,"CUMPLIDA",IF(AND(ISNUMBER(N773),ISNUMBER(INDIRECT("FECHA_"&amp;$B773,1))), IF(N773&lt;=INDIRECT("FECHA_"&amp;$B773,1),"INCUMPLIDA","PROCESO"), "VERIFICAR FECHA")),"SIN VALOR AVANCE")</f>
        <v>PROCESO</v>
      </c>
    </row>
    <row r="774" spans="1:19" ht="165.75">
      <c r="A774" s="712" t="s">
        <v>19</v>
      </c>
      <c r="B774" s="104" t="s">
        <v>14</v>
      </c>
      <c r="C774" s="713"/>
      <c r="D774" s="713"/>
      <c r="E774" s="714"/>
      <c r="F774" s="714"/>
      <c r="G774" s="714"/>
      <c r="H774" s="714"/>
      <c r="I774" s="716">
        <v>11</v>
      </c>
      <c r="J774" s="717">
        <v>1</v>
      </c>
      <c r="K774" s="717">
        <v>1</v>
      </c>
      <c r="L774" s="718">
        <v>6</v>
      </c>
      <c r="M774" s="719">
        <v>44986</v>
      </c>
      <c r="N774" s="719">
        <v>45350</v>
      </c>
      <c r="O774" s="109">
        <f t="shared" si="26"/>
        <v>52</v>
      </c>
      <c r="P774" s="720">
        <v>1</v>
      </c>
      <c r="Q774" s="717" t="s">
        <v>2412</v>
      </c>
      <c r="R774" s="720">
        <f t="shared" si="27"/>
        <v>1</v>
      </c>
      <c r="S774" s="721" t="str">
        <f t="array" aca="1" ref="S774" ca="1">IF(ISNUMBER(R774),IF(R774=100%,"CUMPLIDA",IF(AND(ISNUMBER(N774),ISNUMBER(INDIRECT("FECHA_"&amp;$B774,1))), IF(N774&lt;=INDIRECT("FECHA_"&amp;$B774,1),"INCUMPLIDA","PROCESO"), "VERIFICAR FECHA")),"SIN VALOR AVANCE")</f>
        <v>CUMPLIDA</v>
      </c>
    </row>
    <row r="775" spans="1:19" ht="45.75">
      <c r="A775" s="712" t="s">
        <v>19</v>
      </c>
      <c r="B775" s="104" t="s">
        <v>14</v>
      </c>
      <c r="C775" s="713"/>
      <c r="D775" s="713"/>
      <c r="E775" s="714"/>
      <c r="F775" s="714"/>
      <c r="G775" s="714"/>
      <c r="H775" s="714"/>
      <c r="I775" s="716">
        <v>1</v>
      </c>
      <c r="J775" s="717">
        <v>1</v>
      </c>
      <c r="K775" s="717">
        <v>1</v>
      </c>
      <c r="L775" s="718">
        <v>1</v>
      </c>
      <c r="M775" s="719">
        <v>45231</v>
      </c>
      <c r="N775" s="719">
        <v>45504</v>
      </c>
      <c r="O775" s="109">
        <f t="shared" si="26"/>
        <v>39</v>
      </c>
      <c r="P775" s="720">
        <v>1</v>
      </c>
      <c r="Q775" s="717" t="s">
        <v>2409</v>
      </c>
      <c r="R775" s="720">
        <f t="shared" si="27"/>
        <v>1</v>
      </c>
      <c r="S775" s="721" t="str">
        <f t="array" aca="1" ref="S775" ca="1">IF(ISNUMBER(R775),IF(R775=100%,"CUMPLIDA",IF(AND(ISNUMBER(N775),ISNUMBER(INDIRECT("FECHA_"&amp;$B775,1))), IF(N775&lt;=INDIRECT("FECHA_"&amp;$B775,1),"INCUMPLIDA","PROCESO"), "VERIFICAR FECHA")),"SIN VALOR AVANCE")</f>
        <v>CUMPLIDA</v>
      </c>
    </row>
    <row r="776" spans="1:19" ht="150.75">
      <c r="A776" s="712" t="s">
        <v>19</v>
      </c>
      <c r="B776" s="104" t="s">
        <v>14</v>
      </c>
      <c r="C776" s="713"/>
      <c r="D776" s="713"/>
      <c r="E776" s="714"/>
      <c r="F776" s="714"/>
      <c r="G776" s="714"/>
      <c r="H776" s="714"/>
      <c r="I776" s="716">
        <v>2</v>
      </c>
      <c r="J776" s="717">
        <v>1</v>
      </c>
      <c r="K776" s="717">
        <v>1</v>
      </c>
      <c r="L776" s="718">
        <v>1</v>
      </c>
      <c r="M776" s="719">
        <v>45323</v>
      </c>
      <c r="N776" s="719">
        <v>45747</v>
      </c>
      <c r="O776" s="109">
        <f t="shared" si="26"/>
        <v>60.571428571428569</v>
      </c>
      <c r="P776" s="720">
        <v>1</v>
      </c>
      <c r="Q776" s="731" t="s">
        <v>840</v>
      </c>
      <c r="R776" s="720">
        <f t="shared" si="27"/>
        <v>1</v>
      </c>
      <c r="S776" s="721" t="str">
        <f t="array" aca="1" ref="S776" ca="1">IF(ISNUMBER(R776),IF(R776=100%,"CUMPLIDA",IF(AND(ISNUMBER(N776),ISNUMBER(INDIRECT("FECHA_"&amp;$B776,1))), IF(N776&lt;=INDIRECT("FECHA_"&amp;$B776,1),"INCUMPLIDA","PROCESO"), "VERIFICAR FECHA")),"SIN VALOR AVANCE")</f>
        <v>CUMPLIDA</v>
      </c>
    </row>
    <row r="777" spans="1:19" ht="45.75">
      <c r="A777" s="712" t="s">
        <v>19</v>
      </c>
      <c r="B777" s="104" t="s">
        <v>14</v>
      </c>
      <c r="C777" s="713"/>
      <c r="D777" s="713"/>
      <c r="E777" s="714"/>
      <c r="F777" s="714"/>
      <c r="G777" s="714"/>
      <c r="H777" s="714"/>
      <c r="I777" s="716">
        <v>3</v>
      </c>
      <c r="J777" s="717">
        <v>1</v>
      </c>
      <c r="K777" s="717">
        <v>1</v>
      </c>
      <c r="L777" s="718">
        <v>1</v>
      </c>
      <c r="M777" s="719">
        <v>45323</v>
      </c>
      <c r="N777" s="719">
        <v>45747</v>
      </c>
      <c r="O777" s="109">
        <f t="shared" si="26"/>
        <v>60.571428571428569</v>
      </c>
      <c r="P777" s="720">
        <v>1</v>
      </c>
      <c r="Q777" s="717" t="s">
        <v>2409</v>
      </c>
      <c r="R777" s="720">
        <f t="shared" si="27"/>
        <v>1</v>
      </c>
      <c r="S777" s="721" t="str">
        <f t="array" aca="1" ref="S777" ca="1">IF(ISNUMBER(R777),IF(R777=100%,"CUMPLIDA",IF(AND(ISNUMBER(N777),ISNUMBER(INDIRECT("FECHA_"&amp;$B777,1))), IF(N777&lt;=INDIRECT("FECHA_"&amp;$B777,1),"INCUMPLIDA","PROCESO"), "VERIFICAR FECHA")),"SIN VALOR AVANCE")</f>
        <v>CUMPLIDA</v>
      </c>
    </row>
    <row r="778" spans="1:19" ht="45.75">
      <c r="A778" s="712" t="s">
        <v>19</v>
      </c>
      <c r="B778" s="104" t="s">
        <v>14</v>
      </c>
      <c r="C778" s="713"/>
      <c r="D778" s="713"/>
      <c r="E778" s="714"/>
      <c r="F778" s="714"/>
      <c r="G778" s="714"/>
      <c r="H778" s="714"/>
      <c r="I778" s="716">
        <v>4</v>
      </c>
      <c r="J778" s="717">
        <v>1</v>
      </c>
      <c r="K778" s="717">
        <v>1</v>
      </c>
      <c r="L778" s="718">
        <v>1</v>
      </c>
      <c r="M778" s="719">
        <v>45231</v>
      </c>
      <c r="N778" s="719">
        <v>45747</v>
      </c>
      <c r="O778" s="109">
        <f t="shared" si="26"/>
        <v>73.714285714285708</v>
      </c>
      <c r="P778" s="720">
        <v>1</v>
      </c>
      <c r="Q778" s="717" t="s">
        <v>2409</v>
      </c>
      <c r="R778" s="720">
        <f t="shared" si="27"/>
        <v>1</v>
      </c>
      <c r="S778" s="721" t="str">
        <f t="array" aca="1" ref="S778" ca="1">IF(ISNUMBER(R778),IF(R778=100%,"CUMPLIDA",IF(AND(ISNUMBER(N778),ISNUMBER(INDIRECT("FECHA_"&amp;$B778,1))), IF(N778&lt;=INDIRECT("FECHA_"&amp;$B778,1),"INCUMPLIDA","PROCESO"), "VERIFICAR FECHA")),"SIN VALOR AVANCE")</f>
        <v>CUMPLIDA</v>
      </c>
    </row>
    <row r="779" spans="1:19" ht="150.75">
      <c r="A779" s="712" t="s">
        <v>19</v>
      </c>
      <c r="B779" s="104" t="s">
        <v>14</v>
      </c>
      <c r="C779" s="713"/>
      <c r="D779" s="713"/>
      <c r="E779" s="714"/>
      <c r="F779" s="714"/>
      <c r="G779" s="714"/>
      <c r="H779" s="714"/>
      <c r="I779" s="716">
        <v>5</v>
      </c>
      <c r="J779" s="717">
        <v>1</v>
      </c>
      <c r="K779" s="717">
        <v>1</v>
      </c>
      <c r="L779" s="718">
        <v>1</v>
      </c>
      <c r="M779" s="719">
        <v>45323</v>
      </c>
      <c r="N779" s="719">
        <v>45747</v>
      </c>
      <c r="O779" s="109">
        <f t="shared" si="26"/>
        <v>60.571428571428569</v>
      </c>
      <c r="P779" s="720">
        <v>1</v>
      </c>
      <c r="Q779" s="731" t="s">
        <v>840</v>
      </c>
      <c r="R779" s="720">
        <f t="shared" si="27"/>
        <v>1</v>
      </c>
      <c r="S779" s="721" t="str">
        <f t="array" aca="1" ref="S779" ca="1">IF(ISNUMBER(R779),IF(R779=100%,"CUMPLIDA",IF(AND(ISNUMBER(N779),ISNUMBER(INDIRECT("FECHA_"&amp;$B779,1))), IF(N779&lt;=INDIRECT("FECHA_"&amp;$B779,1),"INCUMPLIDA","PROCESO"), "VERIFICAR FECHA")),"SIN VALOR AVANCE")</f>
        <v>CUMPLIDA</v>
      </c>
    </row>
    <row r="780" spans="1:19" ht="45.75">
      <c r="A780" s="712" t="s">
        <v>19</v>
      </c>
      <c r="B780" s="104" t="s">
        <v>14</v>
      </c>
      <c r="C780" s="713"/>
      <c r="D780" s="713"/>
      <c r="E780" s="714"/>
      <c r="F780" s="714"/>
      <c r="G780" s="714"/>
      <c r="H780" s="714"/>
      <c r="I780" s="716">
        <v>6</v>
      </c>
      <c r="J780" s="717">
        <v>1</v>
      </c>
      <c r="K780" s="717">
        <v>1</v>
      </c>
      <c r="L780" s="718">
        <v>1</v>
      </c>
      <c r="M780" s="719">
        <v>45231</v>
      </c>
      <c r="N780" s="719">
        <v>45747</v>
      </c>
      <c r="O780" s="109">
        <f t="shared" si="26"/>
        <v>73.714285714285708</v>
      </c>
      <c r="P780" s="720">
        <v>1</v>
      </c>
      <c r="Q780" s="717" t="s">
        <v>2409</v>
      </c>
      <c r="R780" s="720">
        <f t="shared" si="27"/>
        <v>1</v>
      </c>
      <c r="S780" s="721" t="str">
        <f t="array" aca="1" ref="S780" ca="1">IF(ISNUMBER(R780),IF(R780=100%,"CUMPLIDA",IF(AND(ISNUMBER(N780),ISNUMBER(INDIRECT("FECHA_"&amp;$B780,1))), IF(N780&lt;=INDIRECT("FECHA_"&amp;$B780,1),"INCUMPLIDA","PROCESO"), "VERIFICAR FECHA")),"SIN VALOR AVANCE")</f>
        <v>CUMPLIDA</v>
      </c>
    </row>
    <row r="781" spans="1:19" ht="240.75">
      <c r="A781" s="712" t="s">
        <v>19</v>
      </c>
      <c r="B781" s="104" t="s">
        <v>14</v>
      </c>
      <c r="C781" s="713"/>
      <c r="D781" s="713"/>
      <c r="E781" s="714"/>
      <c r="F781" s="714"/>
      <c r="G781" s="714"/>
      <c r="H781" s="714"/>
      <c r="I781" s="716">
        <v>7</v>
      </c>
      <c r="J781" s="717">
        <v>1</v>
      </c>
      <c r="K781" s="717">
        <v>1</v>
      </c>
      <c r="L781" s="718">
        <v>1</v>
      </c>
      <c r="M781" s="719">
        <v>45231</v>
      </c>
      <c r="N781" s="719">
        <v>45808</v>
      </c>
      <c r="O781" s="109">
        <f t="shared" si="26"/>
        <v>82.428571428571431</v>
      </c>
      <c r="P781" s="720">
        <v>1</v>
      </c>
      <c r="Q781" s="717" t="s">
        <v>2395</v>
      </c>
      <c r="R781" s="720">
        <f t="shared" si="27"/>
        <v>1</v>
      </c>
      <c r="S781" s="721" t="str">
        <f t="array" aca="1" ref="S781" ca="1">IF(ISNUMBER(R781),IF(R781=100%,"CUMPLIDA",IF(AND(ISNUMBER(N781),ISNUMBER(INDIRECT("FECHA_"&amp;$B781,1))), IF(N781&lt;=INDIRECT("FECHA_"&amp;$B781,1),"INCUMPLIDA","PROCESO"), "VERIFICAR FECHA")),"SIN VALOR AVANCE")</f>
        <v>CUMPLIDA</v>
      </c>
    </row>
    <row r="782" spans="1:19" ht="45.75">
      <c r="A782" s="712" t="s">
        <v>19</v>
      </c>
      <c r="B782" s="104" t="s">
        <v>14</v>
      </c>
      <c r="C782" s="713"/>
      <c r="D782" s="713"/>
      <c r="E782" s="714"/>
      <c r="F782" s="714"/>
      <c r="G782" s="714"/>
      <c r="H782" s="714"/>
      <c r="I782" s="716">
        <v>20</v>
      </c>
      <c r="J782" s="717">
        <v>1</v>
      </c>
      <c r="K782" s="717">
        <v>1</v>
      </c>
      <c r="L782" s="718">
        <v>7</v>
      </c>
      <c r="M782" s="719">
        <v>46024</v>
      </c>
      <c r="N782" s="719">
        <v>46660</v>
      </c>
      <c r="O782" s="109">
        <f t="shared" si="26"/>
        <v>90.857142857142861</v>
      </c>
      <c r="P782" s="720">
        <v>0</v>
      </c>
      <c r="Q782" s="717" t="s">
        <v>2409</v>
      </c>
      <c r="R782" s="720">
        <f t="shared" si="27"/>
        <v>0</v>
      </c>
      <c r="S782" s="721" t="str">
        <f t="array" aca="1" ref="S782" ca="1">IF(ISNUMBER(R782),IF(R782=100%,"CUMPLIDA",IF(AND(ISNUMBER(N782),ISNUMBER(INDIRECT("FECHA_"&amp;$B782,1))), IF(N782&lt;=INDIRECT("FECHA_"&amp;$B782,1),"INCUMPLIDA","PROCESO"), "VERIFICAR FECHA")),"SIN VALOR AVANCE")</f>
        <v>PROCESO</v>
      </c>
    </row>
    <row r="783" spans="1:19" ht="150.75">
      <c r="A783" s="712" t="s">
        <v>19</v>
      </c>
      <c r="B783" s="104" t="s">
        <v>14</v>
      </c>
      <c r="C783" s="713"/>
      <c r="D783" s="713"/>
      <c r="E783" s="714"/>
      <c r="F783" s="714"/>
      <c r="G783" s="714"/>
      <c r="H783" s="714"/>
      <c r="I783" s="716">
        <v>21</v>
      </c>
      <c r="J783" s="717">
        <v>1</v>
      </c>
      <c r="K783" s="717">
        <v>1</v>
      </c>
      <c r="L783" s="718">
        <v>1</v>
      </c>
      <c r="M783" s="719">
        <v>46024</v>
      </c>
      <c r="N783" s="719">
        <v>46660</v>
      </c>
      <c r="O783" s="109">
        <f t="shared" si="26"/>
        <v>90.857142857142861</v>
      </c>
      <c r="P783" s="720">
        <v>0</v>
      </c>
      <c r="Q783" s="731" t="s">
        <v>840</v>
      </c>
      <c r="R783" s="720">
        <f t="shared" si="27"/>
        <v>0</v>
      </c>
      <c r="S783" s="721" t="str">
        <f t="array" aca="1" ref="S783" ca="1">IF(ISNUMBER(R783),IF(R783=100%,"CUMPLIDA",IF(AND(ISNUMBER(N783),ISNUMBER(INDIRECT("FECHA_"&amp;$B783,1))), IF(N783&lt;=INDIRECT("FECHA_"&amp;$B783,1),"INCUMPLIDA","PROCESO"), "VERIFICAR FECHA")),"SIN VALOR AVANCE")</f>
        <v>PROCESO</v>
      </c>
    </row>
    <row r="784" spans="1:19" ht="240.75">
      <c r="A784" s="712" t="s">
        <v>19</v>
      </c>
      <c r="B784" s="104" t="s">
        <v>14</v>
      </c>
      <c r="C784" s="713"/>
      <c r="D784" s="713"/>
      <c r="E784" s="714"/>
      <c r="F784" s="714"/>
      <c r="G784" s="714"/>
      <c r="H784" s="714"/>
      <c r="I784" s="716">
        <v>22</v>
      </c>
      <c r="J784" s="717">
        <v>1</v>
      </c>
      <c r="K784" s="717">
        <v>1</v>
      </c>
      <c r="L784" s="718">
        <v>2</v>
      </c>
      <c r="M784" s="719">
        <v>46024</v>
      </c>
      <c r="N784" s="719">
        <v>46660</v>
      </c>
      <c r="O784" s="109">
        <f t="shared" si="26"/>
        <v>90.857142857142861</v>
      </c>
      <c r="P784" s="720">
        <v>0</v>
      </c>
      <c r="Q784" s="717" t="s">
        <v>2395</v>
      </c>
      <c r="R784" s="720">
        <f t="shared" si="27"/>
        <v>0</v>
      </c>
      <c r="S784" s="721" t="str">
        <f t="array" aca="1" ref="S784" ca="1">IF(ISNUMBER(R784),IF(R784=100%,"CUMPLIDA",IF(AND(ISNUMBER(N784),ISNUMBER(INDIRECT("FECHA_"&amp;$B784,1))), IF(N784&lt;=INDIRECT("FECHA_"&amp;$B784,1),"INCUMPLIDA","PROCESO"), "VERIFICAR FECHA")),"SIN VALOR AVANCE")</f>
        <v>PROCESO</v>
      </c>
    </row>
    <row r="785" spans="1:19" ht="165.75">
      <c r="A785" s="712" t="s">
        <v>19</v>
      </c>
      <c r="B785" s="104" t="s">
        <v>14</v>
      </c>
      <c r="C785" s="713"/>
      <c r="D785" s="713"/>
      <c r="E785" s="714"/>
      <c r="F785" s="714"/>
      <c r="G785" s="714"/>
      <c r="H785" s="714"/>
      <c r="I785" s="716">
        <v>12</v>
      </c>
      <c r="J785" s="717">
        <v>1</v>
      </c>
      <c r="K785" s="717">
        <v>1</v>
      </c>
      <c r="L785" s="718">
        <v>6</v>
      </c>
      <c r="M785" s="719">
        <v>44986</v>
      </c>
      <c r="N785" s="719">
        <v>45350</v>
      </c>
      <c r="O785" s="109">
        <f t="shared" si="26"/>
        <v>52</v>
      </c>
      <c r="P785" s="720">
        <v>1</v>
      </c>
      <c r="Q785" s="717" t="s">
        <v>2412</v>
      </c>
      <c r="R785" s="720">
        <f t="shared" si="27"/>
        <v>1</v>
      </c>
      <c r="S785" s="721" t="str">
        <f t="array" aca="1" ref="S785" ca="1">IF(ISNUMBER(R785),IF(R785=100%,"CUMPLIDA",IF(AND(ISNUMBER(N785),ISNUMBER(INDIRECT("FECHA_"&amp;$B785,1))), IF(N785&lt;=INDIRECT("FECHA_"&amp;$B785,1),"INCUMPLIDA","PROCESO"), "VERIFICAR FECHA")),"SIN VALOR AVANCE")</f>
        <v>CUMPLIDA</v>
      </c>
    </row>
    <row r="786" spans="1:19" ht="45.75">
      <c r="A786" s="712" t="s">
        <v>19</v>
      </c>
      <c r="B786" s="104" t="s">
        <v>14</v>
      </c>
      <c r="C786" s="713"/>
      <c r="D786" s="713"/>
      <c r="E786" s="714" t="s">
        <v>2268</v>
      </c>
      <c r="F786" s="714"/>
      <c r="G786" s="714"/>
      <c r="H786" s="714"/>
      <c r="I786" s="716">
        <v>1</v>
      </c>
      <c r="J786" s="717">
        <v>1</v>
      </c>
      <c r="K786" s="717">
        <v>1</v>
      </c>
      <c r="L786" s="718">
        <v>1</v>
      </c>
      <c r="M786" s="719">
        <v>45231</v>
      </c>
      <c r="N786" s="719">
        <v>45504</v>
      </c>
      <c r="O786" s="109">
        <f t="shared" si="26"/>
        <v>39</v>
      </c>
      <c r="P786" s="720">
        <v>1</v>
      </c>
      <c r="Q786" s="717" t="s">
        <v>2409</v>
      </c>
      <c r="R786" s="720">
        <f t="shared" si="27"/>
        <v>1</v>
      </c>
      <c r="S786" s="721" t="str">
        <f t="array" aca="1" ref="S786" ca="1">IF(ISNUMBER(R786),IF(R786=100%,"CUMPLIDA",IF(AND(ISNUMBER(N786),ISNUMBER(INDIRECT("FECHA_"&amp;$B786,1))), IF(N786&lt;=INDIRECT("FECHA_"&amp;$B786,1),"INCUMPLIDA","PROCESO"), "VERIFICAR FECHA")),"SIN VALOR AVANCE")</f>
        <v>CUMPLIDA</v>
      </c>
    </row>
    <row r="787" spans="1:19" ht="150.75">
      <c r="A787" s="712" t="s">
        <v>19</v>
      </c>
      <c r="B787" s="104" t="s">
        <v>14</v>
      </c>
      <c r="C787" s="713"/>
      <c r="D787" s="713"/>
      <c r="E787" s="714"/>
      <c r="F787" s="714"/>
      <c r="G787" s="714"/>
      <c r="H787" s="714"/>
      <c r="I787" s="716">
        <v>2</v>
      </c>
      <c r="J787" s="717">
        <v>1</v>
      </c>
      <c r="K787" s="717">
        <v>1</v>
      </c>
      <c r="L787" s="718">
        <v>1</v>
      </c>
      <c r="M787" s="719">
        <v>45566</v>
      </c>
      <c r="N787" s="719">
        <v>45626</v>
      </c>
      <c r="O787" s="109">
        <f t="shared" si="26"/>
        <v>8.5714285714285712</v>
      </c>
      <c r="P787" s="124">
        <v>1</v>
      </c>
      <c r="Q787" s="731" t="s">
        <v>840</v>
      </c>
      <c r="R787" s="720">
        <f t="shared" si="27"/>
        <v>1</v>
      </c>
      <c r="S787" s="721" t="str">
        <f t="array" aca="1" ref="S787" ca="1">IF(ISNUMBER(R787),IF(R787=100%,"CUMPLIDA",IF(AND(ISNUMBER(N787),ISNUMBER(INDIRECT("FECHA_"&amp;$B787,1))), IF(N787&lt;=INDIRECT("FECHA_"&amp;$B787,1),"INCUMPLIDA","PROCESO"), "VERIFICAR FECHA")),"SIN VALOR AVANCE")</f>
        <v>CUMPLIDA</v>
      </c>
    </row>
    <row r="788" spans="1:19" ht="45.75">
      <c r="A788" s="712" t="s">
        <v>19</v>
      </c>
      <c r="B788" s="104" t="s">
        <v>14</v>
      </c>
      <c r="C788" s="713"/>
      <c r="D788" s="713"/>
      <c r="E788" s="714"/>
      <c r="F788" s="714"/>
      <c r="G788" s="714"/>
      <c r="H788" s="714"/>
      <c r="I788" s="716">
        <v>3</v>
      </c>
      <c r="J788" s="717">
        <v>1</v>
      </c>
      <c r="K788" s="717">
        <v>1</v>
      </c>
      <c r="L788" s="718">
        <v>1</v>
      </c>
      <c r="M788" s="719">
        <v>45566</v>
      </c>
      <c r="N788" s="719">
        <v>45626</v>
      </c>
      <c r="O788" s="109">
        <f t="shared" si="26"/>
        <v>8.5714285714285712</v>
      </c>
      <c r="P788" s="124">
        <v>1</v>
      </c>
      <c r="Q788" s="717" t="s">
        <v>2409</v>
      </c>
      <c r="R788" s="720">
        <f t="shared" si="27"/>
        <v>1</v>
      </c>
      <c r="S788" s="721" t="str">
        <f t="array" aca="1" ref="S788" ca="1">IF(ISNUMBER(R788),IF(R788=100%,"CUMPLIDA",IF(AND(ISNUMBER(N788),ISNUMBER(INDIRECT("FECHA_"&amp;$B788,1))), IF(N788&lt;=INDIRECT("FECHA_"&amp;$B788,1),"INCUMPLIDA","PROCESO"), "VERIFICAR FECHA")),"SIN VALOR AVANCE")</f>
        <v>CUMPLIDA</v>
      </c>
    </row>
    <row r="789" spans="1:19" ht="210">
      <c r="A789" s="712" t="s">
        <v>19</v>
      </c>
      <c r="B789" s="104" t="s">
        <v>14</v>
      </c>
      <c r="C789" s="713"/>
      <c r="D789" s="713"/>
      <c r="E789" s="714"/>
      <c r="F789" s="714"/>
      <c r="G789" s="714"/>
      <c r="H789" s="714"/>
      <c r="I789" s="716">
        <v>4</v>
      </c>
      <c r="J789" s="717">
        <v>1</v>
      </c>
      <c r="K789" s="717">
        <v>1</v>
      </c>
      <c r="L789" s="718">
        <v>1</v>
      </c>
      <c r="M789" s="719">
        <v>45231</v>
      </c>
      <c r="N789" s="719">
        <v>45747</v>
      </c>
      <c r="O789" s="109">
        <f t="shared" si="26"/>
        <v>73.714285714285708</v>
      </c>
      <c r="P789" s="124">
        <v>1</v>
      </c>
      <c r="Q789" s="717" t="s">
        <v>2413</v>
      </c>
      <c r="R789" s="720">
        <f t="shared" si="27"/>
        <v>1</v>
      </c>
      <c r="S789" s="721" t="str">
        <f t="array" aca="1" ref="S789" ca="1">IF(ISNUMBER(R789),IF(R789=100%,"CUMPLIDA",IF(AND(ISNUMBER(N789),ISNUMBER(INDIRECT("FECHA_"&amp;$B789,1))), IF(N789&lt;=INDIRECT("FECHA_"&amp;$B789,1),"INCUMPLIDA","PROCESO"), "VERIFICAR FECHA")),"SIN VALOR AVANCE")</f>
        <v>CUMPLIDA</v>
      </c>
    </row>
    <row r="790" spans="1:19" ht="150.75">
      <c r="A790" s="712" t="s">
        <v>19</v>
      </c>
      <c r="B790" s="104" t="s">
        <v>14</v>
      </c>
      <c r="C790" s="713"/>
      <c r="D790" s="713"/>
      <c r="E790" s="714"/>
      <c r="F790" s="714"/>
      <c r="G790" s="714"/>
      <c r="H790" s="714"/>
      <c r="I790" s="716">
        <v>5</v>
      </c>
      <c r="J790" s="717">
        <v>1</v>
      </c>
      <c r="K790" s="717">
        <v>1</v>
      </c>
      <c r="L790" s="718">
        <v>1</v>
      </c>
      <c r="M790" s="719">
        <v>45566</v>
      </c>
      <c r="N790" s="719">
        <v>45626</v>
      </c>
      <c r="O790" s="109">
        <f t="shared" si="26"/>
        <v>8.5714285714285712</v>
      </c>
      <c r="P790" s="124">
        <v>1</v>
      </c>
      <c r="Q790" s="731" t="s">
        <v>840</v>
      </c>
      <c r="R790" s="720">
        <f t="shared" si="27"/>
        <v>1</v>
      </c>
      <c r="S790" s="721" t="str">
        <f t="array" aca="1" ref="S790" ca="1">IF(ISNUMBER(R790),IF(R790=100%,"CUMPLIDA",IF(AND(ISNUMBER(N790),ISNUMBER(INDIRECT("FECHA_"&amp;$B790,1))), IF(N790&lt;=INDIRECT("FECHA_"&amp;$B790,1),"INCUMPLIDA","PROCESO"), "VERIFICAR FECHA")),"SIN VALOR AVANCE")</f>
        <v>CUMPLIDA</v>
      </c>
    </row>
    <row r="791" spans="1:19" ht="45.75">
      <c r="A791" s="712" t="s">
        <v>19</v>
      </c>
      <c r="B791" s="104" t="s">
        <v>14</v>
      </c>
      <c r="C791" s="713"/>
      <c r="D791" s="713"/>
      <c r="E791" s="714"/>
      <c r="F791" s="714"/>
      <c r="G791" s="714"/>
      <c r="H791" s="714"/>
      <c r="I791" s="716">
        <v>6</v>
      </c>
      <c r="J791" s="717">
        <v>1</v>
      </c>
      <c r="K791" s="717">
        <v>1</v>
      </c>
      <c r="L791" s="718">
        <v>1</v>
      </c>
      <c r="M791" s="719">
        <v>45566</v>
      </c>
      <c r="N791" s="719">
        <v>45626</v>
      </c>
      <c r="O791" s="109">
        <f t="shared" si="26"/>
        <v>8.5714285714285712</v>
      </c>
      <c r="P791" s="124">
        <v>1</v>
      </c>
      <c r="Q791" s="717" t="s">
        <v>2409</v>
      </c>
      <c r="R791" s="720">
        <f t="shared" si="27"/>
        <v>1</v>
      </c>
      <c r="S791" s="721" t="str">
        <f t="array" aca="1" ref="S791" ca="1">IF(ISNUMBER(R791),IF(R791=100%,"CUMPLIDA",IF(AND(ISNUMBER(N791),ISNUMBER(INDIRECT("FECHA_"&amp;$B791,1))), IF(N791&lt;=INDIRECT("FECHA_"&amp;$B791,1),"INCUMPLIDA","PROCESO"), "VERIFICAR FECHA")),"SIN VALOR AVANCE")</f>
        <v>CUMPLIDA</v>
      </c>
    </row>
    <row r="792" spans="1:19" ht="240.75">
      <c r="A792" s="712" t="s">
        <v>19</v>
      </c>
      <c r="B792" s="104" t="s">
        <v>14</v>
      </c>
      <c r="C792" s="713"/>
      <c r="D792" s="713"/>
      <c r="E792" s="714"/>
      <c r="F792" s="714"/>
      <c r="G792" s="714"/>
      <c r="H792" s="714"/>
      <c r="I792" s="716">
        <v>7</v>
      </c>
      <c r="J792" s="717">
        <v>1</v>
      </c>
      <c r="K792" s="717">
        <v>1</v>
      </c>
      <c r="L792" s="718">
        <v>1</v>
      </c>
      <c r="M792" s="719">
        <v>45566</v>
      </c>
      <c r="N792" s="719">
        <v>45716</v>
      </c>
      <c r="O792" s="109">
        <f t="shared" si="26"/>
        <v>21.428571428571427</v>
      </c>
      <c r="P792" s="124">
        <v>1</v>
      </c>
      <c r="Q792" s="731" t="s">
        <v>1952</v>
      </c>
      <c r="R792" s="720">
        <f t="shared" si="27"/>
        <v>1</v>
      </c>
      <c r="S792" s="721" t="str">
        <f t="array" aca="1" ref="S792" ca="1">IF(ISNUMBER(R792),IF(R792=100%,"CUMPLIDA",IF(AND(ISNUMBER(N792),ISNUMBER(INDIRECT("FECHA_"&amp;$B792,1))), IF(N792&lt;=INDIRECT("FECHA_"&amp;$B792,1),"INCUMPLIDA","PROCESO"), "VERIFICAR FECHA")),"SIN VALOR AVANCE")</f>
        <v>CUMPLIDA</v>
      </c>
    </row>
    <row r="793" spans="1:19" ht="45.75">
      <c r="A793" s="712" t="s">
        <v>19</v>
      </c>
      <c r="B793" s="104" t="s">
        <v>14</v>
      </c>
      <c r="C793" s="713"/>
      <c r="D793" s="713"/>
      <c r="E793" s="714"/>
      <c r="F793" s="714"/>
      <c r="G793" s="714"/>
      <c r="H793" s="714"/>
      <c r="I793" s="716">
        <v>8</v>
      </c>
      <c r="J793" s="717">
        <v>1</v>
      </c>
      <c r="K793" s="717">
        <v>1</v>
      </c>
      <c r="L793" s="718">
        <v>4</v>
      </c>
      <c r="M793" s="719">
        <v>45717</v>
      </c>
      <c r="N793" s="719">
        <v>46387</v>
      </c>
      <c r="O793" s="109">
        <f t="shared" si="26"/>
        <v>95.714285714285708</v>
      </c>
      <c r="P793" s="124">
        <v>0.25</v>
      </c>
      <c r="Q793" s="717" t="s">
        <v>2409</v>
      </c>
      <c r="R793" s="720">
        <f t="shared" si="27"/>
        <v>0.25</v>
      </c>
      <c r="S793" s="721" t="str">
        <f t="array" aca="1" ref="S793" ca="1">IF(ISNUMBER(R793),IF(R793=100%,"CUMPLIDA",IF(AND(ISNUMBER(N793),ISNUMBER(INDIRECT("FECHA_"&amp;$B793,1))), IF(N793&lt;=INDIRECT("FECHA_"&amp;$B793,1),"INCUMPLIDA","PROCESO"), "VERIFICAR FECHA")),"SIN VALOR AVANCE")</f>
        <v>PROCESO</v>
      </c>
    </row>
    <row r="794" spans="1:19" ht="150.75">
      <c r="A794" s="712" t="s">
        <v>19</v>
      </c>
      <c r="B794" s="104" t="s">
        <v>14</v>
      </c>
      <c r="C794" s="713"/>
      <c r="D794" s="713"/>
      <c r="E794" s="714"/>
      <c r="F794" s="714"/>
      <c r="G794" s="714"/>
      <c r="H794" s="714"/>
      <c r="I794" s="716">
        <v>9</v>
      </c>
      <c r="J794" s="717">
        <v>1</v>
      </c>
      <c r="K794" s="717">
        <v>1</v>
      </c>
      <c r="L794" s="718">
        <v>1</v>
      </c>
      <c r="M794" s="719">
        <v>45717</v>
      </c>
      <c r="N794" s="719">
        <v>46387</v>
      </c>
      <c r="O794" s="109">
        <f t="shared" si="26"/>
        <v>95.714285714285708</v>
      </c>
      <c r="P794" s="124">
        <v>0</v>
      </c>
      <c r="Q794" s="731" t="s">
        <v>840</v>
      </c>
      <c r="R794" s="720">
        <f t="shared" si="27"/>
        <v>0</v>
      </c>
      <c r="S794" s="721" t="str">
        <f t="array" aca="1" ref="S794" ca="1">IF(ISNUMBER(R794),IF(R794=100%,"CUMPLIDA",IF(AND(ISNUMBER(N794),ISNUMBER(INDIRECT("FECHA_"&amp;$B794,1))), IF(N794&lt;=INDIRECT("FECHA_"&amp;$B794,1),"INCUMPLIDA","PROCESO"), "VERIFICAR FECHA")),"SIN VALOR AVANCE")</f>
        <v>PROCESO</v>
      </c>
    </row>
    <row r="795" spans="1:19" ht="240.75">
      <c r="A795" s="712" t="s">
        <v>19</v>
      </c>
      <c r="B795" s="104" t="s">
        <v>14</v>
      </c>
      <c r="C795" s="713"/>
      <c r="D795" s="713"/>
      <c r="E795" s="714"/>
      <c r="F795" s="714"/>
      <c r="G795" s="714"/>
      <c r="H795" s="714"/>
      <c r="I795" s="716">
        <v>10</v>
      </c>
      <c r="J795" s="717">
        <v>1</v>
      </c>
      <c r="K795" s="717">
        <v>1</v>
      </c>
      <c r="L795" s="718">
        <v>2</v>
      </c>
      <c r="M795" s="719">
        <v>45717</v>
      </c>
      <c r="N795" s="719">
        <v>46387</v>
      </c>
      <c r="O795" s="109">
        <f t="shared" si="26"/>
        <v>95.714285714285708</v>
      </c>
      <c r="P795" s="124">
        <v>0</v>
      </c>
      <c r="Q795" s="731" t="s">
        <v>1952</v>
      </c>
      <c r="R795" s="720">
        <f t="shared" si="27"/>
        <v>0</v>
      </c>
      <c r="S795" s="721" t="str">
        <f t="array" aca="1" ref="S795" ca="1">IF(ISNUMBER(R795),IF(R795=100%,"CUMPLIDA",IF(AND(ISNUMBER(N795),ISNUMBER(INDIRECT("FECHA_"&amp;$B795,1))), IF(N795&lt;=INDIRECT("FECHA_"&amp;$B795,1),"INCUMPLIDA","PROCESO"), "VERIFICAR FECHA")),"SIN VALOR AVANCE")</f>
        <v>PROCESO</v>
      </c>
    </row>
    <row r="796" spans="1:19" ht="75.75">
      <c r="A796" s="712" t="s">
        <v>19</v>
      </c>
      <c r="B796" s="104" t="s">
        <v>14</v>
      </c>
      <c r="C796" s="713"/>
      <c r="D796" s="713"/>
      <c r="E796" s="714"/>
      <c r="F796" s="714"/>
      <c r="G796" s="714"/>
      <c r="H796" s="714"/>
      <c r="I796" s="716">
        <v>13</v>
      </c>
      <c r="J796" s="717">
        <v>1</v>
      </c>
      <c r="K796" s="717">
        <v>1</v>
      </c>
      <c r="L796" s="718">
        <v>4</v>
      </c>
      <c r="M796" s="719">
        <v>44986</v>
      </c>
      <c r="N796" s="719">
        <v>45351</v>
      </c>
      <c r="O796" s="109">
        <f t="shared" si="26"/>
        <v>52.142857142857146</v>
      </c>
      <c r="P796" s="720">
        <v>1</v>
      </c>
      <c r="Q796" s="717" t="s">
        <v>2414</v>
      </c>
      <c r="R796" s="720">
        <f t="shared" si="27"/>
        <v>1</v>
      </c>
      <c r="S796" s="721" t="str">
        <f t="array" aca="1" ref="S796" ca="1">IF(ISNUMBER(R796),IF(R796=100%,"CUMPLIDA",IF(AND(ISNUMBER(N796),ISNUMBER(INDIRECT("FECHA_"&amp;$B796,1))), IF(N796&lt;=INDIRECT("FECHA_"&amp;$B796,1),"INCUMPLIDA","PROCESO"), "VERIFICAR FECHA")),"SIN VALOR AVANCE")</f>
        <v>CUMPLIDA</v>
      </c>
    </row>
    <row r="797" spans="1:19" ht="60.75">
      <c r="A797" s="712" t="s">
        <v>19</v>
      </c>
      <c r="B797" s="104" t="s">
        <v>14</v>
      </c>
      <c r="C797" s="713"/>
      <c r="D797" s="713"/>
      <c r="E797" s="716" t="s">
        <v>2376</v>
      </c>
      <c r="F797" s="716"/>
      <c r="G797" s="716"/>
      <c r="H797" s="714"/>
      <c r="I797" s="724">
        <v>14</v>
      </c>
      <c r="J797" s="717">
        <v>1</v>
      </c>
      <c r="K797" s="717">
        <v>1</v>
      </c>
      <c r="L797" s="718">
        <v>2</v>
      </c>
      <c r="M797" s="719">
        <v>44986</v>
      </c>
      <c r="N797" s="719">
        <v>45351</v>
      </c>
      <c r="O797" s="109">
        <f t="shared" si="26"/>
        <v>52.142857142857146</v>
      </c>
      <c r="P797" s="720">
        <v>1</v>
      </c>
      <c r="Q797" s="717" t="s">
        <v>2415</v>
      </c>
      <c r="R797" s="720">
        <f t="shared" si="27"/>
        <v>1</v>
      </c>
      <c r="S797" s="721" t="str">
        <f t="array" aca="1" ref="S797" ca="1">IF(ISNUMBER(R797),IF(R797=100%,"CUMPLIDA",IF(AND(ISNUMBER(N797),ISNUMBER(INDIRECT("FECHA_"&amp;$B797,1))), IF(N797&lt;=INDIRECT("FECHA_"&amp;$B797,1),"INCUMPLIDA","PROCESO"), "VERIFICAR FECHA")),"SIN VALOR AVANCE")</f>
        <v>CUMPLIDA</v>
      </c>
    </row>
    <row r="798" spans="1:19" ht="45.75">
      <c r="A798" s="712" t="s">
        <v>19</v>
      </c>
      <c r="B798" s="104" t="s">
        <v>14</v>
      </c>
      <c r="C798" s="713"/>
      <c r="D798" s="713"/>
      <c r="E798" s="724" t="s">
        <v>2284</v>
      </c>
      <c r="F798" s="724"/>
      <c r="G798" s="724"/>
      <c r="H798" s="714"/>
      <c r="I798" s="716">
        <v>15</v>
      </c>
      <c r="J798" s="717">
        <v>1</v>
      </c>
      <c r="K798" s="717">
        <v>1</v>
      </c>
      <c r="L798" s="718">
        <v>2</v>
      </c>
      <c r="M798" s="719">
        <v>44986</v>
      </c>
      <c r="N798" s="719">
        <v>45351</v>
      </c>
      <c r="O798" s="109">
        <f t="shared" si="26"/>
        <v>52.142857142857146</v>
      </c>
      <c r="P798" s="720">
        <v>1</v>
      </c>
      <c r="Q798" s="717" t="s">
        <v>2416</v>
      </c>
      <c r="R798" s="720">
        <f t="shared" si="27"/>
        <v>1</v>
      </c>
      <c r="S798" s="721" t="str">
        <f t="array" aca="1" ref="S798" ca="1">IF(ISNUMBER(R798),IF(R798=100%,"CUMPLIDA",IF(AND(ISNUMBER(N798),ISNUMBER(INDIRECT("FECHA_"&amp;$B798,1))), IF(N798&lt;=INDIRECT("FECHA_"&amp;$B798,1),"INCUMPLIDA","PROCESO"), "VERIFICAR FECHA")),"SIN VALOR AVANCE")</f>
        <v>CUMPLIDA</v>
      </c>
    </row>
    <row r="799" spans="1:19" ht="45.75">
      <c r="A799" s="712" t="s">
        <v>19</v>
      </c>
      <c r="B799" s="104" t="s">
        <v>14</v>
      </c>
      <c r="C799" s="713"/>
      <c r="D799" s="713"/>
      <c r="E799" s="733" t="s">
        <v>2285</v>
      </c>
      <c r="F799" s="733"/>
      <c r="G799" s="733"/>
      <c r="H799" s="714"/>
      <c r="I799" s="724">
        <v>16</v>
      </c>
      <c r="J799" s="717">
        <v>1</v>
      </c>
      <c r="K799" s="717">
        <v>1</v>
      </c>
      <c r="L799" s="718">
        <v>3</v>
      </c>
      <c r="M799" s="719">
        <v>45139</v>
      </c>
      <c r="N799" s="719">
        <v>45291</v>
      </c>
      <c r="O799" s="109">
        <f t="shared" si="26"/>
        <v>21.714285714285715</v>
      </c>
      <c r="P799" s="720">
        <v>1</v>
      </c>
      <c r="Q799" s="717" t="s">
        <v>2417</v>
      </c>
      <c r="R799" s="720">
        <f t="shared" si="27"/>
        <v>1</v>
      </c>
      <c r="S799" s="721" t="str">
        <f t="array" aca="1" ref="S799" ca="1">IF(ISNUMBER(R799),IF(R799=100%,"CUMPLIDA",IF(AND(ISNUMBER(N799),ISNUMBER(INDIRECT("FECHA_"&amp;$B799,1))), IF(N799&lt;=INDIRECT("FECHA_"&amp;$B799,1),"INCUMPLIDA","PROCESO"), "VERIFICAR FECHA")),"SIN VALOR AVANCE")</f>
        <v>CUMPLIDA</v>
      </c>
    </row>
    <row r="800" spans="1:19" ht="45.75">
      <c r="A800" s="712" t="s">
        <v>19</v>
      </c>
      <c r="B800" s="104" t="s">
        <v>14</v>
      </c>
      <c r="C800" s="713"/>
      <c r="D800" s="713"/>
      <c r="E800" s="733"/>
      <c r="F800" s="733"/>
      <c r="G800" s="733"/>
      <c r="H800" s="714"/>
      <c r="I800" s="716">
        <v>17</v>
      </c>
      <c r="J800" s="717">
        <v>1</v>
      </c>
      <c r="K800" s="717">
        <v>1</v>
      </c>
      <c r="L800" s="718">
        <v>1</v>
      </c>
      <c r="M800" s="719">
        <v>45139</v>
      </c>
      <c r="N800" s="719">
        <v>45169</v>
      </c>
      <c r="O800" s="109">
        <f t="shared" si="26"/>
        <v>4.2857142857142856</v>
      </c>
      <c r="P800" s="720">
        <v>1</v>
      </c>
      <c r="Q800" s="717" t="s">
        <v>2417</v>
      </c>
      <c r="R800" s="720">
        <f t="shared" si="27"/>
        <v>1</v>
      </c>
      <c r="S800" s="721" t="str">
        <f t="array" aca="1" ref="S800" ca="1">IF(ISNUMBER(R800),IF(R800=100%,"CUMPLIDA",IF(AND(ISNUMBER(N800),ISNUMBER(INDIRECT("FECHA_"&amp;$B800,1))), IF(N800&lt;=INDIRECT("FECHA_"&amp;$B800,1),"INCUMPLIDA","PROCESO"), "VERIFICAR FECHA")),"SIN VALOR AVANCE")</f>
        <v>CUMPLIDA</v>
      </c>
    </row>
    <row r="801" spans="1:19" ht="45.75">
      <c r="A801" s="712" t="s">
        <v>19</v>
      </c>
      <c r="B801" s="104" t="s">
        <v>14</v>
      </c>
      <c r="C801" s="713"/>
      <c r="D801" s="713"/>
      <c r="E801" s="714" t="s">
        <v>2286</v>
      </c>
      <c r="F801" s="714"/>
      <c r="G801" s="714"/>
      <c r="H801" s="714"/>
      <c r="I801" s="716">
        <v>1</v>
      </c>
      <c r="J801" s="717">
        <v>1</v>
      </c>
      <c r="K801" s="717">
        <v>1</v>
      </c>
      <c r="L801" s="718">
        <v>1</v>
      </c>
      <c r="M801" s="719">
        <v>45231</v>
      </c>
      <c r="N801" s="719">
        <v>45504</v>
      </c>
      <c r="O801" s="109">
        <f t="shared" si="26"/>
        <v>39</v>
      </c>
      <c r="P801" s="720">
        <v>1</v>
      </c>
      <c r="Q801" s="717" t="s">
        <v>2409</v>
      </c>
      <c r="R801" s="720">
        <f t="shared" si="27"/>
        <v>1</v>
      </c>
      <c r="S801" s="721" t="str">
        <f t="array" aca="1" ref="S801" ca="1">IF(ISNUMBER(R801),IF(R801=100%,"CUMPLIDA",IF(AND(ISNUMBER(N801),ISNUMBER(INDIRECT("FECHA_"&amp;$B801,1))), IF(N801&lt;=INDIRECT("FECHA_"&amp;$B801,1),"INCUMPLIDA","PROCESO"), "VERIFICAR FECHA")),"SIN VALOR AVANCE")</f>
        <v>CUMPLIDA</v>
      </c>
    </row>
    <row r="802" spans="1:19" ht="210.75">
      <c r="A802" s="712" t="s">
        <v>19</v>
      </c>
      <c r="B802" s="104" t="s">
        <v>14</v>
      </c>
      <c r="C802" s="713"/>
      <c r="D802" s="713"/>
      <c r="E802" s="714"/>
      <c r="F802" s="714"/>
      <c r="G802" s="714"/>
      <c r="H802" s="714"/>
      <c r="I802" s="716">
        <v>2</v>
      </c>
      <c r="J802" s="717">
        <v>1</v>
      </c>
      <c r="K802" s="717">
        <v>1</v>
      </c>
      <c r="L802" s="718">
        <v>1</v>
      </c>
      <c r="M802" s="719">
        <v>45323</v>
      </c>
      <c r="N802" s="719">
        <v>45747</v>
      </c>
      <c r="O802" s="109">
        <f t="shared" si="26"/>
        <v>60.571428571428569</v>
      </c>
      <c r="P802" s="720">
        <v>1</v>
      </c>
      <c r="Q802" s="731" t="s">
        <v>2410</v>
      </c>
      <c r="R802" s="720">
        <f t="shared" si="27"/>
        <v>1</v>
      </c>
      <c r="S802" s="721" t="str">
        <f t="array" aca="1" ref="S802" ca="1">IF(ISNUMBER(R802),IF(R802=100%,"CUMPLIDA",IF(AND(ISNUMBER(N802),ISNUMBER(INDIRECT("FECHA_"&amp;$B802,1))), IF(N802&lt;=INDIRECT("FECHA_"&amp;$B802,1),"INCUMPLIDA","PROCESO"), "VERIFICAR FECHA")),"SIN VALOR AVANCE")</f>
        <v>CUMPLIDA</v>
      </c>
    </row>
    <row r="803" spans="1:19" ht="45.75">
      <c r="A803" s="712" t="s">
        <v>19</v>
      </c>
      <c r="B803" s="104" t="s">
        <v>14</v>
      </c>
      <c r="C803" s="713"/>
      <c r="D803" s="713"/>
      <c r="E803" s="714"/>
      <c r="F803" s="714"/>
      <c r="G803" s="714"/>
      <c r="H803" s="714"/>
      <c r="I803" s="716">
        <v>3</v>
      </c>
      <c r="J803" s="717">
        <v>1</v>
      </c>
      <c r="K803" s="717">
        <v>1</v>
      </c>
      <c r="L803" s="718">
        <v>1</v>
      </c>
      <c r="M803" s="719">
        <v>45323</v>
      </c>
      <c r="N803" s="719">
        <v>45747</v>
      </c>
      <c r="O803" s="109">
        <f t="shared" si="26"/>
        <v>60.571428571428569</v>
      </c>
      <c r="P803" s="720">
        <v>1</v>
      </c>
      <c r="Q803" s="717" t="s">
        <v>2409</v>
      </c>
      <c r="R803" s="720">
        <f t="shared" si="27"/>
        <v>1</v>
      </c>
      <c r="S803" s="721" t="str">
        <f t="array" aca="1" ref="S803" ca="1">IF(ISNUMBER(R803),IF(R803=100%,"CUMPLIDA",IF(AND(ISNUMBER(N803),ISNUMBER(INDIRECT("FECHA_"&amp;$B803,1))), IF(N803&lt;=INDIRECT("FECHA_"&amp;$B803,1),"INCUMPLIDA","PROCESO"), "VERIFICAR FECHA")),"SIN VALOR AVANCE")</f>
        <v>CUMPLIDA</v>
      </c>
    </row>
    <row r="804" spans="1:19" ht="210.75">
      <c r="A804" s="712" t="s">
        <v>19</v>
      </c>
      <c r="B804" s="104" t="s">
        <v>14</v>
      </c>
      <c r="C804" s="713"/>
      <c r="D804" s="713"/>
      <c r="E804" s="714"/>
      <c r="F804" s="714"/>
      <c r="G804" s="714"/>
      <c r="H804" s="714"/>
      <c r="I804" s="716">
        <v>4</v>
      </c>
      <c r="J804" s="717">
        <v>1</v>
      </c>
      <c r="K804" s="717">
        <v>1</v>
      </c>
      <c r="L804" s="718">
        <v>1</v>
      </c>
      <c r="M804" s="719">
        <v>45231</v>
      </c>
      <c r="N804" s="719">
        <v>45747</v>
      </c>
      <c r="O804" s="109">
        <f t="shared" si="26"/>
        <v>73.714285714285708</v>
      </c>
      <c r="P804" s="720">
        <v>1</v>
      </c>
      <c r="Q804" s="717" t="s">
        <v>2400</v>
      </c>
      <c r="R804" s="720">
        <f t="shared" si="27"/>
        <v>1</v>
      </c>
      <c r="S804" s="721" t="str">
        <f t="array" aca="1" ref="S804" ca="1">IF(ISNUMBER(R804),IF(R804=100%,"CUMPLIDA",IF(AND(ISNUMBER(N804),ISNUMBER(INDIRECT("FECHA_"&amp;$B804,1))), IF(N804&lt;=INDIRECT("FECHA_"&amp;$B804,1),"INCUMPLIDA","PROCESO"), "VERIFICAR FECHA")),"SIN VALOR AVANCE")</f>
        <v>CUMPLIDA</v>
      </c>
    </row>
    <row r="805" spans="1:19" ht="210.75">
      <c r="A805" s="712" t="s">
        <v>19</v>
      </c>
      <c r="B805" s="104" t="s">
        <v>14</v>
      </c>
      <c r="C805" s="713"/>
      <c r="D805" s="713"/>
      <c r="E805" s="714"/>
      <c r="F805" s="714"/>
      <c r="G805" s="714"/>
      <c r="H805" s="714"/>
      <c r="I805" s="716">
        <v>5</v>
      </c>
      <c r="J805" s="717">
        <v>1</v>
      </c>
      <c r="K805" s="717">
        <v>1</v>
      </c>
      <c r="L805" s="718">
        <v>1</v>
      </c>
      <c r="M805" s="719">
        <v>45323</v>
      </c>
      <c r="N805" s="719">
        <v>45747</v>
      </c>
      <c r="O805" s="109">
        <f t="shared" si="26"/>
        <v>60.571428571428569</v>
      </c>
      <c r="P805" s="720">
        <v>1</v>
      </c>
      <c r="Q805" s="717" t="s">
        <v>2400</v>
      </c>
      <c r="R805" s="720">
        <f t="shared" si="27"/>
        <v>1</v>
      </c>
      <c r="S805" s="721" t="str">
        <f t="array" aca="1" ref="S805" ca="1">IF(ISNUMBER(R805),IF(R805=100%,"CUMPLIDA",IF(AND(ISNUMBER(N805),ISNUMBER(INDIRECT("FECHA_"&amp;$B805,1))), IF(N805&lt;=INDIRECT("FECHA_"&amp;$B805,1),"INCUMPLIDA","PROCESO"), "VERIFICAR FECHA")),"SIN VALOR AVANCE")</f>
        <v>CUMPLIDA</v>
      </c>
    </row>
    <row r="806" spans="1:19" ht="45.75">
      <c r="A806" s="712" t="s">
        <v>19</v>
      </c>
      <c r="B806" s="104" t="s">
        <v>14</v>
      </c>
      <c r="C806" s="713"/>
      <c r="D806" s="713"/>
      <c r="E806" s="714"/>
      <c r="F806" s="714"/>
      <c r="G806" s="714"/>
      <c r="H806" s="714"/>
      <c r="I806" s="716">
        <v>6</v>
      </c>
      <c r="J806" s="717">
        <v>1</v>
      </c>
      <c r="K806" s="717">
        <v>1</v>
      </c>
      <c r="L806" s="718">
        <v>1</v>
      </c>
      <c r="M806" s="719">
        <v>45231</v>
      </c>
      <c r="N806" s="719">
        <v>45747</v>
      </c>
      <c r="O806" s="109">
        <f t="shared" si="26"/>
        <v>73.714285714285708</v>
      </c>
      <c r="P806" s="720">
        <v>1</v>
      </c>
      <c r="Q806" s="717" t="s">
        <v>2409</v>
      </c>
      <c r="R806" s="720">
        <f t="shared" si="27"/>
        <v>1</v>
      </c>
      <c r="S806" s="721" t="str">
        <f t="array" aca="1" ref="S806" ca="1">IF(ISNUMBER(R806),IF(R806=100%,"CUMPLIDA",IF(AND(ISNUMBER(N806),ISNUMBER(INDIRECT("FECHA_"&amp;$B806,1))), IF(N806&lt;=INDIRECT("FECHA_"&amp;$B806,1),"INCUMPLIDA","PROCESO"), "VERIFICAR FECHA")),"SIN VALOR AVANCE")</f>
        <v>CUMPLIDA</v>
      </c>
    </row>
    <row r="807" spans="1:19" ht="240.75">
      <c r="A807" s="712" t="s">
        <v>19</v>
      </c>
      <c r="B807" s="104" t="s">
        <v>14</v>
      </c>
      <c r="C807" s="713"/>
      <c r="D807" s="713"/>
      <c r="E807" s="714"/>
      <c r="F807" s="714"/>
      <c r="G807" s="714"/>
      <c r="H807" s="714"/>
      <c r="I807" s="716">
        <v>7</v>
      </c>
      <c r="J807" s="717">
        <v>1</v>
      </c>
      <c r="K807" s="717">
        <v>1</v>
      </c>
      <c r="L807" s="718">
        <v>1</v>
      </c>
      <c r="M807" s="719">
        <v>45231</v>
      </c>
      <c r="N807" s="719">
        <v>45808</v>
      </c>
      <c r="O807" s="109">
        <f t="shared" si="26"/>
        <v>82.428571428571431</v>
      </c>
      <c r="P807" s="720">
        <v>1</v>
      </c>
      <c r="Q807" s="731" t="s">
        <v>1952</v>
      </c>
      <c r="R807" s="720">
        <f t="shared" si="27"/>
        <v>1</v>
      </c>
      <c r="S807" s="721" t="str">
        <f t="array" aca="1" ref="S807" ca="1">IF(ISNUMBER(R807),IF(R807=100%,"CUMPLIDA",IF(AND(ISNUMBER(N807),ISNUMBER(INDIRECT("FECHA_"&amp;$B807,1))), IF(N807&lt;=INDIRECT("FECHA_"&amp;$B807,1),"INCUMPLIDA","PROCESO"), "VERIFICAR FECHA")),"SIN VALOR AVANCE")</f>
        <v>CUMPLIDA</v>
      </c>
    </row>
    <row r="808" spans="1:19" ht="45.75">
      <c r="A808" s="712" t="s">
        <v>19</v>
      </c>
      <c r="B808" s="104" t="s">
        <v>14</v>
      </c>
      <c r="C808" s="713"/>
      <c r="D808" s="713"/>
      <c r="E808" s="714"/>
      <c r="F808" s="714"/>
      <c r="G808" s="714"/>
      <c r="H808" s="714"/>
      <c r="I808" s="716">
        <v>20</v>
      </c>
      <c r="J808" s="717">
        <v>1</v>
      </c>
      <c r="K808" s="717">
        <v>1</v>
      </c>
      <c r="L808" s="718">
        <v>7</v>
      </c>
      <c r="M808" s="719">
        <v>46024</v>
      </c>
      <c r="N808" s="719">
        <v>46660</v>
      </c>
      <c r="O808" s="109">
        <f t="shared" si="26"/>
        <v>90.857142857142861</v>
      </c>
      <c r="P808" s="720">
        <v>0</v>
      </c>
      <c r="Q808" s="717" t="s">
        <v>2409</v>
      </c>
      <c r="R808" s="720">
        <f t="shared" si="27"/>
        <v>0</v>
      </c>
      <c r="S808" s="721" t="str">
        <f t="array" aca="1" ref="S808" ca="1">IF(ISNUMBER(R808),IF(R808=100%,"CUMPLIDA",IF(AND(ISNUMBER(N808),ISNUMBER(INDIRECT("FECHA_"&amp;$B808,1))), IF(N808&lt;=INDIRECT("FECHA_"&amp;$B808,1),"INCUMPLIDA","PROCESO"), "VERIFICAR FECHA")),"SIN VALOR AVANCE")</f>
        <v>PROCESO</v>
      </c>
    </row>
    <row r="809" spans="1:19" ht="150.75">
      <c r="A809" s="712" t="s">
        <v>19</v>
      </c>
      <c r="B809" s="104" t="s">
        <v>14</v>
      </c>
      <c r="C809" s="713"/>
      <c r="D809" s="713"/>
      <c r="E809" s="714"/>
      <c r="F809" s="714"/>
      <c r="G809" s="714"/>
      <c r="H809" s="714"/>
      <c r="I809" s="716">
        <v>21</v>
      </c>
      <c r="J809" s="717">
        <v>1</v>
      </c>
      <c r="K809" s="717">
        <v>1</v>
      </c>
      <c r="L809" s="718">
        <v>1</v>
      </c>
      <c r="M809" s="719">
        <v>46024</v>
      </c>
      <c r="N809" s="719">
        <v>46660</v>
      </c>
      <c r="O809" s="109">
        <f t="shared" ref="O809:O872" si="28">(N809-M809)/7</f>
        <v>90.857142857142861</v>
      </c>
      <c r="P809" s="720">
        <v>0</v>
      </c>
      <c r="Q809" s="731" t="s">
        <v>840</v>
      </c>
      <c r="R809" s="720">
        <f t="shared" si="27"/>
        <v>0</v>
      </c>
      <c r="S809" s="721" t="str">
        <f t="array" aca="1" ref="S809" ca="1">IF(ISNUMBER(R809),IF(R809=100%,"CUMPLIDA",IF(AND(ISNUMBER(N809),ISNUMBER(INDIRECT("FECHA_"&amp;$B809,1))), IF(N809&lt;=INDIRECT("FECHA_"&amp;$B809,1),"INCUMPLIDA","PROCESO"), "VERIFICAR FECHA")),"SIN VALOR AVANCE")</f>
        <v>PROCESO</v>
      </c>
    </row>
    <row r="810" spans="1:19" ht="240.75">
      <c r="A810" s="712" t="s">
        <v>19</v>
      </c>
      <c r="B810" s="104" t="s">
        <v>14</v>
      </c>
      <c r="C810" s="713"/>
      <c r="D810" s="713"/>
      <c r="E810" s="714"/>
      <c r="F810" s="714"/>
      <c r="G810" s="714"/>
      <c r="H810" s="714"/>
      <c r="I810" s="716">
        <v>22</v>
      </c>
      <c r="J810" s="717">
        <v>1</v>
      </c>
      <c r="K810" s="717">
        <v>1</v>
      </c>
      <c r="L810" s="718">
        <v>2</v>
      </c>
      <c r="M810" s="719">
        <v>46024</v>
      </c>
      <c r="N810" s="719">
        <v>46660</v>
      </c>
      <c r="O810" s="109">
        <f t="shared" si="28"/>
        <v>90.857142857142861</v>
      </c>
      <c r="P810" s="720">
        <v>0</v>
      </c>
      <c r="Q810" s="731" t="s">
        <v>1952</v>
      </c>
      <c r="R810" s="720">
        <f t="shared" si="27"/>
        <v>0</v>
      </c>
      <c r="S810" s="721" t="str">
        <f t="array" aca="1" ref="S810" ca="1">IF(ISNUMBER(R810),IF(R810=100%,"CUMPLIDA",IF(AND(ISNUMBER(N810),ISNUMBER(INDIRECT("FECHA_"&amp;$B810,1))), IF(N810&lt;=INDIRECT("FECHA_"&amp;$B810,1),"INCUMPLIDA","PROCESO"), "VERIFICAR FECHA")),"SIN VALOR AVANCE")</f>
        <v>PROCESO</v>
      </c>
    </row>
    <row r="811" spans="1:19" ht="60.75">
      <c r="A811" s="712" t="s">
        <v>19</v>
      </c>
      <c r="B811" s="104" t="s">
        <v>14</v>
      </c>
      <c r="C811" s="713"/>
      <c r="D811" s="713"/>
      <c r="E811" s="714"/>
      <c r="F811" s="714"/>
      <c r="G811" s="714"/>
      <c r="H811" s="714"/>
      <c r="I811" s="716">
        <v>17</v>
      </c>
      <c r="J811" s="717">
        <v>1</v>
      </c>
      <c r="K811" s="717">
        <v>1</v>
      </c>
      <c r="L811" s="718">
        <v>4</v>
      </c>
      <c r="M811" s="719">
        <v>44986</v>
      </c>
      <c r="N811" s="719">
        <v>45351</v>
      </c>
      <c r="O811" s="109">
        <f t="shared" si="28"/>
        <v>52.142857142857146</v>
      </c>
      <c r="P811" s="720">
        <v>1</v>
      </c>
      <c r="Q811" s="717" t="s">
        <v>2415</v>
      </c>
      <c r="R811" s="720">
        <f t="shared" si="27"/>
        <v>1</v>
      </c>
      <c r="S811" s="721" t="str">
        <f t="array" aca="1" ref="S811" ca="1">IF(ISNUMBER(R811),IF(R811=100%,"CUMPLIDA",IF(AND(ISNUMBER(N811),ISNUMBER(INDIRECT("FECHA_"&amp;$B811,1))), IF(N811&lt;=INDIRECT("FECHA_"&amp;$B811,1),"INCUMPLIDA","PROCESO"), "VERIFICAR FECHA")),"SIN VALOR AVANCE")</f>
        <v>CUMPLIDA</v>
      </c>
    </row>
    <row r="812" spans="1:19" ht="60.75">
      <c r="A812" s="712" t="s">
        <v>19</v>
      </c>
      <c r="B812" s="104" t="s">
        <v>14</v>
      </c>
      <c r="C812" s="713"/>
      <c r="D812" s="713"/>
      <c r="E812" s="714"/>
      <c r="F812" s="714"/>
      <c r="G812" s="714"/>
      <c r="H812" s="714"/>
      <c r="I812" s="716">
        <v>18</v>
      </c>
      <c r="J812" s="717">
        <v>1</v>
      </c>
      <c r="K812" s="717">
        <v>1</v>
      </c>
      <c r="L812" s="718">
        <v>4</v>
      </c>
      <c r="M812" s="719">
        <v>44986</v>
      </c>
      <c r="N812" s="719">
        <v>45351</v>
      </c>
      <c r="O812" s="109">
        <f t="shared" si="28"/>
        <v>52.142857142857146</v>
      </c>
      <c r="P812" s="720">
        <v>1</v>
      </c>
      <c r="Q812" s="717" t="s">
        <v>2415</v>
      </c>
      <c r="R812" s="720">
        <f t="shared" si="27"/>
        <v>1</v>
      </c>
      <c r="S812" s="721" t="str">
        <f t="array" aca="1" ref="S812" ca="1">IF(ISNUMBER(R812),IF(R812=100%,"CUMPLIDA",IF(AND(ISNUMBER(N812),ISNUMBER(INDIRECT("FECHA_"&amp;$B812,1))), IF(N812&lt;=INDIRECT("FECHA_"&amp;$B812,1),"INCUMPLIDA","PROCESO"), "VERIFICAR FECHA")),"SIN VALOR AVANCE")</f>
        <v>CUMPLIDA</v>
      </c>
    </row>
    <row r="813" spans="1:19" ht="210.75">
      <c r="A813" s="712" t="s">
        <v>19</v>
      </c>
      <c r="B813" s="104" t="s">
        <v>14</v>
      </c>
      <c r="C813" s="713" t="s">
        <v>2418</v>
      </c>
      <c r="D813" s="713"/>
      <c r="E813" s="714" t="s">
        <v>2261</v>
      </c>
      <c r="F813" s="714"/>
      <c r="G813" s="714"/>
      <c r="H813" s="714"/>
      <c r="I813" s="724">
        <v>1</v>
      </c>
      <c r="J813" s="717">
        <v>1</v>
      </c>
      <c r="K813" s="717">
        <v>1</v>
      </c>
      <c r="L813" s="718">
        <v>2</v>
      </c>
      <c r="M813" s="719">
        <v>45200</v>
      </c>
      <c r="N813" s="719">
        <v>45565</v>
      </c>
      <c r="O813" s="109">
        <f t="shared" si="28"/>
        <v>52.142857142857146</v>
      </c>
      <c r="P813" s="720">
        <v>1</v>
      </c>
      <c r="Q813" s="717" t="s">
        <v>2419</v>
      </c>
      <c r="R813" s="720">
        <f t="shared" si="27"/>
        <v>1</v>
      </c>
      <c r="S813" s="721" t="str">
        <f t="array" aca="1" ref="S813" ca="1">IF(ISNUMBER(R813),IF(R813=100%,"CUMPLIDA",IF(AND(ISNUMBER(N813),ISNUMBER(INDIRECT("FECHA_"&amp;$B813,1))), IF(N813&lt;=INDIRECT("FECHA_"&amp;$B813,1),"INCUMPLIDA","PROCESO"), "VERIFICAR FECHA")),"SIN VALOR AVANCE")</f>
        <v>CUMPLIDA</v>
      </c>
    </row>
    <row r="814" spans="1:19" ht="210.75">
      <c r="A814" s="712" t="s">
        <v>19</v>
      </c>
      <c r="B814" s="104" t="s">
        <v>14</v>
      </c>
      <c r="C814" s="713"/>
      <c r="D814" s="713"/>
      <c r="E814" s="714"/>
      <c r="F814" s="714"/>
      <c r="G814" s="714"/>
      <c r="H814" s="714"/>
      <c r="I814" s="724">
        <v>2</v>
      </c>
      <c r="J814" s="717">
        <v>1</v>
      </c>
      <c r="K814" s="717">
        <v>1</v>
      </c>
      <c r="L814" s="718">
        <v>35</v>
      </c>
      <c r="M814" s="719">
        <v>45200</v>
      </c>
      <c r="N814" s="719">
        <v>45565</v>
      </c>
      <c r="O814" s="109">
        <f t="shared" si="28"/>
        <v>52.142857142857146</v>
      </c>
      <c r="P814" s="720">
        <v>1</v>
      </c>
      <c r="Q814" s="717" t="s">
        <v>2420</v>
      </c>
      <c r="R814" s="720">
        <f t="shared" si="27"/>
        <v>1</v>
      </c>
      <c r="S814" s="721" t="str">
        <f t="array" aca="1" ref="S814" ca="1">IF(ISNUMBER(R814),IF(R814=100%,"CUMPLIDA",IF(AND(ISNUMBER(N814),ISNUMBER(INDIRECT("FECHA_"&amp;$B814,1))), IF(N814&lt;=INDIRECT("FECHA_"&amp;$B814,1),"INCUMPLIDA","PROCESO"), "VERIFICAR FECHA")),"SIN VALOR AVANCE")</f>
        <v>CUMPLIDA</v>
      </c>
    </row>
    <row r="815" spans="1:19" ht="120.75">
      <c r="A815" s="712" t="s">
        <v>19</v>
      </c>
      <c r="B815" s="104" t="s">
        <v>14</v>
      </c>
      <c r="C815" s="713"/>
      <c r="D815" s="713"/>
      <c r="E815" s="714"/>
      <c r="F815" s="714"/>
      <c r="G815" s="714"/>
      <c r="H815" s="714"/>
      <c r="I815" s="724">
        <v>3</v>
      </c>
      <c r="J815" s="717">
        <v>1</v>
      </c>
      <c r="K815" s="717">
        <v>1</v>
      </c>
      <c r="L815" s="718">
        <v>1</v>
      </c>
      <c r="M815" s="719">
        <v>45809</v>
      </c>
      <c r="N815" s="719">
        <v>46053</v>
      </c>
      <c r="O815" s="109">
        <f t="shared" si="28"/>
        <v>34.857142857142854</v>
      </c>
      <c r="P815" s="720">
        <v>1</v>
      </c>
      <c r="Q815" s="717" t="s">
        <v>2421</v>
      </c>
      <c r="R815" s="720">
        <f t="shared" si="27"/>
        <v>1</v>
      </c>
      <c r="S815" s="721" t="str">
        <f t="array" aca="1" ref="S815" ca="1">IF(ISNUMBER(R815),IF(R815=100%,"CUMPLIDA",IF(AND(ISNUMBER(N815),ISNUMBER(INDIRECT("FECHA_"&amp;$B815,1))), IF(N815&lt;=INDIRECT("FECHA_"&amp;$B815,1),"INCUMPLIDA","PROCESO"), "VERIFICAR FECHA")),"SIN VALOR AVANCE")</f>
        <v>CUMPLIDA</v>
      </c>
    </row>
    <row r="816" spans="1:19" ht="165.75">
      <c r="A816" s="712" t="s">
        <v>19</v>
      </c>
      <c r="B816" s="104" t="s">
        <v>14</v>
      </c>
      <c r="C816" s="713"/>
      <c r="D816" s="713"/>
      <c r="E816" s="714"/>
      <c r="F816" s="714"/>
      <c r="G816" s="714"/>
      <c r="H816" s="714"/>
      <c r="I816" s="724">
        <v>4</v>
      </c>
      <c r="J816" s="717">
        <v>1</v>
      </c>
      <c r="K816" s="717">
        <v>1</v>
      </c>
      <c r="L816" s="718">
        <v>105</v>
      </c>
      <c r="M816" s="719">
        <v>45200</v>
      </c>
      <c r="N816" s="719">
        <v>45565</v>
      </c>
      <c r="O816" s="109">
        <f t="shared" si="28"/>
        <v>52.142857142857146</v>
      </c>
      <c r="P816" s="720">
        <v>1</v>
      </c>
      <c r="Q816" s="717" t="s">
        <v>2422</v>
      </c>
      <c r="R816" s="720">
        <f t="shared" si="27"/>
        <v>1</v>
      </c>
      <c r="S816" s="721" t="str">
        <f t="array" aca="1" ref="S816" ca="1">IF(ISNUMBER(R816),IF(R816=100%,"CUMPLIDA",IF(AND(ISNUMBER(N816),ISNUMBER(INDIRECT("FECHA_"&amp;$B816,1))), IF(N816&lt;=INDIRECT("FECHA_"&amp;$B816,1),"INCUMPLIDA","PROCESO"), "VERIFICAR FECHA")),"SIN VALOR AVANCE")</f>
        <v>CUMPLIDA</v>
      </c>
    </row>
    <row r="817" spans="1:19" ht="120.75">
      <c r="A817" s="712" t="s">
        <v>19</v>
      </c>
      <c r="B817" s="104" t="s">
        <v>14</v>
      </c>
      <c r="C817" s="713"/>
      <c r="D817" s="713"/>
      <c r="E817" s="714"/>
      <c r="F817" s="714"/>
      <c r="G817" s="714"/>
      <c r="H817" s="714"/>
      <c r="I817" s="724">
        <v>5</v>
      </c>
      <c r="J817" s="717">
        <v>1</v>
      </c>
      <c r="K817" s="717">
        <v>1</v>
      </c>
      <c r="L817" s="718">
        <v>7</v>
      </c>
      <c r="M817" s="719">
        <v>45200</v>
      </c>
      <c r="N817" s="719">
        <v>45350</v>
      </c>
      <c r="O817" s="109">
        <f t="shared" si="28"/>
        <v>21.428571428571427</v>
      </c>
      <c r="P817" s="720">
        <v>1</v>
      </c>
      <c r="Q817" s="717" t="s">
        <v>2423</v>
      </c>
      <c r="R817" s="720">
        <f t="shared" si="27"/>
        <v>1</v>
      </c>
      <c r="S817" s="721" t="str">
        <f t="array" aca="1" ref="S817" ca="1">IF(ISNUMBER(R817),IF(R817=100%,"CUMPLIDA",IF(AND(ISNUMBER(N817),ISNUMBER(INDIRECT("FECHA_"&amp;$B817,1))), IF(N817&lt;=INDIRECT("FECHA_"&amp;$B817,1),"INCUMPLIDA","PROCESO"), "VERIFICAR FECHA")),"SIN VALOR AVANCE")</f>
        <v>CUMPLIDA</v>
      </c>
    </row>
    <row r="818" spans="1:19" ht="210.75">
      <c r="A818" s="712" t="s">
        <v>19</v>
      </c>
      <c r="B818" s="104" t="s">
        <v>14</v>
      </c>
      <c r="C818" s="713"/>
      <c r="D818" s="713"/>
      <c r="E818" s="714" t="s">
        <v>2268</v>
      </c>
      <c r="F818" s="714"/>
      <c r="G818" s="714"/>
      <c r="H818" s="714"/>
      <c r="I818" s="724">
        <v>1</v>
      </c>
      <c r="J818" s="717">
        <v>1</v>
      </c>
      <c r="K818" s="717">
        <v>1</v>
      </c>
      <c r="L818" s="718">
        <v>2</v>
      </c>
      <c r="M818" s="719">
        <v>45200</v>
      </c>
      <c r="N818" s="719">
        <v>45565</v>
      </c>
      <c r="O818" s="109">
        <f t="shared" si="28"/>
        <v>52.142857142857146</v>
      </c>
      <c r="P818" s="720">
        <v>1</v>
      </c>
      <c r="Q818" s="717" t="s">
        <v>2424</v>
      </c>
      <c r="R818" s="720">
        <f t="shared" si="27"/>
        <v>1</v>
      </c>
      <c r="S818" s="721" t="str">
        <f t="array" aca="1" ref="S818" ca="1">IF(ISNUMBER(R818),IF(R818=100%,"CUMPLIDA",IF(AND(ISNUMBER(N818),ISNUMBER(INDIRECT("FECHA_"&amp;$B818,1))), IF(N818&lt;=INDIRECT("FECHA_"&amp;$B818,1),"INCUMPLIDA","PROCESO"), "VERIFICAR FECHA")),"SIN VALOR AVANCE")</f>
        <v>CUMPLIDA</v>
      </c>
    </row>
    <row r="819" spans="1:19" ht="225.75">
      <c r="A819" s="712" t="s">
        <v>19</v>
      </c>
      <c r="B819" s="104" t="s">
        <v>14</v>
      </c>
      <c r="C819" s="713"/>
      <c r="D819" s="713"/>
      <c r="E819" s="714"/>
      <c r="F819" s="714"/>
      <c r="G819" s="714"/>
      <c r="H819" s="714"/>
      <c r="I819" s="724">
        <v>2</v>
      </c>
      <c r="J819" s="717">
        <v>1</v>
      </c>
      <c r="K819" s="717">
        <v>1</v>
      </c>
      <c r="L819" s="718">
        <v>35</v>
      </c>
      <c r="M819" s="719">
        <v>45200</v>
      </c>
      <c r="N819" s="719">
        <v>45565</v>
      </c>
      <c r="O819" s="109">
        <f t="shared" si="28"/>
        <v>52.142857142857146</v>
      </c>
      <c r="P819" s="720">
        <v>1</v>
      </c>
      <c r="Q819" s="717" t="s">
        <v>2425</v>
      </c>
      <c r="R819" s="720">
        <f t="shared" ref="R819:R882" si="29">(P819)</f>
        <v>1</v>
      </c>
      <c r="S819" s="721" t="str">
        <f t="array" aca="1" ref="S819" ca="1">IF(ISNUMBER(R819),IF(R819=100%,"CUMPLIDA",IF(AND(ISNUMBER(N819),ISNUMBER(INDIRECT("FECHA_"&amp;$B819,1))), IF(N819&lt;=INDIRECT("FECHA_"&amp;$B819,1),"INCUMPLIDA","PROCESO"), "VERIFICAR FECHA")),"SIN VALOR AVANCE")</f>
        <v>CUMPLIDA</v>
      </c>
    </row>
    <row r="820" spans="1:19" ht="105.75">
      <c r="A820" s="712" t="s">
        <v>19</v>
      </c>
      <c r="B820" s="104" t="s">
        <v>14</v>
      </c>
      <c r="C820" s="713"/>
      <c r="D820" s="713"/>
      <c r="E820" s="714"/>
      <c r="F820" s="714"/>
      <c r="G820" s="714"/>
      <c r="H820" s="714"/>
      <c r="I820" s="724">
        <v>3</v>
      </c>
      <c r="J820" s="717">
        <v>1</v>
      </c>
      <c r="K820" s="717">
        <v>1</v>
      </c>
      <c r="L820" s="718">
        <v>1</v>
      </c>
      <c r="M820" s="719">
        <v>45809</v>
      </c>
      <c r="N820" s="719">
        <v>46053</v>
      </c>
      <c r="O820" s="109">
        <f t="shared" si="28"/>
        <v>34.857142857142854</v>
      </c>
      <c r="P820" s="720">
        <v>1</v>
      </c>
      <c r="Q820" s="717" t="s">
        <v>2426</v>
      </c>
      <c r="R820" s="720">
        <f t="shared" si="29"/>
        <v>1</v>
      </c>
      <c r="S820" s="721" t="str">
        <f t="array" aca="1" ref="S820" ca="1">IF(ISNUMBER(R820),IF(R820=100%,"CUMPLIDA",IF(AND(ISNUMBER(N820),ISNUMBER(INDIRECT("FECHA_"&amp;$B820,1))), IF(N820&lt;=INDIRECT("FECHA_"&amp;$B820,1),"INCUMPLIDA","PROCESO"), "VERIFICAR FECHA")),"SIN VALOR AVANCE")</f>
        <v>CUMPLIDA</v>
      </c>
    </row>
    <row r="821" spans="1:19" ht="165.75">
      <c r="A821" s="712" t="s">
        <v>19</v>
      </c>
      <c r="B821" s="104" t="s">
        <v>14</v>
      </c>
      <c r="C821" s="713"/>
      <c r="D821" s="713"/>
      <c r="E821" s="714"/>
      <c r="F821" s="714"/>
      <c r="G821" s="714"/>
      <c r="H821" s="714"/>
      <c r="I821" s="724">
        <v>4</v>
      </c>
      <c r="J821" s="717">
        <v>1</v>
      </c>
      <c r="K821" s="717">
        <v>1</v>
      </c>
      <c r="L821" s="718">
        <v>105</v>
      </c>
      <c r="M821" s="719">
        <v>45200</v>
      </c>
      <c r="N821" s="719">
        <v>45565</v>
      </c>
      <c r="O821" s="109">
        <f t="shared" si="28"/>
        <v>52.142857142857146</v>
      </c>
      <c r="P821" s="720">
        <v>1</v>
      </c>
      <c r="Q821" s="717" t="s">
        <v>2427</v>
      </c>
      <c r="R821" s="720">
        <f t="shared" si="29"/>
        <v>1</v>
      </c>
      <c r="S821" s="721" t="str">
        <f t="array" aca="1" ref="S821" ca="1">IF(ISNUMBER(R821),IF(R821=100%,"CUMPLIDA",IF(AND(ISNUMBER(N821),ISNUMBER(INDIRECT("FECHA_"&amp;$B821,1))), IF(N821&lt;=INDIRECT("FECHA_"&amp;$B821,1),"INCUMPLIDA","PROCESO"), "VERIFICAR FECHA")),"SIN VALOR AVANCE")</f>
        <v>CUMPLIDA</v>
      </c>
    </row>
    <row r="822" spans="1:19" ht="105.75">
      <c r="A822" s="712" t="s">
        <v>19</v>
      </c>
      <c r="B822" s="104" t="s">
        <v>14</v>
      </c>
      <c r="C822" s="713"/>
      <c r="D822" s="713"/>
      <c r="E822" s="714"/>
      <c r="F822" s="714"/>
      <c r="G822" s="714"/>
      <c r="H822" s="714"/>
      <c r="I822" s="724">
        <v>5</v>
      </c>
      <c r="J822" s="717">
        <v>1</v>
      </c>
      <c r="K822" s="717">
        <v>1</v>
      </c>
      <c r="L822" s="718">
        <v>1</v>
      </c>
      <c r="M822" s="719">
        <v>45200</v>
      </c>
      <c r="N822" s="719">
        <v>45350</v>
      </c>
      <c r="O822" s="109">
        <f t="shared" si="28"/>
        <v>21.428571428571427</v>
      </c>
      <c r="P822" s="720">
        <v>1</v>
      </c>
      <c r="Q822" s="717" t="s">
        <v>2428</v>
      </c>
      <c r="R822" s="720">
        <f t="shared" si="29"/>
        <v>1</v>
      </c>
      <c r="S822" s="721" t="str">
        <f t="array" aca="1" ref="S822" ca="1">IF(ISNUMBER(R822),IF(R822=100%,"CUMPLIDA",IF(AND(ISNUMBER(N822),ISNUMBER(INDIRECT("FECHA_"&amp;$B822,1))), IF(N822&lt;=INDIRECT("FECHA_"&amp;$B822,1),"INCUMPLIDA","PROCESO"), "VERIFICAR FECHA")),"SIN VALOR AVANCE")</f>
        <v>CUMPLIDA</v>
      </c>
    </row>
    <row r="823" spans="1:19" ht="165.75">
      <c r="A823" s="712" t="s">
        <v>19</v>
      </c>
      <c r="B823" s="104" t="s">
        <v>14</v>
      </c>
      <c r="C823" s="713"/>
      <c r="D823" s="713"/>
      <c r="E823" s="724" t="s">
        <v>2376</v>
      </c>
      <c r="F823" s="724"/>
      <c r="G823" s="724"/>
      <c r="H823" s="714"/>
      <c r="I823" s="724">
        <v>6</v>
      </c>
      <c r="J823" s="717">
        <v>1</v>
      </c>
      <c r="K823" s="717">
        <v>1</v>
      </c>
      <c r="L823" s="718">
        <v>35</v>
      </c>
      <c r="M823" s="719">
        <v>45200</v>
      </c>
      <c r="N823" s="719">
        <v>45412</v>
      </c>
      <c r="O823" s="109">
        <f t="shared" si="28"/>
        <v>30.285714285714285</v>
      </c>
      <c r="P823" s="720">
        <v>1</v>
      </c>
      <c r="Q823" s="717" t="s">
        <v>2429</v>
      </c>
      <c r="R823" s="720">
        <f t="shared" si="29"/>
        <v>1</v>
      </c>
      <c r="S823" s="721" t="str">
        <f t="array" aca="1" ref="S823" ca="1">IF(ISNUMBER(R823),IF(R823=100%,"CUMPLIDA",IF(AND(ISNUMBER(N823),ISNUMBER(INDIRECT("FECHA_"&amp;$B823,1))), IF(N823&lt;=INDIRECT("FECHA_"&amp;$B823,1),"INCUMPLIDA","PROCESO"), "VERIFICAR FECHA")),"SIN VALOR AVANCE")</f>
        <v>CUMPLIDA</v>
      </c>
    </row>
    <row r="824" spans="1:19" ht="165.75">
      <c r="A824" s="712" t="s">
        <v>19</v>
      </c>
      <c r="B824" s="104" t="s">
        <v>14</v>
      </c>
      <c r="C824" s="713"/>
      <c r="D824" s="713"/>
      <c r="E824" s="724" t="s">
        <v>2284</v>
      </c>
      <c r="F824" s="724"/>
      <c r="G824" s="724"/>
      <c r="H824" s="714"/>
      <c r="I824" s="724">
        <v>6</v>
      </c>
      <c r="J824" s="717">
        <v>1</v>
      </c>
      <c r="K824" s="717">
        <v>1</v>
      </c>
      <c r="L824" s="718">
        <v>35</v>
      </c>
      <c r="M824" s="719">
        <v>45200</v>
      </c>
      <c r="N824" s="719">
        <v>45412</v>
      </c>
      <c r="O824" s="109">
        <f t="shared" si="28"/>
        <v>30.285714285714285</v>
      </c>
      <c r="P824" s="720">
        <v>1</v>
      </c>
      <c r="Q824" s="717" t="s">
        <v>2429</v>
      </c>
      <c r="R824" s="720">
        <f t="shared" si="29"/>
        <v>1</v>
      </c>
      <c r="S824" s="721" t="str">
        <f t="array" aca="1" ref="S824" ca="1">IF(ISNUMBER(R824),IF(R824=100%,"CUMPLIDA",IF(AND(ISNUMBER(N824),ISNUMBER(INDIRECT("FECHA_"&amp;$B824,1))), IF(N824&lt;=INDIRECT("FECHA_"&amp;$B824,1),"INCUMPLIDA","PROCESO"), "VERIFICAR FECHA")),"SIN VALOR AVANCE")</f>
        <v>CUMPLIDA</v>
      </c>
    </row>
    <row r="825" spans="1:19" ht="165.75">
      <c r="A825" s="712" t="s">
        <v>19</v>
      </c>
      <c r="B825" s="104" t="s">
        <v>14</v>
      </c>
      <c r="C825" s="713"/>
      <c r="D825" s="713"/>
      <c r="E825" s="724" t="s">
        <v>2285</v>
      </c>
      <c r="F825" s="724"/>
      <c r="G825" s="724"/>
      <c r="H825" s="714"/>
      <c r="I825" s="724">
        <v>7</v>
      </c>
      <c r="J825" s="717">
        <v>1</v>
      </c>
      <c r="K825" s="717">
        <v>1</v>
      </c>
      <c r="L825" s="718">
        <v>105</v>
      </c>
      <c r="M825" s="719">
        <v>45200</v>
      </c>
      <c r="N825" s="719">
        <v>45565</v>
      </c>
      <c r="O825" s="109">
        <f t="shared" si="28"/>
        <v>52.142857142857146</v>
      </c>
      <c r="P825" s="720">
        <v>1</v>
      </c>
      <c r="Q825" s="717" t="s">
        <v>2429</v>
      </c>
      <c r="R825" s="720">
        <f t="shared" si="29"/>
        <v>1</v>
      </c>
      <c r="S825" s="721" t="str">
        <f t="array" aca="1" ref="S825" ca="1">IF(ISNUMBER(R825),IF(R825=100%,"CUMPLIDA",IF(AND(ISNUMBER(N825),ISNUMBER(INDIRECT("FECHA_"&amp;$B825,1))), IF(N825&lt;=INDIRECT("FECHA_"&amp;$B825,1),"INCUMPLIDA","PROCESO"), "VERIFICAR FECHA")),"SIN VALOR AVANCE")</f>
        <v>CUMPLIDA</v>
      </c>
    </row>
    <row r="826" spans="1:19" ht="210.75">
      <c r="A826" s="712" t="s">
        <v>19</v>
      </c>
      <c r="B826" s="104" t="s">
        <v>14</v>
      </c>
      <c r="C826" s="713"/>
      <c r="D826" s="713"/>
      <c r="E826" s="714"/>
      <c r="F826" s="714"/>
      <c r="G826" s="714" t="s">
        <v>2359</v>
      </c>
      <c r="H826" s="714"/>
      <c r="I826" s="724">
        <v>1</v>
      </c>
      <c r="J826" s="717">
        <v>1</v>
      </c>
      <c r="K826" s="717">
        <v>1</v>
      </c>
      <c r="L826" s="718" t="s">
        <v>2430</v>
      </c>
      <c r="M826" s="719">
        <v>45200</v>
      </c>
      <c r="N826" s="719">
        <v>45565</v>
      </c>
      <c r="O826" s="109">
        <f t="shared" si="28"/>
        <v>52.142857142857146</v>
      </c>
      <c r="P826" s="720">
        <v>1</v>
      </c>
      <c r="Q826" s="717" t="s">
        <v>2431</v>
      </c>
      <c r="R826" s="720">
        <f t="shared" si="29"/>
        <v>1</v>
      </c>
      <c r="S826" s="721" t="str">
        <f t="array" aca="1" ref="S826" ca="1">IF(ISNUMBER(R826),IF(R826=100%,"CUMPLIDA",IF(AND(ISNUMBER(N826),ISNUMBER(INDIRECT("FECHA_"&amp;$B826,1))), IF(N826&lt;=INDIRECT("FECHA_"&amp;$B826,1),"INCUMPLIDA","PROCESO"), "VERIFICAR FECHA")),"SIN VALOR AVANCE")</f>
        <v>CUMPLIDA</v>
      </c>
    </row>
    <row r="827" spans="1:19" ht="165.75">
      <c r="A827" s="712" t="s">
        <v>19</v>
      </c>
      <c r="B827" s="104" t="s">
        <v>14</v>
      </c>
      <c r="C827" s="713"/>
      <c r="D827" s="713"/>
      <c r="E827" s="714"/>
      <c r="F827" s="714"/>
      <c r="G827" s="714"/>
      <c r="H827" s="714"/>
      <c r="I827" s="724">
        <v>4</v>
      </c>
      <c r="J827" s="717">
        <v>1</v>
      </c>
      <c r="K827" s="717">
        <v>1</v>
      </c>
      <c r="L827" s="718">
        <v>105</v>
      </c>
      <c r="M827" s="719">
        <v>45200</v>
      </c>
      <c r="N827" s="719">
        <v>45565</v>
      </c>
      <c r="O827" s="109">
        <f t="shared" si="28"/>
        <v>52.142857142857146</v>
      </c>
      <c r="P827" s="720">
        <v>1</v>
      </c>
      <c r="Q827" s="717" t="s">
        <v>2429</v>
      </c>
      <c r="R827" s="720">
        <f t="shared" si="29"/>
        <v>1</v>
      </c>
      <c r="S827" s="721" t="str">
        <f t="array" aca="1" ref="S827" ca="1">IF(ISNUMBER(R827),IF(R827=100%,"CUMPLIDA",IF(AND(ISNUMBER(N827),ISNUMBER(INDIRECT("FECHA_"&amp;$B827,1))), IF(N827&lt;=INDIRECT("FECHA_"&amp;$B827,1),"INCUMPLIDA","PROCESO"), "VERIFICAR FECHA")),"SIN VALOR AVANCE")</f>
        <v>CUMPLIDA</v>
      </c>
    </row>
    <row r="828" spans="1:19" ht="210.75">
      <c r="A828" s="712" t="s">
        <v>19</v>
      </c>
      <c r="B828" s="104" t="s">
        <v>14</v>
      </c>
      <c r="C828" s="713"/>
      <c r="D828" s="713"/>
      <c r="E828" s="714"/>
      <c r="F828" s="714"/>
      <c r="G828" s="714"/>
      <c r="H828" s="714"/>
      <c r="I828" s="724">
        <v>1</v>
      </c>
      <c r="J828" s="717">
        <v>1</v>
      </c>
      <c r="K828" s="717">
        <v>1</v>
      </c>
      <c r="L828" s="718">
        <v>2</v>
      </c>
      <c r="M828" s="719">
        <v>45200</v>
      </c>
      <c r="N828" s="719">
        <v>45565</v>
      </c>
      <c r="O828" s="109">
        <f t="shared" si="28"/>
        <v>52.142857142857146</v>
      </c>
      <c r="P828" s="720">
        <v>1</v>
      </c>
      <c r="Q828" s="717" t="s">
        <v>2432</v>
      </c>
      <c r="R828" s="720">
        <f t="shared" si="29"/>
        <v>1</v>
      </c>
      <c r="S828" s="721" t="str">
        <f t="array" aca="1" ref="S828" ca="1">IF(ISNUMBER(R828),IF(R828=100%,"CUMPLIDA",IF(AND(ISNUMBER(N828),ISNUMBER(INDIRECT("FECHA_"&amp;$B828,1))), IF(N828&lt;=INDIRECT("FECHA_"&amp;$B828,1),"INCUMPLIDA","PROCESO"), "VERIFICAR FECHA")),"SIN VALOR AVANCE")</f>
        <v>CUMPLIDA</v>
      </c>
    </row>
    <row r="829" spans="1:19" ht="165.75">
      <c r="A829" s="712" t="s">
        <v>19</v>
      </c>
      <c r="B829" s="104" t="s">
        <v>14</v>
      </c>
      <c r="C829" s="713"/>
      <c r="D829" s="713"/>
      <c r="E829" s="714"/>
      <c r="F829" s="714"/>
      <c r="G829" s="714"/>
      <c r="H829" s="714"/>
      <c r="I829" s="724">
        <v>4</v>
      </c>
      <c r="J829" s="717">
        <v>1</v>
      </c>
      <c r="K829" s="717">
        <v>1</v>
      </c>
      <c r="L829" s="718">
        <v>105</v>
      </c>
      <c r="M829" s="719">
        <v>45200</v>
      </c>
      <c r="N829" s="719">
        <v>45565</v>
      </c>
      <c r="O829" s="109">
        <f t="shared" si="28"/>
        <v>52.142857142857146</v>
      </c>
      <c r="P829" s="720">
        <v>1</v>
      </c>
      <c r="Q829" s="717" t="s">
        <v>2433</v>
      </c>
      <c r="R829" s="720">
        <f t="shared" si="29"/>
        <v>1</v>
      </c>
      <c r="S829" s="721" t="str">
        <f t="array" aca="1" ref="S829" ca="1">IF(ISNUMBER(R829),IF(R829=100%,"CUMPLIDA",IF(AND(ISNUMBER(N829),ISNUMBER(INDIRECT("FECHA_"&amp;$B829,1))), IF(N829&lt;=INDIRECT("FECHA_"&amp;$B829,1),"INCUMPLIDA","PROCESO"), "VERIFICAR FECHA")),"SIN VALOR AVANCE")</f>
        <v>CUMPLIDA</v>
      </c>
    </row>
    <row r="830" spans="1:19" ht="90.75">
      <c r="A830" s="712" t="s">
        <v>19</v>
      </c>
      <c r="B830" s="104" t="s">
        <v>14</v>
      </c>
      <c r="C830" s="713"/>
      <c r="D830" s="713"/>
      <c r="E830" s="724"/>
      <c r="F830" s="724"/>
      <c r="G830" s="724" t="s">
        <v>2434</v>
      </c>
      <c r="H830" s="714"/>
      <c r="I830" s="724">
        <v>8</v>
      </c>
      <c r="J830" s="717">
        <v>1</v>
      </c>
      <c r="K830" s="717">
        <v>1</v>
      </c>
      <c r="L830" s="718">
        <v>1</v>
      </c>
      <c r="M830" s="719">
        <v>45189</v>
      </c>
      <c r="N830" s="719">
        <v>45382</v>
      </c>
      <c r="O830" s="109">
        <f t="shared" si="28"/>
        <v>27.571428571428573</v>
      </c>
      <c r="P830" s="720">
        <v>1</v>
      </c>
      <c r="Q830" s="717" t="s">
        <v>2435</v>
      </c>
      <c r="R830" s="720">
        <f t="shared" si="29"/>
        <v>1</v>
      </c>
      <c r="S830" s="721" t="str">
        <f t="array" aca="1" ref="S830" ca="1">IF(ISNUMBER(R830),IF(R830=100%,"CUMPLIDA",IF(AND(ISNUMBER(N830),ISNUMBER(INDIRECT("FECHA_"&amp;$B830,1))), IF(N830&lt;=INDIRECT("FECHA_"&amp;$B830,1),"INCUMPLIDA","PROCESO"), "VERIFICAR FECHA")),"SIN VALOR AVANCE")</f>
        <v>CUMPLIDA</v>
      </c>
    </row>
    <row r="831" spans="1:19" ht="75.75">
      <c r="A831" s="712" t="s">
        <v>19</v>
      </c>
      <c r="B831" s="104" t="s">
        <v>14</v>
      </c>
      <c r="C831" s="713" t="s">
        <v>2436</v>
      </c>
      <c r="D831" s="713"/>
      <c r="E831" s="714" t="s">
        <v>2261</v>
      </c>
      <c r="F831" s="714"/>
      <c r="G831" s="714"/>
      <c r="H831" s="714"/>
      <c r="I831" s="716">
        <v>1</v>
      </c>
      <c r="J831" s="717">
        <v>1</v>
      </c>
      <c r="K831" s="717">
        <v>1</v>
      </c>
      <c r="L831" s="718">
        <v>4</v>
      </c>
      <c r="M831" s="719">
        <v>45231</v>
      </c>
      <c r="N831" s="719">
        <v>45350</v>
      </c>
      <c r="O831" s="109">
        <f t="shared" si="28"/>
        <v>17</v>
      </c>
      <c r="P831" s="720">
        <v>1</v>
      </c>
      <c r="Q831" s="717" t="s">
        <v>2437</v>
      </c>
      <c r="R831" s="720">
        <f t="shared" si="29"/>
        <v>1</v>
      </c>
      <c r="S831" s="721" t="str">
        <f t="array" aca="1" ref="S831" ca="1">IF(ISNUMBER(R831),IF(R831=100%,"CUMPLIDA",IF(AND(ISNUMBER(N831),ISNUMBER(INDIRECT("FECHA_"&amp;$B831,1))), IF(N831&lt;=INDIRECT("FECHA_"&amp;$B831,1),"INCUMPLIDA","PROCESO"), "VERIFICAR FECHA")),"SIN VALOR AVANCE")</f>
        <v>CUMPLIDA</v>
      </c>
    </row>
    <row r="832" spans="1:19" ht="75.75">
      <c r="A832" s="712" t="s">
        <v>19</v>
      </c>
      <c r="B832" s="104" t="s">
        <v>14</v>
      </c>
      <c r="C832" s="713"/>
      <c r="D832" s="713"/>
      <c r="E832" s="714"/>
      <c r="F832" s="714"/>
      <c r="G832" s="714"/>
      <c r="H832" s="714"/>
      <c r="I832" s="716">
        <v>2</v>
      </c>
      <c r="J832" s="717">
        <v>1</v>
      </c>
      <c r="K832" s="717">
        <v>1</v>
      </c>
      <c r="L832" s="718">
        <v>1</v>
      </c>
      <c r="M832" s="719">
        <v>45352</v>
      </c>
      <c r="N832" s="719">
        <v>45382</v>
      </c>
      <c r="O832" s="109">
        <f t="shared" si="28"/>
        <v>4.2857142857142856</v>
      </c>
      <c r="P832" s="720">
        <v>1</v>
      </c>
      <c r="Q832" s="717" t="s">
        <v>2438</v>
      </c>
      <c r="R832" s="720">
        <f t="shared" si="29"/>
        <v>1</v>
      </c>
      <c r="S832" s="721" t="str">
        <f t="array" aca="1" ref="S832" ca="1">IF(ISNUMBER(R832),IF(R832=100%,"CUMPLIDA",IF(AND(ISNUMBER(N832),ISNUMBER(INDIRECT("FECHA_"&amp;$B832,1))), IF(N832&lt;=INDIRECT("FECHA_"&amp;$B832,1),"INCUMPLIDA","PROCESO"), "VERIFICAR FECHA")),"SIN VALOR AVANCE")</f>
        <v>CUMPLIDA</v>
      </c>
    </row>
    <row r="833" spans="1:19" ht="75.75">
      <c r="A833" s="712" t="s">
        <v>19</v>
      </c>
      <c r="B833" s="104" t="s">
        <v>14</v>
      </c>
      <c r="C833" s="713"/>
      <c r="D833" s="713"/>
      <c r="E833" s="714"/>
      <c r="F833" s="714"/>
      <c r="G833" s="714"/>
      <c r="H833" s="714"/>
      <c r="I833" s="716">
        <v>3</v>
      </c>
      <c r="J833" s="717">
        <v>1</v>
      </c>
      <c r="K833" s="717">
        <v>1</v>
      </c>
      <c r="L833" s="718">
        <v>6</v>
      </c>
      <c r="M833" s="719">
        <v>45383</v>
      </c>
      <c r="N833" s="719">
        <v>45565</v>
      </c>
      <c r="O833" s="109">
        <f t="shared" si="28"/>
        <v>26</v>
      </c>
      <c r="P833" s="720">
        <v>1</v>
      </c>
      <c r="Q833" s="717" t="s">
        <v>2438</v>
      </c>
      <c r="R833" s="720">
        <f t="shared" si="29"/>
        <v>1</v>
      </c>
      <c r="S833" s="721" t="str">
        <f t="array" aca="1" ref="S833" ca="1">IF(ISNUMBER(R833),IF(R833=100%,"CUMPLIDA",IF(AND(ISNUMBER(N833),ISNUMBER(INDIRECT("FECHA_"&amp;$B833,1))), IF(N833&lt;=INDIRECT("FECHA_"&amp;$B833,1),"INCUMPLIDA","PROCESO"), "VERIFICAR FECHA")),"SIN VALOR AVANCE")</f>
        <v>CUMPLIDA</v>
      </c>
    </row>
    <row r="834" spans="1:19" ht="90.75">
      <c r="A834" s="712" t="s">
        <v>19</v>
      </c>
      <c r="B834" s="104" t="s">
        <v>14</v>
      </c>
      <c r="C834" s="713"/>
      <c r="D834" s="713"/>
      <c r="E834" s="714"/>
      <c r="F834" s="714"/>
      <c r="G834" s="714"/>
      <c r="H834" s="714"/>
      <c r="I834" s="716">
        <v>4</v>
      </c>
      <c r="J834" s="717">
        <v>1</v>
      </c>
      <c r="K834" s="717">
        <v>1</v>
      </c>
      <c r="L834" s="718">
        <v>1</v>
      </c>
      <c r="M834" s="719">
        <v>45231</v>
      </c>
      <c r="N834" s="719">
        <v>45350</v>
      </c>
      <c r="O834" s="109">
        <f t="shared" si="28"/>
        <v>17</v>
      </c>
      <c r="P834" s="720">
        <v>1</v>
      </c>
      <c r="Q834" s="717" t="s">
        <v>2439</v>
      </c>
      <c r="R834" s="720">
        <f t="shared" si="29"/>
        <v>1</v>
      </c>
      <c r="S834" s="721" t="str">
        <f t="array" aca="1" ref="S834" ca="1">IF(ISNUMBER(R834),IF(R834=100%,"CUMPLIDA",IF(AND(ISNUMBER(N834),ISNUMBER(INDIRECT("FECHA_"&amp;$B834,1))), IF(N834&lt;=INDIRECT("FECHA_"&amp;$B834,1),"INCUMPLIDA","PROCESO"), "VERIFICAR FECHA")),"SIN VALOR AVANCE")</f>
        <v>CUMPLIDA</v>
      </c>
    </row>
    <row r="835" spans="1:19" ht="75.75">
      <c r="A835" s="712" t="s">
        <v>19</v>
      </c>
      <c r="B835" s="104" t="s">
        <v>14</v>
      </c>
      <c r="C835" s="713"/>
      <c r="D835" s="713"/>
      <c r="E835" s="716" t="s">
        <v>2268</v>
      </c>
      <c r="F835" s="716"/>
      <c r="G835" s="716"/>
      <c r="H835" s="714"/>
      <c r="I835" s="716">
        <v>5</v>
      </c>
      <c r="J835" s="717">
        <v>1</v>
      </c>
      <c r="K835" s="717">
        <v>1</v>
      </c>
      <c r="L835" s="718">
        <v>6</v>
      </c>
      <c r="M835" s="719">
        <v>45231</v>
      </c>
      <c r="N835" s="719">
        <v>45596</v>
      </c>
      <c r="O835" s="109">
        <f t="shared" si="28"/>
        <v>52.142857142857146</v>
      </c>
      <c r="P835" s="720">
        <v>1</v>
      </c>
      <c r="Q835" s="717" t="s">
        <v>2440</v>
      </c>
      <c r="R835" s="720">
        <f t="shared" si="29"/>
        <v>1</v>
      </c>
      <c r="S835" s="721" t="str">
        <f t="array" aca="1" ref="S835" ca="1">IF(ISNUMBER(R835),IF(R835=100%,"CUMPLIDA",IF(AND(ISNUMBER(N835),ISNUMBER(INDIRECT("FECHA_"&amp;$B835,1))), IF(N835&lt;=INDIRECT("FECHA_"&amp;$B835,1),"INCUMPLIDA","PROCESO"), "VERIFICAR FECHA")),"SIN VALOR AVANCE")</f>
        <v>CUMPLIDA</v>
      </c>
    </row>
    <row r="836" spans="1:19" ht="75.75">
      <c r="A836" s="712" t="s">
        <v>19</v>
      </c>
      <c r="B836" s="104" t="s">
        <v>14</v>
      </c>
      <c r="C836" s="713"/>
      <c r="D836" s="713"/>
      <c r="E836" s="714" t="s">
        <v>2376</v>
      </c>
      <c r="F836" s="714"/>
      <c r="G836" s="714"/>
      <c r="H836" s="714"/>
      <c r="I836" s="716">
        <v>6</v>
      </c>
      <c r="J836" s="717">
        <v>1</v>
      </c>
      <c r="K836" s="717">
        <v>1</v>
      </c>
      <c r="L836" s="718">
        <v>1</v>
      </c>
      <c r="M836" s="719">
        <v>45231</v>
      </c>
      <c r="N836" s="719">
        <v>45260</v>
      </c>
      <c r="O836" s="109">
        <f t="shared" si="28"/>
        <v>4.1428571428571432</v>
      </c>
      <c r="P836" s="720">
        <v>1</v>
      </c>
      <c r="Q836" s="717" t="s">
        <v>2441</v>
      </c>
      <c r="R836" s="720">
        <f t="shared" si="29"/>
        <v>1</v>
      </c>
      <c r="S836" s="721" t="str">
        <f t="array" aca="1" ref="S836" ca="1">IF(ISNUMBER(R836),IF(R836=100%,"CUMPLIDA",IF(AND(ISNUMBER(N836),ISNUMBER(INDIRECT("FECHA_"&amp;$B836,1))), IF(N836&lt;=INDIRECT("FECHA_"&amp;$B836,1),"INCUMPLIDA","PROCESO"), "VERIFICAR FECHA")),"SIN VALOR AVANCE")</f>
        <v>CUMPLIDA</v>
      </c>
    </row>
    <row r="837" spans="1:19" ht="165.75">
      <c r="A837" s="712" t="s">
        <v>19</v>
      </c>
      <c r="B837" s="104" t="s">
        <v>14</v>
      </c>
      <c r="C837" s="713"/>
      <c r="D837" s="713"/>
      <c r="E837" s="714"/>
      <c r="F837" s="714"/>
      <c r="G837" s="714"/>
      <c r="H837" s="714"/>
      <c r="I837" s="716">
        <v>7</v>
      </c>
      <c r="J837" s="717">
        <v>1</v>
      </c>
      <c r="K837" s="717">
        <v>1</v>
      </c>
      <c r="L837" s="718">
        <v>2</v>
      </c>
      <c r="M837" s="719">
        <v>45261</v>
      </c>
      <c r="N837" s="719">
        <v>45351</v>
      </c>
      <c r="O837" s="109">
        <f t="shared" si="28"/>
        <v>12.857142857142858</v>
      </c>
      <c r="P837" s="720">
        <v>1</v>
      </c>
      <c r="Q837" s="717" t="s">
        <v>2442</v>
      </c>
      <c r="R837" s="720">
        <f t="shared" si="29"/>
        <v>1</v>
      </c>
      <c r="S837" s="721" t="str">
        <f t="array" aca="1" ref="S837" ca="1">IF(ISNUMBER(R837),IF(R837=100%,"CUMPLIDA",IF(AND(ISNUMBER(N837),ISNUMBER(INDIRECT("FECHA_"&amp;$B837,1))), IF(N837&lt;=INDIRECT("FECHA_"&amp;$B837,1),"INCUMPLIDA","PROCESO"), "VERIFICAR FECHA")),"SIN VALOR AVANCE")</f>
        <v>CUMPLIDA</v>
      </c>
    </row>
    <row r="838" spans="1:19" ht="75.75">
      <c r="A838" s="712" t="s">
        <v>19</v>
      </c>
      <c r="B838" s="104" t="s">
        <v>14</v>
      </c>
      <c r="C838" s="713"/>
      <c r="D838" s="713"/>
      <c r="E838" s="714"/>
      <c r="F838" s="714"/>
      <c r="G838" s="714"/>
      <c r="H838" s="714"/>
      <c r="I838" s="716">
        <v>8</v>
      </c>
      <c r="J838" s="717">
        <v>1</v>
      </c>
      <c r="K838" s="717">
        <v>1</v>
      </c>
      <c r="L838" s="718">
        <v>1</v>
      </c>
      <c r="M838" s="719">
        <v>45352</v>
      </c>
      <c r="N838" s="719">
        <v>45382</v>
      </c>
      <c r="O838" s="109">
        <f t="shared" si="28"/>
        <v>4.2857142857142856</v>
      </c>
      <c r="P838" s="720">
        <v>1</v>
      </c>
      <c r="Q838" s="717" t="s">
        <v>2443</v>
      </c>
      <c r="R838" s="720">
        <f t="shared" si="29"/>
        <v>1</v>
      </c>
      <c r="S838" s="721" t="str">
        <f t="array" aca="1" ref="S838" ca="1">IF(ISNUMBER(R838),IF(R838=100%,"CUMPLIDA",IF(AND(ISNUMBER(N838),ISNUMBER(INDIRECT("FECHA_"&amp;$B838,1))), IF(N838&lt;=INDIRECT("FECHA_"&amp;$B838,1),"INCUMPLIDA","PROCESO"), "VERIFICAR FECHA")),"SIN VALOR AVANCE")</f>
        <v>CUMPLIDA</v>
      </c>
    </row>
    <row r="839" spans="1:19" ht="75.75">
      <c r="A839" s="712" t="s">
        <v>19</v>
      </c>
      <c r="B839" s="104" t="s">
        <v>14</v>
      </c>
      <c r="C839" s="713"/>
      <c r="D839" s="713"/>
      <c r="E839" s="714"/>
      <c r="F839" s="714"/>
      <c r="G839" s="714"/>
      <c r="H839" s="714"/>
      <c r="I839" s="716">
        <v>9</v>
      </c>
      <c r="J839" s="717">
        <v>1</v>
      </c>
      <c r="K839" s="717">
        <v>1</v>
      </c>
      <c r="L839" s="718">
        <v>6</v>
      </c>
      <c r="M839" s="719">
        <v>45383</v>
      </c>
      <c r="N839" s="719">
        <v>45565</v>
      </c>
      <c r="O839" s="109">
        <f t="shared" si="28"/>
        <v>26</v>
      </c>
      <c r="P839" s="720">
        <v>1</v>
      </c>
      <c r="Q839" s="717" t="s">
        <v>2443</v>
      </c>
      <c r="R839" s="720">
        <f t="shared" si="29"/>
        <v>1</v>
      </c>
      <c r="S839" s="721" t="str">
        <f t="array" aca="1" ref="S839" ca="1">IF(ISNUMBER(R839),IF(R839=100%,"CUMPLIDA",IF(AND(ISNUMBER(N839),ISNUMBER(INDIRECT("FECHA_"&amp;$B839,1))), IF(N839&lt;=INDIRECT("FECHA_"&amp;$B839,1),"INCUMPLIDA","PROCESO"), "VERIFICAR FECHA")),"SIN VALOR AVANCE")</f>
        <v>CUMPLIDA</v>
      </c>
    </row>
    <row r="840" spans="1:19" ht="75.75">
      <c r="A840" s="712" t="s">
        <v>19</v>
      </c>
      <c r="B840" s="104" t="s">
        <v>14</v>
      </c>
      <c r="C840" s="713"/>
      <c r="D840" s="713"/>
      <c r="E840" s="716" t="s">
        <v>2284</v>
      </c>
      <c r="F840" s="716"/>
      <c r="G840" s="716"/>
      <c r="H840" s="714"/>
      <c r="I840" s="716">
        <v>10</v>
      </c>
      <c r="J840" s="717">
        <v>1</v>
      </c>
      <c r="K840" s="717">
        <v>1</v>
      </c>
      <c r="L840" s="718">
        <v>6</v>
      </c>
      <c r="M840" s="719">
        <v>45231</v>
      </c>
      <c r="N840" s="719">
        <v>45596</v>
      </c>
      <c r="O840" s="109">
        <f t="shared" si="28"/>
        <v>52.142857142857146</v>
      </c>
      <c r="P840" s="720">
        <v>1</v>
      </c>
      <c r="Q840" s="717" t="s">
        <v>2444</v>
      </c>
      <c r="R840" s="720">
        <f t="shared" si="29"/>
        <v>1</v>
      </c>
      <c r="S840" s="721" t="str">
        <f t="array" aca="1" ref="S840" ca="1">IF(ISNUMBER(R840),IF(R840=100%,"CUMPLIDA",IF(AND(ISNUMBER(N840),ISNUMBER(INDIRECT("FECHA_"&amp;$B840,1))), IF(N840&lt;=INDIRECT("FECHA_"&amp;$B840,1),"INCUMPLIDA","PROCESO"), "VERIFICAR FECHA")),"SIN VALOR AVANCE")</f>
        <v>CUMPLIDA</v>
      </c>
    </row>
    <row r="841" spans="1:19" ht="60.75">
      <c r="A841" s="712" t="s">
        <v>19</v>
      </c>
      <c r="B841" s="104" t="s">
        <v>14</v>
      </c>
      <c r="C841" s="713"/>
      <c r="D841" s="713"/>
      <c r="E841" s="716" t="s">
        <v>2285</v>
      </c>
      <c r="F841" s="716"/>
      <c r="G841" s="716"/>
      <c r="H841" s="714"/>
      <c r="I841" s="716">
        <v>11</v>
      </c>
      <c r="J841" s="717">
        <v>1</v>
      </c>
      <c r="K841" s="717">
        <v>1</v>
      </c>
      <c r="L841" s="718">
        <v>2</v>
      </c>
      <c r="M841" s="719">
        <v>45231</v>
      </c>
      <c r="N841" s="719">
        <v>45382</v>
      </c>
      <c r="O841" s="109">
        <f t="shared" si="28"/>
        <v>21.571428571428573</v>
      </c>
      <c r="P841" s="720">
        <v>1</v>
      </c>
      <c r="Q841" s="717" t="s">
        <v>2445</v>
      </c>
      <c r="R841" s="720">
        <f t="shared" si="29"/>
        <v>1</v>
      </c>
      <c r="S841" s="721" t="str">
        <f t="array" aca="1" ref="S841" ca="1">IF(ISNUMBER(R841),IF(R841=100%,"CUMPLIDA",IF(AND(ISNUMBER(N841),ISNUMBER(INDIRECT("FECHA_"&amp;$B841,1))), IF(N841&lt;=INDIRECT("FECHA_"&amp;$B841,1),"INCUMPLIDA","PROCESO"), "VERIFICAR FECHA")),"SIN VALOR AVANCE")</f>
        <v>CUMPLIDA</v>
      </c>
    </row>
    <row r="842" spans="1:19" ht="60.75">
      <c r="A842" s="712" t="s">
        <v>19</v>
      </c>
      <c r="B842" s="104" t="s">
        <v>14</v>
      </c>
      <c r="C842" s="713"/>
      <c r="D842" s="713"/>
      <c r="E842" s="714" t="s">
        <v>2286</v>
      </c>
      <c r="F842" s="714"/>
      <c r="G842" s="714"/>
      <c r="H842" s="714"/>
      <c r="I842" s="716">
        <v>1</v>
      </c>
      <c r="J842" s="717">
        <v>1</v>
      </c>
      <c r="K842" s="717">
        <v>1</v>
      </c>
      <c r="L842" s="718">
        <v>4</v>
      </c>
      <c r="M842" s="719">
        <v>45231</v>
      </c>
      <c r="N842" s="719">
        <v>45350</v>
      </c>
      <c r="O842" s="109">
        <f t="shared" si="28"/>
        <v>17</v>
      </c>
      <c r="P842" s="720">
        <v>1</v>
      </c>
      <c r="Q842" s="717" t="s">
        <v>2446</v>
      </c>
      <c r="R842" s="720">
        <f t="shared" si="29"/>
        <v>1</v>
      </c>
      <c r="S842" s="721" t="str">
        <f t="array" aca="1" ref="S842" ca="1">IF(ISNUMBER(R842),IF(R842=100%,"CUMPLIDA",IF(AND(ISNUMBER(N842),ISNUMBER(INDIRECT("FECHA_"&amp;$B842,1))), IF(N842&lt;=INDIRECT("FECHA_"&amp;$B842,1),"INCUMPLIDA","PROCESO"), "VERIFICAR FECHA")),"SIN VALOR AVANCE")</f>
        <v>CUMPLIDA</v>
      </c>
    </row>
    <row r="843" spans="1:19" ht="60.75">
      <c r="A843" s="712" t="s">
        <v>19</v>
      </c>
      <c r="B843" s="104" t="s">
        <v>14</v>
      </c>
      <c r="C843" s="713"/>
      <c r="D843" s="713"/>
      <c r="E843" s="714"/>
      <c r="F843" s="714"/>
      <c r="G843" s="714"/>
      <c r="H843" s="714"/>
      <c r="I843" s="716">
        <v>2</v>
      </c>
      <c r="J843" s="717">
        <v>1</v>
      </c>
      <c r="K843" s="717">
        <v>1</v>
      </c>
      <c r="L843" s="718">
        <v>1</v>
      </c>
      <c r="M843" s="719">
        <v>45352</v>
      </c>
      <c r="N843" s="719">
        <v>45382</v>
      </c>
      <c r="O843" s="109">
        <f t="shared" si="28"/>
        <v>4.2857142857142856</v>
      </c>
      <c r="P843" s="720">
        <v>1</v>
      </c>
      <c r="Q843" s="717" t="s">
        <v>2446</v>
      </c>
      <c r="R843" s="720">
        <f t="shared" si="29"/>
        <v>1</v>
      </c>
      <c r="S843" s="721" t="str">
        <f t="array" aca="1" ref="S843" ca="1">IF(ISNUMBER(R843),IF(R843=100%,"CUMPLIDA",IF(AND(ISNUMBER(N843),ISNUMBER(INDIRECT("FECHA_"&amp;$B843,1))), IF(N843&lt;=INDIRECT("FECHA_"&amp;$B843,1),"INCUMPLIDA","PROCESO"), "VERIFICAR FECHA")),"SIN VALOR AVANCE")</f>
        <v>CUMPLIDA</v>
      </c>
    </row>
    <row r="844" spans="1:19" ht="60.75">
      <c r="A844" s="712" t="s">
        <v>19</v>
      </c>
      <c r="B844" s="104" t="s">
        <v>14</v>
      </c>
      <c r="C844" s="713"/>
      <c r="D844" s="713"/>
      <c r="E844" s="714"/>
      <c r="F844" s="714"/>
      <c r="G844" s="714"/>
      <c r="H844" s="714"/>
      <c r="I844" s="716">
        <v>3</v>
      </c>
      <c r="J844" s="717">
        <v>1</v>
      </c>
      <c r="K844" s="717">
        <v>1</v>
      </c>
      <c r="L844" s="718">
        <v>6</v>
      </c>
      <c r="M844" s="719">
        <v>45383</v>
      </c>
      <c r="N844" s="719">
        <v>45565</v>
      </c>
      <c r="O844" s="109">
        <f t="shared" si="28"/>
        <v>26</v>
      </c>
      <c r="P844" s="720">
        <v>1</v>
      </c>
      <c r="Q844" s="717" t="s">
        <v>2446</v>
      </c>
      <c r="R844" s="720">
        <f t="shared" si="29"/>
        <v>1</v>
      </c>
      <c r="S844" s="721" t="str">
        <f t="array" aca="1" ref="S844" ca="1">IF(ISNUMBER(R844),IF(R844=100%,"CUMPLIDA",IF(AND(ISNUMBER(N844),ISNUMBER(INDIRECT("FECHA_"&amp;$B844,1))), IF(N844&lt;=INDIRECT("FECHA_"&amp;$B844,1),"INCUMPLIDA","PROCESO"), "VERIFICAR FECHA")),"SIN VALOR AVANCE")</f>
        <v>CUMPLIDA</v>
      </c>
    </row>
    <row r="845" spans="1:19" ht="60.75">
      <c r="A845" s="712" t="s">
        <v>19</v>
      </c>
      <c r="B845" s="104" t="s">
        <v>14</v>
      </c>
      <c r="C845" s="713"/>
      <c r="D845" s="713"/>
      <c r="E845" s="714"/>
      <c r="F845" s="714"/>
      <c r="G845" s="714"/>
      <c r="H845" s="714"/>
      <c r="I845" s="716">
        <v>9</v>
      </c>
      <c r="J845" s="717">
        <v>1</v>
      </c>
      <c r="K845" s="717">
        <v>1</v>
      </c>
      <c r="L845" s="718">
        <v>6</v>
      </c>
      <c r="M845" s="719">
        <v>45383</v>
      </c>
      <c r="N845" s="719">
        <v>45565</v>
      </c>
      <c r="O845" s="109">
        <f t="shared" si="28"/>
        <v>26</v>
      </c>
      <c r="P845" s="720">
        <v>1</v>
      </c>
      <c r="Q845" s="717" t="s">
        <v>2446</v>
      </c>
      <c r="R845" s="720">
        <f t="shared" si="29"/>
        <v>1</v>
      </c>
      <c r="S845" s="721" t="str">
        <f t="array" aca="1" ref="S845" ca="1">IF(ISNUMBER(R845),IF(R845=100%,"CUMPLIDA",IF(AND(ISNUMBER(N845),ISNUMBER(INDIRECT("FECHA_"&amp;$B845,1))), IF(N845&lt;=INDIRECT("FECHA_"&amp;$B845,1),"INCUMPLIDA","PROCESO"), "VERIFICAR FECHA")),"SIN VALOR AVANCE")</f>
        <v>CUMPLIDA</v>
      </c>
    </row>
    <row r="846" spans="1:19" ht="60.75">
      <c r="A846" s="712" t="s">
        <v>19</v>
      </c>
      <c r="B846" s="104" t="s">
        <v>14</v>
      </c>
      <c r="C846" s="713"/>
      <c r="D846" s="713"/>
      <c r="E846" s="716" t="s">
        <v>2353</v>
      </c>
      <c r="F846" s="716"/>
      <c r="G846" s="716"/>
      <c r="H846" s="714"/>
      <c r="I846" s="716">
        <v>12</v>
      </c>
      <c r="J846" s="717">
        <v>1</v>
      </c>
      <c r="K846" s="717">
        <v>1</v>
      </c>
      <c r="L846" s="718">
        <v>6</v>
      </c>
      <c r="M846" s="719">
        <v>44937</v>
      </c>
      <c r="N846" s="719">
        <v>45596</v>
      </c>
      <c r="O846" s="109">
        <f t="shared" si="28"/>
        <v>94.142857142857139</v>
      </c>
      <c r="P846" s="720">
        <v>1</v>
      </c>
      <c r="Q846" s="717" t="s">
        <v>2447</v>
      </c>
      <c r="R846" s="720">
        <f t="shared" si="29"/>
        <v>1</v>
      </c>
      <c r="S846" s="721" t="str">
        <f t="array" aca="1" ref="S846" ca="1">IF(ISNUMBER(R846),IF(R846=100%,"CUMPLIDA",IF(AND(ISNUMBER(N846),ISNUMBER(INDIRECT("FECHA_"&amp;$B846,1))), IF(N846&lt;=INDIRECT("FECHA_"&amp;$B846,1),"INCUMPLIDA","PROCESO"), "VERIFICAR FECHA")),"SIN VALOR AVANCE")</f>
        <v>CUMPLIDA</v>
      </c>
    </row>
    <row r="847" spans="1:19" ht="60.75">
      <c r="A847" s="712" t="s">
        <v>19</v>
      </c>
      <c r="B847" s="104" t="s">
        <v>14</v>
      </c>
      <c r="C847" s="713"/>
      <c r="D847" s="713"/>
      <c r="E847" s="716" t="s">
        <v>2354</v>
      </c>
      <c r="F847" s="716"/>
      <c r="G847" s="716"/>
      <c r="H847" s="714"/>
      <c r="I847" s="716">
        <v>13</v>
      </c>
      <c r="J847" s="717">
        <v>1</v>
      </c>
      <c r="K847" s="717">
        <v>1</v>
      </c>
      <c r="L847" s="718">
        <v>6</v>
      </c>
      <c r="M847" s="719">
        <v>44937</v>
      </c>
      <c r="N847" s="719">
        <v>45596</v>
      </c>
      <c r="O847" s="109">
        <f t="shared" si="28"/>
        <v>94.142857142857139</v>
      </c>
      <c r="P847" s="720">
        <v>1</v>
      </c>
      <c r="Q847" s="717" t="s">
        <v>2447</v>
      </c>
      <c r="R847" s="720">
        <f t="shared" si="29"/>
        <v>1</v>
      </c>
      <c r="S847" s="721" t="str">
        <f t="array" aca="1" ref="S847" ca="1">IF(ISNUMBER(R847),IF(R847=100%,"CUMPLIDA",IF(AND(ISNUMBER(N847),ISNUMBER(INDIRECT("FECHA_"&amp;$B847,1))), IF(N847&lt;=INDIRECT("FECHA_"&amp;$B847,1),"INCUMPLIDA","PROCESO"), "VERIFICAR FECHA")),"SIN VALOR AVANCE")</f>
        <v>CUMPLIDA</v>
      </c>
    </row>
    <row r="848" spans="1:19" ht="60.75">
      <c r="A848" s="712" t="s">
        <v>19</v>
      </c>
      <c r="B848" s="104" t="s">
        <v>14</v>
      </c>
      <c r="C848" s="713"/>
      <c r="D848" s="713"/>
      <c r="E848" s="716"/>
      <c r="F848" s="716"/>
      <c r="G848" s="716" t="s">
        <v>2359</v>
      </c>
      <c r="H848" s="714"/>
      <c r="I848" s="716">
        <v>14</v>
      </c>
      <c r="J848" s="717">
        <v>1</v>
      </c>
      <c r="K848" s="717">
        <v>1</v>
      </c>
      <c r="L848" s="718">
        <v>6</v>
      </c>
      <c r="M848" s="719">
        <v>45231</v>
      </c>
      <c r="N848" s="719">
        <v>45412</v>
      </c>
      <c r="O848" s="109">
        <f t="shared" si="28"/>
        <v>25.857142857142858</v>
      </c>
      <c r="P848" s="720">
        <v>1</v>
      </c>
      <c r="Q848" s="717" t="s">
        <v>2448</v>
      </c>
      <c r="R848" s="720">
        <f t="shared" si="29"/>
        <v>1</v>
      </c>
      <c r="S848" s="721" t="str">
        <f t="array" aca="1" ref="S848" ca="1">IF(ISNUMBER(R848),IF(R848=100%,"CUMPLIDA",IF(AND(ISNUMBER(N848),ISNUMBER(INDIRECT("FECHA_"&amp;$B848,1))), IF(N848&lt;=INDIRECT("FECHA_"&amp;$B848,1),"INCUMPLIDA","PROCESO"), "VERIFICAR FECHA")),"SIN VALOR AVANCE")</f>
        <v>CUMPLIDA</v>
      </c>
    </row>
    <row r="849" spans="1:19" ht="90.75">
      <c r="A849" s="712" t="s">
        <v>19</v>
      </c>
      <c r="B849" s="104" t="s">
        <v>14</v>
      </c>
      <c r="C849" s="713"/>
      <c r="D849" s="713"/>
      <c r="E849" s="716"/>
      <c r="F849" s="716"/>
      <c r="G849" s="716" t="s">
        <v>2434</v>
      </c>
      <c r="H849" s="714"/>
      <c r="I849" s="716">
        <v>4</v>
      </c>
      <c r="J849" s="717">
        <v>1</v>
      </c>
      <c r="K849" s="717">
        <v>1</v>
      </c>
      <c r="L849" s="718">
        <v>1</v>
      </c>
      <c r="M849" s="719">
        <v>45231</v>
      </c>
      <c r="N849" s="719">
        <v>45350</v>
      </c>
      <c r="O849" s="109">
        <f t="shared" si="28"/>
        <v>17</v>
      </c>
      <c r="P849" s="720">
        <v>1</v>
      </c>
      <c r="Q849" s="717" t="s">
        <v>2439</v>
      </c>
      <c r="R849" s="720">
        <f t="shared" si="29"/>
        <v>1</v>
      </c>
      <c r="S849" s="721" t="str">
        <f t="array" aca="1" ref="S849" ca="1">IF(ISNUMBER(R849),IF(R849=100%,"CUMPLIDA",IF(AND(ISNUMBER(N849),ISNUMBER(INDIRECT("FECHA_"&amp;$B849,1))), IF(N849&lt;=INDIRECT("FECHA_"&amp;$B849,1),"INCUMPLIDA","PROCESO"), "VERIFICAR FECHA")),"SIN VALOR AVANCE")</f>
        <v>CUMPLIDA</v>
      </c>
    </row>
    <row r="850" spans="1:19" ht="30.75">
      <c r="A850" s="712" t="s">
        <v>19</v>
      </c>
      <c r="B850" s="104" t="s">
        <v>14</v>
      </c>
      <c r="C850" s="713" t="s">
        <v>2449</v>
      </c>
      <c r="D850" s="713"/>
      <c r="E850" s="714" t="s">
        <v>2367</v>
      </c>
      <c r="F850" s="714"/>
      <c r="G850" s="714"/>
      <c r="H850" s="714"/>
      <c r="I850" s="714">
        <v>1</v>
      </c>
      <c r="J850" s="728">
        <v>1</v>
      </c>
      <c r="K850" s="717">
        <v>1</v>
      </c>
      <c r="L850" s="718">
        <v>4</v>
      </c>
      <c r="M850" s="719">
        <v>45809</v>
      </c>
      <c r="N850" s="719">
        <v>47483</v>
      </c>
      <c r="O850" s="109">
        <f t="shared" si="28"/>
        <v>239.14285714285714</v>
      </c>
      <c r="P850" s="720">
        <v>0.16600000000000001</v>
      </c>
      <c r="Q850" s="717" t="s">
        <v>2450</v>
      </c>
      <c r="R850" s="720">
        <f t="shared" si="29"/>
        <v>0.16600000000000001</v>
      </c>
      <c r="S850" s="721" t="str">
        <f t="array" aca="1" ref="S850" ca="1">IF(ISNUMBER(R850),IF(R850=100%,"CUMPLIDA",IF(AND(ISNUMBER(N850),ISNUMBER(INDIRECT("FECHA_"&amp;$B850,1))), IF(N850&lt;=INDIRECT("FECHA_"&amp;$B850,1),"INCUMPLIDA","PROCESO"), "VERIFICAR FECHA")),"SIN VALOR AVANCE")</f>
        <v>PROCESO</v>
      </c>
    </row>
    <row r="851" spans="1:19" ht="30.75">
      <c r="A851" s="712" t="s">
        <v>19</v>
      </c>
      <c r="B851" s="104" t="s">
        <v>14</v>
      </c>
      <c r="C851" s="713"/>
      <c r="D851" s="713"/>
      <c r="E851" s="714"/>
      <c r="F851" s="714"/>
      <c r="G851" s="714"/>
      <c r="H851" s="714"/>
      <c r="I851" s="714"/>
      <c r="J851" s="728"/>
      <c r="K851" s="717">
        <v>1</v>
      </c>
      <c r="L851" s="718">
        <v>1</v>
      </c>
      <c r="M851" s="719">
        <v>45809</v>
      </c>
      <c r="N851" s="719">
        <v>47483</v>
      </c>
      <c r="O851" s="109">
        <f t="shared" si="28"/>
        <v>239.14285714285714</v>
      </c>
      <c r="P851" s="720">
        <v>0.16600000000000001</v>
      </c>
      <c r="Q851" s="717" t="s">
        <v>2450</v>
      </c>
      <c r="R851" s="720">
        <f t="shared" si="29"/>
        <v>0.16600000000000001</v>
      </c>
      <c r="S851" s="721" t="str">
        <f t="array" aca="1" ref="S851" ca="1">IF(ISNUMBER(R851),IF(R851=100%,"CUMPLIDA",IF(AND(ISNUMBER(N851),ISNUMBER(INDIRECT("FECHA_"&amp;$B851,1))), IF(N851&lt;=INDIRECT("FECHA_"&amp;$B851,1),"INCUMPLIDA","PROCESO"), "VERIFICAR FECHA")),"SIN VALOR AVANCE")</f>
        <v>PROCESO</v>
      </c>
    </row>
    <row r="852" spans="1:19" ht="30.75">
      <c r="A852" s="712" t="s">
        <v>19</v>
      </c>
      <c r="B852" s="104" t="s">
        <v>14</v>
      </c>
      <c r="C852" s="713"/>
      <c r="D852" s="713"/>
      <c r="E852" s="714"/>
      <c r="F852" s="714"/>
      <c r="G852" s="714"/>
      <c r="H852" s="714"/>
      <c r="I852" s="714"/>
      <c r="J852" s="728"/>
      <c r="K852" s="717">
        <v>1</v>
      </c>
      <c r="L852" s="718">
        <v>1</v>
      </c>
      <c r="M852" s="719">
        <v>45809</v>
      </c>
      <c r="N852" s="719">
        <v>47483</v>
      </c>
      <c r="O852" s="109">
        <f t="shared" si="28"/>
        <v>239.14285714285714</v>
      </c>
      <c r="P852" s="720">
        <v>0.16600000000000001</v>
      </c>
      <c r="Q852" s="717" t="s">
        <v>2450</v>
      </c>
      <c r="R852" s="720">
        <f t="shared" si="29"/>
        <v>0.16600000000000001</v>
      </c>
      <c r="S852" s="721" t="str">
        <f t="array" aca="1" ref="S852" ca="1">IF(ISNUMBER(R852),IF(R852=100%,"CUMPLIDA",IF(AND(ISNUMBER(N852),ISNUMBER(INDIRECT("FECHA_"&amp;$B852,1))), IF(N852&lt;=INDIRECT("FECHA_"&amp;$B852,1),"INCUMPLIDA","PROCESO"), "VERIFICAR FECHA")),"SIN VALOR AVANCE")</f>
        <v>PROCESO</v>
      </c>
    </row>
    <row r="853" spans="1:19" ht="105.75">
      <c r="A853" s="712" t="s">
        <v>19</v>
      </c>
      <c r="B853" s="104" t="s">
        <v>14</v>
      </c>
      <c r="C853" s="713"/>
      <c r="D853" s="713"/>
      <c r="E853" s="714"/>
      <c r="F853" s="714"/>
      <c r="G853" s="714"/>
      <c r="H853" s="714"/>
      <c r="I853" s="714">
        <v>2</v>
      </c>
      <c r="J853" s="728">
        <v>1</v>
      </c>
      <c r="K853" s="728">
        <v>1</v>
      </c>
      <c r="L853" s="734">
        <v>1</v>
      </c>
      <c r="M853" s="719">
        <v>45323</v>
      </c>
      <c r="N853" s="719">
        <v>45473</v>
      </c>
      <c r="O853" s="109">
        <f t="shared" si="28"/>
        <v>21.428571428571427</v>
      </c>
      <c r="P853" s="720">
        <v>1</v>
      </c>
      <c r="Q853" s="717" t="s">
        <v>2451</v>
      </c>
      <c r="R853" s="720">
        <f t="shared" si="29"/>
        <v>1</v>
      </c>
      <c r="S853" s="721" t="str">
        <f t="array" aca="1" ref="S853" ca="1">IF(ISNUMBER(R853),IF(R853=100%,"CUMPLIDA",IF(AND(ISNUMBER(N853),ISNUMBER(INDIRECT("FECHA_"&amp;$B853,1))), IF(N853&lt;=INDIRECT("FECHA_"&amp;$B853,1),"INCUMPLIDA","PROCESO"), "VERIFICAR FECHA")),"SIN VALOR AVANCE")</f>
        <v>CUMPLIDA</v>
      </c>
    </row>
    <row r="854" spans="1:19" ht="105.75">
      <c r="A854" s="712" t="s">
        <v>19</v>
      </c>
      <c r="B854" s="104" t="s">
        <v>14</v>
      </c>
      <c r="C854" s="713"/>
      <c r="D854" s="713"/>
      <c r="E854" s="714"/>
      <c r="F854" s="714"/>
      <c r="G854" s="714"/>
      <c r="H854" s="714"/>
      <c r="I854" s="714"/>
      <c r="J854" s="728"/>
      <c r="K854" s="728"/>
      <c r="L854" s="734">
        <v>1</v>
      </c>
      <c r="M854" s="719">
        <v>45474</v>
      </c>
      <c r="N854" s="719">
        <v>45657</v>
      </c>
      <c r="O854" s="109">
        <f t="shared" si="28"/>
        <v>26.142857142857142</v>
      </c>
      <c r="P854" s="720">
        <v>1</v>
      </c>
      <c r="Q854" s="717" t="s">
        <v>2451</v>
      </c>
      <c r="R854" s="720">
        <f t="shared" si="29"/>
        <v>1</v>
      </c>
      <c r="S854" s="721" t="str">
        <f t="array" aca="1" ref="S854" ca="1">IF(ISNUMBER(R854),IF(R854=100%,"CUMPLIDA",IF(AND(ISNUMBER(N854),ISNUMBER(INDIRECT("FECHA_"&amp;$B854,1))), IF(N854&lt;=INDIRECT("FECHA_"&amp;$B854,1),"INCUMPLIDA","PROCESO"), "VERIFICAR FECHA")),"SIN VALOR AVANCE")</f>
        <v>CUMPLIDA</v>
      </c>
    </row>
    <row r="855" spans="1:19" ht="105.75">
      <c r="A855" s="712" t="s">
        <v>19</v>
      </c>
      <c r="B855" s="104" t="s">
        <v>14</v>
      </c>
      <c r="C855" s="713"/>
      <c r="D855" s="713"/>
      <c r="E855" s="714"/>
      <c r="F855" s="714"/>
      <c r="G855" s="714"/>
      <c r="H855" s="714"/>
      <c r="I855" s="714"/>
      <c r="J855" s="728"/>
      <c r="K855" s="728"/>
      <c r="L855" s="734">
        <v>1</v>
      </c>
      <c r="M855" s="719">
        <v>45658</v>
      </c>
      <c r="N855" s="719">
        <v>45838</v>
      </c>
      <c r="O855" s="109">
        <f t="shared" si="28"/>
        <v>25.714285714285715</v>
      </c>
      <c r="P855" s="720">
        <v>1</v>
      </c>
      <c r="Q855" s="717" t="s">
        <v>2451</v>
      </c>
      <c r="R855" s="720">
        <f t="shared" si="29"/>
        <v>1</v>
      </c>
      <c r="S855" s="721" t="str">
        <f t="array" aca="1" ref="S855" ca="1">IF(ISNUMBER(R855),IF(R855=100%,"CUMPLIDA",IF(AND(ISNUMBER(N855),ISNUMBER(INDIRECT("FECHA_"&amp;$B855,1))), IF(N855&lt;=INDIRECT("FECHA_"&amp;$B855,1),"INCUMPLIDA","PROCESO"), "VERIFICAR FECHA")),"SIN VALOR AVANCE")</f>
        <v>CUMPLIDA</v>
      </c>
    </row>
    <row r="856" spans="1:19" ht="105.75">
      <c r="A856" s="712" t="s">
        <v>19</v>
      </c>
      <c r="B856" s="104" t="s">
        <v>14</v>
      </c>
      <c r="C856" s="713"/>
      <c r="D856" s="713"/>
      <c r="E856" s="714"/>
      <c r="F856" s="714"/>
      <c r="G856" s="714"/>
      <c r="H856" s="714"/>
      <c r="I856" s="714"/>
      <c r="J856" s="728"/>
      <c r="K856" s="728"/>
      <c r="L856" s="734">
        <v>1</v>
      </c>
      <c r="M856" s="719">
        <v>45839</v>
      </c>
      <c r="N856" s="719">
        <v>46022</v>
      </c>
      <c r="O856" s="109">
        <f t="shared" si="28"/>
        <v>26.142857142857142</v>
      </c>
      <c r="P856" s="720">
        <v>1</v>
      </c>
      <c r="Q856" s="717" t="s">
        <v>2451</v>
      </c>
      <c r="R856" s="720">
        <f t="shared" si="29"/>
        <v>1</v>
      </c>
      <c r="S856" s="721" t="str">
        <f t="array" aca="1" ref="S856" ca="1">IF(ISNUMBER(R856),IF(R856=100%,"CUMPLIDA",IF(AND(ISNUMBER(N856),ISNUMBER(INDIRECT("FECHA_"&amp;$B856,1))), IF(N856&lt;=INDIRECT("FECHA_"&amp;$B856,1),"INCUMPLIDA","PROCESO"), "VERIFICAR FECHA")),"SIN VALOR AVANCE")</f>
        <v>CUMPLIDA</v>
      </c>
    </row>
    <row r="857" spans="1:19" ht="105.75">
      <c r="A857" s="712" t="s">
        <v>19</v>
      </c>
      <c r="B857" s="104" t="s">
        <v>14</v>
      </c>
      <c r="C857" s="713"/>
      <c r="D857" s="713"/>
      <c r="E857" s="714"/>
      <c r="F857" s="714"/>
      <c r="G857" s="714"/>
      <c r="H857" s="714"/>
      <c r="I857" s="714"/>
      <c r="J857" s="728"/>
      <c r="K857" s="728"/>
      <c r="L857" s="734">
        <v>1</v>
      </c>
      <c r="M857" s="719">
        <v>46023</v>
      </c>
      <c r="N857" s="719">
        <v>46142</v>
      </c>
      <c r="O857" s="109">
        <f t="shared" si="28"/>
        <v>17</v>
      </c>
      <c r="P857" s="720">
        <v>1</v>
      </c>
      <c r="Q857" s="717" t="s">
        <v>2451</v>
      </c>
      <c r="R857" s="720">
        <f t="shared" si="29"/>
        <v>1</v>
      </c>
      <c r="S857" s="721" t="str">
        <f t="array" aca="1" ref="S857" ca="1">IF(ISNUMBER(R857),IF(R857=100%,"CUMPLIDA",IF(AND(ISNUMBER(N857),ISNUMBER(INDIRECT("FECHA_"&amp;$B857,1))), IF(N857&lt;=INDIRECT("FECHA_"&amp;$B857,1),"INCUMPLIDA","PROCESO"), "VERIFICAR FECHA")),"SIN VALOR AVANCE")</f>
        <v>CUMPLIDA</v>
      </c>
    </row>
    <row r="858" spans="1:19" ht="30.75">
      <c r="A858" s="712" t="s">
        <v>19</v>
      </c>
      <c r="B858" s="104" t="s">
        <v>14</v>
      </c>
      <c r="C858" s="713"/>
      <c r="D858" s="713"/>
      <c r="E858" s="714"/>
      <c r="F858" s="714"/>
      <c r="G858" s="714"/>
      <c r="H858" s="714"/>
      <c r="I858" s="714">
        <v>3</v>
      </c>
      <c r="J858" s="728">
        <v>1</v>
      </c>
      <c r="K858" s="717">
        <v>1</v>
      </c>
      <c r="L858" s="718">
        <v>4</v>
      </c>
      <c r="M858" s="719">
        <v>45809</v>
      </c>
      <c r="N858" s="719">
        <v>47483</v>
      </c>
      <c r="O858" s="109">
        <f t="shared" si="28"/>
        <v>239.14285714285714</v>
      </c>
      <c r="P858" s="720">
        <v>0.16600000000000001</v>
      </c>
      <c r="Q858" s="717" t="s">
        <v>2450</v>
      </c>
      <c r="R858" s="720">
        <f t="shared" si="29"/>
        <v>0.16600000000000001</v>
      </c>
      <c r="S858" s="721" t="str">
        <f t="array" aca="1" ref="S858" ca="1">IF(ISNUMBER(R858),IF(R858=100%,"CUMPLIDA",IF(AND(ISNUMBER(N858),ISNUMBER(INDIRECT("FECHA_"&amp;$B858,1))), IF(N858&lt;=INDIRECT("FECHA_"&amp;$B858,1),"INCUMPLIDA","PROCESO"), "VERIFICAR FECHA")),"SIN VALOR AVANCE")</f>
        <v>PROCESO</v>
      </c>
    </row>
    <row r="859" spans="1:19" ht="30.75">
      <c r="A859" s="712" t="s">
        <v>19</v>
      </c>
      <c r="B859" s="104" t="s">
        <v>14</v>
      </c>
      <c r="C859" s="713"/>
      <c r="D859" s="713"/>
      <c r="E859" s="714"/>
      <c r="F859" s="714"/>
      <c r="G859" s="714"/>
      <c r="H859" s="714"/>
      <c r="I859" s="714"/>
      <c r="J859" s="728"/>
      <c r="K859" s="717">
        <v>1</v>
      </c>
      <c r="L859" s="718">
        <v>1</v>
      </c>
      <c r="M859" s="719">
        <v>45809</v>
      </c>
      <c r="N859" s="719">
        <v>47483</v>
      </c>
      <c r="O859" s="109">
        <f t="shared" si="28"/>
        <v>239.14285714285714</v>
      </c>
      <c r="P859" s="720">
        <v>0.16600000000000001</v>
      </c>
      <c r="Q859" s="717" t="s">
        <v>2450</v>
      </c>
      <c r="R859" s="720">
        <f t="shared" si="29"/>
        <v>0.16600000000000001</v>
      </c>
      <c r="S859" s="721" t="str">
        <f t="array" aca="1" ref="S859" ca="1">IF(ISNUMBER(R859),IF(R859=100%,"CUMPLIDA",IF(AND(ISNUMBER(N859),ISNUMBER(INDIRECT("FECHA_"&amp;$B859,1))), IF(N859&lt;=INDIRECT("FECHA_"&amp;$B859,1),"INCUMPLIDA","PROCESO"), "VERIFICAR FECHA")),"SIN VALOR AVANCE")</f>
        <v>PROCESO</v>
      </c>
    </row>
    <row r="860" spans="1:19" ht="30.75">
      <c r="A860" s="712" t="s">
        <v>19</v>
      </c>
      <c r="B860" s="104" t="s">
        <v>14</v>
      </c>
      <c r="C860" s="713"/>
      <c r="D860" s="713"/>
      <c r="E860" s="714"/>
      <c r="F860" s="714"/>
      <c r="G860" s="714"/>
      <c r="H860" s="714"/>
      <c r="I860" s="714"/>
      <c r="J860" s="728"/>
      <c r="K860" s="717">
        <v>1</v>
      </c>
      <c r="L860" s="718">
        <v>1</v>
      </c>
      <c r="M860" s="719">
        <v>45809</v>
      </c>
      <c r="N860" s="719">
        <v>47483</v>
      </c>
      <c r="O860" s="109">
        <f t="shared" si="28"/>
        <v>239.14285714285714</v>
      </c>
      <c r="P860" s="720">
        <v>0.16600000000000001</v>
      </c>
      <c r="Q860" s="717" t="s">
        <v>2450</v>
      </c>
      <c r="R860" s="720">
        <f t="shared" si="29"/>
        <v>0.16600000000000001</v>
      </c>
      <c r="S860" s="721" t="str">
        <f t="array" aca="1" ref="S860" ca="1">IF(ISNUMBER(R860),IF(R860=100%,"CUMPLIDA",IF(AND(ISNUMBER(N860),ISNUMBER(INDIRECT("FECHA_"&amp;$B860,1))), IF(N860&lt;=INDIRECT("FECHA_"&amp;$B860,1),"INCUMPLIDA","PROCESO"), "VERIFICAR FECHA")),"SIN VALOR AVANCE")</f>
        <v>PROCESO</v>
      </c>
    </row>
    <row r="861" spans="1:19" ht="105.75">
      <c r="A861" s="712" t="s">
        <v>19</v>
      </c>
      <c r="B861" s="104" t="s">
        <v>14</v>
      </c>
      <c r="C861" s="713"/>
      <c r="D861" s="713"/>
      <c r="E861" s="714"/>
      <c r="F861" s="714"/>
      <c r="G861" s="714"/>
      <c r="H861" s="714"/>
      <c r="I861" s="714">
        <v>4</v>
      </c>
      <c r="J861" s="728">
        <v>1</v>
      </c>
      <c r="K861" s="728">
        <v>1</v>
      </c>
      <c r="L861" s="734">
        <v>1</v>
      </c>
      <c r="M861" s="719">
        <v>45323</v>
      </c>
      <c r="N861" s="719">
        <v>45473</v>
      </c>
      <c r="O861" s="109">
        <f t="shared" si="28"/>
        <v>21.428571428571427</v>
      </c>
      <c r="P861" s="720">
        <v>1</v>
      </c>
      <c r="Q861" s="717" t="s">
        <v>2451</v>
      </c>
      <c r="R861" s="720">
        <f t="shared" si="29"/>
        <v>1</v>
      </c>
      <c r="S861" s="721" t="str">
        <f t="array" aca="1" ref="S861" ca="1">IF(ISNUMBER(R861),IF(R861=100%,"CUMPLIDA",IF(AND(ISNUMBER(N861),ISNUMBER(INDIRECT("FECHA_"&amp;$B861,1))), IF(N861&lt;=INDIRECT("FECHA_"&amp;$B861,1),"INCUMPLIDA","PROCESO"), "VERIFICAR FECHA")),"SIN VALOR AVANCE")</f>
        <v>CUMPLIDA</v>
      </c>
    </row>
    <row r="862" spans="1:19" ht="105.75">
      <c r="A862" s="712" t="s">
        <v>19</v>
      </c>
      <c r="B862" s="104" t="s">
        <v>14</v>
      </c>
      <c r="C862" s="713"/>
      <c r="D862" s="713"/>
      <c r="E862" s="714"/>
      <c r="F862" s="714"/>
      <c r="G862" s="714"/>
      <c r="H862" s="714"/>
      <c r="I862" s="714"/>
      <c r="J862" s="728"/>
      <c r="K862" s="728"/>
      <c r="L862" s="734">
        <v>1</v>
      </c>
      <c r="M862" s="719">
        <v>45474</v>
      </c>
      <c r="N862" s="719">
        <v>45657</v>
      </c>
      <c r="O862" s="109">
        <f t="shared" si="28"/>
        <v>26.142857142857142</v>
      </c>
      <c r="P862" s="720">
        <v>1</v>
      </c>
      <c r="Q862" s="717" t="s">
        <v>2451</v>
      </c>
      <c r="R862" s="720">
        <f t="shared" si="29"/>
        <v>1</v>
      </c>
      <c r="S862" s="721" t="str">
        <f t="array" aca="1" ref="S862" ca="1">IF(ISNUMBER(R862),IF(R862=100%,"CUMPLIDA",IF(AND(ISNUMBER(N862),ISNUMBER(INDIRECT("FECHA_"&amp;$B862,1))), IF(N862&lt;=INDIRECT("FECHA_"&amp;$B862,1),"INCUMPLIDA","PROCESO"), "VERIFICAR FECHA")),"SIN VALOR AVANCE")</f>
        <v>CUMPLIDA</v>
      </c>
    </row>
    <row r="863" spans="1:19" ht="105.75">
      <c r="A863" s="712" t="s">
        <v>19</v>
      </c>
      <c r="B863" s="104" t="s">
        <v>14</v>
      </c>
      <c r="C863" s="713"/>
      <c r="D863" s="713"/>
      <c r="E863" s="714"/>
      <c r="F863" s="714"/>
      <c r="G863" s="714"/>
      <c r="H863" s="714"/>
      <c r="I863" s="714"/>
      <c r="J863" s="728"/>
      <c r="K863" s="728"/>
      <c r="L863" s="734">
        <v>1</v>
      </c>
      <c r="M863" s="719">
        <v>45658</v>
      </c>
      <c r="N863" s="719">
        <v>45838</v>
      </c>
      <c r="O863" s="109">
        <f t="shared" si="28"/>
        <v>25.714285714285715</v>
      </c>
      <c r="P863" s="720">
        <v>1</v>
      </c>
      <c r="Q863" s="717" t="s">
        <v>2451</v>
      </c>
      <c r="R863" s="720">
        <f t="shared" si="29"/>
        <v>1</v>
      </c>
      <c r="S863" s="721" t="str">
        <f t="array" aca="1" ref="S863" ca="1">IF(ISNUMBER(R863),IF(R863=100%,"CUMPLIDA",IF(AND(ISNUMBER(N863),ISNUMBER(INDIRECT("FECHA_"&amp;$B863,1))), IF(N863&lt;=INDIRECT("FECHA_"&amp;$B863,1),"INCUMPLIDA","PROCESO"), "VERIFICAR FECHA")),"SIN VALOR AVANCE")</f>
        <v>CUMPLIDA</v>
      </c>
    </row>
    <row r="864" spans="1:19" ht="105.75">
      <c r="A864" s="712" t="s">
        <v>19</v>
      </c>
      <c r="B864" s="104" t="s">
        <v>14</v>
      </c>
      <c r="C864" s="713"/>
      <c r="D864" s="713"/>
      <c r="E864" s="714"/>
      <c r="F864" s="714"/>
      <c r="G864" s="714"/>
      <c r="H864" s="714"/>
      <c r="I864" s="714"/>
      <c r="J864" s="728"/>
      <c r="K864" s="728"/>
      <c r="L864" s="734">
        <v>1</v>
      </c>
      <c r="M864" s="719">
        <v>45839</v>
      </c>
      <c r="N864" s="719">
        <v>46022</v>
      </c>
      <c r="O864" s="109">
        <f t="shared" si="28"/>
        <v>26.142857142857142</v>
      </c>
      <c r="P864" s="720">
        <v>1</v>
      </c>
      <c r="Q864" s="717" t="s">
        <v>2451</v>
      </c>
      <c r="R864" s="720">
        <f t="shared" si="29"/>
        <v>1</v>
      </c>
      <c r="S864" s="721" t="str">
        <f t="array" aca="1" ref="S864" ca="1">IF(ISNUMBER(R864),IF(R864=100%,"CUMPLIDA",IF(AND(ISNUMBER(N864),ISNUMBER(INDIRECT("FECHA_"&amp;$B864,1))), IF(N864&lt;=INDIRECT("FECHA_"&amp;$B864,1),"INCUMPLIDA","PROCESO"), "VERIFICAR FECHA")),"SIN VALOR AVANCE")</f>
        <v>CUMPLIDA</v>
      </c>
    </row>
    <row r="865" spans="1:19" ht="105.75">
      <c r="A865" s="712" t="s">
        <v>19</v>
      </c>
      <c r="B865" s="104" t="s">
        <v>14</v>
      </c>
      <c r="C865" s="713"/>
      <c r="D865" s="713"/>
      <c r="E865" s="714"/>
      <c r="F865" s="714"/>
      <c r="G865" s="714"/>
      <c r="H865" s="714"/>
      <c r="I865" s="714"/>
      <c r="J865" s="728"/>
      <c r="K865" s="728"/>
      <c r="L865" s="734">
        <v>1</v>
      </c>
      <c r="M865" s="719">
        <v>46023</v>
      </c>
      <c r="N865" s="719">
        <v>46203</v>
      </c>
      <c r="O865" s="109">
        <f t="shared" si="28"/>
        <v>25.714285714285715</v>
      </c>
      <c r="P865" s="720">
        <v>1</v>
      </c>
      <c r="Q865" s="717" t="s">
        <v>2451</v>
      </c>
      <c r="R865" s="720">
        <f t="shared" si="29"/>
        <v>1</v>
      </c>
      <c r="S865" s="721" t="str">
        <f t="array" aca="1" ref="S865" ca="1">IF(ISNUMBER(R865),IF(R865=100%,"CUMPLIDA",IF(AND(ISNUMBER(N865),ISNUMBER(INDIRECT("FECHA_"&amp;$B865,1))), IF(N865&lt;=INDIRECT("FECHA_"&amp;$B865,1),"INCUMPLIDA","PROCESO"), "VERIFICAR FECHA")),"SIN VALOR AVANCE")</f>
        <v>CUMPLIDA</v>
      </c>
    </row>
    <row r="866" spans="1:19" ht="105.75">
      <c r="A866" s="712" t="s">
        <v>19</v>
      </c>
      <c r="B866" s="104" t="s">
        <v>14</v>
      </c>
      <c r="C866" s="713"/>
      <c r="D866" s="713"/>
      <c r="E866" s="714"/>
      <c r="F866" s="714"/>
      <c r="G866" s="714"/>
      <c r="H866" s="714"/>
      <c r="I866" s="714"/>
      <c r="J866" s="728"/>
      <c r="K866" s="728"/>
      <c r="L866" s="734">
        <v>1</v>
      </c>
      <c r="M866" s="719">
        <v>46204</v>
      </c>
      <c r="N866" s="719">
        <v>46387</v>
      </c>
      <c r="O866" s="109">
        <f t="shared" si="28"/>
        <v>26.142857142857142</v>
      </c>
      <c r="P866" s="720">
        <v>1</v>
      </c>
      <c r="Q866" s="717" t="s">
        <v>2451</v>
      </c>
      <c r="R866" s="720">
        <f t="shared" si="29"/>
        <v>1</v>
      </c>
      <c r="S866" s="721" t="str">
        <f t="array" aca="1" ref="S866" ca="1">IF(ISNUMBER(R866),IF(R866=100%,"CUMPLIDA",IF(AND(ISNUMBER(N866),ISNUMBER(INDIRECT("FECHA_"&amp;$B866,1))), IF(N866&lt;=INDIRECT("FECHA_"&amp;$B866,1),"INCUMPLIDA","PROCESO"), "VERIFICAR FECHA")),"SIN VALOR AVANCE")</f>
        <v>CUMPLIDA</v>
      </c>
    </row>
    <row r="867" spans="1:19" ht="105.75">
      <c r="A867" s="712" t="s">
        <v>19</v>
      </c>
      <c r="B867" s="104" t="s">
        <v>14</v>
      </c>
      <c r="C867" s="713"/>
      <c r="D867" s="713"/>
      <c r="E867" s="714"/>
      <c r="F867" s="714"/>
      <c r="G867" s="714"/>
      <c r="H867" s="714"/>
      <c r="I867" s="714"/>
      <c r="J867" s="728"/>
      <c r="K867" s="728"/>
      <c r="L867" s="734">
        <v>1</v>
      </c>
      <c r="M867" s="719">
        <v>46388</v>
      </c>
      <c r="N867" s="719">
        <v>46507</v>
      </c>
      <c r="O867" s="109">
        <f t="shared" si="28"/>
        <v>17</v>
      </c>
      <c r="P867" s="720">
        <v>1</v>
      </c>
      <c r="Q867" s="717" t="s">
        <v>2451</v>
      </c>
      <c r="R867" s="720">
        <f t="shared" si="29"/>
        <v>1</v>
      </c>
      <c r="S867" s="721" t="str">
        <f t="array" aca="1" ref="S867" ca="1">IF(ISNUMBER(R867),IF(R867=100%,"CUMPLIDA",IF(AND(ISNUMBER(N867),ISNUMBER(INDIRECT("FECHA_"&amp;$B867,1))), IF(N867&lt;=INDIRECT("FECHA_"&amp;$B867,1),"INCUMPLIDA","PROCESO"), "VERIFICAR FECHA")),"SIN VALOR AVANCE")</f>
        <v>CUMPLIDA</v>
      </c>
    </row>
    <row r="868" spans="1:19" ht="60.75">
      <c r="A868" s="712" t="s">
        <v>19</v>
      </c>
      <c r="B868" s="104" t="s">
        <v>14</v>
      </c>
      <c r="C868" s="713"/>
      <c r="D868" s="713"/>
      <c r="E868" s="714"/>
      <c r="F868" s="714"/>
      <c r="G868" s="714"/>
      <c r="H868" s="714"/>
      <c r="I868" s="716">
        <v>5</v>
      </c>
      <c r="J868" s="717">
        <v>1</v>
      </c>
      <c r="K868" s="717">
        <v>1</v>
      </c>
      <c r="L868" s="718">
        <v>1</v>
      </c>
      <c r="M868" s="719">
        <v>45231</v>
      </c>
      <c r="N868" s="719">
        <v>45351</v>
      </c>
      <c r="O868" s="109">
        <f t="shared" si="28"/>
        <v>17.142857142857142</v>
      </c>
      <c r="P868" s="720">
        <v>1</v>
      </c>
      <c r="Q868" s="717" t="s">
        <v>2452</v>
      </c>
      <c r="R868" s="720">
        <f t="shared" si="29"/>
        <v>1</v>
      </c>
      <c r="S868" s="721" t="str">
        <f t="array" aca="1" ref="S868" ca="1">IF(ISNUMBER(R868),IF(R868=100%,"CUMPLIDA",IF(AND(ISNUMBER(N868),ISNUMBER(INDIRECT("FECHA_"&amp;$B868,1))), IF(N868&lt;=INDIRECT("FECHA_"&amp;$B868,1),"INCUMPLIDA","PROCESO"), "VERIFICAR FECHA")),"SIN VALOR AVANCE")</f>
        <v>CUMPLIDA</v>
      </c>
    </row>
    <row r="869" spans="1:19" ht="60.75">
      <c r="A869" s="712" t="s">
        <v>19</v>
      </c>
      <c r="B869" s="104" t="s">
        <v>14</v>
      </c>
      <c r="C869" s="713"/>
      <c r="D869" s="713"/>
      <c r="E869" s="714"/>
      <c r="F869" s="714"/>
      <c r="G869" s="714"/>
      <c r="H869" s="714"/>
      <c r="I869" s="714">
        <v>6</v>
      </c>
      <c r="J869" s="728">
        <v>1</v>
      </c>
      <c r="K869" s="717">
        <v>1</v>
      </c>
      <c r="L869" s="718">
        <v>1</v>
      </c>
      <c r="M869" s="719">
        <v>45323</v>
      </c>
      <c r="N869" s="719">
        <v>45351</v>
      </c>
      <c r="O869" s="109">
        <f t="shared" si="28"/>
        <v>4</v>
      </c>
      <c r="P869" s="720">
        <v>1</v>
      </c>
      <c r="Q869" s="717" t="s">
        <v>2452</v>
      </c>
      <c r="R869" s="720">
        <f t="shared" si="29"/>
        <v>1</v>
      </c>
      <c r="S869" s="721" t="str">
        <f t="array" aca="1" ref="S869" ca="1">IF(ISNUMBER(R869),IF(R869=100%,"CUMPLIDA",IF(AND(ISNUMBER(N869),ISNUMBER(INDIRECT("FECHA_"&amp;$B869,1))), IF(N869&lt;=INDIRECT("FECHA_"&amp;$B869,1),"INCUMPLIDA","PROCESO"), "VERIFICAR FECHA")),"SIN VALOR AVANCE")</f>
        <v>CUMPLIDA</v>
      </c>
    </row>
    <row r="870" spans="1:19" ht="60.75">
      <c r="A870" s="712" t="s">
        <v>19</v>
      </c>
      <c r="B870" s="104" t="s">
        <v>14</v>
      </c>
      <c r="C870" s="713"/>
      <c r="D870" s="713"/>
      <c r="E870" s="714"/>
      <c r="F870" s="714"/>
      <c r="G870" s="714"/>
      <c r="H870" s="714"/>
      <c r="I870" s="714"/>
      <c r="J870" s="728"/>
      <c r="K870" s="717">
        <v>1</v>
      </c>
      <c r="L870" s="718">
        <v>1</v>
      </c>
      <c r="M870" s="719">
        <v>45474</v>
      </c>
      <c r="N870" s="719">
        <v>45535</v>
      </c>
      <c r="O870" s="109">
        <f t="shared" si="28"/>
        <v>8.7142857142857135</v>
      </c>
      <c r="P870" s="720">
        <v>1</v>
      </c>
      <c r="Q870" s="717" t="s">
        <v>2452</v>
      </c>
      <c r="R870" s="720">
        <f t="shared" si="29"/>
        <v>1</v>
      </c>
      <c r="S870" s="721" t="str">
        <f t="array" aca="1" ref="S870" ca="1">IF(ISNUMBER(R870),IF(R870=100%,"CUMPLIDA",IF(AND(ISNUMBER(N870),ISNUMBER(INDIRECT("FECHA_"&amp;$B870,1))), IF(N870&lt;=INDIRECT("FECHA_"&amp;$B870,1),"INCUMPLIDA","PROCESO"), "VERIFICAR FECHA")),"SIN VALOR AVANCE")</f>
        <v>CUMPLIDA</v>
      </c>
    </row>
    <row r="871" spans="1:19" ht="60.75">
      <c r="A871" s="712" t="s">
        <v>19</v>
      </c>
      <c r="B871" s="104" t="s">
        <v>14</v>
      </c>
      <c r="C871" s="713"/>
      <c r="D871" s="713"/>
      <c r="E871" s="714"/>
      <c r="F871" s="714"/>
      <c r="G871" s="714"/>
      <c r="H871" s="714"/>
      <c r="I871" s="714">
        <v>7</v>
      </c>
      <c r="J871" s="728">
        <v>1</v>
      </c>
      <c r="K871" s="728">
        <v>1</v>
      </c>
      <c r="L871" s="718">
        <v>1</v>
      </c>
      <c r="M871" s="719">
        <v>45351</v>
      </c>
      <c r="N871" s="719">
        <v>45359</v>
      </c>
      <c r="O871" s="109">
        <f t="shared" si="28"/>
        <v>1.1428571428571428</v>
      </c>
      <c r="P871" s="720">
        <v>1</v>
      </c>
      <c r="Q871" s="717" t="s">
        <v>2452</v>
      </c>
      <c r="R871" s="720">
        <f t="shared" si="29"/>
        <v>1</v>
      </c>
      <c r="S871" s="721" t="str">
        <f t="array" aca="1" ref="S871" ca="1">IF(ISNUMBER(R871),IF(R871=100%,"CUMPLIDA",IF(AND(ISNUMBER(N871),ISNUMBER(INDIRECT("FECHA_"&amp;$B871,1))), IF(N871&lt;=INDIRECT("FECHA_"&amp;$B871,1),"INCUMPLIDA","PROCESO"), "VERIFICAR FECHA")),"SIN VALOR AVANCE")</f>
        <v>CUMPLIDA</v>
      </c>
    </row>
    <row r="872" spans="1:19" ht="60.75">
      <c r="A872" s="712" t="s">
        <v>19</v>
      </c>
      <c r="B872" s="104" t="s">
        <v>14</v>
      </c>
      <c r="C872" s="713"/>
      <c r="D872" s="713"/>
      <c r="E872" s="714"/>
      <c r="F872" s="714"/>
      <c r="G872" s="714"/>
      <c r="H872" s="714"/>
      <c r="I872" s="714"/>
      <c r="J872" s="728"/>
      <c r="K872" s="728"/>
      <c r="L872" s="718">
        <v>1</v>
      </c>
      <c r="M872" s="719">
        <v>45535</v>
      </c>
      <c r="N872" s="719">
        <v>45541</v>
      </c>
      <c r="O872" s="109">
        <f t="shared" si="28"/>
        <v>0.8571428571428571</v>
      </c>
      <c r="P872" s="720">
        <v>1</v>
      </c>
      <c r="Q872" s="717" t="s">
        <v>2452</v>
      </c>
      <c r="R872" s="720">
        <f t="shared" si="29"/>
        <v>1</v>
      </c>
      <c r="S872" s="721" t="str">
        <f t="array" aca="1" ref="S872" ca="1">IF(ISNUMBER(R872),IF(R872=100%,"CUMPLIDA",IF(AND(ISNUMBER(N872),ISNUMBER(INDIRECT("FECHA_"&amp;$B872,1))), IF(N872&lt;=INDIRECT("FECHA_"&amp;$B872,1),"INCUMPLIDA","PROCESO"), "VERIFICAR FECHA")),"SIN VALOR AVANCE")</f>
        <v>CUMPLIDA</v>
      </c>
    </row>
    <row r="873" spans="1:19" ht="90">
      <c r="A873" s="712" t="s">
        <v>19</v>
      </c>
      <c r="B873" s="104" t="s">
        <v>14</v>
      </c>
      <c r="C873" s="713"/>
      <c r="D873" s="713"/>
      <c r="E873" s="714"/>
      <c r="F873" s="714"/>
      <c r="G873" s="714"/>
      <c r="H873" s="714"/>
      <c r="I873" s="716">
        <v>8</v>
      </c>
      <c r="J873" s="717">
        <v>1</v>
      </c>
      <c r="K873" s="717">
        <v>1</v>
      </c>
      <c r="L873" s="735" t="s">
        <v>2453</v>
      </c>
      <c r="M873" s="719">
        <v>45351</v>
      </c>
      <c r="N873" s="719">
        <v>45473</v>
      </c>
      <c r="O873" s="109">
        <f t="shared" ref="O873:O936" si="30">(N873-M873)/7</f>
        <v>17.428571428571427</v>
      </c>
      <c r="P873" s="720">
        <v>1</v>
      </c>
      <c r="Q873" s="717" t="s">
        <v>2454</v>
      </c>
      <c r="R873" s="720">
        <f t="shared" si="29"/>
        <v>1</v>
      </c>
      <c r="S873" s="721" t="str">
        <f t="array" aca="1" ref="S873" ca="1">IF(ISNUMBER(R873),IF(R873=100%,"CUMPLIDA",IF(AND(ISNUMBER(N873),ISNUMBER(INDIRECT("FECHA_"&amp;$B873,1))), IF(N873&lt;=INDIRECT("FECHA_"&amp;$B873,1),"INCUMPLIDA","PROCESO"), "VERIFICAR FECHA")),"SIN VALOR AVANCE")</f>
        <v>CUMPLIDA</v>
      </c>
    </row>
    <row r="874" spans="1:19" ht="30.75">
      <c r="A874" s="712" t="s">
        <v>19</v>
      </c>
      <c r="B874" s="104" t="s">
        <v>14</v>
      </c>
      <c r="C874" s="713"/>
      <c r="D874" s="713"/>
      <c r="E874" s="714"/>
      <c r="F874" s="714"/>
      <c r="G874" s="714"/>
      <c r="H874" s="714"/>
      <c r="I874" s="714">
        <v>9</v>
      </c>
      <c r="J874" s="728">
        <v>1</v>
      </c>
      <c r="K874" s="717">
        <v>1</v>
      </c>
      <c r="L874" s="718">
        <v>4</v>
      </c>
      <c r="M874" s="719">
        <v>45809</v>
      </c>
      <c r="N874" s="719">
        <v>47483</v>
      </c>
      <c r="O874" s="109">
        <f t="shared" si="30"/>
        <v>239.14285714285714</v>
      </c>
      <c r="P874" s="720">
        <v>0.16600000000000001</v>
      </c>
      <c r="Q874" s="717" t="s">
        <v>2450</v>
      </c>
      <c r="R874" s="720">
        <f t="shared" si="29"/>
        <v>0.16600000000000001</v>
      </c>
      <c r="S874" s="721" t="str">
        <f t="array" aca="1" ref="S874" ca="1">IF(ISNUMBER(R874),IF(R874=100%,"CUMPLIDA",IF(AND(ISNUMBER(N874),ISNUMBER(INDIRECT("FECHA_"&amp;$B874,1))), IF(N874&lt;=INDIRECT("FECHA_"&amp;$B874,1),"INCUMPLIDA","PROCESO"), "VERIFICAR FECHA")),"SIN VALOR AVANCE")</f>
        <v>PROCESO</v>
      </c>
    </row>
    <row r="875" spans="1:19" ht="30.75">
      <c r="A875" s="712" t="s">
        <v>19</v>
      </c>
      <c r="B875" s="104" t="s">
        <v>14</v>
      </c>
      <c r="C875" s="713"/>
      <c r="D875" s="713"/>
      <c r="E875" s="714"/>
      <c r="F875" s="714"/>
      <c r="G875" s="714"/>
      <c r="H875" s="714"/>
      <c r="I875" s="714"/>
      <c r="J875" s="728"/>
      <c r="K875" s="717">
        <v>1</v>
      </c>
      <c r="L875" s="718">
        <v>1</v>
      </c>
      <c r="M875" s="719">
        <v>45809</v>
      </c>
      <c r="N875" s="719">
        <v>47483</v>
      </c>
      <c r="O875" s="109">
        <f t="shared" si="30"/>
        <v>239.14285714285714</v>
      </c>
      <c r="P875" s="720">
        <v>0.16600000000000001</v>
      </c>
      <c r="Q875" s="717" t="s">
        <v>2450</v>
      </c>
      <c r="R875" s="720">
        <f t="shared" si="29"/>
        <v>0.16600000000000001</v>
      </c>
      <c r="S875" s="721" t="str">
        <f t="array" aca="1" ref="S875" ca="1">IF(ISNUMBER(R875),IF(R875=100%,"CUMPLIDA",IF(AND(ISNUMBER(N875),ISNUMBER(INDIRECT("FECHA_"&amp;$B875,1))), IF(N875&lt;=INDIRECT("FECHA_"&amp;$B875,1),"INCUMPLIDA","PROCESO"), "VERIFICAR FECHA")),"SIN VALOR AVANCE")</f>
        <v>PROCESO</v>
      </c>
    </row>
    <row r="876" spans="1:19" ht="30.75">
      <c r="A876" s="712" t="s">
        <v>19</v>
      </c>
      <c r="B876" s="104" t="s">
        <v>14</v>
      </c>
      <c r="C876" s="713"/>
      <c r="D876" s="713"/>
      <c r="E876" s="714"/>
      <c r="F876" s="714"/>
      <c r="G876" s="714"/>
      <c r="H876" s="714"/>
      <c r="I876" s="714"/>
      <c r="J876" s="728"/>
      <c r="K876" s="717">
        <v>1</v>
      </c>
      <c r="L876" s="718">
        <v>1</v>
      </c>
      <c r="M876" s="719">
        <v>45809</v>
      </c>
      <c r="N876" s="719">
        <v>47483</v>
      </c>
      <c r="O876" s="109">
        <f t="shared" si="30"/>
        <v>239.14285714285714</v>
      </c>
      <c r="P876" s="720">
        <v>0.16600000000000001</v>
      </c>
      <c r="Q876" s="717" t="s">
        <v>2450</v>
      </c>
      <c r="R876" s="720">
        <f t="shared" si="29"/>
        <v>0.16600000000000001</v>
      </c>
      <c r="S876" s="721" t="str">
        <f t="array" aca="1" ref="S876" ca="1">IF(ISNUMBER(R876),IF(R876=100%,"CUMPLIDA",IF(AND(ISNUMBER(N876),ISNUMBER(INDIRECT("FECHA_"&amp;$B876,1))), IF(N876&lt;=INDIRECT("FECHA_"&amp;$B876,1),"INCUMPLIDA","PROCESO"), "VERIFICAR FECHA")),"SIN VALOR AVANCE")</f>
        <v>PROCESO</v>
      </c>
    </row>
    <row r="877" spans="1:19" ht="60.75">
      <c r="A877" s="712" t="s">
        <v>19</v>
      </c>
      <c r="B877" s="104" t="s">
        <v>14</v>
      </c>
      <c r="C877" s="713"/>
      <c r="D877" s="713"/>
      <c r="E877" s="714"/>
      <c r="F877" s="714"/>
      <c r="G877" s="714"/>
      <c r="H877" s="714"/>
      <c r="I877" s="716">
        <v>12</v>
      </c>
      <c r="J877" s="717">
        <v>1</v>
      </c>
      <c r="K877" s="717">
        <v>1</v>
      </c>
      <c r="L877" s="718">
        <v>4</v>
      </c>
      <c r="M877" s="719">
        <v>46082</v>
      </c>
      <c r="N877" s="719">
        <v>46295</v>
      </c>
      <c r="O877" s="109">
        <f t="shared" si="30"/>
        <v>30.428571428571427</v>
      </c>
      <c r="P877" s="720">
        <v>0</v>
      </c>
      <c r="Q877" s="717" t="s">
        <v>2455</v>
      </c>
      <c r="R877" s="720">
        <f t="shared" si="29"/>
        <v>0</v>
      </c>
      <c r="S877" s="721" t="str">
        <f t="array" aca="1" ref="S877" ca="1">IF(ISNUMBER(R877),IF(R877=100%,"CUMPLIDA",IF(AND(ISNUMBER(N877),ISNUMBER(INDIRECT("FECHA_"&amp;$B877,1))), IF(N877&lt;=INDIRECT("FECHA_"&amp;$B877,1),"INCUMPLIDA","PROCESO"), "VERIFICAR FECHA")),"SIN VALOR AVANCE")</f>
        <v>PROCESO</v>
      </c>
    </row>
    <row r="878" spans="1:19" ht="30.75">
      <c r="A878" s="712" t="s">
        <v>19</v>
      </c>
      <c r="B878" s="104" t="s">
        <v>14</v>
      </c>
      <c r="C878" s="713"/>
      <c r="D878" s="713"/>
      <c r="E878" s="714"/>
      <c r="F878" s="714"/>
      <c r="G878" s="714" t="s">
        <v>2359</v>
      </c>
      <c r="H878" s="714"/>
      <c r="I878" s="714">
        <v>10</v>
      </c>
      <c r="J878" s="728">
        <v>1</v>
      </c>
      <c r="K878" s="728">
        <v>1</v>
      </c>
      <c r="L878" s="718">
        <v>1</v>
      </c>
      <c r="M878" s="719">
        <v>45323</v>
      </c>
      <c r="N878" s="719">
        <v>45473</v>
      </c>
      <c r="O878" s="109">
        <f t="shared" si="30"/>
        <v>21.428571428571427</v>
      </c>
      <c r="P878" s="720">
        <v>1</v>
      </c>
      <c r="Q878" s="717" t="s">
        <v>2456</v>
      </c>
      <c r="R878" s="720">
        <f t="shared" si="29"/>
        <v>1</v>
      </c>
      <c r="S878" s="721" t="str">
        <f t="array" aca="1" ref="S878" ca="1">IF(ISNUMBER(R878),IF(R878=100%,"CUMPLIDA",IF(AND(ISNUMBER(N878),ISNUMBER(INDIRECT("FECHA_"&amp;$B878,1))), IF(N878&lt;=INDIRECT("FECHA_"&amp;$B878,1),"INCUMPLIDA","PROCESO"), "VERIFICAR FECHA")),"SIN VALOR AVANCE")</f>
        <v>CUMPLIDA</v>
      </c>
    </row>
    <row r="879" spans="1:19" ht="30.75">
      <c r="A879" s="712" t="s">
        <v>19</v>
      </c>
      <c r="B879" s="104" t="s">
        <v>14</v>
      </c>
      <c r="C879" s="713"/>
      <c r="D879" s="713"/>
      <c r="E879" s="714"/>
      <c r="F879" s="714"/>
      <c r="G879" s="714"/>
      <c r="H879" s="714"/>
      <c r="I879" s="714"/>
      <c r="J879" s="728"/>
      <c r="K879" s="728"/>
      <c r="L879" s="718">
        <v>1</v>
      </c>
      <c r="M879" s="719">
        <v>45474</v>
      </c>
      <c r="N879" s="719">
        <v>45657</v>
      </c>
      <c r="O879" s="109">
        <f t="shared" si="30"/>
        <v>26.142857142857142</v>
      </c>
      <c r="P879" s="720">
        <v>1</v>
      </c>
      <c r="Q879" s="717" t="s">
        <v>2456</v>
      </c>
      <c r="R879" s="720">
        <f t="shared" si="29"/>
        <v>1</v>
      </c>
      <c r="S879" s="721" t="str">
        <f t="array" aca="1" ref="S879" ca="1">IF(ISNUMBER(R879),IF(R879=100%,"CUMPLIDA",IF(AND(ISNUMBER(N879),ISNUMBER(INDIRECT("FECHA_"&amp;$B879,1))), IF(N879&lt;=INDIRECT("FECHA_"&amp;$B879,1),"INCUMPLIDA","PROCESO"), "VERIFICAR FECHA")),"SIN VALOR AVANCE")</f>
        <v>CUMPLIDA</v>
      </c>
    </row>
    <row r="880" spans="1:19" ht="30.75">
      <c r="A880" s="712" t="s">
        <v>19</v>
      </c>
      <c r="B880" s="104" t="s">
        <v>14</v>
      </c>
      <c r="C880" s="713"/>
      <c r="D880" s="713"/>
      <c r="E880" s="714"/>
      <c r="F880" s="714"/>
      <c r="G880" s="714"/>
      <c r="H880" s="714"/>
      <c r="I880" s="714"/>
      <c r="J880" s="728"/>
      <c r="K880" s="728"/>
      <c r="L880" s="718">
        <v>1</v>
      </c>
      <c r="M880" s="719">
        <v>45658</v>
      </c>
      <c r="N880" s="719">
        <v>45838</v>
      </c>
      <c r="O880" s="109">
        <f t="shared" si="30"/>
        <v>25.714285714285715</v>
      </c>
      <c r="P880" s="720">
        <v>1</v>
      </c>
      <c r="Q880" s="717" t="s">
        <v>2456</v>
      </c>
      <c r="R880" s="720">
        <f t="shared" si="29"/>
        <v>1</v>
      </c>
      <c r="S880" s="721" t="str">
        <f t="array" aca="1" ref="S880" ca="1">IF(ISNUMBER(R880),IF(R880=100%,"CUMPLIDA",IF(AND(ISNUMBER(N880),ISNUMBER(INDIRECT("FECHA_"&amp;$B880,1))), IF(N880&lt;=INDIRECT("FECHA_"&amp;$B880,1),"INCUMPLIDA","PROCESO"), "VERIFICAR FECHA")),"SIN VALOR AVANCE")</f>
        <v>CUMPLIDA</v>
      </c>
    </row>
    <row r="881" spans="1:19" ht="30.75">
      <c r="A881" s="712" t="s">
        <v>19</v>
      </c>
      <c r="B881" s="104" t="s">
        <v>14</v>
      </c>
      <c r="C881" s="713"/>
      <c r="D881" s="713"/>
      <c r="E881" s="714"/>
      <c r="F881" s="714"/>
      <c r="G881" s="714"/>
      <c r="H881" s="714"/>
      <c r="I881" s="714"/>
      <c r="J881" s="728"/>
      <c r="K881" s="728"/>
      <c r="L881" s="718">
        <v>1</v>
      </c>
      <c r="M881" s="719">
        <v>45839</v>
      </c>
      <c r="N881" s="719">
        <v>46022</v>
      </c>
      <c r="O881" s="109">
        <f t="shared" si="30"/>
        <v>26.142857142857142</v>
      </c>
      <c r="P881" s="720">
        <v>1</v>
      </c>
      <c r="Q881" s="717" t="s">
        <v>2456</v>
      </c>
      <c r="R881" s="720">
        <f t="shared" si="29"/>
        <v>1</v>
      </c>
      <c r="S881" s="721" t="str">
        <f t="array" aca="1" ref="S881" ca="1">IF(ISNUMBER(R881),IF(R881=100%,"CUMPLIDA",IF(AND(ISNUMBER(N881),ISNUMBER(INDIRECT("FECHA_"&amp;$B881,1))), IF(N881&lt;=INDIRECT("FECHA_"&amp;$B881,1),"INCUMPLIDA","PROCESO"), "VERIFICAR FECHA")),"SIN VALOR AVANCE")</f>
        <v>CUMPLIDA</v>
      </c>
    </row>
    <row r="882" spans="1:19" ht="30.75">
      <c r="A882" s="712" t="s">
        <v>19</v>
      </c>
      <c r="B882" s="104" t="s">
        <v>14</v>
      </c>
      <c r="C882" s="713"/>
      <c r="D882" s="713"/>
      <c r="E882" s="714"/>
      <c r="F882" s="714"/>
      <c r="G882" s="714"/>
      <c r="H882" s="714"/>
      <c r="I882" s="714"/>
      <c r="J882" s="728"/>
      <c r="K882" s="728"/>
      <c r="L882" s="718">
        <v>1</v>
      </c>
      <c r="M882" s="719">
        <v>46023</v>
      </c>
      <c r="N882" s="719">
        <v>46203</v>
      </c>
      <c r="O882" s="109">
        <f t="shared" si="30"/>
        <v>25.714285714285715</v>
      </c>
      <c r="P882" s="720">
        <v>1</v>
      </c>
      <c r="Q882" s="717" t="s">
        <v>2456</v>
      </c>
      <c r="R882" s="720">
        <f t="shared" si="29"/>
        <v>1</v>
      </c>
      <c r="S882" s="721" t="str">
        <f t="array" aca="1" ref="S882" ca="1">IF(ISNUMBER(R882),IF(R882=100%,"CUMPLIDA",IF(AND(ISNUMBER(N882),ISNUMBER(INDIRECT("FECHA_"&amp;$B882,1))), IF(N882&lt;=INDIRECT("FECHA_"&amp;$B882,1),"INCUMPLIDA","PROCESO"), "VERIFICAR FECHA")),"SIN VALOR AVANCE")</f>
        <v>CUMPLIDA</v>
      </c>
    </row>
    <row r="883" spans="1:19" ht="30.75">
      <c r="A883" s="712" t="s">
        <v>19</v>
      </c>
      <c r="B883" s="104" t="s">
        <v>14</v>
      </c>
      <c r="C883" s="713"/>
      <c r="D883" s="713"/>
      <c r="E883" s="714"/>
      <c r="F883" s="714"/>
      <c r="G883" s="714"/>
      <c r="H883" s="714"/>
      <c r="I883" s="714"/>
      <c r="J883" s="728"/>
      <c r="K883" s="728"/>
      <c r="L883" s="718">
        <v>1</v>
      </c>
      <c r="M883" s="719">
        <v>46204</v>
      </c>
      <c r="N883" s="719">
        <v>46387</v>
      </c>
      <c r="O883" s="109">
        <f t="shared" si="30"/>
        <v>26.142857142857142</v>
      </c>
      <c r="P883" s="720">
        <v>1</v>
      </c>
      <c r="Q883" s="717" t="s">
        <v>2456</v>
      </c>
      <c r="R883" s="720">
        <f t="shared" ref="R883:R946" si="31">(P883)</f>
        <v>1</v>
      </c>
      <c r="S883" s="721" t="str">
        <f t="array" aca="1" ref="S883" ca="1">IF(ISNUMBER(R883),IF(R883=100%,"CUMPLIDA",IF(AND(ISNUMBER(N883),ISNUMBER(INDIRECT("FECHA_"&amp;$B883,1))), IF(N883&lt;=INDIRECT("FECHA_"&amp;$B883,1),"INCUMPLIDA","PROCESO"), "VERIFICAR FECHA")),"SIN VALOR AVANCE")</f>
        <v>CUMPLIDA</v>
      </c>
    </row>
    <row r="884" spans="1:19" ht="30.75">
      <c r="A884" s="712" t="s">
        <v>19</v>
      </c>
      <c r="B884" s="104" t="s">
        <v>14</v>
      </c>
      <c r="C884" s="713"/>
      <c r="D884" s="713"/>
      <c r="E884" s="714"/>
      <c r="F884" s="714"/>
      <c r="G884" s="714"/>
      <c r="H884" s="714"/>
      <c r="I884" s="714"/>
      <c r="J884" s="728"/>
      <c r="K884" s="728"/>
      <c r="L884" s="718">
        <v>1</v>
      </c>
      <c r="M884" s="719">
        <v>46388</v>
      </c>
      <c r="N884" s="719">
        <v>46568</v>
      </c>
      <c r="O884" s="109">
        <f t="shared" si="30"/>
        <v>25.714285714285715</v>
      </c>
      <c r="P884" s="720">
        <v>1</v>
      </c>
      <c r="Q884" s="717" t="s">
        <v>2456</v>
      </c>
      <c r="R884" s="720">
        <f t="shared" si="31"/>
        <v>1</v>
      </c>
      <c r="S884" s="721" t="str">
        <f t="array" aca="1" ref="S884" ca="1">IF(ISNUMBER(R884),IF(R884=100%,"CUMPLIDA",IF(AND(ISNUMBER(N884),ISNUMBER(INDIRECT("FECHA_"&amp;$B884,1))), IF(N884&lt;=INDIRECT("FECHA_"&amp;$B884,1),"INCUMPLIDA","PROCESO"), "VERIFICAR FECHA")),"SIN VALOR AVANCE")</f>
        <v>CUMPLIDA</v>
      </c>
    </row>
    <row r="885" spans="1:19" ht="30.75">
      <c r="A885" s="712" t="s">
        <v>19</v>
      </c>
      <c r="B885" s="104" t="s">
        <v>14</v>
      </c>
      <c r="C885" s="713"/>
      <c r="D885" s="713"/>
      <c r="E885" s="714"/>
      <c r="F885" s="714"/>
      <c r="G885" s="714"/>
      <c r="H885" s="714"/>
      <c r="I885" s="714"/>
      <c r="J885" s="728"/>
      <c r="K885" s="728"/>
      <c r="L885" s="718">
        <v>1</v>
      </c>
      <c r="M885" s="719">
        <v>46569</v>
      </c>
      <c r="N885" s="719">
        <v>46752</v>
      </c>
      <c r="O885" s="109">
        <f t="shared" si="30"/>
        <v>26.142857142857142</v>
      </c>
      <c r="P885" s="720">
        <v>1</v>
      </c>
      <c r="Q885" s="717" t="s">
        <v>2456</v>
      </c>
      <c r="R885" s="720">
        <f t="shared" si="31"/>
        <v>1</v>
      </c>
      <c r="S885" s="721" t="str">
        <f t="array" aca="1" ref="S885" ca="1">IF(ISNUMBER(R885),IF(R885=100%,"CUMPLIDA",IF(AND(ISNUMBER(N885),ISNUMBER(INDIRECT("FECHA_"&amp;$B885,1))), IF(N885&lt;=INDIRECT("FECHA_"&amp;$B885,1),"INCUMPLIDA","PROCESO"), "VERIFICAR FECHA")),"SIN VALOR AVANCE")</f>
        <v>CUMPLIDA</v>
      </c>
    </row>
    <row r="886" spans="1:19" ht="30.75">
      <c r="A886" s="712" t="s">
        <v>19</v>
      </c>
      <c r="B886" s="104" t="s">
        <v>14</v>
      </c>
      <c r="C886" s="713"/>
      <c r="D886" s="713"/>
      <c r="E886" s="714"/>
      <c r="F886" s="714"/>
      <c r="G886" s="714"/>
      <c r="H886" s="714"/>
      <c r="I886" s="714"/>
      <c r="J886" s="728"/>
      <c r="K886" s="728"/>
      <c r="L886" s="718">
        <v>1</v>
      </c>
      <c r="M886" s="719">
        <v>46753</v>
      </c>
      <c r="N886" s="719">
        <v>46934</v>
      </c>
      <c r="O886" s="109">
        <f t="shared" si="30"/>
        <v>25.857142857142858</v>
      </c>
      <c r="P886" s="720">
        <v>1</v>
      </c>
      <c r="Q886" s="717" t="s">
        <v>2456</v>
      </c>
      <c r="R886" s="720">
        <f t="shared" si="31"/>
        <v>1</v>
      </c>
      <c r="S886" s="721" t="str">
        <f t="array" aca="1" ref="S886" ca="1">IF(ISNUMBER(R886),IF(R886=100%,"CUMPLIDA",IF(AND(ISNUMBER(N886),ISNUMBER(INDIRECT("FECHA_"&amp;$B886,1))), IF(N886&lt;=INDIRECT("FECHA_"&amp;$B886,1),"INCUMPLIDA","PROCESO"), "VERIFICAR FECHA")),"SIN VALOR AVANCE")</f>
        <v>CUMPLIDA</v>
      </c>
    </row>
    <row r="887" spans="1:19" ht="30.75">
      <c r="A887" s="712" t="s">
        <v>19</v>
      </c>
      <c r="B887" s="104" t="s">
        <v>14</v>
      </c>
      <c r="C887" s="713"/>
      <c r="D887" s="713"/>
      <c r="E887" s="714"/>
      <c r="F887" s="714"/>
      <c r="G887" s="714" t="s">
        <v>2361</v>
      </c>
      <c r="H887" s="714"/>
      <c r="I887" s="714"/>
      <c r="J887" s="728"/>
      <c r="K887" s="728"/>
      <c r="L887" s="718">
        <v>1</v>
      </c>
      <c r="M887" s="719">
        <v>46935</v>
      </c>
      <c r="N887" s="719">
        <v>47118</v>
      </c>
      <c r="O887" s="109">
        <f t="shared" si="30"/>
        <v>26.142857142857142</v>
      </c>
      <c r="P887" s="720">
        <v>1</v>
      </c>
      <c r="Q887" s="717" t="s">
        <v>2456</v>
      </c>
      <c r="R887" s="720">
        <f t="shared" si="31"/>
        <v>1</v>
      </c>
      <c r="S887" s="721" t="str">
        <f t="array" aca="1" ref="S887" ca="1">IF(ISNUMBER(R887),IF(R887=100%,"CUMPLIDA",IF(AND(ISNUMBER(N887),ISNUMBER(INDIRECT("FECHA_"&amp;$B887,1))), IF(N887&lt;=INDIRECT("FECHA_"&amp;$B887,1),"INCUMPLIDA","PROCESO"), "VERIFICAR FECHA")),"SIN VALOR AVANCE")</f>
        <v>CUMPLIDA</v>
      </c>
    </row>
    <row r="888" spans="1:19" ht="30.75">
      <c r="A888" s="712" t="s">
        <v>19</v>
      </c>
      <c r="B888" s="104" t="s">
        <v>14</v>
      </c>
      <c r="C888" s="713"/>
      <c r="D888" s="713"/>
      <c r="E888" s="714"/>
      <c r="F888" s="714"/>
      <c r="G888" s="714"/>
      <c r="H888" s="714"/>
      <c r="I888" s="714"/>
      <c r="J888" s="728"/>
      <c r="K888" s="728"/>
      <c r="L888" s="718">
        <v>1</v>
      </c>
      <c r="M888" s="719">
        <v>47119</v>
      </c>
      <c r="N888" s="719">
        <v>47299</v>
      </c>
      <c r="O888" s="109">
        <f t="shared" si="30"/>
        <v>25.714285714285715</v>
      </c>
      <c r="P888" s="720">
        <v>1</v>
      </c>
      <c r="Q888" s="717" t="s">
        <v>2456</v>
      </c>
      <c r="R888" s="720">
        <f t="shared" si="31"/>
        <v>1</v>
      </c>
      <c r="S888" s="721" t="str">
        <f t="array" aca="1" ref="S888" ca="1">IF(ISNUMBER(R888),IF(R888=100%,"CUMPLIDA",IF(AND(ISNUMBER(N888),ISNUMBER(INDIRECT("FECHA_"&amp;$B888,1))), IF(N888&lt;=INDIRECT("FECHA_"&amp;$B888,1),"INCUMPLIDA","PROCESO"), "VERIFICAR FECHA")),"SIN VALOR AVANCE")</f>
        <v>CUMPLIDA</v>
      </c>
    </row>
    <row r="889" spans="1:19" ht="30.75">
      <c r="A889" s="712" t="s">
        <v>19</v>
      </c>
      <c r="B889" s="104" t="s">
        <v>14</v>
      </c>
      <c r="C889" s="713"/>
      <c r="D889" s="713"/>
      <c r="E889" s="714"/>
      <c r="F889" s="714"/>
      <c r="G889" s="714"/>
      <c r="H889" s="714"/>
      <c r="I889" s="716">
        <v>11</v>
      </c>
      <c r="J889" s="717">
        <v>1</v>
      </c>
      <c r="K889" s="717">
        <v>1</v>
      </c>
      <c r="L889" s="734">
        <v>1</v>
      </c>
      <c r="M889" s="719">
        <v>45323</v>
      </c>
      <c r="N889" s="719">
        <v>45447</v>
      </c>
      <c r="O889" s="109">
        <f t="shared" si="30"/>
        <v>17.714285714285715</v>
      </c>
      <c r="P889" s="720">
        <v>1</v>
      </c>
      <c r="Q889" s="717" t="s">
        <v>2456</v>
      </c>
      <c r="R889" s="720">
        <f t="shared" si="31"/>
        <v>1</v>
      </c>
      <c r="S889" s="721" t="str">
        <f t="array" aca="1" ref="S889" ca="1">IF(ISNUMBER(R889),IF(R889=100%,"CUMPLIDA",IF(AND(ISNUMBER(N889),ISNUMBER(INDIRECT("FECHA_"&amp;$B889,1))), IF(N889&lt;=INDIRECT("FECHA_"&amp;$B889,1),"INCUMPLIDA","PROCESO"), "VERIFICAR FECHA")),"SIN VALOR AVANCE")</f>
        <v>CUMPLIDA</v>
      </c>
    </row>
    <row r="890" spans="1:19" ht="45.75">
      <c r="A890" s="712" t="s">
        <v>19</v>
      </c>
      <c r="B890" s="104" t="s">
        <v>14</v>
      </c>
      <c r="C890" s="713" t="s">
        <v>2457</v>
      </c>
      <c r="D890" s="713"/>
      <c r="E890" s="714" t="s">
        <v>2261</v>
      </c>
      <c r="F890" s="714"/>
      <c r="G890" s="714"/>
      <c r="H890" s="714"/>
      <c r="I890" s="716">
        <v>1</v>
      </c>
      <c r="J890" s="717">
        <v>1</v>
      </c>
      <c r="K890" s="717">
        <v>1</v>
      </c>
      <c r="L890" s="734">
        <v>1</v>
      </c>
      <c r="M890" s="719">
        <v>45703</v>
      </c>
      <c r="N890" s="719">
        <v>45853</v>
      </c>
      <c r="O890" s="109">
        <f t="shared" si="30"/>
        <v>21.428571428571427</v>
      </c>
      <c r="P890" s="720">
        <v>1</v>
      </c>
      <c r="Q890" s="717" t="s">
        <v>2072</v>
      </c>
      <c r="R890" s="720">
        <f t="shared" si="31"/>
        <v>1</v>
      </c>
      <c r="S890" s="721" t="str">
        <f t="array" aca="1" ref="S890" ca="1">IF(ISNUMBER(R890),IF(R890=100%,"CUMPLIDA",IF(AND(ISNUMBER(N890),ISNUMBER(INDIRECT("FECHA_"&amp;$B890,1))), IF(N890&lt;=INDIRECT("FECHA_"&amp;$B890,1),"INCUMPLIDA","PROCESO"), "VERIFICAR FECHA")),"SIN VALOR AVANCE")</f>
        <v>CUMPLIDA</v>
      </c>
    </row>
    <row r="891" spans="1:19" ht="135.75">
      <c r="A891" s="712" t="s">
        <v>19</v>
      </c>
      <c r="B891" s="104" t="s">
        <v>14</v>
      </c>
      <c r="C891" s="713"/>
      <c r="D891" s="713"/>
      <c r="E891" s="714"/>
      <c r="F891" s="714"/>
      <c r="G891" s="714"/>
      <c r="H891" s="714"/>
      <c r="I891" s="714">
        <v>2</v>
      </c>
      <c r="J891" s="717">
        <v>1</v>
      </c>
      <c r="K891" s="717">
        <v>1</v>
      </c>
      <c r="L891" s="734">
        <v>1</v>
      </c>
      <c r="M891" s="719">
        <v>45717</v>
      </c>
      <c r="N891" s="719">
        <v>45838</v>
      </c>
      <c r="O891" s="109">
        <f t="shared" si="30"/>
        <v>17.285714285714285</v>
      </c>
      <c r="P891" s="720">
        <v>1</v>
      </c>
      <c r="Q891" s="717" t="s">
        <v>2458</v>
      </c>
      <c r="R891" s="720">
        <f t="shared" si="31"/>
        <v>1</v>
      </c>
      <c r="S891" s="721" t="str">
        <f t="array" aca="1" ref="S891" ca="1">IF(ISNUMBER(R891),IF(R891=100%,"CUMPLIDA",IF(AND(ISNUMBER(N891),ISNUMBER(INDIRECT("FECHA_"&amp;$B891,1))), IF(N891&lt;=INDIRECT("FECHA_"&amp;$B891,1),"INCUMPLIDA","PROCESO"), "VERIFICAR FECHA")),"SIN VALOR AVANCE")</f>
        <v>CUMPLIDA</v>
      </c>
    </row>
    <row r="892" spans="1:19" ht="135.75">
      <c r="A892" s="712" t="s">
        <v>19</v>
      </c>
      <c r="B892" s="104" t="s">
        <v>14</v>
      </c>
      <c r="C892" s="713"/>
      <c r="D892" s="713"/>
      <c r="E892" s="714"/>
      <c r="F892" s="714"/>
      <c r="G892" s="714"/>
      <c r="H892" s="714"/>
      <c r="I892" s="714"/>
      <c r="J892" s="717">
        <v>1</v>
      </c>
      <c r="K892" s="717">
        <v>1</v>
      </c>
      <c r="L892" s="736">
        <v>1</v>
      </c>
      <c r="M892" s="719">
        <v>45839</v>
      </c>
      <c r="N892" s="719">
        <v>45842</v>
      </c>
      <c r="O892" s="109">
        <f t="shared" si="30"/>
        <v>0.42857142857142855</v>
      </c>
      <c r="P892" s="720">
        <v>1</v>
      </c>
      <c r="Q892" s="717" t="s">
        <v>2458</v>
      </c>
      <c r="R892" s="720">
        <f t="shared" si="31"/>
        <v>1</v>
      </c>
      <c r="S892" s="721" t="str">
        <f t="array" aca="1" ref="S892" ca="1">IF(ISNUMBER(R892),IF(R892=100%,"CUMPLIDA",IF(AND(ISNUMBER(N892),ISNUMBER(INDIRECT("FECHA_"&amp;$B892,1))), IF(N892&lt;=INDIRECT("FECHA_"&amp;$B892,1),"INCUMPLIDA","PROCESO"), "VERIFICAR FECHA")),"SIN VALOR AVANCE")</f>
        <v>CUMPLIDA</v>
      </c>
    </row>
    <row r="893" spans="1:19" ht="120.75">
      <c r="A893" s="712" t="s">
        <v>19</v>
      </c>
      <c r="B893" s="104" t="s">
        <v>14</v>
      </c>
      <c r="C893" s="713"/>
      <c r="D893" s="713"/>
      <c r="E893" s="714"/>
      <c r="F893" s="714"/>
      <c r="G893" s="714"/>
      <c r="H893" s="714"/>
      <c r="I893" s="716">
        <v>3</v>
      </c>
      <c r="J893" s="717">
        <v>1</v>
      </c>
      <c r="K893" s="717">
        <v>1</v>
      </c>
      <c r="L893" s="734">
        <v>1</v>
      </c>
      <c r="M893" s="719">
        <v>45717</v>
      </c>
      <c r="N893" s="719">
        <v>46081</v>
      </c>
      <c r="O893" s="109">
        <f t="shared" si="30"/>
        <v>52</v>
      </c>
      <c r="P893" s="720">
        <v>1</v>
      </c>
      <c r="Q893" s="717" t="s">
        <v>2459</v>
      </c>
      <c r="R893" s="720">
        <f t="shared" si="31"/>
        <v>1</v>
      </c>
      <c r="S893" s="721" t="str">
        <f t="array" aca="1" ref="S893" ca="1">IF(ISNUMBER(R893),IF(R893=100%,"CUMPLIDA",IF(AND(ISNUMBER(N893),ISNUMBER(INDIRECT("FECHA_"&amp;$B893,1))), IF(N893&lt;=INDIRECT("FECHA_"&amp;$B893,1),"INCUMPLIDA","PROCESO"), "VERIFICAR FECHA")),"SIN VALOR AVANCE")</f>
        <v>CUMPLIDA</v>
      </c>
    </row>
    <row r="894" spans="1:19" ht="120.75">
      <c r="A894" s="712" t="s">
        <v>19</v>
      </c>
      <c r="B894" s="104" t="s">
        <v>14</v>
      </c>
      <c r="C894" s="713"/>
      <c r="D894" s="713"/>
      <c r="E894" s="714"/>
      <c r="F894" s="714"/>
      <c r="G894" s="714"/>
      <c r="H894" s="714"/>
      <c r="I894" s="716">
        <v>4</v>
      </c>
      <c r="J894" s="717">
        <v>1</v>
      </c>
      <c r="K894" s="717">
        <v>1</v>
      </c>
      <c r="L894" s="734">
        <v>8</v>
      </c>
      <c r="M894" s="719">
        <v>45717</v>
      </c>
      <c r="N894" s="719">
        <v>46081</v>
      </c>
      <c r="O894" s="109">
        <f t="shared" si="30"/>
        <v>52</v>
      </c>
      <c r="P894" s="720">
        <v>1</v>
      </c>
      <c r="Q894" s="717" t="s">
        <v>2460</v>
      </c>
      <c r="R894" s="720">
        <f t="shared" si="31"/>
        <v>1</v>
      </c>
      <c r="S894" s="721" t="str">
        <f t="array" aca="1" ref="S894" ca="1">IF(ISNUMBER(R894),IF(R894=100%,"CUMPLIDA",IF(AND(ISNUMBER(N894),ISNUMBER(INDIRECT("FECHA_"&amp;$B894,1))), IF(N894&lt;=INDIRECT("FECHA_"&amp;$B894,1),"INCUMPLIDA","PROCESO"), "VERIFICAR FECHA")),"SIN VALOR AVANCE")</f>
        <v>CUMPLIDA</v>
      </c>
    </row>
    <row r="895" spans="1:19" ht="120.75">
      <c r="A895" s="712" t="s">
        <v>19</v>
      </c>
      <c r="B895" s="104" t="s">
        <v>14</v>
      </c>
      <c r="C895" s="713"/>
      <c r="D895" s="713"/>
      <c r="E895" s="714"/>
      <c r="F895" s="714"/>
      <c r="G895" s="714"/>
      <c r="H895" s="714"/>
      <c r="I895" s="716">
        <v>5</v>
      </c>
      <c r="J895" s="717">
        <v>1</v>
      </c>
      <c r="K895" s="717">
        <v>1</v>
      </c>
      <c r="L895" s="734">
        <v>8</v>
      </c>
      <c r="M895" s="719">
        <v>45717</v>
      </c>
      <c r="N895" s="719">
        <v>46081</v>
      </c>
      <c r="O895" s="109">
        <f t="shared" si="30"/>
        <v>52</v>
      </c>
      <c r="P895" s="720">
        <v>1</v>
      </c>
      <c r="Q895" s="717" t="s">
        <v>2460</v>
      </c>
      <c r="R895" s="720">
        <f t="shared" si="31"/>
        <v>1</v>
      </c>
      <c r="S895" s="721" t="str">
        <f t="array" aca="1" ref="S895" ca="1">IF(ISNUMBER(R895),IF(R895=100%,"CUMPLIDA",IF(AND(ISNUMBER(N895),ISNUMBER(INDIRECT("FECHA_"&amp;$B895,1))), IF(N895&lt;=INDIRECT("FECHA_"&amp;$B895,1),"INCUMPLIDA","PROCESO"), "VERIFICAR FECHA")),"SIN VALOR AVANCE")</f>
        <v>CUMPLIDA</v>
      </c>
    </row>
    <row r="896" spans="1:19" ht="150.75">
      <c r="A896" s="712" t="s">
        <v>19</v>
      </c>
      <c r="B896" s="104" t="s">
        <v>14</v>
      </c>
      <c r="C896" s="713"/>
      <c r="D896" s="713"/>
      <c r="E896" s="714" t="s">
        <v>2268</v>
      </c>
      <c r="F896" s="714"/>
      <c r="G896" s="714"/>
      <c r="H896" s="714"/>
      <c r="I896" s="716">
        <v>6</v>
      </c>
      <c r="J896" s="717">
        <v>1</v>
      </c>
      <c r="K896" s="717">
        <v>1</v>
      </c>
      <c r="L896" s="734">
        <v>2</v>
      </c>
      <c r="M896" s="719">
        <v>45717</v>
      </c>
      <c r="N896" s="719">
        <v>46081</v>
      </c>
      <c r="O896" s="109">
        <f t="shared" si="30"/>
        <v>52</v>
      </c>
      <c r="P896" s="720">
        <v>1</v>
      </c>
      <c r="Q896" s="717" t="s">
        <v>2461</v>
      </c>
      <c r="R896" s="720">
        <f t="shared" si="31"/>
        <v>1</v>
      </c>
      <c r="S896" s="721" t="str">
        <f t="array" aca="1" ref="S896" ca="1">IF(ISNUMBER(R896),IF(R896=100%,"CUMPLIDA",IF(AND(ISNUMBER(N896),ISNUMBER(INDIRECT("FECHA_"&amp;$B896,1))), IF(N896&lt;=INDIRECT("FECHA_"&amp;$B896,1),"INCUMPLIDA","PROCESO"), "VERIFICAR FECHA")),"SIN VALOR AVANCE")</f>
        <v>CUMPLIDA</v>
      </c>
    </row>
    <row r="897" spans="1:19" ht="150.75">
      <c r="A897" s="712" t="s">
        <v>19</v>
      </c>
      <c r="B897" s="104" t="s">
        <v>14</v>
      </c>
      <c r="C897" s="713"/>
      <c r="D897" s="713"/>
      <c r="E897" s="714"/>
      <c r="F897" s="714"/>
      <c r="G897" s="714"/>
      <c r="H897" s="714"/>
      <c r="I897" s="716">
        <v>7</v>
      </c>
      <c r="J897" s="717">
        <v>1</v>
      </c>
      <c r="K897" s="717">
        <v>1</v>
      </c>
      <c r="L897" s="734">
        <v>2</v>
      </c>
      <c r="M897" s="719">
        <v>45717</v>
      </c>
      <c r="N897" s="719">
        <v>45960</v>
      </c>
      <c r="O897" s="109">
        <f t="shared" si="30"/>
        <v>34.714285714285715</v>
      </c>
      <c r="P897" s="720">
        <v>1</v>
      </c>
      <c r="Q897" s="717" t="s">
        <v>2462</v>
      </c>
      <c r="R897" s="720">
        <f t="shared" si="31"/>
        <v>1</v>
      </c>
      <c r="S897" s="721" t="str">
        <f t="array" aca="1" ref="S897" ca="1">IF(ISNUMBER(R897),IF(R897=100%,"CUMPLIDA",IF(AND(ISNUMBER(N897),ISNUMBER(INDIRECT("FECHA_"&amp;$B897,1))), IF(N897&lt;=INDIRECT("FECHA_"&amp;$B897,1),"INCUMPLIDA","PROCESO"), "VERIFICAR FECHA")),"SIN VALOR AVANCE")</f>
        <v>CUMPLIDA</v>
      </c>
    </row>
    <row r="898" spans="1:19" ht="210.75">
      <c r="A898" s="712" t="s">
        <v>19</v>
      </c>
      <c r="B898" s="104" t="s">
        <v>14</v>
      </c>
      <c r="C898" s="713"/>
      <c r="D898" s="713"/>
      <c r="E898" s="714"/>
      <c r="F898" s="714"/>
      <c r="G898" s="714"/>
      <c r="H898" s="714"/>
      <c r="I898" s="716">
        <v>8</v>
      </c>
      <c r="J898" s="717">
        <v>1</v>
      </c>
      <c r="K898" s="717">
        <v>1</v>
      </c>
      <c r="L898" s="734">
        <v>2</v>
      </c>
      <c r="M898" s="719">
        <v>45717</v>
      </c>
      <c r="N898" s="719">
        <v>46081</v>
      </c>
      <c r="O898" s="109">
        <f t="shared" si="30"/>
        <v>52</v>
      </c>
      <c r="P898" s="720">
        <v>1</v>
      </c>
      <c r="Q898" s="717" t="s">
        <v>2463</v>
      </c>
      <c r="R898" s="720">
        <f t="shared" si="31"/>
        <v>1</v>
      </c>
      <c r="S898" s="721" t="str">
        <f t="array" aca="1" ref="S898" ca="1">IF(ISNUMBER(R898),IF(R898=100%,"CUMPLIDA",IF(AND(ISNUMBER(N898),ISNUMBER(INDIRECT("FECHA_"&amp;$B898,1))), IF(N898&lt;=INDIRECT("FECHA_"&amp;$B898,1),"INCUMPLIDA","PROCESO"), "VERIFICAR FECHA")),"SIN VALOR AVANCE")</f>
        <v>CUMPLIDA</v>
      </c>
    </row>
    <row r="899" spans="1:19" ht="120.75">
      <c r="A899" s="712" t="s">
        <v>19</v>
      </c>
      <c r="B899" s="104" t="s">
        <v>14</v>
      </c>
      <c r="C899" s="713"/>
      <c r="D899" s="713"/>
      <c r="E899" s="714" t="s">
        <v>2376</v>
      </c>
      <c r="F899" s="714"/>
      <c r="G899" s="714"/>
      <c r="H899" s="714"/>
      <c r="I899" s="716">
        <v>9</v>
      </c>
      <c r="J899" s="717">
        <v>1</v>
      </c>
      <c r="K899" s="717">
        <v>1</v>
      </c>
      <c r="L899" s="734">
        <v>1</v>
      </c>
      <c r="M899" s="719">
        <v>45717</v>
      </c>
      <c r="N899" s="719">
        <v>46081</v>
      </c>
      <c r="O899" s="109">
        <f t="shared" si="30"/>
        <v>52</v>
      </c>
      <c r="P899" s="720">
        <v>1</v>
      </c>
      <c r="Q899" s="717" t="s">
        <v>2459</v>
      </c>
      <c r="R899" s="720">
        <f t="shared" si="31"/>
        <v>1</v>
      </c>
      <c r="S899" s="721" t="str">
        <f t="array" aca="1" ref="S899" ca="1">IF(ISNUMBER(R899),IF(R899=100%,"CUMPLIDA",IF(AND(ISNUMBER(N899),ISNUMBER(INDIRECT("FECHA_"&amp;$B899,1))), IF(N899&lt;=INDIRECT("FECHA_"&amp;$B899,1),"INCUMPLIDA","PROCESO"), "VERIFICAR FECHA")),"SIN VALOR AVANCE")</f>
        <v>CUMPLIDA</v>
      </c>
    </row>
    <row r="900" spans="1:19" ht="120.75">
      <c r="A900" s="712" t="s">
        <v>19</v>
      </c>
      <c r="B900" s="104" t="s">
        <v>14</v>
      </c>
      <c r="C900" s="713"/>
      <c r="D900" s="713"/>
      <c r="E900" s="714"/>
      <c r="F900" s="714"/>
      <c r="G900" s="714"/>
      <c r="H900" s="714"/>
      <c r="I900" s="716">
        <v>10</v>
      </c>
      <c r="J900" s="717">
        <v>1</v>
      </c>
      <c r="K900" s="717">
        <v>1</v>
      </c>
      <c r="L900" s="734">
        <v>8</v>
      </c>
      <c r="M900" s="719">
        <v>45717</v>
      </c>
      <c r="N900" s="719">
        <v>46081</v>
      </c>
      <c r="O900" s="109">
        <f t="shared" si="30"/>
        <v>52</v>
      </c>
      <c r="P900" s="720">
        <v>1</v>
      </c>
      <c r="Q900" s="717" t="s">
        <v>2460</v>
      </c>
      <c r="R900" s="720">
        <f t="shared" si="31"/>
        <v>1</v>
      </c>
      <c r="S900" s="721" t="str">
        <f t="array" aca="1" ref="S900" ca="1">IF(ISNUMBER(R900),IF(R900=100%,"CUMPLIDA",IF(AND(ISNUMBER(N900),ISNUMBER(INDIRECT("FECHA_"&amp;$B900,1))), IF(N900&lt;=INDIRECT("FECHA_"&amp;$B900,1),"INCUMPLIDA","PROCESO"), "VERIFICAR FECHA")),"SIN VALOR AVANCE")</f>
        <v>CUMPLIDA</v>
      </c>
    </row>
    <row r="901" spans="1:19" ht="90.75">
      <c r="A901" s="712" t="s">
        <v>19</v>
      </c>
      <c r="B901" s="104" t="s">
        <v>14</v>
      </c>
      <c r="C901" s="713"/>
      <c r="D901" s="713"/>
      <c r="E901" s="714"/>
      <c r="F901" s="714"/>
      <c r="G901" s="714"/>
      <c r="H901" s="714"/>
      <c r="I901" s="716">
        <v>11</v>
      </c>
      <c r="J901" s="717">
        <v>1</v>
      </c>
      <c r="K901" s="717">
        <v>1</v>
      </c>
      <c r="L901" s="734">
        <v>12</v>
      </c>
      <c r="M901" s="719">
        <v>45717</v>
      </c>
      <c r="N901" s="719">
        <v>46081</v>
      </c>
      <c r="O901" s="109">
        <f t="shared" si="30"/>
        <v>52</v>
      </c>
      <c r="P901" s="720">
        <v>1</v>
      </c>
      <c r="Q901" s="717" t="s">
        <v>2464</v>
      </c>
      <c r="R901" s="720">
        <f t="shared" si="31"/>
        <v>1</v>
      </c>
      <c r="S901" s="721" t="str">
        <f t="array" aca="1" ref="S901" ca="1">IF(ISNUMBER(R901),IF(R901=100%,"CUMPLIDA",IF(AND(ISNUMBER(N901),ISNUMBER(INDIRECT("FECHA_"&amp;$B901,1))), IF(N901&lt;=INDIRECT("FECHA_"&amp;$B901,1),"INCUMPLIDA","PROCESO"), "VERIFICAR FECHA")),"SIN VALOR AVANCE")</f>
        <v>CUMPLIDA</v>
      </c>
    </row>
    <row r="902" spans="1:19" ht="60.75">
      <c r="A902" s="712" t="s">
        <v>19</v>
      </c>
      <c r="B902" s="104" t="s">
        <v>14</v>
      </c>
      <c r="C902" s="713"/>
      <c r="D902" s="713"/>
      <c r="E902" s="714"/>
      <c r="F902" s="714"/>
      <c r="G902" s="714"/>
      <c r="H902" s="714"/>
      <c r="I902" s="716">
        <v>12</v>
      </c>
      <c r="J902" s="717">
        <v>1</v>
      </c>
      <c r="K902" s="717">
        <v>1</v>
      </c>
      <c r="L902" s="720">
        <v>1</v>
      </c>
      <c r="M902" s="719">
        <v>45717</v>
      </c>
      <c r="N902" s="719">
        <v>46081</v>
      </c>
      <c r="O902" s="109">
        <f t="shared" si="30"/>
        <v>52</v>
      </c>
      <c r="P902" s="720">
        <v>1</v>
      </c>
      <c r="Q902" s="717" t="s">
        <v>2465</v>
      </c>
      <c r="R902" s="720">
        <f t="shared" si="31"/>
        <v>1</v>
      </c>
      <c r="S902" s="721" t="str">
        <f t="array" aca="1" ref="S902" ca="1">IF(ISNUMBER(R902),IF(R902=100%,"CUMPLIDA",IF(AND(ISNUMBER(N902),ISNUMBER(INDIRECT("FECHA_"&amp;$B902,1))), IF(N902&lt;=INDIRECT("FECHA_"&amp;$B902,1),"INCUMPLIDA","PROCESO"), "VERIFICAR FECHA")),"SIN VALOR AVANCE")</f>
        <v>CUMPLIDA</v>
      </c>
    </row>
    <row r="903" spans="1:19" ht="150.75">
      <c r="A903" s="712" t="s">
        <v>19</v>
      </c>
      <c r="B903" s="104" t="s">
        <v>14</v>
      </c>
      <c r="C903" s="713"/>
      <c r="D903" s="713"/>
      <c r="E903" s="714" t="s">
        <v>2466</v>
      </c>
      <c r="F903" s="714"/>
      <c r="G903" s="714"/>
      <c r="H903" s="714"/>
      <c r="I903" s="716">
        <v>13</v>
      </c>
      <c r="J903" s="717">
        <v>1</v>
      </c>
      <c r="K903" s="717">
        <v>1</v>
      </c>
      <c r="L903" s="734">
        <v>2</v>
      </c>
      <c r="M903" s="719">
        <v>45717</v>
      </c>
      <c r="N903" s="719">
        <v>45960</v>
      </c>
      <c r="O903" s="109">
        <f t="shared" si="30"/>
        <v>34.714285714285715</v>
      </c>
      <c r="P903" s="720">
        <v>1</v>
      </c>
      <c r="Q903" s="717" t="s">
        <v>2462</v>
      </c>
      <c r="R903" s="720">
        <f t="shared" si="31"/>
        <v>1</v>
      </c>
      <c r="S903" s="721" t="str">
        <f t="array" aca="1" ref="S903" ca="1">IF(ISNUMBER(R903),IF(R903=100%,"CUMPLIDA",IF(AND(ISNUMBER(N903),ISNUMBER(INDIRECT("FECHA_"&amp;$B903,1))), IF(N903&lt;=INDIRECT("FECHA_"&amp;$B903,1),"INCUMPLIDA","PROCESO"), "VERIFICAR FECHA")),"SIN VALOR AVANCE")</f>
        <v>CUMPLIDA</v>
      </c>
    </row>
    <row r="904" spans="1:19" ht="195.75">
      <c r="A904" s="712" t="s">
        <v>19</v>
      </c>
      <c r="B904" s="104" t="s">
        <v>14</v>
      </c>
      <c r="C904" s="713"/>
      <c r="D904" s="713"/>
      <c r="E904" s="714"/>
      <c r="F904" s="714"/>
      <c r="G904" s="714"/>
      <c r="H904" s="714"/>
      <c r="I904" s="716">
        <v>14</v>
      </c>
      <c r="J904" s="717">
        <v>1</v>
      </c>
      <c r="K904" s="717">
        <v>1</v>
      </c>
      <c r="L904" s="734">
        <v>2</v>
      </c>
      <c r="M904" s="719">
        <v>45717</v>
      </c>
      <c r="N904" s="719">
        <v>46081</v>
      </c>
      <c r="O904" s="109">
        <f t="shared" si="30"/>
        <v>52</v>
      </c>
      <c r="P904" s="720">
        <v>1</v>
      </c>
      <c r="Q904" s="717" t="s">
        <v>2071</v>
      </c>
      <c r="R904" s="720">
        <f t="shared" si="31"/>
        <v>1</v>
      </c>
      <c r="S904" s="721" t="str">
        <f t="array" aca="1" ref="S904" ca="1">IF(ISNUMBER(R904),IF(R904=100%,"CUMPLIDA",IF(AND(ISNUMBER(N904),ISNUMBER(INDIRECT("FECHA_"&amp;$B904,1))), IF(N904&lt;=INDIRECT("FECHA_"&amp;$B904,1),"INCUMPLIDA","PROCESO"), "VERIFICAR FECHA")),"SIN VALOR AVANCE")</f>
        <v>CUMPLIDA</v>
      </c>
    </row>
    <row r="905" spans="1:19" ht="90.75">
      <c r="A905" s="712" t="s">
        <v>19</v>
      </c>
      <c r="B905" s="104" t="s">
        <v>14</v>
      </c>
      <c r="C905" s="713"/>
      <c r="D905" s="713"/>
      <c r="E905" s="714" t="s">
        <v>2285</v>
      </c>
      <c r="F905" s="714"/>
      <c r="G905" s="714"/>
      <c r="H905" s="714"/>
      <c r="I905" s="716">
        <v>15</v>
      </c>
      <c r="J905" s="717">
        <v>1</v>
      </c>
      <c r="K905" s="717">
        <v>1</v>
      </c>
      <c r="L905" s="734">
        <v>12</v>
      </c>
      <c r="M905" s="719">
        <v>45717</v>
      </c>
      <c r="N905" s="719">
        <v>46081</v>
      </c>
      <c r="O905" s="109">
        <f t="shared" si="30"/>
        <v>52</v>
      </c>
      <c r="P905" s="720">
        <v>1</v>
      </c>
      <c r="Q905" s="717" t="s">
        <v>2467</v>
      </c>
      <c r="R905" s="720">
        <f t="shared" si="31"/>
        <v>1</v>
      </c>
      <c r="S905" s="721" t="str">
        <f t="array" aca="1" ref="S905" ca="1">IF(ISNUMBER(R905),IF(R905=100%,"CUMPLIDA",IF(AND(ISNUMBER(N905),ISNUMBER(INDIRECT("FECHA_"&amp;$B905,1))), IF(N905&lt;=INDIRECT("FECHA_"&amp;$B905,1),"INCUMPLIDA","PROCESO"), "VERIFICAR FECHA")),"SIN VALOR AVANCE")</f>
        <v>CUMPLIDA</v>
      </c>
    </row>
    <row r="906" spans="1:19" ht="60.75">
      <c r="A906" s="712" t="s">
        <v>19</v>
      </c>
      <c r="B906" s="104" t="s">
        <v>14</v>
      </c>
      <c r="C906" s="713"/>
      <c r="D906" s="713"/>
      <c r="E906" s="714"/>
      <c r="F906" s="714"/>
      <c r="G906" s="714"/>
      <c r="H906" s="714"/>
      <c r="I906" s="716">
        <v>16</v>
      </c>
      <c r="J906" s="717">
        <v>1</v>
      </c>
      <c r="K906" s="717">
        <v>1</v>
      </c>
      <c r="L906" s="720">
        <v>1</v>
      </c>
      <c r="M906" s="719">
        <v>45717</v>
      </c>
      <c r="N906" s="719">
        <v>46081</v>
      </c>
      <c r="O906" s="109">
        <f t="shared" si="30"/>
        <v>52</v>
      </c>
      <c r="P906" s="720">
        <v>1</v>
      </c>
      <c r="Q906" s="717" t="s">
        <v>2465</v>
      </c>
      <c r="R906" s="720">
        <f t="shared" si="31"/>
        <v>1</v>
      </c>
      <c r="S906" s="721" t="str">
        <f t="array" aca="1" ref="S906" ca="1">IF(ISNUMBER(R906),IF(R906=100%,"CUMPLIDA",IF(AND(ISNUMBER(N906),ISNUMBER(INDIRECT("FECHA_"&amp;$B906,1))), IF(N906&lt;=INDIRECT("FECHA_"&amp;$B906,1),"INCUMPLIDA","PROCESO"), "VERIFICAR FECHA")),"SIN VALOR AVANCE")</f>
        <v>CUMPLIDA</v>
      </c>
    </row>
    <row r="907" spans="1:19" ht="150.75">
      <c r="A907" s="712" t="s">
        <v>19</v>
      </c>
      <c r="B907" s="104" t="s">
        <v>14</v>
      </c>
      <c r="C907" s="713"/>
      <c r="D907" s="713"/>
      <c r="E907" s="714" t="s">
        <v>2286</v>
      </c>
      <c r="F907" s="714"/>
      <c r="G907" s="714"/>
      <c r="H907" s="714"/>
      <c r="I907" s="716">
        <v>17</v>
      </c>
      <c r="J907" s="717">
        <v>1</v>
      </c>
      <c r="K907" s="717">
        <v>1</v>
      </c>
      <c r="L907" s="734">
        <v>2</v>
      </c>
      <c r="M907" s="719">
        <v>45717</v>
      </c>
      <c r="N907" s="719">
        <v>45960</v>
      </c>
      <c r="O907" s="109">
        <f t="shared" si="30"/>
        <v>34.714285714285715</v>
      </c>
      <c r="P907" s="720">
        <v>1</v>
      </c>
      <c r="Q907" s="717" t="s">
        <v>2468</v>
      </c>
      <c r="R907" s="720">
        <f t="shared" si="31"/>
        <v>1</v>
      </c>
      <c r="S907" s="721" t="str">
        <f t="array" aca="1" ref="S907" ca="1">IF(ISNUMBER(R907),IF(R907=100%,"CUMPLIDA",IF(AND(ISNUMBER(N907),ISNUMBER(INDIRECT("FECHA_"&amp;$B907,1))), IF(N907&lt;=INDIRECT("FECHA_"&amp;$B907,1),"INCUMPLIDA","PROCESO"), "VERIFICAR FECHA")),"SIN VALOR AVANCE")</f>
        <v>CUMPLIDA</v>
      </c>
    </row>
    <row r="908" spans="1:19" ht="195.75">
      <c r="A908" s="712" t="s">
        <v>19</v>
      </c>
      <c r="B908" s="104" t="s">
        <v>14</v>
      </c>
      <c r="C908" s="713"/>
      <c r="D908" s="713"/>
      <c r="E908" s="714"/>
      <c r="F908" s="714"/>
      <c r="G908" s="714"/>
      <c r="H908" s="714"/>
      <c r="I908" s="716">
        <v>18</v>
      </c>
      <c r="J908" s="717">
        <v>1</v>
      </c>
      <c r="K908" s="717">
        <v>1</v>
      </c>
      <c r="L908" s="734">
        <v>2</v>
      </c>
      <c r="M908" s="719">
        <v>45717</v>
      </c>
      <c r="N908" s="719">
        <v>46081</v>
      </c>
      <c r="O908" s="109">
        <f t="shared" si="30"/>
        <v>52</v>
      </c>
      <c r="P908" s="720">
        <v>1</v>
      </c>
      <c r="Q908" s="717" t="s">
        <v>2071</v>
      </c>
      <c r="R908" s="720">
        <f t="shared" si="31"/>
        <v>1</v>
      </c>
      <c r="S908" s="721" t="str">
        <f t="array" aca="1" ref="S908" ca="1">IF(ISNUMBER(R908),IF(R908=100%,"CUMPLIDA",IF(AND(ISNUMBER(N908),ISNUMBER(INDIRECT("FECHA_"&amp;$B908,1))), IF(N908&lt;=INDIRECT("FECHA_"&amp;$B908,1),"INCUMPLIDA","PROCESO"), "VERIFICAR FECHA")),"SIN VALOR AVANCE")</f>
        <v>CUMPLIDA</v>
      </c>
    </row>
    <row r="909" spans="1:19" ht="150.75">
      <c r="A909" s="712" t="s">
        <v>19</v>
      </c>
      <c r="B909" s="104" t="s">
        <v>14</v>
      </c>
      <c r="C909" s="713"/>
      <c r="D909" s="713"/>
      <c r="E909" s="714"/>
      <c r="F909" s="714"/>
      <c r="G909" s="714"/>
      <c r="H909" s="714"/>
      <c r="I909" s="716">
        <v>19</v>
      </c>
      <c r="J909" s="717">
        <v>1</v>
      </c>
      <c r="K909" s="717">
        <v>1</v>
      </c>
      <c r="L909" s="734">
        <v>2</v>
      </c>
      <c r="M909" s="719">
        <v>45717</v>
      </c>
      <c r="N909" s="719">
        <v>45960</v>
      </c>
      <c r="O909" s="109">
        <f t="shared" si="30"/>
        <v>34.714285714285715</v>
      </c>
      <c r="P909" s="720">
        <v>1</v>
      </c>
      <c r="Q909" s="717" t="s">
        <v>2462</v>
      </c>
      <c r="R909" s="720">
        <f t="shared" si="31"/>
        <v>1</v>
      </c>
      <c r="S909" s="721" t="str">
        <f t="array" aca="1" ref="S909" ca="1">IF(ISNUMBER(R909),IF(R909=100%,"CUMPLIDA",IF(AND(ISNUMBER(N909),ISNUMBER(INDIRECT("FECHA_"&amp;$B909,1))), IF(N909&lt;=INDIRECT("FECHA_"&amp;$B909,1),"INCUMPLIDA","PROCESO"), "VERIFICAR FECHA")),"SIN VALOR AVANCE")</f>
        <v>CUMPLIDA</v>
      </c>
    </row>
    <row r="910" spans="1:19" ht="210.75">
      <c r="A910" s="712" t="s">
        <v>19</v>
      </c>
      <c r="B910" s="104" t="s">
        <v>14</v>
      </c>
      <c r="C910" s="713"/>
      <c r="D910" s="713"/>
      <c r="E910" s="714"/>
      <c r="F910" s="714"/>
      <c r="G910" s="714"/>
      <c r="H910" s="714"/>
      <c r="I910" s="716">
        <v>20</v>
      </c>
      <c r="J910" s="717">
        <v>1</v>
      </c>
      <c r="K910" s="717">
        <v>1</v>
      </c>
      <c r="L910" s="734">
        <v>2</v>
      </c>
      <c r="M910" s="719">
        <v>45717</v>
      </c>
      <c r="N910" s="719">
        <v>46081</v>
      </c>
      <c r="O910" s="109">
        <f t="shared" si="30"/>
        <v>52</v>
      </c>
      <c r="P910" s="720">
        <v>1</v>
      </c>
      <c r="Q910" s="717" t="s">
        <v>2469</v>
      </c>
      <c r="R910" s="720">
        <f t="shared" si="31"/>
        <v>1</v>
      </c>
      <c r="S910" s="721" t="str">
        <f t="array" aca="1" ref="S910" ca="1">IF(ISNUMBER(R910),IF(R910=100%,"CUMPLIDA",IF(AND(ISNUMBER(N910),ISNUMBER(INDIRECT("FECHA_"&amp;$B910,1))), IF(N910&lt;=INDIRECT("FECHA_"&amp;$B910,1),"INCUMPLIDA","PROCESO"), "VERIFICAR FECHA")),"SIN VALOR AVANCE")</f>
        <v>CUMPLIDA</v>
      </c>
    </row>
    <row r="911" spans="1:19" ht="180.75">
      <c r="A911" s="712" t="s">
        <v>19</v>
      </c>
      <c r="B911" s="104" t="s">
        <v>14</v>
      </c>
      <c r="C911" s="713"/>
      <c r="D911" s="713"/>
      <c r="E911" s="714"/>
      <c r="F911" s="714"/>
      <c r="G911" s="714"/>
      <c r="H911" s="714"/>
      <c r="I911" s="716">
        <v>21</v>
      </c>
      <c r="J911" s="717">
        <v>1</v>
      </c>
      <c r="K911" s="717">
        <v>1</v>
      </c>
      <c r="L911" s="734">
        <v>1</v>
      </c>
      <c r="M911" s="719">
        <v>45717</v>
      </c>
      <c r="N911" s="719">
        <v>45838</v>
      </c>
      <c r="O911" s="109">
        <f t="shared" si="30"/>
        <v>17.285714285714285</v>
      </c>
      <c r="P911" s="720">
        <v>1</v>
      </c>
      <c r="Q911" s="717" t="s">
        <v>2470</v>
      </c>
      <c r="R911" s="720">
        <f t="shared" si="31"/>
        <v>1</v>
      </c>
      <c r="S911" s="721" t="str">
        <f t="array" aca="1" ref="S911" ca="1">IF(ISNUMBER(R911),IF(R911=100%,"CUMPLIDA",IF(AND(ISNUMBER(N911),ISNUMBER(INDIRECT("FECHA_"&amp;$B911,1))), IF(N911&lt;=INDIRECT("FECHA_"&amp;$B911,1),"INCUMPLIDA","PROCESO"), "VERIFICAR FECHA")),"SIN VALOR AVANCE")</f>
        <v>CUMPLIDA</v>
      </c>
    </row>
    <row r="912" spans="1:19" ht="165.75">
      <c r="A912" s="712" t="s">
        <v>19</v>
      </c>
      <c r="B912" s="104" t="s">
        <v>14</v>
      </c>
      <c r="C912" s="713"/>
      <c r="D912" s="713"/>
      <c r="E912" s="714"/>
      <c r="F912" s="714"/>
      <c r="G912" s="714"/>
      <c r="H912" s="714"/>
      <c r="I912" s="716">
        <v>22</v>
      </c>
      <c r="J912" s="717">
        <v>1</v>
      </c>
      <c r="K912" s="717">
        <v>1</v>
      </c>
      <c r="L912" s="734">
        <v>1</v>
      </c>
      <c r="M912" s="719">
        <v>45717</v>
      </c>
      <c r="N912" s="719">
        <v>45838</v>
      </c>
      <c r="O912" s="109">
        <f t="shared" si="30"/>
        <v>17.285714285714285</v>
      </c>
      <c r="P912" s="720">
        <v>1</v>
      </c>
      <c r="Q912" s="717" t="s">
        <v>2471</v>
      </c>
      <c r="R912" s="720">
        <f t="shared" si="31"/>
        <v>1</v>
      </c>
      <c r="S912" s="721" t="str">
        <f t="array" aca="1" ref="S912" ca="1">IF(ISNUMBER(R912),IF(R912=100%,"CUMPLIDA",IF(AND(ISNUMBER(N912),ISNUMBER(INDIRECT("FECHA_"&amp;$B912,1))), IF(N912&lt;=INDIRECT("FECHA_"&amp;$B912,1),"INCUMPLIDA","PROCESO"), "VERIFICAR FECHA")),"SIN VALOR AVANCE")</f>
        <v>CUMPLIDA</v>
      </c>
    </row>
    <row r="913" spans="1:19" ht="150.75">
      <c r="A913" s="712" t="s">
        <v>19</v>
      </c>
      <c r="B913" s="104" t="s">
        <v>14</v>
      </c>
      <c r="C913" s="713"/>
      <c r="D913" s="713"/>
      <c r="E913" s="714"/>
      <c r="F913" s="714"/>
      <c r="G913" s="714"/>
      <c r="H913" s="714"/>
      <c r="I913" s="716">
        <v>23</v>
      </c>
      <c r="J913" s="717">
        <v>1</v>
      </c>
      <c r="K913" s="717">
        <v>1</v>
      </c>
      <c r="L913" s="734">
        <v>2</v>
      </c>
      <c r="M913" s="719">
        <v>45717</v>
      </c>
      <c r="N913" s="719">
        <v>45960</v>
      </c>
      <c r="O913" s="109">
        <f t="shared" si="30"/>
        <v>34.714285714285715</v>
      </c>
      <c r="P913" s="720">
        <v>1</v>
      </c>
      <c r="Q913" s="717" t="s">
        <v>2462</v>
      </c>
      <c r="R913" s="720">
        <f t="shared" si="31"/>
        <v>1</v>
      </c>
      <c r="S913" s="721" t="str">
        <f t="array" aca="1" ref="S913" ca="1">IF(ISNUMBER(R913),IF(R913=100%,"CUMPLIDA",IF(AND(ISNUMBER(N913),ISNUMBER(INDIRECT("FECHA_"&amp;$B913,1))), IF(N913&lt;=INDIRECT("FECHA_"&amp;$B913,1),"INCUMPLIDA","PROCESO"), "VERIFICAR FECHA")),"SIN VALOR AVANCE")</f>
        <v>CUMPLIDA</v>
      </c>
    </row>
    <row r="914" spans="1:19" ht="225.75">
      <c r="A914" s="712" t="s">
        <v>19</v>
      </c>
      <c r="B914" s="104" t="s">
        <v>14</v>
      </c>
      <c r="C914" s="713"/>
      <c r="D914" s="713"/>
      <c r="E914" s="714"/>
      <c r="F914" s="714"/>
      <c r="G914" s="714"/>
      <c r="H914" s="714"/>
      <c r="I914" s="716">
        <v>24</v>
      </c>
      <c r="J914" s="717">
        <v>1</v>
      </c>
      <c r="K914" s="717">
        <v>1</v>
      </c>
      <c r="L914" s="734">
        <v>2</v>
      </c>
      <c r="M914" s="719">
        <v>45717</v>
      </c>
      <c r="N914" s="719">
        <v>46081</v>
      </c>
      <c r="O914" s="109">
        <f t="shared" si="30"/>
        <v>52</v>
      </c>
      <c r="P914" s="720">
        <v>1</v>
      </c>
      <c r="Q914" s="717" t="s">
        <v>2472</v>
      </c>
      <c r="R914" s="720">
        <f t="shared" si="31"/>
        <v>1</v>
      </c>
      <c r="S914" s="721" t="str">
        <f t="array" aca="1" ref="S914" ca="1">IF(ISNUMBER(R914),IF(R914=100%,"CUMPLIDA",IF(AND(ISNUMBER(N914),ISNUMBER(INDIRECT("FECHA_"&amp;$B914,1))), IF(N914&lt;=INDIRECT("FECHA_"&amp;$B914,1),"INCUMPLIDA","PROCESO"), "VERIFICAR FECHA")),"SIN VALOR AVANCE")</f>
        <v>CUMPLIDA</v>
      </c>
    </row>
    <row r="915" spans="1:19" ht="150.75">
      <c r="A915" s="712" t="s">
        <v>19</v>
      </c>
      <c r="B915" s="104" t="s">
        <v>14</v>
      </c>
      <c r="C915" s="713"/>
      <c r="D915" s="713"/>
      <c r="E915" s="714"/>
      <c r="F915" s="714"/>
      <c r="G915" s="714" t="s">
        <v>2288</v>
      </c>
      <c r="H915" s="714"/>
      <c r="I915" s="716">
        <v>25</v>
      </c>
      <c r="J915" s="717">
        <v>1</v>
      </c>
      <c r="K915" s="717">
        <v>1</v>
      </c>
      <c r="L915" s="734">
        <v>2</v>
      </c>
      <c r="M915" s="719">
        <v>45717</v>
      </c>
      <c r="N915" s="719">
        <v>45960</v>
      </c>
      <c r="O915" s="109">
        <f t="shared" si="30"/>
        <v>34.714285714285715</v>
      </c>
      <c r="P915" s="720">
        <v>1</v>
      </c>
      <c r="Q915" s="717" t="s">
        <v>2462</v>
      </c>
      <c r="R915" s="720">
        <f t="shared" si="31"/>
        <v>1</v>
      </c>
      <c r="S915" s="721" t="str">
        <f t="array" aca="1" ref="S915" ca="1">IF(ISNUMBER(R915),IF(R915=100%,"CUMPLIDA",IF(AND(ISNUMBER(N915),ISNUMBER(INDIRECT("FECHA_"&amp;$B915,1))), IF(N915&lt;=INDIRECT("FECHA_"&amp;$B915,1),"INCUMPLIDA","PROCESO"), "VERIFICAR FECHA")),"SIN VALOR AVANCE")</f>
        <v>CUMPLIDA</v>
      </c>
    </row>
    <row r="916" spans="1:19" ht="225.75">
      <c r="A916" s="712" t="s">
        <v>19</v>
      </c>
      <c r="B916" s="104" t="s">
        <v>14</v>
      </c>
      <c r="C916" s="713"/>
      <c r="D916" s="713"/>
      <c r="E916" s="714"/>
      <c r="F916" s="714"/>
      <c r="G916" s="714"/>
      <c r="H916" s="714"/>
      <c r="I916" s="716">
        <v>26</v>
      </c>
      <c r="J916" s="717">
        <v>1</v>
      </c>
      <c r="K916" s="717">
        <v>1</v>
      </c>
      <c r="L916" s="734">
        <v>2</v>
      </c>
      <c r="M916" s="719">
        <v>45717</v>
      </c>
      <c r="N916" s="719">
        <v>46081</v>
      </c>
      <c r="O916" s="109">
        <f t="shared" si="30"/>
        <v>52</v>
      </c>
      <c r="P916" s="720">
        <v>1</v>
      </c>
      <c r="Q916" s="717" t="s">
        <v>2472</v>
      </c>
      <c r="R916" s="720">
        <f t="shared" si="31"/>
        <v>1</v>
      </c>
      <c r="S916" s="721" t="str">
        <f t="array" aca="1" ref="S916" ca="1">IF(ISNUMBER(R916),IF(R916=100%,"CUMPLIDA",IF(AND(ISNUMBER(N916),ISNUMBER(INDIRECT("FECHA_"&amp;$B916,1))), IF(N916&lt;=INDIRECT("FECHA_"&amp;$B916,1),"INCUMPLIDA","PROCESO"), "VERIFICAR FECHA")),"SIN VALOR AVANCE")</f>
        <v>CUMPLIDA</v>
      </c>
    </row>
    <row r="917" spans="1:19" ht="150.75">
      <c r="A917" s="712" t="s">
        <v>19</v>
      </c>
      <c r="B917" s="104" t="s">
        <v>14</v>
      </c>
      <c r="C917" s="713"/>
      <c r="D917" s="713"/>
      <c r="E917" s="714"/>
      <c r="F917" s="714"/>
      <c r="G917" s="714" t="s">
        <v>2361</v>
      </c>
      <c r="H917" s="714"/>
      <c r="I917" s="716">
        <v>27</v>
      </c>
      <c r="J917" s="717">
        <v>1</v>
      </c>
      <c r="K917" s="717">
        <v>1</v>
      </c>
      <c r="L917" s="734">
        <v>2</v>
      </c>
      <c r="M917" s="719">
        <v>45717</v>
      </c>
      <c r="N917" s="719">
        <v>45960</v>
      </c>
      <c r="O917" s="109">
        <f t="shared" si="30"/>
        <v>34.714285714285715</v>
      </c>
      <c r="P917" s="720">
        <v>1</v>
      </c>
      <c r="Q917" s="717" t="s">
        <v>2462</v>
      </c>
      <c r="R917" s="720">
        <f t="shared" si="31"/>
        <v>1</v>
      </c>
      <c r="S917" s="721" t="str">
        <f t="array" aca="1" ref="S917" ca="1">IF(ISNUMBER(R917),IF(R917=100%,"CUMPLIDA",IF(AND(ISNUMBER(N917),ISNUMBER(INDIRECT("FECHA_"&amp;$B917,1))), IF(N917&lt;=INDIRECT("FECHA_"&amp;$B917,1),"INCUMPLIDA","PROCESO"), "VERIFICAR FECHA")),"SIN VALOR AVANCE")</f>
        <v>CUMPLIDA</v>
      </c>
    </row>
    <row r="918" spans="1:19" ht="240.75">
      <c r="A918" s="712" t="s">
        <v>19</v>
      </c>
      <c r="B918" s="104" t="s">
        <v>14</v>
      </c>
      <c r="C918" s="713"/>
      <c r="D918" s="713"/>
      <c r="E918" s="714"/>
      <c r="F918" s="714"/>
      <c r="G918" s="714"/>
      <c r="H918" s="714"/>
      <c r="I918" s="716">
        <v>28</v>
      </c>
      <c r="J918" s="717">
        <v>1</v>
      </c>
      <c r="K918" s="717">
        <v>1</v>
      </c>
      <c r="L918" s="734">
        <v>2</v>
      </c>
      <c r="M918" s="719">
        <v>45717</v>
      </c>
      <c r="N918" s="719">
        <v>46081</v>
      </c>
      <c r="O918" s="109">
        <f t="shared" si="30"/>
        <v>52</v>
      </c>
      <c r="P918" s="720">
        <v>1</v>
      </c>
      <c r="Q918" s="717" t="s">
        <v>2473</v>
      </c>
      <c r="R918" s="720">
        <f t="shared" si="31"/>
        <v>1</v>
      </c>
      <c r="S918" s="721" t="str">
        <f t="array" aca="1" ref="S918" ca="1">IF(ISNUMBER(R918),IF(R918=100%,"CUMPLIDA",IF(AND(ISNUMBER(N918),ISNUMBER(INDIRECT("FECHA_"&amp;$B918,1))), IF(N918&lt;=INDIRECT("FECHA_"&amp;$B918,1),"INCUMPLIDA","PROCESO"), "VERIFICAR FECHA")),"SIN VALOR AVANCE")</f>
        <v>CUMPLIDA</v>
      </c>
    </row>
    <row r="919" spans="1:19" ht="165.75">
      <c r="A919" s="712" t="s">
        <v>19</v>
      </c>
      <c r="B919" s="104" t="s">
        <v>14</v>
      </c>
      <c r="C919" s="713"/>
      <c r="D919" s="713"/>
      <c r="E919" s="714"/>
      <c r="F919" s="714"/>
      <c r="G919" s="714"/>
      <c r="H919" s="714"/>
      <c r="I919" s="716">
        <v>29</v>
      </c>
      <c r="J919" s="717">
        <v>1</v>
      </c>
      <c r="K919" s="717">
        <v>1</v>
      </c>
      <c r="L919" s="734">
        <v>1</v>
      </c>
      <c r="M919" s="719">
        <v>45717</v>
      </c>
      <c r="N919" s="719">
        <v>45838</v>
      </c>
      <c r="O919" s="109">
        <f t="shared" si="30"/>
        <v>17.285714285714285</v>
      </c>
      <c r="P919" s="720">
        <v>1</v>
      </c>
      <c r="Q919" s="717" t="s">
        <v>2474</v>
      </c>
      <c r="R919" s="720">
        <f t="shared" si="31"/>
        <v>1</v>
      </c>
      <c r="S919" s="721" t="str">
        <f t="array" aca="1" ref="S919" ca="1">IF(ISNUMBER(R919),IF(R919=100%,"CUMPLIDA",IF(AND(ISNUMBER(N919),ISNUMBER(INDIRECT("FECHA_"&amp;$B919,1))), IF(N919&lt;=INDIRECT("FECHA_"&amp;$B919,1),"INCUMPLIDA","PROCESO"), "VERIFICAR FECHA")),"SIN VALOR AVANCE")</f>
        <v>CUMPLIDA</v>
      </c>
    </row>
    <row r="920" spans="1:19" ht="150.75">
      <c r="A920" s="712" t="s">
        <v>19</v>
      </c>
      <c r="B920" s="104" t="s">
        <v>14</v>
      </c>
      <c r="C920" s="713"/>
      <c r="D920" s="713"/>
      <c r="E920" s="714"/>
      <c r="F920" s="714"/>
      <c r="G920" s="714" t="s">
        <v>2363</v>
      </c>
      <c r="H920" s="714"/>
      <c r="I920" s="716">
        <v>30</v>
      </c>
      <c r="J920" s="717">
        <v>1</v>
      </c>
      <c r="K920" s="717">
        <v>1</v>
      </c>
      <c r="L920" s="734">
        <v>2</v>
      </c>
      <c r="M920" s="719">
        <v>45717</v>
      </c>
      <c r="N920" s="719">
        <v>45960</v>
      </c>
      <c r="O920" s="109">
        <f t="shared" si="30"/>
        <v>34.714285714285715</v>
      </c>
      <c r="P920" s="720">
        <v>1</v>
      </c>
      <c r="Q920" s="717" t="s">
        <v>2462</v>
      </c>
      <c r="R920" s="720">
        <f t="shared" si="31"/>
        <v>1</v>
      </c>
      <c r="S920" s="721" t="str">
        <f t="array" aca="1" ref="S920" ca="1">IF(ISNUMBER(R920),IF(R920=100%,"CUMPLIDA",IF(AND(ISNUMBER(N920),ISNUMBER(INDIRECT("FECHA_"&amp;$B920,1))), IF(N920&lt;=INDIRECT("FECHA_"&amp;$B920,1),"INCUMPLIDA","PROCESO"), "VERIFICAR FECHA")),"SIN VALOR AVANCE")</f>
        <v>CUMPLIDA</v>
      </c>
    </row>
    <row r="921" spans="1:19" ht="210.75">
      <c r="A921" s="712" t="s">
        <v>19</v>
      </c>
      <c r="B921" s="104" t="s">
        <v>14</v>
      </c>
      <c r="C921" s="713"/>
      <c r="D921" s="713"/>
      <c r="E921" s="714"/>
      <c r="F921" s="714"/>
      <c r="G921" s="714"/>
      <c r="H921" s="714"/>
      <c r="I921" s="716">
        <v>31</v>
      </c>
      <c r="J921" s="717">
        <v>1</v>
      </c>
      <c r="K921" s="717">
        <v>1</v>
      </c>
      <c r="L921" s="734">
        <v>2</v>
      </c>
      <c r="M921" s="719">
        <v>45717</v>
      </c>
      <c r="N921" s="719">
        <v>46081</v>
      </c>
      <c r="O921" s="109">
        <f t="shared" si="30"/>
        <v>52</v>
      </c>
      <c r="P921" s="720">
        <v>1</v>
      </c>
      <c r="Q921" s="717" t="s">
        <v>2469</v>
      </c>
      <c r="R921" s="720">
        <f t="shared" si="31"/>
        <v>1</v>
      </c>
      <c r="S921" s="721" t="str">
        <f t="array" aca="1" ref="S921" ca="1">IF(ISNUMBER(R921),IF(R921=100%,"CUMPLIDA",IF(AND(ISNUMBER(N921),ISNUMBER(INDIRECT("FECHA_"&amp;$B921,1))), IF(N921&lt;=INDIRECT("FECHA_"&amp;$B921,1),"INCUMPLIDA","PROCESO"), "VERIFICAR FECHA")),"SIN VALOR AVANCE")</f>
        <v>CUMPLIDA</v>
      </c>
    </row>
    <row r="922" spans="1:19" ht="150.75">
      <c r="A922" s="712" t="s">
        <v>19</v>
      </c>
      <c r="B922" s="104" t="s">
        <v>14</v>
      </c>
      <c r="C922" s="713"/>
      <c r="D922" s="713"/>
      <c r="E922" s="714"/>
      <c r="F922" s="714"/>
      <c r="G922" s="714" t="s">
        <v>2365</v>
      </c>
      <c r="H922" s="714"/>
      <c r="I922" s="716">
        <v>32</v>
      </c>
      <c r="J922" s="717">
        <v>1</v>
      </c>
      <c r="K922" s="717">
        <v>1</v>
      </c>
      <c r="L922" s="734">
        <v>2</v>
      </c>
      <c r="M922" s="719">
        <v>45717</v>
      </c>
      <c r="N922" s="719">
        <v>45960</v>
      </c>
      <c r="O922" s="109">
        <f t="shared" si="30"/>
        <v>34.714285714285715</v>
      </c>
      <c r="P922" s="720">
        <v>1</v>
      </c>
      <c r="Q922" s="717" t="s">
        <v>2462</v>
      </c>
      <c r="R922" s="720">
        <f t="shared" si="31"/>
        <v>1</v>
      </c>
      <c r="S922" s="721" t="str">
        <f t="array" aca="1" ref="S922" ca="1">IF(ISNUMBER(R922),IF(R922=100%,"CUMPLIDA",IF(AND(ISNUMBER(N922),ISNUMBER(INDIRECT("FECHA_"&amp;$B922,1))), IF(N922&lt;=INDIRECT("FECHA_"&amp;$B922,1),"INCUMPLIDA","PROCESO"), "VERIFICAR FECHA")),"SIN VALOR AVANCE")</f>
        <v>CUMPLIDA</v>
      </c>
    </row>
    <row r="923" spans="1:19" ht="255.75">
      <c r="A923" s="712" t="s">
        <v>19</v>
      </c>
      <c r="B923" s="104" t="s">
        <v>14</v>
      </c>
      <c r="C923" s="713"/>
      <c r="D923" s="713"/>
      <c r="E923" s="714"/>
      <c r="F923" s="714"/>
      <c r="G923" s="714"/>
      <c r="H923" s="714"/>
      <c r="I923" s="716">
        <v>31</v>
      </c>
      <c r="J923" s="717">
        <v>1</v>
      </c>
      <c r="K923" s="717">
        <v>1</v>
      </c>
      <c r="L923" s="734">
        <v>2</v>
      </c>
      <c r="M923" s="719">
        <v>45717</v>
      </c>
      <c r="N923" s="719">
        <v>46081</v>
      </c>
      <c r="O923" s="109">
        <f t="shared" si="30"/>
        <v>52</v>
      </c>
      <c r="P923" s="720">
        <v>1</v>
      </c>
      <c r="Q923" s="717" t="s">
        <v>2475</v>
      </c>
      <c r="R923" s="720">
        <f t="shared" si="31"/>
        <v>1</v>
      </c>
      <c r="S923" s="721" t="str">
        <f t="array" aca="1" ref="S923" ca="1">IF(ISNUMBER(R923),IF(R923=100%,"CUMPLIDA",IF(AND(ISNUMBER(N923),ISNUMBER(INDIRECT("FECHA_"&amp;$B923,1))), IF(N923&lt;=INDIRECT("FECHA_"&amp;$B923,1),"INCUMPLIDA","PROCESO"), "VERIFICAR FECHA")),"SIN VALOR AVANCE")</f>
        <v>CUMPLIDA</v>
      </c>
    </row>
    <row r="924" spans="1:19" ht="45.75">
      <c r="A924" s="712" t="s">
        <v>19</v>
      </c>
      <c r="B924" s="104" t="s">
        <v>14</v>
      </c>
      <c r="C924" s="713" t="s">
        <v>2476</v>
      </c>
      <c r="D924" s="713"/>
      <c r="E924" s="714" t="s">
        <v>2261</v>
      </c>
      <c r="F924" s="714"/>
      <c r="G924" s="714"/>
      <c r="H924" s="714"/>
      <c r="I924" s="716" t="s">
        <v>2477</v>
      </c>
      <c r="J924" s="717">
        <v>1</v>
      </c>
      <c r="K924" s="717">
        <v>1</v>
      </c>
      <c r="L924" s="734">
        <v>4</v>
      </c>
      <c r="M924" s="719">
        <v>45662</v>
      </c>
      <c r="N924" s="719">
        <v>46142</v>
      </c>
      <c r="O924" s="109">
        <f t="shared" si="30"/>
        <v>68.571428571428569</v>
      </c>
      <c r="P924" s="720">
        <v>0.75</v>
      </c>
      <c r="Q924" s="717" t="s">
        <v>2478</v>
      </c>
      <c r="R924" s="720">
        <f t="shared" si="31"/>
        <v>0.75</v>
      </c>
      <c r="S924" s="721" t="str">
        <f t="array" aca="1" ref="S924" ca="1">IF(ISNUMBER(R924),IF(R924=100%,"CUMPLIDA",IF(AND(ISNUMBER(N924),ISNUMBER(INDIRECT("FECHA_"&amp;$B924,1))), IF(N924&lt;=INDIRECT("FECHA_"&amp;$B924,1),"INCUMPLIDA","PROCESO"), "VERIFICAR FECHA")),"SIN VALOR AVANCE")</f>
        <v>PROCESO</v>
      </c>
    </row>
    <row r="925" spans="1:19" ht="30.75">
      <c r="A925" s="712" t="s">
        <v>19</v>
      </c>
      <c r="B925" s="104" t="s">
        <v>14</v>
      </c>
      <c r="C925" s="713"/>
      <c r="D925" s="713"/>
      <c r="E925" s="714"/>
      <c r="F925" s="714"/>
      <c r="G925" s="714"/>
      <c r="H925" s="714"/>
      <c r="I925" s="716">
        <v>2</v>
      </c>
      <c r="J925" s="717">
        <v>1</v>
      </c>
      <c r="K925" s="717">
        <v>1</v>
      </c>
      <c r="L925" s="734">
        <v>1</v>
      </c>
      <c r="M925" s="719">
        <v>45231</v>
      </c>
      <c r="N925" s="719">
        <v>45504</v>
      </c>
      <c r="O925" s="109">
        <f t="shared" si="30"/>
        <v>39</v>
      </c>
      <c r="P925" s="720">
        <v>1</v>
      </c>
      <c r="Q925" s="717" t="s">
        <v>2368</v>
      </c>
      <c r="R925" s="720">
        <f t="shared" si="31"/>
        <v>1</v>
      </c>
      <c r="S925" s="721" t="str">
        <f t="array" aca="1" ref="S925" ca="1">IF(ISNUMBER(R925),IF(R925=100%,"CUMPLIDA",IF(AND(ISNUMBER(N925),ISNUMBER(INDIRECT("FECHA_"&amp;$B925,1))), IF(N925&lt;=INDIRECT("FECHA_"&amp;$B925,1),"INCUMPLIDA","PROCESO"), "VERIFICAR FECHA")),"SIN VALOR AVANCE")</f>
        <v>CUMPLIDA</v>
      </c>
    </row>
    <row r="926" spans="1:19" ht="105.75">
      <c r="A926" s="712" t="s">
        <v>19</v>
      </c>
      <c r="B926" s="104" t="s">
        <v>14</v>
      </c>
      <c r="C926" s="713"/>
      <c r="D926" s="713"/>
      <c r="E926" s="714"/>
      <c r="F926" s="714"/>
      <c r="G926" s="714"/>
      <c r="H926" s="714"/>
      <c r="I926" s="716">
        <v>3</v>
      </c>
      <c r="J926" s="717">
        <v>1</v>
      </c>
      <c r="K926" s="717">
        <v>1</v>
      </c>
      <c r="L926" s="734">
        <v>1</v>
      </c>
      <c r="M926" s="719">
        <v>45323</v>
      </c>
      <c r="N926" s="719">
        <v>45747</v>
      </c>
      <c r="O926" s="109">
        <f t="shared" si="30"/>
        <v>60.571428571428569</v>
      </c>
      <c r="P926" s="720">
        <v>1</v>
      </c>
      <c r="Q926" s="717" t="s">
        <v>2369</v>
      </c>
      <c r="R926" s="720">
        <f t="shared" si="31"/>
        <v>1</v>
      </c>
      <c r="S926" s="721" t="str">
        <f t="array" aca="1" ref="S926" ca="1">IF(ISNUMBER(R926),IF(R926=100%,"CUMPLIDA",IF(AND(ISNUMBER(N926),ISNUMBER(INDIRECT("FECHA_"&amp;$B926,1))), IF(N926&lt;=INDIRECT("FECHA_"&amp;$B926,1),"INCUMPLIDA","PROCESO"), "VERIFICAR FECHA")),"SIN VALOR AVANCE")</f>
        <v>CUMPLIDA</v>
      </c>
    </row>
    <row r="927" spans="1:19" ht="30.75">
      <c r="A927" s="712" t="s">
        <v>19</v>
      </c>
      <c r="B927" s="104" t="s">
        <v>14</v>
      </c>
      <c r="C927" s="713"/>
      <c r="D927" s="713"/>
      <c r="E927" s="714"/>
      <c r="F927" s="714"/>
      <c r="G927" s="714"/>
      <c r="H927" s="714"/>
      <c r="I927" s="716">
        <v>4</v>
      </c>
      <c r="J927" s="717">
        <v>1</v>
      </c>
      <c r="K927" s="717">
        <v>1</v>
      </c>
      <c r="L927" s="734">
        <v>1</v>
      </c>
      <c r="M927" s="719">
        <v>45323</v>
      </c>
      <c r="N927" s="719">
        <v>45747</v>
      </c>
      <c r="O927" s="109">
        <f t="shared" si="30"/>
        <v>60.571428571428569</v>
      </c>
      <c r="P927" s="720">
        <v>1</v>
      </c>
      <c r="Q927" s="717" t="s">
        <v>2368</v>
      </c>
      <c r="R927" s="720">
        <f t="shared" si="31"/>
        <v>1</v>
      </c>
      <c r="S927" s="721" t="str">
        <f t="array" aca="1" ref="S927" ca="1">IF(ISNUMBER(R927),IF(R927=100%,"CUMPLIDA",IF(AND(ISNUMBER(N927),ISNUMBER(INDIRECT("FECHA_"&amp;$B927,1))), IF(N927&lt;=INDIRECT("FECHA_"&amp;$B927,1),"INCUMPLIDA","PROCESO"), "VERIFICAR FECHA")),"SIN VALOR AVANCE")</f>
        <v>CUMPLIDA</v>
      </c>
    </row>
    <row r="928" spans="1:19" ht="30.75">
      <c r="A928" s="712" t="s">
        <v>19</v>
      </c>
      <c r="B928" s="104" t="s">
        <v>14</v>
      </c>
      <c r="C928" s="713"/>
      <c r="D928" s="713"/>
      <c r="E928" s="714"/>
      <c r="F928" s="714"/>
      <c r="G928" s="714"/>
      <c r="H928" s="714"/>
      <c r="I928" s="716">
        <v>5</v>
      </c>
      <c r="J928" s="717">
        <v>1</v>
      </c>
      <c r="K928" s="717">
        <v>1</v>
      </c>
      <c r="L928" s="734">
        <v>1</v>
      </c>
      <c r="M928" s="719">
        <v>45231</v>
      </c>
      <c r="N928" s="719">
        <v>45747</v>
      </c>
      <c r="O928" s="109">
        <f t="shared" si="30"/>
        <v>73.714285714285708</v>
      </c>
      <c r="P928" s="720">
        <v>1</v>
      </c>
      <c r="Q928" s="717" t="s">
        <v>2368</v>
      </c>
      <c r="R928" s="720">
        <f t="shared" si="31"/>
        <v>1</v>
      </c>
      <c r="S928" s="721" t="str">
        <f t="array" aca="1" ref="S928" ca="1">IF(ISNUMBER(R928),IF(R928=100%,"CUMPLIDA",IF(AND(ISNUMBER(N928),ISNUMBER(INDIRECT("FECHA_"&amp;$B928,1))), IF(N928&lt;=INDIRECT("FECHA_"&amp;$B928,1),"INCUMPLIDA","PROCESO"), "VERIFICAR FECHA")),"SIN VALOR AVANCE")</f>
        <v>CUMPLIDA</v>
      </c>
    </row>
    <row r="929" spans="1:19" ht="105.75">
      <c r="A929" s="712" t="s">
        <v>19</v>
      </c>
      <c r="B929" s="104" t="s">
        <v>14</v>
      </c>
      <c r="C929" s="713"/>
      <c r="D929" s="713"/>
      <c r="E929" s="714"/>
      <c r="F929" s="714"/>
      <c r="G929" s="714"/>
      <c r="H929" s="714"/>
      <c r="I929" s="716">
        <v>6</v>
      </c>
      <c r="J929" s="717">
        <v>1</v>
      </c>
      <c r="K929" s="717">
        <v>1</v>
      </c>
      <c r="L929" s="734">
        <v>1</v>
      </c>
      <c r="M929" s="719">
        <v>45323</v>
      </c>
      <c r="N929" s="719">
        <v>45747</v>
      </c>
      <c r="O929" s="109">
        <f t="shared" si="30"/>
        <v>60.571428571428569</v>
      </c>
      <c r="P929" s="720">
        <v>1</v>
      </c>
      <c r="Q929" s="717" t="s">
        <v>2369</v>
      </c>
      <c r="R929" s="720">
        <f t="shared" si="31"/>
        <v>1</v>
      </c>
      <c r="S929" s="721" t="str">
        <f t="array" aca="1" ref="S929" ca="1">IF(ISNUMBER(R929),IF(R929=100%,"CUMPLIDA",IF(AND(ISNUMBER(N929),ISNUMBER(INDIRECT("FECHA_"&amp;$B929,1))), IF(N929&lt;=INDIRECT("FECHA_"&amp;$B929,1),"INCUMPLIDA","PROCESO"), "VERIFICAR FECHA")),"SIN VALOR AVANCE")</f>
        <v>CUMPLIDA</v>
      </c>
    </row>
    <row r="930" spans="1:19" ht="30.75">
      <c r="A930" s="712" t="s">
        <v>19</v>
      </c>
      <c r="B930" s="104" t="s">
        <v>14</v>
      </c>
      <c r="C930" s="713"/>
      <c r="D930" s="713"/>
      <c r="E930" s="714"/>
      <c r="F930" s="714"/>
      <c r="G930" s="714"/>
      <c r="H930" s="714"/>
      <c r="I930" s="716">
        <v>7</v>
      </c>
      <c r="J930" s="717">
        <v>1</v>
      </c>
      <c r="K930" s="717">
        <v>1</v>
      </c>
      <c r="L930" s="734">
        <v>1</v>
      </c>
      <c r="M930" s="719">
        <v>45231</v>
      </c>
      <c r="N930" s="719">
        <v>45747</v>
      </c>
      <c r="O930" s="109">
        <f t="shared" si="30"/>
        <v>73.714285714285708</v>
      </c>
      <c r="P930" s="720">
        <v>1</v>
      </c>
      <c r="Q930" s="717" t="s">
        <v>2368</v>
      </c>
      <c r="R930" s="720">
        <f t="shared" si="31"/>
        <v>1</v>
      </c>
      <c r="S930" s="721" t="str">
        <f t="array" aca="1" ref="S930" ca="1">IF(ISNUMBER(R930),IF(R930=100%,"CUMPLIDA",IF(AND(ISNUMBER(N930),ISNUMBER(INDIRECT("FECHA_"&amp;$B930,1))), IF(N930&lt;=INDIRECT("FECHA_"&amp;$B930,1),"INCUMPLIDA","PROCESO"), "VERIFICAR FECHA")),"SIN VALOR AVANCE")</f>
        <v>CUMPLIDA</v>
      </c>
    </row>
    <row r="931" spans="1:19" ht="135.75">
      <c r="A931" s="712" t="s">
        <v>19</v>
      </c>
      <c r="B931" s="104" t="s">
        <v>14</v>
      </c>
      <c r="C931" s="713"/>
      <c r="D931" s="713"/>
      <c r="E931" s="714"/>
      <c r="F931" s="714"/>
      <c r="G931" s="714"/>
      <c r="H931" s="714"/>
      <c r="I931" s="716">
        <v>8</v>
      </c>
      <c r="J931" s="717">
        <v>1</v>
      </c>
      <c r="K931" s="717">
        <v>1</v>
      </c>
      <c r="L931" s="734">
        <v>1</v>
      </c>
      <c r="M931" s="719">
        <v>45231</v>
      </c>
      <c r="N931" s="719">
        <v>45808</v>
      </c>
      <c r="O931" s="109">
        <f t="shared" si="30"/>
        <v>82.428571428571431</v>
      </c>
      <c r="P931" s="720">
        <v>1</v>
      </c>
      <c r="Q931" s="717" t="s">
        <v>2370</v>
      </c>
      <c r="R931" s="720">
        <f t="shared" si="31"/>
        <v>1</v>
      </c>
      <c r="S931" s="721" t="str">
        <f t="array" aca="1" ref="S931" ca="1">IF(ISNUMBER(R931),IF(R931=100%,"CUMPLIDA",IF(AND(ISNUMBER(N931),ISNUMBER(INDIRECT("FECHA_"&amp;$B931,1))), IF(N931&lt;=INDIRECT("FECHA_"&amp;$B931,1),"INCUMPLIDA","PROCESO"), "VERIFICAR FECHA")),"SIN VALOR AVANCE")</f>
        <v>CUMPLIDA</v>
      </c>
    </row>
    <row r="932" spans="1:19" ht="30.75">
      <c r="A932" s="712" t="s">
        <v>19</v>
      </c>
      <c r="B932" s="104" t="s">
        <v>14</v>
      </c>
      <c r="C932" s="713"/>
      <c r="D932" s="713"/>
      <c r="E932" s="714"/>
      <c r="F932" s="714"/>
      <c r="G932" s="714"/>
      <c r="H932" s="714"/>
      <c r="I932" s="716">
        <v>9</v>
      </c>
      <c r="J932" s="717">
        <v>1</v>
      </c>
      <c r="K932" s="717">
        <v>1</v>
      </c>
      <c r="L932" s="734">
        <v>7</v>
      </c>
      <c r="M932" s="719">
        <v>46024</v>
      </c>
      <c r="N932" s="719">
        <v>46660</v>
      </c>
      <c r="O932" s="109">
        <f t="shared" si="30"/>
        <v>90.857142857142861</v>
      </c>
      <c r="P932" s="720">
        <v>0</v>
      </c>
      <c r="Q932" s="717" t="s">
        <v>2368</v>
      </c>
      <c r="R932" s="720">
        <f t="shared" si="31"/>
        <v>0</v>
      </c>
      <c r="S932" s="721" t="str">
        <f t="array" aca="1" ref="S932" ca="1">IF(ISNUMBER(R932),IF(R932=100%,"CUMPLIDA",IF(AND(ISNUMBER(N932),ISNUMBER(INDIRECT("FECHA_"&amp;$B932,1))), IF(N932&lt;=INDIRECT("FECHA_"&amp;$B932,1),"INCUMPLIDA","PROCESO"), "VERIFICAR FECHA")),"SIN VALOR AVANCE")</f>
        <v>PROCESO</v>
      </c>
    </row>
    <row r="933" spans="1:19" ht="105.75">
      <c r="A933" s="712" t="s">
        <v>19</v>
      </c>
      <c r="B933" s="104" t="s">
        <v>14</v>
      </c>
      <c r="C933" s="713"/>
      <c r="D933" s="713"/>
      <c r="E933" s="714"/>
      <c r="F933" s="714"/>
      <c r="G933" s="714"/>
      <c r="H933" s="714"/>
      <c r="I933" s="716">
        <v>10</v>
      </c>
      <c r="J933" s="717">
        <v>1</v>
      </c>
      <c r="K933" s="717">
        <v>1</v>
      </c>
      <c r="L933" s="734">
        <v>1</v>
      </c>
      <c r="M933" s="719">
        <v>46024</v>
      </c>
      <c r="N933" s="719">
        <v>46660</v>
      </c>
      <c r="O933" s="109">
        <f t="shared" si="30"/>
        <v>90.857142857142861</v>
      </c>
      <c r="P933" s="720">
        <v>0</v>
      </c>
      <c r="Q933" s="717" t="s">
        <v>2369</v>
      </c>
      <c r="R933" s="720">
        <f t="shared" si="31"/>
        <v>0</v>
      </c>
      <c r="S933" s="721" t="str">
        <f t="array" aca="1" ref="S933" ca="1">IF(ISNUMBER(R933),IF(R933=100%,"CUMPLIDA",IF(AND(ISNUMBER(N933),ISNUMBER(INDIRECT("FECHA_"&amp;$B933,1))), IF(N933&lt;=INDIRECT("FECHA_"&amp;$B933,1),"INCUMPLIDA","PROCESO"), "VERIFICAR FECHA")),"SIN VALOR AVANCE")</f>
        <v>PROCESO</v>
      </c>
    </row>
    <row r="934" spans="1:19" ht="135.75">
      <c r="A934" s="712" t="s">
        <v>19</v>
      </c>
      <c r="B934" s="104" t="s">
        <v>14</v>
      </c>
      <c r="C934" s="713"/>
      <c r="D934" s="713"/>
      <c r="E934" s="714"/>
      <c r="F934" s="714"/>
      <c r="G934" s="714"/>
      <c r="H934" s="714"/>
      <c r="I934" s="716">
        <v>11</v>
      </c>
      <c r="J934" s="717">
        <v>1</v>
      </c>
      <c r="K934" s="717">
        <v>1</v>
      </c>
      <c r="L934" s="734">
        <v>2</v>
      </c>
      <c r="M934" s="719">
        <v>46024</v>
      </c>
      <c r="N934" s="719">
        <v>46660</v>
      </c>
      <c r="O934" s="109">
        <f t="shared" si="30"/>
        <v>90.857142857142861</v>
      </c>
      <c r="P934" s="720">
        <v>0</v>
      </c>
      <c r="Q934" s="717" t="s">
        <v>2370</v>
      </c>
      <c r="R934" s="720">
        <f t="shared" si="31"/>
        <v>0</v>
      </c>
      <c r="S934" s="721" t="str">
        <f t="array" aca="1" ref="S934" ca="1">IF(ISNUMBER(R934),IF(R934=100%,"CUMPLIDA",IF(AND(ISNUMBER(N934),ISNUMBER(INDIRECT("FECHA_"&amp;$B934,1))), IF(N934&lt;=INDIRECT("FECHA_"&amp;$B934,1),"INCUMPLIDA","PROCESO"), "VERIFICAR FECHA")),"SIN VALOR AVANCE")</f>
        <v>PROCESO</v>
      </c>
    </row>
    <row r="935" spans="1:19" ht="60.75">
      <c r="A935" s="712" t="s">
        <v>19</v>
      </c>
      <c r="B935" s="104" t="s">
        <v>14</v>
      </c>
      <c r="C935" s="713"/>
      <c r="D935" s="713"/>
      <c r="E935" s="714" t="s">
        <v>2268</v>
      </c>
      <c r="F935" s="714"/>
      <c r="G935" s="714"/>
      <c r="H935" s="714"/>
      <c r="I935" s="716">
        <v>12</v>
      </c>
      <c r="J935" s="717">
        <v>1</v>
      </c>
      <c r="K935" s="717">
        <v>1</v>
      </c>
      <c r="L935" s="734">
        <v>36</v>
      </c>
      <c r="M935" s="719">
        <v>45662</v>
      </c>
      <c r="N935" s="719">
        <v>46142</v>
      </c>
      <c r="O935" s="109">
        <f t="shared" si="30"/>
        <v>68.571428571428569</v>
      </c>
      <c r="P935" s="720">
        <v>0.92</v>
      </c>
      <c r="Q935" s="717" t="s">
        <v>2479</v>
      </c>
      <c r="R935" s="720">
        <f t="shared" si="31"/>
        <v>0.92</v>
      </c>
      <c r="S935" s="721" t="str">
        <f t="array" aca="1" ref="S935" ca="1">IF(ISNUMBER(R935),IF(R935=100%,"CUMPLIDA",IF(AND(ISNUMBER(N935),ISNUMBER(INDIRECT("FECHA_"&amp;$B935,1))), IF(N935&lt;=INDIRECT("FECHA_"&amp;$B935,1),"INCUMPLIDA","PROCESO"), "VERIFICAR FECHA")),"SIN VALOR AVANCE")</f>
        <v>PROCESO</v>
      </c>
    </row>
    <row r="936" spans="1:19" ht="90.75">
      <c r="A936" s="712" t="s">
        <v>19</v>
      </c>
      <c r="B936" s="104" t="s">
        <v>14</v>
      </c>
      <c r="C936" s="713"/>
      <c r="D936" s="713"/>
      <c r="E936" s="714"/>
      <c r="F936" s="714"/>
      <c r="G936" s="714"/>
      <c r="H936" s="714"/>
      <c r="I936" s="716">
        <v>13</v>
      </c>
      <c r="J936" s="717">
        <v>1</v>
      </c>
      <c r="K936" s="717">
        <v>1</v>
      </c>
      <c r="L936" s="734">
        <v>4</v>
      </c>
      <c r="M936" s="719">
        <v>45689</v>
      </c>
      <c r="N936" s="719">
        <v>46053</v>
      </c>
      <c r="O936" s="109">
        <f t="shared" si="30"/>
        <v>52</v>
      </c>
      <c r="P936" s="720">
        <v>1</v>
      </c>
      <c r="Q936" s="717" t="s">
        <v>2480</v>
      </c>
      <c r="R936" s="720">
        <f t="shared" si="31"/>
        <v>1</v>
      </c>
      <c r="S936" s="721" t="str">
        <f t="array" aca="1" ref="S936" ca="1">IF(ISNUMBER(R936),IF(R936=100%,"CUMPLIDA",IF(AND(ISNUMBER(N936),ISNUMBER(INDIRECT("FECHA_"&amp;$B936,1))), IF(N936&lt;=INDIRECT("FECHA_"&amp;$B936,1),"INCUMPLIDA","PROCESO"), "VERIFICAR FECHA")),"SIN VALOR AVANCE")</f>
        <v>CUMPLIDA</v>
      </c>
    </row>
    <row r="937" spans="1:19" ht="45.75">
      <c r="A937" s="712" t="s">
        <v>19</v>
      </c>
      <c r="B937" s="104" t="s">
        <v>14</v>
      </c>
      <c r="C937" s="713"/>
      <c r="D937" s="713"/>
      <c r="E937" s="714" t="s">
        <v>2283</v>
      </c>
      <c r="F937" s="714"/>
      <c r="G937" s="714"/>
      <c r="H937" s="714"/>
      <c r="I937" s="716">
        <v>14</v>
      </c>
      <c r="J937" s="717">
        <v>1</v>
      </c>
      <c r="K937" s="717">
        <v>1</v>
      </c>
      <c r="L937" s="734">
        <v>18</v>
      </c>
      <c r="M937" s="719">
        <v>45662</v>
      </c>
      <c r="N937" s="719">
        <v>46142</v>
      </c>
      <c r="O937" s="109">
        <f t="shared" ref="O937:O1000" si="32">(N937-M937)/7</f>
        <v>68.571428571428569</v>
      </c>
      <c r="P937" s="720">
        <v>0.83</v>
      </c>
      <c r="Q937" s="731" t="s">
        <v>2481</v>
      </c>
      <c r="R937" s="720">
        <f t="shared" si="31"/>
        <v>0.83</v>
      </c>
      <c r="S937" s="721" t="str">
        <f t="array" aca="1" ref="S937" ca="1">IF(ISNUMBER(R937),IF(R937=100%,"CUMPLIDA",IF(AND(ISNUMBER(N937),ISNUMBER(INDIRECT("FECHA_"&amp;$B937,1))), IF(N937&lt;=INDIRECT("FECHA_"&amp;$B937,1),"INCUMPLIDA","PROCESO"), "VERIFICAR FECHA")),"SIN VALOR AVANCE")</f>
        <v>PROCESO</v>
      </c>
    </row>
    <row r="938" spans="1:19" ht="30.75">
      <c r="A938" s="712" t="s">
        <v>19</v>
      </c>
      <c r="B938" s="104" t="s">
        <v>14</v>
      </c>
      <c r="C938" s="713"/>
      <c r="D938" s="713"/>
      <c r="E938" s="714"/>
      <c r="F938" s="714"/>
      <c r="G938" s="714"/>
      <c r="H938" s="714"/>
      <c r="I938" s="716">
        <v>2</v>
      </c>
      <c r="J938" s="717">
        <v>1</v>
      </c>
      <c r="K938" s="717">
        <v>1</v>
      </c>
      <c r="L938" s="734">
        <v>1</v>
      </c>
      <c r="M938" s="719">
        <v>45231</v>
      </c>
      <c r="N938" s="719">
        <v>45504</v>
      </c>
      <c r="O938" s="109">
        <f t="shared" si="32"/>
        <v>39</v>
      </c>
      <c r="P938" s="720">
        <v>1</v>
      </c>
      <c r="Q938" s="717" t="s">
        <v>2368</v>
      </c>
      <c r="R938" s="720">
        <f t="shared" si="31"/>
        <v>1</v>
      </c>
      <c r="S938" s="721" t="str">
        <f t="array" aca="1" ref="S938" ca="1">IF(ISNUMBER(R938),IF(R938=100%,"CUMPLIDA",IF(AND(ISNUMBER(N938),ISNUMBER(INDIRECT("FECHA_"&amp;$B938,1))), IF(N938&lt;=INDIRECT("FECHA_"&amp;$B938,1),"INCUMPLIDA","PROCESO"), "VERIFICAR FECHA")),"SIN VALOR AVANCE")</f>
        <v>CUMPLIDA</v>
      </c>
    </row>
    <row r="939" spans="1:19" ht="105.75">
      <c r="A939" s="712" t="s">
        <v>19</v>
      </c>
      <c r="B939" s="104" t="s">
        <v>14</v>
      </c>
      <c r="C939" s="713"/>
      <c r="D939" s="713"/>
      <c r="E939" s="714"/>
      <c r="F939" s="714"/>
      <c r="G939" s="714"/>
      <c r="H939" s="714"/>
      <c r="I939" s="716">
        <v>3</v>
      </c>
      <c r="J939" s="717">
        <v>1</v>
      </c>
      <c r="K939" s="717">
        <v>1</v>
      </c>
      <c r="L939" s="734">
        <v>1</v>
      </c>
      <c r="M939" s="719">
        <v>45323</v>
      </c>
      <c r="N939" s="719">
        <v>45747</v>
      </c>
      <c r="O939" s="109">
        <f t="shared" si="32"/>
        <v>60.571428571428569</v>
      </c>
      <c r="P939" s="720">
        <v>1</v>
      </c>
      <c r="Q939" s="717" t="s">
        <v>2369</v>
      </c>
      <c r="R939" s="720">
        <f t="shared" si="31"/>
        <v>1</v>
      </c>
      <c r="S939" s="721" t="str">
        <f t="array" aca="1" ref="S939" ca="1">IF(ISNUMBER(R939),IF(R939=100%,"CUMPLIDA",IF(AND(ISNUMBER(N939),ISNUMBER(INDIRECT("FECHA_"&amp;$B939,1))), IF(N939&lt;=INDIRECT("FECHA_"&amp;$B939,1),"INCUMPLIDA","PROCESO"), "VERIFICAR FECHA")),"SIN VALOR AVANCE")</f>
        <v>CUMPLIDA</v>
      </c>
    </row>
    <row r="940" spans="1:19" ht="30.75">
      <c r="A940" s="712" t="s">
        <v>19</v>
      </c>
      <c r="B940" s="104" t="s">
        <v>14</v>
      </c>
      <c r="C940" s="713"/>
      <c r="D940" s="713"/>
      <c r="E940" s="714"/>
      <c r="F940" s="714"/>
      <c r="G940" s="714"/>
      <c r="H940" s="714"/>
      <c r="I940" s="716">
        <v>4</v>
      </c>
      <c r="J940" s="717">
        <v>1</v>
      </c>
      <c r="K940" s="717">
        <v>1</v>
      </c>
      <c r="L940" s="734">
        <v>1</v>
      </c>
      <c r="M940" s="719">
        <v>45323</v>
      </c>
      <c r="N940" s="719">
        <v>45747</v>
      </c>
      <c r="O940" s="109">
        <f t="shared" si="32"/>
        <v>60.571428571428569</v>
      </c>
      <c r="P940" s="720">
        <v>1</v>
      </c>
      <c r="Q940" s="717" t="s">
        <v>2368</v>
      </c>
      <c r="R940" s="720">
        <f t="shared" si="31"/>
        <v>1</v>
      </c>
      <c r="S940" s="721" t="str">
        <f t="array" aca="1" ref="S940" ca="1">IF(ISNUMBER(R940),IF(R940=100%,"CUMPLIDA",IF(AND(ISNUMBER(N940),ISNUMBER(INDIRECT("FECHA_"&amp;$B940,1))), IF(N940&lt;=INDIRECT("FECHA_"&amp;$B940,1),"INCUMPLIDA","PROCESO"), "VERIFICAR FECHA")),"SIN VALOR AVANCE")</f>
        <v>CUMPLIDA</v>
      </c>
    </row>
    <row r="941" spans="1:19" ht="30.75">
      <c r="A941" s="712" t="s">
        <v>19</v>
      </c>
      <c r="B941" s="104" t="s">
        <v>14</v>
      </c>
      <c r="C941" s="713"/>
      <c r="D941" s="713"/>
      <c r="E941" s="714"/>
      <c r="F941" s="714"/>
      <c r="G941" s="714"/>
      <c r="H941" s="714"/>
      <c r="I941" s="716">
        <v>5</v>
      </c>
      <c r="J941" s="717">
        <v>1</v>
      </c>
      <c r="K941" s="717">
        <v>1</v>
      </c>
      <c r="L941" s="734">
        <v>1</v>
      </c>
      <c r="M941" s="719">
        <v>45231</v>
      </c>
      <c r="N941" s="719">
        <v>45747</v>
      </c>
      <c r="O941" s="109">
        <f t="shared" si="32"/>
        <v>73.714285714285708</v>
      </c>
      <c r="P941" s="720">
        <v>1</v>
      </c>
      <c r="Q941" s="717" t="s">
        <v>2368</v>
      </c>
      <c r="R941" s="720">
        <f t="shared" si="31"/>
        <v>1</v>
      </c>
      <c r="S941" s="721" t="str">
        <f t="array" aca="1" ref="S941" ca="1">IF(ISNUMBER(R941),IF(R941=100%,"CUMPLIDA",IF(AND(ISNUMBER(N941),ISNUMBER(INDIRECT("FECHA_"&amp;$B941,1))), IF(N941&lt;=INDIRECT("FECHA_"&amp;$B941,1),"INCUMPLIDA","PROCESO"), "VERIFICAR FECHA")),"SIN VALOR AVANCE")</f>
        <v>CUMPLIDA</v>
      </c>
    </row>
    <row r="942" spans="1:19" ht="105.75">
      <c r="A942" s="712" t="s">
        <v>19</v>
      </c>
      <c r="B942" s="104" t="s">
        <v>14</v>
      </c>
      <c r="C942" s="713"/>
      <c r="D942" s="713"/>
      <c r="E942" s="714"/>
      <c r="F942" s="714"/>
      <c r="G942" s="714"/>
      <c r="H942" s="714"/>
      <c r="I942" s="716">
        <v>6</v>
      </c>
      <c r="J942" s="717">
        <v>1</v>
      </c>
      <c r="K942" s="717">
        <v>1</v>
      </c>
      <c r="L942" s="734">
        <v>1</v>
      </c>
      <c r="M942" s="719">
        <v>45323</v>
      </c>
      <c r="N942" s="719">
        <v>45747</v>
      </c>
      <c r="O942" s="109">
        <f t="shared" si="32"/>
        <v>60.571428571428569</v>
      </c>
      <c r="P942" s="720">
        <v>1</v>
      </c>
      <c r="Q942" s="717" t="s">
        <v>2369</v>
      </c>
      <c r="R942" s="720">
        <f t="shared" si="31"/>
        <v>1</v>
      </c>
      <c r="S942" s="721" t="str">
        <f t="array" aca="1" ref="S942" ca="1">IF(ISNUMBER(R942),IF(R942=100%,"CUMPLIDA",IF(AND(ISNUMBER(N942),ISNUMBER(INDIRECT("FECHA_"&amp;$B942,1))), IF(N942&lt;=INDIRECT("FECHA_"&amp;$B942,1),"INCUMPLIDA","PROCESO"), "VERIFICAR FECHA")),"SIN VALOR AVANCE")</f>
        <v>CUMPLIDA</v>
      </c>
    </row>
    <row r="943" spans="1:19" ht="30.75">
      <c r="A943" s="712" t="s">
        <v>19</v>
      </c>
      <c r="B943" s="104" t="s">
        <v>14</v>
      </c>
      <c r="C943" s="713"/>
      <c r="D943" s="713"/>
      <c r="E943" s="714"/>
      <c r="F943" s="714"/>
      <c r="G943" s="714"/>
      <c r="H943" s="714"/>
      <c r="I943" s="716">
        <v>7</v>
      </c>
      <c r="J943" s="717">
        <v>1</v>
      </c>
      <c r="K943" s="717">
        <v>1</v>
      </c>
      <c r="L943" s="734">
        <v>1</v>
      </c>
      <c r="M943" s="719">
        <v>45231</v>
      </c>
      <c r="N943" s="719">
        <v>45747</v>
      </c>
      <c r="O943" s="109">
        <f t="shared" si="32"/>
        <v>73.714285714285708</v>
      </c>
      <c r="P943" s="720">
        <v>1</v>
      </c>
      <c r="Q943" s="717" t="s">
        <v>2368</v>
      </c>
      <c r="R943" s="720">
        <f t="shared" si="31"/>
        <v>1</v>
      </c>
      <c r="S943" s="721" t="str">
        <f t="array" aca="1" ref="S943" ca="1">IF(ISNUMBER(R943),IF(R943=100%,"CUMPLIDA",IF(AND(ISNUMBER(N943),ISNUMBER(INDIRECT("FECHA_"&amp;$B943,1))), IF(N943&lt;=INDIRECT("FECHA_"&amp;$B943,1),"INCUMPLIDA","PROCESO"), "VERIFICAR FECHA")),"SIN VALOR AVANCE")</f>
        <v>CUMPLIDA</v>
      </c>
    </row>
    <row r="944" spans="1:19" ht="105.75">
      <c r="A944" s="712" t="s">
        <v>19</v>
      </c>
      <c r="B944" s="104" t="s">
        <v>14</v>
      </c>
      <c r="C944" s="713"/>
      <c r="D944" s="713"/>
      <c r="E944" s="714"/>
      <c r="F944" s="714"/>
      <c r="G944" s="714"/>
      <c r="H944" s="714"/>
      <c r="I944" s="716">
        <v>8</v>
      </c>
      <c r="J944" s="717">
        <v>1</v>
      </c>
      <c r="K944" s="717">
        <v>1</v>
      </c>
      <c r="L944" s="734">
        <v>1</v>
      </c>
      <c r="M944" s="719">
        <v>45231</v>
      </c>
      <c r="N944" s="719">
        <v>45808</v>
      </c>
      <c r="O944" s="109">
        <f t="shared" si="32"/>
        <v>82.428571428571431</v>
      </c>
      <c r="P944" s="720">
        <v>1</v>
      </c>
      <c r="Q944" s="717" t="s">
        <v>2369</v>
      </c>
      <c r="R944" s="720">
        <f t="shared" si="31"/>
        <v>1</v>
      </c>
      <c r="S944" s="721" t="str">
        <f t="array" aca="1" ref="S944" ca="1">IF(ISNUMBER(R944),IF(R944=100%,"CUMPLIDA",IF(AND(ISNUMBER(N944),ISNUMBER(INDIRECT("FECHA_"&amp;$B944,1))), IF(N944&lt;=INDIRECT("FECHA_"&amp;$B944,1),"INCUMPLIDA","PROCESO"), "VERIFICAR FECHA")),"SIN VALOR AVANCE")</f>
        <v>CUMPLIDA</v>
      </c>
    </row>
    <row r="945" spans="1:19" ht="30.75">
      <c r="A945" s="712" t="s">
        <v>19</v>
      </c>
      <c r="B945" s="104" t="s">
        <v>14</v>
      </c>
      <c r="C945" s="713"/>
      <c r="D945" s="713"/>
      <c r="E945" s="714"/>
      <c r="F945" s="714"/>
      <c r="G945" s="714"/>
      <c r="H945" s="714"/>
      <c r="I945" s="716">
        <v>9</v>
      </c>
      <c r="J945" s="717">
        <v>1</v>
      </c>
      <c r="K945" s="717">
        <v>1</v>
      </c>
      <c r="L945" s="734">
        <v>7</v>
      </c>
      <c r="M945" s="719">
        <v>46024</v>
      </c>
      <c r="N945" s="719">
        <v>46660</v>
      </c>
      <c r="O945" s="109">
        <f t="shared" si="32"/>
        <v>90.857142857142861</v>
      </c>
      <c r="P945" s="720">
        <v>0</v>
      </c>
      <c r="Q945" s="717" t="s">
        <v>2368</v>
      </c>
      <c r="R945" s="720">
        <f t="shared" si="31"/>
        <v>0</v>
      </c>
      <c r="S945" s="721" t="str">
        <f t="array" aca="1" ref="S945" ca="1">IF(ISNUMBER(R945),IF(R945=100%,"CUMPLIDA",IF(AND(ISNUMBER(N945),ISNUMBER(INDIRECT("FECHA_"&amp;$B945,1))), IF(N945&lt;=INDIRECT("FECHA_"&amp;$B945,1),"INCUMPLIDA","PROCESO"), "VERIFICAR FECHA")),"SIN VALOR AVANCE")</f>
        <v>PROCESO</v>
      </c>
    </row>
    <row r="946" spans="1:19" ht="105.75">
      <c r="A946" s="712" t="s">
        <v>19</v>
      </c>
      <c r="B946" s="104" t="s">
        <v>14</v>
      </c>
      <c r="C946" s="713"/>
      <c r="D946" s="713"/>
      <c r="E946" s="714"/>
      <c r="F946" s="714"/>
      <c r="G946" s="714"/>
      <c r="H946" s="714"/>
      <c r="I946" s="716">
        <v>10</v>
      </c>
      <c r="J946" s="717">
        <v>1</v>
      </c>
      <c r="K946" s="717">
        <v>1</v>
      </c>
      <c r="L946" s="734">
        <v>1</v>
      </c>
      <c r="M946" s="719">
        <v>46024</v>
      </c>
      <c r="N946" s="719">
        <v>46660</v>
      </c>
      <c r="O946" s="109">
        <f t="shared" si="32"/>
        <v>90.857142857142861</v>
      </c>
      <c r="P946" s="720">
        <v>0</v>
      </c>
      <c r="Q946" s="717" t="s">
        <v>2369</v>
      </c>
      <c r="R946" s="720">
        <f t="shared" si="31"/>
        <v>0</v>
      </c>
      <c r="S946" s="721" t="str">
        <f t="array" aca="1" ref="S946" ca="1">IF(ISNUMBER(R946),IF(R946=100%,"CUMPLIDA",IF(AND(ISNUMBER(N946),ISNUMBER(INDIRECT("FECHA_"&amp;$B946,1))), IF(N946&lt;=INDIRECT("FECHA_"&amp;$B946,1),"INCUMPLIDA","PROCESO"), "VERIFICAR FECHA")),"SIN VALOR AVANCE")</f>
        <v>PROCESO</v>
      </c>
    </row>
    <row r="947" spans="1:19" ht="105.75">
      <c r="A947" s="712" t="s">
        <v>19</v>
      </c>
      <c r="B947" s="104" t="s">
        <v>14</v>
      </c>
      <c r="C947" s="713"/>
      <c r="D947" s="713"/>
      <c r="E947" s="714"/>
      <c r="F947" s="714"/>
      <c r="G947" s="714"/>
      <c r="H947" s="714"/>
      <c r="I947" s="716">
        <v>11</v>
      </c>
      <c r="J947" s="717">
        <v>1</v>
      </c>
      <c r="K947" s="717">
        <v>1</v>
      </c>
      <c r="L947" s="734">
        <v>2</v>
      </c>
      <c r="M947" s="719">
        <v>46024</v>
      </c>
      <c r="N947" s="719">
        <v>46660</v>
      </c>
      <c r="O947" s="109">
        <f t="shared" si="32"/>
        <v>90.857142857142861</v>
      </c>
      <c r="P947" s="720">
        <v>0</v>
      </c>
      <c r="Q947" s="717" t="s">
        <v>2369</v>
      </c>
      <c r="R947" s="720">
        <f t="shared" ref="R947:R1010" si="33">(P947)</f>
        <v>0</v>
      </c>
      <c r="S947" s="721" t="str">
        <f t="array" aca="1" ref="S947" ca="1">IF(ISNUMBER(R947),IF(R947=100%,"CUMPLIDA",IF(AND(ISNUMBER(N947),ISNUMBER(INDIRECT("FECHA_"&amp;$B947,1))), IF(N947&lt;=INDIRECT("FECHA_"&amp;$B947,1),"INCUMPLIDA","PROCESO"), "VERIFICAR FECHA")),"SIN VALOR AVANCE")</f>
        <v>PROCESO</v>
      </c>
    </row>
    <row r="948" spans="1:19" ht="60.75">
      <c r="A948" s="712" t="s">
        <v>19</v>
      </c>
      <c r="B948" s="104" t="s">
        <v>14</v>
      </c>
      <c r="C948" s="713"/>
      <c r="D948" s="713"/>
      <c r="E948" s="714"/>
      <c r="F948" s="714"/>
      <c r="G948" s="714" t="s">
        <v>2288</v>
      </c>
      <c r="H948" s="714"/>
      <c r="I948" s="716">
        <v>15</v>
      </c>
      <c r="J948" s="717">
        <v>1</v>
      </c>
      <c r="K948" s="717">
        <v>1</v>
      </c>
      <c r="L948" s="734">
        <v>3</v>
      </c>
      <c r="M948" s="719">
        <v>45689</v>
      </c>
      <c r="N948" s="719">
        <v>45777</v>
      </c>
      <c r="O948" s="109">
        <f t="shared" si="32"/>
        <v>12.571428571428571</v>
      </c>
      <c r="P948" s="720">
        <v>1</v>
      </c>
      <c r="Q948" s="717" t="s">
        <v>2482</v>
      </c>
      <c r="R948" s="720">
        <f t="shared" si="33"/>
        <v>1</v>
      </c>
      <c r="S948" s="721" t="str">
        <f t="array" aca="1" ref="S948" ca="1">IF(ISNUMBER(R948),IF(R948=100%,"CUMPLIDA",IF(AND(ISNUMBER(N948),ISNUMBER(INDIRECT("FECHA_"&amp;$B948,1))), IF(N948&lt;=INDIRECT("FECHA_"&amp;$B948,1),"INCUMPLIDA","PROCESO"), "VERIFICAR FECHA")),"SIN VALOR AVANCE")</f>
        <v>CUMPLIDA</v>
      </c>
    </row>
    <row r="949" spans="1:19" ht="45.75">
      <c r="A949" s="712" t="s">
        <v>19</v>
      </c>
      <c r="B949" s="104" t="s">
        <v>14</v>
      </c>
      <c r="C949" s="713"/>
      <c r="D949" s="713"/>
      <c r="E949" s="714"/>
      <c r="F949" s="714"/>
      <c r="G949" s="714"/>
      <c r="H949" s="714"/>
      <c r="I949" s="716">
        <v>16</v>
      </c>
      <c r="J949" s="717">
        <v>1</v>
      </c>
      <c r="K949" s="717">
        <v>1</v>
      </c>
      <c r="L949" s="734">
        <v>1</v>
      </c>
      <c r="M949" s="719">
        <v>45689</v>
      </c>
      <c r="N949" s="719">
        <v>45838</v>
      </c>
      <c r="O949" s="109">
        <f t="shared" si="32"/>
        <v>21.285714285714285</v>
      </c>
      <c r="P949" s="720">
        <v>1</v>
      </c>
      <c r="Q949" s="717" t="s">
        <v>2483</v>
      </c>
      <c r="R949" s="720">
        <f t="shared" si="33"/>
        <v>1</v>
      </c>
      <c r="S949" s="721" t="str">
        <f t="array" aca="1" ref="S949" ca="1">IF(ISNUMBER(R949),IF(R949=100%,"CUMPLIDA",IF(AND(ISNUMBER(N949),ISNUMBER(INDIRECT("FECHA_"&amp;$B949,1))), IF(N949&lt;=INDIRECT("FECHA_"&amp;$B949,1),"INCUMPLIDA","PROCESO"), "VERIFICAR FECHA")),"SIN VALOR AVANCE")</f>
        <v>CUMPLIDA</v>
      </c>
    </row>
    <row r="950" spans="1:19" ht="60.75">
      <c r="A950" s="712" t="s">
        <v>19</v>
      </c>
      <c r="B950" s="104" t="s">
        <v>14</v>
      </c>
      <c r="C950" s="713"/>
      <c r="D950" s="713"/>
      <c r="E950" s="714"/>
      <c r="F950" s="714"/>
      <c r="G950" s="714"/>
      <c r="H950" s="714"/>
      <c r="I950" s="716">
        <v>17</v>
      </c>
      <c r="J950" s="717">
        <v>1</v>
      </c>
      <c r="K950" s="717">
        <v>1</v>
      </c>
      <c r="L950" s="734">
        <v>36</v>
      </c>
      <c r="M950" s="719">
        <v>45662</v>
      </c>
      <c r="N950" s="719">
        <v>46142</v>
      </c>
      <c r="O950" s="109">
        <f t="shared" si="32"/>
        <v>68.571428571428569</v>
      </c>
      <c r="P950" s="720">
        <v>0.33</v>
      </c>
      <c r="Q950" s="717" t="s">
        <v>2482</v>
      </c>
      <c r="R950" s="720">
        <f t="shared" si="33"/>
        <v>0.33</v>
      </c>
      <c r="S950" s="721" t="str">
        <f t="array" aca="1" ref="S950" ca="1">IF(ISNUMBER(R950),IF(R950=100%,"CUMPLIDA",IF(AND(ISNUMBER(N950),ISNUMBER(INDIRECT("FECHA_"&amp;$B950,1))), IF(N950&lt;=INDIRECT("FECHA_"&amp;$B950,1),"INCUMPLIDA","PROCESO"), "VERIFICAR FECHA")),"SIN VALOR AVANCE")</f>
        <v>PROCESO</v>
      </c>
    </row>
    <row r="951" spans="1:19" ht="45.75">
      <c r="A951" s="712" t="s">
        <v>19</v>
      </c>
      <c r="B951" s="104" t="s">
        <v>14</v>
      </c>
      <c r="C951" s="713"/>
      <c r="D951" s="713"/>
      <c r="E951" s="714"/>
      <c r="F951" s="714"/>
      <c r="G951" s="714" t="s">
        <v>2361</v>
      </c>
      <c r="H951" s="714"/>
      <c r="I951" s="716">
        <v>18</v>
      </c>
      <c r="J951" s="717">
        <v>1</v>
      </c>
      <c r="K951" s="717">
        <v>1</v>
      </c>
      <c r="L951" s="734">
        <v>1</v>
      </c>
      <c r="M951" s="719">
        <v>45689</v>
      </c>
      <c r="N951" s="719">
        <v>45777</v>
      </c>
      <c r="O951" s="109">
        <f t="shared" si="32"/>
        <v>12.571428571428571</v>
      </c>
      <c r="P951" s="720">
        <v>1</v>
      </c>
      <c r="Q951" s="717" t="s">
        <v>2484</v>
      </c>
      <c r="R951" s="720">
        <f t="shared" si="33"/>
        <v>1</v>
      </c>
      <c r="S951" s="721" t="str">
        <f t="array" aca="1" ref="S951" ca="1">IF(ISNUMBER(R951),IF(R951=100%,"CUMPLIDA",IF(AND(ISNUMBER(N951),ISNUMBER(INDIRECT("FECHA_"&amp;$B951,1))), IF(N951&lt;=INDIRECT("FECHA_"&amp;$B951,1),"INCUMPLIDA","PROCESO"), "VERIFICAR FECHA")),"SIN VALOR AVANCE")</f>
        <v>CUMPLIDA</v>
      </c>
    </row>
    <row r="952" spans="1:19" ht="60.75">
      <c r="A952" s="712" t="s">
        <v>19</v>
      </c>
      <c r="B952" s="104" t="s">
        <v>14</v>
      </c>
      <c r="C952" s="713"/>
      <c r="D952" s="713"/>
      <c r="E952" s="714"/>
      <c r="F952" s="714"/>
      <c r="G952" s="714"/>
      <c r="H952" s="714"/>
      <c r="I952" s="716">
        <v>15</v>
      </c>
      <c r="J952" s="717">
        <v>1</v>
      </c>
      <c r="K952" s="717">
        <v>1</v>
      </c>
      <c r="L952" s="734">
        <v>3</v>
      </c>
      <c r="M952" s="719">
        <v>45689</v>
      </c>
      <c r="N952" s="719">
        <v>45777</v>
      </c>
      <c r="O952" s="109">
        <f t="shared" si="32"/>
        <v>12.571428571428571</v>
      </c>
      <c r="P952" s="720">
        <v>1</v>
      </c>
      <c r="Q952" s="717" t="s">
        <v>2485</v>
      </c>
      <c r="R952" s="720">
        <f t="shared" si="33"/>
        <v>1</v>
      </c>
      <c r="S952" s="721" t="str">
        <f t="array" aca="1" ref="S952" ca="1">IF(ISNUMBER(R952),IF(R952=100%,"CUMPLIDA",IF(AND(ISNUMBER(N952),ISNUMBER(INDIRECT("FECHA_"&amp;$B952,1))), IF(N952&lt;=INDIRECT("FECHA_"&amp;$B952,1),"INCUMPLIDA","PROCESO"), "VERIFICAR FECHA")),"SIN VALOR AVANCE")</f>
        <v>CUMPLIDA</v>
      </c>
    </row>
    <row r="953" spans="1:19" ht="60.75">
      <c r="A953" s="712" t="s">
        <v>19</v>
      </c>
      <c r="B953" s="104" t="s">
        <v>14</v>
      </c>
      <c r="C953" s="713"/>
      <c r="D953" s="713"/>
      <c r="E953" s="714"/>
      <c r="F953" s="714"/>
      <c r="G953" s="714"/>
      <c r="H953" s="714"/>
      <c r="I953" s="716">
        <v>15</v>
      </c>
      <c r="J953" s="717">
        <v>1</v>
      </c>
      <c r="K953" s="717">
        <v>1</v>
      </c>
      <c r="L953" s="734">
        <v>3</v>
      </c>
      <c r="M953" s="719">
        <v>45689</v>
      </c>
      <c r="N953" s="719">
        <v>45777</v>
      </c>
      <c r="O953" s="109">
        <f t="shared" si="32"/>
        <v>12.571428571428571</v>
      </c>
      <c r="P953" s="720">
        <v>1</v>
      </c>
      <c r="Q953" s="717" t="s">
        <v>2485</v>
      </c>
      <c r="R953" s="720">
        <f t="shared" si="33"/>
        <v>1</v>
      </c>
      <c r="S953" s="721" t="str">
        <f t="array" aca="1" ref="S953" ca="1">IF(ISNUMBER(R953),IF(R953=100%,"CUMPLIDA",IF(AND(ISNUMBER(N953),ISNUMBER(INDIRECT("FECHA_"&amp;$B953,1))), IF(N953&lt;=INDIRECT("FECHA_"&amp;$B953,1),"INCUMPLIDA","PROCESO"), "VERIFICAR FECHA")),"SIN VALOR AVANCE")</f>
        <v>CUMPLIDA</v>
      </c>
    </row>
    <row r="954" spans="1:19" ht="45.75">
      <c r="A954" s="712" t="s">
        <v>19</v>
      </c>
      <c r="B954" s="104" t="s">
        <v>14</v>
      </c>
      <c r="C954" s="713"/>
      <c r="D954" s="713"/>
      <c r="E954" s="714"/>
      <c r="F954" s="714"/>
      <c r="G954" s="714" t="s">
        <v>2363</v>
      </c>
      <c r="H954" s="714"/>
      <c r="I954" s="716">
        <v>19</v>
      </c>
      <c r="J954" s="717">
        <v>1</v>
      </c>
      <c r="K954" s="717">
        <v>1</v>
      </c>
      <c r="L954" s="734">
        <v>1</v>
      </c>
      <c r="M954" s="719">
        <v>45689</v>
      </c>
      <c r="N954" s="719">
        <v>45777</v>
      </c>
      <c r="O954" s="109">
        <f t="shared" si="32"/>
        <v>12.571428571428571</v>
      </c>
      <c r="P954" s="720">
        <v>1</v>
      </c>
      <c r="Q954" s="717" t="s">
        <v>2484</v>
      </c>
      <c r="R954" s="720">
        <f t="shared" si="33"/>
        <v>1</v>
      </c>
      <c r="S954" s="721" t="str">
        <f t="array" aca="1" ref="S954" ca="1">IF(ISNUMBER(R954),IF(R954=100%,"CUMPLIDA",IF(AND(ISNUMBER(N954),ISNUMBER(INDIRECT("FECHA_"&amp;$B954,1))), IF(N954&lt;=INDIRECT("FECHA_"&amp;$B954,1),"INCUMPLIDA","PROCESO"), "VERIFICAR FECHA")),"SIN VALOR AVANCE")</f>
        <v>CUMPLIDA</v>
      </c>
    </row>
    <row r="955" spans="1:19" ht="30.75">
      <c r="A955" s="712" t="s">
        <v>19</v>
      </c>
      <c r="B955" s="104" t="s">
        <v>14</v>
      </c>
      <c r="C955" s="713"/>
      <c r="D955" s="713"/>
      <c r="E955" s="714"/>
      <c r="F955" s="714"/>
      <c r="G955" s="714"/>
      <c r="H955" s="714"/>
      <c r="I955" s="716">
        <v>20</v>
      </c>
      <c r="J955" s="717">
        <v>1</v>
      </c>
      <c r="K955" s="717">
        <v>1</v>
      </c>
      <c r="L955" s="734">
        <v>1</v>
      </c>
      <c r="M955" s="719">
        <v>45839</v>
      </c>
      <c r="N955" s="719">
        <v>46022</v>
      </c>
      <c r="O955" s="109">
        <f t="shared" si="32"/>
        <v>26.142857142857142</v>
      </c>
      <c r="P955" s="720">
        <v>1</v>
      </c>
      <c r="Q955" s="717" t="s">
        <v>2486</v>
      </c>
      <c r="R955" s="720">
        <f t="shared" si="33"/>
        <v>1</v>
      </c>
      <c r="S955" s="721" t="str">
        <f t="array" aca="1" ref="S955" ca="1">IF(ISNUMBER(R955),IF(R955=100%,"CUMPLIDA",IF(AND(ISNUMBER(N955),ISNUMBER(INDIRECT("FECHA_"&amp;$B955,1))), IF(N955&lt;=INDIRECT("FECHA_"&amp;$B955,1),"INCUMPLIDA","PROCESO"), "VERIFICAR FECHA")),"SIN VALOR AVANCE")</f>
        <v>CUMPLIDA</v>
      </c>
    </row>
    <row r="956" spans="1:19" ht="30.75">
      <c r="A956" s="712" t="s">
        <v>19</v>
      </c>
      <c r="B956" s="104" t="s">
        <v>14</v>
      </c>
      <c r="C956" s="713"/>
      <c r="D956" s="713"/>
      <c r="E956" s="714"/>
      <c r="F956" s="714"/>
      <c r="G956" s="714"/>
      <c r="H956" s="714"/>
      <c r="I956" s="716">
        <v>2</v>
      </c>
      <c r="J956" s="717">
        <v>1</v>
      </c>
      <c r="K956" s="717">
        <v>1</v>
      </c>
      <c r="L956" s="734">
        <v>1</v>
      </c>
      <c r="M956" s="719">
        <v>45231</v>
      </c>
      <c r="N956" s="719">
        <v>45504</v>
      </c>
      <c r="O956" s="109">
        <f t="shared" si="32"/>
        <v>39</v>
      </c>
      <c r="P956" s="720">
        <v>1</v>
      </c>
      <c r="Q956" s="717" t="s">
        <v>2368</v>
      </c>
      <c r="R956" s="720">
        <f t="shared" si="33"/>
        <v>1</v>
      </c>
      <c r="S956" s="721" t="str">
        <f t="array" aca="1" ref="S956" ca="1">IF(ISNUMBER(R956),IF(R956=100%,"CUMPLIDA",IF(AND(ISNUMBER(N956),ISNUMBER(INDIRECT("FECHA_"&amp;$B956,1))), IF(N956&lt;=INDIRECT("FECHA_"&amp;$B956,1),"INCUMPLIDA","PROCESO"), "VERIFICAR FECHA")),"SIN VALOR AVANCE")</f>
        <v>CUMPLIDA</v>
      </c>
    </row>
    <row r="957" spans="1:19" ht="105.75">
      <c r="A957" s="712" t="s">
        <v>19</v>
      </c>
      <c r="B957" s="104" t="s">
        <v>14</v>
      </c>
      <c r="C957" s="713"/>
      <c r="D957" s="713"/>
      <c r="E957" s="714"/>
      <c r="F957" s="714"/>
      <c r="G957" s="714"/>
      <c r="H957" s="714"/>
      <c r="I957" s="716">
        <v>3</v>
      </c>
      <c r="J957" s="717">
        <v>1</v>
      </c>
      <c r="K957" s="717">
        <v>1</v>
      </c>
      <c r="L957" s="734">
        <v>1</v>
      </c>
      <c r="M957" s="719">
        <v>45323</v>
      </c>
      <c r="N957" s="719">
        <v>45747</v>
      </c>
      <c r="O957" s="109">
        <f t="shared" si="32"/>
        <v>60.571428571428569</v>
      </c>
      <c r="P957" s="720">
        <v>1</v>
      </c>
      <c r="Q957" s="717" t="s">
        <v>2369</v>
      </c>
      <c r="R957" s="720">
        <f t="shared" si="33"/>
        <v>1</v>
      </c>
      <c r="S957" s="721" t="str">
        <f t="array" aca="1" ref="S957" ca="1">IF(ISNUMBER(R957),IF(R957=100%,"CUMPLIDA",IF(AND(ISNUMBER(N957),ISNUMBER(INDIRECT("FECHA_"&amp;$B957,1))), IF(N957&lt;=INDIRECT("FECHA_"&amp;$B957,1),"INCUMPLIDA","PROCESO"), "VERIFICAR FECHA")),"SIN VALOR AVANCE")</f>
        <v>CUMPLIDA</v>
      </c>
    </row>
    <row r="958" spans="1:19" ht="30.75">
      <c r="A958" s="712" t="s">
        <v>19</v>
      </c>
      <c r="B958" s="104" t="s">
        <v>14</v>
      </c>
      <c r="C958" s="713"/>
      <c r="D958" s="713"/>
      <c r="E958" s="714"/>
      <c r="F958" s="714"/>
      <c r="G958" s="714"/>
      <c r="H958" s="714"/>
      <c r="I958" s="716">
        <v>4</v>
      </c>
      <c r="J958" s="717">
        <v>1</v>
      </c>
      <c r="K958" s="717">
        <v>1</v>
      </c>
      <c r="L958" s="734">
        <v>1</v>
      </c>
      <c r="M958" s="719">
        <v>45323</v>
      </c>
      <c r="N958" s="719">
        <v>45747</v>
      </c>
      <c r="O958" s="109">
        <f t="shared" si="32"/>
        <v>60.571428571428569</v>
      </c>
      <c r="P958" s="720">
        <v>1</v>
      </c>
      <c r="Q958" s="717" t="s">
        <v>2368</v>
      </c>
      <c r="R958" s="720">
        <f t="shared" si="33"/>
        <v>1</v>
      </c>
      <c r="S958" s="721" t="str">
        <f t="array" aca="1" ref="S958" ca="1">IF(ISNUMBER(R958),IF(R958=100%,"CUMPLIDA",IF(AND(ISNUMBER(N958),ISNUMBER(INDIRECT("FECHA_"&amp;$B958,1))), IF(N958&lt;=INDIRECT("FECHA_"&amp;$B958,1),"INCUMPLIDA","PROCESO"), "VERIFICAR FECHA")),"SIN VALOR AVANCE")</f>
        <v>CUMPLIDA</v>
      </c>
    </row>
    <row r="959" spans="1:19" ht="30.75">
      <c r="A959" s="712" t="s">
        <v>19</v>
      </c>
      <c r="B959" s="104" t="s">
        <v>14</v>
      </c>
      <c r="C959" s="713"/>
      <c r="D959" s="713"/>
      <c r="E959" s="714"/>
      <c r="F959" s="714"/>
      <c r="G959" s="714"/>
      <c r="H959" s="714"/>
      <c r="I959" s="716">
        <v>5</v>
      </c>
      <c r="J959" s="717">
        <v>1</v>
      </c>
      <c r="K959" s="717">
        <v>1</v>
      </c>
      <c r="L959" s="734">
        <v>1</v>
      </c>
      <c r="M959" s="719">
        <v>45231</v>
      </c>
      <c r="N959" s="719">
        <v>45747</v>
      </c>
      <c r="O959" s="109">
        <f t="shared" si="32"/>
        <v>73.714285714285708</v>
      </c>
      <c r="P959" s="720">
        <v>1</v>
      </c>
      <c r="Q959" s="717" t="s">
        <v>2368</v>
      </c>
      <c r="R959" s="720">
        <f t="shared" si="33"/>
        <v>1</v>
      </c>
      <c r="S959" s="721" t="str">
        <f t="array" aca="1" ref="S959" ca="1">IF(ISNUMBER(R959),IF(R959=100%,"CUMPLIDA",IF(AND(ISNUMBER(N959),ISNUMBER(INDIRECT("FECHA_"&amp;$B959,1))), IF(N959&lt;=INDIRECT("FECHA_"&amp;$B959,1),"INCUMPLIDA","PROCESO"), "VERIFICAR FECHA")),"SIN VALOR AVANCE")</f>
        <v>CUMPLIDA</v>
      </c>
    </row>
    <row r="960" spans="1:19" ht="105.75">
      <c r="A960" s="712" t="s">
        <v>19</v>
      </c>
      <c r="B960" s="104" t="s">
        <v>14</v>
      </c>
      <c r="C960" s="713"/>
      <c r="D960" s="713"/>
      <c r="E960" s="714"/>
      <c r="F960" s="714"/>
      <c r="G960" s="714"/>
      <c r="H960" s="714"/>
      <c r="I960" s="716">
        <v>6</v>
      </c>
      <c r="J960" s="717">
        <v>1</v>
      </c>
      <c r="K960" s="717">
        <v>1</v>
      </c>
      <c r="L960" s="734">
        <v>1</v>
      </c>
      <c r="M960" s="719">
        <v>45323</v>
      </c>
      <c r="N960" s="719">
        <v>45747</v>
      </c>
      <c r="O960" s="109">
        <f t="shared" si="32"/>
        <v>60.571428571428569</v>
      </c>
      <c r="P960" s="720">
        <v>1</v>
      </c>
      <c r="Q960" s="717" t="s">
        <v>2369</v>
      </c>
      <c r="R960" s="720">
        <f t="shared" si="33"/>
        <v>1</v>
      </c>
      <c r="S960" s="721" t="str">
        <f t="array" aca="1" ref="S960" ca="1">IF(ISNUMBER(R960),IF(R960=100%,"CUMPLIDA",IF(AND(ISNUMBER(N960),ISNUMBER(INDIRECT("FECHA_"&amp;$B960,1))), IF(N960&lt;=INDIRECT("FECHA_"&amp;$B960,1),"INCUMPLIDA","PROCESO"), "VERIFICAR FECHA")),"SIN VALOR AVANCE")</f>
        <v>CUMPLIDA</v>
      </c>
    </row>
    <row r="961" spans="1:19" ht="30.75">
      <c r="A961" s="712" t="s">
        <v>19</v>
      </c>
      <c r="B961" s="104" t="s">
        <v>14</v>
      </c>
      <c r="C961" s="713"/>
      <c r="D961" s="713"/>
      <c r="E961" s="714"/>
      <c r="F961" s="714"/>
      <c r="G961" s="714"/>
      <c r="H961" s="714"/>
      <c r="I961" s="716">
        <v>7</v>
      </c>
      <c r="J961" s="717">
        <v>1</v>
      </c>
      <c r="K961" s="717">
        <v>1</v>
      </c>
      <c r="L961" s="734">
        <v>1</v>
      </c>
      <c r="M961" s="719">
        <v>45231</v>
      </c>
      <c r="N961" s="719">
        <v>45747</v>
      </c>
      <c r="O961" s="109">
        <f t="shared" si="32"/>
        <v>73.714285714285708</v>
      </c>
      <c r="P961" s="720">
        <v>1</v>
      </c>
      <c r="Q961" s="717" t="s">
        <v>2368</v>
      </c>
      <c r="R961" s="720">
        <f t="shared" si="33"/>
        <v>1</v>
      </c>
      <c r="S961" s="721" t="str">
        <f t="array" aca="1" ref="S961" ca="1">IF(ISNUMBER(R961),IF(R961=100%,"CUMPLIDA",IF(AND(ISNUMBER(N961),ISNUMBER(INDIRECT("FECHA_"&amp;$B961,1))), IF(N961&lt;=INDIRECT("FECHA_"&amp;$B961,1),"INCUMPLIDA","PROCESO"), "VERIFICAR FECHA")),"SIN VALOR AVANCE")</f>
        <v>CUMPLIDA</v>
      </c>
    </row>
    <row r="962" spans="1:19" ht="135.75">
      <c r="A962" s="712" t="s">
        <v>19</v>
      </c>
      <c r="B962" s="104" t="s">
        <v>14</v>
      </c>
      <c r="C962" s="713"/>
      <c r="D962" s="713"/>
      <c r="E962" s="714"/>
      <c r="F962" s="714"/>
      <c r="G962" s="714"/>
      <c r="H962" s="714"/>
      <c r="I962" s="716">
        <v>8</v>
      </c>
      <c r="J962" s="717">
        <v>1</v>
      </c>
      <c r="K962" s="717">
        <v>1</v>
      </c>
      <c r="L962" s="734">
        <v>1</v>
      </c>
      <c r="M962" s="719">
        <v>45231</v>
      </c>
      <c r="N962" s="719">
        <v>45808</v>
      </c>
      <c r="O962" s="109">
        <f t="shared" si="32"/>
        <v>82.428571428571431</v>
      </c>
      <c r="P962" s="720">
        <v>1</v>
      </c>
      <c r="Q962" s="717" t="s">
        <v>2370</v>
      </c>
      <c r="R962" s="720">
        <f t="shared" si="33"/>
        <v>1</v>
      </c>
      <c r="S962" s="721" t="str">
        <f t="array" aca="1" ref="S962" ca="1">IF(ISNUMBER(R962),IF(R962=100%,"CUMPLIDA",IF(AND(ISNUMBER(N962),ISNUMBER(INDIRECT("FECHA_"&amp;$B962,1))), IF(N962&lt;=INDIRECT("FECHA_"&amp;$B962,1),"INCUMPLIDA","PROCESO"), "VERIFICAR FECHA")),"SIN VALOR AVANCE")</f>
        <v>CUMPLIDA</v>
      </c>
    </row>
    <row r="963" spans="1:19" ht="30.75">
      <c r="A963" s="712" t="s">
        <v>19</v>
      </c>
      <c r="B963" s="104" t="s">
        <v>14</v>
      </c>
      <c r="C963" s="713"/>
      <c r="D963" s="713"/>
      <c r="E963" s="714"/>
      <c r="F963" s="714"/>
      <c r="G963" s="714"/>
      <c r="H963" s="714"/>
      <c r="I963" s="716">
        <v>9</v>
      </c>
      <c r="J963" s="717">
        <v>1</v>
      </c>
      <c r="K963" s="717">
        <v>1</v>
      </c>
      <c r="L963" s="734">
        <v>7</v>
      </c>
      <c r="M963" s="719">
        <v>46024</v>
      </c>
      <c r="N963" s="719">
        <v>46660</v>
      </c>
      <c r="O963" s="109">
        <f t="shared" si="32"/>
        <v>90.857142857142861</v>
      </c>
      <c r="P963" s="720">
        <v>0</v>
      </c>
      <c r="Q963" s="717" t="s">
        <v>2368</v>
      </c>
      <c r="R963" s="720">
        <f t="shared" si="33"/>
        <v>0</v>
      </c>
      <c r="S963" s="721" t="str">
        <f t="array" aca="1" ref="S963" ca="1">IF(ISNUMBER(R963),IF(R963=100%,"CUMPLIDA",IF(AND(ISNUMBER(N963),ISNUMBER(INDIRECT("FECHA_"&amp;$B963,1))), IF(N963&lt;=INDIRECT("FECHA_"&amp;$B963,1),"INCUMPLIDA","PROCESO"), "VERIFICAR FECHA")),"SIN VALOR AVANCE")</f>
        <v>PROCESO</v>
      </c>
    </row>
    <row r="964" spans="1:19" ht="105.75">
      <c r="A964" s="712" t="s">
        <v>19</v>
      </c>
      <c r="B964" s="104" t="s">
        <v>14</v>
      </c>
      <c r="C964" s="713"/>
      <c r="D964" s="713"/>
      <c r="E964" s="714"/>
      <c r="F964" s="714"/>
      <c r="G964" s="714"/>
      <c r="H964" s="714"/>
      <c r="I964" s="716">
        <v>10</v>
      </c>
      <c r="J964" s="717">
        <v>1</v>
      </c>
      <c r="K964" s="717">
        <v>1</v>
      </c>
      <c r="L964" s="734">
        <v>1</v>
      </c>
      <c r="M964" s="719">
        <v>46024</v>
      </c>
      <c r="N964" s="719">
        <v>46660</v>
      </c>
      <c r="O964" s="109">
        <f t="shared" si="32"/>
        <v>90.857142857142861</v>
      </c>
      <c r="P964" s="720">
        <v>0</v>
      </c>
      <c r="Q964" s="717" t="s">
        <v>2369</v>
      </c>
      <c r="R964" s="720">
        <f t="shared" si="33"/>
        <v>0</v>
      </c>
      <c r="S964" s="721" t="str">
        <f t="array" aca="1" ref="S964" ca="1">IF(ISNUMBER(R964),IF(R964=100%,"CUMPLIDA",IF(AND(ISNUMBER(N964),ISNUMBER(INDIRECT("FECHA_"&amp;$B964,1))), IF(N964&lt;=INDIRECT("FECHA_"&amp;$B964,1),"INCUMPLIDA","PROCESO"), "VERIFICAR FECHA")),"SIN VALOR AVANCE")</f>
        <v>PROCESO</v>
      </c>
    </row>
    <row r="965" spans="1:19" ht="135.75">
      <c r="A965" s="712" t="s">
        <v>19</v>
      </c>
      <c r="B965" s="104" t="s">
        <v>14</v>
      </c>
      <c r="C965" s="713"/>
      <c r="D965" s="713"/>
      <c r="E965" s="714"/>
      <c r="F965" s="714"/>
      <c r="G965" s="714"/>
      <c r="H965" s="714"/>
      <c r="I965" s="716">
        <v>11</v>
      </c>
      <c r="J965" s="717">
        <v>1</v>
      </c>
      <c r="K965" s="717">
        <v>1</v>
      </c>
      <c r="L965" s="734">
        <v>2</v>
      </c>
      <c r="M965" s="719">
        <v>46024</v>
      </c>
      <c r="N965" s="719">
        <v>46660</v>
      </c>
      <c r="O965" s="109">
        <f t="shared" si="32"/>
        <v>90.857142857142861</v>
      </c>
      <c r="P965" s="720">
        <v>0</v>
      </c>
      <c r="Q965" s="717" t="s">
        <v>2370</v>
      </c>
      <c r="R965" s="720">
        <f t="shared" si="33"/>
        <v>0</v>
      </c>
      <c r="S965" s="721" t="str">
        <f t="array" aca="1" ref="S965" ca="1">IF(ISNUMBER(R965),IF(R965=100%,"CUMPLIDA",IF(AND(ISNUMBER(N965),ISNUMBER(INDIRECT("FECHA_"&amp;$B965,1))), IF(N965&lt;=INDIRECT("FECHA_"&amp;$B965,1),"INCUMPLIDA","PROCESO"), "VERIFICAR FECHA")),"SIN VALOR AVANCE")</f>
        <v>PROCESO</v>
      </c>
    </row>
    <row r="966" spans="1:19" ht="60.75">
      <c r="A966" s="712" t="s">
        <v>19</v>
      </c>
      <c r="B966" s="104" t="s">
        <v>14</v>
      </c>
      <c r="C966" s="713"/>
      <c r="D966" s="713"/>
      <c r="E966" s="716"/>
      <c r="F966" s="716"/>
      <c r="G966" s="716" t="s">
        <v>2365</v>
      </c>
      <c r="H966" s="714"/>
      <c r="I966" s="716">
        <v>21</v>
      </c>
      <c r="J966" s="717">
        <v>1</v>
      </c>
      <c r="K966" s="717">
        <v>1</v>
      </c>
      <c r="L966" s="734">
        <v>20</v>
      </c>
      <c r="M966" s="719">
        <v>45778</v>
      </c>
      <c r="N966" s="719">
        <v>46142</v>
      </c>
      <c r="O966" s="109">
        <f t="shared" si="32"/>
        <v>52</v>
      </c>
      <c r="P966" s="720">
        <v>0.25</v>
      </c>
      <c r="Q966" s="717" t="s">
        <v>2487</v>
      </c>
      <c r="R966" s="720">
        <f t="shared" si="33"/>
        <v>0.25</v>
      </c>
      <c r="S966" s="721" t="str">
        <f t="array" aca="1" ref="S966" ca="1">IF(ISNUMBER(R966),IF(R966=100%,"CUMPLIDA",IF(AND(ISNUMBER(N966),ISNUMBER(INDIRECT("FECHA_"&amp;$B966,1))), IF(N966&lt;=INDIRECT("FECHA_"&amp;$B966,1),"INCUMPLIDA","PROCESO"), "VERIFICAR FECHA")),"SIN VALOR AVANCE")</f>
        <v>PROCESO</v>
      </c>
    </row>
    <row r="967" spans="1:19" ht="75.75">
      <c r="A967" s="712" t="s">
        <v>19</v>
      </c>
      <c r="B967" s="104" t="s">
        <v>14</v>
      </c>
      <c r="C967" s="713" t="s">
        <v>2488</v>
      </c>
      <c r="D967" s="713"/>
      <c r="E967" s="716" t="s">
        <v>2261</v>
      </c>
      <c r="F967" s="716"/>
      <c r="G967" s="716"/>
      <c r="H967" s="714"/>
      <c r="I967" s="716">
        <v>1</v>
      </c>
      <c r="J967" s="717">
        <v>1</v>
      </c>
      <c r="K967" s="717">
        <v>1</v>
      </c>
      <c r="L967" s="734">
        <v>1</v>
      </c>
      <c r="M967" s="719">
        <v>45901</v>
      </c>
      <c r="N967" s="719">
        <v>46022</v>
      </c>
      <c r="O967" s="109">
        <f t="shared" si="32"/>
        <v>17.285714285714285</v>
      </c>
      <c r="P967" s="720">
        <v>1</v>
      </c>
      <c r="Q967" s="737" t="s">
        <v>2489</v>
      </c>
      <c r="R967" s="720">
        <f t="shared" si="33"/>
        <v>1</v>
      </c>
      <c r="S967" s="721" t="str">
        <f t="array" aca="1" ref="S967" ca="1">IF(ISNUMBER(R967),IF(R967=100%,"CUMPLIDA",IF(AND(ISNUMBER(N967),ISNUMBER(INDIRECT("FECHA_"&amp;$B967,1))), IF(N967&lt;=INDIRECT("FECHA_"&amp;$B967,1),"INCUMPLIDA","PROCESO"), "VERIFICAR FECHA")),"SIN VALOR AVANCE")</f>
        <v>CUMPLIDA</v>
      </c>
    </row>
    <row r="968" spans="1:19" ht="45.75">
      <c r="A968" s="712" t="s">
        <v>19</v>
      </c>
      <c r="B968" s="104" t="s">
        <v>14</v>
      </c>
      <c r="C968" s="713"/>
      <c r="D968" s="713"/>
      <c r="E968" s="714" t="s">
        <v>2490</v>
      </c>
      <c r="F968" s="714"/>
      <c r="G968" s="714"/>
      <c r="H968" s="714"/>
      <c r="I968" s="716">
        <v>2</v>
      </c>
      <c r="J968" s="717">
        <v>1</v>
      </c>
      <c r="K968" s="717">
        <v>1</v>
      </c>
      <c r="L968" s="734">
        <v>1</v>
      </c>
      <c r="M968" s="719">
        <v>45901</v>
      </c>
      <c r="N968" s="719">
        <v>46081</v>
      </c>
      <c r="O968" s="109">
        <f t="shared" si="32"/>
        <v>25.714285714285715</v>
      </c>
      <c r="P968" s="720">
        <v>1</v>
      </c>
      <c r="Q968" s="737" t="s">
        <v>2491</v>
      </c>
      <c r="R968" s="720">
        <f t="shared" si="33"/>
        <v>1</v>
      </c>
      <c r="S968" s="721" t="str">
        <f t="array" aca="1" ref="S968" ca="1">IF(ISNUMBER(R968),IF(R968=100%,"CUMPLIDA",IF(AND(ISNUMBER(N968),ISNUMBER(INDIRECT("FECHA_"&amp;$B968,1))), IF(N968&lt;=INDIRECT("FECHA_"&amp;$B968,1),"INCUMPLIDA","PROCESO"), "VERIFICAR FECHA")),"SIN VALOR AVANCE")</f>
        <v>CUMPLIDA</v>
      </c>
    </row>
    <row r="969" spans="1:19" ht="45.75">
      <c r="A969" s="712" t="s">
        <v>19</v>
      </c>
      <c r="B969" s="104" t="s">
        <v>14</v>
      </c>
      <c r="C969" s="713"/>
      <c r="D969" s="713"/>
      <c r="E969" s="714"/>
      <c r="F969" s="714"/>
      <c r="G969" s="714"/>
      <c r="H969" s="714"/>
      <c r="I969" s="716">
        <v>3</v>
      </c>
      <c r="J969" s="717">
        <v>1</v>
      </c>
      <c r="K969" s="717">
        <v>1</v>
      </c>
      <c r="L969" s="734">
        <v>1</v>
      </c>
      <c r="M969" s="719">
        <v>45901</v>
      </c>
      <c r="N969" s="719">
        <v>46387</v>
      </c>
      <c r="O969" s="109">
        <f t="shared" si="32"/>
        <v>69.428571428571431</v>
      </c>
      <c r="P969" s="720">
        <v>0.6</v>
      </c>
      <c r="Q969" s="737" t="s">
        <v>2491</v>
      </c>
      <c r="R969" s="720">
        <f t="shared" si="33"/>
        <v>0.6</v>
      </c>
      <c r="S969" s="721" t="str">
        <f t="array" aca="1" ref="S969" ca="1">IF(ISNUMBER(R969),IF(R969=100%,"CUMPLIDA",IF(AND(ISNUMBER(N969),ISNUMBER(INDIRECT("FECHA_"&amp;$B969,1))), IF(N969&lt;=INDIRECT("FECHA_"&amp;$B969,1),"INCUMPLIDA","PROCESO"), "VERIFICAR FECHA")),"SIN VALOR AVANCE")</f>
        <v>PROCESO</v>
      </c>
    </row>
    <row r="970" spans="1:19" ht="45.75">
      <c r="A970" s="712" t="s">
        <v>19</v>
      </c>
      <c r="B970" s="104" t="s">
        <v>14</v>
      </c>
      <c r="C970" s="713"/>
      <c r="D970" s="713"/>
      <c r="E970" s="716" t="s">
        <v>2283</v>
      </c>
      <c r="F970" s="716"/>
      <c r="G970" s="716"/>
      <c r="H970" s="714"/>
      <c r="I970" s="716">
        <v>10</v>
      </c>
      <c r="J970" s="717">
        <v>1</v>
      </c>
      <c r="K970" s="717">
        <v>1</v>
      </c>
      <c r="L970" s="734">
        <v>3</v>
      </c>
      <c r="M970" s="719">
        <v>45901</v>
      </c>
      <c r="N970" s="719">
        <v>46387</v>
      </c>
      <c r="O970" s="109">
        <f t="shared" si="32"/>
        <v>69.428571428571431</v>
      </c>
      <c r="P970" s="720">
        <v>0.6</v>
      </c>
      <c r="Q970" s="737" t="s">
        <v>2491</v>
      </c>
      <c r="R970" s="720">
        <f t="shared" si="33"/>
        <v>0.6</v>
      </c>
      <c r="S970" s="721" t="str">
        <f t="array" aca="1" ref="S970" ca="1">IF(ISNUMBER(R970),IF(R970=100%,"CUMPLIDA",IF(AND(ISNUMBER(N970),ISNUMBER(INDIRECT("FECHA_"&amp;$B970,1))), IF(N970&lt;=INDIRECT("FECHA_"&amp;$B970,1),"INCUMPLIDA","PROCESO"), "VERIFICAR FECHA")),"SIN VALOR AVANCE")</f>
        <v>PROCESO</v>
      </c>
    </row>
    <row r="971" spans="1:19" ht="105.75">
      <c r="A971" s="712" t="s">
        <v>19</v>
      </c>
      <c r="B971" s="104" t="s">
        <v>14</v>
      </c>
      <c r="C971" s="713"/>
      <c r="D971" s="713"/>
      <c r="E971" s="716" t="s">
        <v>2284</v>
      </c>
      <c r="F971" s="716"/>
      <c r="G971" s="716"/>
      <c r="H971" s="714"/>
      <c r="I971" s="716">
        <v>4</v>
      </c>
      <c r="J971" s="717">
        <v>1</v>
      </c>
      <c r="K971" s="717">
        <v>1</v>
      </c>
      <c r="L971" s="734">
        <v>4</v>
      </c>
      <c r="M971" s="719">
        <v>45931</v>
      </c>
      <c r="N971" s="719">
        <v>46295</v>
      </c>
      <c r="O971" s="109">
        <f t="shared" si="32"/>
        <v>52</v>
      </c>
      <c r="P971" s="720">
        <v>0.5</v>
      </c>
      <c r="Q971" s="737" t="s">
        <v>2492</v>
      </c>
      <c r="R971" s="720">
        <f t="shared" si="33"/>
        <v>0.5</v>
      </c>
      <c r="S971" s="721" t="str">
        <f t="array" aca="1" ref="S971" ca="1">IF(ISNUMBER(R971),IF(R971=100%,"CUMPLIDA",IF(AND(ISNUMBER(N971),ISNUMBER(INDIRECT("FECHA_"&amp;$B971,1))), IF(N971&lt;=INDIRECT("FECHA_"&amp;$B971,1),"INCUMPLIDA","PROCESO"), "VERIFICAR FECHA")),"SIN VALOR AVANCE")</f>
        <v>PROCESO</v>
      </c>
    </row>
    <row r="972" spans="1:19" ht="30.75">
      <c r="A972" s="712" t="s">
        <v>19</v>
      </c>
      <c r="B972" s="104" t="s">
        <v>14</v>
      </c>
      <c r="C972" s="713"/>
      <c r="D972" s="713"/>
      <c r="E972" s="716" t="s">
        <v>2285</v>
      </c>
      <c r="F972" s="716"/>
      <c r="G972" s="716"/>
      <c r="H972" s="714"/>
      <c r="I972" s="716">
        <v>5</v>
      </c>
      <c r="J972" s="717">
        <v>1</v>
      </c>
      <c r="K972" s="717">
        <v>1</v>
      </c>
      <c r="L972" s="734">
        <v>6</v>
      </c>
      <c r="M972" s="719">
        <v>45901</v>
      </c>
      <c r="N972" s="719">
        <v>46265</v>
      </c>
      <c r="O972" s="109">
        <f t="shared" si="32"/>
        <v>52</v>
      </c>
      <c r="P972" s="720">
        <v>0.32</v>
      </c>
      <c r="Q972" s="737" t="s">
        <v>1219</v>
      </c>
      <c r="R972" s="720">
        <f t="shared" si="33"/>
        <v>0.32</v>
      </c>
      <c r="S972" s="721" t="str">
        <f t="array" aca="1" ref="S972" ca="1">IF(ISNUMBER(R972),IF(R972=100%,"CUMPLIDA",IF(AND(ISNUMBER(N972),ISNUMBER(INDIRECT("FECHA_"&amp;$B972,1))), IF(N972&lt;=INDIRECT("FECHA_"&amp;$B972,1),"INCUMPLIDA","PROCESO"), "VERIFICAR FECHA")),"SIN VALOR AVANCE")</f>
        <v>PROCESO</v>
      </c>
    </row>
    <row r="973" spans="1:19" ht="60.75">
      <c r="A973" s="712" t="s">
        <v>19</v>
      </c>
      <c r="B973" s="104" t="s">
        <v>14</v>
      </c>
      <c r="C973" s="713"/>
      <c r="D973" s="713"/>
      <c r="E973" s="714" t="s">
        <v>2286</v>
      </c>
      <c r="F973" s="714"/>
      <c r="G973" s="714"/>
      <c r="H973" s="714"/>
      <c r="I973" s="714">
        <v>6</v>
      </c>
      <c r="J973" s="717">
        <v>1</v>
      </c>
      <c r="K973" s="717">
        <v>1</v>
      </c>
      <c r="L973" s="734">
        <v>1</v>
      </c>
      <c r="M973" s="719">
        <v>45901</v>
      </c>
      <c r="N973" s="719">
        <v>46387</v>
      </c>
      <c r="O973" s="109">
        <f t="shared" si="32"/>
        <v>69.428571428571431</v>
      </c>
      <c r="P973" s="720">
        <v>0.1</v>
      </c>
      <c r="Q973" s="717" t="s">
        <v>2493</v>
      </c>
      <c r="R973" s="720">
        <f t="shared" si="33"/>
        <v>0.1</v>
      </c>
      <c r="S973" s="721" t="str">
        <f t="array" aca="1" ref="S973" ca="1">IF(ISNUMBER(R973),IF(R973=100%,"CUMPLIDA",IF(AND(ISNUMBER(N973),ISNUMBER(INDIRECT("FECHA_"&amp;$B973,1))), IF(N973&lt;=INDIRECT("FECHA_"&amp;$B973,1),"INCUMPLIDA","PROCESO"), "VERIFICAR FECHA")),"SIN VALOR AVANCE")</f>
        <v>PROCESO</v>
      </c>
    </row>
    <row r="974" spans="1:19" ht="45.75">
      <c r="A974" s="712" t="s">
        <v>19</v>
      </c>
      <c r="B974" s="104" t="s">
        <v>14</v>
      </c>
      <c r="C974" s="713"/>
      <c r="D974" s="713"/>
      <c r="E974" s="714"/>
      <c r="F974" s="714"/>
      <c r="G974" s="714"/>
      <c r="H974" s="714"/>
      <c r="I974" s="714"/>
      <c r="J974" s="717">
        <v>1</v>
      </c>
      <c r="K974" s="717">
        <v>1</v>
      </c>
      <c r="L974" s="734">
        <v>1</v>
      </c>
      <c r="M974" s="719">
        <v>45901</v>
      </c>
      <c r="N974" s="719">
        <v>46356</v>
      </c>
      <c r="O974" s="109">
        <f t="shared" si="32"/>
        <v>65</v>
      </c>
      <c r="P974" s="720">
        <v>0.1</v>
      </c>
      <c r="Q974" s="717" t="s">
        <v>2491</v>
      </c>
      <c r="R974" s="720">
        <f t="shared" si="33"/>
        <v>0.1</v>
      </c>
      <c r="S974" s="721" t="str">
        <f t="array" aca="1" ref="S974" ca="1">IF(ISNUMBER(R974),IF(R974=100%,"CUMPLIDA",IF(AND(ISNUMBER(N974),ISNUMBER(INDIRECT("FECHA_"&amp;$B974,1))), IF(N974&lt;=INDIRECT("FECHA_"&amp;$B974,1),"INCUMPLIDA","PROCESO"), "VERIFICAR FECHA")),"SIN VALOR AVANCE")</f>
        <v>PROCESO</v>
      </c>
    </row>
    <row r="975" spans="1:19" ht="30.75">
      <c r="A975" s="712" t="s">
        <v>19</v>
      </c>
      <c r="B975" s="104" t="s">
        <v>14</v>
      </c>
      <c r="C975" s="713"/>
      <c r="D975" s="713"/>
      <c r="E975" s="714" t="s">
        <v>2353</v>
      </c>
      <c r="F975" s="714"/>
      <c r="G975" s="714"/>
      <c r="H975" s="714"/>
      <c r="I975" s="716">
        <v>7</v>
      </c>
      <c r="J975" s="717">
        <v>1</v>
      </c>
      <c r="K975" s="717">
        <v>1</v>
      </c>
      <c r="L975" s="734">
        <v>1</v>
      </c>
      <c r="M975" s="719">
        <v>45901</v>
      </c>
      <c r="N975" s="719">
        <v>45930</v>
      </c>
      <c r="O975" s="109">
        <f t="shared" si="32"/>
        <v>4.1428571428571432</v>
      </c>
      <c r="P975" s="720">
        <v>1</v>
      </c>
      <c r="Q975" s="737" t="s">
        <v>1219</v>
      </c>
      <c r="R975" s="720">
        <f t="shared" si="33"/>
        <v>1</v>
      </c>
      <c r="S975" s="721" t="str">
        <f t="array" aca="1" ref="S975" ca="1">IF(ISNUMBER(R975),IF(R975=100%,"CUMPLIDA",IF(AND(ISNUMBER(N975),ISNUMBER(INDIRECT("FECHA_"&amp;$B975,1))), IF(N975&lt;=INDIRECT("FECHA_"&amp;$B975,1),"INCUMPLIDA","PROCESO"), "VERIFICAR FECHA")),"SIN VALOR AVANCE")</f>
        <v>CUMPLIDA</v>
      </c>
    </row>
    <row r="976" spans="1:19" ht="60.75">
      <c r="A976" s="712" t="s">
        <v>19</v>
      </c>
      <c r="B976" s="104" t="s">
        <v>14</v>
      </c>
      <c r="C976" s="713"/>
      <c r="D976" s="713"/>
      <c r="E976" s="714"/>
      <c r="F976" s="714"/>
      <c r="G976" s="714"/>
      <c r="H976" s="714"/>
      <c r="I976" s="716" t="s">
        <v>2334</v>
      </c>
      <c r="J976" s="717">
        <v>1</v>
      </c>
      <c r="K976" s="717">
        <v>1</v>
      </c>
      <c r="L976" s="734">
        <v>1</v>
      </c>
      <c r="M976" s="719">
        <v>45931</v>
      </c>
      <c r="N976" s="719">
        <v>46053</v>
      </c>
      <c r="O976" s="109">
        <f t="shared" si="32"/>
        <v>17.428571428571427</v>
      </c>
      <c r="P976" s="720">
        <v>1</v>
      </c>
      <c r="Q976" s="717" t="s">
        <v>2493</v>
      </c>
      <c r="R976" s="720">
        <f t="shared" si="33"/>
        <v>1</v>
      </c>
      <c r="S976" s="721" t="str">
        <f t="array" aca="1" ref="S976" ca="1">IF(ISNUMBER(R976),IF(R976=100%,"CUMPLIDA",IF(AND(ISNUMBER(N976),ISNUMBER(INDIRECT("FECHA_"&amp;$B976,1))), IF(N976&lt;=INDIRECT("FECHA_"&amp;$B976,1),"INCUMPLIDA","PROCESO"), "VERIFICAR FECHA")),"SIN VALOR AVANCE")</f>
        <v>CUMPLIDA</v>
      </c>
    </row>
    <row r="977" spans="1:19" ht="30.75">
      <c r="A977" s="712" t="s">
        <v>19</v>
      </c>
      <c r="B977" s="104" t="s">
        <v>14</v>
      </c>
      <c r="C977" s="713"/>
      <c r="D977" s="713"/>
      <c r="E977" s="714"/>
      <c r="F977" s="714"/>
      <c r="G977" s="714"/>
      <c r="H977" s="714"/>
      <c r="I977" s="716">
        <v>9</v>
      </c>
      <c r="J977" s="717">
        <v>1</v>
      </c>
      <c r="K977" s="717">
        <v>1</v>
      </c>
      <c r="L977" s="734">
        <v>2</v>
      </c>
      <c r="M977" s="719">
        <v>45991</v>
      </c>
      <c r="N977" s="719">
        <v>46080</v>
      </c>
      <c r="O977" s="109">
        <f t="shared" si="32"/>
        <v>12.714285714285714</v>
      </c>
      <c r="P977" s="720">
        <v>1</v>
      </c>
      <c r="Q977" s="737" t="s">
        <v>1219</v>
      </c>
      <c r="R977" s="720">
        <f t="shared" si="33"/>
        <v>1</v>
      </c>
      <c r="S977" s="721" t="str">
        <f t="array" aca="1" ref="S977" ca="1">IF(ISNUMBER(R977),IF(R977=100%,"CUMPLIDA",IF(AND(ISNUMBER(N977),ISNUMBER(INDIRECT("FECHA_"&amp;$B977,1))), IF(N977&lt;=INDIRECT("FECHA_"&amp;$B977,1),"INCUMPLIDA","PROCESO"), "VERIFICAR FECHA")),"SIN VALOR AVANCE")</f>
        <v>CUMPLIDA</v>
      </c>
    </row>
    <row r="978" spans="1:19" ht="45.75">
      <c r="A978" s="712" t="s">
        <v>19</v>
      </c>
      <c r="B978" s="104" t="s">
        <v>14</v>
      </c>
      <c r="C978" s="713"/>
      <c r="D978" s="713"/>
      <c r="E978" s="716" t="s">
        <v>2354</v>
      </c>
      <c r="F978" s="716"/>
      <c r="G978" s="716"/>
      <c r="H978" s="714"/>
      <c r="I978" s="716">
        <v>11</v>
      </c>
      <c r="J978" s="717">
        <v>1</v>
      </c>
      <c r="K978" s="717">
        <v>1</v>
      </c>
      <c r="L978" s="734">
        <v>4</v>
      </c>
      <c r="M978" s="719">
        <v>45901</v>
      </c>
      <c r="N978" s="719">
        <v>46295</v>
      </c>
      <c r="O978" s="109">
        <f t="shared" si="32"/>
        <v>56.285714285714285</v>
      </c>
      <c r="P978" s="720">
        <v>0.5</v>
      </c>
      <c r="Q978" s="717" t="s">
        <v>2491</v>
      </c>
      <c r="R978" s="720">
        <f t="shared" si="33"/>
        <v>0.5</v>
      </c>
      <c r="S978" s="721" t="str">
        <f t="array" aca="1" ref="S978" ca="1">IF(ISNUMBER(R978),IF(R978=100%,"CUMPLIDA",IF(AND(ISNUMBER(N978),ISNUMBER(INDIRECT("FECHA_"&amp;$B978,1))), IF(N978&lt;=INDIRECT("FECHA_"&amp;$B978,1),"INCUMPLIDA","PROCESO"), "VERIFICAR FECHA")),"SIN VALOR AVANCE")</f>
        <v>PROCESO</v>
      </c>
    </row>
    <row r="979" spans="1:19" ht="30.75">
      <c r="A979" s="712" t="s">
        <v>19</v>
      </c>
      <c r="B979" s="104" t="s">
        <v>14</v>
      </c>
      <c r="C979" s="713" t="s">
        <v>2494</v>
      </c>
      <c r="D979" s="713"/>
      <c r="E979" s="714" t="s">
        <v>2261</v>
      </c>
      <c r="F979" s="714"/>
      <c r="G979" s="714"/>
      <c r="H979" s="714"/>
      <c r="I979" s="716">
        <v>1</v>
      </c>
      <c r="J979" s="717">
        <v>1</v>
      </c>
      <c r="K979" s="717">
        <v>1</v>
      </c>
      <c r="L979" s="734">
        <v>1</v>
      </c>
      <c r="M979" s="719">
        <v>46032</v>
      </c>
      <c r="N979" s="719">
        <v>46172</v>
      </c>
      <c r="O979" s="109">
        <f t="shared" si="32"/>
        <v>20</v>
      </c>
      <c r="P979" s="720">
        <v>0</v>
      </c>
      <c r="Q979" s="717" t="s">
        <v>2387</v>
      </c>
      <c r="R979" s="720">
        <f t="shared" si="33"/>
        <v>0</v>
      </c>
      <c r="S979" s="721" t="str">
        <f t="array" aca="1" ref="S979" ca="1">IF(ISNUMBER(R979),IF(R979=100%,"CUMPLIDA",IF(AND(ISNUMBER(N979),ISNUMBER(INDIRECT("FECHA_"&amp;$B979,1))), IF(N979&lt;=INDIRECT("FECHA_"&amp;$B979,1),"INCUMPLIDA","PROCESO"), "VERIFICAR FECHA")),"SIN VALOR AVANCE")</f>
        <v>PROCESO</v>
      </c>
    </row>
    <row r="980" spans="1:19" ht="90.75">
      <c r="A980" s="712" t="s">
        <v>19</v>
      </c>
      <c r="B980" s="104" t="s">
        <v>14</v>
      </c>
      <c r="C980" s="713"/>
      <c r="D980" s="713"/>
      <c r="E980" s="714"/>
      <c r="F980" s="714"/>
      <c r="G980" s="714"/>
      <c r="H980" s="714"/>
      <c r="I980" s="716">
        <v>2</v>
      </c>
      <c r="J980" s="717">
        <v>1</v>
      </c>
      <c r="K980" s="717">
        <v>1</v>
      </c>
      <c r="L980" s="734">
        <v>12</v>
      </c>
      <c r="M980" s="719">
        <v>46055</v>
      </c>
      <c r="N980" s="719">
        <v>46446</v>
      </c>
      <c r="O980" s="109">
        <f t="shared" si="32"/>
        <v>55.857142857142854</v>
      </c>
      <c r="P980" s="720">
        <v>0</v>
      </c>
      <c r="Q980" s="717" t="s">
        <v>2495</v>
      </c>
      <c r="R980" s="720">
        <f t="shared" si="33"/>
        <v>0</v>
      </c>
      <c r="S980" s="721" t="str">
        <f t="array" aca="1" ref="S980" ca="1">IF(ISNUMBER(R980),IF(R980=100%,"CUMPLIDA",IF(AND(ISNUMBER(N980),ISNUMBER(INDIRECT("FECHA_"&amp;$B980,1))), IF(N980&lt;=INDIRECT("FECHA_"&amp;$B980,1),"INCUMPLIDA","PROCESO"), "VERIFICAR FECHA")),"SIN VALOR AVANCE")</f>
        <v>PROCESO</v>
      </c>
    </row>
    <row r="981" spans="1:19" ht="90.75">
      <c r="A981" s="712" t="s">
        <v>19</v>
      </c>
      <c r="B981" s="104" t="s">
        <v>14</v>
      </c>
      <c r="C981" s="713"/>
      <c r="D981" s="713"/>
      <c r="E981" s="714"/>
      <c r="F981" s="714"/>
      <c r="G981" s="714"/>
      <c r="H981" s="714"/>
      <c r="I981" s="716">
        <v>3</v>
      </c>
      <c r="J981" s="717">
        <v>1</v>
      </c>
      <c r="K981" s="717">
        <v>1</v>
      </c>
      <c r="L981" s="734">
        <v>48</v>
      </c>
      <c r="M981" s="719">
        <v>46055</v>
      </c>
      <c r="N981" s="719">
        <v>46433</v>
      </c>
      <c r="O981" s="109">
        <f t="shared" si="32"/>
        <v>54</v>
      </c>
      <c r="P981" s="720">
        <v>0</v>
      </c>
      <c r="Q981" s="717" t="s">
        <v>2495</v>
      </c>
      <c r="R981" s="720">
        <f t="shared" si="33"/>
        <v>0</v>
      </c>
      <c r="S981" s="721" t="str">
        <f t="array" aca="1" ref="S981" ca="1">IF(ISNUMBER(R981),IF(R981=100%,"CUMPLIDA",IF(AND(ISNUMBER(N981),ISNUMBER(INDIRECT("FECHA_"&amp;$B981,1))), IF(N981&lt;=INDIRECT("FECHA_"&amp;$B981,1),"INCUMPLIDA","PROCESO"), "VERIFICAR FECHA")),"SIN VALOR AVANCE")</f>
        <v>PROCESO</v>
      </c>
    </row>
    <row r="982" spans="1:19" ht="105.75">
      <c r="A982" s="712" t="s">
        <v>19</v>
      </c>
      <c r="B982" s="104" t="s">
        <v>14</v>
      </c>
      <c r="C982" s="713"/>
      <c r="D982" s="713"/>
      <c r="E982" s="714" t="s">
        <v>2268</v>
      </c>
      <c r="F982" s="714"/>
      <c r="G982" s="714"/>
      <c r="H982" s="714"/>
      <c r="I982" s="716">
        <v>4</v>
      </c>
      <c r="J982" s="717">
        <v>1</v>
      </c>
      <c r="K982" s="717">
        <v>1</v>
      </c>
      <c r="L982" s="734">
        <v>12</v>
      </c>
      <c r="M982" s="719">
        <v>46055</v>
      </c>
      <c r="N982" s="719">
        <v>46433</v>
      </c>
      <c r="O982" s="109">
        <f t="shared" si="32"/>
        <v>54</v>
      </c>
      <c r="P982" s="720">
        <v>0</v>
      </c>
      <c r="Q982" s="717" t="s">
        <v>2496</v>
      </c>
      <c r="R982" s="720">
        <f t="shared" si="33"/>
        <v>0</v>
      </c>
      <c r="S982" s="721" t="str">
        <f t="array" aca="1" ref="S982" ca="1">IF(ISNUMBER(R982),IF(R982=100%,"CUMPLIDA",IF(AND(ISNUMBER(N982),ISNUMBER(INDIRECT("FECHA_"&amp;$B982,1))), IF(N982&lt;=INDIRECT("FECHA_"&amp;$B982,1),"INCUMPLIDA","PROCESO"), "VERIFICAR FECHA")),"SIN VALOR AVANCE")</f>
        <v>PROCESO</v>
      </c>
    </row>
    <row r="983" spans="1:19" ht="105.75">
      <c r="A983" s="712" t="s">
        <v>19</v>
      </c>
      <c r="B983" s="104" t="s">
        <v>14</v>
      </c>
      <c r="C983" s="713"/>
      <c r="D983" s="713"/>
      <c r="E983" s="714"/>
      <c r="F983" s="714"/>
      <c r="G983" s="714"/>
      <c r="H983" s="714"/>
      <c r="I983" s="716">
        <v>5</v>
      </c>
      <c r="J983" s="717">
        <v>1</v>
      </c>
      <c r="K983" s="717">
        <v>1</v>
      </c>
      <c r="L983" s="734">
        <v>12</v>
      </c>
      <c r="M983" s="719">
        <v>46054</v>
      </c>
      <c r="N983" s="719">
        <v>46433</v>
      </c>
      <c r="O983" s="109">
        <f t="shared" si="32"/>
        <v>54.142857142857146</v>
      </c>
      <c r="P983" s="720">
        <v>0</v>
      </c>
      <c r="Q983" s="717" t="s">
        <v>2496</v>
      </c>
      <c r="R983" s="720">
        <f t="shared" si="33"/>
        <v>0</v>
      </c>
      <c r="S983" s="721" t="str">
        <f t="array" aca="1" ref="S983" ca="1">IF(ISNUMBER(R983),IF(R983=100%,"CUMPLIDA",IF(AND(ISNUMBER(N983),ISNUMBER(INDIRECT("FECHA_"&amp;$B983,1))), IF(N983&lt;=INDIRECT("FECHA_"&amp;$B983,1),"INCUMPLIDA","PROCESO"), "VERIFICAR FECHA")),"SIN VALOR AVANCE")</f>
        <v>PROCESO</v>
      </c>
    </row>
    <row r="984" spans="1:19" ht="90.75">
      <c r="A984" s="712" t="s">
        <v>19</v>
      </c>
      <c r="B984" s="104" t="s">
        <v>14</v>
      </c>
      <c r="C984" s="713"/>
      <c r="D984" s="713"/>
      <c r="E984" s="716" t="s">
        <v>2283</v>
      </c>
      <c r="F984" s="716"/>
      <c r="G984" s="716"/>
      <c r="H984" s="714"/>
      <c r="I984" s="716">
        <v>6</v>
      </c>
      <c r="J984" s="717">
        <v>1</v>
      </c>
      <c r="K984" s="717">
        <v>1</v>
      </c>
      <c r="L984" s="734">
        <v>48</v>
      </c>
      <c r="M984" s="719">
        <v>46032</v>
      </c>
      <c r="N984" s="719">
        <v>46417</v>
      </c>
      <c r="O984" s="109">
        <f t="shared" si="32"/>
        <v>55</v>
      </c>
      <c r="P984" s="720">
        <v>0</v>
      </c>
      <c r="Q984" s="717" t="s">
        <v>2495</v>
      </c>
      <c r="R984" s="720">
        <f t="shared" si="33"/>
        <v>0</v>
      </c>
      <c r="S984" s="721" t="str">
        <f t="array" aca="1" ref="S984" ca="1">IF(ISNUMBER(R984),IF(R984=100%,"CUMPLIDA",IF(AND(ISNUMBER(N984),ISNUMBER(INDIRECT("FECHA_"&amp;$B984,1))), IF(N984&lt;=INDIRECT("FECHA_"&amp;$B984,1),"INCUMPLIDA","PROCESO"), "VERIFICAR FECHA")),"SIN VALOR AVANCE")</f>
        <v>PROCESO</v>
      </c>
    </row>
    <row r="985" spans="1:19" ht="90.75">
      <c r="A985" s="712" t="s">
        <v>19</v>
      </c>
      <c r="B985" s="104" t="s">
        <v>14</v>
      </c>
      <c r="C985" s="713"/>
      <c r="D985" s="713"/>
      <c r="E985" s="714" t="s">
        <v>2284</v>
      </c>
      <c r="F985" s="714"/>
      <c r="G985" s="714"/>
      <c r="H985" s="714"/>
      <c r="I985" s="716">
        <v>7</v>
      </c>
      <c r="J985" s="717">
        <v>1</v>
      </c>
      <c r="K985" s="717">
        <v>1</v>
      </c>
      <c r="L985" s="734">
        <v>48</v>
      </c>
      <c r="M985" s="719">
        <v>46032</v>
      </c>
      <c r="N985" s="719">
        <v>46417</v>
      </c>
      <c r="O985" s="109">
        <f t="shared" si="32"/>
        <v>55</v>
      </c>
      <c r="P985" s="720">
        <v>0</v>
      </c>
      <c r="Q985" s="717" t="s">
        <v>2495</v>
      </c>
      <c r="R985" s="720">
        <f t="shared" si="33"/>
        <v>0</v>
      </c>
      <c r="S985" s="721" t="str">
        <f t="array" aca="1" ref="S985" ca="1">IF(ISNUMBER(R985),IF(R985=100%,"CUMPLIDA",IF(AND(ISNUMBER(N985),ISNUMBER(INDIRECT("FECHA_"&amp;$B985,1))), IF(N985&lt;=INDIRECT("FECHA_"&amp;$B985,1),"INCUMPLIDA","PROCESO"), "VERIFICAR FECHA")),"SIN VALOR AVANCE")</f>
        <v>PROCESO</v>
      </c>
    </row>
    <row r="986" spans="1:19" ht="105.75">
      <c r="A986" s="712" t="s">
        <v>19</v>
      </c>
      <c r="B986" s="104" t="s">
        <v>14</v>
      </c>
      <c r="C986" s="713"/>
      <c r="D986" s="713"/>
      <c r="E986" s="714"/>
      <c r="F986" s="714"/>
      <c r="G986" s="714"/>
      <c r="H986" s="714"/>
      <c r="I986" s="716">
        <v>8</v>
      </c>
      <c r="J986" s="717">
        <v>1</v>
      </c>
      <c r="K986" s="717">
        <v>1</v>
      </c>
      <c r="L986" s="734">
        <v>12</v>
      </c>
      <c r="M986" s="719">
        <v>46032</v>
      </c>
      <c r="N986" s="719">
        <v>46417</v>
      </c>
      <c r="O986" s="109">
        <f t="shared" si="32"/>
        <v>55</v>
      </c>
      <c r="P986" s="720">
        <v>0.17</v>
      </c>
      <c r="Q986" s="717" t="s">
        <v>2497</v>
      </c>
      <c r="R986" s="720">
        <f t="shared" si="33"/>
        <v>0.17</v>
      </c>
      <c r="S986" s="721" t="str">
        <f t="array" aca="1" ref="S986" ca="1">IF(ISNUMBER(R986),IF(R986=100%,"CUMPLIDA",IF(AND(ISNUMBER(N986),ISNUMBER(INDIRECT("FECHA_"&amp;$B986,1))), IF(N986&lt;=INDIRECT("FECHA_"&amp;$B986,1),"INCUMPLIDA","PROCESO"), "VERIFICAR FECHA")),"SIN VALOR AVANCE")</f>
        <v>PROCESO</v>
      </c>
    </row>
    <row r="987" spans="1:19" ht="60.75">
      <c r="A987" s="712" t="s">
        <v>19</v>
      </c>
      <c r="B987" s="104" t="s">
        <v>14</v>
      </c>
      <c r="C987" s="713"/>
      <c r="D987" s="713"/>
      <c r="E987" s="714"/>
      <c r="F987" s="714"/>
      <c r="G987" s="714"/>
      <c r="H987" s="714"/>
      <c r="I987" s="716">
        <v>9</v>
      </c>
      <c r="J987" s="717">
        <v>1</v>
      </c>
      <c r="K987" s="717">
        <v>1</v>
      </c>
      <c r="L987" s="734">
        <v>1</v>
      </c>
      <c r="M987" s="719">
        <v>46037</v>
      </c>
      <c r="N987" s="719">
        <v>46172</v>
      </c>
      <c r="O987" s="109">
        <f t="shared" si="32"/>
        <v>19.285714285714285</v>
      </c>
      <c r="P987" s="720">
        <v>0</v>
      </c>
      <c r="Q987" s="717" t="s">
        <v>2498</v>
      </c>
      <c r="R987" s="720">
        <f t="shared" si="33"/>
        <v>0</v>
      </c>
      <c r="S987" s="721" t="str">
        <f t="array" aca="1" ref="S987" ca="1">IF(ISNUMBER(R987),IF(R987=100%,"CUMPLIDA",IF(AND(ISNUMBER(N987),ISNUMBER(INDIRECT("FECHA_"&amp;$B987,1))), IF(N987&lt;=INDIRECT("FECHA_"&amp;$B987,1),"INCUMPLIDA","PROCESO"), "VERIFICAR FECHA")),"SIN VALOR AVANCE")</f>
        <v>PROCESO</v>
      </c>
    </row>
    <row r="988" spans="1:19" ht="105.75">
      <c r="A988" s="712" t="s">
        <v>19</v>
      </c>
      <c r="B988" s="104" t="s">
        <v>14</v>
      </c>
      <c r="C988" s="713"/>
      <c r="D988" s="713"/>
      <c r="E988" s="714"/>
      <c r="F988" s="714"/>
      <c r="G988" s="714"/>
      <c r="H988" s="714"/>
      <c r="I988" s="716">
        <v>10</v>
      </c>
      <c r="J988" s="717">
        <v>1</v>
      </c>
      <c r="K988" s="717">
        <v>1</v>
      </c>
      <c r="L988" s="734">
        <v>12</v>
      </c>
      <c r="M988" s="719">
        <v>46032</v>
      </c>
      <c r="N988" s="719">
        <v>46417</v>
      </c>
      <c r="O988" s="109">
        <f t="shared" si="32"/>
        <v>55</v>
      </c>
      <c r="P988" s="720">
        <v>0</v>
      </c>
      <c r="Q988" s="717" t="s">
        <v>2499</v>
      </c>
      <c r="R988" s="720">
        <f t="shared" si="33"/>
        <v>0</v>
      </c>
      <c r="S988" s="721" t="str">
        <f t="array" aca="1" ref="S988" ca="1">IF(ISNUMBER(R988),IF(R988=100%,"CUMPLIDA",IF(AND(ISNUMBER(N988),ISNUMBER(INDIRECT("FECHA_"&amp;$B988,1))), IF(N988&lt;=INDIRECT("FECHA_"&amp;$B988,1),"INCUMPLIDA","PROCESO"), "VERIFICAR FECHA")),"SIN VALOR AVANCE")</f>
        <v>PROCESO</v>
      </c>
    </row>
    <row r="989" spans="1:19" ht="90.75">
      <c r="A989" s="712" t="s">
        <v>19</v>
      </c>
      <c r="B989" s="104" t="s">
        <v>14</v>
      </c>
      <c r="C989" s="713"/>
      <c r="D989" s="713"/>
      <c r="E989" s="714" t="s">
        <v>2293</v>
      </c>
      <c r="F989" s="714"/>
      <c r="G989" s="714"/>
      <c r="H989" s="714"/>
      <c r="I989" s="716">
        <v>11</v>
      </c>
      <c r="J989" s="717">
        <v>1</v>
      </c>
      <c r="K989" s="717">
        <v>1</v>
      </c>
      <c r="L989" s="734">
        <v>12</v>
      </c>
      <c r="M989" s="719">
        <v>46032</v>
      </c>
      <c r="N989" s="719">
        <v>46417</v>
      </c>
      <c r="O989" s="109">
        <f t="shared" si="32"/>
        <v>55</v>
      </c>
      <c r="P989" s="720">
        <v>0.17</v>
      </c>
      <c r="Q989" s="717" t="s">
        <v>2500</v>
      </c>
      <c r="R989" s="720">
        <f t="shared" si="33"/>
        <v>0.17</v>
      </c>
      <c r="S989" s="721" t="str">
        <f t="array" aca="1" ref="S989" ca="1">IF(ISNUMBER(R989),IF(R989=100%,"CUMPLIDA",IF(AND(ISNUMBER(N989),ISNUMBER(INDIRECT("FECHA_"&amp;$B989,1))), IF(N989&lt;=INDIRECT("FECHA_"&amp;$B989,1),"INCUMPLIDA","PROCESO"), "VERIFICAR FECHA")),"SIN VALOR AVANCE")</f>
        <v>PROCESO</v>
      </c>
    </row>
    <row r="990" spans="1:19" ht="60.75">
      <c r="A990" s="712" t="s">
        <v>19</v>
      </c>
      <c r="B990" s="104" t="s">
        <v>14</v>
      </c>
      <c r="C990" s="713"/>
      <c r="D990" s="713"/>
      <c r="E990" s="714"/>
      <c r="F990" s="714"/>
      <c r="G990" s="714"/>
      <c r="H990" s="714"/>
      <c r="I990" s="716">
        <v>12</v>
      </c>
      <c r="J990" s="717">
        <v>1</v>
      </c>
      <c r="K990" s="717">
        <v>1</v>
      </c>
      <c r="L990" s="734">
        <v>1</v>
      </c>
      <c r="M990" s="719">
        <v>46037</v>
      </c>
      <c r="N990" s="719">
        <v>46172</v>
      </c>
      <c r="O990" s="109">
        <f t="shared" si="32"/>
        <v>19.285714285714285</v>
      </c>
      <c r="P990" s="720">
        <v>0</v>
      </c>
      <c r="Q990" s="717" t="s">
        <v>2498</v>
      </c>
      <c r="R990" s="720">
        <f t="shared" si="33"/>
        <v>0</v>
      </c>
      <c r="S990" s="721" t="str">
        <f t="array" aca="1" ref="S990" ca="1">IF(ISNUMBER(R990),IF(R990=100%,"CUMPLIDA",IF(AND(ISNUMBER(N990),ISNUMBER(INDIRECT("FECHA_"&amp;$B990,1))), IF(N990&lt;=INDIRECT("FECHA_"&amp;$B990,1),"INCUMPLIDA","PROCESO"), "VERIFICAR FECHA")),"SIN VALOR AVANCE")</f>
        <v>PROCESO</v>
      </c>
    </row>
    <row r="991" spans="1:19" ht="90.75">
      <c r="A991" s="712" t="s">
        <v>19</v>
      </c>
      <c r="B991" s="104" t="s">
        <v>14</v>
      </c>
      <c r="C991" s="713"/>
      <c r="D991" s="713"/>
      <c r="E991" s="714"/>
      <c r="F991" s="714"/>
      <c r="G991" s="714"/>
      <c r="H991" s="714"/>
      <c r="I991" s="716">
        <v>13</v>
      </c>
      <c r="J991" s="717">
        <v>1</v>
      </c>
      <c r="K991" s="717">
        <v>1</v>
      </c>
      <c r="L991" s="734">
        <v>12</v>
      </c>
      <c r="M991" s="719">
        <v>46032</v>
      </c>
      <c r="N991" s="719">
        <v>46417</v>
      </c>
      <c r="O991" s="109">
        <f t="shared" si="32"/>
        <v>55</v>
      </c>
      <c r="P991" s="720">
        <v>0</v>
      </c>
      <c r="Q991" s="717" t="s">
        <v>2500</v>
      </c>
      <c r="R991" s="720">
        <f t="shared" si="33"/>
        <v>0</v>
      </c>
      <c r="S991" s="721" t="str">
        <f t="array" aca="1" ref="S991" ca="1">IF(ISNUMBER(R991),IF(R991=100%,"CUMPLIDA",IF(AND(ISNUMBER(N991),ISNUMBER(INDIRECT("FECHA_"&amp;$B991,1))), IF(N991&lt;=INDIRECT("FECHA_"&amp;$B991,1),"INCUMPLIDA","PROCESO"), "VERIFICAR FECHA")),"SIN VALOR AVANCE")</f>
        <v>PROCESO</v>
      </c>
    </row>
    <row r="992" spans="1:19" ht="30.75">
      <c r="A992" s="712" t="s">
        <v>19</v>
      </c>
      <c r="B992" s="104" t="s">
        <v>14</v>
      </c>
      <c r="C992" s="713"/>
      <c r="D992" s="713"/>
      <c r="E992" s="714" t="s">
        <v>2286</v>
      </c>
      <c r="F992" s="714"/>
      <c r="G992" s="714"/>
      <c r="H992" s="714"/>
      <c r="I992" s="716">
        <v>14</v>
      </c>
      <c r="J992" s="717">
        <v>1</v>
      </c>
      <c r="K992" s="717">
        <v>1</v>
      </c>
      <c r="L992" s="734">
        <v>1</v>
      </c>
      <c r="M992" s="719">
        <v>46032</v>
      </c>
      <c r="N992" s="719">
        <v>46172</v>
      </c>
      <c r="O992" s="109">
        <f t="shared" si="32"/>
        <v>20</v>
      </c>
      <c r="P992" s="720">
        <v>0</v>
      </c>
      <c r="Q992" s="717" t="s">
        <v>2387</v>
      </c>
      <c r="R992" s="720">
        <f t="shared" si="33"/>
        <v>0</v>
      </c>
      <c r="S992" s="721" t="str">
        <f t="array" aca="1" ref="S992" ca="1">IF(ISNUMBER(R992),IF(R992=100%,"CUMPLIDA",IF(AND(ISNUMBER(N992),ISNUMBER(INDIRECT("FECHA_"&amp;$B992,1))), IF(N992&lt;=INDIRECT("FECHA_"&amp;$B992,1),"INCUMPLIDA","PROCESO"), "VERIFICAR FECHA")),"SIN VALOR AVANCE")</f>
        <v>PROCESO</v>
      </c>
    </row>
    <row r="993" spans="1:19" ht="90.75">
      <c r="A993" s="712" t="s">
        <v>19</v>
      </c>
      <c r="B993" s="104" t="s">
        <v>14</v>
      </c>
      <c r="C993" s="713"/>
      <c r="D993" s="713"/>
      <c r="E993" s="714"/>
      <c r="F993" s="714"/>
      <c r="G993" s="714"/>
      <c r="H993" s="714"/>
      <c r="I993" s="716">
        <v>15</v>
      </c>
      <c r="J993" s="717">
        <v>1</v>
      </c>
      <c r="K993" s="717">
        <v>1</v>
      </c>
      <c r="L993" s="734">
        <v>12</v>
      </c>
      <c r="M993" s="719">
        <v>46032</v>
      </c>
      <c r="N993" s="719">
        <v>46417</v>
      </c>
      <c r="O993" s="109">
        <f t="shared" si="32"/>
        <v>55</v>
      </c>
      <c r="P993" s="720">
        <v>0</v>
      </c>
      <c r="Q993" s="717" t="s">
        <v>2495</v>
      </c>
      <c r="R993" s="720">
        <f t="shared" si="33"/>
        <v>0</v>
      </c>
      <c r="S993" s="721" t="str">
        <f t="array" aca="1" ref="S993" ca="1">IF(ISNUMBER(R993),IF(R993=100%,"CUMPLIDA",IF(AND(ISNUMBER(N993),ISNUMBER(INDIRECT("FECHA_"&amp;$B993,1))), IF(N993&lt;=INDIRECT("FECHA_"&amp;$B993,1),"INCUMPLIDA","PROCESO"), "VERIFICAR FECHA")),"SIN VALOR AVANCE")</f>
        <v>PROCESO</v>
      </c>
    </row>
    <row r="994" spans="1:19" ht="90.75">
      <c r="A994" s="712" t="s">
        <v>19</v>
      </c>
      <c r="B994" s="104" t="s">
        <v>14</v>
      </c>
      <c r="C994" s="713"/>
      <c r="D994" s="713"/>
      <c r="E994" s="716" t="s">
        <v>2353</v>
      </c>
      <c r="F994" s="716"/>
      <c r="G994" s="716"/>
      <c r="H994" s="714"/>
      <c r="I994" s="716">
        <v>16</v>
      </c>
      <c r="J994" s="717">
        <v>1</v>
      </c>
      <c r="K994" s="717">
        <v>1</v>
      </c>
      <c r="L994" s="734">
        <v>48</v>
      </c>
      <c r="M994" s="719">
        <v>46032</v>
      </c>
      <c r="N994" s="719">
        <v>46417</v>
      </c>
      <c r="O994" s="109">
        <f t="shared" si="32"/>
        <v>55</v>
      </c>
      <c r="P994" s="720">
        <v>0</v>
      </c>
      <c r="Q994" s="717" t="s">
        <v>2495</v>
      </c>
      <c r="R994" s="720">
        <f t="shared" si="33"/>
        <v>0</v>
      </c>
      <c r="S994" s="721" t="str">
        <f t="array" aca="1" ref="S994" ca="1">IF(ISNUMBER(R994),IF(R994=100%,"CUMPLIDA",IF(AND(ISNUMBER(N994),ISNUMBER(INDIRECT("FECHA_"&amp;$B994,1))), IF(N994&lt;=INDIRECT("FECHA_"&amp;$B994,1),"INCUMPLIDA","PROCESO"), "VERIFICAR FECHA")),"SIN VALOR AVANCE")</f>
        <v>PROCESO</v>
      </c>
    </row>
    <row r="995" spans="1:19" ht="45.75">
      <c r="A995" s="712" t="s">
        <v>19</v>
      </c>
      <c r="B995" s="104" t="s">
        <v>14</v>
      </c>
      <c r="C995" s="713"/>
      <c r="D995" s="713"/>
      <c r="E995" s="716"/>
      <c r="F995" s="716"/>
      <c r="G995" s="716" t="s">
        <v>2279</v>
      </c>
      <c r="H995" s="714"/>
      <c r="I995" s="716">
        <v>17</v>
      </c>
      <c r="J995" s="717">
        <v>1</v>
      </c>
      <c r="K995" s="717">
        <v>1</v>
      </c>
      <c r="L995" s="734">
        <v>12</v>
      </c>
      <c r="M995" s="719">
        <v>46032</v>
      </c>
      <c r="N995" s="719">
        <v>46417</v>
      </c>
      <c r="O995" s="109">
        <f t="shared" si="32"/>
        <v>55</v>
      </c>
      <c r="P995" s="720">
        <v>0</v>
      </c>
      <c r="Q995" s="717" t="s">
        <v>2501</v>
      </c>
      <c r="R995" s="720">
        <f t="shared" si="33"/>
        <v>0</v>
      </c>
      <c r="S995" s="721" t="str">
        <f t="array" aca="1" ref="S995" ca="1">IF(ISNUMBER(R995),IF(R995=100%,"CUMPLIDA",IF(AND(ISNUMBER(N995),ISNUMBER(INDIRECT("FECHA_"&amp;$B995,1))), IF(N995&lt;=INDIRECT("FECHA_"&amp;$B995,1),"INCUMPLIDA","PROCESO"), "VERIFICAR FECHA")),"SIN VALOR AVANCE")</f>
        <v>PROCESO</v>
      </c>
    </row>
    <row r="996" spans="1:19" ht="90.75">
      <c r="A996" s="712" t="s">
        <v>19</v>
      </c>
      <c r="B996" s="104" t="s">
        <v>14</v>
      </c>
      <c r="C996" s="713"/>
      <c r="D996" s="713"/>
      <c r="E996" s="716"/>
      <c r="F996" s="716"/>
      <c r="G996" s="716" t="s">
        <v>2386</v>
      </c>
      <c r="H996" s="714"/>
      <c r="I996" s="716">
        <v>18</v>
      </c>
      <c r="J996" s="717">
        <v>1</v>
      </c>
      <c r="K996" s="717">
        <v>1</v>
      </c>
      <c r="L996" s="734">
        <v>48</v>
      </c>
      <c r="M996" s="719">
        <v>46032</v>
      </c>
      <c r="N996" s="719">
        <v>46417</v>
      </c>
      <c r="O996" s="109">
        <f t="shared" si="32"/>
        <v>55</v>
      </c>
      <c r="P996" s="720">
        <v>0</v>
      </c>
      <c r="Q996" s="717" t="s">
        <v>2495</v>
      </c>
      <c r="R996" s="720">
        <f t="shared" si="33"/>
        <v>0</v>
      </c>
      <c r="S996" s="721" t="str">
        <f t="array" aca="1" ref="S996" ca="1">IF(ISNUMBER(R996),IF(R996=100%,"CUMPLIDA",IF(AND(ISNUMBER(N996),ISNUMBER(INDIRECT("FECHA_"&amp;$B996,1))), IF(N996&lt;=INDIRECT("FECHA_"&amp;$B996,1),"INCUMPLIDA","PROCESO"), "VERIFICAR FECHA")),"SIN VALOR AVANCE")</f>
        <v>PROCESO</v>
      </c>
    </row>
    <row r="997" spans="1:19" ht="90.75">
      <c r="A997" s="712" t="s">
        <v>19</v>
      </c>
      <c r="B997" s="104" t="s">
        <v>14</v>
      </c>
      <c r="C997" s="713"/>
      <c r="D997" s="713"/>
      <c r="E997" s="716"/>
      <c r="F997" s="716"/>
      <c r="G997" s="716" t="s">
        <v>2288</v>
      </c>
      <c r="H997" s="714"/>
      <c r="I997" s="716">
        <v>19</v>
      </c>
      <c r="J997" s="717">
        <v>1</v>
      </c>
      <c r="K997" s="717">
        <v>1</v>
      </c>
      <c r="L997" s="734">
        <v>12</v>
      </c>
      <c r="M997" s="719">
        <v>46032</v>
      </c>
      <c r="N997" s="719">
        <v>46417</v>
      </c>
      <c r="O997" s="109">
        <f t="shared" si="32"/>
        <v>55</v>
      </c>
      <c r="P997" s="720">
        <v>0</v>
      </c>
      <c r="Q997" s="717" t="s">
        <v>2495</v>
      </c>
      <c r="R997" s="720">
        <f t="shared" si="33"/>
        <v>0</v>
      </c>
      <c r="S997" s="721" t="str">
        <f t="array" aca="1" ref="S997" ca="1">IF(ISNUMBER(R997),IF(R997=100%,"CUMPLIDA",IF(AND(ISNUMBER(N997),ISNUMBER(INDIRECT("FECHA_"&amp;$B997,1))), IF(N997&lt;=INDIRECT("FECHA_"&amp;$B997,1),"INCUMPLIDA","PROCESO"), "VERIFICAR FECHA")),"SIN VALOR AVANCE")</f>
        <v>PROCESO</v>
      </c>
    </row>
    <row r="998" spans="1:19" ht="120.75">
      <c r="A998" s="712" t="s">
        <v>22</v>
      </c>
      <c r="B998" s="104" t="s">
        <v>14</v>
      </c>
      <c r="C998" s="738" t="s">
        <v>2502</v>
      </c>
      <c r="D998" s="738"/>
      <c r="E998" s="739" t="s">
        <v>2261</v>
      </c>
      <c r="F998" s="739"/>
      <c r="G998" s="739"/>
      <c r="H998" s="739"/>
      <c r="I998" s="722">
        <v>1</v>
      </c>
      <c r="J998" s="717">
        <v>1</v>
      </c>
      <c r="K998" s="717">
        <v>1</v>
      </c>
      <c r="L998" s="726">
        <v>1</v>
      </c>
      <c r="M998" s="719">
        <v>44440</v>
      </c>
      <c r="N998" s="719">
        <v>44530</v>
      </c>
      <c r="O998" s="109">
        <f t="shared" si="32"/>
        <v>12.857142857142858</v>
      </c>
      <c r="P998" s="720">
        <v>1</v>
      </c>
      <c r="Q998" s="717" t="s">
        <v>2503</v>
      </c>
      <c r="R998" s="720">
        <f t="shared" si="33"/>
        <v>1</v>
      </c>
      <c r="S998" s="721" t="str">
        <f t="array" aca="1" ref="S998" ca="1">IF(ISNUMBER(R998),IF(R998=100%,"CUMPLIDA",IF(AND(ISNUMBER(N998),ISNUMBER(INDIRECT("FECHA_"&amp;$B998,1))), IF(N998&lt;=INDIRECT("FECHA_"&amp;$B998,1),"INCUMPLIDA","PROCESO"), "VERIFICAR FECHA")),"SIN VALOR AVANCE")</f>
        <v>CUMPLIDA</v>
      </c>
    </row>
    <row r="999" spans="1:19" ht="90.75">
      <c r="A999" s="712" t="s">
        <v>22</v>
      </c>
      <c r="B999" s="104" t="s">
        <v>14</v>
      </c>
      <c r="C999" s="740"/>
      <c r="D999" s="740"/>
      <c r="E999" s="741"/>
      <c r="F999" s="741"/>
      <c r="G999" s="741"/>
      <c r="H999" s="741"/>
      <c r="I999" s="715"/>
      <c r="J999" s="717">
        <v>1</v>
      </c>
      <c r="K999" s="717">
        <v>1</v>
      </c>
      <c r="L999" s="726">
        <v>1</v>
      </c>
      <c r="M999" s="719">
        <v>44531</v>
      </c>
      <c r="N999" s="719">
        <v>44561</v>
      </c>
      <c r="O999" s="109">
        <f t="shared" si="32"/>
        <v>4.2857142857142856</v>
      </c>
      <c r="P999" s="720">
        <v>1</v>
      </c>
      <c r="Q999" s="717" t="s">
        <v>2504</v>
      </c>
      <c r="R999" s="720">
        <f t="shared" si="33"/>
        <v>1</v>
      </c>
      <c r="S999" s="721" t="str">
        <f t="array" aca="1" ref="S999" ca="1">IF(ISNUMBER(R999),IF(R999=100%,"CUMPLIDA",IF(AND(ISNUMBER(N999),ISNUMBER(INDIRECT("FECHA_"&amp;$B999,1))), IF(N999&lt;=INDIRECT("FECHA_"&amp;$B999,1),"INCUMPLIDA","PROCESO"), "VERIFICAR FECHA")),"SIN VALOR AVANCE")</f>
        <v>CUMPLIDA</v>
      </c>
    </row>
    <row r="1000" spans="1:19" ht="90.75">
      <c r="A1000" s="712" t="s">
        <v>22</v>
      </c>
      <c r="B1000" s="104" t="s">
        <v>14</v>
      </c>
      <c r="C1000" s="740"/>
      <c r="D1000" s="740"/>
      <c r="E1000" s="742"/>
      <c r="F1000" s="742"/>
      <c r="G1000" s="742"/>
      <c r="H1000" s="741"/>
      <c r="I1000" s="722">
        <v>2</v>
      </c>
      <c r="J1000" s="717">
        <v>1</v>
      </c>
      <c r="K1000" s="717">
        <v>1</v>
      </c>
      <c r="L1000" s="726">
        <v>1</v>
      </c>
      <c r="M1000" s="719">
        <v>44531</v>
      </c>
      <c r="N1000" s="719">
        <v>44712</v>
      </c>
      <c r="O1000" s="109">
        <f t="shared" si="32"/>
        <v>25.857142857142858</v>
      </c>
      <c r="P1000" s="720">
        <v>1</v>
      </c>
      <c r="Q1000" s="717" t="s">
        <v>2504</v>
      </c>
      <c r="R1000" s="720">
        <f t="shared" si="33"/>
        <v>1</v>
      </c>
      <c r="S1000" s="721" t="str">
        <f t="array" aca="1" ref="S1000" ca="1">IF(ISNUMBER(R1000),IF(R1000=100%,"CUMPLIDA",IF(AND(ISNUMBER(N1000),ISNUMBER(INDIRECT("FECHA_"&amp;$B1000,1))), IF(N1000&lt;=INDIRECT("FECHA_"&amp;$B1000,1),"INCUMPLIDA","PROCESO"), "VERIFICAR FECHA")),"SIN VALOR AVANCE")</f>
        <v>CUMPLIDA</v>
      </c>
    </row>
    <row r="1001" spans="1:19" ht="90.75">
      <c r="A1001" s="712" t="s">
        <v>22</v>
      </c>
      <c r="B1001" s="104" t="s">
        <v>14</v>
      </c>
      <c r="C1001" s="740"/>
      <c r="D1001" s="740"/>
      <c r="E1001" s="739" t="s">
        <v>2268</v>
      </c>
      <c r="F1001" s="739"/>
      <c r="G1001" s="739"/>
      <c r="H1001" s="741"/>
      <c r="I1001" s="715"/>
      <c r="J1001" s="717">
        <v>1</v>
      </c>
      <c r="K1001" s="717">
        <v>1</v>
      </c>
      <c r="L1001" s="726">
        <v>1</v>
      </c>
      <c r="M1001" s="719">
        <v>44713</v>
      </c>
      <c r="N1001" s="719">
        <v>45289</v>
      </c>
      <c r="O1001" s="109">
        <f t="shared" ref="O1001:O1064" si="34">(N1001-M1001)/7</f>
        <v>82.285714285714292</v>
      </c>
      <c r="P1001" s="720">
        <v>1</v>
      </c>
      <c r="Q1001" s="717" t="s">
        <v>2504</v>
      </c>
      <c r="R1001" s="720">
        <f t="shared" si="33"/>
        <v>1</v>
      </c>
      <c r="S1001" s="721" t="str">
        <f t="array" aca="1" ref="S1001" ca="1">IF(ISNUMBER(R1001),IF(R1001=100%,"CUMPLIDA",IF(AND(ISNUMBER(N1001),ISNUMBER(INDIRECT("FECHA_"&amp;$B1001,1))), IF(N1001&lt;=INDIRECT("FECHA_"&amp;$B1001,1),"INCUMPLIDA","PROCESO"), "VERIFICAR FECHA")),"SIN VALOR AVANCE")</f>
        <v>CUMPLIDA</v>
      </c>
    </row>
    <row r="1002" spans="1:19" ht="90.75">
      <c r="A1002" s="712" t="s">
        <v>22</v>
      </c>
      <c r="B1002" s="104" t="s">
        <v>14</v>
      </c>
      <c r="C1002" s="740"/>
      <c r="D1002" s="740"/>
      <c r="E1002" s="741"/>
      <c r="F1002" s="741"/>
      <c r="G1002" s="741"/>
      <c r="H1002" s="741"/>
      <c r="I1002" s="716">
        <v>3</v>
      </c>
      <c r="J1002" s="717">
        <v>1</v>
      </c>
      <c r="K1002" s="717">
        <v>1</v>
      </c>
      <c r="L1002" s="726">
        <v>6</v>
      </c>
      <c r="M1002" s="719">
        <v>44805</v>
      </c>
      <c r="N1002" s="719">
        <v>45289</v>
      </c>
      <c r="O1002" s="109">
        <f t="shared" si="34"/>
        <v>69.142857142857139</v>
      </c>
      <c r="P1002" s="720">
        <v>1</v>
      </c>
      <c r="Q1002" s="717" t="s">
        <v>2504</v>
      </c>
      <c r="R1002" s="720">
        <f t="shared" si="33"/>
        <v>1</v>
      </c>
      <c r="S1002" s="721" t="str">
        <f t="array" aca="1" ref="S1002" ca="1">IF(ISNUMBER(R1002),IF(R1002=100%,"CUMPLIDA",IF(AND(ISNUMBER(N1002),ISNUMBER(INDIRECT("FECHA_"&amp;$B1002,1))), IF(N1002&lt;=INDIRECT("FECHA_"&amp;$B1002,1),"INCUMPLIDA","PROCESO"), "VERIFICAR FECHA")),"SIN VALOR AVANCE")</f>
        <v>CUMPLIDA</v>
      </c>
    </row>
    <row r="1003" spans="1:19" ht="120.75">
      <c r="A1003" s="712" t="s">
        <v>22</v>
      </c>
      <c r="B1003" s="104" t="s">
        <v>14</v>
      </c>
      <c r="C1003" s="740"/>
      <c r="D1003" s="740"/>
      <c r="E1003" s="742"/>
      <c r="F1003" s="742"/>
      <c r="G1003" s="742"/>
      <c r="H1003" s="741"/>
      <c r="I1003" s="722">
        <v>4</v>
      </c>
      <c r="J1003" s="717">
        <v>1</v>
      </c>
      <c r="K1003" s="717">
        <v>1</v>
      </c>
      <c r="L1003" s="726">
        <v>1</v>
      </c>
      <c r="M1003" s="719">
        <v>44440</v>
      </c>
      <c r="N1003" s="719">
        <v>44530</v>
      </c>
      <c r="O1003" s="109">
        <f t="shared" si="34"/>
        <v>12.857142857142858</v>
      </c>
      <c r="P1003" s="720">
        <v>1</v>
      </c>
      <c r="Q1003" s="717" t="s">
        <v>2505</v>
      </c>
      <c r="R1003" s="720">
        <f t="shared" si="33"/>
        <v>1</v>
      </c>
      <c r="S1003" s="721" t="str">
        <f t="array" aca="1" ref="S1003" ca="1">IF(ISNUMBER(R1003),IF(R1003=100%,"CUMPLIDA",IF(AND(ISNUMBER(N1003),ISNUMBER(INDIRECT("FECHA_"&amp;$B1003,1))), IF(N1003&lt;=INDIRECT("FECHA_"&amp;$B1003,1),"INCUMPLIDA","PROCESO"), "VERIFICAR FECHA")),"SIN VALOR AVANCE")</f>
        <v>CUMPLIDA</v>
      </c>
    </row>
    <row r="1004" spans="1:19" ht="90.75">
      <c r="A1004" s="712" t="s">
        <v>22</v>
      </c>
      <c r="B1004" s="104" t="s">
        <v>14</v>
      </c>
      <c r="C1004" s="740"/>
      <c r="D1004" s="740"/>
      <c r="E1004" s="739" t="s">
        <v>2376</v>
      </c>
      <c r="F1004" s="739"/>
      <c r="G1004" s="739"/>
      <c r="H1004" s="741"/>
      <c r="I1004" s="715"/>
      <c r="J1004" s="717">
        <v>1</v>
      </c>
      <c r="K1004" s="717">
        <v>1</v>
      </c>
      <c r="L1004" s="726">
        <v>1</v>
      </c>
      <c r="M1004" s="719">
        <v>44531</v>
      </c>
      <c r="N1004" s="719">
        <v>44561</v>
      </c>
      <c r="O1004" s="109">
        <f t="shared" si="34"/>
        <v>4.2857142857142856</v>
      </c>
      <c r="P1004" s="720">
        <v>1</v>
      </c>
      <c r="Q1004" s="717" t="s">
        <v>2504</v>
      </c>
      <c r="R1004" s="720">
        <f t="shared" si="33"/>
        <v>1</v>
      </c>
      <c r="S1004" s="721" t="str">
        <f t="array" aca="1" ref="S1004" ca="1">IF(ISNUMBER(R1004),IF(R1004=100%,"CUMPLIDA",IF(AND(ISNUMBER(N1004),ISNUMBER(INDIRECT("FECHA_"&amp;$B1004,1))), IF(N1004&lt;=INDIRECT("FECHA_"&amp;$B1004,1),"INCUMPLIDA","PROCESO"), "VERIFICAR FECHA")),"SIN VALOR AVANCE")</f>
        <v>CUMPLIDA</v>
      </c>
    </row>
    <row r="1005" spans="1:19" ht="120.75">
      <c r="A1005" s="712" t="s">
        <v>22</v>
      </c>
      <c r="B1005" s="104" t="s">
        <v>14</v>
      </c>
      <c r="C1005" s="740"/>
      <c r="D1005" s="740"/>
      <c r="E1005" s="741"/>
      <c r="F1005" s="741"/>
      <c r="G1005" s="741"/>
      <c r="H1005" s="741"/>
      <c r="I1005" s="722">
        <v>5</v>
      </c>
      <c r="J1005" s="717">
        <v>1</v>
      </c>
      <c r="K1005" s="717">
        <v>1</v>
      </c>
      <c r="L1005" s="726">
        <v>1</v>
      </c>
      <c r="M1005" s="719">
        <v>44440</v>
      </c>
      <c r="N1005" s="719">
        <v>44530</v>
      </c>
      <c r="O1005" s="109">
        <f t="shared" si="34"/>
        <v>12.857142857142858</v>
      </c>
      <c r="P1005" s="720">
        <v>1</v>
      </c>
      <c r="Q1005" s="717" t="s">
        <v>2505</v>
      </c>
      <c r="R1005" s="720">
        <f t="shared" si="33"/>
        <v>1</v>
      </c>
      <c r="S1005" s="721" t="str">
        <f t="array" aca="1" ref="S1005" ca="1">IF(ISNUMBER(R1005),IF(R1005=100%,"CUMPLIDA",IF(AND(ISNUMBER(N1005),ISNUMBER(INDIRECT("FECHA_"&amp;$B1005,1))), IF(N1005&lt;=INDIRECT("FECHA_"&amp;$B1005,1),"INCUMPLIDA","PROCESO"), "VERIFICAR FECHA")),"SIN VALOR AVANCE")</f>
        <v>CUMPLIDA</v>
      </c>
    </row>
    <row r="1006" spans="1:19" ht="90.75">
      <c r="A1006" s="712" t="s">
        <v>22</v>
      </c>
      <c r="B1006" s="104" t="s">
        <v>14</v>
      </c>
      <c r="C1006" s="740"/>
      <c r="D1006" s="740"/>
      <c r="E1006" s="742"/>
      <c r="F1006" s="742"/>
      <c r="G1006" s="742"/>
      <c r="H1006" s="741"/>
      <c r="I1006" s="715"/>
      <c r="J1006" s="717">
        <v>1</v>
      </c>
      <c r="K1006" s="717">
        <v>1</v>
      </c>
      <c r="L1006" s="726">
        <v>1</v>
      </c>
      <c r="M1006" s="719">
        <v>44531</v>
      </c>
      <c r="N1006" s="719">
        <v>44561</v>
      </c>
      <c r="O1006" s="109">
        <f t="shared" si="34"/>
        <v>4.2857142857142856</v>
      </c>
      <c r="P1006" s="720">
        <v>1</v>
      </c>
      <c r="Q1006" s="717" t="s">
        <v>2504</v>
      </c>
      <c r="R1006" s="720">
        <f t="shared" si="33"/>
        <v>1</v>
      </c>
      <c r="S1006" s="721" t="str">
        <f t="array" aca="1" ref="S1006" ca="1">IF(ISNUMBER(R1006),IF(R1006=100%,"CUMPLIDA",IF(AND(ISNUMBER(N1006),ISNUMBER(INDIRECT("FECHA_"&amp;$B1006,1))), IF(N1006&lt;=INDIRECT("FECHA_"&amp;$B1006,1),"INCUMPLIDA","PROCESO"), "VERIFICAR FECHA")),"SIN VALOR AVANCE")</f>
        <v>CUMPLIDA</v>
      </c>
    </row>
    <row r="1007" spans="1:19" ht="90.75">
      <c r="A1007" s="712" t="s">
        <v>22</v>
      </c>
      <c r="B1007" s="104" t="s">
        <v>14</v>
      </c>
      <c r="C1007" s="740"/>
      <c r="D1007" s="740"/>
      <c r="E1007" s="739" t="s">
        <v>2284</v>
      </c>
      <c r="F1007" s="739"/>
      <c r="G1007" s="739"/>
      <c r="H1007" s="741"/>
      <c r="I1007" s="716">
        <v>6</v>
      </c>
      <c r="J1007" s="717">
        <v>1</v>
      </c>
      <c r="K1007" s="717">
        <v>1</v>
      </c>
      <c r="L1007" s="726">
        <v>1</v>
      </c>
      <c r="M1007" s="719">
        <v>44440</v>
      </c>
      <c r="N1007" s="719">
        <v>44651</v>
      </c>
      <c r="O1007" s="109">
        <f t="shared" si="34"/>
        <v>30.142857142857142</v>
      </c>
      <c r="P1007" s="720">
        <v>1</v>
      </c>
      <c r="Q1007" s="717" t="s">
        <v>2506</v>
      </c>
      <c r="R1007" s="720">
        <f t="shared" si="33"/>
        <v>1</v>
      </c>
      <c r="S1007" s="721" t="str">
        <f t="array" aca="1" ref="S1007" ca="1">IF(ISNUMBER(R1007),IF(R1007=100%,"CUMPLIDA",IF(AND(ISNUMBER(N1007),ISNUMBER(INDIRECT("FECHA_"&amp;$B1007,1))), IF(N1007&lt;=INDIRECT("FECHA_"&amp;$B1007,1),"INCUMPLIDA","PROCESO"), "VERIFICAR FECHA")),"SIN VALOR AVANCE")</f>
        <v>CUMPLIDA</v>
      </c>
    </row>
    <row r="1008" spans="1:19" ht="90.75">
      <c r="A1008" s="712" t="s">
        <v>22</v>
      </c>
      <c r="B1008" s="104" t="s">
        <v>14</v>
      </c>
      <c r="C1008" s="740"/>
      <c r="D1008" s="740"/>
      <c r="E1008" s="741"/>
      <c r="F1008" s="741"/>
      <c r="G1008" s="741"/>
      <c r="H1008" s="741"/>
      <c r="I1008" s="722">
        <v>7</v>
      </c>
      <c r="J1008" s="717">
        <v>1</v>
      </c>
      <c r="K1008" s="717">
        <v>1</v>
      </c>
      <c r="L1008" s="726">
        <v>1</v>
      </c>
      <c r="M1008" s="719">
        <v>44440</v>
      </c>
      <c r="N1008" s="719">
        <v>44592</v>
      </c>
      <c r="O1008" s="109">
        <f t="shared" si="34"/>
        <v>21.714285714285715</v>
      </c>
      <c r="P1008" s="720">
        <v>1</v>
      </c>
      <c r="Q1008" s="717" t="s">
        <v>2504</v>
      </c>
      <c r="R1008" s="720">
        <f t="shared" si="33"/>
        <v>1</v>
      </c>
      <c r="S1008" s="721" t="str">
        <f t="array" aca="1" ref="S1008" ca="1">IF(ISNUMBER(R1008),IF(R1008=100%,"CUMPLIDA",IF(AND(ISNUMBER(N1008),ISNUMBER(INDIRECT("FECHA_"&amp;$B1008,1))), IF(N1008&lt;=INDIRECT("FECHA_"&amp;$B1008,1),"INCUMPLIDA","PROCESO"), "VERIFICAR FECHA")),"SIN VALOR AVANCE")</f>
        <v>CUMPLIDA</v>
      </c>
    </row>
    <row r="1009" spans="1:19" ht="90.75">
      <c r="A1009" s="712" t="s">
        <v>22</v>
      </c>
      <c r="B1009" s="104" t="s">
        <v>14</v>
      </c>
      <c r="C1009" s="743"/>
      <c r="D1009" s="743"/>
      <c r="E1009" s="742"/>
      <c r="F1009" s="742"/>
      <c r="G1009" s="742"/>
      <c r="H1009" s="742"/>
      <c r="I1009" s="715"/>
      <c r="J1009" s="717">
        <v>1</v>
      </c>
      <c r="K1009" s="717">
        <v>1</v>
      </c>
      <c r="L1009" s="726">
        <v>1</v>
      </c>
      <c r="M1009" s="719">
        <v>44593</v>
      </c>
      <c r="N1009" s="719">
        <v>44621</v>
      </c>
      <c r="O1009" s="109">
        <f t="shared" si="34"/>
        <v>4</v>
      </c>
      <c r="P1009" s="720">
        <v>1</v>
      </c>
      <c r="Q1009" s="717" t="s">
        <v>2504</v>
      </c>
      <c r="R1009" s="720">
        <f t="shared" si="33"/>
        <v>1</v>
      </c>
      <c r="S1009" s="721" t="str">
        <f t="array" aca="1" ref="S1009" ca="1">IF(ISNUMBER(R1009),IF(R1009=100%,"CUMPLIDA",IF(AND(ISNUMBER(N1009),ISNUMBER(INDIRECT("FECHA_"&amp;$B1009,1))), IF(N1009&lt;=INDIRECT("FECHA_"&amp;$B1009,1),"INCUMPLIDA","PROCESO"), "VERIFICAR FECHA")),"SIN VALOR AVANCE")</f>
        <v>CUMPLIDA</v>
      </c>
    </row>
    <row r="1010" spans="1:19" ht="120.75">
      <c r="A1010" s="712" t="s">
        <v>22</v>
      </c>
      <c r="B1010" s="104" t="s">
        <v>14</v>
      </c>
      <c r="C1010" s="744" t="s">
        <v>2502</v>
      </c>
      <c r="D1010" s="744"/>
      <c r="E1010" s="745" t="s">
        <v>2261</v>
      </c>
      <c r="F1010" s="745"/>
      <c r="G1010" s="745"/>
      <c r="H1010" s="745"/>
      <c r="I1010" s="714">
        <v>1</v>
      </c>
      <c r="J1010" s="717">
        <v>1</v>
      </c>
      <c r="K1010" s="717">
        <v>1</v>
      </c>
      <c r="L1010" s="726">
        <v>1</v>
      </c>
      <c r="M1010" s="719">
        <v>44440</v>
      </c>
      <c r="N1010" s="719">
        <v>44530</v>
      </c>
      <c r="O1010" s="109">
        <f t="shared" si="34"/>
        <v>12.857142857142858</v>
      </c>
      <c r="P1010" s="720">
        <v>1</v>
      </c>
      <c r="Q1010" s="717" t="s">
        <v>2503</v>
      </c>
      <c r="R1010" s="720">
        <f t="shared" si="33"/>
        <v>1</v>
      </c>
      <c r="S1010" s="721" t="str">
        <f t="array" aca="1" ref="S1010" ca="1">IF(ISNUMBER(R1010),IF(R1010=100%,"CUMPLIDA",IF(AND(ISNUMBER(N1010),ISNUMBER(INDIRECT("FECHA_"&amp;$B1010,1))), IF(N1010&lt;=INDIRECT("FECHA_"&amp;$B1010,1),"INCUMPLIDA","PROCESO"), "VERIFICAR FECHA")),"SIN VALOR AVANCE")</f>
        <v>CUMPLIDA</v>
      </c>
    </row>
    <row r="1011" spans="1:19" ht="90.75">
      <c r="A1011" s="712" t="s">
        <v>22</v>
      </c>
      <c r="B1011" s="104" t="s">
        <v>14</v>
      </c>
      <c r="C1011" s="744"/>
      <c r="D1011" s="744"/>
      <c r="E1011" s="745"/>
      <c r="F1011" s="745"/>
      <c r="G1011" s="745"/>
      <c r="H1011" s="745"/>
      <c r="I1011" s="714"/>
      <c r="J1011" s="717">
        <v>1</v>
      </c>
      <c r="K1011" s="717">
        <v>1</v>
      </c>
      <c r="L1011" s="726">
        <v>1</v>
      </c>
      <c r="M1011" s="719">
        <v>44531</v>
      </c>
      <c r="N1011" s="719">
        <v>44561</v>
      </c>
      <c r="O1011" s="109">
        <f t="shared" si="34"/>
        <v>4.2857142857142856</v>
      </c>
      <c r="P1011" s="720">
        <v>1</v>
      </c>
      <c r="Q1011" s="717" t="s">
        <v>2504</v>
      </c>
      <c r="R1011" s="720">
        <f t="shared" ref="R1011:R1074" si="35">(P1011)</f>
        <v>1</v>
      </c>
      <c r="S1011" s="721" t="str">
        <f t="array" aca="1" ref="S1011" ca="1">IF(ISNUMBER(R1011),IF(R1011=100%,"CUMPLIDA",IF(AND(ISNUMBER(N1011),ISNUMBER(INDIRECT("FECHA_"&amp;$B1011,1))), IF(N1011&lt;=INDIRECT("FECHA_"&amp;$B1011,1),"INCUMPLIDA","PROCESO"), "VERIFICAR FECHA")),"SIN VALOR AVANCE")</f>
        <v>CUMPLIDA</v>
      </c>
    </row>
    <row r="1012" spans="1:19" ht="90.75">
      <c r="A1012" s="712" t="s">
        <v>22</v>
      </c>
      <c r="B1012" s="104" t="s">
        <v>14</v>
      </c>
      <c r="C1012" s="744"/>
      <c r="D1012" s="744"/>
      <c r="E1012" s="745"/>
      <c r="F1012" s="745"/>
      <c r="G1012" s="745"/>
      <c r="H1012" s="745"/>
      <c r="I1012" s="714">
        <v>2</v>
      </c>
      <c r="J1012" s="717">
        <v>1</v>
      </c>
      <c r="K1012" s="717">
        <v>1</v>
      </c>
      <c r="L1012" s="726">
        <v>1</v>
      </c>
      <c r="M1012" s="719">
        <v>44531</v>
      </c>
      <c r="N1012" s="719">
        <v>44712</v>
      </c>
      <c r="O1012" s="109">
        <f t="shared" si="34"/>
        <v>25.857142857142858</v>
      </c>
      <c r="P1012" s="720">
        <v>1</v>
      </c>
      <c r="Q1012" s="717" t="s">
        <v>2504</v>
      </c>
      <c r="R1012" s="720">
        <f t="shared" si="35"/>
        <v>1</v>
      </c>
      <c r="S1012" s="721" t="str">
        <f t="array" aca="1" ref="S1012" ca="1">IF(ISNUMBER(R1012),IF(R1012=100%,"CUMPLIDA",IF(AND(ISNUMBER(N1012),ISNUMBER(INDIRECT("FECHA_"&amp;$B1012,1))), IF(N1012&lt;=INDIRECT("FECHA_"&amp;$B1012,1),"INCUMPLIDA","PROCESO"), "VERIFICAR FECHA")),"SIN VALOR AVANCE")</f>
        <v>CUMPLIDA</v>
      </c>
    </row>
    <row r="1013" spans="1:19" ht="90.75">
      <c r="A1013" s="712" t="s">
        <v>22</v>
      </c>
      <c r="B1013" s="104" t="s">
        <v>14</v>
      </c>
      <c r="C1013" s="744"/>
      <c r="D1013" s="744"/>
      <c r="E1013" s="745" t="s">
        <v>2268</v>
      </c>
      <c r="F1013" s="745"/>
      <c r="G1013" s="745"/>
      <c r="H1013" s="745"/>
      <c r="I1013" s="714"/>
      <c r="J1013" s="717">
        <v>1</v>
      </c>
      <c r="K1013" s="717">
        <v>1</v>
      </c>
      <c r="L1013" s="726">
        <v>1</v>
      </c>
      <c r="M1013" s="719">
        <v>44713</v>
      </c>
      <c r="N1013" s="719">
        <v>45289</v>
      </c>
      <c r="O1013" s="109">
        <f t="shared" si="34"/>
        <v>82.285714285714292</v>
      </c>
      <c r="P1013" s="720">
        <v>1</v>
      </c>
      <c r="Q1013" s="717" t="s">
        <v>2504</v>
      </c>
      <c r="R1013" s="720">
        <f t="shared" si="35"/>
        <v>1</v>
      </c>
      <c r="S1013" s="721" t="str">
        <f t="array" aca="1" ref="S1013" ca="1">IF(ISNUMBER(R1013),IF(R1013=100%,"CUMPLIDA",IF(AND(ISNUMBER(N1013),ISNUMBER(INDIRECT("FECHA_"&amp;$B1013,1))), IF(N1013&lt;=INDIRECT("FECHA_"&amp;$B1013,1),"INCUMPLIDA","PROCESO"), "VERIFICAR FECHA")),"SIN VALOR AVANCE")</f>
        <v>CUMPLIDA</v>
      </c>
    </row>
    <row r="1014" spans="1:19" ht="90.75">
      <c r="A1014" s="712" t="s">
        <v>22</v>
      </c>
      <c r="B1014" s="104" t="s">
        <v>14</v>
      </c>
      <c r="C1014" s="744"/>
      <c r="D1014" s="744"/>
      <c r="E1014" s="745"/>
      <c r="F1014" s="745"/>
      <c r="G1014" s="745"/>
      <c r="H1014" s="745"/>
      <c r="I1014" s="716">
        <v>3</v>
      </c>
      <c r="J1014" s="717">
        <v>1</v>
      </c>
      <c r="K1014" s="717">
        <v>1</v>
      </c>
      <c r="L1014" s="726">
        <v>6</v>
      </c>
      <c r="M1014" s="719">
        <v>44805</v>
      </c>
      <c r="N1014" s="719">
        <v>45289</v>
      </c>
      <c r="O1014" s="109">
        <f t="shared" si="34"/>
        <v>69.142857142857139</v>
      </c>
      <c r="P1014" s="720">
        <v>1</v>
      </c>
      <c r="Q1014" s="717" t="s">
        <v>2504</v>
      </c>
      <c r="R1014" s="720">
        <f t="shared" si="35"/>
        <v>1</v>
      </c>
      <c r="S1014" s="721" t="str">
        <f t="array" aca="1" ref="S1014" ca="1">IF(ISNUMBER(R1014),IF(R1014=100%,"CUMPLIDA",IF(AND(ISNUMBER(N1014),ISNUMBER(INDIRECT("FECHA_"&amp;$B1014,1))), IF(N1014&lt;=INDIRECT("FECHA_"&amp;$B1014,1),"INCUMPLIDA","PROCESO"), "VERIFICAR FECHA")),"SIN VALOR AVANCE")</f>
        <v>CUMPLIDA</v>
      </c>
    </row>
    <row r="1015" spans="1:19" ht="120.75">
      <c r="A1015" s="712" t="s">
        <v>22</v>
      </c>
      <c r="B1015" s="104" t="s">
        <v>14</v>
      </c>
      <c r="C1015" s="744"/>
      <c r="D1015" s="744"/>
      <c r="E1015" s="745"/>
      <c r="F1015" s="745"/>
      <c r="G1015" s="745"/>
      <c r="H1015" s="745"/>
      <c r="I1015" s="746">
        <v>4</v>
      </c>
      <c r="J1015" s="717">
        <v>1</v>
      </c>
      <c r="K1015" s="717">
        <v>1</v>
      </c>
      <c r="L1015" s="726">
        <v>1</v>
      </c>
      <c r="M1015" s="719">
        <v>44440</v>
      </c>
      <c r="N1015" s="719">
        <v>44530</v>
      </c>
      <c r="O1015" s="109">
        <f t="shared" si="34"/>
        <v>12.857142857142858</v>
      </c>
      <c r="P1015" s="720">
        <v>1</v>
      </c>
      <c r="Q1015" s="717" t="s">
        <v>2505</v>
      </c>
      <c r="R1015" s="720">
        <f t="shared" si="35"/>
        <v>1</v>
      </c>
      <c r="S1015" s="721" t="str">
        <f t="array" aca="1" ref="S1015" ca="1">IF(ISNUMBER(R1015),IF(R1015=100%,"CUMPLIDA",IF(AND(ISNUMBER(N1015),ISNUMBER(INDIRECT("FECHA_"&amp;$B1015,1))), IF(N1015&lt;=INDIRECT("FECHA_"&amp;$B1015,1),"INCUMPLIDA","PROCESO"), "VERIFICAR FECHA")),"SIN VALOR AVANCE")</f>
        <v>CUMPLIDA</v>
      </c>
    </row>
    <row r="1016" spans="1:19" ht="90.75">
      <c r="A1016" s="712" t="s">
        <v>22</v>
      </c>
      <c r="B1016" s="104" t="s">
        <v>14</v>
      </c>
      <c r="C1016" s="744"/>
      <c r="D1016" s="744"/>
      <c r="E1016" s="745" t="s">
        <v>2283</v>
      </c>
      <c r="F1016" s="745"/>
      <c r="G1016" s="745"/>
      <c r="H1016" s="745"/>
      <c r="I1016" s="747"/>
      <c r="J1016" s="717">
        <v>1</v>
      </c>
      <c r="K1016" s="717">
        <v>1</v>
      </c>
      <c r="L1016" s="726">
        <v>1</v>
      </c>
      <c r="M1016" s="719">
        <v>44531</v>
      </c>
      <c r="N1016" s="719">
        <v>44561</v>
      </c>
      <c r="O1016" s="109">
        <f t="shared" si="34"/>
        <v>4.2857142857142856</v>
      </c>
      <c r="P1016" s="720">
        <v>1</v>
      </c>
      <c r="Q1016" s="717" t="s">
        <v>2504</v>
      </c>
      <c r="R1016" s="720">
        <f t="shared" si="35"/>
        <v>1</v>
      </c>
      <c r="S1016" s="721" t="str">
        <f t="array" aca="1" ref="S1016" ca="1">IF(ISNUMBER(R1016),IF(R1016=100%,"CUMPLIDA",IF(AND(ISNUMBER(N1016),ISNUMBER(INDIRECT("FECHA_"&amp;$B1016,1))), IF(N1016&lt;=INDIRECT("FECHA_"&amp;$B1016,1),"INCUMPLIDA","PROCESO"), "VERIFICAR FECHA")),"SIN VALOR AVANCE")</f>
        <v>CUMPLIDA</v>
      </c>
    </row>
    <row r="1017" spans="1:19" ht="120.75">
      <c r="A1017" s="712" t="s">
        <v>22</v>
      </c>
      <c r="B1017" s="104" t="s">
        <v>14</v>
      </c>
      <c r="C1017" s="744"/>
      <c r="D1017" s="744"/>
      <c r="E1017" s="745"/>
      <c r="F1017" s="745"/>
      <c r="G1017" s="745"/>
      <c r="H1017" s="745"/>
      <c r="I1017" s="714">
        <v>5</v>
      </c>
      <c r="J1017" s="717">
        <v>1</v>
      </c>
      <c r="K1017" s="717">
        <v>1</v>
      </c>
      <c r="L1017" s="726">
        <v>1</v>
      </c>
      <c r="M1017" s="719">
        <v>44440</v>
      </c>
      <c r="N1017" s="719">
        <v>44530</v>
      </c>
      <c r="O1017" s="109">
        <f t="shared" si="34"/>
        <v>12.857142857142858</v>
      </c>
      <c r="P1017" s="720">
        <v>1</v>
      </c>
      <c r="Q1017" s="717" t="s">
        <v>2505</v>
      </c>
      <c r="R1017" s="720">
        <f t="shared" si="35"/>
        <v>1</v>
      </c>
      <c r="S1017" s="721" t="str">
        <f t="array" aca="1" ref="S1017" ca="1">IF(ISNUMBER(R1017),IF(R1017=100%,"CUMPLIDA",IF(AND(ISNUMBER(N1017),ISNUMBER(INDIRECT("FECHA_"&amp;$B1017,1))), IF(N1017&lt;=INDIRECT("FECHA_"&amp;$B1017,1),"INCUMPLIDA","PROCESO"), "VERIFICAR FECHA")),"SIN VALOR AVANCE")</f>
        <v>CUMPLIDA</v>
      </c>
    </row>
    <row r="1018" spans="1:19" ht="90.75">
      <c r="A1018" s="712" t="s">
        <v>22</v>
      </c>
      <c r="B1018" s="104" t="s">
        <v>14</v>
      </c>
      <c r="C1018" s="744"/>
      <c r="D1018" s="744"/>
      <c r="E1018" s="745"/>
      <c r="F1018" s="745"/>
      <c r="G1018" s="745"/>
      <c r="H1018" s="745"/>
      <c r="I1018" s="714"/>
      <c r="J1018" s="717">
        <v>1</v>
      </c>
      <c r="K1018" s="717">
        <v>1</v>
      </c>
      <c r="L1018" s="726">
        <v>1</v>
      </c>
      <c r="M1018" s="719">
        <v>44531</v>
      </c>
      <c r="N1018" s="719">
        <v>44561</v>
      </c>
      <c r="O1018" s="109">
        <f t="shared" si="34"/>
        <v>4.2857142857142856</v>
      </c>
      <c r="P1018" s="720">
        <v>1</v>
      </c>
      <c r="Q1018" s="717" t="s">
        <v>2504</v>
      </c>
      <c r="R1018" s="720">
        <f t="shared" si="35"/>
        <v>1</v>
      </c>
      <c r="S1018" s="721" t="str">
        <f t="array" aca="1" ref="S1018" ca="1">IF(ISNUMBER(R1018),IF(R1018=100%,"CUMPLIDA",IF(AND(ISNUMBER(N1018),ISNUMBER(INDIRECT("FECHA_"&amp;$B1018,1))), IF(N1018&lt;=INDIRECT("FECHA_"&amp;$B1018,1),"INCUMPLIDA","PROCESO"), "VERIFICAR FECHA")),"SIN VALOR AVANCE")</f>
        <v>CUMPLIDA</v>
      </c>
    </row>
    <row r="1019" spans="1:19" ht="90.75">
      <c r="A1019" s="712" t="s">
        <v>22</v>
      </c>
      <c r="B1019" s="104" t="s">
        <v>14</v>
      </c>
      <c r="C1019" s="744"/>
      <c r="D1019" s="744"/>
      <c r="E1019" s="745" t="s">
        <v>2284</v>
      </c>
      <c r="F1019" s="745"/>
      <c r="G1019" s="745"/>
      <c r="H1019" s="745"/>
      <c r="I1019" s="716">
        <v>6</v>
      </c>
      <c r="J1019" s="717">
        <v>1</v>
      </c>
      <c r="K1019" s="717">
        <v>1</v>
      </c>
      <c r="L1019" s="726">
        <v>1</v>
      </c>
      <c r="M1019" s="719">
        <v>44440</v>
      </c>
      <c r="N1019" s="719">
        <v>44651</v>
      </c>
      <c r="O1019" s="109">
        <f t="shared" si="34"/>
        <v>30.142857142857142</v>
      </c>
      <c r="P1019" s="720">
        <v>1</v>
      </c>
      <c r="Q1019" s="717" t="s">
        <v>2506</v>
      </c>
      <c r="R1019" s="720">
        <f t="shared" si="35"/>
        <v>1</v>
      </c>
      <c r="S1019" s="721" t="str">
        <f t="array" aca="1" ref="S1019" ca="1">IF(ISNUMBER(R1019),IF(R1019=100%,"CUMPLIDA",IF(AND(ISNUMBER(N1019),ISNUMBER(INDIRECT("FECHA_"&amp;$B1019,1))), IF(N1019&lt;=INDIRECT("FECHA_"&amp;$B1019,1),"INCUMPLIDA","PROCESO"), "VERIFICAR FECHA")),"SIN VALOR AVANCE")</f>
        <v>CUMPLIDA</v>
      </c>
    </row>
    <row r="1020" spans="1:19" ht="90.75">
      <c r="A1020" s="712" t="s">
        <v>22</v>
      </c>
      <c r="B1020" s="104" t="s">
        <v>14</v>
      </c>
      <c r="C1020" s="744"/>
      <c r="D1020" s="744"/>
      <c r="E1020" s="745"/>
      <c r="F1020" s="745"/>
      <c r="G1020" s="745"/>
      <c r="H1020" s="745"/>
      <c r="I1020" s="714">
        <v>7</v>
      </c>
      <c r="J1020" s="717">
        <v>1</v>
      </c>
      <c r="K1020" s="717">
        <v>1</v>
      </c>
      <c r="L1020" s="726">
        <v>1</v>
      </c>
      <c r="M1020" s="719">
        <v>44440</v>
      </c>
      <c r="N1020" s="719">
        <v>44592</v>
      </c>
      <c r="O1020" s="109">
        <f t="shared" si="34"/>
        <v>21.714285714285715</v>
      </c>
      <c r="P1020" s="720">
        <v>1</v>
      </c>
      <c r="Q1020" s="717" t="s">
        <v>2504</v>
      </c>
      <c r="R1020" s="720">
        <f t="shared" si="35"/>
        <v>1</v>
      </c>
      <c r="S1020" s="721" t="str">
        <f t="array" aca="1" ref="S1020" ca="1">IF(ISNUMBER(R1020),IF(R1020=100%,"CUMPLIDA",IF(AND(ISNUMBER(N1020),ISNUMBER(INDIRECT("FECHA_"&amp;$B1020,1))), IF(N1020&lt;=INDIRECT("FECHA_"&amp;$B1020,1),"INCUMPLIDA","PROCESO"), "VERIFICAR FECHA")),"SIN VALOR AVANCE")</f>
        <v>CUMPLIDA</v>
      </c>
    </row>
    <row r="1021" spans="1:19" ht="90.75">
      <c r="A1021" s="712" t="s">
        <v>22</v>
      </c>
      <c r="B1021" s="104" t="s">
        <v>14</v>
      </c>
      <c r="C1021" s="744"/>
      <c r="D1021" s="744"/>
      <c r="E1021" s="745"/>
      <c r="F1021" s="745"/>
      <c r="G1021" s="745"/>
      <c r="H1021" s="745"/>
      <c r="I1021" s="714"/>
      <c r="J1021" s="717">
        <v>1</v>
      </c>
      <c r="K1021" s="717">
        <v>1</v>
      </c>
      <c r="L1021" s="726">
        <v>1</v>
      </c>
      <c r="M1021" s="719">
        <v>44593</v>
      </c>
      <c r="N1021" s="719">
        <v>44621</v>
      </c>
      <c r="O1021" s="109">
        <f t="shared" si="34"/>
        <v>4</v>
      </c>
      <c r="P1021" s="720">
        <v>1</v>
      </c>
      <c r="Q1021" s="717" t="s">
        <v>2504</v>
      </c>
      <c r="R1021" s="720">
        <f t="shared" si="35"/>
        <v>1</v>
      </c>
      <c r="S1021" s="721" t="str">
        <f t="array" aca="1" ref="S1021" ca="1">IF(ISNUMBER(R1021),IF(R1021=100%,"CUMPLIDA",IF(AND(ISNUMBER(N1021),ISNUMBER(INDIRECT("FECHA_"&amp;$B1021,1))), IF(N1021&lt;=INDIRECT("FECHA_"&amp;$B1021,1),"INCUMPLIDA","PROCESO"), "VERIFICAR FECHA")),"SIN VALOR AVANCE")</f>
        <v>CUMPLIDA</v>
      </c>
    </row>
    <row r="1022" spans="1:19" ht="75.75">
      <c r="A1022" s="712" t="s">
        <v>22</v>
      </c>
      <c r="B1022" s="104" t="s">
        <v>14</v>
      </c>
      <c r="C1022" s="713" t="s">
        <v>2507</v>
      </c>
      <c r="D1022" s="713"/>
      <c r="E1022" s="748"/>
      <c r="F1022" s="748"/>
      <c r="G1022" s="733" t="s">
        <v>2279</v>
      </c>
      <c r="H1022" s="749"/>
      <c r="I1022" s="716" t="s">
        <v>2477</v>
      </c>
      <c r="J1022" s="717">
        <v>1</v>
      </c>
      <c r="K1022" s="717">
        <v>1</v>
      </c>
      <c r="L1022" s="726">
        <v>2</v>
      </c>
      <c r="M1022" s="719">
        <v>46127</v>
      </c>
      <c r="N1022" s="719">
        <v>46492</v>
      </c>
      <c r="O1022" s="109">
        <f t="shared" si="34"/>
        <v>52.142857142857146</v>
      </c>
      <c r="P1022" s="720">
        <v>0</v>
      </c>
      <c r="Q1022" s="750" t="s">
        <v>2508</v>
      </c>
      <c r="R1022" s="720">
        <f t="shared" si="35"/>
        <v>0</v>
      </c>
      <c r="S1022" s="721" t="str">
        <f t="array" aca="1" ref="S1022" ca="1">IF(ISNUMBER(R1022),IF(R1022=100%,"CUMPLIDA",IF(AND(ISNUMBER(N1022),ISNUMBER(INDIRECT("FECHA_"&amp;$B1022,1))), IF(N1022&lt;=INDIRECT("FECHA_"&amp;$B1022,1),"INCUMPLIDA","PROCESO"), "VERIFICAR FECHA")),"SIN VALOR AVANCE")</f>
        <v>PROCESO</v>
      </c>
    </row>
    <row r="1023" spans="1:19" ht="75.75">
      <c r="A1023" s="712" t="s">
        <v>22</v>
      </c>
      <c r="B1023" s="104" t="s">
        <v>14</v>
      </c>
      <c r="C1023" s="713"/>
      <c r="D1023" s="713"/>
      <c r="E1023" s="748"/>
      <c r="F1023" s="748"/>
      <c r="G1023" s="733"/>
      <c r="H1023" s="749"/>
      <c r="I1023" s="716">
        <v>2</v>
      </c>
      <c r="J1023" s="717">
        <v>1</v>
      </c>
      <c r="K1023" s="717">
        <v>1</v>
      </c>
      <c r="L1023" s="726">
        <v>2</v>
      </c>
      <c r="M1023" s="719">
        <v>46127</v>
      </c>
      <c r="N1023" s="719">
        <v>46492</v>
      </c>
      <c r="O1023" s="109">
        <f t="shared" si="34"/>
        <v>52.142857142857146</v>
      </c>
      <c r="P1023" s="720">
        <v>0</v>
      </c>
      <c r="Q1023" s="750" t="s">
        <v>2508</v>
      </c>
      <c r="R1023" s="720">
        <f t="shared" si="35"/>
        <v>0</v>
      </c>
      <c r="S1023" s="721" t="str">
        <f t="array" aca="1" ref="S1023" ca="1">IF(ISNUMBER(R1023),IF(R1023=100%,"CUMPLIDA",IF(AND(ISNUMBER(N1023),ISNUMBER(INDIRECT("FECHA_"&amp;$B1023,1))), IF(N1023&lt;=INDIRECT("FECHA_"&amp;$B1023,1),"INCUMPLIDA","PROCESO"), "VERIFICAR FECHA")),"SIN VALOR AVANCE")</f>
        <v>PROCESO</v>
      </c>
    </row>
    <row r="1024" spans="1:19" ht="45.75">
      <c r="A1024" s="712" t="s">
        <v>22</v>
      </c>
      <c r="B1024" s="104" t="s">
        <v>14</v>
      </c>
      <c r="C1024" s="713"/>
      <c r="D1024" s="713"/>
      <c r="E1024" s="748"/>
      <c r="F1024" s="748"/>
      <c r="G1024" s="733"/>
      <c r="H1024" s="749"/>
      <c r="I1024" s="716" t="s">
        <v>2509</v>
      </c>
      <c r="J1024" s="717">
        <v>1</v>
      </c>
      <c r="K1024" s="717">
        <v>1</v>
      </c>
      <c r="L1024" s="726">
        <v>1</v>
      </c>
      <c r="M1024" s="719">
        <v>46143</v>
      </c>
      <c r="N1024" s="719">
        <v>46203</v>
      </c>
      <c r="O1024" s="109">
        <f t="shared" si="34"/>
        <v>8.5714285714285712</v>
      </c>
      <c r="P1024" s="720">
        <v>0</v>
      </c>
      <c r="Q1024" s="750" t="s">
        <v>2510</v>
      </c>
      <c r="R1024" s="720">
        <f t="shared" si="35"/>
        <v>0</v>
      </c>
      <c r="S1024" s="721" t="str">
        <f t="array" aca="1" ref="S1024" ca="1">IF(ISNUMBER(R1024),IF(R1024=100%,"CUMPLIDA",IF(AND(ISNUMBER(N1024),ISNUMBER(INDIRECT("FECHA_"&amp;$B1024,1))), IF(N1024&lt;=INDIRECT("FECHA_"&amp;$B1024,1),"INCUMPLIDA","PROCESO"), "VERIFICAR FECHA")),"SIN VALOR AVANCE")</f>
        <v>PROCESO</v>
      </c>
    </row>
    <row r="1025" spans="1:19" ht="30.75">
      <c r="A1025" s="712" t="s">
        <v>22</v>
      </c>
      <c r="B1025" s="104" t="s">
        <v>14</v>
      </c>
      <c r="C1025" s="713"/>
      <c r="D1025" s="713"/>
      <c r="E1025" s="748"/>
      <c r="F1025" s="748"/>
      <c r="G1025" s="733"/>
      <c r="H1025" s="749"/>
      <c r="I1025" s="716">
        <v>4</v>
      </c>
      <c r="J1025" s="717">
        <v>1</v>
      </c>
      <c r="K1025" s="717">
        <v>1</v>
      </c>
      <c r="L1025" s="726">
        <v>2</v>
      </c>
      <c r="M1025" s="719">
        <v>46204</v>
      </c>
      <c r="N1025" s="719">
        <v>46387</v>
      </c>
      <c r="O1025" s="109">
        <f t="shared" si="34"/>
        <v>26.142857142857142</v>
      </c>
      <c r="P1025" s="720">
        <v>0</v>
      </c>
      <c r="Q1025" s="750" t="s">
        <v>2511</v>
      </c>
      <c r="R1025" s="720">
        <f t="shared" si="35"/>
        <v>0</v>
      </c>
      <c r="S1025" s="721" t="str">
        <f t="array" aca="1" ref="S1025" ca="1">IF(ISNUMBER(R1025),IF(R1025=100%,"CUMPLIDA",IF(AND(ISNUMBER(N1025),ISNUMBER(INDIRECT("FECHA_"&amp;$B1025,1))), IF(N1025&lt;=INDIRECT("FECHA_"&amp;$B1025,1),"INCUMPLIDA","PROCESO"), "VERIFICAR FECHA")),"SIN VALOR AVANCE")</f>
        <v>PROCESO</v>
      </c>
    </row>
    <row r="1026" spans="1:19" ht="75.75">
      <c r="A1026" s="712" t="s">
        <v>22</v>
      </c>
      <c r="B1026" s="104" t="s">
        <v>14</v>
      </c>
      <c r="C1026" s="713"/>
      <c r="D1026" s="713"/>
      <c r="E1026" s="748"/>
      <c r="F1026" s="748"/>
      <c r="G1026" s="733"/>
      <c r="H1026" s="749"/>
      <c r="I1026" s="716" t="s">
        <v>2512</v>
      </c>
      <c r="J1026" s="717">
        <v>1</v>
      </c>
      <c r="K1026" s="717">
        <v>1</v>
      </c>
      <c r="L1026" s="726">
        <v>2</v>
      </c>
      <c r="M1026" s="719">
        <v>46127</v>
      </c>
      <c r="N1026" s="719">
        <v>46492</v>
      </c>
      <c r="O1026" s="109">
        <f t="shared" si="34"/>
        <v>52.142857142857146</v>
      </c>
      <c r="P1026" s="720">
        <v>0</v>
      </c>
      <c r="Q1026" s="750" t="s">
        <v>2508</v>
      </c>
      <c r="R1026" s="720">
        <f t="shared" si="35"/>
        <v>0</v>
      </c>
      <c r="S1026" s="721" t="str">
        <f t="array" aca="1" ref="S1026" ca="1">IF(ISNUMBER(R1026),IF(R1026=100%,"CUMPLIDA",IF(AND(ISNUMBER(N1026),ISNUMBER(INDIRECT("FECHA_"&amp;$B1026,1))), IF(N1026&lt;=INDIRECT("FECHA_"&amp;$B1026,1),"INCUMPLIDA","PROCESO"), "VERIFICAR FECHA")),"SIN VALOR AVANCE")</f>
        <v>PROCESO</v>
      </c>
    </row>
    <row r="1027" spans="1:19" ht="45.75">
      <c r="A1027" s="712" t="s">
        <v>22</v>
      </c>
      <c r="B1027" s="104" t="s">
        <v>14</v>
      </c>
      <c r="C1027" s="713"/>
      <c r="D1027" s="713"/>
      <c r="E1027" s="748"/>
      <c r="F1027" s="748"/>
      <c r="G1027" s="733"/>
      <c r="H1027" s="749"/>
      <c r="I1027" s="716" t="s">
        <v>2333</v>
      </c>
      <c r="J1027" s="717">
        <v>1</v>
      </c>
      <c r="K1027" s="717">
        <v>1</v>
      </c>
      <c r="L1027" s="726">
        <v>1</v>
      </c>
      <c r="M1027" s="719">
        <v>46143</v>
      </c>
      <c r="N1027" s="719">
        <v>46203</v>
      </c>
      <c r="O1027" s="109">
        <f t="shared" si="34"/>
        <v>8.5714285714285712</v>
      </c>
      <c r="P1027" s="720">
        <v>0</v>
      </c>
      <c r="Q1027" s="750" t="s">
        <v>2510</v>
      </c>
      <c r="R1027" s="720">
        <f t="shared" si="35"/>
        <v>0</v>
      </c>
      <c r="S1027" s="721" t="str">
        <f t="array" aca="1" ref="S1027" ca="1">IF(ISNUMBER(R1027),IF(R1027=100%,"CUMPLIDA",IF(AND(ISNUMBER(N1027),ISNUMBER(INDIRECT("FECHA_"&amp;$B1027,1))), IF(N1027&lt;=INDIRECT("FECHA_"&amp;$B1027,1),"INCUMPLIDA","PROCESO"), "VERIFICAR FECHA")),"SIN VALOR AVANCE")</f>
        <v>PROCESO</v>
      </c>
    </row>
    <row r="1028" spans="1:19" ht="30.75">
      <c r="A1028" s="712" t="s">
        <v>22</v>
      </c>
      <c r="B1028" s="104" t="s">
        <v>14</v>
      </c>
      <c r="C1028" s="713"/>
      <c r="D1028" s="713"/>
      <c r="E1028" s="748"/>
      <c r="F1028" s="748"/>
      <c r="G1028" s="733"/>
      <c r="H1028" s="749"/>
      <c r="I1028" s="716">
        <v>7</v>
      </c>
      <c r="J1028" s="717">
        <v>1</v>
      </c>
      <c r="K1028" s="717">
        <v>1</v>
      </c>
      <c r="L1028" s="726">
        <v>2</v>
      </c>
      <c r="M1028" s="719">
        <v>46204</v>
      </c>
      <c r="N1028" s="719">
        <v>46387</v>
      </c>
      <c r="O1028" s="109">
        <f t="shared" si="34"/>
        <v>26.142857142857142</v>
      </c>
      <c r="P1028" s="720">
        <v>0</v>
      </c>
      <c r="Q1028" s="750" t="s">
        <v>2511</v>
      </c>
      <c r="R1028" s="720">
        <f t="shared" si="35"/>
        <v>0</v>
      </c>
      <c r="S1028" s="721" t="str">
        <f t="array" aca="1" ref="S1028" ca="1">IF(ISNUMBER(R1028),IF(R1028=100%,"CUMPLIDA",IF(AND(ISNUMBER(N1028),ISNUMBER(INDIRECT("FECHA_"&amp;$B1028,1))), IF(N1028&lt;=INDIRECT("FECHA_"&amp;$B1028,1),"INCUMPLIDA","PROCESO"), "VERIFICAR FECHA")),"SIN VALOR AVANCE")</f>
        <v>PROCESO</v>
      </c>
    </row>
    <row r="1029" spans="1:19" ht="30.75">
      <c r="A1029" s="712" t="s">
        <v>22</v>
      </c>
      <c r="B1029" s="104" t="s">
        <v>14</v>
      </c>
      <c r="C1029" s="713"/>
      <c r="D1029" s="713"/>
      <c r="E1029" s="748"/>
      <c r="F1029" s="748"/>
      <c r="G1029" s="733"/>
      <c r="H1029" s="749"/>
      <c r="I1029" s="716" t="s">
        <v>2513</v>
      </c>
      <c r="J1029" s="717">
        <v>1</v>
      </c>
      <c r="K1029" s="717">
        <v>1</v>
      </c>
      <c r="L1029" s="726">
        <v>1</v>
      </c>
      <c r="M1029" s="719">
        <v>46185</v>
      </c>
      <c r="N1029" s="719">
        <v>46387</v>
      </c>
      <c r="O1029" s="109">
        <f t="shared" si="34"/>
        <v>28.857142857142858</v>
      </c>
      <c r="P1029" s="720">
        <v>0</v>
      </c>
      <c r="Q1029" s="750" t="s">
        <v>2514</v>
      </c>
      <c r="R1029" s="720">
        <f t="shared" si="35"/>
        <v>0</v>
      </c>
      <c r="S1029" s="721" t="str">
        <f t="array" aca="1" ref="S1029" ca="1">IF(ISNUMBER(R1029),IF(R1029=100%,"CUMPLIDA",IF(AND(ISNUMBER(N1029),ISNUMBER(INDIRECT("FECHA_"&amp;$B1029,1))), IF(N1029&lt;=INDIRECT("FECHA_"&amp;$B1029,1),"INCUMPLIDA","PROCESO"), "VERIFICAR FECHA")),"SIN VALOR AVANCE")</f>
        <v>PROCESO</v>
      </c>
    </row>
    <row r="1030" spans="1:19" ht="75.75">
      <c r="A1030" s="712" t="s">
        <v>22</v>
      </c>
      <c r="B1030" s="104" t="s">
        <v>14</v>
      </c>
      <c r="C1030" s="713"/>
      <c r="D1030" s="713"/>
      <c r="E1030" s="714" t="s">
        <v>2261</v>
      </c>
      <c r="F1030" s="714"/>
      <c r="G1030" s="724"/>
      <c r="H1030" s="749"/>
      <c r="I1030" s="750" t="s">
        <v>2334</v>
      </c>
      <c r="J1030" s="717">
        <v>1</v>
      </c>
      <c r="K1030" s="717">
        <v>1</v>
      </c>
      <c r="L1030" s="726">
        <v>2</v>
      </c>
      <c r="M1030" s="719">
        <v>46127</v>
      </c>
      <c r="N1030" s="719">
        <v>46492</v>
      </c>
      <c r="O1030" s="109">
        <f t="shared" si="34"/>
        <v>52.142857142857146</v>
      </c>
      <c r="P1030" s="720">
        <v>0</v>
      </c>
      <c r="Q1030" s="750" t="s">
        <v>2508</v>
      </c>
      <c r="R1030" s="720">
        <f t="shared" si="35"/>
        <v>0</v>
      </c>
      <c r="S1030" s="721" t="str">
        <f t="array" aca="1" ref="S1030" ca="1">IF(ISNUMBER(R1030),IF(R1030=100%,"CUMPLIDA",IF(AND(ISNUMBER(N1030),ISNUMBER(INDIRECT("FECHA_"&amp;$B1030,1))), IF(N1030&lt;=INDIRECT("FECHA_"&amp;$B1030,1),"INCUMPLIDA","PROCESO"), "VERIFICAR FECHA")),"SIN VALOR AVANCE")</f>
        <v>PROCESO</v>
      </c>
    </row>
    <row r="1031" spans="1:19" ht="75.75">
      <c r="A1031" s="712" t="s">
        <v>22</v>
      </c>
      <c r="B1031" s="104" t="s">
        <v>14</v>
      </c>
      <c r="C1031" s="713"/>
      <c r="D1031" s="713"/>
      <c r="E1031" s="714"/>
      <c r="F1031" s="714"/>
      <c r="G1031" s="724"/>
      <c r="H1031" s="749"/>
      <c r="I1031" s="750">
        <v>9</v>
      </c>
      <c r="J1031" s="717">
        <v>1</v>
      </c>
      <c r="K1031" s="717">
        <v>1</v>
      </c>
      <c r="L1031" s="726">
        <v>2</v>
      </c>
      <c r="M1031" s="719">
        <v>46127</v>
      </c>
      <c r="N1031" s="719">
        <v>46492</v>
      </c>
      <c r="O1031" s="109">
        <f t="shared" si="34"/>
        <v>52.142857142857146</v>
      </c>
      <c r="P1031" s="720">
        <v>0</v>
      </c>
      <c r="Q1031" s="750" t="s">
        <v>2508</v>
      </c>
      <c r="R1031" s="720">
        <f t="shared" si="35"/>
        <v>0</v>
      </c>
      <c r="S1031" s="721" t="str">
        <f t="array" aca="1" ref="S1031" ca="1">IF(ISNUMBER(R1031),IF(R1031=100%,"CUMPLIDA",IF(AND(ISNUMBER(N1031),ISNUMBER(INDIRECT("FECHA_"&amp;$B1031,1))), IF(N1031&lt;=INDIRECT("FECHA_"&amp;$B1031,1),"INCUMPLIDA","PROCESO"), "VERIFICAR FECHA")),"SIN VALOR AVANCE")</f>
        <v>PROCESO</v>
      </c>
    </row>
    <row r="1032" spans="1:19" ht="75.75">
      <c r="A1032" s="712" t="s">
        <v>22</v>
      </c>
      <c r="B1032" s="104" t="s">
        <v>14</v>
      </c>
      <c r="C1032" s="713"/>
      <c r="D1032" s="713"/>
      <c r="E1032" s="714"/>
      <c r="F1032" s="714"/>
      <c r="G1032" s="724"/>
      <c r="H1032" s="749"/>
      <c r="I1032" s="750" t="s">
        <v>2336</v>
      </c>
      <c r="J1032" s="717">
        <v>1</v>
      </c>
      <c r="K1032" s="717">
        <v>1</v>
      </c>
      <c r="L1032" s="726">
        <v>2</v>
      </c>
      <c r="M1032" s="719">
        <v>46127</v>
      </c>
      <c r="N1032" s="719">
        <v>46492</v>
      </c>
      <c r="O1032" s="109">
        <f t="shared" si="34"/>
        <v>52.142857142857146</v>
      </c>
      <c r="P1032" s="720">
        <v>0</v>
      </c>
      <c r="Q1032" s="750" t="s">
        <v>2508</v>
      </c>
      <c r="R1032" s="720">
        <f t="shared" si="35"/>
        <v>0</v>
      </c>
      <c r="S1032" s="721" t="str">
        <f t="array" aca="1" ref="S1032" ca="1">IF(ISNUMBER(R1032),IF(R1032=100%,"CUMPLIDA",IF(AND(ISNUMBER(N1032),ISNUMBER(INDIRECT("FECHA_"&amp;$B1032,1))), IF(N1032&lt;=INDIRECT("FECHA_"&amp;$B1032,1),"INCUMPLIDA","PROCESO"), "VERIFICAR FECHA")),"SIN VALOR AVANCE")</f>
        <v>PROCESO</v>
      </c>
    </row>
    <row r="1033" spans="1:19" ht="45.75">
      <c r="A1033" s="712" t="s">
        <v>22</v>
      </c>
      <c r="B1033" s="104" t="s">
        <v>14</v>
      </c>
      <c r="C1033" s="713"/>
      <c r="D1033" s="713"/>
      <c r="E1033" s="714"/>
      <c r="F1033" s="714"/>
      <c r="G1033" s="724"/>
      <c r="H1033" s="749"/>
      <c r="I1033" s="750" t="s">
        <v>2515</v>
      </c>
      <c r="J1033" s="717">
        <v>1</v>
      </c>
      <c r="K1033" s="717">
        <v>1</v>
      </c>
      <c r="L1033" s="726">
        <v>1</v>
      </c>
      <c r="M1033" s="719">
        <v>46143</v>
      </c>
      <c r="N1033" s="719">
        <v>46203</v>
      </c>
      <c r="O1033" s="109">
        <f t="shared" si="34"/>
        <v>8.5714285714285712</v>
      </c>
      <c r="P1033" s="720">
        <v>0</v>
      </c>
      <c r="Q1033" s="750" t="s">
        <v>2510</v>
      </c>
      <c r="R1033" s="720">
        <f t="shared" si="35"/>
        <v>0</v>
      </c>
      <c r="S1033" s="721" t="str">
        <f t="array" aca="1" ref="S1033" ca="1">IF(ISNUMBER(R1033),IF(R1033=100%,"CUMPLIDA",IF(AND(ISNUMBER(N1033),ISNUMBER(INDIRECT("FECHA_"&amp;$B1033,1))), IF(N1033&lt;=INDIRECT("FECHA_"&amp;$B1033,1),"INCUMPLIDA","PROCESO"), "VERIFICAR FECHA")),"SIN VALOR AVANCE")</f>
        <v>PROCESO</v>
      </c>
    </row>
    <row r="1034" spans="1:19" ht="30.75">
      <c r="A1034" s="712" t="s">
        <v>22</v>
      </c>
      <c r="B1034" s="104" t="s">
        <v>14</v>
      </c>
      <c r="C1034" s="713"/>
      <c r="D1034" s="713"/>
      <c r="E1034" s="714"/>
      <c r="F1034" s="714"/>
      <c r="G1034" s="724"/>
      <c r="H1034" s="749"/>
      <c r="I1034" s="750" t="s">
        <v>2337</v>
      </c>
      <c r="J1034" s="717">
        <v>1</v>
      </c>
      <c r="K1034" s="717">
        <v>1</v>
      </c>
      <c r="L1034" s="726">
        <v>2</v>
      </c>
      <c r="M1034" s="719">
        <v>46204</v>
      </c>
      <c r="N1034" s="719">
        <v>46387</v>
      </c>
      <c r="O1034" s="109">
        <f t="shared" si="34"/>
        <v>26.142857142857142</v>
      </c>
      <c r="P1034" s="720">
        <v>0</v>
      </c>
      <c r="Q1034" s="750" t="s">
        <v>2511</v>
      </c>
      <c r="R1034" s="720">
        <f t="shared" si="35"/>
        <v>0</v>
      </c>
      <c r="S1034" s="721" t="str">
        <f t="array" aca="1" ref="S1034" ca="1">IF(ISNUMBER(R1034),IF(R1034=100%,"CUMPLIDA",IF(AND(ISNUMBER(N1034),ISNUMBER(INDIRECT("FECHA_"&amp;$B1034,1))), IF(N1034&lt;=INDIRECT("FECHA_"&amp;$B1034,1),"INCUMPLIDA","PROCESO"), "VERIFICAR FECHA")),"SIN VALOR AVANCE")</f>
        <v>PROCESO</v>
      </c>
    </row>
    <row r="1035" spans="1:19" ht="75.75">
      <c r="A1035" s="712" t="s">
        <v>22</v>
      </c>
      <c r="B1035" s="104" t="s">
        <v>14</v>
      </c>
      <c r="C1035" s="713"/>
      <c r="D1035" s="713"/>
      <c r="E1035" s="714" t="s">
        <v>2291</v>
      </c>
      <c r="F1035" s="714"/>
      <c r="G1035" s="724"/>
      <c r="H1035" s="749"/>
      <c r="I1035" s="750">
        <v>13</v>
      </c>
      <c r="J1035" s="717">
        <v>1</v>
      </c>
      <c r="K1035" s="717">
        <v>1</v>
      </c>
      <c r="L1035" s="720">
        <v>1</v>
      </c>
      <c r="M1035" s="719">
        <v>46127</v>
      </c>
      <c r="N1035" s="719">
        <v>46492</v>
      </c>
      <c r="O1035" s="109">
        <f t="shared" si="34"/>
        <v>52.142857142857146</v>
      </c>
      <c r="P1035" s="720">
        <v>0</v>
      </c>
      <c r="Q1035" s="750" t="s">
        <v>2508</v>
      </c>
      <c r="R1035" s="720">
        <f t="shared" si="35"/>
        <v>0</v>
      </c>
      <c r="S1035" s="721" t="str">
        <f t="array" aca="1" ref="S1035" ca="1">IF(ISNUMBER(R1035),IF(R1035=100%,"CUMPLIDA",IF(AND(ISNUMBER(N1035),ISNUMBER(INDIRECT("FECHA_"&amp;$B1035,1))), IF(N1035&lt;=INDIRECT("FECHA_"&amp;$B1035,1),"INCUMPLIDA","PROCESO"), "VERIFICAR FECHA")),"SIN VALOR AVANCE")</f>
        <v>PROCESO</v>
      </c>
    </row>
    <row r="1036" spans="1:19" ht="75.75">
      <c r="A1036" s="712" t="s">
        <v>22</v>
      </c>
      <c r="B1036" s="104" t="s">
        <v>14</v>
      </c>
      <c r="C1036" s="713"/>
      <c r="D1036" s="713"/>
      <c r="E1036" s="714"/>
      <c r="F1036" s="714"/>
      <c r="G1036" s="724"/>
      <c r="H1036" s="749"/>
      <c r="I1036" s="750">
        <v>14</v>
      </c>
      <c r="J1036" s="717">
        <v>1</v>
      </c>
      <c r="K1036" s="717">
        <v>1</v>
      </c>
      <c r="L1036" s="726">
        <v>2</v>
      </c>
      <c r="M1036" s="719">
        <v>46127</v>
      </c>
      <c r="N1036" s="719">
        <v>46492</v>
      </c>
      <c r="O1036" s="109">
        <f t="shared" si="34"/>
        <v>52.142857142857146</v>
      </c>
      <c r="P1036" s="720">
        <v>0</v>
      </c>
      <c r="Q1036" s="750" t="s">
        <v>2508</v>
      </c>
      <c r="R1036" s="720">
        <f t="shared" si="35"/>
        <v>0</v>
      </c>
      <c r="S1036" s="721" t="str">
        <f t="array" aca="1" ref="S1036" ca="1">IF(ISNUMBER(R1036),IF(R1036=100%,"CUMPLIDA",IF(AND(ISNUMBER(N1036),ISNUMBER(INDIRECT("FECHA_"&amp;$B1036,1))), IF(N1036&lt;=INDIRECT("FECHA_"&amp;$B1036,1),"INCUMPLIDA","PROCESO"), "VERIFICAR FECHA")),"SIN VALOR AVANCE")</f>
        <v>PROCESO</v>
      </c>
    </row>
    <row r="1037" spans="1:19" ht="75.75">
      <c r="A1037" s="712" t="s">
        <v>22</v>
      </c>
      <c r="B1037" s="104" t="s">
        <v>14</v>
      </c>
      <c r="C1037" s="713"/>
      <c r="D1037" s="713"/>
      <c r="E1037" s="714" t="s">
        <v>2283</v>
      </c>
      <c r="F1037" s="714"/>
      <c r="G1037" s="724"/>
      <c r="H1037" s="749"/>
      <c r="I1037" s="750">
        <v>15</v>
      </c>
      <c r="J1037" s="717">
        <v>1</v>
      </c>
      <c r="K1037" s="717">
        <v>1</v>
      </c>
      <c r="L1037" s="726">
        <v>2</v>
      </c>
      <c r="M1037" s="719">
        <v>46127</v>
      </c>
      <c r="N1037" s="719">
        <v>46492</v>
      </c>
      <c r="O1037" s="109">
        <f t="shared" si="34"/>
        <v>52.142857142857146</v>
      </c>
      <c r="P1037" s="720">
        <v>0</v>
      </c>
      <c r="Q1037" s="750" t="s">
        <v>2508</v>
      </c>
      <c r="R1037" s="720">
        <f t="shared" si="35"/>
        <v>0</v>
      </c>
      <c r="S1037" s="721" t="str">
        <f t="array" aca="1" ref="S1037" ca="1">IF(ISNUMBER(R1037),IF(R1037=100%,"CUMPLIDA",IF(AND(ISNUMBER(N1037),ISNUMBER(INDIRECT("FECHA_"&amp;$B1037,1))), IF(N1037&lt;=INDIRECT("FECHA_"&amp;$B1037,1),"INCUMPLIDA","PROCESO"), "VERIFICAR FECHA")),"SIN VALOR AVANCE")</f>
        <v>PROCESO</v>
      </c>
    </row>
    <row r="1038" spans="1:19" ht="75.75">
      <c r="A1038" s="712" t="s">
        <v>22</v>
      </c>
      <c r="B1038" s="104" t="s">
        <v>14</v>
      </c>
      <c r="C1038" s="713"/>
      <c r="D1038" s="713"/>
      <c r="E1038" s="714"/>
      <c r="F1038" s="714"/>
      <c r="G1038" s="724"/>
      <c r="H1038" s="749"/>
      <c r="I1038" s="717" t="s">
        <v>2516</v>
      </c>
      <c r="J1038" s="717">
        <v>1</v>
      </c>
      <c r="K1038" s="717">
        <v>1</v>
      </c>
      <c r="L1038" s="726">
        <v>2</v>
      </c>
      <c r="M1038" s="719">
        <v>46127</v>
      </c>
      <c r="N1038" s="719">
        <v>46492</v>
      </c>
      <c r="O1038" s="109">
        <f t="shared" si="34"/>
        <v>52.142857142857146</v>
      </c>
      <c r="P1038" s="720">
        <v>0</v>
      </c>
      <c r="Q1038" s="750" t="s">
        <v>2508</v>
      </c>
      <c r="R1038" s="720">
        <f t="shared" si="35"/>
        <v>0</v>
      </c>
      <c r="S1038" s="721" t="str">
        <f t="array" aca="1" ref="S1038" ca="1">IF(ISNUMBER(R1038),IF(R1038=100%,"CUMPLIDA",IF(AND(ISNUMBER(N1038),ISNUMBER(INDIRECT("FECHA_"&amp;$B1038,1))), IF(N1038&lt;=INDIRECT("FECHA_"&amp;$B1038,1),"INCUMPLIDA","PROCESO"), "VERIFICAR FECHA")),"SIN VALOR AVANCE")</f>
        <v>PROCESO</v>
      </c>
    </row>
    <row r="1039" spans="1:19" ht="60.75">
      <c r="A1039" s="712" t="s">
        <v>22</v>
      </c>
      <c r="B1039" s="104" t="s">
        <v>14</v>
      </c>
      <c r="C1039" s="713"/>
      <c r="D1039" s="713"/>
      <c r="E1039" s="714" t="s">
        <v>2466</v>
      </c>
      <c r="F1039" s="714"/>
      <c r="G1039" s="724"/>
      <c r="H1039" s="749"/>
      <c r="I1039" s="712">
        <v>16</v>
      </c>
      <c r="J1039" s="717">
        <v>1</v>
      </c>
      <c r="K1039" s="717">
        <v>1</v>
      </c>
      <c r="L1039" s="726">
        <v>1</v>
      </c>
      <c r="M1039" s="719">
        <v>46127</v>
      </c>
      <c r="N1039" s="719">
        <v>46492</v>
      </c>
      <c r="O1039" s="109">
        <f t="shared" si="34"/>
        <v>52.142857142857146</v>
      </c>
      <c r="P1039" s="720">
        <v>0</v>
      </c>
      <c r="Q1039" s="750" t="s">
        <v>2517</v>
      </c>
      <c r="R1039" s="720">
        <f t="shared" si="35"/>
        <v>0</v>
      </c>
      <c r="S1039" s="721" t="str">
        <f t="array" aca="1" ref="S1039" ca="1">IF(ISNUMBER(R1039),IF(R1039=100%,"CUMPLIDA",IF(AND(ISNUMBER(N1039),ISNUMBER(INDIRECT("FECHA_"&amp;$B1039,1))), IF(N1039&lt;=INDIRECT("FECHA_"&amp;$B1039,1),"INCUMPLIDA","PROCESO"), "VERIFICAR FECHA")),"SIN VALOR AVANCE")</f>
        <v>PROCESO</v>
      </c>
    </row>
    <row r="1040" spans="1:19" ht="31.5" thickBot="1">
      <c r="A1040" s="712" t="s">
        <v>22</v>
      </c>
      <c r="B1040" s="104" t="s">
        <v>14</v>
      </c>
      <c r="C1040" s="713"/>
      <c r="D1040" s="713"/>
      <c r="E1040" s="714"/>
      <c r="F1040" s="714"/>
      <c r="G1040" s="724"/>
      <c r="H1040" s="749"/>
      <c r="I1040" s="717">
        <v>18</v>
      </c>
      <c r="J1040" s="717">
        <v>1</v>
      </c>
      <c r="K1040" s="717">
        <v>1</v>
      </c>
      <c r="L1040" s="726">
        <v>1</v>
      </c>
      <c r="M1040" s="719">
        <v>46127</v>
      </c>
      <c r="N1040" s="719">
        <v>46492</v>
      </c>
      <c r="O1040" s="109">
        <f t="shared" si="34"/>
        <v>52.142857142857146</v>
      </c>
      <c r="P1040" s="720">
        <v>0</v>
      </c>
      <c r="Q1040" s="750" t="s">
        <v>2511</v>
      </c>
      <c r="R1040" s="720">
        <f t="shared" si="35"/>
        <v>0</v>
      </c>
      <c r="S1040" s="721" t="str">
        <f t="array" aca="1" ref="S1040" ca="1">IF(ISNUMBER(R1040),IF(R1040=100%,"CUMPLIDA",IF(AND(ISNUMBER(N1040),ISNUMBER(INDIRECT("FECHA_"&amp;$B1040,1))), IF(N1040&lt;=INDIRECT("FECHA_"&amp;$B1040,1),"INCUMPLIDA","PROCESO"), "VERIFICAR FECHA")),"SIN VALOR AVANCE")</f>
        <v>PROCESO</v>
      </c>
    </row>
    <row r="1041" spans="1:19" ht="31.5" thickTop="1">
      <c r="A1041" s="712" t="s">
        <v>22</v>
      </c>
      <c r="B1041" s="104" t="s">
        <v>14</v>
      </c>
      <c r="C1041" s="713"/>
      <c r="D1041" s="713"/>
      <c r="E1041" s="751" t="s">
        <v>2293</v>
      </c>
      <c r="F1041" s="751"/>
      <c r="G1041" s="724"/>
      <c r="H1041" s="749"/>
      <c r="I1041" s="752">
        <v>19</v>
      </c>
      <c r="J1041" s="717">
        <v>1</v>
      </c>
      <c r="K1041" s="717">
        <v>1</v>
      </c>
      <c r="L1041" s="726">
        <v>1</v>
      </c>
      <c r="M1041" s="719">
        <v>46127</v>
      </c>
      <c r="N1041" s="719">
        <v>46492</v>
      </c>
      <c r="O1041" s="109">
        <f t="shared" si="34"/>
        <v>52.142857142857146</v>
      </c>
      <c r="P1041" s="720">
        <v>0</v>
      </c>
      <c r="Q1041" s="753" t="s">
        <v>2518</v>
      </c>
      <c r="R1041" s="720">
        <f t="shared" si="35"/>
        <v>0</v>
      </c>
      <c r="S1041" s="721" t="str">
        <f t="array" aca="1" ref="S1041" ca="1">IF(ISNUMBER(R1041),IF(R1041=100%,"CUMPLIDA",IF(AND(ISNUMBER(N1041),ISNUMBER(INDIRECT("FECHA_"&amp;$B1041,1))), IF(N1041&lt;=INDIRECT("FECHA_"&amp;$B1041,1),"INCUMPLIDA","PROCESO"), "VERIFICAR FECHA")),"SIN VALOR AVANCE")</f>
        <v>PROCESO</v>
      </c>
    </row>
    <row r="1042" spans="1:19" ht="60.75">
      <c r="A1042" s="712" t="s">
        <v>22</v>
      </c>
      <c r="B1042" s="104" t="s">
        <v>14</v>
      </c>
      <c r="C1042" s="713"/>
      <c r="D1042" s="713"/>
      <c r="E1042" s="723"/>
      <c r="F1042" s="723"/>
      <c r="G1042" s="724"/>
      <c r="H1042" s="749"/>
      <c r="I1042" s="752">
        <v>20</v>
      </c>
      <c r="J1042" s="717">
        <v>1</v>
      </c>
      <c r="K1042" s="717">
        <v>1</v>
      </c>
      <c r="L1042" s="726">
        <v>1</v>
      </c>
      <c r="M1042" s="719">
        <v>46127</v>
      </c>
      <c r="N1042" s="719">
        <v>46492</v>
      </c>
      <c r="O1042" s="109">
        <f t="shared" si="34"/>
        <v>52.142857142857146</v>
      </c>
      <c r="P1042" s="720">
        <v>0</v>
      </c>
      <c r="Q1042" s="750" t="s">
        <v>2517</v>
      </c>
      <c r="R1042" s="720">
        <f t="shared" si="35"/>
        <v>0</v>
      </c>
      <c r="S1042" s="721" t="str">
        <f t="array" aca="1" ref="S1042" ca="1">IF(ISNUMBER(R1042),IF(R1042=100%,"CUMPLIDA",IF(AND(ISNUMBER(N1042),ISNUMBER(INDIRECT("FECHA_"&amp;$B1042,1))), IF(N1042&lt;=INDIRECT("FECHA_"&amp;$B1042,1),"INCUMPLIDA","PROCESO"), "VERIFICAR FECHA")),"SIN VALOR AVANCE")</f>
        <v>PROCESO</v>
      </c>
    </row>
    <row r="1043" spans="1:19" ht="60.75">
      <c r="A1043" s="712" t="s">
        <v>22</v>
      </c>
      <c r="B1043" s="104" t="s">
        <v>14</v>
      </c>
      <c r="C1043" s="713"/>
      <c r="D1043" s="713"/>
      <c r="E1043" s="723"/>
      <c r="F1043" s="723"/>
      <c r="G1043" s="724"/>
      <c r="H1043" s="749"/>
      <c r="I1043" s="752">
        <v>21</v>
      </c>
      <c r="J1043" s="717">
        <v>1</v>
      </c>
      <c r="K1043" s="717">
        <v>1</v>
      </c>
      <c r="L1043" s="726">
        <v>1</v>
      </c>
      <c r="M1043" s="719">
        <v>46127</v>
      </c>
      <c r="N1043" s="719">
        <v>46492</v>
      </c>
      <c r="O1043" s="109">
        <f t="shared" si="34"/>
        <v>52.142857142857146</v>
      </c>
      <c r="P1043" s="720">
        <v>0</v>
      </c>
      <c r="Q1043" s="750" t="s">
        <v>2517</v>
      </c>
      <c r="R1043" s="720">
        <f t="shared" si="35"/>
        <v>0</v>
      </c>
      <c r="S1043" s="721" t="str">
        <f t="array" aca="1" ref="S1043" ca="1">IF(ISNUMBER(R1043),IF(R1043=100%,"CUMPLIDA",IF(AND(ISNUMBER(N1043),ISNUMBER(INDIRECT("FECHA_"&amp;$B1043,1))), IF(N1043&lt;=INDIRECT("FECHA_"&amp;$B1043,1),"INCUMPLIDA","PROCESO"), "VERIFICAR FECHA")),"SIN VALOR AVANCE")</f>
        <v>PROCESO</v>
      </c>
    </row>
    <row r="1044" spans="1:19" ht="31.5" thickBot="1">
      <c r="A1044" s="712" t="s">
        <v>22</v>
      </c>
      <c r="B1044" s="104" t="s">
        <v>14</v>
      </c>
      <c r="C1044" s="713"/>
      <c r="D1044" s="713"/>
      <c r="E1044" s="715"/>
      <c r="F1044" s="715"/>
      <c r="G1044" s="724"/>
      <c r="H1044" s="749"/>
      <c r="I1044" s="752">
        <v>22</v>
      </c>
      <c r="J1044" s="717">
        <v>1</v>
      </c>
      <c r="K1044" s="717">
        <v>1</v>
      </c>
      <c r="L1044" s="726">
        <v>1</v>
      </c>
      <c r="M1044" s="719">
        <v>46127</v>
      </c>
      <c r="N1044" s="719">
        <v>46492</v>
      </c>
      <c r="O1044" s="109">
        <f t="shared" si="34"/>
        <v>52.142857142857146</v>
      </c>
      <c r="P1044" s="720">
        <v>0</v>
      </c>
      <c r="Q1044" s="754" t="s">
        <v>2511</v>
      </c>
      <c r="R1044" s="720">
        <f t="shared" si="35"/>
        <v>0</v>
      </c>
      <c r="S1044" s="721" t="str">
        <f t="array" aca="1" ref="S1044" ca="1">IF(ISNUMBER(R1044),IF(R1044=100%,"CUMPLIDA",IF(AND(ISNUMBER(N1044),ISNUMBER(INDIRECT("FECHA_"&amp;$B1044,1))), IF(N1044&lt;=INDIRECT("FECHA_"&amp;$B1044,1),"INCUMPLIDA","PROCESO"), "VERIFICAR FECHA")),"SIN VALOR AVANCE")</f>
        <v>PROCESO</v>
      </c>
    </row>
    <row r="1045" spans="1:19" ht="47.25" thickTop="1" thickBot="1">
      <c r="A1045" s="712" t="s">
        <v>22</v>
      </c>
      <c r="B1045" s="104" t="s">
        <v>14</v>
      </c>
      <c r="C1045" s="713"/>
      <c r="D1045" s="713"/>
      <c r="E1045" s="724"/>
      <c r="F1045" s="724"/>
      <c r="G1045" s="755" t="s">
        <v>2359</v>
      </c>
      <c r="H1045" s="749"/>
      <c r="I1045" s="756">
        <v>23</v>
      </c>
      <c r="J1045" s="717">
        <v>1</v>
      </c>
      <c r="K1045" s="717">
        <v>1</v>
      </c>
      <c r="L1045" s="726">
        <v>1</v>
      </c>
      <c r="M1045" s="719">
        <v>46127</v>
      </c>
      <c r="N1045" s="719">
        <v>46492</v>
      </c>
      <c r="O1045" s="109">
        <f t="shared" si="34"/>
        <v>52.142857142857146</v>
      </c>
      <c r="P1045" s="720">
        <v>0</v>
      </c>
      <c r="Q1045" s="750" t="s">
        <v>2519</v>
      </c>
      <c r="R1045" s="720">
        <f t="shared" si="35"/>
        <v>0</v>
      </c>
      <c r="S1045" s="721" t="str">
        <f t="array" aca="1" ref="S1045" ca="1">IF(ISNUMBER(R1045),IF(R1045=100%,"CUMPLIDA",IF(AND(ISNUMBER(N1045),ISNUMBER(INDIRECT("FECHA_"&amp;$B1045,1))), IF(N1045&lt;=INDIRECT("FECHA_"&amp;$B1045,1),"INCUMPLIDA","PROCESO"), "VERIFICAR FECHA")),"SIN VALOR AVANCE")</f>
        <v>PROCESO</v>
      </c>
    </row>
    <row r="1046" spans="1:19" ht="77.25" thickTop="1" thickBot="1">
      <c r="A1046" s="712" t="s">
        <v>22</v>
      </c>
      <c r="B1046" s="104" t="s">
        <v>14</v>
      </c>
      <c r="C1046" s="713"/>
      <c r="D1046" s="713"/>
      <c r="E1046" s="724"/>
      <c r="F1046" s="724"/>
      <c r="G1046" s="755" t="s">
        <v>2361</v>
      </c>
      <c r="H1046" s="749"/>
      <c r="I1046" s="757">
        <v>24</v>
      </c>
      <c r="J1046" s="717">
        <v>1</v>
      </c>
      <c r="K1046" s="717">
        <v>1</v>
      </c>
      <c r="L1046" s="726">
        <v>2</v>
      </c>
      <c r="M1046" s="719">
        <v>46127</v>
      </c>
      <c r="N1046" s="719">
        <v>46492</v>
      </c>
      <c r="O1046" s="109">
        <f t="shared" si="34"/>
        <v>52.142857142857146</v>
      </c>
      <c r="P1046" s="720">
        <v>0</v>
      </c>
      <c r="Q1046" s="750" t="s">
        <v>2508</v>
      </c>
      <c r="R1046" s="720">
        <f t="shared" si="35"/>
        <v>0</v>
      </c>
      <c r="S1046" s="721" t="str">
        <f t="array" aca="1" ref="S1046" ca="1">IF(ISNUMBER(R1046),IF(R1046=100%,"CUMPLIDA",IF(AND(ISNUMBER(N1046),ISNUMBER(INDIRECT("FECHA_"&amp;$B1046,1))), IF(N1046&lt;=INDIRECT("FECHA_"&amp;$B1046,1),"INCUMPLIDA","PROCESO"), "VERIFICAR FECHA")),"SIN VALOR AVANCE")</f>
        <v>PROCESO</v>
      </c>
    </row>
    <row r="1047" spans="1:19" ht="46.5" thickTop="1">
      <c r="A1047" s="712" t="s">
        <v>22</v>
      </c>
      <c r="B1047" s="104" t="s">
        <v>14</v>
      </c>
      <c r="C1047" s="713"/>
      <c r="D1047" s="713"/>
      <c r="E1047" s="724"/>
      <c r="F1047" s="724"/>
      <c r="G1047" s="751" t="s">
        <v>2520</v>
      </c>
      <c r="H1047" s="749"/>
      <c r="I1047" s="758" t="s">
        <v>2521</v>
      </c>
      <c r="J1047" s="717">
        <v>1</v>
      </c>
      <c r="K1047" s="717">
        <v>1</v>
      </c>
      <c r="L1047" s="726">
        <v>1</v>
      </c>
      <c r="M1047" s="719">
        <v>46143</v>
      </c>
      <c r="N1047" s="719">
        <v>46203</v>
      </c>
      <c r="O1047" s="109">
        <f t="shared" si="34"/>
        <v>8.5714285714285712</v>
      </c>
      <c r="P1047" s="720">
        <v>0</v>
      </c>
      <c r="Q1047" s="750" t="s">
        <v>2510</v>
      </c>
      <c r="R1047" s="720">
        <f t="shared" si="35"/>
        <v>0</v>
      </c>
      <c r="S1047" s="721" t="str">
        <f t="array" aca="1" ref="S1047" ca="1">IF(ISNUMBER(R1047),IF(R1047=100%,"CUMPLIDA",IF(AND(ISNUMBER(N1047),ISNUMBER(INDIRECT("FECHA_"&amp;$B1047,1))), IF(N1047&lt;=INDIRECT("FECHA_"&amp;$B1047,1),"INCUMPLIDA","PROCESO"), "VERIFICAR FECHA")),"SIN VALOR AVANCE")</f>
        <v>PROCESO</v>
      </c>
    </row>
    <row r="1048" spans="1:19" ht="31.5" thickBot="1">
      <c r="A1048" s="712" t="s">
        <v>22</v>
      </c>
      <c r="B1048" s="104" t="s">
        <v>14</v>
      </c>
      <c r="C1048" s="713"/>
      <c r="D1048" s="713"/>
      <c r="E1048" s="724"/>
      <c r="F1048" s="724"/>
      <c r="G1048" s="715"/>
      <c r="H1048" s="749"/>
      <c r="I1048" s="756">
        <v>26</v>
      </c>
      <c r="J1048" s="717">
        <v>1</v>
      </c>
      <c r="K1048" s="717">
        <v>1</v>
      </c>
      <c r="L1048" s="726">
        <v>2</v>
      </c>
      <c r="M1048" s="719">
        <v>46204</v>
      </c>
      <c r="N1048" s="719">
        <v>46387</v>
      </c>
      <c r="O1048" s="109">
        <f t="shared" si="34"/>
        <v>26.142857142857142</v>
      </c>
      <c r="P1048" s="720">
        <v>0</v>
      </c>
      <c r="Q1048" s="750" t="s">
        <v>2511</v>
      </c>
      <c r="R1048" s="720">
        <f t="shared" si="35"/>
        <v>0</v>
      </c>
      <c r="S1048" s="721" t="str">
        <f t="array" aca="1" ref="S1048" ca="1">IF(ISNUMBER(R1048),IF(R1048=100%,"CUMPLIDA",IF(AND(ISNUMBER(N1048),ISNUMBER(INDIRECT("FECHA_"&amp;$B1048,1))), IF(N1048&lt;=INDIRECT("FECHA_"&amp;$B1048,1),"INCUMPLIDA","PROCESO"), "VERIFICAR FECHA")),"SIN VALOR AVANCE")</f>
        <v>PROCESO</v>
      </c>
    </row>
    <row r="1049" spans="1:19" ht="76.5" thickTop="1">
      <c r="A1049" s="712" t="s">
        <v>22</v>
      </c>
      <c r="B1049" s="104" t="s">
        <v>14</v>
      </c>
      <c r="C1049" s="713"/>
      <c r="D1049" s="713"/>
      <c r="E1049" s="724"/>
      <c r="F1049" s="724"/>
      <c r="G1049" s="751" t="s">
        <v>2365</v>
      </c>
      <c r="H1049" s="749"/>
      <c r="I1049" s="756" t="s">
        <v>2522</v>
      </c>
      <c r="J1049" s="717">
        <v>1</v>
      </c>
      <c r="K1049" s="717">
        <v>1</v>
      </c>
      <c r="L1049" s="726">
        <v>2</v>
      </c>
      <c r="M1049" s="719">
        <v>46127</v>
      </c>
      <c r="N1049" s="719">
        <v>46492</v>
      </c>
      <c r="O1049" s="109">
        <f t="shared" si="34"/>
        <v>52.142857142857146</v>
      </c>
      <c r="P1049" s="720">
        <v>0</v>
      </c>
      <c r="Q1049" s="750" t="s">
        <v>2508</v>
      </c>
      <c r="R1049" s="720">
        <f t="shared" si="35"/>
        <v>0</v>
      </c>
      <c r="S1049" s="721" t="str">
        <f t="array" aca="1" ref="S1049" ca="1">IF(ISNUMBER(R1049),IF(R1049=100%,"CUMPLIDA",IF(AND(ISNUMBER(N1049),ISNUMBER(INDIRECT("FECHA_"&amp;$B1049,1))), IF(N1049&lt;=INDIRECT("FECHA_"&amp;$B1049,1),"INCUMPLIDA","PROCESO"), "VERIFICAR FECHA")),"SIN VALOR AVANCE")</f>
        <v>PROCESO</v>
      </c>
    </row>
    <row r="1050" spans="1:19" ht="75.75">
      <c r="A1050" s="712" t="s">
        <v>22</v>
      </c>
      <c r="B1050" s="104" t="s">
        <v>14</v>
      </c>
      <c r="C1050" s="713"/>
      <c r="D1050" s="713"/>
      <c r="E1050" s="724"/>
      <c r="F1050" s="724"/>
      <c r="G1050" s="723"/>
      <c r="H1050" s="749"/>
      <c r="I1050" s="756" t="s">
        <v>2523</v>
      </c>
      <c r="J1050" s="717">
        <v>1</v>
      </c>
      <c r="K1050" s="717">
        <v>1</v>
      </c>
      <c r="L1050" s="726">
        <v>2</v>
      </c>
      <c r="M1050" s="719">
        <v>46127</v>
      </c>
      <c r="N1050" s="719">
        <v>46492</v>
      </c>
      <c r="O1050" s="109">
        <f t="shared" si="34"/>
        <v>52.142857142857146</v>
      </c>
      <c r="P1050" s="720">
        <v>0</v>
      </c>
      <c r="Q1050" s="750" t="s">
        <v>2508</v>
      </c>
      <c r="R1050" s="720">
        <f t="shared" si="35"/>
        <v>0</v>
      </c>
      <c r="S1050" s="721" t="str">
        <f t="array" aca="1" ref="S1050" ca="1">IF(ISNUMBER(R1050),IF(R1050=100%,"CUMPLIDA",IF(AND(ISNUMBER(N1050),ISNUMBER(INDIRECT("FECHA_"&amp;$B1050,1))), IF(N1050&lt;=INDIRECT("FECHA_"&amp;$B1050,1),"INCUMPLIDA","PROCESO"), "VERIFICAR FECHA")),"SIN VALOR AVANCE")</f>
        <v>PROCESO</v>
      </c>
    </row>
    <row r="1051" spans="1:19" ht="90.75">
      <c r="A1051" s="712" t="s">
        <v>22</v>
      </c>
      <c r="B1051" s="104" t="s">
        <v>14</v>
      </c>
      <c r="C1051" s="713"/>
      <c r="D1051" s="713"/>
      <c r="E1051" s="724"/>
      <c r="F1051" s="724"/>
      <c r="G1051" s="723"/>
      <c r="H1051" s="749"/>
      <c r="I1051" s="756" t="s">
        <v>2524</v>
      </c>
      <c r="J1051" s="717">
        <v>1</v>
      </c>
      <c r="K1051" s="717">
        <v>1</v>
      </c>
      <c r="L1051" s="726">
        <v>1</v>
      </c>
      <c r="M1051" s="719">
        <v>46127</v>
      </c>
      <c r="N1051" s="719">
        <v>46492</v>
      </c>
      <c r="O1051" s="109">
        <f t="shared" si="34"/>
        <v>52.142857142857146</v>
      </c>
      <c r="P1051" s="720">
        <v>0</v>
      </c>
      <c r="Q1051" s="750" t="s">
        <v>2525</v>
      </c>
      <c r="R1051" s="720">
        <f t="shared" si="35"/>
        <v>0</v>
      </c>
      <c r="S1051" s="721" t="str">
        <f t="array" aca="1" ref="S1051" ca="1">IF(ISNUMBER(R1051),IF(R1051=100%,"CUMPLIDA",IF(AND(ISNUMBER(N1051),ISNUMBER(INDIRECT("FECHA_"&amp;$B1051,1))), IF(N1051&lt;=INDIRECT("FECHA_"&amp;$B1051,1),"INCUMPLIDA","PROCESO"), "VERIFICAR FECHA")),"SIN VALOR AVANCE")</f>
        <v>PROCESO</v>
      </c>
    </row>
    <row r="1052" spans="1:19" ht="45.75">
      <c r="A1052" s="712" t="s">
        <v>22</v>
      </c>
      <c r="B1052" s="104" t="s">
        <v>14</v>
      </c>
      <c r="C1052" s="713"/>
      <c r="D1052" s="713"/>
      <c r="E1052" s="724"/>
      <c r="F1052" s="724"/>
      <c r="G1052" s="723"/>
      <c r="H1052" s="749"/>
      <c r="I1052" s="756" t="s">
        <v>2526</v>
      </c>
      <c r="J1052" s="717">
        <v>1</v>
      </c>
      <c r="K1052" s="717">
        <v>1</v>
      </c>
      <c r="L1052" s="726">
        <v>1</v>
      </c>
      <c r="M1052" s="719">
        <v>46127</v>
      </c>
      <c r="N1052" s="719">
        <v>46492</v>
      </c>
      <c r="O1052" s="109">
        <f t="shared" si="34"/>
        <v>52.142857142857146</v>
      </c>
      <c r="P1052" s="720">
        <v>0</v>
      </c>
      <c r="Q1052" s="750" t="s">
        <v>2527</v>
      </c>
      <c r="R1052" s="720">
        <f t="shared" si="35"/>
        <v>0</v>
      </c>
      <c r="S1052" s="721" t="str">
        <f t="array" aca="1" ref="S1052" ca="1">IF(ISNUMBER(R1052),IF(R1052=100%,"CUMPLIDA",IF(AND(ISNUMBER(N1052),ISNUMBER(INDIRECT("FECHA_"&amp;$B1052,1))), IF(N1052&lt;=INDIRECT("FECHA_"&amp;$B1052,1),"INCUMPLIDA","PROCESO"), "VERIFICAR FECHA")),"SIN VALOR AVANCE")</f>
        <v>PROCESO</v>
      </c>
    </row>
    <row r="1053" spans="1:19" ht="30.75">
      <c r="A1053" s="712" t="s">
        <v>22</v>
      </c>
      <c r="B1053" s="104" t="s">
        <v>14</v>
      </c>
      <c r="C1053" s="713"/>
      <c r="D1053" s="713"/>
      <c r="E1053" s="724"/>
      <c r="F1053" s="724"/>
      <c r="G1053" s="723"/>
      <c r="H1053" s="749"/>
      <c r="I1053" s="756" t="s">
        <v>2528</v>
      </c>
      <c r="J1053" s="717">
        <v>1</v>
      </c>
      <c r="K1053" s="717">
        <v>1</v>
      </c>
      <c r="L1053" s="726">
        <v>1</v>
      </c>
      <c r="M1053" s="719">
        <v>46157</v>
      </c>
      <c r="N1053" s="719">
        <v>46326</v>
      </c>
      <c r="O1053" s="109">
        <f t="shared" si="34"/>
        <v>24.142857142857142</v>
      </c>
      <c r="P1053" s="720">
        <v>0</v>
      </c>
      <c r="Q1053" s="750" t="s">
        <v>2529</v>
      </c>
      <c r="R1053" s="720">
        <f t="shared" si="35"/>
        <v>0</v>
      </c>
      <c r="S1053" s="721" t="str">
        <f t="array" aca="1" ref="S1053" ca="1">IF(ISNUMBER(R1053),IF(R1053=100%,"CUMPLIDA",IF(AND(ISNUMBER(N1053),ISNUMBER(INDIRECT("FECHA_"&amp;$B1053,1))), IF(N1053&lt;=INDIRECT("FECHA_"&amp;$B1053,1),"INCUMPLIDA","PROCESO"), "VERIFICAR FECHA")),"SIN VALOR AVANCE")</f>
        <v>PROCESO</v>
      </c>
    </row>
    <row r="1054" spans="1:19" ht="30.75">
      <c r="A1054" s="712" t="s">
        <v>22</v>
      </c>
      <c r="B1054" s="104" t="s">
        <v>14</v>
      </c>
      <c r="C1054" s="713"/>
      <c r="D1054" s="713"/>
      <c r="E1054" s="724"/>
      <c r="F1054" s="724"/>
      <c r="G1054" s="715"/>
      <c r="H1054" s="749"/>
      <c r="I1054" s="756" t="s">
        <v>2530</v>
      </c>
      <c r="J1054" s="717">
        <v>1</v>
      </c>
      <c r="K1054" s="717">
        <v>1</v>
      </c>
      <c r="L1054" s="726">
        <v>1</v>
      </c>
      <c r="M1054" s="719">
        <v>46127</v>
      </c>
      <c r="N1054" s="719">
        <v>46203</v>
      </c>
      <c r="O1054" s="109">
        <f t="shared" si="34"/>
        <v>10.857142857142858</v>
      </c>
      <c r="P1054" s="720">
        <v>0</v>
      </c>
      <c r="Q1054" s="750" t="s">
        <v>2518</v>
      </c>
      <c r="R1054" s="720">
        <f t="shared" si="35"/>
        <v>0</v>
      </c>
      <c r="S1054" s="721" t="str">
        <f t="array" aca="1" ref="S1054" ca="1">IF(ISNUMBER(R1054),IF(R1054=100%,"CUMPLIDA",IF(AND(ISNUMBER(N1054),ISNUMBER(INDIRECT("FECHA_"&amp;$B1054,1))), IF(N1054&lt;=INDIRECT("FECHA_"&amp;$B1054,1),"INCUMPLIDA","PROCESO"), "VERIFICAR FECHA")),"SIN VALOR AVANCE")</f>
        <v>PROCESO</v>
      </c>
    </row>
    <row r="1055" spans="1:19" ht="60.75">
      <c r="A1055" s="712" t="s">
        <v>18</v>
      </c>
      <c r="B1055" s="104" t="s">
        <v>14</v>
      </c>
      <c r="C1055" s="713" t="s">
        <v>2531</v>
      </c>
      <c r="D1055" s="713"/>
      <c r="E1055" s="714" t="s">
        <v>2367</v>
      </c>
      <c r="F1055" s="714"/>
      <c r="G1055" s="714"/>
      <c r="H1055" s="714"/>
      <c r="I1055" s="716">
        <v>1</v>
      </c>
      <c r="J1055" s="717">
        <v>1</v>
      </c>
      <c r="K1055" s="717">
        <v>1</v>
      </c>
      <c r="L1055" s="718">
        <v>4</v>
      </c>
      <c r="M1055" s="719">
        <v>44805</v>
      </c>
      <c r="N1055" s="719">
        <v>45168</v>
      </c>
      <c r="O1055" s="109">
        <f t="shared" si="34"/>
        <v>51.857142857142854</v>
      </c>
      <c r="P1055" s="720">
        <v>1</v>
      </c>
      <c r="Q1055" s="717" t="s">
        <v>2532</v>
      </c>
      <c r="R1055" s="720">
        <f t="shared" si="35"/>
        <v>1</v>
      </c>
      <c r="S1055" s="721" t="str">
        <f t="array" aca="1" ref="S1055" ca="1">IF(ISNUMBER(R1055),IF(R1055=100%,"CUMPLIDA",IF(AND(ISNUMBER(N1055),ISNUMBER(INDIRECT("FECHA_"&amp;$B1055,1))), IF(N1055&lt;=INDIRECT("FECHA_"&amp;$B1055,1),"INCUMPLIDA","PROCESO"), "VERIFICAR FECHA")),"SIN VALOR AVANCE")</f>
        <v>CUMPLIDA</v>
      </c>
    </row>
    <row r="1056" spans="1:19" ht="45.75">
      <c r="A1056" s="712" t="s">
        <v>18</v>
      </c>
      <c r="B1056" s="104" t="s">
        <v>14</v>
      </c>
      <c r="C1056" s="713"/>
      <c r="D1056" s="713"/>
      <c r="E1056" s="714"/>
      <c r="F1056" s="714"/>
      <c r="G1056" s="714"/>
      <c r="H1056" s="714"/>
      <c r="I1056" s="714">
        <v>2</v>
      </c>
      <c r="J1056" s="717">
        <v>1</v>
      </c>
      <c r="K1056" s="717">
        <v>1</v>
      </c>
      <c r="L1056" s="718">
        <v>1</v>
      </c>
      <c r="M1056" s="719">
        <v>44805</v>
      </c>
      <c r="N1056" s="719">
        <v>44926</v>
      </c>
      <c r="O1056" s="109">
        <f t="shared" si="34"/>
        <v>17.285714285714285</v>
      </c>
      <c r="P1056" s="720">
        <v>1</v>
      </c>
      <c r="Q1056" s="717" t="s">
        <v>2533</v>
      </c>
      <c r="R1056" s="720">
        <f t="shared" si="35"/>
        <v>1</v>
      </c>
      <c r="S1056" s="721" t="str">
        <f t="array" aca="1" ref="S1056" ca="1">IF(ISNUMBER(R1056),IF(R1056=100%,"CUMPLIDA",IF(AND(ISNUMBER(N1056),ISNUMBER(INDIRECT("FECHA_"&amp;$B1056,1))), IF(N1056&lt;=INDIRECT("FECHA_"&amp;$B1056,1),"INCUMPLIDA","PROCESO"), "VERIFICAR FECHA")),"SIN VALOR AVANCE")</f>
        <v>CUMPLIDA</v>
      </c>
    </row>
    <row r="1057" spans="1:19" ht="60.75">
      <c r="A1057" s="712" t="s">
        <v>18</v>
      </c>
      <c r="B1057" s="104" t="s">
        <v>14</v>
      </c>
      <c r="C1057" s="713"/>
      <c r="D1057" s="713"/>
      <c r="E1057" s="714"/>
      <c r="F1057" s="714"/>
      <c r="G1057" s="714"/>
      <c r="H1057" s="714"/>
      <c r="I1057" s="714"/>
      <c r="J1057" s="717">
        <v>1</v>
      </c>
      <c r="K1057" s="717">
        <v>1</v>
      </c>
      <c r="L1057" s="718">
        <v>1</v>
      </c>
      <c r="M1057" s="719">
        <v>44805</v>
      </c>
      <c r="N1057" s="719">
        <v>44926</v>
      </c>
      <c r="O1057" s="109">
        <f t="shared" si="34"/>
        <v>17.285714285714285</v>
      </c>
      <c r="P1057" s="720">
        <v>1</v>
      </c>
      <c r="Q1057" s="717" t="s">
        <v>2532</v>
      </c>
      <c r="R1057" s="720">
        <f t="shared" si="35"/>
        <v>1</v>
      </c>
      <c r="S1057" s="721" t="str">
        <f t="array" aca="1" ref="S1057" ca="1">IF(ISNUMBER(R1057),IF(R1057=100%,"CUMPLIDA",IF(AND(ISNUMBER(N1057),ISNUMBER(INDIRECT("FECHA_"&amp;$B1057,1))), IF(N1057&lt;=INDIRECT("FECHA_"&amp;$B1057,1),"INCUMPLIDA","PROCESO"), "VERIFICAR FECHA")),"SIN VALOR AVANCE")</f>
        <v>CUMPLIDA</v>
      </c>
    </row>
    <row r="1058" spans="1:19" ht="45.75">
      <c r="A1058" s="712" t="s">
        <v>18</v>
      </c>
      <c r="B1058" s="104" t="s">
        <v>14</v>
      </c>
      <c r="C1058" s="713"/>
      <c r="D1058" s="713"/>
      <c r="E1058" s="714"/>
      <c r="F1058" s="714"/>
      <c r="G1058" s="714"/>
      <c r="H1058" s="714"/>
      <c r="I1058" s="716">
        <v>3</v>
      </c>
      <c r="J1058" s="717">
        <v>1</v>
      </c>
      <c r="K1058" s="717">
        <v>1</v>
      </c>
      <c r="L1058" s="720">
        <v>1</v>
      </c>
      <c r="M1058" s="719">
        <v>44835</v>
      </c>
      <c r="N1058" s="719">
        <v>45199</v>
      </c>
      <c r="O1058" s="109">
        <f t="shared" si="34"/>
        <v>52</v>
      </c>
      <c r="P1058" s="720">
        <v>1</v>
      </c>
      <c r="Q1058" s="717" t="s">
        <v>2533</v>
      </c>
      <c r="R1058" s="720">
        <f t="shared" si="35"/>
        <v>1</v>
      </c>
      <c r="S1058" s="721" t="str">
        <f t="array" aca="1" ref="S1058" ca="1">IF(ISNUMBER(R1058),IF(R1058=100%,"CUMPLIDA",IF(AND(ISNUMBER(N1058),ISNUMBER(INDIRECT("FECHA_"&amp;$B1058,1))), IF(N1058&lt;=INDIRECT("FECHA_"&amp;$B1058,1),"INCUMPLIDA","PROCESO"), "VERIFICAR FECHA")),"SIN VALOR AVANCE")</f>
        <v>CUMPLIDA</v>
      </c>
    </row>
    <row r="1059" spans="1:19" ht="60.75">
      <c r="A1059" s="712" t="s">
        <v>18</v>
      </c>
      <c r="B1059" s="104" t="s">
        <v>14</v>
      </c>
      <c r="C1059" s="713"/>
      <c r="D1059" s="713"/>
      <c r="E1059" s="714" t="s">
        <v>2268</v>
      </c>
      <c r="F1059" s="714"/>
      <c r="G1059" s="714"/>
      <c r="H1059" s="714"/>
      <c r="I1059" s="716">
        <v>4</v>
      </c>
      <c r="J1059" s="717">
        <v>1</v>
      </c>
      <c r="K1059" s="717">
        <v>1</v>
      </c>
      <c r="L1059" s="718">
        <v>3</v>
      </c>
      <c r="M1059" s="719">
        <v>44805</v>
      </c>
      <c r="N1059" s="719">
        <v>44895</v>
      </c>
      <c r="O1059" s="109">
        <f t="shared" si="34"/>
        <v>12.857142857142858</v>
      </c>
      <c r="P1059" s="720">
        <v>1</v>
      </c>
      <c r="Q1059" s="717" t="s">
        <v>2532</v>
      </c>
      <c r="R1059" s="720">
        <f t="shared" si="35"/>
        <v>1</v>
      </c>
      <c r="S1059" s="721" t="str">
        <f t="array" aca="1" ref="S1059" ca="1">IF(ISNUMBER(R1059),IF(R1059=100%,"CUMPLIDA",IF(AND(ISNUMBER(N1059),ISNUMBER(INDIRECT("FECHA_"&amp;$B1059,1))), IF(N1059&lt;=INDIRECT("FECHA_"&amp;$B1059,1),"INCUMPLIDA","PROCESO"), "VERIFICAR FECHA")),"SIN VALOR AVANCE")</f>
        <v>CUMPLIDA</v>
      </c>
    </row>
    <row r="1060" spans="1:19" ht="60.75">
      <c r="A1060" s="712" t="s">
        <v>18</v>
      </c>
      <c r="B1060" s="104" t="s">
        <v>14</v>
      </c>
      <c r="C1060" s="713"/>
      <c r="D1060" s="713"/>
      <c r="E1060" s="714"/>
      <c r="F1060" s="714"/>
      <c r="G1060" s="714"/>
      <c r="H1060" s="714"/>
      <c r="I1060" s="716">
        <v>5</v>
      </c>
      <c r="J1060" s="717">
        <v>1</v>
      </c>
      <c r="K1060" s="717">
        <v>1</v>
      </c>
      <c r="L1060" s="718">
        <v>1</v>
      </c>
      <c r="M1060" s="719">
        <v>44805</v>
      </c>
      <c r="N1060" s="719">
        <v>44926</v>
      </c>
      <c r="O1060" s="109">
        <f t="shared" si="34"/>
        <v>17.285714285714285</v>
      </c>
      <c r="P1060" s="720">
        <v>1</v>
      </c>
      <c r="Q1060" s="717" t="s">
        <v>2532</v>
      </c>
      <c r="R1060" s="720">
        <f t="shared" si="35"/>
        <v>1</v>
      </c>
      <c r="S1060" s="721" t="str">
        <f t="array" aca="1" ref="S1060" ca="1">IF(ISNUMBER(R1060),IF(R1060=100%,"CUMPLIDA",IF(AND(ISNUMBER(N1060),ISNUMBER(INDIRECT("FECHA_"&amp;$B1060,1))), IF(N1060&lt;=INDIRECT("FECHA_"&amp;$B1060,1),"INCUMPLIDA","PROCESO"), "VERIFICAR FECHA")),"SIN VALOR AVANCE")</f>
        <v>CUMPLIDA</v>
      </c>
    </row>
    <row r="1061" spans="1:19" ht="60.75">
      <c r="A1061" s="712" t="s">
        <v>18</v>
      </c>
      <c r="B1061" s="104" t="s">
        <v>14</v>
      </c>
      <c r="C1061" s="713"/>
      <c r="D1061" s="713"/>
      <c r="E1061" s="714"/>
      <c r="F1061" s="714"/>
      <c r="G1061" s="714"/>
      <c r="H1061" s="714"/>
      <c r="I1061" s="716">
        <v>6</v>
      </c>
      <c r="J1061" s="717">
        <v>1</v>
      </c>
      <c r="K1061" s="717">
        <v>1</v>
      </c>
      <c r="L1061" s="720">
        <v>1</v>
      </c>
      <c r="M1061" s="719">
        <v>44835</v>
      </c>
      <c r="N1061" s="719">
        <v>44956</v>
      </c>
      <c r="O1061" s="109">
        <f t="shared" si="34"/>
        <v>17.285714285714285</v>
      </c>
      <c r="P1061" s="720">
        <v>1</v>
      </c>
      <c r="Q1061" s="717" t="s">
        <v>2532</v>
      </c>
      <c r="R1061" s="720">
        <f t="shared" si="35"/>
        <v>1</v>
      </c>
      <c r="S1061" s="721" t="str">
        <f t="array" aca="1" ref="S1061" ca="1">IF(ISNUMBER(R1061),IF(R1061=100%,"CUMPLIDA",IF(AND(ISNUMBER(N1061),ISNUMBER(INDIRECT("FECHA_"&amp;$B1061,1))), IF(N1061&lt;=INDIRECT("FECHA_"&amp;$B1061,1),"INCUMPLIDA","PROCESO"), "VERIFICAR FECHA")),"SIN VALOR AVANCE")</f>
        <v>CUMPLIDA</v>
      </c>
    </row>
    <row r="1062" spans="1:19" ht="60.75">
      <c r="A1062" s="712" t="s">
        <v>18</v>
      </c>
      <c r="B1062" s="104" t="s">
        <v>14</v>
      </c>
      <c r="C1062" s="713"/>
      <c r="D1062" s="713"/>
      <c r="E1062" s="714"/>
      <c r="F1062" s="714"/>
      <c r="G1062" s="714"/>
      <c r="H1062" s="714"/>
      <c r="I1062" s="716">
        <v>7</v>
      </c>
      <c r="J1062" s="717">
        <v>1</v>
      </c>
      <c r="K1062" s="717">
        <v>1</v>
      </c>
      <c r="L1062" s="718">
        <v>4</v>
      </c>
      <c r="M1062" s="719">
        <v>44835</v>
      </c>
      <c r="N1062" s="719">
        <v>44956</v>
      </c>
      <c r="O1062" s="109">
        <f t="shared" si="34"/>
        <v>17.285714285714285</v>
      </c>
      <c r="P1062" s="720">
        <v>1</v>
      </c>
      <c r="Q1062" s="717" t="s">
        <v>2532</v>
      </c>
      <c r="R1062" s="720">
        <f t="shared" si="35"/>
        <v>1</v>
      </c>
      <c r="S1062" s="721" t="str">
        <f t="array" aca="1" ref="S1062" ca="1">IF(ISNUMBER(R1062),IF(R1062=100%,"CUMPLIDA",IF(AND(ISNUMBER(N1062),ISNUMBER(INDIRECT("FECHA_"&amp;$B1062,1))), IF(N1062&lt;=INDIRECT("FECHA_"&amp;$B1062,1),"INCUMPLIDA","PROCESO"), "VERIFICAR FECHA")),"SIN VALOR AVANCE")</f>
        <v>CUMPLIDA</v>
      </c>
    </row>
    <row r="1063" spans="1:19" ht="45.75">
      <c r="A1063" s="712" t="s">
        <v>18</v>
      </c>
      <c r="B1063" s="104" t="s">
        <v>14</v>
      </c>
      <c r="C1063" s="713"/>
      <c r="D1063" s="713"/>
      <c r="E1063" s="714"/>
      <c r="F1063" s="714"/>
      <c r="G1063" s="714"/>
      <c r="H1063" s="714"/>
      <c r="I1063" s="716">
        <v>8</v>
      </c>
      <c r="J1063" s="717">
        <v>1</v>
      </c>
      <c r="K1063" s="717">
        <v>1</v>
      </c>
      <c r="L1063" s="718">
        <v>1</v>
      </c>
      <c r="M1063" s="719">
        <v>44805</v>
      </c>
      <c r="N1063" s="719">
        <v>44926</v>
      </c>
      <c r="O1063" s="109">
        <f t="shared" si="34"/>
        <v>17.285714285714285</v>
      </c>
      <c r="P1063" s="720">
        <v>1</v>
      </c>
      <c r="Q1063" s="717" t="s">
        <v>2533</v>
      </c>
      <c r="R1063" s="720">
        <f t="shared" si="35"/>
        <v>1</v>
      </c>
      <c r="S1063" s="721" t="str">
        <f t="array" aca="1" ref="S1063" ca="1">IF(ISNUMBER(R1063),IF(R1063=100%,"CUMPLIDA",IF(AND(ISNUMBER(N1063),ISNUMBER(INDIRECT("FECHA_"&amp;$B1063,1))), IF(N1063&lt;=INDIRECT("FECHA_"&amp;$B1063,1),"INCUMPLIDA","PROCESO"), "VERIFICAR FECHA")),"SIN VALOR AVANCE")</f>
        <v>CUMPLIDA</v>
      </c>
    </row>
    <row r="1064" spans="1:19" ht="45.75">
      <c r="A1064" s="712" t="s">
        <v>18</v>
      </c>
      <c r="B1064" s="104" t="s">
        <v>14</v>
      </c>
      <c r="C1064" s="713" t="s">
        <v>2534</v>
      </c>
      <c r="D1064" s="713"/>
      <c r="E1064" s="724" t="s">
        <v>2261</v>
      </c>
      <c r="F1064" s="724"/>
      <c r="G1064" s="724"/>
      <c r="H1064" s="714"/>
      <c r="I1064" s="759" t="s">
        <v>2535</v>
      </c>
      <c r="J1064" s="717" t="s">
        <v>2536</v>
      </c>
      <c r="K1064" s="717" t="s">
        <v>2536</v>
      </c>
      <c r="L1064" s="718">
        <v>0</v>
      </c>
      <c r="M1064" s="719">
        <v>44805</v>
      </c>
      <c r="N1064" s="719">
        <v>44805</v>
      </c>
      <c r="O1064" s="109">
        <f t="shared" si="34"/>
        <v>0</v>
      </c>
      <c r="P1064" s="720">
        <v>1</v>
      </c>
      <c r="Q1064" s="717" t="s">
        <v>2533</v>
      </c>
      <c r="R1064" s="720">
        <f t="shared" si="35"/>
        <v>1</v>
      </c>
      <c r="S1064" s="721" t="str">
        <f t="array" aca="1" ref="S1064" ca="1">IF(ISNUMBER(R1064),IF(R1064=100%,"CUMPLIDA",IF(AND(ISNUMBER(N1064),ISNUMBER(INDIRECT("FECHA_"&amp;$B1064,1))), IF(N1064&lt;=INDIRECT("FECHA_"&amp;$B1064,1),"INCUMPLIDA","PROCESO"), "VERIFICAR FECHA")),"SIN VALOR AVANCE")</f>
        <v>CUMPLIDA</v>
      </c>
    </row>
    <row r="1065" spans="1:19" ht="45.75">
      <c r="A1065" s="712" t="s">
        <v>18</v>
      </c>
      <c r="B1065" s="104" t="s">
        <v>14</v>
      </c>
      <c r="C1065" s="713"/>
      <c r="D1065" s="713"/>
      <c r="E1065" s="733" t="s">
        <v>2268</v>
      </c>
      <c r="F1065" s="733"/>
      <c r="G1065" s="733"/>
      <c r="H1065" s="714"/>
      <c r="I1065" s="724">
        <v>1</v>
      </c>
      <c r="J1065" s="717">
        <v>1</v>
      </c>
      <c r="K1065" s="717">
        <v>1</v>
      </c>
      <c r="L1065" s="718">
        <v>1</v>
      </c>
      <c r="M1065" s="719">
        <v>44927</v>
      </c>
      <c r="N1065" s="719">
        <v>45054</v>
      </c>
      <c r="O1065" s="109">
        <f t="shared" ref="O1065:O1128" si="36">(N1065-M1065)/7</f>
        <v>18.142857142857142</v>
      </c>
      <c r="P1065" s="720">
        <v>1</v>
      </c>
      <c r="Q1065" s="717" t="s">
        <v>2533</v>
      </c>
      <c r="R1065" s="720">
        <f t="shared" si="35"/>
        <v>1</v>
      </c>
      <c r="S1065" s="721" t="str">
        <f t="array" aca="1" ref="S1065" ca="1">IF(ISNUMBER(R1065),IF(R1065=100%,"CUMPLIDA",IF(AND(ISNUMBER(N1065),ISNUMBER(INDIRECT("FECHA_"&amp;$B1065,1))), IF(N1065&lt;=INDIRECT("FECHA_"&amp;$B1065,1),"INCUMPLIDA","PROCESO"), "VERIFICAR FECHA")),"SIN VALOR AVANCE")</f>
        <v>CUMPLIDA</v>
      </c>
    </row>
    <row r="1066" spans="1:19" ht="135.75">
      <c r="A1066" s="712" t="s">
        <v>18</v>
      </c>
      <c r="B1066" s="104" t="s">
        <v>14</v>
      </c>
      <c r="C1066" s="713"/>
      <c r="D1066" s="713"/>
      <c r="E1066" s="733"/>
      <c r="F1066" s="733"/>
      <c r="G1066" s="733"/>
      <c r="H1066" s="714"/>
      <c r="I1066" s="724">
        <v>2</v>
      </c>
      <c r="J1066" s="717">
        <v>1</v>
      </c>
      <c r="K1066" s="717">
        <v>1</v>
      </c>
      <c r="L1066" s="718">
        <v>4</v>
      </c>
      <c r="M1066" s="719">
        <v>44927</v>
      </c>
      <c r="N1066" s="719">
        <v>45291</v>
      </c>
      <c r="O1066" s="109">
        <f t="shared" si="36"/>
        <v>52</v>
      </c>
      <c r="P1066" s="720">
        <v>1</v>
      </c>
      <c r="Q1066" s="717" t="s">
        <v>2537</v>
      </c>
      <c r="R1066" s="720">
        <f t="shared" si="35"/>
        <v>1</v>
      </c>
      <c r="S1066" s="721" t="str">
        <f t="array" aca="1" ref="S1066" ca="1">IF(ISNUMBER(R1066),IF(R1066=100%,"CUMPLIDA",IF(AND(ISNUMBER(N1066),ISNUMBER(INDIRECT("FECHA_"&amp;$B1066,1))), IF(N1066&lt;=INDIRECT("FECHA_"&amp;$B1066,1),"INCUMPLIDA","PROCESO"), "VERIFICAR FECHA")),"SIN VALOR AVANCE")</f>
        <v>CUMPLIDA</v>
      </c>
    </row>
    <row r="1067" spans="1:19" ht="45.75">
      <c r="A1067" s="712" t="s">
        <v>18</v>
      </c>
      <c r="B1067" s="104" t="s">
        <v>14</v>
      </c>
      <c r="C1067" s="713"/>
      <c r="D1067" s="713"/>
      <c r="E1067" s="733" t="s">
        <v>2283</v>
      </c>
      <c r="F1067" s="733"/>
      <c r="G1067" s="733"/>
      <c r="H1067" s="714"/>
      <c r="I1067" s="724">
        <v>3</v>
      </c>
      <c r="J1067" s="717">
        <v>1</v>
      </c>
      <c r="K1067" s="717">
        <v>1</v>
      </c>
      <c r="L1067" s="718">
        <v>1</v>
      </c>
      <c r="M1067" s="719">
        <v>44927</v>
      </c>
      <c r="N1067" s="719">
        <v>45054</v>
      </c>
      <c r="O1067" s="109">
        <f t="shared" si="36"/>
        <v>18.142857142857142</v>
      </c>
      <c r="P1067" s="720">
        <v>1</v>
      </c>
      <c r="Q1067" s="717" t="s">
        <v>2533</v>
      </c>
      <c r="R1067" s="720">
        <f t="shared" si="35"/>
        <v>1</v>
      </c>
      <c r="S1067" s="721" t="str">
        <f t="array" aca="1" ref="S1067" ca="1">IF(ISNUMBER(R1067),IF(R1067=100%,"CUMPLIDA",IF(AND(ISNUMBER(N1067),ISNUMBER(INDIRECT("FECHA_"&amp;$B1067,1))), IF(N1067&lt;=INDIRECT("FECHA_"&amp;$B1067,1),"INCUMPLIDA","PROCESO"), "VERIFICAR FECHA")),"SIN VALOR AVANCE")</f>
        <v>CUMPLIDA</v>
      </c>
    </row>
    <row r="1068" spans="1:19" ht="135.75">
      <c r="A1068" s="712" t="s">
        <v>18</v>
      </c>
      <c r="B1068" s="104" t="s">
        <v>14</v>
      </c>
      <c r="C1068" s="713"/>
      <c r="D1068" s="713"/>
      <c r="E1068" s="733"/>
      <c r="F1068" s="733"/>
      <c r="G1068" s="733"/>
      <c r="H1068" s="714"/>
      <c r="I1068" s="724">
        <v>4</v>
      </c>
      <c r="J1068" s="717">
        <v>1</v>
      </c>
      <c r="K1068" s="717">
        <v>1</v>
      </c>
      <c r="L1068" s="718">
        <v>4</v>
      </c>
      <c r="M1068" s="719">
        <v>44927</v>
      </c>
      <c r="N1068" s="719">
        <v>45291</v>
      </c>
      <c r="O1068" s="109">
        <f t="shared" si="36"/>
        <v>52</v>
      </c>
      <c r="P1068" s="720">
        <v>1</v>
      </c>
      <c r="Q1068" s="717" t="s">
        <v>2537</v>
      </c>
      <c r="R1068" s="720">
        <f t="shared" si="35"/>
        <v>1</v>
      </c>
      <c r="S1068" s="721" t="str">
        <f t="array" aca="1" ref="S1068" ca="1">IF(ISNUMBER(R1068),IF(R1068=100%,"CUMPLIDA",IF(AND(ISNUMBER(N1068),ISNUMBER(INDIRECT("FECHA_"&amp;$B1068,1))), IF(N1068&lt;=INDIRECT("FECHA_"&amp;$B1068,1),"INCUMPLIDA","PROCESO"), "VERIFICAR FECHA")),"SIN VALOR AVANCE")</f>
        <v>CUMPLIDA</v>
      </c>
    </row>
    <row r="1069" spans="1:19" ht="45.75">
      <c r="A1069" s="712" t="s">
        <v>18</v>
      </c>
      <c r="B1069" s="104" t="s">
        <v>14</v>
      </c>
      <c r="C1069" s="713"/>
      <c r="D1069" s="713"/>
      <c r="E1069" s="733"/>
      <c r="F1069" s="733"/>
      <c r="G1069" s="733" t="s">
        <v>2288</v>
      </c>
      <c r="H1069" s="714"/>
      <c r="I1069" s="724">
        <v>5</v>
      </c>
      <c r="J1069" s="717">
        <v>1</v>
      </c>
      <c r="K1069" s="717">
        <v>1</v>
      </c>
      <c r="L1069" s="718">
        <v>1</v>
      </c>
      <c r="M1069" s="719">
        <v>44927</v>
      </c>
      <c r="N1069" s="719">
        <v>45054</v>
      </c>
      <c r="O1069" s="109">
        <f t="shared" si="36"/>
        <v>18.142857142857142</v>
      </c>
      <c r="P1069" s="720">
        <v>1</v>
      </c>
      <c r="Q1069" s="717" t="s">
        <v>2533</v>
      </c>
      <c r="R1069" s="720">
        <f t="shared" si="35"/>
        <v>1</v>
      </c>
      <c r="S1069" s="721" t="str">
        <f t="array" aca="1" ref="S1069" ca="1">IF(ISNUMBER(R1069),IF(R1069=100%,"CUMPLIDA",IF(AND(ISNUMBER(N1069),ISNUMBER(INDIRECT("FECHA_"&amp;$B1069,1))), IF(N1069&lt;=INDIRECT("FECHA_"&amp;$B1069,1),"INCUMPLIDA","PROCESO"), "VERIFICAR FECHA")),"SIN VALOR AVANCE")</f>
        <v>CUMPLIDA</v>
      </c>
    </row>
    <row r="1070" spans="1:19" ht="135.75">
      <c r="A1070" s="712" t="s">
        <v>18</v>
      </c>
      <c r="B1070" s="104" t="s">
        <v>14</v>
      </c>
      <c r="C1070" s="713"/>
      <c r="D1070" s="713"/>
      <c r="E1070" s="733"/>
      <c r="F1070" s="733"/>
      <c r="G1070" s="733"/>
      <c r="H1070" s="714"/>
      <c r="I1070" s="724">
        <v>6</v>
      </c>
      <c r="J1070" s="717">
        <v>1</v>
      </c>
      <c r="K1070" s="717">
        <v>1</v>
      </c>
      <c r="L1070" s="718">
        <v>2</v>
      </c>
      <c r="M1070" s="719">
        <v>44927</v>
      </c>
      <c r="N1070" s="719">
        <v>45291</v>
      </c>
      <c r="O1070" s="109">
        <f t="shared" si="36"/>
        <v>52</v>
      </c>
      <c r="P1070" s="720">
        <v>1</v>
      </c>
      <c r="Q1070" s="717" t="s">
        <v>2537</v>
      </c>
      <c r="R1070" s="720">
        <f t="shared" si="35"/>
        <v>1</v>
      </c>
      <c r="S1070" s="721" t="str">
        <f t="array" aca="1" ref="S1070" ca="1">IF(ISNUMBER(R1070),IF(R1070=100%,"CUMPLIDA",IF(AND(ISNUMBER(N1070),ISNUMBER(INDIRECT("FECHA_"&amp;$B1070,1))), IF(N1070&lt;=INDIRECT("FECHA_"&amp;$B1070,1),"INCUMPLIDA","PROCESO"), "VERIFICAR FECHA")),"SIN VALOR AVANCE")</f>
        <v>CUMPLIDA</v>
      </c>
    </row>
    <row r="1071" spans="1:19" ht="45.75">
      <c r="A1071" s="712" t="s">
        <v>18</v>
      </c>
      <c r="B1071" s="104" t="s">
        <v>14</v>
      </c>
      <c r="C1071" s="713"/>
      <c r="D1071" s="713"/>
      <c r="E1071" s="733"/>
      <c r="F1071" s="733"/>
      <c r="G1071" s="733" t="s">
        <v>2361</v>
      </c>
      <c r="H1071" s="714"/>
      <c r="I1071" s="724">
        <v>7</v>
      </c>
      <c r="J1071" s="717">
        <v>1</v>
      </c>
      <c r="K1071" s="717">
        <v>1</v>
      </c>
      <c r="L1071" s="718">
        <v>1</v>
      </c>
      <c r="M1071" s="719">
        <v>44927</v>
      </c>
      <c r="N1071" s="719">
        <v>45054</v>
      </c>
      <c r="O1071" s="109">
        <f t="shared" si="36"/>
        <v>18.142857142857142</v>
      </c>
      <c r="P1071" s="720">
        <v>1</v>
      </c>
      <c r="Q1071" s="717" t="s">
        <v>2533</v>
      </c>
      <c r="R1071" s="720">
        <f t="shared" si="35"/>
        <v>1</v>
      </c>
      <c r="S1071" s="721" t="str">
        <f t="array" aca="1" ref="S1071" ca="1">IF(ISNUMBER(R1071),IF(R1071=100%,"CUMPLIDA",IF(AND(ISNUMBER(N1071),ISNUMBER(INDIRECT("FECHA_"&amp;$B1071,1))), IF(N1071&lt;=INDIRECT("FECHA_"&amp;$B1071,1),"INCUMPLIDA","PROCESO"), "VERIFICAR FECHA")),"SIN VALOR AVANCE")</f>
        <v>CUMPLIDA</v>
      </c>
    </row>
    <row r="1072" spans="1:19" ht="135.75">
      <c r="A1072" s="712" t="s">
        <v>18</v>
      </c>
      <c r="B1072" s="104" t="s">
        <v>14</v>
      </c>
      <c r="C1072" s="713"/>
      <c r="D1072" s="713"/>
      <c r="E1072" s="733"/>
      <c r="F1072" s="733"/>
      <c r="G1072" s="733"/>
      <c r="H1072" s="714"/>
      <c r="I1072" s="724">
        <v>8</v>
      </c>
      <c r="J1072" s="717">
        <v>1</v>
      </c>
      <c r="K1072" s="717">
        <v>1</v>
      </c>
      <c r="L1072" s="718">
        <v>4</v>
      </c>
      <c r="M1072" s="719">
        <v>44927</v>
      </c>
      <c r="N1072" s="719">
        <v>45291</v>
      </c>
      <c r="O1072" s="109">
        <f t="shared" si="36"/>
        <v>52</v>
      </c>
      <c r="P1072" s="720">
        <v>1</v>
      </c>
      <c r="Q1072" s="717" t="s">
        <v>2537</v>
      </c>
      <c r="R1072" s="720">
        <f t="shared" si="35"/>
        <v>1</v>
      </c>
      <c r="S1072" s="721" t="str">
        <f t="array" aca="1" ref="S1072" ca="1">IF(ISNUMBER(R1072),IF(R1072=100%,"CUMPLIDA",IF(AND(ISNUMBER(N1072),ISNUMBER(INDIRECT("FECHA_"&amp;$B1072,1))), IF(N1072&lt;=INDIRECT("FECHA_"&amp;$B1072,1),"INCUMPLIDA","PROCESO"), "VERIFICAR FECHA")),"SIN VALOR AVANCE")</f>
        <v>CUMPLIDA</v>
      </c>
    </row>
    <row r="1073" spans="1:19" ht="45.75">
      <c r="A1073" s="712" t="s">
        <v>18</v>
      </c>
      <c r="B1073" s="104" t="s">
        <v>14</v>
      </c>
      <c r="C1073" s="713"/>
      <c r="D1073" s="713"/>
      <c r="E1073" s="724"/>
      <c r="F1073" s="724"/>
      <c r="G1073" s="724" t="s">
        <v>2363</v>
      </c>
      <c r="H1073" s="714"/>
      <c r="I1073" s="724">
        <v>9</v>
      </c>
      <c r="J1073" s="717">
        <v>1</v>
      </c>
      <c r="K1073" s="717">
        <v>1</v>
      </c>
      <c r="L1073" s="718">
        <v>1</v>
      </c>
      <c r="M1073" s="719">
        <v>44927</v>
      </c>
      <c r="N1073" s="719">
        <v>45046</v>
      </c>
      <c r="O1073" s="109">
        <f t="shared" si="36"/>
        <v>17</v>
      </c>
      <c r="P1073" s="720">
        <v>1</v>
      </c>
      <c r="Q1073" s="717" t="s">
        <v>2533</v>
      </c>
      <c r="R1073" s="720">
        <f t="shared" si="35"/>
        <v>1</v>
      </c>
      <c r="S1073" s="721" t="str">
        <f t="array" aca="1" ref="S1073" ca="1">IF(ISNUMBER(R1073),IF(R1073=100%,"CUMPLIDA",IF(AND(ISNUMBER(N1073),ISNUMBER(INDIRECT("FECHA_"&amp;$B1073,1))), IF(N1073&lt;=INDIRECT("FECHA_"&amp;$B1073,1),"INCUMPLIDA","PROCESO"), "VERIFICAR FECHA")),"SIN VALOR AVANCE")</f>
        <v>CUMPLIDA</v>
      </c>
    </row>
    <row r="1074" spans="1:19" ht="45.75">
      <c r="A1074" s="712" t="s">
        <v>18</v>
      </c>
      <c r="B1074" s="104" t="s">
        <v>14</v>
      </c>
      <c r="C1074" s="713" t="s">
        <v>2538</v>
      </c>
      <c r="D1074" s="713"/>
      <c r="E1074" s="714" t="s">
        <v>2261</v>
      </c>
      <c r="F1074" s="714"/>
      <c r="G1074" s="714"/>
      <c r="H1074" s="714"/>
      <c r="I1074" s="724">
        <v>1</v>
      </c>
      <c r="J1074" s="717">
        <v>1</v>
      </c>
      <c r="K1074" s="717">
        <v>1</v>
      </c>
      <c r="L1074" s="718">
        <v>1</v>
      </c>
      <c r="M1074" s="719">
        <v>45040</v>
      </c>
      <c r="N1074" s="719">
        <v>45169</v>
      </c>
      <c r="O1074" s="109">
        <f t="shared" si="36"/>
        <v>18.428571428571427</v>
      </c>
      <c r="P1074" s="720">
        <v>1</v>
      </c>
      <c r="Q1074" s="717" t="s">
        <v>2539</v>
      </c>
      <c r="R1074" s="720">
        <f t="shared" si="35"/>
        <v>1</v>
      </c>
      <c r="S1074" s="721" t="str">
        <f t="array" aca="1" ref="S1074" ca="1">IF(ISNUMBER(R1074),IF(R1074=100%,"CUMPLIDA",IF(AND(ISNUMBER(N1074),ISNUMBER(INDIRECT("FECHA_"&amp;$B1074,1))), IF(N1074&lt;=INDIRECT("FECHA_"&amp;$B1074,1),"INCUMPLIDA","PROCESO"), "VERIFICAR FECHA")),"SIN VALOR AVANCE")</f>
        <v>CUMPLIDA</v>
      </c>
    </row>
    <row r="1075" spans="1:19" ht="45.75">
      <c r="A1075" s="712" t="s">
        <v>18</v>
      </c>
      <c r="B1075" s="104" t="s">
        <v>14</v>
      </c>
      <c r="C1075" s="713"/>
      <c r="D1075" s="713"/>
      <c r="E1075" s="714"/>
      <c r="F1075" s="714"/>
      <c r="G1075" s="714"/>
      <c r="H1075" s="714"/>
      <c r="I1075" s="724">
        <v>2</v>
      </c>
      <c r="J1075" s="717">
        <v>1</v>
      </c>
      <c r="K1075" s="717">
        <v>1</v>
      </c>
      <c r="L1075" s="718">
        <v>1</v>
      </c>
      <c r="M1075" s="719">
        <v>45170</v>
      </c>
      <c r="N1075" s="719">
        <v>45260</v>
      </c>
      <c r="O1075" s="109">
        <f t="shared" si="36"/>
        <v>12.857142857142858</v>
      </c>
      <c r="P1075" s="720">
        <v>1</v>
      </c>
      <c r="Q1075" s="717" t="s">
        <v>2539</v>
      </c>
      <c r="R1075" s="720">
        <f t="shared" ref="R1075:R1138" si="37">(P1075)</f>
        <v>1</v>
      </c>
      <c r="S1075" s="721" t="str">
        <f t="array" aca="1" ref="S1075" ca="1">IF(ISNUMBER(R1075),IF(R1075=100%,"CUMPLIDA",IF(AND(ISNUMBER(N1075),ISNUMBER(INDIRECT("FECHA_"&amp;$B1075,1))), IF(N1075&lt;=INDIRECT("FECHA_"&amp;$B1075,1),"INCUMPLIDA","PROCESO"), "VERIFICAR FECHA")),"SIN VALOR AVANCE")</f>
        <v>CUMPLIDA</v>
      </c>
    </row>
    <row r="1076" spans="1:19" ht="105.75">
      <c r="A1076" s="712" t="s">
        <v>18</v>
      </c>
      <c r="B1076" s="104" t="s">
        <v>14</v>
      </c>
      <c r="C1076" s="713"/>
      <c r="D1076" s="713"/>
      <c r="E1076" s="714"/>
      <c r="F1076" s="714"/>
      <c r="G1076" s="714"/>
      <c r="H1076" s="714"/>
      <c r="I1076" s="724">
        <v>3</v>
      </c>
      <c r="J1076" s="717">
        <v>1</v>
      </c>
      <c r="K1076" s="717">
        <v>1</v>
      </c>
      <c r="L1076" s="718">
        <v>1</v>
      </c>
      <c r="M1076" s="719">
        <v>45170</v>
      </c>
      <c r="N1076" s="719">
        <v>45260</v>
      </c>
      <c r="O1076" s="109">
        <f t="shared" si="36"/>
        <v>12.857142857142858</v>
      </c>
      <c r="P1076" s="720">
        <v>1</v>
      </c>
      <c r="Q1076" s="717" t="s">
        <v>2540</v>
      </c>
      <c r="R1076" s="720">
        <f t="shared" si="37"/>
        <v>1</v>
      </c>
      <c r="S1076" s="721" t="str">
        <f t="array" aca="1" ref="S1076" ca="1">IF(ISNUMBER(R1076),IF(R1076=100%,"CUMPLIDA",IF(AND(ISNUMBER(N1076),ISNUMBER(INDIRECT("FECHA_"&amp;$B1076,1))), IF(N1076&lt;=INDIRECT("FECHA_"&amp;$B1076,1),"INCUMPLIDA","PROCESO"), "VERIFICAR FECHA")),"SIN VALOR AVANCE")</f>
        <v>CUMPLIDA</v>
      </c>
    </row>
    <row r="1077" spans="1:19" ht="60.75">
      <c r="A1077" s="712" t="s">
        <v>18</v>
      </c>
      <c r="B1077" s="104" t="s">
        <v>14</v>
      </c>
      <c r="C1077" s="713"/>
      <c r="D1077" s="713"/>
      <c r="E1077" s="714"/>
      <c r="F1077" s="714"/>
      <c r="G1077" s="714"/>
      <c r="H1077" s="714"/>
      <c r="I1077" s="724">
        <v>4</v>
      </c>
      <c r="J1077" s="717">
        <v>1</v>
      </c>
      <c r="K1077" s="717">
        <v>1</v>
      </c>
      <c r="L1077" s="718">
        <v>1</v>
      </c>
      <c r="M1077" s="719">
        <v>44930</v>
      </c>
      <c r="N1077" s="719">
        <v>45291</v>
      </c>
      <c r="O1077" s="109">
        <f t="shared" si="36"/>
        <v>51.571428571428569</v>
      </c>
      <c r="P1077" s="720">
        <v>1</v>
      </c>
      <c r="Q1077" s="717" t="s">
        <v>2541</v>
      </c>
      <c r="R1077" s="720">
        <f t="shared" si="37"/>
        <v>1</v>
      </c>
      <c r="S1077" s="721" t="str">
        <f t="array" aca="1" ref="S1077" ca="1">IF(ISNUMBER(R1077),IF(R1077=100%,"CUMPLIDA",IF(AND(ISNUMBER(N1077),ISNUMBER(INDIRECT("FECHA_"&amp;$B1077,1))), IF(N1077&lt;=INDIRECT("FECHA_"&amp;$B1077,1),"INCUMPLIDA","PROCESO"), "VERIFICAR FECHA")),"SIN VALOR AVANCE")</f>
        <v>CUMPLIDA</v>
      </c>
    </row>
    <row r="1078" spans="1:19" ht="45.75">
      <c r="A1078" s="712" t="s">
        <v>18</v>
      </c>
      <c r="B1078" s="104" t="s">
        <v>14</v>
      </c>
      <c r="C1078" s="713"/>
      <c r="D1078" s="713"/>
      <c r="E1078" s="733" t="s">
        <v>2268</v>
      </c>
      <c r="F1078" s="733"/>
      <c r="G1078" s="733"/>
      <c r="H1078" s="714"/>
      <c r="I1078" s="724">
        <v>5</v>
      </c>
      <c r="J1078" s="717">
        <v>1</v>
      </c>
      <c r="K1078" s="717">
        <v>1</v>
      </c>
      <c r="L1078" s="718">
        <v>1</v>
      </c>
      <c r="M1078" s="719">
        <v>45040</v>
      </c>
      <c r="N1078" s="719">
        <v>45169</v>
      </c>
      <c r="O1078" s="109">
        <f t="shared" si="36"/>
        <v>18.428571428571427</v>
      </c>
      <c r="P1078" s="720">
        <v>1</v>
      </c>
      <c r="Q1078" s="717" t="s">
        <v>2539</v>
      </c>
      <c r="R1078" s="720">
        <f t="shared" si="37"/>
        <v>1</v>
      </c>
      <c r="S1078" s="721" t="str">
        <f t="array" aca="1" ref="S1078" ca="1">IF(ISNUMBER(R1078),IF(R1078=100%,"CUMPLIDA",IF(AND(ISNUMBER(N1078),ISNUMBER(INDIRECT("FECHA_"&amp;$B1078,1))), IF(N1078&lt;=INDIRECT("FECHA_"&amp;$B1078,1),"INCUMPLIDA","PROCESO"), "VERIFICAR FECHA")),"SIN VALOR AVANCE")</f>
        <v>CUMPLIDA</v>
      </c>
    </row>
    <row r="1079" spans="1:19" ht="45.75">
      <c r="A1079" s="712" t="s">
        <v>18</v>
      </c>
      <c r="B1079" s="104" t="s">
        <v>14</v>
      </c>
      <c r="C1079" s="713"/>
      <c r="D1079" s="713"/>
      <c r="E1079" s="733"/>
      <c r="F1079" s="733"/>
      <c r="G1079" s="733"/>
      <c r="H1079" s="714"/>
      <c r="I1079" s="724">
        <v>6</v>
      </c>
      <c r="J1079" s="717">
        <v>1</v>
      </c>
      <c r="K1079" s="717">
        <v>1</v>
      </c>
      <c r="L1079" s="718">
        <v>1</v>
      </c>
      <c r="M1079" s="719">
        <v>45170</v>
      </c>
      <c r="N1079" s="719">
        <v>45260</v>
      </c>
      <c r="O1079" s="109">
        <f t="shared" si="36"/>
        <v>12.857142857142858</v>
      </c>
      <c r="P1079" s="720">
        <v>1</v>
      </c>
      <c r="Q1079" s="717" t="s">
        <v>2539</v>
      </c>
      <c r="R1079" s="720">
        <f t="shared" si="37"/>
        <v>1</v>
      </c>
      <c r="S1079" s="721" t="str">
        <f t="array" aca="1" ref="S1079" ca="1">IF(ISNUMBER(R1079),IF(R1079=100%,"CUMPLIDA",IF(AND(ISNUMBER(N1079),ISNUMBER(INDIRECT("FECHA_"&amp;$B1079,1))), IF(N1079&lt;=INDIRECT("FECHA_"&amp;$B1079,1),"INCUMPLIDA","PROCESO"), "VERIFICAR FECHA")),"SIN VALOR AVANCE")</f>
        <v>CUMPLIDA</v>
      </c>
    </row>
    <row r="1080" spans="1:19" ht="105.75">
      <c r="A1080" s="712" t="s">
        <v>18</v>
      </c>
      <c r="B1080" s="104" t="s">
        <v>14</v>
      </c>
      <c r="C1080" s="713"/>
      <c r="D1080" s="713"/>
      <c r="E1080" s="733"/>
      <c r="F1080" s="733"/>
      <c r="G1080" s="733"/>
      <c r="H1080" s="714"/>
      <c r="I1080" s="724">
        <v>7</v>
      </c>
      <c r="J1080" s="717">
        <v>1</v>
      </c>
      <c r="K1080" s="717">
        <v>1</v>
      </c>
      <c r="L1080" s="718">
        <v>1</v>
      </c>
      <c r="M1080" s="719">
        <v>45170</v>
      </c>
      <c r="N1080" s="719">
        <v>45260</v>
      </c>
      <c r="O1080" s="109">
        <f t="shared" si="36"/>
        <v>12.857142857142858</v>
      </c>
      <c r="P1080" s="720">
        <v>1</v>
      </c>
      <c r="Q1080" s="717" t="s">
        <v>2540</v>
      </c>
      <c r="R1080" s="720">
        <f t="shared" si="37"/>
        <v>1</v>
      </c>
      <c r="S1080" s="721" t="str">
        <f t="array" aca="1" ref="S1080" ca="1">IF(ISNUMBER(R1080),IF(R1080=100%,"CUMPLIDA",IF(AND(ISNUMBER(N1080),ISNUMBER(INDIRECT("FECHA_"&amp;$B1080,1))), IF(N1080&lt;=INDIRECT("FECHA_"&amp;$B1080,1),"INCUMPLIDA","PROCESO"), "VERIFICAR FECHA")),"SIN VALOR AVANCE")</f>
        <v>CUMPLIDA</v>
      </c>
    </row>
    <row r="1081" spans="1:19" ht="45.75">
      <c r="A1081" s="712" t="s">
        <v>18</v>
      </c>
      <c r="B1081" s="104" t="s">
        <v>14</v>
      </c>
      <c r="C1081" s="713" t="s">
        <v>2542</v>
      </c>
      <c r="D1081" s="713"/>
      <c r="E1081" s="714" t="s">
        <v>2261</v>
      </c>
      <c r="F1081" s="714"/>
      <c r="G1081" s="714"/>
      <c r="H1081" s="714"/>
      <c r="I1081" s="716">
        <v>1</v>
      </c>
      <c r="J1081" s="717">
        <v>1</v>
      </c>
      <c r="K1081" s="717">
        <v>1</v>
      </c>
      <c r="L1081" s="718">
        <v>1</v>
      </c>
      <c r="M1081" s="719">
        <v>44805</v>
      </c>
      <c r="N1081" s="719">
        <v>44834</v>
      </c>
      <c r="O1081" s="109">
        <f t="shared" si="36"/>
        <v>4.1428571428571432</v>
      </c>
      <c r="P1081" s="720">
        <v>1</v>
      </c>
      <c r="Q1081" s="717" t="s">
        <v>2543</v>
      </c>
      <c r="R1081" s="720">
        <f t="shared" si="37"/>
        <v>1</v>
      </c>
      <c r="S1081" s="721" t="str">
        <f t="array" aca="1" ref="S1081" ca="1">IF(ISNUMBER(R1081),IF(R1081=100%,"CUMPLIDA",IF(AND(ISNUMBER(N1081),ISNUMBER(INDIRECT("FECHA_"&amp;$B1081,1))), IF(N1081&lt;=INDIRECT("FECHA_"&amp;$B1081,1),"INCUMPLIDA","PROCESO"), "VERIFICAR FECHA")),"SIN VALOR AVANCE")</f>
        <v>CUMPLIDA</v>
      </c>
    </row>
    <row r="1082" spans="1:19" ht="150.75">
      <c r="A1082" s="712" t="s">
        <v>18</v>
      </c>
      <c r="B1082" s="104" t="s">
        <v>14</v>
      </c>
      <c r="C1082" s="713"/>
      <c r="D1082" s="713"/>
      <c r="E1082" s="714"/>
      <c r="F1082" s="714"/>
      <c r="G1082" s="714"/>
      <c r="H1082" s="714"/>
      <c r="I1082" s="716">
        <v>2</v>
      </c>
      <c r="J1082" s="717">
        <v>1</v>
      </c>
      <c r="K1082" s="717">
        <v>1</v>
      </c>
      <c r="L1082" s="718">
        <v>6</v>
      </c>
      <c r="M1082" s="719">
        <v>44835</v>
      </c>
      <c r="N1082" s="719">
        <v>45016</v>
      </c>
      <c r="O1082" s="109">
        <f t="shared" si="36"/>
        <v>25.857142857142858</v>
      </c>
      <c r="P1082" s="720">
        <v>1</v>
      </c>
      <c r="Q1082" s="717" t="s">
        <v>2544</v>
      </c>
      <c r="R1082" s="720">
        <f t="shared" si="37"/>
        <v>1</v>
      </c>
      <c r="S1082" s="721" t="str">
        <f t="array" aca="1" ref="S1082" ca="1">IF(ISNUMBER(R1082),IF(R1082=100%,"CUMPLIDA",IF(AND(ISNUMBER(N1082),ISNUMBER(INDIRECT("FECHA_"&amp;$B1082,1))), IF(N1082&lt;=INDIRECT("FECHA_"&amp;$B1082,1),"INCUMPLIDA","PROCESO"), "VERIFICAR FECHA")),"SIN VALOR AVANCE")</f>
        <v>CUMPLIDA</v>
      </c>
    </row>
    <row r="1083" spans="1:19" ht="60.75">
      <c r="A1083" s="712" t="s">
        <v>18</v>
      </c>
      <c r="B1083" s="104" t="s">
        <v>14</v>
      </c>
      <c r="C1083" s="713"/>
      <c r="D1083" s="713"/>
      <c r="E1083" s="714"/>
      <c r="F1083" s="714"/>
      <c r="G1083" s="714"/>
      <c r="H1083" s="714"/>
      <c r="I1083" s="716">
        <v>3</v>
      </c>
      <c r="J1083" s="717">
        <v>1</v>
      </c>
      <c r="K1083" s="717">
        <v>1</v>
      </c>
      <c r="L1083" s="720">
        <v>1</v>
      </c>
      <c r="M1083" s="719">
        <v>44805</v>
      </c>
      <c r="N1083" s="719">
        <v>45291</v>
      </c>
      <c r="O1083" s="109">
        <f t="shared" si="36"/>
        <v>69.428571428571431</v>
      </c>
      <c r="P1083" s="720">
        <v>1</v>
      </c>
      <c r="Q1083" s="717" t="s">
        <v>2545</v>
      </c>
      <c r="R1083" s="720">
        <f t="shared" si="37"/>
        <v>1</v>
      </c>
      <c r="S1083" s="721" t="str">
        <f t="array" aca="1" ref="S1083" ca="1">IF(ISNUMBER(R1083),IF(R1083=100%,"CUMPLIDA",IF(AND(ISNUMBER(N1083),ISNUMBER(INDIRECT("FECHA_"&amp;$B1083,1))), IF(N1083&lt;=INDIRECT("FECHA_"&amp;$B1083,1),"INCUMPLIDA","PROCESO"), "VERIFICAR FECHA")),"SIN VALOR AVANCE")</f>
        <v>CUMPLIDA</v>
      </c>
    </row>
    <row r="1084" spans="1:19" ht="60.75">
      <c r="A1084" s="712" t="s">
        <v>18</v>
      </c>
      <c r="B1084" s="104" t="s">
        <v>14</v>
      </c>
      <c r="C1084" s="713"/>
      <c r="D1084" s="713"/>
      <c r="E1084" s="714" t="s">
        <v>2268</v>
      </c>
      <c r="F1084" s="714"/>
      <c r="G1084" s="714"/>
      <c r="H1084" s="714"/>
      <c r="I1084" s="716">
        <v>4</v>
      </c>
      <c r="J1084" s="717">
        <v>1</v>
      </c>
      <c r="K1084" s="717">
        <v>1</v>
      </c>
      <c r="L1084" s="720">
        <v>1</v>
      </c>
      <c r="M1084" s="719">
        <v>45108</v>
      </c>
      <c r="N1084" s="719">
        <v>45473</v>
      </c>
      <c r="O1084" s="109">
        <f t="shared" si="36"/>
        <v>52.142857142857146</v>
      </c>
      <c r="P1084" s="720">
        <v>1</v>
      </c>
      <c r="Q1084" s="717" t="s">
        <v>2545</v>
      </c>
      <c r="R1084" s="720">
        <f t="shared" si="37"/>
        <v>1</v>
      </c>
      <c r="S1084" s="721" t="str">
        <f t="array" aca="1" ref="S1084" ca="1">IF(ISNUMBER(R1084),IF(R1084=100%,"CUMPLIDA",IF(AND(ISNUMBER(N1084),ISNUMBER(INDIRECT("FECHA_"&amp;$B1084,1))), IF(N1084&lt;=INDIRECT("FECHA_"&amp;$B1084,1),"INCUMPLIDA","PROCESO"), "VERIFICAR FECHA")),"SIN VALOR AVANCE")</f>
        <v>CUMPLIDA</v>
      </c>
    </row>
    <row r="1085" spans="1:19" ht="60.75">
      <c r="A1085" s="712" t="s">
        <v>18</v>
      </c>
      <c r="B1085" s="104" t="s">
        <v>14</v>
      </c>
      <c r="C1085" s="713"/>
      <c r="D1085" s="713"/>
      <c r="E1085" s="714"/>
      <c r="F1085" s="714"/>
      <c r="G1085" s="714"/>
      <c r="H1085" s="714"/>
      <c r="I1085" s="716">
        <v>5</v>
      </c>
      <c r="J1085" s="717">
        <v>1</v>
      </c>
      <c r="K1085" s="717">
        <v>1</v>
      </c>
      <c r="L1085" s="718">
        <v>4</v>
      </c>
      <c r="M1085" s="719">
        <v>44805</v>
      </c>
      <c r="N1085" s="719">
        <v>45168</v>
      </c>
      <c r="O1085" s="109">
        <f t="shared" si="36"/>
        <v>51.857142857142854</v>
      </c>
      <c r="P1085" s="720">
        <v>1</v>
      </c>
      <c r="Q1085" s="717" t="s">
        <v>2545</v>
      </c>
      <c r="R1085" s="720">
        <f t="shared" si="37"/>
        <v>1</v>
      </c>
      <c r="S1085" s="721" t="str">
        <f t="array" aca="1" ref="S1085" ca="1">IF(ISNUMBER(R1085),IF(R1085=100%,"CUMPLIDA",IF(AND(ISNUMBER(N1085),ISNUMBER(INDIRECT("FECHA_"&amp;$B1085,1))), IF(N1085&lt;=INDIRECT("FECHA_"&amp;$B1085,1),"INCUMPLIDA","PROCESO"), "VERIFICAR FECHA")),"SIN VALOR AVANCE")</f>
        <v>CUMPLIDA</v>
      </c>
    </row>
    <row r="1086" spans="1:19" ht="60.75">
      <c r="A1086" s="712" t="s">
        <v>18</v>
      </c>
      <c r="B1086" s="104" t="s">
        <v>14</v>
      </c>
      <c r="C1086" s="713"/>
      <c r="D1086" s="713"/>
      <c r="E1086" s="714"/>
      <c r="F1086" s="714"/>
      <c r="G1086" s="714"/>
      <c r="H1086" s="714"/>
      <c r="I1086" s="716">
        <v>6</v>
      </c>
      <c r="J1086" s="717">
        <v>1</v>
      </c>
      <c r="K1086" s="717">
        <v>1</v>
      </c>
      <c r="L1086" s="720">
        <v>1</v>
      </c>
      <c r="M1086" s="719">
        <v>44835</v>
      </c>
      <c r="N1086" s="719">
        <v>44956</v>
      </c>
      <c r="O1086" s="109">
        <f t="shared" si="36"/>
        <v>17.285714285714285</v>
      </c>
      <c r="P1086" s="720">
        <v>1</v>
      </c>
      <c r="Q1086" s="717" t="s">
        <v>2545</v>
      </c>
      <c r="R1086" s="720">
        <f t="shared" si="37"/>
        <v>1</v>
      </c>
      <c r="S1086" s="721" t="str">
        <f t="array" aca="1" ref="S1086" ca="1">IF(ISNUMBER(R1086),IF(R1086=100%,"CUMPLIDA",IF(AND(ISNUMBER(N1086),ISNUMBER(INDIRECT("FECHA_"&amp;$B1086,1))), IF(N1086&lt;=INDIRECT("FECHA_"&amp;$B1086,1),"INCUMPLIDA","PROCESO"), "VERIFICAR FECHA")),"SIN VALOR AVANCE")</f>
        <v>CUMPLIDA</v>
      </c>
    </row>
    <row r="1087" spans="1:19" ht="60.75">
      <c r="A1087" s="712" t="s">
        <v>18</v>
      </c>
      <c r="B1087" s="104" t="s">
        <v>14</v>
      </c>
      <c r="C1087" s="713"/>
      <c r="D1087" s="713"/>
      <c r="E1087" s="714" t="s">
        <v>2283</v>
      </c>
      <c r="F1087" s="714"/>
      <c r="G1087" s="714"/>
      <c r="H1087" s="714"/>
      <c r="I1087" s="716">
        <v>7</v>
      </c>
      <c r="J1087" s="717">
        <v>1</v>
      </c>
      <c r="K1087" s="717">
        <v>1</v>
      </c>
      <c r="L1087" s="718">
        <v>4</v>
      </c>
      <c r="M1087" s="719">
        <v>44835</v>
      </c>
      <c r="N1087" s="719">
        <v>44956</v>
      </c>
      <c r="O1087" s="109">
        <f t="shared" si="36"/>
        <v>17.285714285714285</v>
      </c>
      <c r="P1087" s="720">
        <v>1</v>
      </c>
      <c r="Q1087" s="717" t="s">
        <v>2545</v>
      </c>
      <c r="R1087" s="720">
        <f t="shared" si="37"/>
        <v>1</v>
      </c>
      <c r="S1087" s="721" t="str">
        <f t="array" aca="1" ref="S1087" ca="1">IF(ISNUMBER(R1087),IF(R1087=100%,"CUMPLIDA",IF(AND(ISNUMBER(N1087),ISNUMBER(INDIRECT("FECHA_"&amp;$B1087,1))), IF(N1087&lt;=INDIRECT("FECHA_"&amp;$B1087,1),"INCUMPLIDA","PROCESO"), "VERIFICAR FECHA")),"SIN VALOR AVANCE")</f>
        <v>CUMPLIDA</v>
      </c>
    </row>
    <row r="1088" spans="1:19" ht="90.75">
      <c r="A1088" s="712" t="s">
        <v>18</v>
      </c>
      <c r="B1088" s="104" t="s">
        <v>14</v>
      </c>
      <c r="C1088" s="713"/>
      <c r="D1088" s="713"/>
      <c r="E1088" s="714"/>
      <c r="F1088" s="714"/>
      <c r="G1088" s="714"/>
      <c r="H1088" s="714"/>
      <c r="I1088" s="716">
        <v>8</v>
      </c>
      <c r="J1088" s="717">
        <v>1</v>
      </c>
      <c r="K1088" s="717">
        <v>1</v>
      </c>
      <c r="L1088" s="718">
        <v>1</v>
      </c>
      <c r="M1088" s="719">
        <v>44805</v>
      </c>
      <c r="N1088" s="719">
        <v>44865</v>
      </c>
      <c r="O1088" s="109">
        <f t="shared" si="36"/>
        <v>8.5714285714285712</v>
      </c>
      <c r="P1088" s="720">
        <v>1</v>
      </c>
      <c r="Q1088" s="717" t="s">
        <v>2546</v>
      </c>
      <c r="R1088" s="720">
        <f t="shared" si="37"/>
        <v>1</v>
      </c>
      <c r="S1088" s="721" t="str">
        <f t="array" aca="1" ref="S1088" ca="1">IF(ISNUMBER(R1088),IF(R1088=100%,"CUMPLIDA",IF(AND(ISNUMBER(N1088),ISNUMBER(INDIRECT("FECHA_"&amp;$B1088,1))), IF(N1088&lt;=INDIRECT("FECHA_"&amp;$B1088,1),"INCUMPLIDA","PROCESO"), "VERIFICAR FECHA")),"SIN VALOR AVANCE")</f>
        <v>CUMPLIDA</v>
      </c>
    </row>
    <row r="1089" spans="1:19" ht="60.75">
      <c r="A1089" s="712" t="s">
        <v>18</v>
      </c>
      <c r="B1089" s="104" t="s">
        <v>14</v>
      </c>
      <c r="C1089" s="713"/>
      <c r="D1089" s="713"/>
      <c r="E1089" s="714"/>
      <c r="F1089" s="714"/>
      <c r="G1089" s="714"/>
      <c r="H1089" s="714"/>
      <c r="I1089" s="716">
        <v>9</v>
      </c>
      <c r="J1089" s="717">
        <v>1</v>
      </c>
      <c r="K1089" s="717">
        <v>1</v>
      </c>
      <c r="L1089" s="718">
        <v>2</v>
      </c>
      <c r="M1089" s="719">
        <v>44805</v>
      </c>
      <c r="N1089" s="719">
        <v>44834</v>
      </c>
      <c r="O1089" s="109">
        <f t="shared" si="36"/>
        <v>4.1428571428571432</v>
      </c>
      <c r="P1089" s="720">
        <v>1</v>
      </c>
      <c r="Q1089" s="717" t="s">
        <v>2547</v>
      </c>
      <c r="R1089" s="720">
        <f t="shared" si="37"/>
        <v>1</v>
      </c>
      <c r="S1089" s="721" t="str">
        <f t="array" aca="1" ref="S1089" ca="1">IF(ISNUMBER(R1089),IF(R1089=100%,"CUMPLIDA",IF(AND(ISNUMBER(N1089),ISNUMBER(INDIRECT("FECHA_"&amp;$B1089,1))), IF(N1089&lt;=INDIRECT("FECHA_"&amp;$B1089,1),"INCUMPLIDA","PROCESO"), "VERIFICAR FECHA")),"SIN VALOR AVANCE")</f>
        <v>CUMPLIDA</v>
      </c>
    </row>
    <row r="1090" spans="1:19" ht="60.75">
      <c r="A1090" s="712" t="s">
        <v>18</v>
      </c>
      <c r="B1090" s="104" t="s">
        <v>14</v>
      </c>
      <c r="C1090" s="713" t="s">
        <v>2548</v>
      </c>
      <c r="D1090" s="713"/>
      <c r="E1090" s="716" t="s">
        <v>2261</v>
      </c>
      <c r="F1090" s="716"/>
      <c r="G1090" s="716"/>
      <c r="H1090" s="714"/>
      <c r="I1090" s="716">
        <v>1</v>
      </c>
      <c r="J1090" s="717">
        <v>1</v>
      </c>
      <c r="K1090" s="717">
        <v>1</v>
      </c>
      <c r="L1090" s="720">
        <v>1</v>
      </c>
      <c r="M1090" s="719">
        <v>45292</v>
      </c>
      <c r="N1090" s="719">
        <v>45657</v>
      </c>
      <c r="O1090" s="109">
        <f t="shared" si="36"/>
        <v>52.142857142857146</v>
      </c>
      <c r="P1090" s="720">
        <v>1</v>
      </c>
      <c r="Q1090" s="717" t="s">
        <v>2549</v>
      </c>
      <c r="R1090" s="720">
        <f t="shared" si="37"/>
        <v>1</v>
      </c>
      <c r="S1090" s="721" t="str">
        <f t="array" aca="1" ref="S1090" ca="1">IF(ISNUMBER(R1090),IF(R1090=100%,"CUMPLIDA",IF(AND(ISNUMBER(N1090),ISNUMBER(INDIRECT("FECHA_"&amp;$B1090,1))), IF(N1090&lt;=INDIRECT("FECHA_"&amp;$B1090,1),"INCUMPLIDA","PROCESO"), "VERIFICAR FECHA")),"SIN VALOR AVANCE")</f>
        <v>CUMPLIDA</v>
      </c>
    </row>
    <row r="1091" spans="1:19" ht="60.75">
      <c r="A1091" s="712" t="s">
        <v>18</v>
      </c>
      <c r="B1091" s="104" t="s">
        <v>14</v>
      </c>
      <c r="C1091" s="713"/>
      <c r="D1091" s="713"/>
      <c r="E1091" s="716"/>
      <c r="F1091" s="716"/>
      <c r="G1091" s="716" t="s">
        <v>2288</v>
      </c>
      <c r="H1091" s="714"/>
      <c r="I1091" s="716">
        <v>2</v>
      </c>
      <c r="J1091" s="717">
        <v>1</v>
      </c>
      <c r="K1091" s="717">
        <v>1</v>
      </c>
      <c r="L1091" s="718">
        <v>1</v>
      </c>
      <c r="M1091" s="719">
        <v>45292</v>
      </c>
      <c r="N1091" s="719">
        <v>45382</v>
      </c>
      <c r="O1091" s="109">
        <f t="shared" si="36"/>
        <v>12.857142857142858</v>
      </c>
      <c r="P1091" s="720">
        <v>1</v>
      </c>
      <c r="Q1091" s="750" t="s">
        <v>2549</v>
      </c>
      <c r="R1091" s="720">
        <f t="shared" si="37"/>
        <v>1</v>
      </c>
      <c r="S1091" s="721" t="str">
        <f t="array" aca="1" ref="S1091" ca="1">IF(ISNUMBER(R1091),IF(R1091=100%,"CUMPLIDA",IF(AND(ISNUMBER(N1091),ISNUMBER(INDIRECT("FECHA_"&amp;$B1091,1))), IF(N1091&lt;=INDIRECT("FECHA_"&amp;$B1091,1),"INCUMPLIDA","PROCESO"), "VERIFICAR FECHA")),"SIN VALOR AVANCE")</f>
        <v>CUMPLIDA</v>
      </c>
    </row>
    <row r="1092" spans="1:19" ht="45.75">
      <c r="A1092" s="712" t="s">
        <v>18</v>
      </c>
      <c r="B1092" s="104" t="s">
        <v>14</v>
      </c>
      <c r="C1092" s="713" t="s">
        <v>2550</v>
      </c>
      <c r="D1092" s="713"/>
      <c r="E1092" s="714" t="s">
        <v>2367</v>
      </c>
      <c r="F1092" s="714"/>
      <c r="G1092" s="714"/>
      <c r="H1092" s="714"/>
      <c r="I1092" s="716">
        <v>1</v>
      </c>
      <c r="J1092" s="717">
        <v>1</v>
      </c>
      <c r="K1092" s="717">
        <v>1</v>
      </c>
      <c r="L1092" s="720">
        <v>1</v>
      </c>
      <c r="M1092" s="719">
        <v>45566</v>
      </c>
      <c r="N1092" s="719">
        <v>45838</v>
      </c>
      <c r="O1092" s="109">
        <f t="shared" si="36"/>
        <v>38.857142857142854</v>
      </c>
      <c r="P1092" s="720">
        <v>1</v>
      </c>
      <c r="Q1092" s="731" t="s">
        <v>2551</v>
      </c>
      <c r="R1092" s="720">
        <f t="shared" si="37"/>
        <v>1</v>
      </c>
      <c r="S1092" s="721" t="str">
        <f t="array" aca="1" ref="S1092" ca="1">IF(ISNUMBER(R1092),IF(R1092=100%,"CUMPLIDA",IF(AND(ISNUMBER(N1092),ISNUMBER(INDIRECT("FECHA_"&amp;$B1092,1))), IF(N1092&lt;=INDIRECT("FECHA_"&amp;$B1092,1),"INCUMPLIDA","PROCESO"), "VERIFICAR FECHA")),"SIN VALOR AVANCE")</f>
        <v>CUMPLIDA</v>
      </c>
    </row>
    <row r="1093" spans="1:19" ht="136.5">
      <c r="A1093" s="712" t="s">
        <v>18</v>
      </c>
      <c r="B1093" s="104" t="s">
        <v>14</v>
      </c>
      <c r="C1093" s="713"/>
      <c r="D1093" s="713"/>
      <c r="E1093" s="714"/>
      <c r="F1093" s="714"/>
      <c r="G1093" s="714"/>
      <c r="H1093" s="714"/>
      <c r="I1093" s="716">
        <v>2</v>
      </c>
      <c r="J1093" s="717">
        <v>1</v>
      </c>
      <c r="K1093" s="717">
        <v>1</v>
      </c>
      <c r="L1093" s="726">
        <v>15</v>
      </c>
      <c r="M1093" s="719">
        <v>45566</v>
      </c>
      <c r="N1093" s="719">
        <v>45657</v>
      </c>
      <c r="O1093" s="109">
        <f t="shared" si="36"/>
        <v>13</v>
      </c>
      <c r="P1093" s="720">
        <v>1</v>
      </c>
      <c r="Q1093" s="731" t="s">
        <v>2552</v>
      </c>
      <c r="R1093" s="720">
        <f t="shared" si="37"/>
        <v>1</v>
      </c>
      <c r="S1093" s="721" t="str">
        <f t="array" aca="1" ref="S1093" ca="1">IF(ISNUMBER(R1093),IF(R1093=100%,"CUMPLIDA",IF(AND(ISNUMBER(N1093),ISNUMBER(INDIRECT("FECHA_"&amp;$B1093,1))), IF(N1093&lt;=INDIRECT("FECHA_"&amp;$B1093,1),"INCUMPLIDA","PROCESO"), "VERIFICAR FECHA")),"SIN VALOR AVANCE")</f>
        <v>CUMPLIDA</v>
      </c>
    </row>
    <row r="1094" spans="1:19" ht="105.75">
      <c r="A1094" s="712" t="s">
        <v>18</v>
      </c>
      <c r="B1094" s="104" t="s">
        <v>14</v>
      </c>
      <c r="C1094" s="713"/>
      <c r="D1094" s="713"/>
      <c r="E1094" s="714"/>
      <c r="F1094" s="714"/>
      <c r="G1094" s="714"/>
      <c r="H1094" s="714"/>
      <c r="I1094" s="716">
        <v>3</v>
      </c>
      <c r="J1094" s="717">
        <v>1</v>
      </c>
      <c r="K1094" s="717">
        <v>1</v>
      </c>
      <c r="L1094" s="720">
        <v>1</v>
      </c>
      <c r="M1094" s="719">
        <v>45566</v>
      </c>
      <c r="N1094" s="719">
        <v>45657</v>
      </c>
      <c r="O1094" s="109">
        <f t="shared" si="36"/>
        <v>13</v>
      </c>
      <c r="P1094" s="720">
        <v>1</v>
      </c>
      <c r="Q1094" s="731" t="s">
        <v>2553</v>
      </c>
      <c r="R1094" s="720">
        <f t="shared" si="37"/>
        <v>1</v>
      </c>
      <c r="S1094" s="721" t="str">
        <f t="array" aca="1" ref="S1094" ca="1">IF(ISNUMBER(R1094),IF(R1094=100%,"CUMPLIDA",IF(AND(ISNUMBER(N1094),ISNUMBER(INDIRECT("FECHA_"&amp;$B1094,1))), IF(N1094&lt;=INDIRECT("FECHA_"&amp;$B1094,1),"INCUMPLIDA","PROCESO"), "VERIFICAR FECHA")),"SIN VALOR AVANCE")</f>
        <v>CUMPLIDA</v>
      </c>
    </row>
    <row r="1095" spans="1:19" ht="45.75">
      <c r="A1095" s="712" t="s">
        <v>18</v>
      </c>
      <c r="B1095" s="104" t="s">
        <v>14</v>
      </c>
      <c r="C1095" s="713"/>
      <c r="D1095" s="713"/>
      <c r="E1095" s="724"/>
      <c r="F1095" s="724"/>
      <c r="G1095" s="724" t="s">
        <v>2359</v>
      </c>
      <c r="H1095" s="714"/>
      <c r="I1095" s="716">
        <v>4</v>
      </c>
      <c r="J1095" s="717">
        <v>1</v>
      </c>
      <c r="K1095" s="717">
        <v>1</v>
      </c>
      <c r="L1095" s="726">
        <v>5</v>
      </c>
      <c r="M1095" s="719">
        <v>45566</v>
      </c>
      <c r="N1095" s="719">
        <v>45657</v>
      </c>
      <c r="O1095" s="109">
        <f t="shared" si="36"/>
        <v>13</v>
      </c>
      <c r="P1095" s="720">
        <v>1</v>
      </c>
      <c r="Q1095" s="717" t="s">
        <v>2554</v>
      </c>
      <c r="R1095" s="720">
        <f t="shared" si="37"/>
        <v>1</v>
      </c>
      <c r="S1095" s="721" t="str">
        <f t="array" aca="1" ref="S1095" ca="1">IF(ISNUMBER(R1095),IF(R1095=100%,"CUMPLIDA",IF(AND(ISNUMBER(N1095),ISNUMBER(INDIRECT("FECHA_"&amp;$B1095,1))), IF(N1095&lt;=INDIRECT("FECHA_"&amp;$B1095,1),"INCUMPLIDA","PROCESO"), "VERIFICAR FECHA")),"SIN VALOR AVANCE")</f>
        <v>CUMPLIDA</v>
      </c>
    </row>
    <row r="1096" spans="1:19" ht="45.75">
      <c r="A1096" s="712" t="s">
        <v>18</v>
      </c>
      <c r="B1096" s="104" t="s">
        <v>14</v>
      </c>
      <c r="C1096" s="713"/>
      <c r="D1096" s="713"/>
      <c r="E1096" s="724"/>
      <c r="F1096" s="724"/>
      <c r="G1096" s="724" t="s">
        <v>2434</v>
      </c>
      <c r="H1096" s="714"/>
      <c r="I1096" s="716">
        <v>4</v>
      </c>
      <c r="J1096" s="717">
        <v>1</v>
      </c>
      <c r="K1096" s="717">
        <v>1</v>
      </c>
      <c r="L1096" s="726">
        <v>5</v>
      </c>
      <c r="M1096" s="719">
        <v>45566</v>
      </c>
      <c r="N1096" s="719">
        <v>45657</v>
      </c>
      <c r="O1096" s="109">
        <f t="shared" si="36"/>
        <v>13</v>
      </c>
      <c r="P1096" s="720">
        <v>1</v>
      </c>
      <c r="Q1096" s="717" t="s">
        <v>2554</v>
      </c>
      <c r="R1096" s="720">
        <f t="shared" si="37"/>
        <v>1</v>
      </c>
      <c r="S1096" s="721" t="str">
        <f t="array" aca="1" ref="S1096" ca="1">IF(ISNUMBER(R1096),IF(R1096=100%,"CUMPLIDA",IF(AND(ISNUMBER(N1096),ISNUMBER(INDIRECT("FECHA_"&amp;$B1096,1))), IF(N1096&lt;=INDIRECT("FECHA_"&amp;$B1096,1),"INCUMPLIDA","PROCESO"), "VERIFICAR FECHA")),"SIN VALOR AVANCE")</f>
        <v>CUMPLIDA</v>
      </c>
    </row>
    <row r="1097" spans="1:19" ht="45.75">
      <c r="A1097" s="712" t="s">
        <v>18</v>
      </c>
      <c r="B1097" s="104" t="s">
        <v>14</v>
      </c>
      <c r="C1097" s="713"/>
      <c r="D1097" s="713"/>
      <c r="E1097" s="714"/>
      <c r="F1097" s="714"/>
      <c r="G1097" s="722" t="s">
        <v>2520</v>
      </c>
      <c r="H1097" s="714"/>
      <c r="I1097" s="716">
        <v>1</v>
      </c>
      <c r="J1097" s="717">
        <v>1</v>
      </c>
      <c r="K1097" s="717">
        <v>1</v>
      </c>
      <c r="L1097" s="720">
        <v>1</v>
      </c>
      <c r="M1097" s="719">
        <v>45566</v>
      </c>
      <c r="N1097" s="719">
        <v>45838</v>
      </c>
      <c r="O1097" s="109">
        <f t="shared" si="36"/>
        <v>38.857142857142854</v>
      </c>
      <c r="P1097" s="720">
        <v>1</v>
      </c>
      <c r="Q1097" s="717" t="s">
        <v>2554</v>
      </c>
      <c r="R1097" s="720">
        <f t="shared" si="37"/>
        <v>1</v>
      </c>
      <c r="S1097" s="721" t="str">
        <f t="array" aca="1" ref="S1097" ca="1">IF(ISNUMBER(R1097),IF(R1097=100%,"CUMPLIDA",IF(AND(ISNUMBER(N1097),ISNUMBER(INDIRECT("FECHA_"&amp;$B1097,1))), IF(N1097&lt;=INDIRECT("FECHA_"&amp;$B1097,1),"INCUMPLIDA","PROCESO"), "VERIFICAR FECHA")),"SIN VALOR AVANCE")</f>
        <v>CUMPLIDA</v>
      </c>
    </row>
    <row r="1098" spans="1:19" ht="136.5">
      <c r="A1098" s="712" t="s">
        <v>18</v>
      </c>
      <c r="B1098" s="104" t="s">
        <v>14</v>
      </c>
      <c r="C1098" s="713"/>
      <c r="D1098" s="713"/>
      <c r="E1098" s="714"/>
      <c r="F1098" s="714"/>
      <c r="G1098" s="723"/>
      <c r="H1098" s="714"/>
      <c r="I1098" s="716">
        <v>2</v>
      </c>
      <c r="J1098" s="717">
        <v>1</v>
      </c>
      <c r="K1098" s="717">
        <v>1</v>
      </c>
      <c r="L1098" s="726">
        <v>15</v>
      </c>
      <c r="M1098" s="719">
        <v>45566</v>
      </c>
      <c r="N1098" s="719">
        <v>45657</v>
      </c>
      <c r="O1098" s="109">
        <f t="shared" si="36"/>
        <v>13</v>
      </c>
      <c r="P1098" s="720">
        <v>1</v>
      </c>
      <c r="Q1098" s="731" t="s">
        <v>2552</v>
      </c>
      <c r="R1098" s="720">
        <f t="shared" si="37"/>
        <v>1</v>
      </c>
      <c r="S1098" s="721" t="str">
        <f t="array" aca="1" ref="S1098" ca="1">IF(ISNUMBER(R1098),IF(R1098=100%,"CUMPLIDA",IF(AND(ISNUMBER(N1098),ISNUMBER(INDIRECT("FECHA_"&amp;$B1098,1))), IF(N1098&lt;=INDIRECT("FECHA_"&amp;$B1098,1),"INCUMPLIDA","PROCESO"), "VERIFICAR FECHA")),"SIN VALOR AVANCE")</f>
        <v>CUMPLIDA</v>
      </c>
    </row>
    <row r="1099" spans="1:19" ht="105.75">
      <c r="A1099" s="712" t="s">
        <v>18</v>
      </c>
      <c r="B1099" s="104" t="s">
        <v>14</v>
      </c>
      <c r="C1099" s="713"/>
      <c r="D1099" s="713"/>
      <c r="E1099" s="714"/>
      <c r="F1099" s="714"/>
      <c r="G1099" s="723"/>
      <c r="H1099" s="714"/>
      <c r="I1099" s="716">
        <v>3</v>
      </c>
      <c r="J1099" s="717">
        <v>1</v>
      </c>
      <c r="K1099" s="717">
        <v>1</v>
      </c>
      <c r="L1099" s="720">
        <v>1</v>
      </c>
      <c r="M1099" s="719">
        <v>45566</v>
      </c>
      <c r="N1099" s="719">
        <v>45657</v>
      </c>
      <c r="O1099" s="109">
        <f t="shared" si="36"/>
        <v>13</v>
      </c>
      <c r="P1099" s="720">
        <v>1</v>
      </c>
      <c r="Q1099" s="731" t="s">
        <v>2553</v>
      </c>
      <c r="R1099" s="720">
        <f t="shared" si="37"/>
        <v>1</v>
      </c>
      <c r="S1099" s="721" t="str">
        <f t="array" aca="1" ref="S1099" ca="1">IF(ISNUMBER(R1099),IF(R1099=100%,"CUMPLIDA",IF(AND(ISNUMBER(N1099),ISNUMBER(INDIRECT("FECHA_"&amp;$B1099,1))), IF(N1099&lt;=INDIRECT("FECHA_"&amp;$B1099,1),"INCUMPLIDA","PROCESO"), "VERIFICAR FECHA")),"SIN VALOR AVANCE")</f>
        <v>CUMPLIDA</v>
      </c>
    </row>
    <row r="1100" spans="1:19" ht="45.75">
      <c r="A1100" s="712" t="s">
        <v>18</v>
      </c>
      <c r="B1100" s="104" t="s">
        <v>14</v>
      </c>
      <c r="C1100" s="713"/>
      <c r="D1100" s="713"/>
      <c r="E1100" s="714"/>
      <c r="F1100" s="714"/>
      <c r="G1100" s="715"/>
      <c r="H1100" s="714"/>
      <c r="I1100" s="716">
        <v>4</v>
      </c>
      <c r="J1100" s="717">
        <v>1</v>
      </c>
      <c r="K1100" s="717">
        <v>1</v>
      </c>
      <c r="L1100" s="726">
        <v>5</v>
      </c>
      <c r="M1100" s="719">
        <v>45566</v>
      </c>
      <c r="N1100" s="719">
        <v>45657</v>
      </c>
      <c r="O1100" s="109">
        <f t="shared" si="36"/>
        <v>13</v>
      </c>
      <c r="P1100" s="720">
        <v>1</v>
      </c>
      <c r="Q1100" s="717" t="s">
        <v>2554</v>
      </c>
      <c r="R1100" s="720">
        <f t="shared" si="37"/>
        <v>1</v>
      </c>
      <c r="S1100" s="721" t="str">
        <f t="array" aca="1" ref="S1100" ca="1">IF(ISNUMBER(R1100),IF(R1100=100%,"CUMPLIDA",IF(AND(ISNUMBER(N1100),ISNUMBER(INDIRECT("FECHA_"&amp;$B1100,1))), IF(N1100&lt;=INDIRECT("FECHA_"&amp;$B1100,1),"INCUMPLIDA","PROCESO"), "VERIFICAR FECHA")),"SIN VALOR AVANCE")</f>
        <v>CUMPLIDA</v>
      </c>
    </row>
    <row r="1101" spans="1:19" ht="45.75">
      <c r="A1101" s="712" t="s">
        <v>18</v>
      </c>
      <c r="B1101" s="104" t="s">
        <v>14</v>
      </c>
      <c r="C1101" s="713" t="s">
        <v>2555</v>
      </c>
      <c r="D1101" s="713"/>
      <c r="E1101" s="714" t="s">
        <v>2291</v>
      </c>
      <c r="F1101" s="714"/>
      <c r="G1101" s="714"/>
      <c r="H1101" s="714"/>
      <c r="I1101" s="716">
        <v>4</v>
      </c>
      <c r="J1101" s="717">
        <v>1</v>
      </c>
      <c r="K1101" s="717">
        <v>1</v>
      </c>
      <c r="L1101" s="726">
        <v>5</v>
      </c>
      <c r="M1101" s="719">
        <v>45566</v>
      </c>
      <c r="N1101" s="719">
        <v>45657</v>
      </c>
      <c r="O1101" s="109">
        <f t="shared" si="36"/>
        <v>13</v>
      </c>
      <c r="P1101" s="720">
        <v>1</v>
      </c>
      <c r="Q1101" s="717" t="s">
        <v>2554</v>
      </c>
      <c r="R1101" s="720">
        <f t="shared" si="37"/>
        <v>1</v>
      </c>
      <c r="S1101" s="721" t="str">
        <f t="array" aca="1" ref="S1101" ca="1">IF(ISNUMBER(R1101),IF(R1101=100%,"CUMPLIDA",IF(AND(ISNUMBER(N1101),ISNUMBER(INDIRECT("FECHA_"&amp;$B1101,1))), IF(N1101&lt;=INDIRECT("FECHA_"&amp;$B1101,1),"INCUMPLIDA","PROCESO"), "VERIFICAR FECHA")),"SIN VALOR AVANCE")</f>
        <v>CUMPLIDA</v>
      </c>
    </row>
    <row r="1102" spans="1:19" ht="45.75">
      <c r="A1102" s="712" t="s">
        <v>18</v>
      </c>
      <c r="B1102" s="104" t="s">
        <v>14</v>
      </c>
      <c r="C1102" s="713"/>
      <c r="D1102" s="713"/>
      <c r="E1102" s="714"/>
      <c r="F1102" s="714"/>
      <c r="G1102" s="714"/>
      <c r="H1102" s="714"/>
      <c r="I1102" s="716">
        <v>4</v>
      </c>
      <c r="J1102" s="717">
        <v>1</v>
      </c>
      <c r="K1102" s="717">
        <v>1</v>
      </c>
      <c r="L1102" s="726">
        <v>5</v>
      </c>
      <c r="M1102" s="719">
        <v>45566</v>
      </c>
      <c r="N1102" s="719">
        <v>45657</v>
      </c>
      <c r="O1102" s="109">
        <f t="shared" si="36"/>
        <v>13</v>
      </c>
      <c r="P1102" s="720">
        <v>1</v>
      </c>
      <c r="Q1102" s="717" t="s">
        <v>2554</v>
      </c>
      <c r="R1102" s="720">
        <f t="shared" si="37"/>
        <v>1</v>
      </c>
      <c r="S1102" s="721" t="str">
        <f t="array" aca="1" ref="S1102" ca="1">IF(ISNUMBER(R1102),IF(R1102=100%,"CUMPLIDA",IF(AND(ISNUMBER(N1102),ISNUMBER(INDIRECT("FECHA_"&amp;$B1102,1))), IF(N1102&lt;=INDIRECT("FECHA_"&amp;$B1102,1),"INCUMPLIDA","PROCESO"), "VERIFICAR FECHA")),"SIN VALOR AVANCE")</f>
        <v>CUMPLIDA</v>
      </c>
    </row>
    <row r="1103" spans="1:19" ht="45.75">
      <c r="A1103" s="712" t="s">
        <v>18</v>
      </c>
      <c r="B1103" s="104" t="s">
        <v>14</v>
      </c>
      <c r="C1103" s="713"/>
      <c r="D1103" s="713"/>
      <c r="E1103" s="714"/>
      <c r="F1103" s="714"/>
      <c r="G1103" s="714"/>
      <c r="H1103" s="714"/>
      <c r="I1103" s="716">
        <v>4</v>
      </c>
      <c r="J1103" s="717">
        <v>1</v>
      </c>
      <c r="K1103" s="717">
        <v>1</v>
      </c>
      <c r="L1103" s="726">
        <v>5</v>
      </c>
      <c r="M1103" s="719">
        <v>45566</v>
      </c>
      <c r="N1103" s="719">
        <v>45657</v>
      </c>
      <c r="O1103" s="109">
        <f t="shared" si="36"/>
        <v>13</v>
      </c>
      <c r="P1103" s="720">
        <v>1</v>
      </c>
      <c r="Q1103" s="717" t="s">
        <v>2554</v>
      </c>
      <c r="R1103" s="720">
        <f t="shared" si="37"/>
        <v>1</v>
      </c>
      <c r="S1103" s="721" t="str">
        <f t="array" aca="1" ref="S1103" ca="1">IF(ISNUMBER(R1103),IF(R1103=100%,"CUMPLIDA",IF(AND(ISNUMBER(N1103),ISNUMBER(INDIRECT("FECHA_"&amp;$B1103,1))), IF(N1103&lt;=INDIRECT("FECHA_"&amp;$B1103,1),"INCUMPLIDA","PROCESO"), "VERIFICAR FECHA")),"SIN VALOR AVANCE")</f>
        <v>CUMPLIDA</v>
      </c>
    </row>
    <row r="1104" spans="1:19" ht="45.75">
      <c r="A1104" s="712" t="s">
        <v>18</v>
      </c>
      <c r="B1104" s="104" t="s">
        <v>14</v>
      </c>
      <c r="C1104" s="713"/>
      <c r="D1104" s="713"/>
      <c r="E1104" s="714"/>
      <c r="F1104" s="714"/>
      <c r="G1104" s="714"/>
      <c r="H1104" s="714"/>
      <c r="I1104" s="716">
        <v>4</v>
      </c>
      <c r="J1104" s="717">
        <v>1</v>
      </c>
      <c r="K1104" s="717">
        <v>1</v>
      </c>
      <c r="L1104" s="726">
        <v>5</v>
      </c>
      <c r="M1104" s="719">
        <v>45566</v>
      </c>
      <c r="N1104" s="719">
        <v>45657</v>
      </c>
      <c r="O1104" s="109">
        <f t="shared" si="36"/>
        <v>13</v>
      </c>
      <c r="P1104" s="720">
        <v>1</v>
      </c>
      <c r="Q1104" s="717" t="s">
        <v>2554</v>
      </c>
      <c r="R1104" s="720">
        <f t="shared" si="37"/>
        <v>1</v>
      </c>
      <c r="S1104" s="721" t="str">
        <f t="array" aca="1" ref="S1104" ca="1">IF(ISNUMBER(R1104),IF(R1104=100%,"CUMPLIDA",IF(AND(ISNUMBER(N1104),ISNUMBER(INDIRECT("FECHA_"&amp;$B1104,1))), IF(N1104&lt;=INDIRECT("FECHA_"&amp;$B1104,1),"INCUMPLIDA","PROCESO"), "VERIFICAR FECHA")),"SIN VALOR AVANCE")</f>
        <v>CUMPLIDA</v>
      </c>
    </row>
    <row r="1105" spans="1:19" ht="45.75">
      <c r="A1105" s="712" t="s">
        <v>18</v>
      </c>
      <c r="B1105" s="104" t="s">
        <v>14</v>
      </c>
      <c r="C1105" s="713"/>
      <c r="D1105" s="713"/>
      <c r="E1105" s="714" t="s">
        <v>2376</v>
      </c>
      <c r="F1105" s="714"/>
      <c r="G1105" s="714"/>
      <c r="H1105" s="714"/>
      <c r="I1105" s="716">
        <v>4</v>
      </c>
      <c r="J1105" s="717">
        <v>1</v>
      </c>
      <c r="K1105" s="717">
        <v>1</v>
      </c>
      <c r="L1105" s="726">
        <v>5</v>
      </c>
      <c r="M1105" s="719">
        <v>45566</v>
      </c>
      <c r="N1105" s="719">
        <v>45657</v>
      </c>
      <c r="O1105" s="109">
        <f t="shared" si="36"/>
        <v>13</v>
      </c>
      <c r="P1105" s="720">
        <v>1</v>
      </c>
      <c r="Q1105" s="717" t="s">
        <v>2554</v>
      </c>
      <c r="R1105" s="720">
        <f t="shared" si="37"/>
        <v>1</v>
      </c>
      <c r="S1105" s="721" t="str">
        <f t="array" aca="1" ref="S1105" ca="1">IF(ISNUMBER(R1105),IF(R1105=100%,"CUMPLIDA",IF(AND(ISNUMBER(N1105),ISNUMBER(INDIRECT("FECHA_"&amp;$B1105,1))), IF(N1105&lt;=INDIRECT("FECHA_"&amp;$B1105,1),"INCUMPLIDA","PROCESO"), "VERIFICAR FECHA")),"SIN VALOR AVANCE")</f>
        <v>CUMPLIDA</v>
      </c>
    </row>
    <row r="1106" spans="1:19" ht="45.75">
      <c r="A1106" s="712" t="s">
        <v>18</v>
      </c>
      <c r="B1106" s="104" t="s">
        <v>14</v>
      </c>
      <c r="C1106" s="713"/>
      <c r="D1106" s="713"/>
      <c r="E1106" s="714"/>
      <c r="F1106" s="714"/>
      <c r="G1106" s="714"/>
      <c r="H1106" s="714"/>
      <c r="I1106" s="716">
        <v>4</v>
      </c>
      <c r="J1106" s="717">
        <v>1</v>
      </c>
      <c r="K1106" s="717">
        <v>1</v>
      </c>
      <c r="L1106" s="726">
        <v>5</v>
      </c>
      <c r="M1106" s="719">
        <v>45566</v>
      </c>
      <c r="N1106" s="719">
        <v>45657</v>
      </c>
      <c r="O1106" s="109">
        <f t="shared" si="36"/>
        <v>13</v>
      </c>
      <c r="P1106" s="720">
        <v>1</v>
      </c>
      <c r="Q1106" s="717" t="s">
        <v>2554</v>
      </c>
      <c r="R1106" s="720">
        <f t="shared" si="37"/>
        <v>1</v>
      </c>
      <c r="S1106" s="721" t="str">
        <f t="array" aca="1" ref="S1106" ca="1">IF(ISNUMBER(R1106),IF(R1106=100%,"CUMPLIDA",IF(AND(ISNUMBER(N1106),ISNUMBER(INDIRECT("FECHA_"&amp;$B1106,1))), IF(N1106&lt;=INDIRECT("FECHA_"&amp;$B1106,1),"INCUMPLIDA","PROCESO"), "VERIFICAR FECHA")),"SIN VALOR AVANCE")</f>
        <v>CUMPLIDA</v>
      </c>
    </row>
    <row r="1107" spans="1:19" ht="45.75">
      <c r="A1107" s="712" t="s">
        <v>18</v>
      </c>
      <c r="B1107" s="104" t="s">
        <v>14</v>
      </c>
      <c r="C1107" s="713"/>
      <c r="D1107" s="713"/>
      <c r="E1107" s="714"/>
      <c r="F1107" s="714"/>
      <c r="G1107" s="714"/>
      <c r="H1107" s="714"/>
      <c r="I1107" s="716">
        <v>4</v>
      </c>
      <c r="J1107" s="717">
        <v>1</v>
      </c>
      <c r="K1107" s="717">
        <v>1</v>
      </c>
      <c r="L1107" s="726">
        <v>5</v>
      </c>
      <c r="M1107" s="719">
        <v>45566</v>
      </c>
      <c r="N1107" s="719">
        <v>45657</v>
      </c>
      <c r="O1107" s="109">
        <f t="shared" si="36"/>
        <v>13</v>
      </c>
      <c r="P1107" s="720">
        <v>1</v>
      </c>
      <c r="Q1107" s="717" t="s">
        <v>2554</v>
      </c>
      <c r="R1107" s="720">
        <f t="shared" si="37"/>
        <v>1</v>
      </c>
      <c r="S1107" s="721" t="str">
        <f t="array" aca="1" ref="S1107" ca="1">IF(ISNUMBER(R1107),IF(R1107=100%,"CUMPLIDA",IF(AND(ISNUMBER(N1107),ISNUMBER(INDIRECT("FECHA_"&amp;$B1107,1))), IF(N1107&lt;=INDIRECT("FECHA_"&amp;$B1107,1),"INCUMPLIDA","PROCESO"), "VERIFICAR FECHA")),"SIN VALOR AVANCE")</f>
        <v>CUMPLIDA</v>
      </c>
    </row>
    <row r="1108" spans="1:19" ht="45.75">
      <c r="A1108" s="712" t="s">
        <v>18</v>
      </c>
      <c r="B1108" s="104" t="s">
        <v>14</v>
      </c>
      <c r="C1108" s="713"/>
      <c r="D1108" s="713"/>
      <c r="E1108" s="714" t="s">
        <v>2466</v>
      </c>
      <c r="F1108" s="714"/>
      <c r="G1108" s="714"/>
      <c r="H1108" s="714"/>
      <c r="I1108" s="716">
        <v>4</v>
      </c>
      <c r="J1108" s="717">
        <v>1</v>
      </c>
      <c r="K1108" s="717">
        <v>1</v>
      </c>
      <c r="L1108" s="726">
        <v>5</v>
      </c>
      <c r="M1108" s="719">
        <v>45566</v>
      </c>
      <c r="N1108" s="719">
        <v>45657</v>
      </c>
      <c r="O1108" s="109">
        <f t="shared" si="36"/>
        <v>13</v>
      </c>
      <c r="P1108" s="720">
        <v>1</v>
      </c>
      <c r="Q1108" s="717" t="s">
        <v>2554</v>
      </c>
      <c r="R1108" s="720">
        <f t="shared" si="37"/>
        <v>1</v>
      </c>
      <c r="S1108" s="721" t="str">
        <f t="array" aca="1" ref="S1108" ca="1">IF(ISNUMBER(R1108),IF(R1108=100%,"CUMPLIDA",IF(AND(ISNUMBER(N1108),ISNUMBER(INDIRECT("FECHA_"&amp;$B1108,1))), IF(N1108&lt;=INDIRECT("FECHA_"&amp;$B1108,1),"INCUMPLIDA","PROCESO"), "VERIFICAR FECHA")),"SIN VALOR AVANCE")</f>
        <v>CUMPLIDA</v>
      </c>
    </row>
    <row r="1109" spans="1:19" ht="45.75">
      <c r="A1109" s="712" t="s">
        <v>18</v>
      </c>
      <c r="B1109" s="104" t="s">
        <v>14</v>
      </c>
      <c r="C1109" s="713"/>
      <c r="D1109" s="713"/>
      <c r="E1109" s="714"/>
      <c r="F1109" s="714"/>
      <c r="G1109" s="714"/>
      <c r="H1109" s="714"/>
      <c r="I1109" s="716">
        <v>4</v>
      </c>
      <c r="J1109" s="717">
        <v>1</v>
      </c>
      <c r="K1109" s="717">
        <v>1</v>
      </c>
      <c r="L1109" s="726">
        <v>5</v>
      </c>
      <c r="M1109" s="719">
        <v>45566</v>
      </c>
      <c r="N1109" s="719">
        <v>45657</v>
      </c>
      <c r="O1109" s="109">
        <f t="shared" si="36"/>
        <v>13</v>
      </c>
      <c r="P1109" s="720">
        <v>1</v>
      </c>
      <c r="Q1109" s="717" t="s">
        <v>2554</v>
      </c>
      <c r="R1109" s="720">
        <f t="shared" si="37"/>
        <v>1</v>
      </c>
      <c r="S1109" s="721" t="str">
        <f t="array" aca="1" ref="S1109" ca="1">IF(ISNUMBER(R1109),IF(R1109=100%,"CUMPLIDA",IF(AND(ISNUMBER(N1109),ISNUMBER(INDIRECT("FECHA_"&amp;$B1109,1))), IF(N1109&lt;=INDIRECT("FECHA_"&amp;$B1109,1),"INCUMPLIDA","PROCESO"), "VERIFICAR FECHA")),"SIN VALOR AVANCE")</f>
        <v>CUMPLIDA</v>
      </c>
    </row>
    <row r="1110" spans="1:19" ht="45.75">
      <c r="A1110" s="712" t="s">
        <v>18</v>
      </c>
      <c r="B1110" s="104" t="s">
        <v>14</v>
      </c>
      <c r="C1110" s="713"/>
      <c r="D1110" s="713"/>
      <c r="E1110" s="714"/>
      <c r="F1110" s="714"/>
      <c r="G1110" s="714"/>
      <c r="H1110" s="714"/>
      <c r="I1110" s="716">
        <v>4</v>
      </c>
      <c r="J1110" s="717">
        <v>1</v>
      </c>
      <c r="K1110" s="717">
        <v>1</v>
      </c>
      <c r="L1110" s="726">
        <v>5</v>
      </c>
      <c r="M1110" s="719">
        <v>45566</v>
      </c>
      <c r="N1110" s="719">
        <v>45657</v>
      </c>
      <c r="O1110" s="109">
        <f t="shared" si="36"/>
        <v>13</v>
      </c>
      <c r="P1110" s="720">
        <v>1</v>
      </c>
      <c r="Q1110" s="717" t="s">
        <v>2554</v>
      </c>
      <c r="R1110" s="720">
        <f t="shared" si="37"/>
        <v>1</v>
      </c>
      <c r="S1110" s="721" t="str">
        <f t="array" aca="1" ref="S1110" ca="1">IF(ISNUMBER(R1110),IF(R1110=100%,"CUMPLIDA",IF(AND(ISNUMBER(N1110),ISNUMBER(INDIRECT("FECHA_"&amp;$B1110,1))), IF(N1110&lt;=INDIRECT("FECHA_"&amp;$B1110,1),"INCUMPLIDA","PROCESO"), "VERIFICAR FECHA")),"SIN VALOR AVANCE")</f>
        <v>CUMPLIDA</v>
      </c>
    </row>
    <row r="1111" spans="1:19" ht="45.75">
      <c r="A1111" s="712" t="s">
        <v>18</v>
      </c>
      <c r="B1111" s="104" t="s">
        <v>14</v>
      </c>
      <c r="C1111" s="713"/>
      <c r="D1111" s="713"/>
      <c r="E1111" s="714" t="s">
        <v>2293</v>
      </c>
      <c r="F1111" s="714"/>
      <c r="G1111" s="714"/>
      <c r="H1111" s="714"/>
      <c r="I1111" s="716">
        <v>4</v>
      </c>
      <c r="J1111" s="717">
        <v>1</v>
      </c>
      <c r="K1111" s="717">
        <v>1</v>
      </c>
      <c r="L1111" s="726">
        <v>5</v>
      </c>
      <c r="M1111" s="719">
        <v>45566</v>
      </c>
      <c r="N1111" s="719">
        <v>45657</v>
      </c>
      <c r="O1111" s="109">
        <f t="shared" si="36"/>
        <v>13</v>
      </c>
      <c r="P1111" s="720">
        <v>1</v>
      </c>
      <c r="Q1111" s="717" t="s">
        <v>2554</v>
      </c>
      <c r="R1111" s="720">
        <f t="shared" si="37"/>
        <v>1</v>
      </c>
      <c r="S1111" s="721" t="str">
        <f t="array" aca="1" ref="S1111" ca="1">IF(ISNUMBER(R1111),IF(R1111=100%,"CUMPLIDA",IF(AND(ISNUMBER(N1111),ISNUMBER(INDIRECT("FECHA_"&amp;$B1111,1))), IF(N1111&lt;=INDIRECT("FECHA_"&amp;$B1111,1),"INCUMPLIDA","PROCESO"), "VERIFICAR FECHA")),"SIN VALOR AVANCE")</f>
        <v>CUMPLIDA</v>
      </c>
    </row>
    <row r="1112" spans="1:19" ht="45.75">
      <c r="A1112" s="712" t="s">
        <v>18</v>
      </c>
      <c r="B1112" s="104" t="s">
        <v>14</v>
      </c>
      <c r="C1112" s="713"/>
      <c r="D1112" s="713"/>
      <c r="E1112" s="714"/>
      <c r="F1112" s="714"/>
      <c r="G1112" s="714"/>
      <c r="H1112" s="714"/>
      <c r="I1112" s="716">
        <v>4</v>
      </c>
      <c r="J1112" s="717">
        <v>1</v>
      </c>
      <c r="K1112" s="717">
        <v>1</v>
      </c>
      <c r="L1112" s="726">
        <v>5</v>
      </c>
      <c r="M1112" s="719">
        <v>45566</v>
      </c>
      <c r="N1112" s="719">
        <v>45657</v>
      </c>
      <c r="O1112" s="109">
        <f t="shared" si="36"/>
        <v>13</v>
      </c>
      <c r="P1112" s="720">
        <v>1</v>
      </c>
      <c r="Q1112" s="717" t="s">
        <v>2554</v>
      </c>
      <c r="R1112" s="720">
        <f t="shared" si="37"/>
        <v>1</v>
      </c>
      <c r="S1112" s="721" t="str">
        <f t="array" aca="1" ref="S1112" ca="1">IF(ISNUMBER(R1112),IF(R1112=100%,"CUMPLIDA",IF(AND(ISNUMBER(N1112),ISNUMBER(INDIRECT("FECHA_"&amp;$B1112,1))), IF(N1112&lt;=INDIRECT("FECHA_"&amp;$B1112,1),"INCUMPLIDA","PROCESO"), "VERIFICAR FECHA")),"SIN VALOR AVANCE")</f>
        <v>CUMPLIDA</v>
      </c>
    </row>
    <row r="1113" spans="1:19" ht="45.75">
      <c r="A1113" s="712" t="s">
        <v>18</v>
      </c>
      <c r="B1113" s="104" t="s">
        <v>14</v>
      </c>
      <c r="C1113" s="713"/>
      <c r="D1113" s="713"/>
      <c r="E1113" s="714"/>
      <c r="F1113" s="714"/>
      <c r="G1113" s="714"/>
      <c r="H1113" s="714"/>
      <c r="I1113" s="716">
        <v>4</v>
      </c>
      <c r="J1113" s="717">
        <v>1</v>
      </c>
      <c r="K1113" s="717">
        <v>1</v>
      </c>
      <c r="L1113" s="726">
        <v>5</v>
      </c>
      <c r="M1113" s="719">
        <v>45566</v>
      </c>
      <c r="N1113" s="719">
        <v>45657</v>
      </c>
      <c r="O1113" s="109">
        <f t="shared" si="36"/>
        <v>13</v>
      </c>
      <c r="P1113" s="720">
        <v>1</v>
      </c>
      <c r="Q1113" s="717" t="s">
        <v>2554</v>
      </c>
      <c r="R1113" s="720">
        <f t="shared" si="37"/>
        <v>1</v>
      </c>
      <c r="S1113" s="721" t="str">
        <f t="array" aca="1" ref="S1113" ca="1">IF(ISNUMBER(R1113),IF(R1113=100%,"CUMPLIDA",IF(AND(ISNUMBER(N1113),ISNUMBER(INDIRECT("FECHA_"&amp;$B1113,1))), IF(N1113&lt;=INDIRECT("FECHA_"&amp;$B1113,1),"INCUMPLIDA","PROCESO"), "VERIFICAR FECHA")),"SIN VALOR AVANCE")</f>
        <v>CUMPLIDA</v>
      </c>
    </row>
    <row r="1114" spans="1:19" ht="45.75">
      <c r="A1114" s="712" t="s">
        <v>18</v>
      </c>
      <c r="B1114" s="104" t="s">
        <v>14</v>
      </c>
      <c r="C1114" s="713"/>
      <c r="D1114" s="713"/>
      <c r="E1114" s="714" t="s">
        <v>2556</v>
      </c>
      <c r="F1114" s="714"/>
      <c r="G1114" s="714"/>
      <c r="H1114" s="714"/>
      <c r="I1114" s="716">
        <v>4</v>
      </c>
      <c r="J1114" s="717">
        <v>1</v>
      </c>
      <c r="K1114" s="717">
        <v>1</v>
      </c>
      <c r="L1114" s="726">
        <v>5</v>
      </c>
      <c r="M1114" s="719">
        <v>45566</v>
      </c>
      <c r="N1114" s="719">
        <v>45657</v>
      </c>
      <c r="O1114" s="109">
        <f t="shared" si="36"/>
        <v>13</v>
      </c>
      <c r="P1114" s="720">
        <v>1</v>
      </c>
      <c r="Q1114" s="717" t="s">
        <v>2554</v>
      </c>
      <c r="R1114" s="720">
        <f t="shared" si="37"/>
        <v>1</v>
      </c>
      <c r="S1114" s="721" t="str">
        <f t="array" aca="1" ref="S1114" ca="1">IF(ISNUMBER(R1114),IF(R1114=100%,"CUMPLIDA",IF(AND(ISNUMBER(N1114),ISNUMBER(INDIRECT("FECHA_"&amp;$B1114,1))), IF(N1114&lt;=INDIRECT("FECHA_"&amp;$B1114,1),"INCUMPLIDA","PROCESO"), "VERIFICAR FECHA")),"SIN VALOR AVANCE")</f>
        <v>CUMPLIDA</v>
      </c>
    </row>
    <row r="1115" spans="1:19" ht="45.75">
      <c r="A1115" s="712" t="s">
        <v>18</v>
      </c>
      <c r="B1115" s="104" t="s">
        <v>14</v>
      </c>
      <c r="C1115" s="713"/>
      <c r="D1115" s="713"/>
      <c r="E1115" s="714"/>
      <c r="F1115" s="714"/>
      <c r="G1115" s="714"/>
      <c r="H1115" s="714"/>
      <c r="I1115" s="716">
        <v>4</v>
      </c>
      <c r="J1115" s="717">
        <v>1</v>
      </c>
      <c r="K1115" s="717">
        <v>1</v>
      </c>
      <c r="L1115" s="726">
        <v>5</v>
      </c>
      <c r="M1115" s="719">
        <v>45566</v>
      </c>
      <c r="N1115" s="719">
        <v>45657</v>
      </c>
      <c r="O1115" s="109">
        <f t="shared" si="36"/>
        <v>13</v>
      </c>
      <c r="P1115" s="720">
        <v>1</v>
      </c>
      <c r="Q1115" s="717" t="s">
        <v>2554</v>
      </c>
      <c r="R1115" s="720">
        <f t="shared" si="37"/>
        <v>1</v>
      </c>
      <c r="S1115" s="721" t="str">
        <f t="array" aca="1" ref="S1115" ca="1">IF(ISNUMBER(R1115),IF(R1115=100%,"CUMPLIDA",IF(AND(ISNUMBER(N1115),ISNUMBER(INDIRECT("FECHA_"&amp;$B1115,1))), IF(N1115&lt;=INDIRECT("FECHA_"&amp;$B1115,1),"INCUMPLIDA","PROCESO"), "VERIFICAR FECHA")),"SIN VALOR AVANCE")</f>
        <v>CUMPLIDA</v>
      </c>
    </row>
    <row r="1116" spans="1:19" ht="45.75">
      <c r="A1116" s="712" t="s">
        <v>18</v>
      </c>
      <c r="B1116" s="104" t="s">
        <v>14</v>
      </c>
      <c r="C1116" s="713"/>
      <c r="D1116" s="713"/>
      <c r="E1116" s="714"/>
      <c r="F1116" s="714"/>
      <c r="G1116" s="714"/>
      <c r="H1116" s="714"/>
      <c r="I1116" s="716">
        <v>4</v>
      </c>
      <c r="J1116" s="717">
        <v>1</v>
      </c>
      <c r="K1116" s="717">
        <v>1</v>
      </c>
      <c r="L1116" s="726">
        <v>5</v>
      </c>
      <c r="M1116" s="719">
        <v>45566</v>
      </c>
      <c r="N1116" s="719">
        <v>45657</v>
      </c>
      <c r="O1116" s="109">
        <f t="shared" si="36"/>
        <v>13</v>
      </c>
      <c r="P1116" s="720">
        <v>1</v>
      </c>
      <c r="Q1116" s="717" t="s">
        <v>2554</v>
      </c>
      <c r="R1116" s="720">
        <f t="shared" si="37"/>
        <v>1</v>
      </c>
      <c r="S1116" s="721" t="str">
        <f t="array" aca="1" ref="S1116" ca="1">IF(ISNUMBER(R1116),IF(R1116=100%,"CUMPLIDA",IF(AND(ISNUMBER(N1116),ISNUMBER(INDIRECT("FECHA_"&amp;$B1116,1))), IF(N1116&lt;=INDIRECT("FECHA_"&amp;$B1116,1),"INCUMPLIDA","PROCESO"), "VERIFICAR FECHA")),"SIN VALOR AVANCE")</f>
        <v>CUMPLIDA</v>
      </c>
    </row>
    <row r="1117" spans="1:19" ht="60.75">
      <c r="A1117" s="712" t="s">
        <v>18</v>
      </c>
      <c r="B1117" s="104" t="s">
        <v>14</v>
      </c>
      <c r="C1117" s="713"/>
      <c r="D1117" s="713"/>
      <c r="E1117" s="714"/>
      <c r="F1117" s="714"/>
      <c r="G1117" s="714" t="s">
        <v>2557</v>
      </c>
      <c r="H1117" s="714"/>
      <c r="I1117" s="716">
        <v>5</v>
      </c>
      <c r="J1117" s="717">
        <v>1</v>
      </c>
      <c r="K1117" s="717">
        <v>1</v>
      </c>
      <c r="L1117" s="726">
        <v>1</v>
      </c>
      <c r="M1117" s="719">
        <v>45566</v>
      </c>
      <c r="N1117" s="719">
        <v>45868</v>
      </c>
      <c r="O1117" s="109">
        <f t="shared" si="36"/>
        <v>43.142857142857146</v>
      </c>
      <c r="P1117" s="720">
        <v>1</v>
      </c>
      <c r="Q1117" s="717" t="s">
        <v>2558</v>
      </c>
      <c r="R1117" s="720">
        <f t="shared" si="37"/>
        <v>1</v>
      </c>
      <c r="S1117" s="721" t="str">
        <f t="array" aca="1" ref="S1117" ca="1">IF(ISNUMBER(R1117),IF(R1117=100%,"CUMPLIDA",IF(AND(ISNUMBER(N1117),ISNUMBER(INDIRECT("FECHA_"&amp;$B1117,1))), IF(N1117&lt;=INDIRECT("FECHA_"&amp;$B1117,1),"INCUMPLIDA","PROCESO"), "VERIFICAR FECHA")),"SIN VALOR AVANCE")</f>
        <v>CUMPLIDA</v>
      </c>
    </row>
    <row r="1118" spans="1:19" ht="60.75">
      <c r="A1118" s="712" t="s">
        <v>18</v>
      </c>
      <c r="B1118" s="104" t="s">
        <v>14</v>
      </c>
      <c r="C1118" s="713"/>
      <c r="D1118" s="713"/>
      <c r="E1118" s="714"/>
      <c r="F1118" s="714"/>
      <c r="G1118" s="714"/>
      <c r="H1118" s="714"/>
      <c r="I1118" s="716">
        <v>7</v>
      </c>
      <c r="J1118" s="717">
        <v>1</v>
      </c>
      <c r="K1118" s="717">
        <v>1</v>
      </c>
      <c r="L1118" s="726">
        <v>1</v>
      </c>
      <c r="M1118" s="719">
        <v>45868</v>
      </c>
      <c r="N1118" s="719">
        <v>45991</v>
      </c>
      <c r="O1118" s="109">
        <f t="shared" si="36"/>
        <v>17.571428571428573</v>
      </c>
      <c r="P1118" s="720">
        <v>1</v>
      </c>
      <c r="Q1118" s="717" t="s">
        <v>2558</v>
      </c>
      <c r="R1118" s="720">
        <f t="shared" si="37"/>
        <v>1</v>
      </c>
      <c r="S1118" s="721" t="str">
        <f t="array" aca="1" ref="S1118" ca="1">IF(ISNUMBER(R1118),IF(R1118=100%,"CUMPLIDA",IF(AND(ISNUMBER(N1118),ISNUMBER(INDIRECT("FECHA_"&amp;$B1118,1))), IF(N1118&lt;=INDIRECT("FECHA_"&amp;$B1118,1),"INCUMPLIDA","PROCESO"), "VERIFICAR FECHA")),"SIN VALOR AVANCE")</f>
        <v>CUMPLIDA</v>
      </c>
    </row>
    <row r="1119" spans="1:19" ht="90.75">
      <c r="A1119" s="712" t="s">
        <v>18</v>
      </c>
      <c r="B1119" s="104" t="s">
        <v>14</v>
      </c>
      <c r="C1119" s="713"/>
      <c r="D1119" s="713"/>
      <c r="E1119" s="714"/>
      <c r="F1119" s="714"/>
      <c r="G1119" s="714" t="s">
        <v>2559</v>
      </c>
      <c r="H1119" s="714"/>
      <c r="I1119" s="716">
        <v>6</v>
      </c>
      <c r="J1119" s="717">
        <v>1</v>
      </c>
      <c r="K1119" s="717">
        <v>1</v>
      </c>
      <c r="L1119" s="726">
        <v>1</v>
      </c>
      <c r="M1119" s="719">
        <v>45566</v>
      </c>
      <c r="N1119" s="719">
        <v>45657</v>
      </c>
      <c r="O1119" s="109">
        <f t="shared" si="36"/>
        <v>13</v>
      </c>
      <c r="P1119" s="720">
        <v>1</v>
      </c>
      <c r="Q1119" s="717" t="s">
        <v>2560</v>
      </c>
      <c r="R1119" s="720">
        <f t="shared" si="37"/>
        <v>1</v>
      </c>
      <c r="S1119" s="721" t="str">
        <f t="array" aca="1" ref="S1119" ca="1">IF(ISNUMBER(R1119),IF(R1119=100%,"CUMPLIDA",IF(AND(ISNUMBER(N1119),ISNUMBER(INDIRECT("FECHA_"&amp;$B1119,1))), IF(N1119&lt;=INDIRECT("FECHA_"&amp;$B1119,1),"INCUMPLIDA","PROCESO"), "VERIFICAR FECHA")),"SIN VALOR AVANCE")</f>
        <v>CUMPLIDA</v>
      </c>
    </row>
    <row r="1120" spans="1:19" ht="45.75">
      <c r="A1120" s="712" t="s">
        <v>18</v>
      </c>
      <c r="B1120" s="104" t="s">
        <v>14</v>
      </c>
      <c r="C1120" s="713"/>
      <c r="D1120" s="713"/>
      <c r="E1120" s="714"/>
      <c r="F1120" s="714"/>
      <c r="G1120" s="714"/>
      <c r="H1120" s="714"/>
      <c r="I1120" s="716">
        <v>4</v>
      </c>
      <c r="J1120" s="717">
        <v>1</v>
      </c>
      <c r="K1120" s="717">
        <v>1</v>
      </c>
      <c r="L1120" s="726">
        <v>5</v>
      </c>
      <c r="M1120" s="719">
        <v>45566</v>
      </c>
      <c r="N1120" s="719">
        <v>45657</v>
      </c>
      <c r="O1120" s="109">
        <f t="shared" si="36"/>
        <v>13</v>
      </c>
      <c r="P1120" s="720">
        <v>1</v>
      </c>
      <c r="Q1120" s="717" t="s">
        <v>2554</v>
      </c>
      <c r="R1120" s="720">
        <f t="shared" si="37"/>
        <v>1</v>
      </c>
      <c r="S1120" s="721" t="str">
        <f t="array" aca="1" ref="S1120" ca="1">IF(ISNUMBER(R1120),IF(R1120=100%,"CUMPLIDA",IF(AND(ISNUMBER(N1120),ISNUMBER(INDIRECT("FECHA_"&amp;$B1120,1))), IF(N1120&lt;=INDIRECT("FECHA_"&amp;$B1120,1),"INCUMPLIDA","PROCESO"), "VERIFICAR FECHA")),"SIN VALOR AVANCE")</f>
        <v>CUMPLIDA</v>
      </c>
    </row>
    <row r="1121" spans="1:19" ht="45.75">
      <c r="A1121" s="712" t="s">
        <v>18</v>
      </c>
      <c r="B1121" s="104" t="s">
        <v>14</v>
      </c>
      <c r="C1121" s="713"/>
      <c r="D1121" s="713"/>
      <c r="E1121" s="714"/>
      <c r="F1121" s="714"/>
      <c r="G1121" s="714"/>
      <c r="H1121" s="714"/>
      <c r="I1121" s="716">
        <v>4</v>
      </c>
      <c r="J1121" s="717">
        <v>1</v>
      </c>
      <c r="K1121" s="717">
        <v>1</v>
      </c>
      <c r="L1121" s="726">
        <v>5</v>
      </c>
      <c r="M1121" s="719">
        <v>45566</v>
      </c>
      <c r="N1121" s="719">
        <v>45657</v>
      </c>
      <c r="O1121" s="109">
        <f t="shared" si="36"/>
        <v>13</v>
      </c>
      <c r="P1121" s="720">
        <v>1</v>
      </c>
      <c r="Q1121" s="717" t="s">
        <v>2554</v>
      </c>
      <c r="R1121" s="720">
        <f t="shared" si="37"/>
        <v>1</v>
      </c>
      <c r="S1121" s="721" t="str">
        <f t="array" aca="1" ref="S1121" ca="1">IF(ISNUMBER(R1121),IF(R1121=100%,"CUMPLIDA",IF(AND(ISNUMBER(N1121),ISNUMBER(INDIRECT("FECHA_"&amp;$B1121,1))), IF(N1121&lt;=INDIRECT("FECHA_"&amp;$B1121,1),"INCUMPLIDA","PROCESO"), "VERIFICAR FECHA")),"SIN VALOR AVANCE")</f>
        <v>CUMPLIDA</v>
      </c>
    </row>
    <row r="1122" spans="1:19" ht="45.75">
      <c r="A1122" s="712" t="s">
        <v>18</v>
      </c>
      <c r="B1122" s="104" t="s">
        <v>14</v>
      </c>
      <c r="C1122" s="713"/>
      <c r="D1122" s="713"/>
      <c r="E1122" s="714"/>
      <c r="F1122" s="714"/>
      <c r="G1122" s="714" t="s">
        <v>2561</v>
      </c>
      <c r="H1122" s="714"/>
      <c r="I1122" s="716">
        <v>4</v>
      </c>
      <c r="J1122" s="717">
        <v>1</v>
      </c>
      <c r="K1122" s="717">
        <v>1</v>
      </c>
      <c r="L1122" s="726">
        <v>5</v>
      </c>
      <c r="M1122" s="719">
        <v>45566</v>
      </c>
      <c r="N1122" s="719">
        <v>45657</v>
      </c>
      <c r="O1122" s="109">
        <f t="shared" si="36"/>
        <v>13</v>
      </c>
      <c r="P1122" s="720">
        <v>1</v>
      </c>
      <c r="Q1122" s="717" t="s">
        <v>2554</v>
      </c>
      <c r="R1122" s="720">
        <f t="shared" si="37"/>
        <v>1</v>
      </c>
      <c r="S1122" s="721" t="str">
        <f t="array" aca="1" ref="S1122" ca="1">IF(ISNUMBER(R1122),IF(R1122=100%,"CUMPLIDA",IF(AND(ISNUMBER(N1122),ISNUMBER(INDIRECT("FECHA_"&amp;$B1122,1))), IF(N1122&lt;=INDIRECT("FECHA_"&amp;$B1122,1),"INCUMPLIDA","PROCESO"), "VERIFICAR FECHA")),"SIN VALOR AVANCE")</f>
        <v>CUMPLIDA</v>
      </c>
    </row>
    <row r="1123" spans="1:19" ht="45.75">
      <c r="A1123" s="712" t="s">
        <v>18</v>
      </c>
      <c r="B1123" s="104" t="s">
        <v>14</v>
      </c>
      <c r="C1123" s="713"/>
      <c r="D1123" s="713"/>
      <c r="E1123" s="714"/>
      <c r="F1123" s="714"/>
      <c r="G1123" s="714"/>
      <c r="H1123" s="714"/>
      <c r="I1123" s="716">
        <v>4</v>
      </c>
      <c r="J1123" s="717">
        <v>1</v>
      </c>
      <c r="K1123" s="717">
        <v>1</v>
      </c>
      <c r="L1123" s="726">
        <v>5</v>
      </c>
      <c r="M1123" s="719">
        <v>45566</v>
      </c>
      <c r="N1123" s="719">
        <v>45657</v>
      </c>
      <c r="O1123" s="109">
        <f t="shared" si="36"/>
        <v>13</v>
      </c>
      <c r="P1123" s="720">
        <v>1</v>
      </c>
      <c r="Q1123" s="717" t="s">
        <v>2554</v>
      </c>
      <c r="R1123" s="720">
        <f t="shared" si="37"/>
        <v>1</v>
      </c>
      <c r="S1123" s="721" t="str">
        <f t="array" aca="1" ref="S1123" ca="1">IF(ISNUMBER(R1123),IF(R1123=100%,"CUMPLIDA",IF(AND(ISNUMBER(N1123),ISNUMBER(INDIRECT("FECHA_"&amp;$B1123,1))), IF(N1123&lt;=INDIRECT("FECHA_"&amp;$B1123,1),"INCUMPLIDA","PROCESO"), "VERIFICAR FECHA")),"SIN VALOR AVANCE")</f>
        <v>CUMPLIDA</v>
      </c>
    </row>
    <row r="1124" spans="1:19" ht="45.75">
      <c r="A1124" s="712" t="s">
        <v>18</v>
      </c>
      <c r="B1124" s="104" t="s">
        <v>14</v>
      </c>
      <c r="C1124" s="713"/>
      <c r="D1124" s="713"/>
      <c r="E1124" s="714"/>
      <c r="F1124" s="714"/>
      <c r="G1124" s="714"/>
      <c r="H1124" s="714"/>
      <c r="I1124" s="716">
        <v>4</v>
      </c>
      <c r="J1124" s="717">
        <v>1</v>
      </c>
      <c r="K1124" s="717">
        <v>1</v>
      </c>
      <c r="L1124" s="726">
        <v>5</v>
      </c>
      <c r="M1124" s="719">
        <v>45566</v>
      </c>
      <c r="N1124" s="719">
        <v>45657</v>
      </c>
      <c r="O1124" s="109">
        <f t="shared" si="36"/>
        <v>13</v>
      </c>
      <c r="P1124" s="720">
        <v>1</v>
      </c>
      <c r="Q1124" s="717" t="s">
        <v>2554</v>
      </c>
      <c r="R1124" s="720">
        <f t="shared" si="37"/>
        <v>1</v>
      </c>
      <c r="S1124" s="721" t="str">
        <f t="array" aca="1" ref="S1124" ca="1">IF(ISNUMBER(R1124),IF(R1124=100%,"CUMPLIDA",IF(AND(ISNUMBER(N1124),ISNUMBER(INDIRECT("FECHA_"&amp;$B1124,1))), IF(N1124&lt;=INDIRECT("FECHA_"&amp;$B1124,1),"INCUMPLIDA","PROCESO"), "VERIFICAR FECHA")),"SIN VALOR AVANCE")</f>
        <v>CUMPLIDA</v>
      </c>
    </row>
    <row r="1125" spans="1:19" ht="45.75">
      <c r="A1125" s="712" t="s">
        <v>18</v>
      </c>
      <c r="B1125" s="104" t="s">
        <v>14</v>
      </c>
      <c r="C1125" s="713"/>
      <c r="D1125" s="713"/>
      <c r="E1125" s="714"/>
      <c r="F1125" s="714"/>
      <c r="G1125" s="714"/>
      <c r="H1125" s="714"/>
      <c r="I1125" s="716">
        <v>4</v>
      </c>
      <c r="J1125" s="717">
        <v>1</v>
      </c>
      <c r="K1125" s="717">
        <v>1</v>
      </c>
      <c r="L1125" s="726">
        <v>5</v>
      </c>
      <c r="M1125" s="719">
        <v>45566</v>
      </c>
      <c r="N1125" s="719">
        <v>45657</v>
      </c>
      <c r="O1125" s="109">
        <f t="shared" si="36"/>
        <v>13</v>
      </c>
      <c r="P1125" s="720">
        <v>1</v>
      </c>
      <c r="Q1125" s="717" t="s">
        <v>2554</v>
      </c>
      <c r="R1125" s="720">
        <f t="shared" si="37"/>
        <v>1</v>
      </c>
      <c r="S1125" s="721" t="str">
        <f t="array" aca="1" ref="S1125" ca="1">IF(ISNUMBER(R1125),IF(R1125=100%,"CUMPLIDA",IF(AND(ISNUMBER(N1125),ISNUMBER(INDIRECT("FECHA_"&amp;$B1125,1))), IF(N1125&lt;=INDIRECT("FECHA_"&amp;$B1125,1),"INCUMPLIDA","PROCESO"), "VERIFICAR FECHA")),"SIN VALOR AVANCE")</f>
        <v>CUMPLIDA</v>
      </c>
    </row>
    <row r="1126" spans="1:19" ht="90.75">
      <c r="A1126" s="712" t="s">
        <v>18</v>
      </c>
      <c r="B1126" s="104" t="s">
        <v>14</v>
      </c>
      <c r="C1126" s="713" t="s">
        <v>2562</v>
      </c>
      <c r="D1126" s="713" t="s">
        <v>2563</v>
      </c>
      <c r="E1126" s="716"/>
      <c r="F1126" s="716"/>
      <c r="G1126" s="716" t="s">
        <v>2385</v>
      </c>
      <c r="H1126" s="714"/>
      <c r="I1126" s="714">
        <v>1</v>
      </c>
      <c r="J1126" s="717">
        <v>1</v>
      </c>
      <c r="K1126" s="717">
        <v>1</v>
      </c>
      <c r="L1126" s="726">
        <v>1</v>
      </c>
      <c r="M1126" s="719">
        <v>45548</v>
      </c>
      <c r="N1126" s="719">
        <v>45925</v>
      </c>
      <c r="O1126" s="109">
        <f t="shared" si="36"/>
        <v>53.857142857142854</v>
      </c>
      <c r="P1126" s="720">
        <v>1</v>
      </c>
      <c r="Q1126" s="717" t="s">
        <v>2564</v>
      </c>
      <c r="R1126" s="720">
        <f t="shared" si="37"/>
        <v>1</v>
      </c>
      <c r="S1126" s="721" t="str">
        <f t="array" aca="1" ref="S1126" ca="1">IF(ISNUMBER(R1126),IF(R1126=100%,"CUMPLIDA",IF(AND(ISNUMBER(N1126),ISNUMBER(INDIRECT("FECHA_"&amp;$B1126,1))), IF(N1126&lt;=INDIRECT("FECHA_"&amp;$B1126,1),"INCUMPLIDA","PROCESO"), "VERIFICAR FECHA")),"SIN VALOR AVANCE")</f>
        <v>CUMPLIDA</v>
      </c>
    </row>
    <row r="1127" spans="1:19" ht="105.75">
      <c r="A1127" s="712" t="s">
        <v>18</v>
      </c>
      <c r="B1127" s="104" t="s">
        <v>14</v>
      </c>
      <c r="C1127" s="713"/>
      <c r="D1127" s="713" t="s">
        <v>2565</v>
      </c>
      <c r="E1127" s="716" t="s">
        <v>2261</v>
      </c>
      <c r="F1127" s="716"/>
      <c r="G1127" s="716"/>
      <c r="H1127" s="714"/>
      <c r="I1127" s="714"/>
      <c r="J1127" s="717">
        <v>1</v>
      </c>
      <c r="K1127" s="717">
        <v>1</v>
      </c>
      <c r="L1127" s="726">
        <v>1</v>
      </c>
      <c r="M1127" s="719">
        <v>45597</v>
      </c>
      <c r="N1127" s="719">
        <v>45925</v>
      </c>
      <c r="O1127" s="109">
        <f t="shared" si="36"/>
        <v>46.857142857142854</v>
      </c>
      <c r="P1127" s="720">
        <v>1</v>
      </c>
      <c r="Q1127" s="717" t="s">
        <v>2566</v>
      </c>
      <c r="R1127" s="720">
        <f t="shared" si="37"/>
        <v>1</v>
      </c>
      <c r="S1127" s="721" t="str">
        <f t="array" aca="1" ref="S1127" ca="1">IF(ISNUMBER(R1127),IF(R1127=100%,"CUMPLIDA",IF(AND(ISNUMBER(N1127),ISNUMBER(INDIRECT("FECHA_"&amp;$B1127,1))), IF(N1127&lt;=INDIRECT("FECHA_"&amp;$B1127,1),"INCUMPLIDA","PROCESO"), "VERIFICAR FECHA")),"SIN VALOR AVANCE")</f>
        <v>CUMPLIDA</v>
      </c>
    </row>
    <row r="1128" spans="1:19" ht="45.75">
      <c r="A1128" s="712" t="s">
        <v>18</v>
      </c>
      <c r="B1128" s="104" t="s">
        <v>14</v>
      </c>
      <c r="C1128" s="713"/>
      <c r="D1128" s="713"/>
      <c r="E1128" s="716" t="s">
        <v>2291</v>
      </c>
      <c r="F1128" s="716"/>
      <c r="G1128" s="716"/>
      <c r="H1128" s="714"/>
      <c r="I1128" s="714"/>
      <c r="J1128" s="717">
        <v>1</v>
      </c>
      <c r="K1128" s="717">
        <v>1</v>
      </c>
      <c r="L1128" s="726">
        <v>1</v>
      </c>
      <c r="M1128" s="719">
        <v>45566</v>
      </c>
      <c r="N1128" s="719">
        <v>45925</v>
      </c>
      <c r="O1128" s="109">
        <f t="shared" si="36"/>
        <v>51.285714285714285</v>
      </c>
      <c r="P1128" s="720">
        <v>1</v>
      </c>
      <c r="Q1128" s="717" t="s">
        <v>2567</v>
      </c>
      <c r="R1128" s="720">
        <f t="shared" si="37"/>
        <v>1</v>
      </c>
      <c r="S1128" s="721" t="str">
        <f t="array" aca="1" ref="S1128" ca="1">IF(ISNUMBER(R1128),IF(R1128=100%,"CUMPLIDA",IF(AND(ISNUMBER(N1128),ISNUMBER(INDIRECT("FECHA_"&amp;$B1128,1))), IF(N1128&lt;=INDIRECT("FECHA_"&amp;$B1128,1),"INCUMPLIDA","PROCESO"), "VERIFICAR FECHA")),"SIN VALOR AVANCE")</f>
        <v>CUMPLIDA</v>
      </c>
    </row>
    <row r="1129" spans="1:19" ht="90.75">
      <c r="A1129" s="712" t="s">
        <v>18</v>
      </c>
      <c r="B1129" s="104" t="s">
        <v>14</v>
      </c>
      <c r="C1129" s="713"/>
      <c r="D1129" s="713"/>
      <c r="E1129" s="714" t="s">
        <v>2376</v>
      </c>
      <c r="F1129" s="714"/>
      <c r="G1129" s="714"/>
      <c r="H1129" s="714"/>
      <c r="I1129" s="714" t="s">
        <v>2328</v>
      </c>
      <c r="J1129" s="717">
        <v>1</v>
      </c>
      <c r="K1129" s="717">
        <v>1</v>
      </c>
      <c r="L1129" s="726">
        <v>1</v>
      </c>
      <c r="M1129" s="719">
        <v>45658</v>
      </c>
      <c r="N1129" s="719">
        <v>45992</v>
      </c>
      <c r="O1129" s="109">
        <f t="shared" ref="O1129:O1153" si="38">(N1129-M1129)/7</f>
        <v>47.714285714285715</v>
      </c>
      <c r="P1129" s="720">
        <v>1</v>
      </c>
      <c r="Q1129" s="717" t="s">
        <v>2568</v>
      </c>
      <c r="R1129" s="720">
        <f t="shared" si="37"/>
        <v>1</v>
      </c>
      <c r="S1129" s="721" t="str">
        <f t="array" aca="1" ref="S1129" ca="1">IF(ISNUMBER(R1129),IF(R1129=100%,"CUMPLIDA",IF(AND(ISNUMBER(N1129),ISNUMBER(INDIRECT("FECHA_"&amp;$B1129,1))), IF(N1129&lt;=INDIRECT("FECHA_"&amp;$B1129,1),"INCUMPLIDA","PROCESO"), "VERIFICAR FECHA")),"SIN VALOR AVANCE")</f>
        <v>CUMPLIDA</v>
      </c>
    </row>
    <row r="1130" spans="1:19" ht="45.75">
      <c r="A1130" s="712" t="s">
        <v>18</v>
      </c>
      <c r="B1130" s="104" t="s">
        <v>14</v>
      </c>
      <c r="C1130" s="713"/>
      <c r="D1130" s="713"/>
      <c r="E1130" s="714"/>
      <c r="F1130" s="714"/>
      <c r="G1130" s="714"/>
      <c r="H1130" s="714"/>
      <c r="I1130" s="714"/>
      <c r="J1130" s="717">
        <v>1</v>
      </c>
      <c r="K1130" s="717">
        <v>1</v>
      </c>
      <c r="L1130" s="726">
        <v>1</v>
      </c>
      <c r="M1130" s="719">
        <v>45717</v>
      </c>
      <c r="N1130" s="719">
        <v>46203</v>
      </c>
      <c r="O1130" s="109">
        <f t="shared" si="38"/>
        <v>69.428571428571431</v>
      </c>
      <c r="P1130" s="720">
        <v>0.5</v>
      </c>
      <c r="Q1130" s="717" t="s">
        <v>2569</v>
      </c>
      <c r="R1130" s="720">
        <f t="shared" si="37"/>
        <v>0.5</v>
      </c>
      <c r="S1130" s="721" t="str">
        <f t="array" aca="1" ref="S1130" ca="1">IF(ISNUMBER(R1130),IF(R1130=100%,"CUMPLIDA",IF(AND(ISNUMBER(N1130),ISNUMBER(INDIRECT("FECHA_"&amp;$B1130,1))), IF(N1130&lt;=INDIRECT("FECHA_"&amp;$B1130,1),"INCUMPLIDA","PROCESO"), "VERIFICAR FECHA")),"SIN VALOR AVANCE")</f>
        <v>PROCESO</v>
      </c>
    </row>
    <row r="1131" spans="1:19" ht="60.75">
      <c r="A1131" s="712" t="s">
        <v>18</v>
      </c>
      <c r="B1131" s="104" t="s">
        <v>14</v>
      </c>
      <c r="C1131" s="713"/>
      <c r="D1131" s="713"/>
      <c r="E1131" s="714" t="s">
        <v>2466</v>
      </c>
      <c r="F1131" s="714"/>
      <c r="G1131" s="714"/>
      <c r="H1131" s="714"/>
      <c r="I1131" s="714">
        <v>3</v>
      </c>
      <c r="J1131" s="717">
        <v>1</v>
      </c>
      <c r="K1131" s="717">
        <v>1</v>
      </c>
      <c r="L1131" s="726">
        <v>1</v>
      </c>
      <c r="M1131" s="719">
        <v>45748</v>
      </c>
      <c r="N1131" s="719">
        <v>46203</v>
      </c>
      <c r="O1131" s="109">
        <f t="shared" si="38"/>
        <v>65</v>
      </c>
      <c r="P1131" s="720">
        <v>0.66</v>
      </c>
      <c r="Q1131" s="717" t="s">
        <v>2570</v>
      </c>
      <c r="R1131" s="720">
        <f t="shared" si="37"/>
        <v>0.66</v>
      </c>
      <c r="S1131" s="721" t="str">
        <f t="array" aca="1" ref="S1131" ca="1">IF(ISNUMBER(R1131),IF(R1131=100%,"CUMPLIDA",IF(AND(ISNUMBER(N1131),ISNUMBER(INDIRECT("FECHA_"&amp;$B1131,1))), IF(N1131&lt;=INDIRECT("FECHA_"&amp;$B1131,1),"INCUMPLIDA","PROCESO"), "VERIFICAR FECHA")),"SIN VALOR AVANCE")</f>
        <v>PROCESO</v>
      </c>
    </row>
    <row r="1132" spans="1:19" ht="90.75">
      <c r="A1132" s="712" t="s">
        <v>18</v>
      </c>
      <c r="B1132" s="104" t="s">
        <v>14</v>
      </c>
      <c r="C1132" s="713"/>
      <c r="D1132" s="713"/>
      <c r="E1132" s="714"/>
      <c r="F1132" s="714"/>
      <c r="G1132" s="714"/>
      <c r="H1132" s="714"/>
      <c r="I1132" s="714"/>
      <c r="J1132" s="717">
        <v>1</v>
      </c>
      <c r="K1132" s="717">
        <v>1</v>
      </c>
      <c r="L1132" s="726">
        <v>1</v>
      </c>
      <c r="M1132" s="729">
        <v>45658</v>
      </c>
      <c r="N1132" s="719">
        <v>46022</v>
      </c>
      <c r="O1132" s="109">
        <f t="shared" si="38"/>
        <v>52</v>
      </c>
      <c r="P1132" s="720">
        <v>1</v>
      </c>
      <c r="Q1132" s="717" t="s">
        <v>2568</v>
      </c>
      <c r="R1132" s="720">
        <f t="shared" si="37"/>
        <v>1</v>
      </c>
      <c r="S1132" s="721" t="str">
        <f t="array" aca="1" ref="S1132" ca="1">IF(ISNUMBER(R1132),IF(R1132=100%,"CUMPLIDA",IF(AND(ISNUMBER(N1132),ISNUMBER(INDIRECT("FECHA_"&amp;$B1132,1))), IF(N1132&lt;=INDIRECT("FECHA_"&amp;$B1132,1),"INCUMPLIDA","PROCESO"), "VERIFICAR FECHA")),"SIN VALOR AVANCE")</f>
        <v>CUMPLIDA</v>
      </c>
    </row>
    <row r="1133" spans="1:19" ht="45.75">
      <c r="A1133" s="712" t="s">
        <v>18</v>
      </c>
      <c r="B1133" s="104" t="s">
        <v>14</v>
      </c>
      <c r="C1133" s="713"/>
      <c r="D1133" s="713"/>
      <c r="E1133" s="714" t="s">
        <v>2293</v>
      </c>
      <c r="F1133" s="714"/>
      <c r="G1133" s="714"/>
      <c r="H1133" s="714"/>
      <c r="I1133" s="714"/>
      <c r="J1133" s="717">
        <v>1</v>
      </c>
      <c r="K1133" s="717">
        <v>1</v>
      </c>
      <c r="L1133" s="726">
        <v>1</v>
      </c>
      <c r="M1133" s="719">
        <v>45870</v>
      </c>
      <c r="N1133" s="719">
        <v>46203</v>
      </c>
      <c r="O1133" s="109">
        <f t="shared" si="38"/>
        <v>47.571428571428569</v>
      </c>
      <c r="P1133" s="720">
        <v>0.66</v>
      </c>
      <c r="Q1133" s="717" t="s">
        <v>2569</v>
      </c>
      <c r="R1133" s="720">
        <f t="shared" si="37"/>
        <v>0.66</v>
      </c>
      <c r="S1133" s="721" t="str">
        <f t="array" aca="1" ref="S1133" ca="1">IF(ISNUMBER(R1133),IF(R1133=100%,"CUMPLIDA",IF(AND(ISNUMBER(N1133),ISNUMBER(INDIRECT("FECHA_"&amp;$B1133,1))), IF(N1133&lt;=INDIRECT("FECHA_"&amp;$B1133,1),"INCUMPLIDA","PROCESO"), "VERIFICAR FECHA")),"SIN VALOR AVANCE")</f>
        <v>PROCESO</v>
      </c>
    </row>
    <row r="1134" spans="1:19" ht="90.75">
      <c r="A1134" s="712" t="s">
        <v>18</v>
      </c>
      <c r="B1134" s="104" t="s">
        <v>14</v>
      </c>
      <c r="C1134" s="713"/>
      <c r="D1134" s="713"/>
      <c r="E1134" s="714"/>
      <c r="F1134" s="714"/>
      <c r="G1134" s="714"/>
      <c r="H1134" s="714"/>
      <c r="I1134" s="714">
        <v>4</v>
      </c>
      <c r="J1134" s="717">
        <v>1</v>
      </c>
      <c r="K1134" s="717">
        <v>1</v>
      </c>
      <c r="L1134" s="726">
        <v>1</v>
      </c>
      <c r="M1134" s="719">
        <v>45536</v>
      </c>
      <c r="N1134" s="719">
        <v>45734</v>
      </c>
      <c r="O1134" s="109">
        <f t="shared" si="38"/>
        <v>28.285714285714285</v>
      </c>
      <c r="P1134" s="720">
        <v>1</v>
      </c>
      <c r="Q1134" s="717" t="s">
        <v>2564</v>
      </c>
      <c r="R1134" s="720">
        <f t="shared" si="37"/>
        <v>1</v>
      </c>
      <c r="S1134" s="721" t="str">
        <f t="array" aca="1" ref="S1134" ca="1">IF(ISNUMBER(R1134),IF(R1134=100%,"CUMPLIDA",IF(AND(ISNUMBER(N1134),ISNUMBER(INDIRECT("FECHA_"&amp;$B1134,1))), IF(N1134&lt;=INDIRECT("FECHA_"&amp;$B1134,1),"INCUMPLIDA","PROCESO"), "VERIFICAR FECHA")),"SIN VALOR AVANCE")</f>
        <v>CUMPLIDA</v>
      </c>
    </row>
    <row r="1135" spans="1:19" ht="90.75">
      <c r="A1135" s="712" t="s">
        <v>18</v>
      </c>
      <c r="B1135" s="104" t="s">
        <v>14</v>
      </c>
      <c r="C1135" s="713"/>
      <c r="D1135" s="713"/>
      <c r="E1135" s="714"/>
      <c r="F1135" s="714"/>
      <c r="G1135" s="714" t="s">
        <v>2359</v>
      </c>
      <c r="H1135" s="714"/>
      <c r="I1135" s="714"/>
      <c r="J1135" s="717">
        <v>1</v>
      </c>
      <c r="K1135" s="717">
        <v>1</v>
      </c>
      <c r="L1135" s="726">
        <v>1</v>
      </c>
      <c r="M1135" s="719">
        <v>45643</v>
      </c>
      <c r="N1135" s="719">
        <v>45734</v>
      </c>
      <c r="O1135" s="109">
        <f t="shared" si="38"/>
        <v>13</v>
      </c>
      <c r="P1135" s="720">
        <v>1</v>
      </c>
      <c r="Q1135" s="717" t="s">
        <v>2564</v>
      </c>
      <c r="R1135" s="720">
        <f t="shared" si="37"/>
        <v>1</v>
      </c>
      <c r="S1135" s="721" t="str">
        <f t="array" aca="1" ref="S1135" ca="1">IF(ISNUMBER(R1135),IF(R1135=100%,"CUMPLIDA",IF(AND(ISNUMBER(N1135),ISNUMBER(INDIRECT("FECHA_"&amp;$B1135,1))), IF(N1135&lt;=INDIRECT("FECHA_"&amp;$B1135,1),"INCUMPLIDA","PROCESO"), "VERIFICAR FECHA")),"SIN VALOR AVANCE")</f>
        <v>CUMPLIDA</v>
      </c>
    </row>
    <row r="1136" spans="1:19" ht="90.75">
      <c r="A1136" s="712" t="s">
        <v>18</v>
      </c>
      <c r="B1136" s="104" t="s">
        <v>14</v>
      </c>
      <c r="C1136" s="713"/>
      <c r="D1136" s="713"/>
      <c r="E1136" s="714"/>
      <c r="F1136" s="714"/>
      <c r="G1136" s="714"/>
      <c r="H1136" s="714"/>
      <c r="I1136" s="714"/>
      <c r="J1136" s="717">
        <v>1</v>
      </c>
      <c r="K1136" s="717">
        <v>1</v>
      </c>
      <c r="L1136" s="726">
        <v>1</v>
      </c>
      <c r="M1136" s="719">
        <v>45536</v>
      </c>
      <c r="N1136" s="719">
        <v>45734</v>
      </c>
      <c r="O1136" s="109">
        <f t="shared" si="38"/>
        <v>28.285714285714285</v>
      </c>
      <c r="P1136" s="720">
        <v>1</v>
      </c>
      <c r="Q1136" s="717" t="s">
        <v>2564</v>
      </c>
      <c r="R1136" s="720">
        <f t="shared" si="37"/>
        <v>1</v>
      </c>
      <c r="S1136" s="721" t="str">
        <f t="array" aca="1" ref="S1136" ca="1">IF(ISNUMBER(R1136),IF(R1136=100%,"CUMPLIDA",IF(AND(ISNUMBER(N1136),ISNUMBER(INDIRECT("FECHA_"&amp;$B1136,1))), IF(N1136&lt;=INDIRECT("FECHA_"&amp;$B1136,1),"INCUMPLIDA","PROCESO"), "VERIFICAR FECHA")),"SIN VALOR AVANCE")</f>
        <v>CUMPLIDA</v>
      </c>
    </row>
    <row r="1137" spans="1:19" ht="45.75">
      <c r="A1137" s="712" t="s">
        <v>18</v>
      </c>
      <c r="B1137" s="104" t="s">
        <v>14</v>
      </c>
      <c r="C1137" s="713"/>
      <c r="D1137" s="713"/>
      <c r="E1137" s="714"/>
      <c r="F1137" s="714"/>
      <c r="G1137" s="714" t="s">
        <v>2434</v>
      </c>
      <c r="H1137" s="714"/>
      <c r="I1137" s="714"/>
      <c r="J1137" s="717">
        <v>1</v>
      </c>
      <c r="K1137" s="717">
        <v>1</v>
      </c>
      <c r="L1137" s="726">
        <v>1</v>
      </c>
      <c r="M1137" s="719">
        <v>45643</v>
      </c>
      <c r="N1137" s="719">
        <v>45734</v>
      </c>
      <c r="O1137" s="109">
        <f t="shared" si="38"/>
        <v>13</v>
      </c>
      <c r="P1137" s="720">
        <v>1</v>
      </c>
      <c r="Q1137" s="717" t="s">
        <v>2571</v>
      </c>
      <c r="R1137" s="720">
        <f t="shared" si="37"/>
        <v>1</v>
      </c>
      <c r="S1137" s="721" t="str">
        <f t="array" aca="1" ref="S1137" ca="1">IF(ISNUMBER(R1137),IF(R1137=100%,"CUMPLIDA",IF(AND(ISNUMBER(N1137),ISNUMBER(INDIRECT("FECHA_"&amp;$B1137,1))), IF(N1137&lt;=INDIRECT("FECHA_"&amp;$B1137,1),"INCUMPLIDA","PROCESO"), "VERIFICAR FECHA")),"SIN VALOR AVANCE")</f>
        <v>CUMPLIDA</v>
      </c>
    </row>
    <row r="1138" spans="1:19" ht="45.75">
      <c r="A1138" s="712" t="s">
        <v>18</v>
      </c>
      <c r="B1138" s="104" t="s">
        <v>14</v>
      </c>
      <c r="C1138" s="713"/>
      <c r="D1138" s="713"/>
      <c r="E1138" s="714"/>
      <c r="F1138" s="714"/>
      <c r="G1138" s="714"/>
      <c r="H1138" s="714"/>
      <c r="I1138" s="714"/>
      <c r="J1138" s="717">
        <v>1</v>
      </c>
      <c r="K1138" s="717">
        <v>1</v>
      </c>
      <c r="L1138" s="726">
        <v>1</v>
      </c>
      <c r="M1138" s="719">
        <v>45717</v>
      </c>
      <c r="N1138" s="719">
        <v>45734</v>
      </c>
      <c r="O1138" s="109">
        <f t="shared" si="38"/>
        <v>2.4285714285714284</v>
      </c>
      <c r="P1138" s="720">
        <v>1</v>
      </c>
      <c r="Q1138" s="717" t="s">
        <v>2567</v>
      </c>
      <c r="R1138" s="720">
        <f t="shared" si="37"/>
        <v>1</v>
      </c>
      <c r="S1138" s="721" t="str">
        <f t="array" aca="1" ref="S1138" ca="1">IF(ISNUMBER(R1138),IF(R1138=100%,"CUMPLIDA",IF(AND(ISNUMBER(N1138),ISNUMBER(INDIRECT("FECHA_"&amp;$B1138,1))), IF(N1138&lt;=INDIRECT("FECHA_"&amp;$B1138,1),"INCUMPLIDA","PROCESO"), "VERIFICAR FECHA")),"SIN VALOR AVANCE")</f>
        <v>CUMPLIDA</v>
      </c>
    </row>
    <row r="1139" spans="1:19" ht="30.75">
      <c r="A1139" s="712" t="s">
        <v>18</v>
      </c>
      <c r="B1139" s="104" t="s">
        <v>14</v>
      </c>
      <c r="C1139" s="713" t="s">
        <v>2572</v>
      </c>
      <c r="D1139" s="713"/>
      <c r="E1139" s="714"/>
      <c r="F1139" s="714"/>
      <c r="G1139" s="714" t="s">
        <v>2279</v>
      </c>
      <c r="H1139" s="714"/>
      <c r="I1139" s="716">
        <v>1</v>
      </c>
      <c r="J1139" s="717">
        <v>1</v>
      </c>
      <c r="K1139" s="717">
        <v>1</v>
      </c>
      <c r="L1139" s="726">
        <v>4</v>
      </c>
      <c r="M1139" s="719">
        <v>46082</v>
      </c>
      <c r="N1139" s="719">
        <v>46233</v>
      </c>
      <c r="O1139" s="109">
        <f t="shared" si="38"/>
        <v>21.571428571428573</v>
      </c>
      <c r="P1139" s="720">
        <v>0</v>
      </c>
      <c r="Q1139" s="717" t="s">
        <v>2573</v>
      </c>
      <c r="R1139" s="720">
        <f t="shared" ref="R1139:R1153" si="39">(P1139)</f>
        <v>0</v>
      </c>
      <c r="S1139" s="721" t="str">
        <f t="array" aca="1" ref="S1139" ca="1">IF(ISNUMBER(R1139),IF(R1139=100%,"CUMPLIDA",IF(AND(ISNUMBER(N1139),ISNUMBER(INDIRECT("FECHA_"&amp;$B1139,1))), IF(N1139&lt;=INDIRECT("FECHA_"&amp;$B1139,1),"INCUMPLIDA","PROCESO"), "VERIFICAR FECHA")),"SIN VALOR AVANCE")</f>
        <v>PROCESO</v>
      </c>
    </row>
    <row r="1140" spans="1:19" ht="30.75">
      <c r="A1140" s="712" t="s">
        <v>18</v>
      </c>
      <c r="B1140" s="104" t="s">
        <v>14</v>
      </c>
      <c r="C1140" s="713"/>
      <c r="D1140" s="713"/>
      <c r="E1140" s="714"/>
      <c r="F1140" s="714"/>
      <c r="G1140" s="714"/>
      <c r="H1140" s="714"/>
      <c r="I1140" s="716">
        <v>2</v>
      </c>
      <c r="J1140" s="717">
        <v>1</v>
      </c>
      <c r="K1140" s="717">
        <v>1</v>
      </c>
      <c r="L1140" s="726">
        <v>1</v>
      </c>
      <c r="M1140" s="719">
        <v>46111</v>
      </c>
      <c r="N1140" s="719">
        <v>46203</v>
      </c>
      <c r="O1140" s="109">
        <f t="shared" si="38"/>
        <v>13.142857142857142</v>
      </c>
      <c r="P1140" s="720">
        <v>0</v>
      </c>
      <c r="Q1140" s="717" t="s">
        <v>2574</v>
      </c>
      <c r="R1140" s="720">
        <f t="shared" si="39"/>
        <v>0</v>
      </c>
      <c r="S1140" s="721" t="str">
        <f t="array" aca="1" ref="S1140" ca="1">IF(ISNUMBER(R1140),IF(R1140=100%,"CUMPLIDA",IF(AND(ISNUMBER(N1140),ISNUMBER(INDIRECT("FECHA_"&amp;$B1140,1))), IF(N1140&lt;=INDIRECT("FECHA_"&amp;$B1140,1),"INCUMPLIDA","PROCESO"), "VERIFICAR FECHA")),"SIN VALOR AVANCE")</f>
        <v>PROCESO</v>
      </c>
    </row>
    <row r="1141" spans="1:19" ht="30.75">
      <c r="A1141" s="712" t="s">
        <v>18</v>
      </c>
      <c r="B1141" s="104" t="s">
        <v>14</v>
      </c>
      <c r="C1141" s="713"/>
      <c r="D1141" s="713"/>
      <c r="E1141" s="714"/>
      <c r="F1141" s="714"/>
      <c r="G1141" s="714"/>
      <c r="H1141" s="714"/>
      <c r="I1141" s="716">
        <v>2</v>
      </c>
      <c r="J1141" s="717">
        <v>1</v>
      </c>
      <c r="K1141" s="717">
        <v>1</v>
      </c>
      <c r="L1141" s="726">
        <v>1</v>
      </c>
      <c r="M1141" s="719">
        <v>46111</v>
      </c>
      <c r="N1141" s="719">
        <v>46203</v>
      </c>
      <c r="O1141" s="109">
        <f t="shared" si="38"/>
        <v>13.142857142857142</v>
      </c>
      <c r="P1141" s="720">
        <v>0</v>
      </c>
      <c r="Q1141" s="717" t="s">
        <v>2574</v>
      </c>
      <c r="R1141" s="720">
        <f t="shared" si="39"/>
        <v>0</v>
      </c>
      <c r="S1141" s="721" t="str">
        <f t="array" aca="1" ref="S1141" ca="1">IF(ISNUMBER(R1141),IF(R1141=100%,"CUMPLIDA",IF(AND(ISNUMBER(N1141),ISNUMBER(INDIRECT("FECHA_"&amp;$B1141,1))), IF(N1141&lt;=INDIRECT("FECHA_"&amp;$B1141,1),"INCUMPLIDA","PROCESO"), "VERIFICAR FECHA")),"SIN VALOR AVANCE")</f>
        <v>PROCESO</v>
      </c>
    </row>
    <row r="1142" spans="1:19" ht="60.75">
      <c r="A1142" s="712" t="s">
        <v>18</v>
      </c>
      <c r="B1142" s="104" t="s">
        <v>14</v>
      </c>
      <c r="C1142" s="713"/>
      <c r="D1142" s="713"/>
      <c r="E1142" s="714"/>
      <c r="F1142" s="714"/>
      <c r="G1142" s="714"/>
      <c r="H1142" s="714"/>
      <c r="I1142" s="716">
        <v>3</v>
      </c>
      <c r="J1142" s="717">
        <v>1</v>
      </c>
      <c r="K1142" s="717">
        <v>1</v>
      </c>
      <c r="L1142" s="726">
        <v>1</v>
      </c>
      <c r="M1142" s="719">
        <v>46096</v>
      </c>
      <c r="N1142" s="719">
        <v>46387</v>
      </c>
      <c r="O1142" s="109">
        <f t="shared" si="38"/>
        <v>41.571428571428569</v>
      </c>
      <c r="P1142" s="720">
        <v>0</v>
      </c>
      <c r="Q1142" s="717" t="s">
        <v>2575</v>
      </c>
      <c r="R1142" s="720">
        <f t="shared" si="39"/>
        <v>0</v>
      </c>
      <c r="S1142" s="721" t="str">
        <f t="array" aca="1" ref="S1142" ca="1">IF(ISNUMBER(R1142),IF(R1142=100%,"CUMPLIDA",IF(AND(ISNUMBER(N1142),ISNUMBER(INDIRECT("FECHA_"&amp;$B1142,1))), IF(N1142&lt;=INDIRECT("FECHA_"&amp;$B1142,1),"INCUMPLIDA","PROCESO"), "VERIFICAR FECHA")),"SIN VALOR AVANCE")</f>
        <v>PROCESO</v>
      </c>
    </row>
    <row r="1143" spans="1:19" ht="45.75">
      <c r="A1143" s="712" t="s">
        <v>18</v>
      </c>
      <c r="B1143" s="104" t="s">
        <v>14</v>
      </c>
      <c r="C1143" s="713"/>
      <c r="D1143" s="713"/>
      <c r="E1143" s="716" t="s">
        <v>2261</v>
      </c>
      <c r="F1143" s="716"/>
      <c r="G1143" s="716"/>
      <c r="H1143" s="714"/>
      <c r="I1143" s="716">
        <v>4</v>
      </c>
      <c r="J1143" s="717">
        <v>1</v>
      </c>
      <c r="K1143" s="717">
        <v>1</v>
      </c>
      <c r="L1143" s="726">
        <v>1</v>
      </c>
      <c r="M1143" s="719">
        <v>46096</v>
      </c>
      <c r="N1143" s="719">
        <v>46387</v>
      </c>
      <c r="O1143" s="109">
        <f t="shared" si="38"/>
        <v>41.571428571428569</v>
      </c>
      <c r="P1143" s="720">
        <v>0</v>
      </c>
      <c r="Q1143" s="737" t="s">
        <v>2576</v>
      </c>
      <c r="R1143" s="720">
        <f t="shared" si="39"/>
        <v>0</v>
      </c>
      <c r="S1143" s="721" t="str">
        <f t="array" aca="1" ref="S1143" ca="1">IF(ISNUMBER(R1143),IF(R1143=100%,"CUMPLIDA",IF(AND(ISNUMBER(N1143),ISNUMBER(INDIRECT("FECHA_"&amp;$B1143,1))), IF(N1143&lt;=INDIRECT("FECHA_"&amp;$B1143,1),"INCUMPLIDA","PROCESO"), "VERIFICAR FECHA")),"SIN VALOR AVANCE")</f>
        <v>PROCESO</v>
      </c>
    </row>
    <row r="1144" spans="1:19" ht="45.75">
      <c r="A1144" s="712" t="s">
        <v>18</v>
      </c>
      <c r="B1144" s="104" t="s">
        <v>14</v>
      </c>
      <c r="C1144" s="713"/>
      <c r="D1144" s="713"/>
      <c r="E1144" s="714" t="s">
        <v>2268</v>
      </c>
      <c r="F1144" s="714"/>
      <c r="G1144" s="714"/>
      <c r="H1144" s="714"/>
      <c r="I1144" s="716">
        <v>5</v>
      </c>
      <c r="J1144" s="717">
        <v>1</v>
      </c>
      <c r="K1144" s="717">
        <v>1</v>
      </c>
      <c r="L1144" s="726">
        <v>1</v>
      </c>
      <c r="M1144" s="719">
        <v>46096</v>
      </c>
      <c r="N1144" s="719">
        <v>46387</v>
      </c>
      <c r="O1144" s="109">
        <f t="shared" si="38"/>
        <v>41.571428571428569</v>
      </c>
      <c r="P1144" s="720">
        <v>0</v>
      </c>
      <c r="Q1144" s="737" t="s">
        <v>2576</v>
      </c>
      <c r="R1144" s="720">
        <f t="shared" si="39"/>
        <v>0</v>
      </c>
      <c r="S1144" s="721" t="str">
        <f t="array" aca="1" ref="S1144" ca="1">IF(ISNUMBER(R1144),IF(R1144=100%,"CUMPLIDA",IF(AND(ISNUMBER(N1144),ISNUMBER(INDIRECT("FECHA_"&amp;$B1144,1))), IF(N1144&lt;=INDIRECT("FECHA_"&amp;$B1144,1),"INCUMPLIDA","PROCESO"), "VERIFICAR FECHA")),"SIN VALOR AVANCE")</f>
        <v>PROCESO</v>
      </c>
    </row>
    <row r="1145" spans="1:19" ht="45.75">
      <c r="A1145" s="712" t="s">
        <v>18</v>
      </c>
      <c r="B1145" s="104" t="s">
        <v>14</v>
      </c>
      <c r="C1145" s="713"/>
      <c r="D1145" s="713"/>
      <c r="E1145" s="714"/>
      <c r="F1145" s="714"/>
      <c r="G1145" s="714"/>
      <c r="H1145" s="714"/>
      <c r="I1145" s="716">
        <v>6</v>
      </c>
      <c r="J1145" s="717">
        <v>1</v>
      </c>
      <c r="K1145" s="717">
        <v>1</v>
      </c>
      <c r="L1145" s="726">
        <v>1</v>
      </c>
      <c r="M1145" s="719">
        <v>46096</v>
      </c>
      <c r="N1145" s="719">
        <v>46387</v>
      </c>
      <c r="O1145" s="109">
        <f t="shared" si="38"/>
        <v>41.571428571428569</v>
      </c>
      <c r="P1145" s="720">
        <v>0</v>
      </c>
      <c r="Q1145" s="737" t="s">
        <v>2576</v>
      </c>
      <c r="R1145" s="720">
        <f t="shared" si="39"/>
        <v>0</v>
      </c>
      <c r="S1145" s="721" t="str">
        <f t="array" aca="1" ref="S1145" ca="1">IF(ISNUMBER(R1145),IF(R1145=100%,"CUMPLIDA",IF(AND(ISNUMBER(N1145),ISNUMBER(INDIRECT("FECHA_"&amp;$B1145,1))), IF(N1145&lt;=INDIRECT("FECHA_"&amp;$B1145,1),"INCUMPLIDA","PROCESO"), "VERIFICAR FECHA")),"SIN VALOR AVANCE")</f>
        <v>PROCESO</v>
      </c>
    </row>
    <row r="1146" spans="1:19" ht="45.75">
      <c r="A1146" s="712" t="s">
        <v>18</v>
      </c>
      <c r="B1146" s="104" t="s">
        <v>14</v>
      </c>
      <c r="C1146" s="713"/>
      <c r="D1146" s="713"/>
      <c r="E1146" s="716"/>
      <c r="F1146" s="716"/>
      <c r="G1146" s="716" t="s">
        <v>2288</v>
      </c>
      <c r="H1146" s="714"/>
      <c r="I1146" s="716">
        <v>7</v>
      </c>
      <c r="J1146" s="717">
        <v>1</v>
      </c>
      <c r="K1146" s="717">
        <v>1</v>
      </c>
      <c r="L1146" s="726">
        <v>1</v>
      </c>
      <c r="M1146" s="719">
        <v>46096</v>
      </c>
      <c r="N1146" s="719">
        <v>46387</v>
      </c>
      <c r="O1146" s="109">
        <f t="shared" si="38"/>
        <v>41.571428571428569</v>
      </c>
      <c r="P1146" s="720">
        <v>0</v>
      </c>
      <c r="Q1146" s="737" t="s">
        <v>2576</v>
      </c>
      <c r="R1146" s="720">
        <f t="shared" si="39"/>
        <v>0</v>
      </c>
      <c r="S1146" s="721" t="str">
        <f t="array" aca="1" ref="S1146" ca="1">IF(ISNUMBER(R1146),IF(R1146=100%,"CUMPLIDA",IF(AND(ISNUMBER(N1146),ISNUMBER(INDIRECT("FECHA_"&amp;$B1146,1))), IF(N1146&lt;=INDIRECT("FECHA_"&amp;$B1146,1),"INCUMPLIDA","PROCESO"), "VERIFICAR FECHA")),"SIN VALOR AVANCE")</f>
        <v>PROCESO</v>
      </c>
    </row>
    <row r="1147" spans="1:19" ht="30.75">
      <c r="A1147" s="712" t="s">
        <v>18</v>
      </c>
      <c r="B1147" s="104" t="s">
        <v>14</v>
      </c>
      <c r="C1147" s="713"/>
      <c r="D1147" s="713"/>
      <c r="E1147" s="716"/>
      <c r="F1147" s="716"/>
      <c r="G1147" s="716" t="s">
        <v>2361</v>
      </c>
      <c r="H1147" s="714"/>
      <c r="I1147" s="716">
        <v>8</v>
      </c>
      <c r="J1147" s="717">
        <v>1</v>
      </c>
      <c r="K1147" s="717">
        <v>1</v>
      </c>
      <c r="L1147" s="726">
        <v>1</v>
      </c>
      <c r="M1147" s="719">
        <v>46097</v>
      </c>
      <c r="N1147" s="719">
        <v>46233</v>
      </c>
      <c r="O1147" s="109">
        <f t="shared" si="38"/>
        <v>19.428571428571427</v>
      </c>
      <c r="P1147" s="720">
        <v>0</v>
      </c>
      <c r="Q1147" s="737" t="s">
        <v>2577</v>
      </c>
      <c r="R1147" s="720">
        <f t="shared" si="39"/>
        <v>0</v>
      </c>
      <c r="S1147" s="721" t="str">
        <f t="array" aca="1" ref="S1147" ca="1">IF(ISNUMBER(R1147),IF(R1147=100%,"CUMPLIDA",IF(AND(ISNUMBER(N1147),ISNUMBER(INDIRECT("FECHA_"&amp;$B1147,1))), IF(N1147&lt;=INDIRECT("FECHA_"&amp;$B1147,1),"INCUMPLIDA","PROCESO"), "VERIFICAR FECHA")),"SIN VALOR AVANCE")</f>
        <v>PROCESO</v>
      </c>
    </row>
    <row r="1148" spans="1:19" ht="30.75">
      <c r="A1148" s="712" t="s">
        <v>18</v>
      </c>
      <c r="B1148" s="104" t="s">
        <v>14</v>
      </c>
      <c r="C1148" s="713"/>
      <c r="D1148" s="713"/>
      <c r="E1148" s="714"/>
      <c r="F1148" s="714"/>
      <c r="G1148" s="714" t="s">
        <v>2363</v>
      </c>
      <c r="H1148" s="714"/>
      <c r="I1148" s="716">
        <v>9</v>
      </c>
      <c r="J1148" s="717">
        <v>1</v>
      </c>
      <c r="K1148" s="717">
        <v>1</v>
      </c>
      <c r="L1148" s="726">
        <v>1</v>
      </c>
      <c r="M1148" s="719">
        <v>46111</v>
      </c>
      <c r="N1148" s="719">
        <v>46233</v>
      </c>
      <c r="O1148" s="109">
        <f t="shared" si="38"/>
        <v>17.428571428571427</v>
      </c>
      <c r="P1148" s="720">
        <v>0</v>
      </c>
      <c r="Q1148" s="737" t="s">
        <v>2577</v>
      </c>
      <c r="R1148" s="720">
        <f t="shared" si="39"/>
        <v>0</v>
      </c>
      <c r="S1148" s="721" t="str">
        <f t="array" aca="1" ref="S1148" ca="1">IF(ISNUMBER(R1148),IF(R1148=100%,"CUMPLIDA",IF(AND(ISNUMBER(N1148),ISNUMBER(INDIRECT("FECHA_"&amp;$B1148,1))), IF(N1148&lt;=INDIRECT("FECHA_"&amp;$B1148,1),"INCUMPLIDA","PROCESO"), "VERIFICAR FECHA")),"SIN VALOR AVANCE")</f>
        <v>PROCESO</v>
      </c>
    </row>
    <row r="1149" spans="1:19" ht="30.75">
      <c r="A1149" s="712" t="s">
        <v>18</v>
      </c>
      <c r="B1149" s="104" t="s">
        <v>14</v>
      </c>
      <c r="C1149" s="713"/>
      <c r="D1149" s="713"/>
      <c r="E1149" s="714"/>
      <c r="F1149" s="714"/>
      <c r="G1149" s="714"/>
      <c r="H1149" s="714"/>
      <c r="I1149" s="716">
        <v>9</v>
      </c>
      <c r="J1149" s="717">
        <v>1</v>
      </c>
      <c r="K1149" s="717">
        <v>1</v>
      </c>
      <c r="L1149" s="726">
        <v>1</v>
      </c>
      <c r="M1149" s="719">
        <v>46111</v>
      </c>
      <c r="N1149" s="719">
        <v>46233</v>
      </c>
      <c r="O1149" s="109">
        <f t="shared" si="38"/>
        <v>17.428571428571427</v>
      </c>
      <c r="P1149" s="720">
        <v>0</v>
      </c>
      <c r="Q1149" s="737" t="s">
        <v>2577</v>
      </c>
      <c r="R1149" s="720">
        <f t="shared" si="39"/>
        <v>0</v>
      </c>
      <c r="S1149" s="721" t="str">
        <f t="array" aca="1" ref="S1149" ca="1">IF(ISNUMBER(R1149),IF(R1149=100%,"CUMPLIDA",IF(AND(ISNUMBER(N1149),ISNUMBER(INDIRECT("FECHA_"&amp;$B1149,1))), IF(N1149&lt;=INDIRECT("FECHA_"&amp;$B1149,1),"INCUMPLIDA","PROCESO"), "VERIFICAR FECHA")),"SIN VALOR AVANCE")</f>
        <v>PROCESO</v>
      </c>
    </row>
    <row r="1150" spans="1:19" ht="30.75">
      <c r="A1150" s="712" t="s">
        <v>18</v>
      </c>
      <c r="B1150" s="104" t="s">
        <v>14</v>
      </c>
      <c r="C1150" s="713"/>
      <c r="D1150" s="713"/>
      <c r="E1150" s="714"/>
      <c r="F1150" s="714"/>
      <c r="G1150" s="714"/>
      <c r="H1150" s="714"/>
      <c r="I1150" s="716">
        <v>10</v>
      </c>
      <c r="J1150" s="717">
        <v>1</v>
      </c>
      <c r="K1150" s="717">
        <v>1</v>
      </c>
      <c r="L1150" s="726">
        <v>1</v>
      </c>
      <c r="M1150" s="719">
        <v>46111</v>
      </c>
      <c r="N1150" s="719">
        <v>46233</v>
      </c>
      <c r="O1150" s="109">
        <f t="shared" si="38"/>
        <v>17.428571428571427</v>
      </c>
      <c r="P1150" s="720">
        <v>0</v>
      </c>
      <c r="Q1150" s="737" t="s">
        <v>2577</v>
      </c>
      <c r="R1150" s="720">
        <f t="shared" si="39"/>
        <v>0</v>
      </c>
      <c r="S1150" s="721" t="str">
        <f t="array" aca="1" ref="S1150" ca="1">IF(ISNUMBER(R1150),IF(R1150=100%,"CUMPLIDA",IF(AND(ISNUMBER(N1150),ISNUMBER(INDIRECT("FECHA_"&amp;$B1150,1))), IF(N1150&lt;=INDIRECT("FECHA_"&amp;$B1150,1),"INCUMPLIDA","PROCESO"), "VERIFICAR FECHA")),"SIN VALOR AVANCE")</f>
        <v>PROCESO</v>
      </c>
    </row>
    <row r="1151" spans="1:19" ht="45.75">
      <c r="A1151" s="712" t="s">
        <v>18</v>
      </c>
      <c r="B1151" s="104" t="s">
        <v>14</v>
      </c>
      <c r="C1151" s="713"/>
      <c r="D1151" s="713"/>
      <c r="E1151" s="716"/>
      <c r="F1151" s="716"/>
      <c r="G1151" s="716" t="s">
        <v>2365</v>
      </c>
      <c r="H1151" s="714"/>
      <c r="I1151" s="716">
        <v>11</v>
      </c>
      <c r="J1151" s="717">
        <v>1</v>
      </c>
      <c r="K1151" s="717">
        <v>1</v>
      </c>
      <c r="L1151" s="726">
        <v>1</v>
      </c>
      <c r="M1151" s="719">
        <v>46083</v>
      </c>
      <c r="N1151" s="719">
        <v>46387</v>
      </c>
      <c r="O1151" s="109">
        <f t="shared" si="38"/>
        <v>43.428571428571431</v>
      </c>
      <c r="P1151" s="720">
        <v>0</v>
      </c>
      <c r="Q1151" s="737" t="s">
        <v>2576</v>
      </c>
      <c r="R1151" s="720">
        <f t="shared" si="39"/>
        <v>0</v>
      </c>
      <c r="S1151" s="721" t="str">
        <f t="array" aca="1" ref="S1151" ca="1">IF(ISNUMBER(R1151),IF(R1151=100%,"CUMPLIDA",IF(AND(ISNUMBER(N1151),ISNUMBER(INDIRECT("FECHA_"&amp;$B1151,1))), IF(N1151&lt;=INDIRECT("FECHA_"&amp;$B1151,1),"INCUMPLIDA","PROCESO"), "VERIFICAR FECHA")),"SIN VALOR AVANCE")</f>
        <v>PROCESO</v>
      </c>
    </row>
    <row r="1152" spans="1:19" ht="30.75">
      <c r="A1152" s="712" t="s">
        <v>18</v>
      </c>
      <c r="B1152" s="104" t="s">
        <v>14</v>
      </c>
      <c r="C1152" s="713"/>
      <c r="D1152" s="713"/>
      <c r="E1152" s="716"/>
      <c r="F1152" s="716"/>
      <c r="G1152" s="716" t="s">
        <v>2578</v>
      </c>
      <c r="H1152" s="714"/>
      <c r="I1152" s="716">
        <v>12</v>
      </c>
      <c r="J1152" s="717">
        <v>1</v>
      </c>
      <c r="K1152" s="717">
        <v>1</v>
      </c>
      <c r="L1152" s="726">
        <v>1</v>
      </c>
      <c r="M1152" s="719">
        <v>46204</v>
      </c>
      <c r="N1152" s="719">
        <v>46233</v>
      </c>
      <c r="O1152" s="109">
        <f t="shared" si="38"/>
        <v>4.1428571428571432</v>
      </c>
      <c r="P1152" s="720">
        <v>0</v>
      </c>
      <c r="Q1152" s="737" t="s">
        <v>2577</v>
      </c>
      <c r="R1152" s="720">
        <f t="shared" si="39"/>
        <v>0</v>
      </c>
      <c r="S1152" s="721" t="str">
        <f t="array" aca="1" ref="S1152" ca="1">IF(ISNUMBER(R1152),IF(R1152=100%,"CUMPLIDA",IF(AND(ISNUMBER(N1152),ISNUMBER(INDIRECT("FECHA_"&amp;$B1152,1))), IF(N1152&lt;=INDIRECT("FECHA_"&amp;$B1152,1),"INCUMPLIDA","PROCESO"), "VERIFICAR FECHA")),"SIN VALOR AVANCE")</f>
        <v>PROCESO</v>
      </c>
    </row>
    <row r="1153" spans="1:19" ht="30.75">
      <c r="A1153" s="712" t="s">
        <v>18</v>
      </c>
      <c r="B1153" s="104" t="s">
        <v>14</v>
      </c>
      <c r="C1153" s="713"/>
      <c r="D1153" s="713"/>
      <c r="E1153" s="716"/>
      <c r="F1153" s="716"/>
      <c r="G1153" s="716" t="s">
        <v>2579</v>
      </c>
      <c r="H1153" s="714"/>
      <c r="I1153" s="716">
        <v>12</v>
      </c>
      <c r="J1153" s="717">
        <v>1</v>
      </c>
      <c r="K1153" s="717">
        <v>1</v>
      </c>
      <c r="L1153" s="726">
        <v>1</v>
      </c>
      <c r="M1153" s="719">
        <v>46111</v>
      </c>
      <c r="N1153" s="719">
        <v>46233</v>
      </c>
      <c r="O1153" s="109">
        <f t="shared" si="38"/>
        <v>17.428571428571427</v>
      </c>
      <c r="P1153" s="720">
        <v>0</v>
      </c>
      <c r="Q1153" s="737" t="s">
        <v>2577</v>
      </c>
      <c r="R1153" s="720">
        <f t="shared" si="39"/>
        <v>0</v>
      </c>
      <c r="S1153" s="721" t="str">
        <f t="array" aca="1" ref="S1153" ca="1">IF(ISNUMBER(R1153),IF(R1153=100%,"CUMPLIDA",IF(AND(ISNUMBER(N1153),ISNUMBER(INDIRECT("FECHA_"&amp;$B1153,1))), IF(N1153&lt;=INDIRECT("FECHA_"&amp;$B1153,1),"INCUMPLIDA","PROCESO"), "VERIFICAR FECHA")),"SIN VALOR AVANCE")</f>
        <v>PROCESO</v>
      </c>
    </row>
    <row r="1154" spans="1:19" ht="60.75">
      <c r="A1154" s="712" t="s">
        <v>17</v>
      </c>
      <c r="B1154" s="104" t="s">
        <v>14</v>
      </c>
      <c r="C1154" s="713" t="s">
        <v>2580</v>
      </c>
      <c r="D1154" s="713"/>
      <c r="E1154" s="716" t="s">
        <v>2261</v>
      </c>
      <c r="F1154" s="716"/>
      <c r="G1154" s="716"/>
      <c r="H1154" s="714"/>
      <c r="I1154" s="716">
        <v>1</v>
      </c>
      <c r="J1154" s="717">
        <v>1</v>
      </c>
      <c r="K1154" s="717">
        <v>1</v>
      </c>
      <c r="L1154" s="760">
        <v>1</v>
      </c>
      <c r="M1154" s="719">
        <v>45323</v>
      </c>
      <c r="N1154" s="719">
        <v>45747</v>
      </c>
      <c r="O1154" s="109">
        <f t="shared" ref="O1154:O1169" si="40">(N1154-M1154)/7</f>
        <v>60.571428571428569</v>
      </c>
      <c r="P1154" s="720">
        <v>1</v>
      </c>
      <c r="Q1154" s="717" t="s">
        <v>2581</v>
      </c>
      <c r="R1154" s="720">
        <f t="shared" ref="R1154:R1169" si="41">(P1154)</f>
        <v>1</v>
      </c>
      <c r="S1154" s="721" t="str">
        <f t="array" aca="1" ref="S1154" ca="1">IF(ISNUMBER(R1154),IF(R1154=100%,"CUMPLIDA",IF(AND(ISNUMBER(N1154),ISNUMBER(INDIRECT("FECHA_"&amp;$B1154,1))), IF(N1154&lt;=INDIRECT("FECHA_"&amp;$B1154,1),"INCUMPLIDA","PROCESO"), "VERIFICAR FECHA")),"SIN VALOR AVANCE")</f>
        <v>CUMPLIDA</v>
      </c>
    </row>
    <row r="1155" spans="1:19" ht="45.75">
      <c r="A1155" s="712" t="s">
        <v>17</v>
      </c>
      <c r="B1155" s="104" t="s">
        <v>14</v>
      </c>
      <c r="C1155" s="713"/>
      <c r="D1155" s="713"/>
      <c r="E1155" s="716" t="s">
        <v>2291</v>
      </c>
      <c r="F1155" s="716"/>
      <c r="G1155" s="716"/>
      <c r="H1155" s="714"/>
      <c r="I1155" s="716">
        <v>2</v>
      </c>
      <c r="J1155" s="717">
        <v>1</v>
      </c>
      <c r="K1155" s="717">
        <v>1</v>
      </c>
      <c r="L1155" s="760">
        <v>1</v>
      </c>
      <c r="M1155" s="719">
        <v>45323</v>
      </c>
      <c r="N1155" s="719">
        <v>45747</v>
      </c>
      <c r="O1155" s="109">
        <f t="shared" si="40"/>
        <v>60.571428571428569</v>
      </c>
      <c r="P1155" s="720">
        <v>1</v>
      </c>
      <c r="Q1155" s="717" t="s">
        <v>2582</v>
      </c>
      <c r="R1155" s="720">
        <f t="shared" si="41"/>
        <v>1</v>
      </c>
      <c r="S1155" s="721" t="str">
        <f t="array" aca="1" ref="S1155" ca="1">IF(ISNUMBER(R1155),IF(R1155=100%,"CUMPLIDA",IF(AND(ISNUMBER(N1155),ISNUMBER(INDIRECT("FECHA_"&amp;$B1155,1))), IF(N1155&lt;=INDIRECT("FECHA_"&amp;$B1155,1),"INCUMPLIDA","PROCESO"), "VERIFICAR FECHA")),"SIN VALOR AVANCE")</f>
        <v>CUMPLIDA</v>
      </c>
    </row>
    <row r="1156" spans="1:19" ht="45.75">
      <c r="A1156" s="712" t="s">
        <v>17</v>
      </c>
      <c r="B1156" s="104" t="s">
        <v>14</v>
      </c>
      <c r="C1156" s="713"/>
      <c r="D1156" s="713"/>
      <c r="E1156" s="716" t="s">
        <v>2376</v>
      </c>
      <c r="F1156" s="716"/>
      <c r="G1156" s="716"/>
      <c r="H1156" s="714"/>
      <c r="I1156" s="716">
        <v>3</v>
      </c>
      <c r="J1156" s="717">
        <v>1</v>
      </c>
      <c r="K1156" s="717">
        <v>1</v>
      </c>
      <c r="L1156" s="760">
        <v>1</v>
      </c>
      <c r="M1156" s="719">
        <v>45231</v>
      </c>
      <c r="N1156" s="719">
        <v>45747</v>
      </c>
      <c r="O1156" s="109">
        <f t="shared" si="40"/>
        <v>73.714285714285708</v>
      </c>
      <c r="P1156" s="720">
        <v>1</v>
      </c>
      <c r="Q1156" s="717" t="s">
        <v>2582</v>
      </c>
      <c r="R1156" s="720">
        <f t="shared" si="41"/>
        <v>1</v>
      </c>
      <c r="S1156" s="721" t="str">
        <f t="array" aca="1" ref="S1156" ca="1">IF(ISNUMBER(R1156),IF(R1156=100%,"CUMPLIDA",IF(AND(ISNUMBER(N1156),ISNUMBER(INDIRECT("FECHA_"&amp;$B1156,1))), IF(N1156&lt;=INDIRECT("FECHA_"&amp;$B1156,1),"INCUMPLIDA","PROCESO"), "VERIFICAR FECHA")),"SIN VALOR AVANCE")</f>
        <v>CUMPLIDA</v>
      </c>
    </row>
    <row r="1157" spans="1:19" ht="60.75">
      <c r="A1157" s="712" t="s">
        <v>17</v>
      </c>
      <c r="B1157" s="104" t="s">
        <v>14</v>
      </c>
      <c r="C1157" s="713"/>
      <c r="D1157" s="713"/>
      <c r="E1157" s="714" t="s">
        <v>2284</v>
      </c>
      <c r="F1157" s="714"/>
      <c r="G1157" s="714"/>
      <c r="H1157" s="714"/>
      <c r="I1157" s="716">
        <v>4</v>
      </c>
      <c r="J1157" s="717">
        <v>1</v>
      </c>
      <c r="K1157" s="717">
        <v>1</v>
      </c>
      <c r="L1157" s="760">
        <v>1</v>
      </c>
      <c r="M1157" s="719">
        <v>45323</v>
      </c>
      <c r="N1157" s="719">
        <v>45747</v>
      </c>
      <c r="O1157" s="109">
        <f t="shared" si="40"/>
        <v>60.571428571428569</v>
      </c>
      <c r="P1157" s="720">
        <v>1</v>
      </c>
      <c r="Q1157" s="717" t="s">
        <v>2581</v>
      </c>
      <c r="R1157" s="720">
        <f t="shared" si="41"/>
        <v>1</v>
      </c>
      <c r="S1157" s="721" t="str">
        <f t="array" aca="1" ref="S1157" ca="1">IF(ISNUMBER(R1157),IF(R1157=100%,"CUMPLIDA",IF(AND(ISNUMBER(N1157),ISNUMBER(INDIRECT("FECHA_"&amp;$B1157,1))), IF(N1157&lt;=INDIRECT("FECHA_"&amp;$B1157,1),"INCUMPLIDA","PROCESO"), "VERIFICAR FECHA")),"SIN VALOR AVANCE")</f>
        <v>CUMPLIDA</v>
      </c>
    </row>
    <row r="1158" spans="1:19" ht="45.75">
      <c r="A1158" s="712" t="s">
        <v>17</v>
      </c>
      <c r="B1158" s="104" t="s">
        <v>14</v>
      </c>
      <c r="C1158" s="713"/>
      <c r="D1158" s="713"/>
      <c r="E1158" s="714"/>
      <c r="F1158" s="714"/>
      <c r="G1158" s="714"/>
      <c r="H1158" s="714"/>
      <c r="I1158" s="716">
        <v>5</v>
      </c>
      <c r="J1158" s="717">
        <v>1</v>
      </c>
      <c r="K1158" s="717">
        <v>1</v>
      </c>
      <c r="L1158" s="760">
        <v>1</v>
      </c>
      <c r="M1158" s="719">
        <v>45231</v>
      </c>
      <c r="N1158" s="719">
        <v>45747</v>
      </c>
      <c r="O1158" s="109">
        <f t="shared" si="40"/>
        <v>73.714285714285708</v>
      </c>
      <c r="P1158" s="720">
        <v>1</v>
      </c>
      <c r="Q1158" s="717" t="s">
        <v>2582</v>
      </c>
      <c r="R1158" s="720">
        <f t="shared" si="41"/>
        <v>1</v>
      </c>
      <c r="S1158" s="721" t="str">
        <f t="array" aca="1" ref="S1158" ca="1">IF(ISNUMBER(R1158),IF(R1158=100%,"CUMPLIDA",IF(AND(ISNUMBER(N1158),ISNUMBER(INDIRECT("FECHA_"&amp;$B1158,1))), IF(N1158&lt;=INDIRECT("FECHA_"&amp;$B1158,1),"INCUMPLIDA","PROCESO"), "VERIFICAR FECHA")),"SIN VALOR AVANCE")</f>
        <v>CUMPLIDA</v>
      </c>
    </row>
    <row r="1159" spans="1:19" ht="180.75">
      <c r="A1159" s="712" t="s">
        <v>17</v>
      </c>
      <c r="B1159" s="104" t="s">
        <v>14</v>
      </c>
      <c r="C1159" s="713"/>
      <c r="D1159" s="713"/>
      <c r="E1159" s="714"/>
      <c r="F1159" s="714"/>
      <c r="G1159" s="714"/>
      <c r="H1159" s="714"/>
      <c r="I1159" s="716">
        <v>6</v>
      </c>
      <c r="J1159" s="717">
        <v>1</v>
      </c>
      <c r="K1159" s="717">
        <v>1</v>
      </c>
      <c r="L1159" s="760">
        <v>1</v>
      </c>
      <c r="M1159" s="719">
        <v>45231</v>
      </c>
      <c r="N1159" s="719">
        <v>45808</v>
      </c>
      <c r="O1159" s="109">
        <f t="shared" si="40"/>
        <v>82.428571428571431</v>
      </c>
      <c r="P1159" s="720">
        <v>1</v>
      </c>
      <c r="Q1159" s="717" t="s">
        <v>2583</v>
      </c>
      <c r="R1159" s="720">
        <f t="shared" si="41"/>
        <v>1</v>
      </c>
      <c r="S1159" s="721" t="str">
        <f t="array" aca="1" ref="S1159" ca="1">IF(ISNUMBER(R1159),IF(R1159=100%,"CUMPLIDA",IF(AND(ISNUMBER(N1159),ISNUMBER(INDIRECT("FECHA_"&amp;$B1159,1))), IF(N1159&lt;=INDIRECT("FECHA_"&amp;$B1159,1),"INCUMPLIDA","PROCESO"), "VERIFICAR FECHA")),"SIN VALOR AVANCE")</f>
        <v>CUMPLIDA</v>
      </c>
    </row>
    <row r="1160" spans="1:19" ht="45.75">
      <c r="A1160" s="712" t="s">
        <v>17</v>
      </c>
      <c r="B1160" s="104" t="s">
        <v>14</v>
      </c>
      <c r="C1160" s="713"/>
      <c r="D1160" s="713"/>
      <c r="E1160" s="714"/>
      <c r="F1160" s="714"/>
      <c r="G1160" s="714"/>
      <c r="H1160" s="714"/>
      <c r="I1160" s="716">
        <v>7</v>
      </c>
      <c r="J1160" s="717">
        <v>1</v>
      </c>
      <c r="K1160" s="717">
        <v>1</v>
      </c>
      <c r="L1160" s="760">
        <v>7</v>
      </c>
      <c r="M1160" s="719">
        <v>45809</v>
      </c>
      <c r="N1160" s="719">
        <v>46387</v>
      </c>
      <c r="O1160" s="109">
        <f t="shared" si="40"/>
        <v>82.571428571428569</v>
      </c>
      <c r="P1160" s="720">
        <v>0</v>
      </c>
      <c r="Q1160" s="717" t="s">
        <v>2582</v>
      </c>
      <c r="R1160" s="720">
        <f t="shared" si="41"/>
        <v>0</v>
      </c>
      <c r="S1160" s="721" t="str">
        <f t="array" aca="1" ref="S1160" ca="1">IF(ISNUMBER(R1160),IF(R1160=100%,"CUMPLIDA",IF(AND(ISNUMBER(N1160),ISNUMBER(INDIRECT("FECHA_"&amp;$B1160,1))), IF(N1160&lt;=INDIRECT("FECHA_"&amp;$B1160,1),"INCUMPLIDA","PROCESO"), "VERIFICAR FECHA")),"SIN VALOR AVANCE")</f>
        <v>PROCESO</v>
      </c>
    </row>
    <row r="1161" spans="1:19" ht="60.75">
      <c r="A1161" s="712" t="s">
        <v>17</v>
      </c>
      <c r="B1161" s="104" t="s">
        <v>14</v>
      </c>
      <c r="C1161" s="713"/>
      <c r="D1161" s="713"/>
      <c r="E1161" s="714"/>
      <c r="F1161" s="714"/>
      <c r="G1161" s="714"/>
      <c r="H1161" s="714"/>
      <c r="I1161" s="716">
        <v>8</v>
      </c>
      <c r="J1161" s="717">
        <v>1</v>
      </c>
      <c r="K1161" s="717">
        <v>1</v>
      </c>
      <c r="L1161" s="760">
        <v>1</v>
      </c>
      <c r="M1161" s="719">
        <v>45809</v>
      </c>
      <c r="N1161" s="719">
        <v>46387</v>
      </c>
      <c r="O1161" s="109">
        <f t="shared" si="40"/>
        <v>82.571428571428569</v>
      </c>
      <c r="P1161" s="720">
        <v>0</v>
      </c>
      <c r="Q1161" s="717" t="s">
        <v>2581</v>
      </c>
      <c r="R1161" s="720">
        <f t="shared" si="41"/>
        <v>0</v>
      </c>
      <c r="S1161" s="721" t="str">
        <f t="array" aca="1" ref="S1161" ca="1">IF(ISNUMBER(R1161),IF(R1161=100%,"CUMPLIDA",IF(AND(ISNUMBER(N1161),ISNUMBER(INDIRECT("FECHA_"&amp;$B1161,1))), IF(N1161&lt;=INDIRECT("FECHA_"&amp;$B1161,1),"INCUMPLIDA","PROCESO"), "VERIFICAR FECHA")),"SIN VALOR AVANCE")</f>
        <v>PROCESO</v>
      </c>
    </row>
    <row r="1162" spans="1:19" ht="180.75">
      <c r="A1162" s="712" t="s">
        <v>17</v>
      </c>
      <c r="B1162" s="104" t="s">
        <v>14</v>
      </c>
      <c r="C1162" s="713"/>
      <c r="D1162" s="713"/>
      <c r="E1162" s="714"/>
      <c r="F1162" s="714"/>
      <c r="G1162" s="714"/>
      <c r="H1162" s="714"/>
      <c r="I1162" s="716">
        <v>9</v>
      </c>
      <c r="J1162" s="717">
        <v>1</v>
      </c>
      <c r="K1162" s="717">
        <v>1</v>
      </c>
      <c r="L1162" s="760">
        <v>2</v>
      </c>
      <c r="M1162" s="719">
        <v>45809</v>
      </c>
      <c r="N1162" s="719">
        <v>46387</v>
      </c>
      <c r="O1162" s="109">
        <f t="shared" si="40"/>
        <v>82.571428571428569</v>
      </c>
      <c r="P1162" s="720">
        <v>0</v>
      </c>
      <c r="Q1162" s="717" t="s">
        <v>2583</v>
      </c>
      <c r="R1162" s="720">
        <f t="shared" si="41"/>
        <v>0</v>
      </c>
      <c r="S1162" s="721" t="str">
        <f t="array" aca="1" ref="S1162" ca="1">IF(ISNUMBER(R1162),IF(R1162=100%,"CUMPLIDA",IF(AND(ISNUMBER(N1162),ISNUMBER(INDIRECT("FECHA_"&amp;$B1162,1))), IF(N1162&lt;=INDIRECT("FECHA_"&amp;$B1162,1),"INCUMPLIDA","PROCESO"), "VERIFICAR FECHA")),"SIN VALOR AVANCE")</f>
        <v>PROCESO</v>
      </c>
    </row>
    <row r="1163" spans="1:19" ht="165.75">
      <c r="A1163" s="712" t="s">
        <v>17</v>
      </c>
      <c r="B1163" s="104" t="s">
        <v>14</v>
      </c>
      <c r="C1163" s="713"/>
      <c r="D1163" s="713"/>
      <c r="E1163" s="714"/>
      <c r="F1163" s="714"/>
      <c r="G1163" s="714"/>
      <c r="H1163" s="714"/>
      <c r="I1163" s="716">
        <v>10</v>
      </c>
      <c r="J1163" s="717">
        <v>1</v>
      </c>
      <c r="K1163" s="717">
        <v>1</v>
      </c>
      <c r="L1163" s="113">
        <v>1</v>
      </c>
      <c r="M1163" s="719">
        <v>43831</v>
      </c>
      <c r="N1163" s="719">
        <v>43876</v>
      </c>
      <c r="O1163" s="109">
        <f t="shared" si="40"/>
        <v>6.4285714285714288</v>
      </c>
      <c r="P1163" s="720">
        <v>1</v>
      </c>
      <c r="Q1163" s="717" t="s">
        <v>2584</v>
      </c>
      <c r="R1163" s="720">
        <f t="shared" si="41"/>
        <v>1</v>
      </c>
      <c r="S1163" s="721" t="str">
        <f t="array" aca="1" ref="S1163" ca="1">IF(ISNUMBER(R1163),IF(R1163=100%,"CUMPLIDA",IF(AND(ISNUMBER(N1163),ISNUMBER(INDIRECT("FECHA_"&amp;$B1163,1))), IF(N1163&lt;=INDIRECT("FECHA_"&amp;$B1163,1),"INCUMPLIDA","PROCESO"), "VERIFICAR FECHA")),"SIN VALOR AVANCE")</f>
        <v>CUMPLIDA</v>
      </c>
    </row>
    <row r="1164" spans="1:19" ht="60.75">
      <c r="A1164" s="712" t="s">
        <v>17</v>
      </c>
      <c r="B1164" s="104" t="s">
        <v>14</v>
      </c>
      <c r="C1164" s="713"/>
      <c r="D1164" s="713"/>
      <c r="E1164" s="714"/>
      <c r="F1164" s="714"/>
      <c r="G1164" s="714"/>
      <c r="H1164" s="714"/>
      <c r="I1164" s="716">
        <v>11</v>
      </c>
      <c r="J1164" s="717">
        <v>1</v>
      </c>
      <c r="K1164" s="717">
        <v>1</v>
      </c>
      <c r="L1164" s="113">
        <v>1</v>
      </c>
      <c r="M1164" s="719">
        <v>43877</v>
      </c>
      <c r="N1164" s="719">
        <v>43905</v>
      </c>
      <c r="O1164" s="109">
        <f t="shared" si="40"/>
        <v>4</v>
      </c>
      <c r="P1164" s="720">
        <v>1</v>
      </c>
      <c r="Q1164" s="717" t="s">
        <v>2585</v>
      </c>
      <c r="R1164" s="720">
        <f t="shared" si="41"/>
        <v>1</v>
      </c>
      <c r="S1164" s="721" t="str">
        <f t="array" aca="1" ref="S1164" ca="1">IF(ISNUMBER(R1164),IF(R1164=100%,"CUMPLIDA",IF(AND(ISNUMBER(N1164),ISNUMBER(INDIRECT("FECHA_"&amp;$B1164,1))), IF(N1164&lt;=INDIRECT("FECHA_"&amp;$B1164,1),"INCUMPLIDA","PROCESO"), "VERIFICAR FECHA")),"SIN VALOR AVANCE")</f>
        <v>CUMPLIDA</v>
      </c>
    </row>
    <row r="1165" spans="1:19" ht="165.75">
      <c r="A1165" s="712" t="s">
        <v>17</v>
      </c>
      <c r="B1165" s="104" t="s">
        <v>14</v>
      </c>
      <c r="C1165" s="713"/>
      <c r="D1165" s="713"/>
      <c r="E1165" s="714"/>
      <c r="F1165" s="714"/>
      <c r="G1165" s="714"/>
      <c r="H1165" s="714"/>
      <c r="I1165" s="716">
        <v>12</v>
      </c>
      <c r="J1165" s="717">
        <v>1</v>
      </c>
      <c r="K1165" s="717">
        <v>1</v>
      </c>
      <c r="L1165" s="113">
        <v>1</v>
      </c>
      <c r="M1165" s="719">
        <v>43831</v>
      </c>
      <c r="N1165" s="719">
        <v>44742</v>
      </c>
      <c r="O1165" s="109">
        <f t="shared" si="40"/>
        <v>130.14285714285714</v>
      </c>
      <c r="P1165" s="720">
        <v>1</v>
      </c>
      <c r="Q1165" s="717" t="s">
        <v>2586</v>
      </c>
      <c r="R1165" s="720">
        <f t="shared" si="41"/>
        <v>1</v>
      </c>
      <c r="S1165" s="721" t="str">
        <f t="array" aca="1" ref="S1165" ca="1">IF(ISNUMBER(R1165),IF(R1165=100%,"CUMPLIDA",IF(AND(ISNUMBER(N1165),ISNUMBER(INDIRECT("FECHA_"&amp;$B1165,1))), IF(N1165&lt;=INDIRECT("FECHA_"&amp;$B1165,1),"INCUMPLIDA","PROCESO"), "VERIFICAR FECHA")),"SIN VALOR AVANCE")</f>
        <v>CUMPLIDA</v>
      </c>
    </row>
    <row r="1166" spans="1:19" ht="135.75">
      <c r="A1166" s="712" t="s">
        <v>17</v>
      </c>
      <c r="B1166" s="104" t="s">
        <v>14</v>
      </c>
      <c r="C1166" s="713"/>
      <c r="D1166" s="713"/>
      <c r="E1166" s="714"/>
      <c r="F1166" s="714"/>
      <c r="G1166" s="714"/>
      <c r="H1166" s="714"/>
      <c r="I1166" s="716">
        <v>13</v>
      </c>
      <c r="J1166" s="717">
        <v>1</v>
      </c>
      <c r="K1166" s="717">
        <v>1</v>
      </c>
      <c r="L1166" s="113">
        <v>1</v>
      </c>
      <c r="M1166" s="719">
        <v>43831</v>
      </c>
      <c r="N1166" s="719">
        <v>43889</v>
      </c>
      <c r="O1166" s="109">
        <f t="shared" si="40"/>
        <v>8.2857142857142865</v>
      </c>
      <c r="P1166" s="720">
        <v>1</v>
      </c>
      <c r="Q1166" s="717" t="s">
        <v>2587</v>
      </c>
      <c r="R1166" s="720">
        <f t="shared" si="41"/>
        <v>1</v>
      </c>
      <c r="S1166" s="721" t="str">
        <f t="array" aca="1" ref="S1166" ca="1">IF(ISNUMBER(R1166),IF(R1166=100%,"CUMPLIDA",IF(AND(ISNUMBER(N1166),ISNUMBER(INDIRECT("FECHA_"&amp;$B1166,1))), IF(N1166&lt;=INDIRECT("FECHA_"&amp;$B1166,1),"INCUMPLIDA","PROCESO"), "VERIFICAR FECHA")),"SIN VALOR AVANCE")</f>
        <v>CUMPLIDA</v>
      </c>
    </row>
    <row r="1167" spans="1:19" ht="60.75">
      <c r="A1167" s="712" t="s">
        <v>17</v>
      </c>
      <c r="B1167" s="104" t="s">
        <v>14</v>
      </c>
      <c r="C1167" s="713"/>
      <c r="D1167" s="713"/>
      <c r="E1167" s="714"/>
      <c r="F1167" s="714"/>
      <c r="G1167" s="714"/>
      <c r="H1167" s="714"/>
      <c r="I1167" s="716">
        <v>14</v>
      </c>
      <c r="J1167" s="717">
        <v>1</v>
      </c>
      <c r="K1167" s="717">
        <v>1</v>
      </c>
      <c r="L1167" s="113">
        <v>4</v>
      </c>
      <c r="M1167" s="719">
        <v>43891</v>
      </c>
      <c r="N1167" s="719">
        <v>44012</v>
      </c>
      <c r="O1167" s="109">
        <f t="shared" si="40"/>
        <v>17.285714285714285</v>
      </c>
      <c r="P1167" s="720">
        <v>1</v>
      </c>
      <c r="Q1167" s="717" t="s">
        <v>2588</v>
      </c>
      <c r="R1167" s="720">
        <f t="shared" si="41"/>
        <v>1</v>
      </c>
      <c r="S1167" s="721" t="str">
        <f t="array" aca="1" ref="S1167" ca="1">IF(ISNUMBER(R1167),IF(R1167=100%,"CUMPLIDA",IF(AND(ISNUMBER(N1167),ISNUMBER(INDIRECT("FECHA_"&amp;$B1167,1))), IF(N1167&lt;=INDIRECT("FECHA_"&amp;$B1167,1),"INCUMPLIDA","PROCESO"), "VERIFICAR FECHA")),"SIN VALOR AVANCE")</f>
        <v>CUMPLIDA</v>
      </c>
    </row>
    <row r="1168" spans="1:19" ht="135.75">
      <c r="A1168" s="712" t="s">
        <v>17</v>
      </c>
      <c r="B1168" s="104" t="s">
        <v>14</v>
      </c>
      <c r="C1168" s="713"/>
      <c r="D1168" s="713"/>
      <c r="E1168" s="714"/>
      <c r="F1168" s="714"/>
      <c r="G1168" s="714"/>
      <c r="H1168" s="714"/>
      <c r="I1168" s="716">
        <v>15</v>
      </c>
      <c r="J1168" s="717">
        <v>1</v>
      </c>
      <c r="K1168" s="717">
        <v>1</v>
      </c>
      <c r="L1168" s="113">
        <v>1</v>
      </c>
      <c r="M1168" s="719">
        <v>43831</v>
      </c>
      <c r="N1168" s="719">
        <v>43861</v>
      </c>
      <c r="O1168" s="109">
        <f t="shared" si="40"/>
        <v>4.2857142857142856</v>
      </c>
      <c r="P1168" s="720">
        <v>1</v>
      </c>
      <c r="Q1168" s="717" t="s">
        <v>2589</v>
      </c>
      <c r="R1168" s="720">
        <f t="shared" si="41"/>
        <v>1</v>
      </c>
      <c r="S1168" s="721" t="str">
        <f t="array" aca="1" ref="S1168" ca="1">IF(ISNUMBER(R1168),IF(R1168=100%,"CUMPLIDA",IF(AND(ISNUMBER(N1168),ISNUMBER(INDIRECT("FECHA_"&amp;$B1168,1))), IF(N1168&lt;=INDIRECT("FECHA_"&amp;$B1168,1),"INCUMPLIDA","PROCESO"), "VERIFICAR FECHA")),"SIN VALOR AVANCE")</f>
        <v>CUMPLIDA</v>
      </c>
    </row>
    <row r="1169" spans="1:19" ht="60.75">
      <c r="A1169" s="712" t="s">
        <v>17</v>
      </c>
      <c r="B1169" s="104" t="s">
        <v>14</v>
      </c>
      <c r="C1169" s="713"/>
      <c r="D1169" s="713"/>
      <c r="E1169" s="714"/>
      <c r="F1169" s="714"/>
      <c r="G1169" s="714"/>
      <c r="H1169" s="714"/>
      <c r="I1169" s="716">
        <v>16</v>
      </c>
      <c r="J1169" s="717">
        <v>1</v>
      </c>
      <c r="K1169" s="717">
        <v>1</v>
      </c>
      <c r="L1169" s="113">
        <v>4</v>
      </c>
      <c r="M1169" s="719">
        <v>43891</v>
      </c>
      <c r="N1169" s="719">
        <v>44012</v>
      </c>
      <c r="O1169" s="109">
        <f t="shared" si="40"/>
        <v>17.285714285714285</v>
      </c>
      <c r="P1169" s="720">
        <v>1</v>
      </c>
      <c r="Q1169" s="717" t="s">
        <v>2588</v>
      </c>
      <c r="R1169" s="720">
        <f t="shared" si="41"/>
        <v>1</v>
      </c>
      <c r="S1169" s="721" t="str">
        <f t="array" aca="1" ref="S1169" ca="1">IF(ISNUMBER(R1169),IF(R1169=100%,"CUMPLIDA",IF(AND(ISNUMBER(N1169),ISNUMBER(INDIRECT("FECHA_"&amp;$B1169,1))), IF(N1169&lt;=INDIRECT("FECHA_"&amp;$B1169,1),"INCUMPLIDA","PROCESO"), "VERIFICAR FECHA")),"SIN VALOR AVANCE")</f>
        <v>CUMPLIDA</v>
      </c>
    </row>
    <row r="1170" spans="1:19" ht="60.75">
      <c r="A1170" s="712" t="s">
        <v>17</v>
      </c>
      <c r="B1170" s="104" t="s">
        <v>14</v>
      </c>
      <c r="C1170" s="713"/>
      <c r="D1170" s="713"/>
      <c r="E1170" s="714"/>
      <c r="F1170" s="714"/>
      <c r="G1170" s="714"/>
      <c r="H1170" s="714"/>
      <c r="I1170" s="716">
        <v>17</v>
      </c>
      <c r="J1170" s="717">
        <v>1</v>
      </c>
      <c r="K1170" s="717">
        <v>1</v>
      </c>
      <c r="L1170" s="113">
        <v>4</v>
      </c>
      <c r="M1170" s="719">
        <v>43891</v>
      </c>
      <c r="N1170" s="719">
        <v>44012</v>
      </c>
      <c r="O1170" s="109">
        <f t="shared" ref="O1170:O1233" si="42">(N1170-M1170)/7</f>
        <v>17.285714285714285</v>
      </c>
      <c r="P1170" s="720">
        <v>1</v>
      </c>
      <c r="Q1170" s="717" t="s">
        <v>2588</v>
      </c>
      <c r="R1170" s="720">
        <f t="shared" ref="R1170:R1233" si="43">(P1170)</f>
        <v>1</v>
      </c>
      <c r="S1170" s="721" t="str">
        <f t="array" aca="1" ref="S1170" ca="1">IF(ISNUMBER(R1170),IF(R1170=100%,"CUMPLIDA",IF(AND(ISNUMBER(N1170),ISNUMBER(INDIRECT("FECHA_"&amp;$B1170,1))), IF(N1170&lt;=INDIRECT("FECHA_"&amp;$B1170,1),"INCUMPLIDA","PROCESO"), "VERIFICAR FECHA")),"SIN VALOR AVANCE")</f>
        <v>CUMPLIDA</v>
      </c>
    </row>
    <row r="1171" spans="1:19" ht="45.75">
      <c r="A1171" s="712" t="s">
        <v>17</v>
      </c>
      <c r="B1171" s="104" t="s">
        <v>14</v>
      </c>
      <c r="C1171" s="713"/>
      <c r="D1171" s="713"/>
      <c r="E1171" s="714"/>
      <c r="F1171" s="714"/>
      <c r="G1171" s="714"/>
      <c r="H1171" s="714"/>
      <c r="I1171" s="716">
        <v>18</v>
      </c>
      <c r="J1171" s="717">
        <v>1</v>
      </c>
      <c r="K1171" s="717">
        <v>1</v>
      </c>
      <c r="L1171" s="760">
        <v>1</v>
      </c>
      <c r="M1171" s="719">
        <v>43831</v>
      </c>
      <c r="N1171" s="719">
        <v>43860</v>
      </c>
      <c r="O1171" s="109">
        <f t="shared" si="42"/>
        <v>4.1428571428571432</v>
      </c>
      <c r="P1171" s="720">
        <v>1</v>
      </c>
      <c r="Q1171" s="731" t="s">
        <v>2590</v>
      </c>
      <c r="R1171" s="720">
        <f t="shared" si="43"/>
        <v>1</v>
      </c>
      <c r="S1171" s="721" t="str">
        <f t="array" aca="1" ref="S1171" ca="1">IF(ISNUMBER(R1171),IF(R1171=100%,"CUMPLIDA",IF(AND(ISNUMBER(N1171),ISNUMBER(INDIRECT("FECHA_"&amp;$B1171,1))), IF(N1171&lt;=INDIRECT("FECHA_"&amp;$B1171,1),"INCUMPLIDA","PROCESO"), "VERIFICAR FECHA")),"SIN VALOR AVANCE")</f>
        <v>CUMPLIDA</v>
      </c>
    </row>
    <row r="1172" spans="1:19" ht="150.75">
      <c r="A1172" s="712" t="s">
        <v>17</v>
      </c>
      <c r="B1172" s="104" t="s">
        <v>14</v>
      </c>
      <c r="C1172" s="713"/>
      <c r="D1172" s="713"/>
      <c r="E1172" s="714"/>
      <c r="F1172" s="714"/>
      <c r="G1172" s="714"/>
      <c r="H1172" s="714"/>
      <c r="I1172" s="716">
        <v>19</v>
      </c>
      <c r="J1172" s="717">
        <v>1</v>
      </c>
      <c r="K1172" s="717">
        <v>1</v>
      </c>
      <c r="L1172" s="760">
        <v>1</v>
      </c>
      <c r="M1172" s="719">
        <v>43862</v>
      </c>
      <c r="N1172" s="719">
        <v>43889</v>
      </c>
      <c r="O1172" s="109">
        <f t="shared" si="42"/>
        <v>3.8571428571428572</v>
      </c>
      <c r="P1172" s="720">
        <v>1</v>
      </c>
      <c r="Q1172" s="717" t="s">
        <v>2591</v>
      </c>
      <c r="R1172" s="720">
        <f t="shared" si="43"/>
        <v>1</v>
      </c>
      <c r="S1172" s="721" t="str">
        <f t="array" aca="1" ref="S1172" ca="1">IF(ISNUMBER(R1172),IF(R1172=100%,"CUMPLIDA",IF(AND(ISNUMBER(N1172),ISNUMBER(INDIRECT("FECHA_"&amp;$B1172,1))), IF(N1172&lt;=INDIRECT("FECHA_"&amp;$B1172,1),"INCUMPLIDA","PROCESO"), "VERIFICAR FECHA")),"SIN VALOR AVANCE")</f>
        <v>CUMPLIDA</v>
      </c>
    </row>
    <row r="1173" spans="1:19" ht="195.75">
      <c r="A1173" s="712" t="s">
        <v>17</v>
      </c>
      <c r="B1173" s="104" t="s">
        <v>14</v>
      </c>
      <c r="C1173" s="713"/>
      <c r="D1173" s="713"/>
      <c r="E1173" s="714"/>
      <c r="F1173" s="714"/>
      <c r="G1173" s="714"/>
      <c r="H1173" s="714"/>
      <c r="I1173" s="716">
        <v>20</v>
      </c>
      <c r="J1173" s="717">
        <v>1</v>
      </c>
      <c r="K1173" s="717">
        <v>1</v>
      </c>
      <c r="L1173" s="760">
        <v>1</v>
      </c>
      <c r="M1173" s="719">
        <v>43862</v>
      </c>
      <c r="N1173" s="719">
        <v>43889</v>
      </c>
      <c r="O1173" s="109">
        <f t="shared" si="42"/>
        <v>3.8571428571428572</v>
      </c>
      <c r="P1173" s="720">
        <v>1</v>
      </c>
      <c r="Q1173" s="717" t="s">
        <v>2592</v>
      </c>
      <c r="R1173" s="720">
        <f t="shared" si="43"/>
        <v>1</v>
      </c>
      <c r="S1173" s="721" t="str">
        <f t="array" aca="1" ref="S1173" ca="1">IF(ISNUMBER(R1173),IF(R1173=100%,"CUMPLIDA",IF(AND(ISNUMBER(N1173),ISNUMBER(INDIRECT("FECHA_"&amp;$B1173,1))), IF(N1173&lt;=INDIRECT("FECHA_"&amp;$B1173,1),"INCUMPLIDA","PROCESO"), "VERIFICAR FECHA")),"SIN VALOR AVANCE")</f>
        <v>CUMPLIDA</v>
      </c>
    </row>
    <row r="1174" spans="1:19" ht="150.75">
      <c r="A1174" s="712" t="s">
        <v>17</v>
      </c>
      <c r="B1174" s="104" t="s">
        <v>14</v>
      </c>
      <c r="C1174" s="713"/>
      <c r="D1174" s="713"/>
      <c r="E1174" s="714"/>
      <c r="F1174" s="714"/>
      <c r="G1174" s="714"/>
      <c r="H1174" s="714"/>
      <c r="I1174" s="716">
        <v>21</v>
      </c>
      <c r="J1174" s="717">
        <v>1</v>
      </c>
      <c r="K1174" s="717">
        <v>1</v>
      </c>
      <c r="L1174" s="760">
        <v>1</v>
      </c>
      <c r="M1174" s="719">
        <v>43831</v>
      </c>
      <c r="N1174" s="719">
        <v>43889</v>
      </c>
      <c r="O1174" s="109">
        <f t="shared" si="42"/>
        <v>8.2857142857142865</v>
      </c>
      <c r="P1174" s="720">
        <v>1</v>
      </c>
      <c r="Q1174" s="717" t="s">
        <v>2593</v>
      </c>
      <c r="R1174" s="720">
        <f t="shared" si="43"/>
        <v>1</v>
      </c>
      <c r="S1174" s="721" t="str">
        <f t="array" aca="1" ref="S1174" ca="1">IF(ISNUMBER(R1174),IF(R1174=100%,"CUMPLIDA",IF(AND(ISNUMBER(N1174),ISNUMBER(INDIRECT("FECHA_"&amp;$B1174,1))), IF(N1174&lt;=INDIRECT("FECHA_"&amp;$B1174,1),"INCUMPLIDA","PROCESO"), "VERIFICAR FECHA")),"SIN VALOR AVANCE")</f>
        <v>CUMPLIDA</v>
      </c>
    </row>
    <row r="1175" spans="1:19" ht="150.75">
      <c r="A1175" s="712" t="s">
        <v>17</v>
      </c>
      <c r="B1175" s="104" t="s">
        <v>14</v>
      </c>
      <c r="C1175" s="713"/>
      <c r="D1175" s="713"/>
      <c r="E1175" s="714"/>
      <c r="F1175" s="714"/>
      <c r="G1175" s="714"/>
      <c r="H1175" s="714"/>
      <c r="I1175" s="716">
        <v>22</v>
      </c>
      <c r="J1175" s="717">
        <v>1</v>
      </c>
      <c r="K1175" s="717">
        <v>1</v>
      </c>
      <c r="L1175" s="760">
        <v>1</v>
      </c>
      <c r="M1175" s="719">
        <v>43891</v>
      </c>
      <c r="N1175" s="719">
        <v>44012</v>
      </c>
      <c r="O1175" s="109">
        <f t="shared" si="42"/>
        <v>17.285714285714285</v>
      </c>
      <c r="P1175" s="720">
        <v>1</v>
      </c>
      <c r="Q1175" s="717" t="s">
        <v>2593</v>
      </c>
      <c r="R1175" s="720">
        <f t="shared" si="43"/>
        <v>1</v>
      </c>
      <c r="S1175" s="721" t="str">
        <f t="array" aca="1" ref="S1175" ca="1">IF(ISNUMBER(R1175),IF(R1175=100%,"CUMPLIDA",IF(AND(ISNUMBER(N1175),ISNUMBER(INDIRECT("FECHA_"&amp;$B1175,1))), IF(N1175&lt;=INDIRECT("FECHA_"&amp;$B1175,1),"INCUMPLIDA","PROCESO"), "VERIFICAR FECHA")),"SIN VALOR AVANCE")</f>
        <v>CUMPLIDA</v>
      </c>
    </row>
    <row r="1176" spans="1:19" ht="150.75">
      <c r="A1176" s="712" t="s">
        <v>17</v>
      </c>
      <c r="B1176" s="104" t="s">
        <v>14</v>
      </c>
      <c r="C1176" s="713"/>
      <c r="D1176" s="713"/>
      <c r="E1176" s="714"/>
      <c r="F1176" s="714"/>
      <c r="G1176" s="714"/>
      <c r="H1176" s="714"/>
      <c r="I1176" s="716">
        <v>23</v>
      </c>
      <c r="J1176" s="717">
        <v>1</v>
      </c>
      <c r="K1176" s="717">
        <v>1</v>
      </c>
      <c r="L1176" s="760">
        <v>1</v>
      </c>
      <c r="M1176" s="719">
        <v>44013</v>
      </c>
      <c r="N1176" s="719">
        <v>44073</v>
      </c>
      <c r="O1176" s="109">
        <f t="shared" si="42"/>
        <v>8.5714285714285712</v>
      </c>
      <c r="P1176" s="720">
        <v>1</v>
      </c>
      <c r="Q1176" s="717" t="s">
        <v>2593</v>
      </c>
      <c r="R1176" s="720">
        <f t="shared" si="43"/>
        <v>1</v>
      </c>
      <c r="S1176" s="721" t="str">
        <f t="array" aca="1" ref="S1176" ca="1">IF(ISNUMBER(R1176),IF(R1176=100%,"CUMPLIDA",IF(AND(ISNUMBER(N1176),ISNUMBER(INDIRECT("FECHA_"&amp;$B1176,1))), IF(N1176&lt;=INDIRECT("FECHA_"&amp;$B1176,1),"INCUMPLIDA","PROCESO"), "VERIFICAR FECHA")),"SIN VALOR AVANCE")</f>
        <v>CUMPLIDA</v>
      </c>
    </row>
    <row r="1177" spans="1:19" ht="60.75">
      <c r="A1177" s="712" t="s">
        <v>17</v>
      </c>
      <c r="B1177" s="104" t="s">
        <v>14</v>
      </c>
      <c r="C1177" s="713"/>
      <c r="D1177" s="713"/>
      <c r="E1177" s="714"/>
      <c r="F1177" s="714"/>
      <c r="G1177" s="714"/>
      <c r="H1177" s="714"/>
      <c r="I1177" s="716">
        <v>24</v>
      </c>
      <c r="J1177" s="717">
        <v>1</v>
      </c>
      <c r="K1177" s="717">
        <v>1</v>
      </c>
      <c r="L1177" s="113">
        <v>1</v>
      </c>
      <c r="M1177" s="719">
        <v>43831</v>
      </c>
      <c r="N1177" s="719">
        <v>43889</v>
      </c>
      <c r="O1177" s="109">
        <f t="shared" si="42"/>
        <v>8.2857142857142865</v>
      </c>
      <c r="P1177" s="720">
        <v>1</v>
      </c>
      <c r="Q1177" s="717" t="s">
        <v>2588</v>
      </c>
      <c r="R1177" s="720">
        <f t="shared" si="43"/>
        <v>1</v>
      </c>
      <c r="S1177" s="721" t="str">
        <f t="array" aca="1" ref="S1177" ca="1">IF(ISNUMBER(R1177),IF(R1177=100%,"CUMPLIDA",IF(AND(ISNUMBER(N1177),ISNUMBER(INDIRECT("FECHA_"&amp;$B1177,1))), IF(N1177&lt;=INDIRECT("FECHA_"&amp;$B1177,1),"INCUMPLIDA","PROCESO"), "VERIFICAR FECHA")),"SIN VALOR AVANCE")</f>
        <v>CUMPLIDA</v>
      </c>
    </row>
    <row r="1178" spans="1:19" ht="150.75">
      <c r="A1178" s="712" t="s">
        <v>17</v>
      </c>
      <c r="B1178" s="104" t="s">
        <v>14</v>
      </c>
      <c r="C1178" s="713"/>
      <c r="D1178" s="713"/>
      <c r="E1178" s="714"/>
      <c r="F1178" s="714"/>
      <c r="G1178" s="714"/>
      <c r="H1178" s="714"/>
      <c r="I1178" s="716">
        <v>25</v>
      </c>
      <c r="J1178" s="717">
        <v>1</v>
      </c>
      <c r="K1178" s="717">
        <v>1</v>
      </c>
      <c r="L1178" s="113">
        <v>1</v>
      </c>
      <c r="M1178" s="719">
        <v>43891</v>
      </c>
      <c r="N1178" s="719">
        <v>44012</v>
      </c>
      <c r="O1178" s="109">
        <f t="shared" si="42"/>
        <v>17.285714285714285</v>
      </c>
      <c r="P1178" s="720">
        <v>1</v>
      </c>
      <c r="Q1178" s="717" t="s">
        <v>2594</v>
      </c>
      <c r="R1178" s="720">
        <f t="shared" si="43"/>
        <v>1</v>
      </c>
      <c r="S1178" s="721" t="str">
        <f t="array" aca="1" ref="S1178" ca="1">IF(ISNUMBER(R1178),IF(R1178=100%,"CUMPLIDA",IF(AND(ISNUMBER(N1178),ISNUMBER(INDIRECT("FECHA_"&amp;$B1178,1))), IF(N1178&lt;=INDIRECT("FECHA_"&amp;$B1178,1),"INCUMPLIDA","PROCESO"), "VERIFICAR FECHA")),"SIN VALOR AVANCE")</f>
        <v>CUMPLIDA</v>
      </c>
    </row>
    <row r="1179" spans="1:19" ht="90.75">
      <c r="A1179" s="712" t="s">
        <v>17</v>
      </c>
      <c r="B1179" s="104" t="s">
        <v>14</v>
      </c>
      <c r="C1179" s="713" t="s">
        <v>2595</v>
      </c>
      <c r="D1179" s="713"/>
      <c r="E1179" s="716" t="s">
        <v>2261</v>
      </c>
      <c r="F1179" s="716"/>
      <c r="G1179" s="716"/>
      <c r="H1179" s="714"/>
      <c r="I1179" s="716">
        <v>1</v>
      </c>
      <c r="J1179" s="717">
        <v>1</v>
      </c>
      <c r="K1179" s="717">
        <v>1</v>
      </c>
      <c r="L1179" s="760">
        <v>1</v>
      </c>
      <c r="M1179" s="719">
        <v>43983</v>
      </c>
      <c r="N1179" s="719">
        <v>44074</v>
      </c>
      <c r="O1179" s="109">
        <f t="shared" si="42"/>
        <v>13</v>
      </c>
      <c r="P1179" s="720">
        <v>1</v>
      </c>
      <c r="Q1179" s="717" t="s">
        <v>2596</v>
      </c>
      <c r="R1179" s="720">
        <f t="shared" si="43"/>
        <v>1</v>
      </c>
      <c r="S1179" s="721" t="str">
        <f t="array" aca="1" ref="S1179" ca="1">IF(ISNUMBER(R1179),IF(R1179=100%,"CUMPLIDA",IF(AND(ISNUMBER(N1179),ISNUMBER(INDIRECT("FECHA_"&amp;$B1179,1))), IF(N1179&lt;=INDIRECT("FECHA_"&amp;$B1179,1),"INCUMPLIDA","PROCESO"), "VERIFICAR FECHA")),"SIN VALOR AVANCE")</f>
        <v>CUMPLIDA</v>
      </c>
    </row>
    <row r="1180" spans="1:19" ht="240.75">
      <c r="A1180" s="712" t="s">
        <v>17</v>
      </c>
      <c r="B1180" s="104" t="s">
        <v>14</v>
      </c>
      <c r="C1180" s="713"/>
      <c r="D1180" s="713"/>
      <c r="E1180" s="716" t="s">
        <v>2291</v>
      </c>
      <c r="F1180" s="716"/>
      <c r="G1180" s="716"/>
      <c r="H1180" s="714"/>
      <c r="I1180" s="716">
        <v>2</v>
      </c>
      <c r="J1180" s="717">
        <v>1</v>
      </c>
      <c r="K1180" s="717">
        <v>1</v>
      </c>
      <c r="L1180" s="760">
        <v>2</v>
      </c>
      <c r="M1180" s="719">
        <v>44075</v>
      </c>
      <c r="N1180" s="719">
        <v>44228</v>
      </c>
      <c r="O1180" s="109">
        <f t="shared" si="42"/>
        <v>21.857142857142858</v>
      </c>
      <c r="P1180" s="720">
        <v>1</v>
      </c>
      <c r="Q1180" s="717" t="s">
        <v>2597</v>
      </c>
      <c r="R1180" s="720">
        <f t="shared" si="43"/>
        <v>1</v>
      </c>
      <c r="S1180" s="721" t="str">
        <f t="array" aca="1" ref="S1180" ca="1">IF(ISNUMBER(R1180),IF(R1180=100%,"CUMPLIDA",IF(AND(ISNUMBER(N1180),ISNUMBER(INDIRECT("FECHA_"&amp;$B1180,1))), IF(N1180&lt;=INDIRECT("FECHA_"&amp;$B1180,1),"INCUMPLIDA","PROCESO"), "VERIFICAR FECHA")),"SIN VALOR AVANCE")</f>
        <v>CUMPLIDA</v>
      </c>
    </row>
    <row r="1181" spans="1:19" ht="90.75">
      <c r="A1181" s="712" t="s">
        <v>17</v>
      </c>
      <c r="B1181" s="104" t="s">
        <v>14</v>
      </c>
      <c r="C1181" s="713"/>
      <c r="D1181" s="713"/>
      <c r="E1181" s="716" t="s">
        <v>2283</v>
      </c>
      <c r="F1181" s="716"/>
      <c r="G1181" s="716"/>
      <c r="H1181" s="714"/>
      <c r="I1181" s="716">
        <v>3</v>
      </c>
      <c r="J1181" s="717">
        <v>1</v>
      </c>
      <c r="K1181" s="717">
        <v>1</v>
      </c>
      <c r="L1181" s="760">
        <v>1</v>
      </c>
      <c r="M1181" s="719">
        <v>44105</v>
      </c>
      <c r="N1181" s="719">
        <v>44196</v>
      </c>
      <c r="O1181" s="109">
        <f t="shared" si="42"/>
        <v>13</v>
      </c>
      <c r="P1181" s="720">
        <v>1</v>
      </c>
      <c r="Q1181" s="717" t="s">
        <v>2596</v>
      </c>
      <c r="R1181" s="720">
        <f t="shared" si="43"/>
        <v>1</v>
      </c>
      <c r="S1181" s="721" t="str">
        <f t="array" aca="1" ref="S1181" ca="1">IF(ISNUMBER(R1181),IF(R1181=100%,"CUMPLIDA",IF(AND(ISNUMBER(N1181),ISNUMBER(INDIRECT("FECHA_"&amp;$B1181,1))), IF(N1181&lt;=INDIRECT("FECHA_"&amp;$B1181,1),"INCUMPLIDA","PROCESO"), "VERIFICAR FECHA")),"SIN VALOR AVANCE")</f>
        <v>CUMPLIDA</v>
      </c>
    </row>
    <row r="1182" spans="1:19" ht="150.75">
      <c r="A1182" s="712" t="s">
        <v>17</v>
      </c>
      <c r="B1182" s="104" t="s">
        <v>14</v>
      </c>
      <c r="C1182" s="713"/>
      <c r="D1182" s="713"/>
      <c r="E1182" s="716" t="s">
        <v>2284</v>
      </c>
      <c r="F1182" s="716"/>
      <c r="G1182" s="716"/>
      <c r="H1182" s="714"/>
      <c r="I1182" s="716">
        <v>4</v>
      </c>
      <c r="J1182" s="717">
        <v>1</v>
      </c>
      <c r="K1182" s="717">
        <v>1</v>
      </c>
      <c r="L1182" s="760">
        <v>1</v>
      </c>
      <c r="M1182" s="719">
        <v>44197</v>
      </c>
      <c r="N1182" s="719">
        <v>44530</v>
      </c>
      <c r="O1182" s="109">
        <f t="shared" si="42"/>
        <v>47.571428571428569</v>
      </c>
      <c r="P1182" s="720">
        <v>1</v>
      </c>
      <c r="Q1182" s="717" t="s">
        <v>2598</v>
      </c>
      <c r="R1182" s="720">
        <f t="shared" si="43"/>
        <v>1</v>
      </c>
      <c r="S1182" s="721" t="str">
        <f t="array" aca="1" ref="S1182" ca="1">IF(ISNUMBER(R1182),IF(R1182=100%,"CUMPLIDA",IF(AND(ISNUMBER(N1182),ISNUMBER(INDIRECT("FECHA_"&amp;$B1182,1))), IF(N1182&lt;=INDIRECT("FECHA_"&amp;$B1182,1),"INCUMPLIDA","PROCESO"), "VERIFICAR FECHA")),"SIN VALOR AVANCE")</f>
        <v>CUMPLIDA</v>
      </c>
    </row>
    <row r="1183" spans="1:19" ht="105.75">
      <c r="A1183" s="712" t="s">
        <v>17</v>
      </c>
      <c r="B1183" s="104" t="s">
        <v>14</v>
      </c>
      <c r="C1183" s="713"/>
      <c r="D1183" s="713"/>
      <c r="E1183" s="716" t="s">
        <v>2285</v>
      </c>
      <c r="F1183" s="716"/>
      <c r="G1183" s="716"/>
      <c r="H1183" s="714"/>
      <c r="I1183" s="716">
        <v>5</v>
      </c>
      <c r="J1183" s="717">
        <v>1</v>
      </c>
      <c r="K1183" s="717">
        <v>1</v>
      </c>
      <c r="L1183" s="113">
        <v>1</v>
      </c>
      <c r="M1183" s="719">
        <v>44013</v>
      </c>
      <c r="N1183" s="719">
        <v>44195</v>
      </c>
      <c r="O1183" s="109">
        <f t="shared" si="42"/>
        <v>26</v>
      </c>
      <c r="P1183" s="720">
        <v>1</v>
      </c>
      <c r="Q1183" s="717" t="s">
        <v>2599</v>
      </c>
      <c r="R1183" s="720">
        <f t="shared" si="43"/>
        <v>1</v>
      </c>
      <c r="S1183" s="721" t="str">
        <f t="array" aca="1" ref="S1183" ca="1">IF(ISNUMBER(R1183),IF(R1183=100%,"CUMPLIDA",IF(AND(ISNUMBER(N1183),ISNUMBER(INDIRECT("FECHA_"&amp;$B1183,1))), IF(N1183&lt;=INDIRECT("FECHA_"&amp;$B1183,1),"INCUMPLIDA","PROCESO"), "VERIFICAR FECHA")),"SIN VALOR AVANCE")</f>
        <v>CUMPLIDA</v>
      </c>
    </row>
    <row r="1184" spans="1:19" ht="60.75">
      <c r="A1184" s="712" t="s">
        <v>17</v>
      </c>
      <c r="B1184" s="104" t="s">
        <v>14</v>
      </c>
      <c r="C1184" s="713"/>
      <c r="D1184" s="713"/>
      <c r="E1184" s="716" t="s">
        <v>2556</v>
      </c>
      <c r="F1184" s="716"/>
      <c r="G1184" s="716"/>
      <c r="H1184" s="714"/>
      <c r="I1184" s="716">
        <v>6</v>
      </c>
      <c r="J1184" s="717">
        <v>1</v>
      </c>
      <c r="K1184" s="717">
        <v>1</v>
      </c>
      <c r="L1184" s="760">
        <v>1</v>
      </c>
      <c r="M1184" s="719">
        <v>45352</v>
      </c>
      <c r="N1184" s="719">
        <v>45747</v>
      </c>
      <c r="O1184" s="109">
        <f t="shared" si="42"/>
        <v>56.428571428571431</v>
      </c>
      <c r="P1184" s="720">
        <v>1</v>
      </c>
      <c r="Q1184" s="717" t="s">
        <v>2600</v>
      </c>
      <c r="R1184" s="720">
        <f t="shared" si="43"/>
        <v>1</v>
      </c>
      <c r="S1184" s="721" t="str">
        <f t="array" aca="1" ref="S1184" ca="1">IF(ISNUMBER(R1184),IF(R1184=100%,"CUMPLIDA",IF(AND(ISNUMBER(N1184),ISNUMBER(INDIRECT("FECHA_"&amp;$B1184,1))), IF(N1184&lt;=INDIRECT("FECHA_"&amp;$B1184,1),"INCUMPLIDA","PROCESO"), "VERIFICAR FECHA")),"SIN VALOR AVANCE")</f>
        <v>CUMPLIDA</v>
      </c>
    </row>
    <row r="1185" spans="1:19" ht="60.75">
      <c r="A1185" s="712" t="s">
        <v>17</v>
      </c>
      <c r="B1185" s="104" t="s">
        <v>14</v>
      </c>
      <c r="C1185" s="713"/>
      <c r="D1185" s="713"/>
      <c r="E1185" s="714" t="s">
        <v>2353</v>
      </c>
      <c r="F1185" s="714"/>
      <c r="G1185" s="714"/>
      <c r="H1185" s="714"/>
      <c r="I1185" s="716">
        <v>7</v>
      </c>
      <c r="J1185" s="717">
        <v>1</v>
      </c>
      <c r="K1185" s="717">
        <v>1</v>
      </c>
      <c r="L1185" s="760">
        <v>1</v>
      </c>
      <c r="M1185" s="719">
        <v>45352</v>
      </c>
      <c r="N1185" s="719">
        <v>45747</v>
      </c>
      <c r="O1185" s="109">
        <f t="shared" si="42"/>
        <v>56.428571428571431</v>
      </c>
      <c r="P1185" s="720">
        <v>1</v>
      </c>
      <c r="Q1185" s="717" t="s">
        <v>2601</v>
      </c>
      <c r="R1185" s="720">
        <f t="shared" si="43"/>
        <v>1</v>
      </c>
      <c r="S1185" s="721" t="str">
        <f t="array" aca="1" ref="S1185" ca="1">IF(ISNUMBER(R1185),IF(R1185=100%,"CUMPLIDA",IF(AND(ISNUMBER(N1185),ISNUMBER(INDIRECT("FECHA_"&amp;$B1185,1))), IF(N1185&lt;=INDIRECT("FECHA_"&amp;$B1185,1),"INCUMPLIDA","PROCESO"), "VERIFICAR FECHA")),"SIN VALOR AVANCE")</f>
        <v>CUMPLIDA</v>
      </c>
    </row>
    <row r="1186" spans="1:19" ht="60.75">
      <c r="A1186" s="712" t="s">
        <v>17</v>
      </c>
      <c r="B1186" s="104" t="s">
        <v>14</v>
      </c>
      <c r="C1186" s="713"/>
      <c r="D1186" s="713"/>
      <c r="E1186" s="714"/>
      <c r="F1186" s="714"/>
      <c r="G1186" s="714"/>
      <c r="H1186" s="714"/>
      <c r="I1186" s="716">
        <v>8</v>
      </c>
      <c r="J1186" s="717">
        <v>1</v>
      </c>
      <c r="K1186" s="717">
        <v>1</v>
      </c>
      <c r="L1186" s="760">
        <v>1</v>
      </c>
      <c r="M1186" s="719">
        <v>45352</v>
      </c>
      <c r="N1186" s="719">
        <v>45747</v>
      </c>
      <c r="O1186" s="109">
        <f t="shared" si="42"/>
        <v>56.428571428571431</v>
      </c>
      <c r="P1186" s="720">
        <v>1</v>
      </c>
      <c r="Q1186" s="717" t="s">
        <v>2600</v>
      </c>
      <c r="R1186" s="720">
        <f t="shared" si="43"/>
        <v>1</v>
      </c>
      <c r="S1186" s="721" t="str">
        <f t="array" aca="1" ref="S1186" ca="1">IF(ISNUMBER(R1186),IF(R1186=100%,"CUMPLIDA",IF(AND(ISNUMBER(N1186),ISNUMBER(INDIRECT("FECHA_"&amp;$B1186,1))), IF(N1186&lt;=INDIRECT("FECHA_"&amp;$B1186,1),"INCUMPLIDA","PROCESO"), "VERIFICAR FECHA")),"SIN VALOR AVANCE")</f>
        <v>CUMPLIDA</v>
      </c>
    </row>
    <row r="1187" spans="1:19" ht="60.75">
      <c r="A1187" s="712" t="s">
        <v>17</v>
      </c>
      <c r="B1187" s="104" t="s">
        <v>14</v>
      </c>
      <c r="C1187" s="713"/>
      <c r="D1187" s="713"/>
      <c r="E1187" s="714"/>
      <c r="F1187" s="714"/>
      <c r="G1187" s="714"/>
      <c r="H1187" s="714"/>
      <c r="I1187" s="716">
        <v>9</v>
      </c>
      <c r="J1187" s="717">
        <v>1</v>
      </c>
      <c r="K1187" s="717">
        <v>1</v>
      </c>
      <c r="L1187" s="760">
        <v>1</v>
      </c>
      <c r="M1187" s="719">
        <v>45352</v>
      </c>
      <c r="N1187" s="719">
        <v>45747</v>
      </c>
      <c r="O1187" s="109">
        <f t="shared" si="42"/>
        <v>56.428571428571431</v>
      </c>
      <c r="P1187" s="720">
        <v>1</v>
      </c>
      <c r="Q1187" s="717" t="s">
        <v>2601</v>
      </c>
      <c r="R1187" s="720">
        <f t="shared" si="43"/>
        <v>1</v>
      </c>
      <c r="S1187" s="721" t="str">
        <f t="array" aca="1" ref="S1187" ca="1">IF(ISNUMBER(R1187),IF(R1187=100%,"CUMPLIDA",IF(AND(ISNUMBER(N1187),ISNUMBER(INDIRECT("FECHA_"&amp;$B1187,1))), IF(N1187&lt;=INDIRECT("FECHA_"&amp;$B1187,1),"INCUMPLIDA","PROCESO"), "VERIFICAR FECHA")),"SIN VALOR AVANCE")</f>
        <v>CUMPLIDA</v>
      </c>
    </row>
    <row r="1188" spans="1:19" ht="105.75">
      <c r="A1188" s="712" t="s">
        <v>17</v>
      </c>
      <c r="B1188" s="104" t="s">
        <v>14</v>
      </c>
      <c r="C1188" s="713"/>
      <c r="D1188" s="713"/>
      <c r="E1188" s="714"/>
      <c r="F1188" s="714"/>
      <c r="G1188" s="714"/>
      <c r="H1188" s="714"/>
      <c r="I1188" s="716">
        <v>10</v>
      </c>
      <c r="J1188" s="717">
        <v>1</v>
      </c>
      <c r="K1188" s="717">
        <v>1</v>
      </c>
      <c r="L1188" s="760">
        <v>1</v>
      </c>
      <c r="M1188" s="719">
        <v>45352</v>
      </c>
      <c r="N1188" s="719">
        <v>45747</v>
      </c>
      <c r="O1188" s="109">
        <f t="shared" si="42"/>
        <v>56.428571428571431</v>
      </c>
      <c r="P1188" s="720">
        <v>1</v>
      </c>
      <c r="Q1188" s="717" t="s">
        <v>2602</v>
      </c>
      <c r="R1188" s="720">
        <f t="shared" si="43"/>
        <v>1</v>
      </c>
      <c r="S1188" s="721" t="str">
        <f t="array" aca="1" ref="S1188" ca="1">IF(ISNUMBER(R1188),IF(R1188=100%,"CUMPLIDA",IF(AND(ISNUMBER(N1188),ISNUMBER(INDIRECT("FECHA_"&amp;$B1188,1))), IF(N1188&lt;=INDIRECT("FECHA_"&amp;$B1188,1),"INCUMPLIDA","PROCESO"), "VERIFICAR FECHA")),"SIN VALOR AVANCE")</f>
        <v>CUMPLIDA</v>
      </c>
    </row>
    <row r="1189" spans="1:19" ht="60.75">
      <c r="A1189" s="712" t="s">
        <v>17</v>
      </c>
      <c r="B1189" s="104" t="s">
        <v>14</v>
      </c>
      <c r="C1189" s="713"/>
      <c r="D1189" s="713"/>
      <c r="E1189" s="714"/>
      <c r="F1189" s="714"/>
      <c r="G1189" s="714"/>
      <c r="H1189" s="714"/>
      <c r="I1189" s="716">
        <v>11</v>
      </c>
      <c r="J1189" s="717">
        <v>1</v>
      </c>
      <c r="K1189" s="717">
        <v>1</v>
      </c>
      <c r="L1189" s="760">
        <v>3</v>
      </c>
      <c r="M1189" s="719">
        <v>45748</v>
      </c>
      <c r="N1189" s="719">
        <v>46234</v>
      </c>
      <c r="O1189" s="109">
        <f t="shared" si="42"/>
        <v>69.428571428571431</v>
      </c>
      <c r="P1189" s="720">
        <v>0.61</v>
      </c>
      <c r="Q1189" s="717" t="s">
        <v>2601</v>
      </c>
      <c r="R1189" s="720">
        <f t="shared" si="43"/>
        <v>0.61</v>
      </c>
      <c r="S1189" s="721" t="str">
        <f t="array" aca="1" ref="S1189" ca="1">IF(ISNUMBER(R1189),IF(R1189=100%,"CUMPLIDA",IF(AND(ISNUMBER(N1189),ISNUMBER(INDIRECT("FECHA_"&amp;$B1189,1))), IF(N1189&lt;=INDIRECT("FECHA_"&amp;$B1189,1),"INCUMPLIDA","PROCESO"), "VERIFICAR FECHA")),"SIN VALOR AVANCE")</f>
        <v>PROCESO</v>
      </c>
    </row>
    <row r="1190" spans="1:19" ht="60.75">
      <c r="A1190" s="712" t="s">
        <v>17</v>
      </c>
      <c r="B1190" s="104" t="s">
        <v>14</v>
      </c>
      <c r="C1190" s="713"/>
      <c r="D1190" s="713"/>
      <c r="E1190" s="714"/>
      <c r="F1190" s="714"/>
      <c r="G1190" s="714"/>
      <c r="H1190" s="714"/>
      <c r="I1190" s="716">
        <v>12</v>
      </c>
      <c r="J1190" s="717">
        <v>1</v>
      </c>
      <c r="K1190" s="717">
        <v>1</v>
      </c>
      <c r="L1190" s="760">
        <v>1</v>
      </c>
      <c r="M1190" s="719">
        <v>45748</v>
      </c>
      <c r="N1190" s="719">
        <v>46234</v>
      </c>
      <c r="O1190" s="109">
        <f t="shared" si="42"/>
        <v>69.428571428571431</v>
      </c>
      <c r="P1190" s="720">
        <v>0</v>
      </c>
      <c r="Q1190" s="717" t="s">
        <v>2600</v>
      </c>
      <c r="R1190" s="720">
        <f t="shared" si="43"/>
        <v>0</v>
      </c>
      <c r="S1190" s="721" t="str">
        <f t="array" aca="1" ref="S1190" ca="1">IF(ISNUMBER(R1190),IF(R1190=100%,"CUMPLIDA",IF(AND(ISNUMBER(N1190),ISNUMBER(INDIRECT("FECHA_"&amp;$B1190,1))), IF(N1190&lt;=INDIRECT("FECHA_"&amp;$B1190,1),"INCUMPLIDA","PROCESO"), "VERIFICAR FECHA")),"SIN VALOR AVANCE")</f>
        <v>PROCESO</v>
      </c>
    </row>
    <row r="1191" spans="1:19" ht="105.75">
      <c r="A1191" s="712" t="s">
        <v>17</v>
      </c>
      <c r="B1191" s="104" t="s">
        <v>14</v>
      </c>
      <c r="C1191" s="713"/>
      <c r="D1191" s="713"/>
      <c r="E1191" s="714"/>
      <c r="F1191" s="714"/>
      <c r="G1191" s="714"/>
      <c r="H1191" s="714"/>
      <c r="I1191" s="716">
        <v>13</v>
      </c>
      <c r="J1191" s="717">
        <v>1</v>
      </c>
      <c r="K1191" s="717">
        <v>1</v>
      </c>
      <c r="L1191" s="760">
        <v>2</v>
      </c>
      <c r="M1191" s="719">
        <v>45748</v>
      </c>
      <c r="N1191" s="719">
        <v>46234</v>
      </c>
      <c r="O1191" s="109">
        <f t="shared" si="42"/>
        <v>69.428571428571431</v>
      </c>
      <c r="P1191" s="720">
        <v>0</v>
      </c>
      <c r="Q1191" s="717" t="s">
        <v>2602</v>
      </c>
      <c r="R1191" s="720">
        <f t="shared" si="43"/>
        <v>0</v>
      </c>
      <c r="S1191" s="721" t="str">
        <f t="array" aca="1" ref="S1191" ca="1">IF(ISNUMBER(R1191),IF(R1191=100%,"CUMPLIDA",IF(AND(ISNUMBER(N1191),ISNUMBER(INDIRECT("FECHA_"&amp;$B1191,1))), IF(N1191&lt;=INDIRECT("FECHA_"&amp;$B1191,1),"INCUMPLIDA","PROCESO"), "VERIFICAR FECHA")),"SIN VALOR AVANCE")</f>
        <v>PROCESO</v>
      </c>
    </row>
    <row r="1192" spans="1:19" ht="90.75">
      <c r="A1192" s="712" t="s">
        <v>17</v>
      </c>
      <c r="B1192" s="104" t="s">
        <v>14</v>
      </c>
      <c r="C1192" s="713"/>
      <c r="D1192" s="713"/>
      <c r="E1192" s="714"/>
      <c r="F1192" s="714"/>
      <c r="G1192" s="714"/>
      <c r="H1192" s="714"/>
      <c r="I1192" s="716">
        <v>14</v>
      </c>
      <c r="J1192" s="717">
        <v>1</v>
      </c>
      <c r="K1192" s="717">
        <v>1</v>
      </c>
      <c r="L1192" s="760">
        <v>4</v>
      </c>
      <c r="M1192" s="719">
        <v>45047</v>
      </c>
      <c r="N1192" s="719">
        <v>45473</v>
      </c>
      <c r="O1192" s="109">
        <f t="shared" si="42"/>
        <v>60.857142857142854</v>
      </c>
      <c r="P1192" s="720">
        <v>1</v>
      </c>
      <c r="Q1192" s="717" t="s">
        <v>2603</v>
      </c>
      <c r="R1192" s="720">
        <f t="shared" si="43"/>
        <v>1</v>
      </c>
      <c r="S1192" s="721" t="str">
        <f t="array" aca="1" ref="S1192" ca="1">IF(ISNUMBER(R1192),IF(R1192=100%,"CUMPLIDA",IF(AND(ISNUMBER(N1192),ISNUMBER(INDIRECT("FECHA_"&amp;$B1192,1))), IF(N1192&lt;=INDIRECT("FECHA_"&amp;$B1192,1),"INCUMPLIDA","PROCESO"), "VERIFICAR FECHA")),"SIN VALOR AVANCE")</f>
        <v>CUMPLIDA</v>
      </c>
    </row>
    <row r="1193" spans="1:19" ht="45.75">
      <c r="A1193" s="712" t="s">
        <v>17</v>
      </c>
      <c r="B1193" s="104" t="s">
        <v>14</v>
      </c>
      <c r="C1193" s="713"/>
      <c r="D1193" s="713"/>
      <c r="E1193" s="714"/>
      <c r="F1193" s="714"/>
      <c r="G1193" s="714"/>
      <c r="H1193" s="714"/>
      <c r="I1193" s="716">
        <v>15</v>
      </c>
      <c r="J1193" s="717">
        <v>1</v>
      </c>
      <c r="K1193" s="717">
        <v>1</v>
      </c>
      <c r="L1193" s="760">
        <v>2</v>
      </c>
      <c r="M1193" s="719">
        <v>45047</v>
      </c>
      <c r="N1193" s="719">
        <v>45473</v>
      </c>
      <c r="O1193" s="109">
        <f t="shared" si="42"/>
        <v>60.857142857142854</v>
      </c>
      <c r="P1193" s="720">
        <v>1</v>
      </c>
      <c r="Q1193" s="717" t="s">
        <v>2604</v>
      </c>
      <c r="R1193" s="720">
        <f t="shared" si="43"/>
        <v>1</v>
      </c>
      <c r="S1193" s="721" t="str">
        <f t="array" aca="1" ref="S1193" ca="1">IF(ISNUMBER(R1193),IF(R1193=100%,"CUMPLIDA",IF(AND(ISNUMBER(N1193),ISNUMBER(INDIRECT("FECHA_"&amp;$B1193,1))), IF(N1193&lt;=INDIRECT("FECHA_"&amp;$B1193,1),"INCUMPLIDA","PROCESO"), "VERIFICAR FECHA")),"SIN VALOR AVANCE")</f>
        <v>CUMPLIDA</v>
      </c>
    </row>
    <row r="1194" spans="1:19" ht="60.75">
      <c r="A1194" s="712" t="s">
        <v>17</v>
      </c>
      <c r="B1194" s="104" t="s">
        <v>14</v>
      </c>
      <c r="C1194" s="713"/>
      <c r="D1194" s="713"/>
      <c r="E1194" s="714"/>
      <c r="F1194" s="714"/>
      <c r="G1194" s="714"/>
      <c r="H1194" s="714"/>
      <c r="I1194" s="716">
        <v>16</v>
      </c>
      <c r="J1194" s="717">
        <v>1</v>
      </c>
      <c r="K1194" s="717">
        <v>1</v>
      </c>
      <c r="L1194" s="760">
        <v>1</v>
      </c>
      <c r="M1194" s="719">
        <v>43831</v>
      </c>
      <c r="N1194" s="719">
        <v>44043</v>
      </c>
      <c r="O1194" s="109">
        <f t="shared" si="42"/>
        <v>30.285714285714285</v>
      </c>
      <c r="P1194" s="720">
        <v>1</v>
      </c>
      <c r="Q1194" s="717" t="s">
        <v>2605</v>
      </c>
      <c r="R1194" s="720">
        <f t="shared" si="43"/>
        <v>1</v>
      </c>
      <c r="S1194" s="721" t="str">
        <f t="array" aca="1" ref="S1194" ca="1">IF(ISNUMBER(R1194),IF(R1194=100%,"CUMPLIDA",IF(AND(ISNUMBER(N1194),ISNUMBER(INDIRECT("FECHA_"&amp;$B1194,1))), IF(N1194&lt;=INDIRECT("FECHA_"&amp;$B1194,1),"INCUMPLIDA","PROCESO"), "VERIFICAR FECHA")),"SIN VALOR AVANCE")</f>
        <v>CUMPLIDA</v>
      </c>
    </row>
    <row r="1195" spans="1:19" ht="60.75">
      <c r="A1195" s="712" t="s">
        <v>17</v>
      </c>
      <c r="B1195" s="104" t="s">
        <v>14</v>
      </c>
      <c r="C1195" s="713"/>
      <c r="D1195" s="713"/>
      <c r="E1195" s="714"/>
      <c r="F1195" s="714"/>
      <c r="G1195" s="714"/>
      <c r="H1195" s="714"/>
      <c r="I1195" s="716">
        <v>17</v>
      </c>
      <c r="J1195" s="717">
        <v>1</v>
      </c>
      <c r="K1195" s="717">
        <v>1</v>
      </c>
      <c r="L1195" s="736">
        <v>1</v>
      </c>
      <c r="M1195" s="719">
        <v>43831</v>
      </c>
      <c r="N1195" s="719">
        <v>44742</v>
      </c>
      <c r="O1195" s="109">
        <f t="shared" si="42"/>
        <v>130.14285714285714</v>
      </c>
      <c r="P1195" s="720">
        <v>1</v>
      </c>
      <c r="Q1195" s="717" t="s">
        <v>2606</v>
      </c>
      <c r="R1195" s="720">
        <f t="shared" si="43"/>
        <v>1</v>
      </c>
      <c r="S1195" s="721" t="str">
        <f t="array" aca="1" ref="S1195" ca="1">IF(ISNUMBER(R1195),IF(R1195=100%,"CUMPLIDA",IF(AND(ISNUMBER(N1195),ISNUMBER(INDIRECT("FECHA_"&amp;$B1195,1))), IF(N1195&lt;=INDIRECT("FECHA_"&amp;$B1195,1),"INCUMPLIDA","PROCESO"), "VERIFICAR FECHA")),"SIN VALOR AVANCE")</f>
        <v>CUMPLIDA</v>
      </c>
    </row>
    <row r="1196" spans="1:19" ht="150.75">
      <c r="A1196" s="712" t="s">
        <v>17</v>
      </c>
      <c r="B1196" s="104" t="s">
        <v>14</v>
      </c>
      <c r="C1196" s="713"/>
      <c r="D1196" s="713"/>
      <c r="E1196" s="714"/>
      <c r="F1196" s="714"/>
      <c r="G1196" s="714"/>
      <c r="H1196" s="714"/>
      <c r="I1196" s="716">
        <v>18</v>
      </c>
      <c r="J1196" s="717">
        <v>1</v>
      </c>
      <c r="K1196" s="717">
        <v>1</v>
      </c>
      <c r="L1196" s="736">
        <v>1</v>
      </c>
      <c r="M1196" s="719">
        <v>43936</v>
      </c>
      <c r="N1196" s="719">
        <v>44043</v>
      </c>
      <c r="O1196" s="109">
        <f t="shared" si="42"/>
        <v>15.285714285714286</v>
      </c>
      <c r="P1196" s="720">
        <v>1</v>
      </c>
      <c r="Q1196" s="717" t="s">
        <v>2607</v>
      </c>
      <c r="R1196" s="720">
        <f t="shared" si="43"/>
        <v>1</v>
      </c>
      <c r="S1196" s="721" t="str">
        <f t="array" aca="1" ref="S1196" ca="1">IF(ISNUMBER(R1196),IF(R1196=100%,"CUMPLIDA",IF(AND(ISNUMBER(N1196),ISNUMBER(INDIRECT("FECHA_"&amp;$B1196,1))), IF(N1196&lt;=INDIRECT("FECHA_"&amp;$B1196,1),"INCUMPLIDA","PROCESO"), "VERIFICAR FECHA")),"SIN VALOR AVANCE")</f>
        <v>CUMPLIDA</v>
      </c>
    </row>
    <row r="1197" spans="1:19" ht="60.75">
      <c r="A1197" s="712" t="s">
        <v>17</v>
      </c>
      <c r="B1197" s="104" t="s">
        <v>14</v>
      </c>
      <c r="C1197" s="713"/>
      <c r="D1197" s="713"/>
      <c r="E1197" s="714"/>
      <c r="F1197" s="714"/>
      <c r="G1197" s="714"/>
      <c r="H1197" s="714"/>
      <c r="I1197" s="716">
        <v>19</v>
      </c>
      <c r="J1197" s="717">
        <v>1</v>
      </c>
      <c r="K1197" s="717">
        <v>1</v>
      </c>
      <c r="L1197" s="760">
        <v>1</v>
      </c>
      <c r="M1197" s="719">
        <v>43936</v>
      </c>
      <c r="N1197" s="719">
        <v>43982</v>
      </c>
      <c r="O1197" s="109">
        <f t="shared" si="42"/>
        <v>6.5714285714285712</v>
      </c>
      <c r="P1197" s="720">
        <v>1</v>
      </c>
      <c r="Q1197" s="717" t="s">
        <v>2608</v>
      </c>
      <c r="R1197" s="720">
        <f t="shared" si="43"/>
        <v>1</v>
      </c>
      <c r="S1197" s="721" t="str">
        <f t="array" aca="1" ref="S1197" ca="1">IF(ISNUMBER(R1197),IF(R1197=100%,"CUMPLIDA",IF(AND(ISNUMBER(N1197),ISNUMBER(INDIRECT("FECHA_"&amp;$B1197,1))), IF(N1197&lt;=INDIRECT("FECHA_"&amp;$B1197,1),"INCUMPLIDA","PROCESO"), "VERIFICAR FECHA")),"SIN VALOR AVANCE")</f>
        <v>CUMPLIDA</v>
      </c>
    </row>
    <row r="1198" spans="1:19" ht="150.75">
      <c r="A1198" s="712" t="s">
        <v>17</v>
      </c>
      <c r="B1198" s="104" t="s">
        <v>14</v>
      </c>
      <c r="C1198" s="713" t="s">
        <v>2609</v>
      </c>
      <c r="D1198" s="713"/>
      <c r="E1198" s="714" t="s">
        <v>2261</v>
      </c>
      <c r="F1198" s="714"/>
      <c r="G1198" s="714"/>
      <c r="H1198" s="714"/>
      <c r="I1198" s="716">
        <v>1</v>
      </c>
      <c r="J1198" s="717">
        <v>1</v>
      </c>
      <c r="K1198" s="717">
        <v>1</v>
      </c>
      <c r="L1198" s="726">
        <v>40</v>
      </c>
      <c r="M1198" s="719">
        <v>44256</v>
      </c>
      <c r="N1198" s="719">
        <v>44834</v>
      </c>
      <c r="O1198" s="109">
        <f t="shared" si="42"/>
        <v>82.571428571428569</v>
      </c>
      <c r="P1198" s="720">
        <v>1</v>
      </c>
      <c r="Q1198" s="717" t="s">
        <v>2610</v>
      </c>
      <c r="R1198" s="720">
        <f t="shared" si="43"/>
        <v>1</v>
      </c>
      <c r="S1198" s="721" t="str">
        <f t="array" aca="1" ref="S1198" ca="1">IF(ISNUMBER(R1198),IF(R1198=100%,"CUMPLIDA",IF(AND(ISNUMBER(N1198),ISNUMBER(INDIRECT("FECHA_"&amp;$B1198,1))), IF(N1198&lt;=INDIRECT("FECHA_"&amp;$B1198,1),"INCUMPLIDA","PROCESO"), "VERIFICAR FECHA")),"SIN VALOR AVANCE")</f>
        <v>CUMPLIDA</v>
      </c>
    </row>
    <row r="1199" spans="1:19" ht="135.75">
      <c r="A1199" s="712" t="s">
        <v>17</v>
      </c>
      <c r="B1199" s="104" t="s">
        <v>14</v>
      </c>
      <c r="C1199" s="713"/>
      <c r="D1199" s="713"/>
      <c r="E1199" s="714"/>
      <c r="F1199" s="714"/>
      <c r="G1199" s="714"/>
      <c r="H1199" s="714"/>
      <c r="I1199" s="716">
        <v>2</v>
      </c>
      <c r="J1199" s="717">
        <v>1</v>
      </c>
      <c r="K1199" s="717">
        <v>1</v>
      </c>
      <c r="L1199" s="726">
        <v>1</v>
      </c>
      <c r="M1199" s="719">
        <v>44075</v>
      </c>
      <c r="N1199" s="719">
        <v>44926</v>
      </c>
      <c r="O1199" s="109">
        <f t="shared" si="42"/>
        <v>121.57142857142857</v>
      </c>
      <c r="P1199" s="720">
        <v>1</v>
      </c>
      <c r="Q1199" s="717" t="s">
        <v>2611</v>
      </c>
      <c r="R1199" s="720">
        <f t="shared" si="43"/>
        <v>1</v>
      </c>
      <c r="S1199" s="721" t="str">
        <f t="array" aca="1" ref="S1199" ca="1">IF(ISNUMBER(R1199),IF(R1199=100%,"CUMPLIDA",IF(AND(ISNUMBER(N1199),ISNUMBER(INDIRECT("FECHA_"&amp;$B1199,1))), IF(N1199&lt;=INDIRECT("FECHA_"&amp;$B1199,1),"INCUMPLIDA","PROCESO"), "VERIFICAR FECHA")),"SIN VALOR AVANCE")</f>
        <v>CUMPLIDA</v>
      </c>
    </row>
    <row r="1200" spans="1:19" ht="135.75">
      <c r="A1200" s="712" t="s">
        <v>17</v>
      </c>
      <c r="B1200" s="104" t="s">
        <v>14</v>
      </c>
      <c r="C1200" s="713"/>
      <c r="D1200" s="713"/>
      <c r="E1200" s="714"/>
      <c r="F1200" s="714"/>
      <c r="G1200" s="714"/>
      <c r="H1200" s="714"/>
      <c r="I1200" s="716">
        <v>3</v>
      </c>
      <c r="J1200" s="717">
        <v>1</v>
      </c>
      <c r="K1200" s="717">
        <v>1</v>
      </c>
      <c r="L1200" s="726">
        <v>1</v>
      </c>
      <c r="M1200" s="719">
        <v>44136</v>
      </c>
      <c r="N1200" s="719">
        <v>44286</v>
      </c>
      <c r="O1200" s="109">
        <f t="shared" si="42"/>
        <v>21.428571428571427</v>
      </c>
      <c r="P1200" s="720">
        <v>1</v>
      </c>
      <c r="Q1200" s="717" t="s">
        <v>2612</v>
      </c>
      <c r="R1200" s="720">
        <f t="shared" si="43"/>
        <v>1</v>
      </c>
      <c r="S1200" s="721" t="str">
        <f t="array" aca="1" ref="S1200" ca="1">IF(ISNUMBER(R1200),IF(R1200=100%,"CUMPLIDA",IF(AND(ISNUMBER(N1200),ISNUMBER(INDIRECT("FECHA_"&amp;$B1200,1))), IF(N1200&lt;=INDIRECT("FECHA_"&amp;$B1200,1),"INCUMPLIDA","PROCESO"), "VERIFICAR FECHA")),"SIN VALOR AVANCE")</f>
        <v>CUMPLIDA</v>
      </c>
    </row>
    <row r="1201" spans="1:19" ht="135.75">
      <c r="A1201" s="712" t="s">
        <v>17</v>
      </c>
      <c r="B1201" s="104" t="s">
        <v>14</v>
      </c>
      <c r="C1201" s="713"/>
      <c r="D1201" s="713"/>
      <c r="E1201" s="714"/>
      <c r="F1201" s="714"/>
      <c r="G1201" s="714"/>
      <c r="H1201" s="714"/>
      <c r="I1201" s="716">
        <v>4</v>
      </c>
      <c r="J1201" s="717">
        <v>1</v>
      </c>
      <c r="K1201" s="717">
        <v>1</v>
      </c>
      <c r="L1201" s="726">
        <v>1</v>
      </c>
      <c r="M1201" s="719">
        <v>44044</v>
      </c>
      <c r="N1201" s="719">
        <v>44196</v>
      </c>
      <c r="O1201" s="109">
        <f t="shared" si="42"/>
        <v>21.714285714285715</v>
      </c>
      <c r="P1201" s="720">
        <v>1</v>
      </c>
      <c r="Q1201" s="717" t="s">
        <v>2611</v>
      </c>
      <c r="R1201" s="720">
        <f t="shared" si="43"/>
        <v>1</v>
      </c>
      <c r="S1201" s="721" t="str">
        <f t="array" aca="1" ref="S1201" ca="1">IF(ISNUMBER(R1201),IF(R1201=100%,"CUMPLIDA",IF(AND(ISNUMBER(N1201),ISNUMBER(INDIRECT("FECHA_"&amp;$B1201,1))), IF(N1201&lt;=INDIRECT("FECHA_"&amp;$B1201,1),"INCUMPLIDA","PROCESO"), "VERIFICAR FECHA")),"SIN VALOR AVANCE")</f>
        <v>CUMPLIDA</v>
      </c>
    </row>
    <row r="1202" spans="1:19" ht="135.75">
      <c r="A1202" s="712" t="s">
        <v>17</v>
      </c>
      <c r="B1202" s="104" t="s">
        <v>14</v>
      </c>
      <c r="C1202" s="713"/>
      <c r="D1202" s="713"/>
      <c r="E1202" s="714"/>
      <c r="F1202" s="714"/>
      <c r="G1202" s="714"/>
      <c r="H1202" s="714"/>
      <c r="I1202" s="716">
        <v>5</v>
      </c>
      <c r="J1202" s="717">
        <v>1</v>
      </c>
      <c r="K1202" s="717">
        <v>1</v>
      </c>
      <c r="L1202" s="726">
        <v>2</v>
      </c>
      <c r="M1202" s="719">
        <v>44197</v>
      </c>
      <c r="N1202" s="719">
        <v>44926</v>
      </c>
      <c r="O1202" s="109">
        <f t="shared" si="42"/>
        <v>104.14285714285714</v>
      </c>
      <c r="P1202" s="720">
        <v>1</v>
      </c>
      <c r="Q1202" s="717" t="s">
        <v>2611</v>
      </c>
      <c r="R1202" s="720">
        <f t="shared" si="43"/>
        <v>1</v>
      </c>
      <c r="S1202" s="721" t="str">
        <f t="array" aca="1" ref="S1202" ca="1">IF(ISNUMBER(R1202),IF(R1202=100%,"CUMPLIDA",IF(AND(ISNUMBER(N1202),ISNUMBER(INDIRECT("FECHA_"&amp;$B1202,1))), IF(N1202&lt;=INDIRECT("FECHA_"&amp;$B1202,1),"INCUMPLIDA","PROCESO"), "VERIFICAR FECHA")),"SIN VALOR AVANCE")</f>
        <v>CUMPLIDA</v>
      </c>
    </row>
    <row r="1203" spans="1:19" ht="135.75">
      <c r="A1203" s="712" t="s">
        <v>17</v>
      </c>
      <c r="B1203" s="104" t="s">
        <v>14</v>
      </c>
      <c r="C1203" s="713"/>
      <c r="D1203" s="713"/>
      <c r="E1203" s="714"/>
      <c r="F1203" s="714"/>
      <c r="G1203" s="714"/>
      <c r="H1203" s="714"/>
      <c r="I1203" s="714">
        <v>6</v>
      </c>
      <c r="J1203" s="717">
        <v>1</v>
      </c>
      <c r="K1203" s="717">
        <v>1</v>
      </c>
      <c r="L1203" s="726">
        <v>1</v>
      </c>
      <c r="M1203" s="719">
        <v>44378</v>
      </c>
      <c r="N1203" s="719">
        <v>44408</v>
      </c>
      <c r="O1203" s="109">
        <f t="shared" si="42"/>
        <v>4.2857142857142856</v>
      </c>
      <c r="P1203" s="720">
        <v>1</v>
      </c>
      <c r="Q1203" s="717" t="s">
        <v>2611</v>
      </c>
      <c r="R1203" s="720">
        <f t="shared" si="43"/>
        <v>1</v>
      </c>
      <c r="S1203" s="721" t="str">
        <f t="array" aca="1" ref="S1203" ca="1">IF(ISNUMBER(R1203),IF(R1203=100%,"CUMPLIDA",IF(AND(ISNUMBER(N1203),ISNUMBER(INDIRECT("FECHA_"&amp;$B1203,1))), IF(N1203&lt;=INDIRECT("FECHA_"&amp;$B1203,1),"INCUMPLIDA","PROCESO"), "VERIFICAR FECHA")),"SIN VALOR AVANCE")</f>
        <v>CUMPLIDA</v>
      </c>
    </row>
    <row r="1204" spans="1:19" ht="135.75">
      <c r="A1204" s="712" t="s">
        <v>17</v>
      </c>
      <c r="B1204" s="104" t="s">
        <v>14</v>
      </c>
      <c r="C1204" s="713"/>
      <c r="D1204" s="713"/>
      <c r="E1204" s="714" t="s">
        <v>2268</v>
      </c>
      <c r="F1204" s="714"/>
      <c r="G1204" s="714"/>
      <c r="H1204" s="714"/>
      <c r="I1204" s="714"/>
      <c r="J1204" s="717">
        <v>1</v>
      </c>
      <c r="K1204" s="717">
        <v>1</v>
      </c>
      <c r="L1204" s="726">
        <v>1</v>
      </c>
      <c r="M1204" s="719">
        <v>44409</v>
      </c>
      <c r="N1204" s="719">
        <v>44561</v>
      </c>
      <c r="O1204" s="109">
        <f t="shared" si="42"/>
        <v>21.714285714285715</v>
      </c>
      <c r="P1204" s="720">
        <v>1</v>
      </c>
      <c r="Q1204" s="717" t="s">
        <v>2611</v>
      </c>
      <c r="R1204" s="720">
        <f t="shared" si="43"/>
        <v>1</v>
      </c>
      <c r="S1204" s="721" t="str">
        <f t="array" aca="1" ref="S1204" ca="1">IF(ISNUMBER(R1204),IF(R1204=100%,"CUMPLIDA",IF(AND(ISNUMBER(N1204),ISNUMBER(INDIRECT("FECHA_"&amp;$B1204,1))), IF(N1204&lt;=INDIRECT("FECHA_"&amp;$B1204,1),"INCUMPLIDA","PROCESO"), "VERIFICAR FECHA")),"SIN VALOR AVANCE")</f>
        <v>CUMPLIDA</v>
      </c>
    </row>
    <row r="1205" spans="1:19" ht="135.75">
      <c r="A1205" s="712" t="s">
        <v>17</v>
      </c>
      <c r="B1205" s="104" t="s">
        <v>14</v>
      </c>
      <c r="C1205" s="713"/>
      <c r="D1205" s="713"/>
      <c r="E1205" s="714"/>
      <c r="F1205" s="714"/>
      <c r="G1205" s="714"/>
      <c r="H1205" s="714"/>
      <c r="I1205" s="714"/>
      <c r="J1205" s="717">
        <v>1</v>
      </c>
      <c r="K1205" s="717">
        <v>1</v>
      </c>
      <c r="L1205" s="726">
        <v>1</v>
      </c>
      <c r="M1205" s="719">
        <v>44743</v>
      </c>
      <c r="N1205" s="719">
        <v>44773</v>
      </c>
      <c r="O1205" s="109">
        <f t="shared" si="42"/>
        <v>4.2857142857142856</v>
      </c>
      <c r="P1205" s="720">
        <v>1</v>
      </c>
      <c r="Q1205" s="717" t="s">
        <v>2611</v>
      </c>
      <c r="R1205" s="720">
        <f t="shared" si="43"/>
        <v>1</v>
      </c>
      <c r="S1205" s="721" t="str">
        <f t="array" aca="1" ref="S1205" ca="1">IF(ISNUMBER(R1205),IF(R1205=100%,"CUMPLIDA",IF(AND(ISNUMBER(N1205),ISNUMBER(INDIRECT("FECHA_"&amp;$B1205,1))), IF(N1205&lt;=INDIRECT("FECHA_"&amp;$B1205,1),"INCUMPLIDA","PROCESO"), "VERIFICAR FECHA")),"SIN VALOR AVANCE")</f>
        <v>CUMPLIDA</v>
      </c>
    </row>
    <row r="1206" spans="1:19" ht="135.75">
      <c r="A1206" s="712" t="s">
        <v>17</v>
      </c>
      <c r="B1206" s="104" t="s">
        <v>14</v>
      </c>
      <c r="C1206" s="713"/>
      <c r="D1206" s="713"/>
      <c r="E1206" s="714"/>
      <c r="F1206" s="714"/>
      <c r="G1206" s="714"/>
      <c r="H1206" s="714"/>
      <c r="I1206" s="714"/>
      <c r="J1206" s="717">
        <v>1</v>
      </c>
      <c r="K1206" s="717">
        <v>1</v>
      </c>
      <c r="L1206" s="726">
        <v>1</v>
      </c>
      <c r="M1206" s="719">
        <v>44774</v>
      </c>
      <c r="N1206" s="719">
        <v>44926</v>
      </c>
      <c r="O1206" s="109">
        <f t="shared" si="42"/>
        <v>21.714285714285715</v>
      </c>
      <c r="P1206" s="720">
        <v>1</v>
      </c>
      <c r="Q1206" s="717" t="s">
        <v>2611</v>
      </c>
      <c r="R1206" s="720">
        <f t="shared" si="43"/>
        <v>1</v>
      </c>
      <c r="S1206" s="721" t="str">
        <f t="array" aca="1" ref="S1206" ca="1">IF(ISNUMBER(R1206),IF(R1206=100%,"CUMPLIDA",IF(AND(ISNUMBER(N1206),ISNUMBER(INDIRECT("FECHA_"&amp;$B1206,1))), IF(N1206&lt;=INDIRECT("FECHA_"&amp;$B1206,1),"INCUMPLIDA","PROCESO"), "VERIFICAR FECHA")),"SIN VALOR AVANCE")</f>
        <v>CUMPLIDA</v>
      </c>
    </row>
    <row r="1207" spans="1:19" ht="135.75">
      <c r="A1207" s="712" t="s">
        <v>17</v>
      </c>
      <c r="B1207" s="104" t="s">
        <v>14</v>
      </c>
      <c r="C1207" s="713"/>
      <c r="D1207" s="713"/>
      <c r="E1207" s="714"/>
      <c r="F1207" s="714"/>
      <c r="G1207" s="714"/>
      <c r="H1207" s="714"/>
      <c r="I1207" s="716">
        <v>7</v>
      </c>
      <c r="J1207" s="717">
        <v>1</v>
      </c>
      <c r="K1207" s="717">
        <v>1</v>
      </c>
      <c r="L1207" s="726">
        <v>1</v>
      </c>
      <c r="M1207" s="719">
        <v>43800</v>
      </c>
      <c r="N1207" s="719">
        <v>44316</v>
      </c>
      <c r="O1207" s="109">
        <f t="shared" si="42"/>
        <v>73.714285714285708</v>
      </c>
      <c r="P1207" s="720">
        <v>1</v>
      </c>
      <c r="Q1207" s="717" t="s">
        <v>2612</v>
      </c>
      <c r="R1207" s="720">
        <f t="shared" si="43"/>
        <v>1</v>
      </c>
      <c r="S1207" s="721" t="str">
        <f t="array" aca="1" ref="S1207" ca="1">IF(ISNUMBER(R1207),IF(R1207=100%,"CUMPLIDA",IF(AND(ISNUMBER(N1207),ISNUMBER(INDIRECT("FECHA_"&amp;$B1207,1))), IF(N1207&lt;=INDIRECT("FECHA_"&amp;$B1207,1),"INCUMPLIDA","PROCESO"), "VERIFICAR FECHA")),"SIN VALOR AVANCE")</f>
        <v>CUMPLIDA</v>
      </c>
    </row>
    <row r="1208" spans="1:19" ht="90.75">
      <c r="A1208" s="712" t="s">
        <v>17</v>
      </c>
      <c r="B1208" s="104" t="s">
        <v>14</v>
      </c>
      <c r="C1208" s="713"/>
      <c r="D1208" s="713"/>
      <c r="E1208" s="714"/>
      <c r="F1208" s="714"/>
      <c r="G1208" s="714"/>
      <c r="H1208" s="714"/>
      <c r="I1208" s="714">
        <v>8</v>
      </c>
      <c r="J1208" s="717">
        <v>1</v>
      </c>
      <c r="K1208" s="717">
        <v>1</v>
      </c>
      <c r="L1208" s="726">
        <v>4</v>
      </c>
      <c r="M1208" s="719">
        <v>44197</v>
      </c>
      <c r="N1208" s="719">
        <v>44926</v>
      </c>
      <c r="O1208" s="109">
        <f t="shared" si="42"/>
        <v>104.14285714285714</v>
      </c>
      <c r="P1208" s="720">
        <v>1</v>
      </c>
      <c r="Q1208" s="717" t="s">
        <v>2613</v>
      </c>
      <c r="R1208" s="720">
        <f t="shared" si="43"/>
        <v>1</v>
      </c>
      <c r="S1208" s="721" t="str">
        <f t="array" aca="1" ref="S1208" ca="1">IF(ISNUMBER(R1208),IF(R1208=100%,"CUMPLIDA",IF(AND(ISNUMBER(N1208),ISNUMBER(INDIRECT("FECHA_"&amp;$B1208,1))), IF(N1208&lt;=INDIRECT("FECHA_"&amp;$B1208,1),"INCUMPLIDA","PROCESO"), "VERIFICAR FECHA")),"SIN VALOR AVANCE")</f>
        <v>CUMPLIDA</v>
      </c>
    </row>
    <row r="1209" spans="1:19" ht="150.75">
      <c r="A1209" s="712" t="s">
        <v>17</v>
      </c>
      <c r="B1209" s="104" t="s">
        <v>14</v>
      </c>
      <c r="C1209" s="713"/>
      <c r="D1209" s="713"/>
      <c r="E1209" s="714"/>
      <c r="F1209" s="714"/>
      <c r="G1209" s="714"/>
      <c r="H1209" s="714"/>
      <c r="I1209" s="714"/>
      <c r="J1209" s="717">
        <v>1</v>
      </c>
      <c r="K1209" s="717">
        <v>1</v>
      </c>
      <c r="L1209" s="726">
        <v>2</v>
      </c>
      <c r="M1209" s="719">
        <v>44197</v>
      </c>
      <c r="N1209" s="719">
        <v>44561</v>
      </c>
      <c r="O1209" s="109">
        <f t="shared" si="42"/>
        <v>52</v>
      </c>
      <c r="P1209" s="720">
        <v>1</v>
      </c>
      <c r="Q1209" s="717" t="s">
        <v>2614</v>
      </c>
      <c r="R1209" s="720">
        <f t="shared" si="43"/>
        <v>1</v>
      </c>
      <c r="S1209" s="721" t="str">
        <f t="array" aca="1" ref="S1209" ca="1">IF(ISNUMBER(R1209),IF(R1209=100%,"CUMPLIDA",IF(AND(ISNUMBER(N1209),ISNUMBER(INDIRECT("FECHA_"&amp;$B1209,1))), IF(N1209&lt;=INDIRECT("FECHA_"&amp;$B1209,1),"INCUMPLIDA","PROCESO"), "VERIFICAR FECHA")),"SIN VALOR AVANCE")</f>
        <v>CUMPLIDA</v>
      </c>
    </row>
    <row r="1210" spans="1:19" ht="135.75">
      <c r="A1210" s="712" t="s">
        <v>17</v>
      </c>
      <c r="B1210" s="104" t="s">
        <v>14</v>
      </c>
      <c r="C1210" s="713"/>
      <c r="D1210" s="713"/>
      <c r="E1210" s="714" t="s">
        <v>2283</v>
      </c>
      <c r="F1210" s="714"/>
      <c r="G1210" s="714"/>
      <c r="H1210" s="714"/>
      <c r="I1210" s="714"/>
      <c r="J1210" s="717">
        <v>1</v>
      </c>
      <c r="K1210" s="717">
        <v>1</v>
      </c>
      <c r="L1210" s="726">
        <v>2</v>
      </c>
      <c r="M1210" s="719">
        <v>44197</v>
      </c>
      <c r="N1210" s="719">
        <v>44561</v>
      </c>
      <c r="O1210" s="109">
        <f t="shared" si="42"/>
        <v>52</v>
      </c>
      <c r="P1210" s="720">
        <v>1</v>
      </c>
      <c r="Q1210" s="717" t="s">
        <v>2615</v>
      </c>
      <c r="R1210" s="720">
        <f t="shared" si="43"/>
        <v>1</v>
      </c>
      <c r="S1210" s="721" t="str">
        <f t="array" aca="1" ref="S1210" ca="1">IF(ISNUMBER(R1210),IF(R1210=100%,"CUMPLIDA",IF(AND(ISNUMBER(N1210),ISNUMBER(INDIRECT("FECHA_"&amp;$B1210,1))), IF(N1210&lt;=INDIRECT("FECHA_"&amp;$B1210,1),"INCUMPLIDA","PROCESO"), "VERIFICAR FECHA")),"SIN VALOR AVANCE")</f>
        <v>CUMPLIDA</v>
      </c>
    </row>
    <row r="1211" spans="1:19" ht="135.75">
      <c r="A1211" s="712" t="s">
        <v>17</v>
      </c>
      <c r="B1211" s="104" t="s">
        <v>14</v>
      </c>
      <c r="C1211" s="713"/>
      <c r="D1211" s="713"/>
      <c r="E1211" s="714"/>
      <c r="F1211" s="714"/>
      <c r="G1211" s="714"/>
      <c r="H1211" s="714"/>
      <c r="I1211" s="714"/>
      <c r="J1211" s="717">
        <v>1</v>
      </c>
      <c r="K1211" s="717">
        <v>1</v>
      </c>
      <c r="L1211" s="726">
        <v>2</v>
      </c>
      <c r="M1211" s="719">
        <v>44197</v>
      </c>
      <c r="N1211" s="719">
        <v>44561</v>
      </c>
      <c r="O1211" s="109">
        <f t="shared" si="42"/>
        <v>52</v>
      </c>
      <c r="P1211" s="720">
        <v>1</v>
      </c>
      <c r="Q1211" s="717" t="s">
        <v>2616</v>
      </c>
      <c r="R1211" s="720">
        <f t="shared" si="43"/>
        <v>1</v>
      </c>
      <c r="S1211" s="721" t="str">
        <f t="array" aca="1" ref="S1211" ca="1">IF(ISNUMBER(R1211),IF(R1211=100%,"CUMPLIDA",IF(AND(ISNUMBER(N1211),ISNUMBER(INDIRECT("FECHA_"&amp;$B1211,1))), IF(N1211&lt;=INDIRECT("FECHA_"&amp;$B1211,1),"INCUMPLIDA","PROCESO"), "VERIFICAR FECHA")),"SIN VALOR AVANCE")</f>
        <v>CUMPLIDA</v>
      </c>
    </row>
    <row r="1212" spans="1:19" ht="135.75">
      <c r="A1212" s="712" t="s">
        <v>17</v>
      </c>
      <c r="B1212" s="104" t="s">
        <v>14</v>
      </c>
      <c r="C1212" s="713"/>
      <c r="D1212" s="713"/>
      <c r="E1212" s="714"/>
      <c r="F1212" s="714"/>
      <c r="G1212" s="714"/>
      <c r="H1212" s="714"/>
      <c r="I1212" s="716">
        <v>9</v>
      </c>
      <c r="J1212" s="717">
        <v>1</v>
      </c>
      <c r="K1212" s="717">
        <v>1</v>
      </c>
      <c r="L1212" s="726">
        <v>1</v>
      </c>
      <c r="M1212" s="719">
        <v>43800</v>
      </c>
      <c r="N1212" s="719">
        <v>44316</v>
      </c>
      <c r="O1212" s="109">
        <f t="shared" si="42"/>
        <v>73.714285714285708</v>
      </c>
      <c r="P1212" s="720">
        <v>1</v>
      </c>
      <c r="Q1212" s="717" t="s">
        <v>2612</v>
      </c>
      <c r="R1212" s="720">
        <f t="shared" si="43"/>
        <v>1</v>
      </c>
      <c r="S1212" s="721" t="str">
        <f t="array" aca="1" ref="S1212" ca="1">IF(ISNUMBER(R1212),IF(R1212=100%,"CUMPLIDA",IF(AND(ISNUMBER(N1212),ISNUMBER(INDIRECT("FECHA_"&amp;$B1212,1))), IF(N1212&lt;=INDIRECT("FECHA_"&amp;$B1212,1),"INCUMPLIDA","PROCESO"), "VERIFICAR FECHA")),"SIN VALOR AVANCE")</f>
        <v>CUMPLIDA</v>
      </c>
    </row>
    <row r="1213" spans="1:19" ht="135.75">
      <c r="A1213" s="712" t="s">
        <v>17</v>
      </c>
      <c r="B1213" s="104" t="s">
        <v>14</v>
      </c>
      <c r="C1213" s="713"/>
      <c r="D1213" s="713"/>
      <c r="E1213" s="714"/>
      <c r="F1213" s="714"/>
      <c r="G1213" s="714"/>
      <c r="H1213" s="714"/>
      <c r="I1213" s="716">
        <v>10</v>
      </c>
      <c r="J1213" s="717">
        <v>1</v>
      </c>
      <c r="K1213" s="717">
        <v>1</v>
      </c>
      <c r="L1213" s="726">
        <v>1</v>
      </c>
      <c r="M1213" s="719">
        <v>43800</v>
      </c>
      <c r="N1213" s="719">
        <v>44377</v>
      </c>
      <c r="O1213" s="109">
        <f t="shared" si="42"/>
        <v>82.428571428571431</v>
      </c>
      <c r="P1213" s="720">
        <v>1</v>
      </c>
      <c r="Q1213" s="717" t="s">
        <v>2612</v>
      </c>
      <c r="R1213" s="720">
        <f t="shared" si="43"/>
        <v>1</v>
      </c>
      <c r="S1213" s="721" t="str">
        <f t="array" aca="1" ref="S1213" ca="1">IF(ISNUMBER(R1213),IF(R1213=100%,"CUMPLIDA",IF(AND(ISNUMBER(N1213),ISNUMBER(INDIRECT("FECHA_"&amp;$B1213,1))), IF(N1213&lt;=INDIRECT("FECHA_"&amp;$B1213,1),"INCUMPLIDA","PROCESO"), "VERIFICAR FECHA")),"SIN VALOR AVANCE")</f>
        <v>CUMPLIDA</v>
      </c>
    </row>
    <row r="1214" spans="1:19" ht="135.75">
      <c r="A1214" s="712" t="s">
        <v>17</v>
      </c>
      <c r="B1214" s="104" t="s">
        <v>14</v>
      </c>
      <c r="C1214" s="713"/>
      <c r="D1214" s="713"/>
      <c r="E1214" s="714"/>
      <c r="F1214" s="714"/>
      <c r="G1214" s="714"/>
      <c r="H1214" s="714"/>
      <c r="I1214" s="714">
        <v>11</v>
      </c>
      <c r="J1214" s="717">
        <v>1</v>
      </c>
      <c r="K1214" s="717">
        <v>1</v>
      </c>
      <c r="L1214" s="726">
        <v>1</v>
      </c>
      <c r="M1214" s="719">
        <v>43800</v>
      </c>
      <c r="N1214" s="719">
        <v>44377</v>
      </c>
      <c r="O1214" s="109">
        <f t="shared" si="42"/>
        <v>82.428571428571431</v>
      </c>
      <c r="P1214" s="720">
        <v>1</v>
      </c>
      <c r="Q1214" s="717" t="s">
        <v>2612</v>
      </c>
      <c r="R1214" s="720">
        <f t="shared" si="43"/>
        <v>1</v>
      </c>
      <c r="S1214" s="721" t="str">
        <f t="array" aca="1" ref="S1214" ca="1">IF(ISNUMBER(R1214),IF(R1214=100%,"CUMPLIDA",IF(AND(ISNUMBER(N1214),ISNUMBER(INDIRECT("FECHA_"&amp;$B1214,1))), IF(N1214&lt;=INDIRECT("FECHA_"&amp;$B1214,1),"INCUMPLIDA","PROCESO"), "VERIFICAR FECHA")),"SIN VALOR AVANCE")</f>
        <v>CUMPLIDA</v>
      </c>
    </row>
    <row r="1215" spans="1:19" ht="135.75">
      <c r="A1215" s="712" t="s">
        <v>17</v>
      </c>
      <c r="B1215" s="104" t="s">
        <v>14</v>
      </c>
      <c r="C1215" s="713"/>
      <c r="D1215" s="713"/>
      <c r="E1215" s="714"/>
      <c r="F1215" s="714"/>
      <c r="G1215" s="714"/>
      <c r="H1215" s="714"/>
      <c r="I1215" s="714"/>
      <c r="J1215" s="717">
        <v>1</v>
      </c>
      <c r="K1215" s="717">
        <v>1</v>
      </c>
      <c r="L1215" s="726">
        <v>1</v>
      </c>
      <c r="M1215" s="719">
        <v>43800</v>
      </c>
      <c r="N1215" s="719">
        <v>44377</v>
      </c>
      <c r="O1215" s="109">
        <f t="shared" si="42"/>
        <v>82.428571428571431</v>
      </c>
      <c r="P1215" s="720">
        <v>1</v>
      </c>
      <c r="Q1215" s="717" t="s">
        <v>2612</v>
      </c>
      <c r="R1215" s="720">
        <f t="shared" si="43"/>
        <v>1</v>
      </c>
      <c r="S1215" s="721" t="str">
        <f t="array" aca="1" ref="S1215" ca="1">IF(ISNUMBER(R1215),IF(R1215=100%,"CUMPLIDA",IF(AND(ISNUMBER(N1215),ISNUMBER(INDIRECT("FECHA_"&amp;$B1215,1))), IF(N1215&lt;=INDIRECT("FECHA_"&amp;$B1215,1),"INCUMPLIDA","PROCESO"), "VERIFICAR FECHA")),"SIN VALOR AVANCE")</f>
        <v>CUMPLIDA</v>
      </c>
    </row>
    <row r="1216" spans="1:19" ht="135.75">
      <c r="A1216" s="712" t="s">
        <v>17</v>
      </c>
      <c r="B1216" s="104" t="s">
        <v>14</v>
      </c>
      <c r="C1216" s="713"/>
      <c r="D1216" s="713"/>
      <c r="E1216" s="714"/>
      <c r="F1216" s="714"/>
      <c r="G1216" s="714"/>
      <c r="H1216" s="714"/>
      <c r="I1216" s="716">
        <v>12</v>
      </c>
      <c r="J1216" s="717">
        <v>1</v>
      </c>
      <c r="K1216" s="717">
        <v>1</v>
      </c>
      <c r="L1216" s="726">
        <v>1</v>
      </c>
      <c r="M1216" s="719">
        <v>43800</v>
      </c>
      <c r="N1216" s="719">
        <v>44377</v>
      </c>
      <c r="O1216" s="109">
        <f t="shared" si="42"/>
        <v>82.428571428571431</v>
      </c>
      <c r="P1216" s="720">
        <v>1</v>
      </c>
      <c r="Q1216" s="717" t="s">
        <v>2612</v>
      </c>
      <c r="R1216" s="720">
        <f t="shared" si="43"/>
        <v>1</v>
      </c>
      <c r="S1216" s="721" t="str">
        <f t="array" aca="1" ref="S1216" ca="1">IF(ISNUMBER(R1216),IF(R1216=100%,"CUMPLIDA",IF(AND(ISNUMBER(N1216),ISNUMBER(INDIRECT("FECHA_"&amp;$B1216,1))), IF(N1216&lt;=INDIRECT("FECHA_"&amp;$B1216,1),"INCUMPLIDA","PROCESO"), "VERIFICAR FECHA")),"SIN VALOR AVANCE")</f>
        <v>CUMPLIDA</v>
      </c>
    </row>
    <row r="1217" spans="1:19" ht="150.75">
      <c r="A1217" s="712" t="s">
        <v>17</v>
      </c>
      <c r="B1217" s="104" t="s">
        <v>14</v>
      </c>
      <c r="C1217" s="749" t="s">
        <v>2617</v>
      </c>
      <c r="D1217" s="713"/>
      <c r="E1217" s="714" t="s">
        <v>2618</v>
      </c>
      <c r="F1217" s="714"/>
      <c r="G1217" s="714"/>
      <c r="H1217" s="714"/>
      <c r="I1217" s="716">
        <v>1</v>
      </c>
      <c r="J1217" s="717">
        <v>1</v>
      </c>
      <c r="K1217" s="717">
        <v>1</v>
      </c>
      <c r="L1217" s="726">
        <v>1</v>
      </c>
      <c r="M1217" s="719">
        <v>45231</v>
      </c>
      <c r="N1217" s="719">
        <v>45504</v>
      </c>
      <c r="O1217" s="109">
        <f t="shared" si="42"/>
        <v>39</v>
      </c>
      <c r="P1217" s="720">
        <v>1</v>
      </c>
      <c r="Q1217" s="717" t="s">
        <v>2619</v>
      </c>
      <c r="R1217" s="720">
        <f t="shared" si="43"/>
        <v>1</v>
      </c>
      <c r="S1217" s="721" t="str">
        <f t="array" aca="1" ref="S1217" ca="1">IF(ISNUMBER(R1217),IF(R1217=100%,"CUMPLIDA",IF(AND(ISNUMBER(N1217),ISNUMBER(INDIRECT("FECHA_"&amp;$B1217,1))), IF(N1217&lt;=INDIRECT("FECHA_"&amp;$B1217,1),"INCUMPLIDA","PROCESO"), "VERIFICAR FECHA")),"SIN VALOR AVANCE")</f>
        <v>CUMPLIDA</v>
      </c>
    </row>
    <row r="1218" spans="1:19" ht="105.75">
      <c r="A1218" s="712" t="s">
        <v>17</v>
      </c>
      <c r="B1218" s="104" t="s">
        <v>14</v>
      </c>
      <c r="C1218" s="749"/>
      <c r="D1218" s="713"/>
      <c r="E1218" s="714"/>
      <c r="F1218" s="714"/>
      <c r="G1218" s="714"/>
      <c r="H1218" s="714"/>
      <c r="I1218" s="716">
        <v>2</v>
      </c>
      <c r="J1218" s="717">
        <v>1</v>
      </c>
      <c r="K1218" s="717">
        <v>1</v>
      </c>
      <c r="L1218" s="726">
        <v>1</v>
      </c>
      <c r="M1218" s="719">
        <v>45352</v>
      </c>
      <c r="N1218" s="719">
        <v>45747</v>
      </c>
      <c r="O1218" s="109">
        <f t="shared" si="42"/>
        <v>56.428571428571431</v>
      </c>
      <c r="P1218" s="720">
        <v>1</v>
      </c>
      <c r="Q1218" s="717" t="s">
        <v>1843</v>
      </c>
      <c r="R1218" s="720">
        <f t="shared" si="43"/>
        <v>1</v>
      </c>
      <c r="S1218" s="721" t="str">
        <f t="array" aca="1" ref="S1218" ca="1">IF(ISNUMBER(R1218),IF(R1218=100%,"CUMPLIDA",IF(AND(ISNUMBER(N1218),ISNUMBER(INDIRECT("FECHA_"&amp;$B1218,1))), IF(N1218&lt;=INDIRECT("FECHA_"&amp;$B1218,1),"INCUMPLIDA","PROCESO"), "VERIFICAR FECHA")),"SIN VALOR AVANCE")</f>
        <v>CUMPLIDA</v>
      </c>
    </row>
    <row r="1219" spans="1:19" ht="60.75">
      <c r="A1219" s="712" t="s">
        <v>17</v>
      </c>
      <c r="B1219" s="104" t="s">
        <v>14</v>
      </c>
      <c r="C1219" s="749"/>
      <c r="D1219" s="713"/>
      <c r="E1219" s="714"/>
      <c r="F1219" s="714"/>
      <c r="G1219" s="714"/>
      <c r="H1219" s="714"/>
      <c r="I1219" s="716">
        <v>3</v>
      </c>
      <c r="J1219" s="717">
        <v>1</v>
      </c>
      <c r="K1219" s="717">
        <v>1</v>
      </c>
      <c r="L1219" s="726">
        <v>1</v>
      </c>
      <c r="M1219" s="719">
        <v>45352</v>
      </c>
      <c r="N1219" s="719">
        <v>45747</v>
      </c>
      <c r="O1219" s="109">
        <f t="shared" si="42"/>
        <v>56.428571428571431</v>
      </c>
      <c r="P1219" s="720">
        <v>1</v>
      </c>
      <c r="Q1219" s="717" t="s">
        <v>2620</v>
      </c>
      <c r="R1219" s="720">
        <f t="shared" si="43"/>
        <v>1</v>
      </c>
      <c r="S1219" s="721" t="str">
        <f t="array" aca="1" ref="S1219" ca="1">IF(ISNUMBER(R1219),IF(R1219=100%,"CUMPLIDA",IF(AND(ISNUMBER(N1219),ISNUMBER(INDIRECT("FECHA_"&amp;$B1219,1))), IF(N1219&lt;=INDIRECT("FECHA_"&amp;$B1219,1),"INCUMPLIDA","PROCESO"), "VERIFICAR FECHA")),"SIN VALOR AVANCE")</f>
        <v>CUMPLIDA</v>
      </c>
    </row>
    <row r="1220" spans="1:19" ht="105.75">
      <c r="A1220" s="712" t="s">
        <v>17</v>
      </c>
      <c r="B1220" s="104" t="s">
        <v>14</v>
      </c>
      <c r="C1220" s="749"/>
      <c r="D1220" s="713"/>
      <c r="E1220" s="714"/>
      <c r="F1220" s="714"/>
      <c r="G1220" s="714"/>
      <c r="H1220" s="714"/>
      <c r="I1220" s="716">
        <v>4</v>
      </c>
      <c r="J1220" s="717">
        <v>1</v>
      </c>
      <c r="K1220" s="717">
        <v>1</v>
      </c>
      <c r="L1220" s="726">
        <v>1</v>
      </c>
      <c r="M1220" s="719">
        <v>45352</v>
      </c>
      <c r="N1220" s="719">
        <v>45747</v>
      </c>
      <c r="O1220" s="109">
        <f t="shared" si="42"/>
        <v>56.428571428571431</v>
      </c>
      <c r="P1220" s="720">
        <v>1</v>
      </c>
      <c r="Q1220" s="717" t="s">
        <v>1843</v>
      </c>
      <c r="R1220" s="720">
        <f t="shared" si="43"/>
        <v>1</v>
      </c>
      <c r="S1220" s="721" t="str">
        <f t="array" aca="1" ref="S1220" ca="1">IF(ISNUMBER(R1220),IF(R1220=100%,"CUMPLIDA",IF(AND(ISNUMBER(N1220),ISNUMBER(INDIRECT("FECHA_"&amp;$B1220,1))), IF(N1220&lt;=INDIRECT("FECHA_"&amp;$B1220,1),"INCUMPLIDA","PROCESO"), "VERIFICAR FECHA")),"SIN VALOR AVANCE")</f>
        <v>CUMPLIDA</v>
      </c>
    </row>
    <row r="1221" spans="1:19" ht="60.75">
      <c r="A1221" s="712" t="s">
        <v>17</v>
      </c>
      <c r="B1221" s="104" t="s">
        <v>14</v>
      </c>
      <c r="C1221" s="749"/>
      <c r="D1221" s="713"/>
      <c r="E1221" s="714"/>
      <c r="F1221" s="714"/>
      <c r="G1221" s="714"/>
      <c r="H1221" s="714"/>
      <c r="I1221" s="716">
        <v>5</v>
      </c>
      <c r="J1221" s="717">
        <v>1</v>
      </c>
      <c r="K1221" s="717">
        <v>1</v>
      </c>
      <c r="L1221" s="726">
        <v>1</v>
      </c>
      <c r="M1221" s="719">
        <v>45352</v>
      </c>
      <c r="N1221" s="719">
        <v>45747</v>
      </c>
      <c r="O1221" s="109">
        <f t="shared" si="42"/>
        <v>56.428571428571431</v>
      </c>
      <c r="P1221" s="720">
        <v>1</v>
      </c>
      <c r="Q1221" s="717" t="s">
        <v>2620</v>
      </c>
      <c r="R1221" s="720">
        <f t="shared" si="43"/>
        <v>1</v>
      </c>
      <c r="S1221" s="721" t="str">
        <f t="array" aca="1" ref="S1221" ca="1">IF(ISNUMBER(R1221),IF(R1221=100%,"CUMPLIDA",IF(AND(ISNUMBER(N1221),ISNUMBER(INDIRECT("FECHA_"&amp;$B1221,1))), IF(N1221&lt;=INDIRECT("FECHA_"&amp;$B1221,1),"INCUMPLIDA","PROCESO"), "VERIFICAR FECHA")),"SIN VALOR AVANCE")</f>
        <v>CUMPLIDA</v>
      </c>
    </row>
    <row r="1222" spans="1:19" ht="60.75">
      <c r="A1222" s="712" t="s">
        <v>17</v>
      </c>
      <c r="B1222" s="104" t="s">
        <v>14</v>
      </c>
      <c r="C1222" s="749"/>
      <c r="D1222" s="713"/>
      <c r="E1222" s="714"/>
      <c r="F1222" s="714"/>
      <c r="G1222" s="714"/>
      <c r="H1222" s="714"/>
      <c r="I1222" s="716">
        <v>6</v>
      </c>
      <c r="J1222" s="717">
        <v>1</v>
      </c>
      <c r="K1222" s="717">
        <v>1</v>
      </c>
      <c r="L1222" s="726">
        <v>1</v>
      </c>
      <c r="M1222" s="719">
        <v>45352</v>
      </c>
      <c r="N1222" s="719">
        <v>45747</v>
      </c>
      <c r="O1222" s="109">
        <f t="shared" si="42"/>
        <v>56.428571428571431</v>
      </c>
      <c r="P1222" s="720">
        <v>1</v>
      </c>
      <c r="Q1222" s="717" t="s">
        <v>2620</v>
      </c>
      <c r="R1222" s="720">
        <f t="shared" si="43"/>
        <v>1</v>
      </c>
      <c r="S1222" s="721" t="str">
        <f t="array" aca="1" ref="S1222" ca="1">IF(ISNUMBER(R1222),IF(R1222=100%,"CUMPLIDA",IF(AND(ISNUMBER(N1222),ISNUMBER(INDIRECT("FECHA_"&amp;$B1222,1))), IF(N1222&lt;=INDIRECT("FECHA_"&amp;$B1222,1),"INCUMPLIDA","PROCESO"), "VERIFICAR FECHA")),"SIN VALOR AVANCE")</f>
        <v>CUMPLIDA</v>
      </c>
    </row>
    <row r="1223" spans="1:19" ht="105.75">
      <c r="A1223" s="712" t="s">
        <v>17</v>
      </c>
      <c r="B1223" s="104" t="s">
        <v>14</v>
      </c>
      <c r="C1223" s="749"/>
      <c r="D1223" s="713"/>
      <c r="E1223" s="714"/>
      <c r="F1223" s="714"/>
      <c r="G1223" s="714"/>
      <c r="H1223" s="714"/>
      <c r="I1223" s="716">
        <v>7</v>
      </c>
      <c r="J1223" s="717">
        <v>1</v>
      </c>
      <c r="K1223" s="717">
        <v>1</v>
      </c>
      <c r="L1223" s="726">
        <v>2</v>
      </c>
      <c r="M1223" s="719">
        <v>45748</v>
      </c>
      <c r="N1223" s="719">
        <v>46234</v>
      </c>
      <c r="O1223" s="109">
        <f t="shared" si="42"/>
        <v>69.428571428571431</v>
      </c>
      <c r="P1223" s="720">
        <v>0.69499999999999995</v>
      </c>
      <c r="Q1223" s="717" t="s">
        <v>1843</v>
      </c>
      <c r="R1223" s="720">
        <f t="shared" si="43"/>
        <v>0.69499999999999995</v>
      </c>
      <c r="S1223" s="721" t="str">
        <f t="array" aca="1" ref="S1223" ca="1">IF(ISNUMBER(R1223),IF(R1223=100%,"CUMPLIDA",IF(AND(ISNUMBER(N1223),ISNUMBER(INDIRECT("FECHA_"&amp;$B1223,1))), IF(N1223&lt;=INDIRECT("FECHA_"&amp;$B1223,1),"INCUMPLIDA","PROCESO"), "VERIFICAR FECHA")),"SIN VALOR AVANCE")</f>
        <v>PROCESO</v>
      </c>
    </row>
    <row r="1224" spans="1:19" ht="105.75">
      <c r="A1224" s="712" t="s">
        <v>17</v>
      </c>
      <c r="B1224" s="104" t="s">
        <v>14</v>
      </c>
      <c r="C1224" s="749"/>
      <c r="D1224" s="713"/>
      <c r="E1224" s="714"/>
      <c r="F1224" s="714"/>
      <c r="G1224" s="714"/>
      <c r="H1224" s="714"/>
      <c r="I1224" s="716">
        <v>8</v>
      </c>
      <c r="J1224" s="717">
        <v>1</v>
      </c>
      <c r="K1224" s="717">
        <v>1</v>
      </c>
      <c r="L1224" s="726">
        <v>1</v>
      </c>
      <c r="M1224" s="719">
        <v>45748</v>
      </c>
      <c r="N1224" s="719">
        <v>46234</v>
      </c>
      <c r="O1224" s="109">
        <f t="shared" si="42"/>
        <v>69.428571428571431</v>
      </c>
      <c r="P1224" s="720">
        <v>0</v>
      </c>
      <c r="Q1224" s="717" t="s">
        <v>1843</v>
      </c>
      <c r="R1224" s="720">
        <f t="shared" si="43"/>
        <v>0</v>
      </c>
      <c r="S1224" s="721" t="str">
        <f t="array" aca="1" ref="S1224" ca="1">IF(ISNUMBER(R1224),IF(R1224=100%,"CUMPLIDA",IF(AND(ISNUMBER(N1224),ISNUMBER(INDIRECT("FECHA_"&amp;$B1224,1))), IF(N1224&lt;=INDIRECT("FECHA_"&amp;$B1224,1),"INCUMPLIDA","PROCESO"), "VERIFICAR FECHA")),"SIN VALOR AVANCE")</f>
        <v>PROCESO</v>
      </c>
    </row>
    <row r="1225" spans="1:19" ht="150.75">
      <c r="A1225" s="712" t="s">
        <v>17</v>
      </c>
      <c r="B1225" s="104" t="s">
        <v>14</v>
      </c>
      <c r="C1225" s="749"/>
      <c r="D1225" s="713"/>
      <c r="E1225" s="714"/>
      <c r="F1225" s="714"/>
      <c r="G1225" s="714"/>
      <c r="H1225" s="714"/>
      <c r="I1225" s="716">
        <v>9</v>
      </c>
      <c r="J1225" s="717">
        <v>1</v>
      </c>
      <c r="K1225" s="717">
        <v>1</v>
      </c>
      <c r="L1225" s="726">
        <v>2</v>
      </c>
      <c r="M1225" s="719">
        <v>45748</v>
      </c>
      <c r="N1225" s="719">
        <v>46234</v>
      </c>
      <c r="O1225" s="109">
        <f t="shared" si="42"/>
        <v>69.428571428571431</v>
      </c>
      <c r="P1225" s="720">
        <v>0</v>
      </c>
      <c r="Q1225" s="717" t="s">
        <v>2619</v>
      </c>
      <c r="R1225" s="720">
        <f t="shared" si="43"/>
        <v>0</v>
      </c>
      <c r="S1225" s="721" t="str">
        <f t="array" aca="1" ref="S1225" ca="1">IF(ISNUMBER(R1225),IF(R1225=100%,"CUMPLIDA",IF(AND(ISNUMBER(N1225),ISNUMBER(INDIRECT("FECHA_"&amp;$B1225,1))), IF(N1225&lt;=INDIRECT("FECHA_"&amp;$B1225,1),"INCUMPLIDA","PROCESO"), "VERIFICAR FECHA")),"SIN VALOR AVANCE")</f>
        <v>PROCESO</v>
      </c>
    </row>
    <row r="1226" spans="1:19" ht="75.75">
      <c r="A1226" s="712" t="s">
        <v>17</v>
      </c>
      <c r="B1226" s="104" t="s">
        <v>14</v>
      </c>
      <c r="C1226" s="749"/>
      <c r="D1226" s="713"/>
      <c r="E1226" s="714"/>
      <c r="F1226" s="714"/>
      <c r="G1226" s="714"/>
      <c r="H1226" s="714"/>
      <c r="I1226" s="716">
        <v>10</v>
      </c>
      <c r="J1226" s="717">
        <v>1</v>
      </c>
      <c r="K1226" s="717">
        <v>1</v>
      </c>
      <c r="L1226" s="726">
        <v>1</v>
      </c>
      <c r="M1226" s="719">
        <v>45048</v>
      </c>
      <c r="N1226" s="719">
        <v>45291</v>
      </c>
      <c r="O1226" s="109">
        <f t="shared" si="42"/>
        <v>34.714285714285715</v>
      </c>
      <c r="P1226" s="720">
        <v>1</v>
      </c>
      <c r="Q1226" s="717" t="s">
        <v>2621</v>
      </c>
      <c r="R1226" s="720">
        <f t="shared" si="43"/>
        <v>1</v>
      </c>
      <c r="S1226" s="721" t="str">
        <f t="array" aca="1" ref="S1226" ca="1">IF(ISNUMBER(R1226),IF(R1226=100%,"CUMPLIDA",IF(AND(ISNUMBER(N1226),ISNUMBER(INDIRECT("FECHA_"&amp;$B1226,1))), IF(N1226&lt;=INDIRECT("FECHA_"&amp;$B1226,1),"INCUMPLIDA","PROCESO"), "VERIFICAR FECHA")),"SIN VALOR AVANCE")</f>
        <v>CUMPLIDA</v>
      </c>
    </row>
    <row r="1227" spans="1:19" ht="75.75">
      <c r="A1227" s="712" t="s">
        <v>17</v>
      </c>
      <c r="B1227" s="104" t="s">
        <v>14</v>
      </c>
      <c r="C1227" s="749"/>
      <c r="D1227" s="713"/>
      <c r="E1227" s="714"/>
      <c r="F1227" s="714"/>
      <c r="G1227" s="714"/>
      <c r="H1227" s="714"/>
      <c r="I1227" s="716">
        <v>11</v>
      </c>
      <c r="J1227" s="717">
        <v>1</v>
      </c>
      <c r="K1227" s="717">
        <v>1</v>
      </c>
      <c r="L1227" s="726">
        <v>4</v>
      </c>
      <c r="M1227" s="719">
        <v>45078</v>
      </c>
      <c r="N1227" s="719">
        <v>45473</v>
      </c>
      <c r="O1227" s="109">
        <f t="shared" si="42"/>
        <v>56.428571428571431</v>
      </c>
      <c r="P1227" s="720">
        <v>1</v>
      </c>
      <c r="Q1227" s="717" t="s">
        <v>2622</v>
      </c>
      <c r="R1227" s="720">
        <f t="shared" si="43"/>
        <v>1</v>
      </c>
      <c r="S1227" s="721" t="str">
        <f t="array" aca="1" ref="S1227" ca="1">IF(ISNUMBER(R1227),IF(R1227=100%,"CUMPLIDA",IF(AND(ISNUMBER(N1227),ISNUMBER(INDIRECT("FECHA_"&amp;$B1227,1))), IF(N1227&lt;=INDIRECT("FECHA_"&amp;$B1227,1),"INCUMPLIDA","PROCESO"), "VERIFICAR FECHA")),"SIN VALOR AVANCE")</f>
        <v>CUMPLIDA</v>
      </c>
    </row>
    <row r="1228" spans="1:19" ht="120.75">
      <c r="A1228" s="712" t="s">
        <v>17</v>
      </c>
      <c r="B1228" s="104" t="s">
        <v>14</v>
      </c>
      <c r="C1228" s="749"/>
      <c r="D1228" s="713"/>
      <c r="E1228" s="714"/>
      <c r="F1228" s="714"/>
      <c r="G1228" s="714"/>
      <c r="H1228" s="714"/>
      <c r="I1228" s="716">
        <v>12</v>
      </c>
      <c r="J1228" s="717">
        <v>1</v>
      </c>
      <c r="K1228" s="717">
        <v>1</v>
      </c>
      <c r="L1228" s="726">
        <v>4</v>
      </c>
      <c r="M1228" s="719">
        <v>45078</v>
      </c>
      <c r="N1228" s="719">
        <v>45473</v>
      </c>
      <c r="O1228" s="109">
        <f t="shared" si="42"/>
        <v>56.428571428571431</v>
      </c>
      <c r="P1228" s="720">
        <v>1</v>
      </c>
      <c r="Q1228" s="717" t="s">
        <v>2623</v>
      </c>
      <c r="R1228" s="720">
        <f t="shared" si="43"/>
        <v>1</v>
      </c>
      <c r="S1228" s="721" t="str">
        <f t="array" aca="1" ref="S1228" ca="1">IF(ISNUMBER(R1228),IF(R1228=100%,"CUMPLIDA",IF(AND(ISNUMBER(N1228),ISNUMBER(INDIRECT("FECHA_"&amp;$B1228,1))), IF(N1228&lt;=INDIRECT("FECHA_"&amp;$B1228,1),"INCUMPLIDA","PROCESO"), "VERIFICAR FECHA")),"SIN VALOR AVANCE")</f>
        <v>CUMPLIDA</v>
      </c>
    </row>
    <row r="1229" spans="1:19" ht="75.75">
      <c r="A1229" s="712" t="s">
        <v>17</v>
      </c>
      <c r="B1229" s="104" t="s">
        <v>14</v>
      </c>
      <c r="C1229" s="749"/>
      <c r="D1229" s="713"/>
      <c r="E1229" s="714"/>
      <c r="F1229" s="714"/>
      <c r="G1229" s="714"/>
      <c r="H1229" s="714"/>
      <c r="I1229" s="716">
        <v>13</v>
      </c>
      <c r="J1229" s="717">
        <v>1</v>
      </c>
      <c r="K1229" s="717">
        <v>1</v>
      </c>
      <c r="L1229" s="726">
        <v>1</v>
      </c>
      <c r="M1229" s="719">
        <v>45048</v>
      </c>
      <c r="N1229" s="719">
        <v>45291</v>
      </c>
      <c r="O1229" s="109">
        <f t="shared" si="42"/>
        <v>34.714285714285715</v>
      </c>
      <c r="P1229" s="720">
        <v>1</v>
      </c>
      <c r="Q1229" s="717" t="s">
        <v>2624</v>
      </c>
      <c r="R1229" s="720">
        <f t="shared" si="43"/>
        <v>1</v>
      </c>
      <c r="S1229" s="721" t="str">
        <f t="array" aca="1" ref="S1229" ca="1">IF(ISNUMBER(R1229),IF(R1229=100%,"CUMPLIDA",IF(AND(ISNUMBER(N1229),ISNUMBER(INDIRECT("FECHA_"&amp;$B1229,1))), IF(N1229&lt;=INDIRECT("FECHA_"&amp;$B1229,1),"INCUMPLIDA","PROCESO"), "VERIFICAR FECHA")),"SIN VALOR AVANCE")</f>
        <v>CUMPLIDA</v>
      </c>
    </row>
    <row r="1230" spans="1:19" ht="45.75">
      <c r="A1230" s="712" t="s">
        <v>17</v>
      </c>
      <c r="B1230" s="104" t="s">
        <v>14</v>
      </c>
      <c r="C1230" s="749"/>
      <c r="D1230" s="713"/>
      <c r="E1230" s="714"/>
      <c r="F1230" s="714"/>
      <c r="G1230" s="714"/>
      <c r="H1230" s="714"/>
      <c r="I1230" s="716">
        <v>14</v>
      </c>
      <c r="J1230" s="717">
        <v>1</v>
      </c>
      <c r="K1230" s="717">
        <v>1</v>
      </c>
      <c r="L1230" s="726">
        <v>1</v>
      </c>
      <c r="M1230" s="719">
        <v>45047</v>
      </c>
      <c r="N1230" s="719">
        <v>45504</v>
      </c>
      <c r="O1230" s="109">
        <f t="shared" si="42"/>
        <v>65.285714285714292</v>
      </c>
      <c r="P1230" s="720">
        <v>1</v>
      </c>
      <c r="Q1230" s="717" t="s">
        <v>2625</v>
      </c>
      <c r="R1230" s="720">
        <f t="shared" si="43"/>
        <v>1</v>
      </c>
      <c r="S1230" s="721" t="str">
        <f t="array" aca="1" ref="S1230" ca="1">IF(ISNUMBER(R1230),IF(R1230=100%,"CUMPLIDA",IF(AND(ISNUMBER(N1230),ISNUMBER(INDIRECT("FECHA_"&amp;$B1230,1))), IF(N1230&lt;=INDIRECT("FECHA_"&amp;$B1230,1),"INCUMPLIDA","PROCESO"), "VERIFICAR FECHA")),"SIN VALOR AVANCE")</f>
        <v>CUMPLIDA</v>
      </c>
    </row>
    <row r="1231" spans="1:19" ht="90.75">
      <c r="A1231" s="712" t="s">
        <v>17</v>
      </c>
      <c r="B1231" s="104" t="s">
        <v>14</v>
      </c>
      <c r="C1231" s="749"/>
      <c r="D1231" s="713"/>
      <c r="E1231" s="714"/>
      <c r="F1231" s="714"/>
      <c r="G1231" s="714"/>
      <c r="H1231" s="714"/>
      <c r="I1231" s="716">
        <v>15</v>
      </c>
      <c r="J1231" s="717">
        <v>1</v>
      </c>
      <c r="K1231" s="717">
        <v>1</v>
      </c>
      <c r="L1231" s="726">
        <v>2</v>
      </c>
      <c r="M1231" s="719">
        <v>45047</v>
      </c>
      <c r="N1231" s="719">
        <v>45473</v>
      </c>
      <c r="O1231" s="109">
        <f t="shared" si="42"/>
        <v>60.857142857142854</v>
      </c>
      <c r="P1231" s="720">
        <v>1</v>
      </c>
      <c r="Q1231" s="717" t="s">
        <v>2626</v>
      </c>
      <c r="R1231" s="720">
        <f t="shared" si="43"/>
        <v>1</v>
      </c>
      <c r="S1231" s="721" t="str">
        <f t="array" aca="1" ref="S1231" ca="1">IF(ISNUMBER(R1231),IF(R1231=100%,"CUMPLIDA",IF(AND(ISNUMBER(N1231),ISNUMBER(INDIRECT("FECHA_"&amp;$B1231,1))), IF(N1231&lt;=INDIRECT("FECHA_"&amp;$B1231,1),"INCUMPLIDA","PROCESO"), "VERIFICAR FECHA")),"SIN VALOR AVANCE")</f>
        <v>CUMPLIDA</v>
      </c>
    </row>
    <row r="1232" spans="1:19" ht="45.75">
      <c r="A1232" s="712" t="s">
        <v>17</v>
      </c>
      <c r="B1232" s="104" t="s">
        <v>14</v>
      </c>
      <c r="C1232" s="749"/>
      <c r="D1232" s="713"/>
      <c r="E1232" s="714"/>
      <c r="F1232" s="714"/>
      <c r="G1232" s="714"/>
      <c r="H1232" s="714"/>
      <c r="I1232" s="716">
        <v>16</v>
      </c>
      <c r="J1232" s="717">
        <v>1</v>
      </c>
      <c r="K1232" s="717">
        <v>1</v>
      </c>
      <c r="L1232" s="726">
        <v>1</v>
      </c>
      <c r="M1232" s="719">
        <v>44879</v>
      </c>
      <c r="N1232" s="719">
        <v>45458</v>
      </c>
      <c r="O1232" s="109">
        <f t="shared" si="42"/>
        <v>82.714285714285708</v>
      </c>
      <c r="P1232" s="720">
        <v>1</v>
      </c>
      <c r="Q1232" s="717" t="s">
        <v>2627</v>
      </c>
      <c r="R1232" s="720">
        <f t="shared" si="43"/>
        <v>1</v>
      </c>
      <c r="S1232" s="721" t="str">
        <f t="array" aca="1" ref="S1232" ca="1">IF(ISNUMBER(R1232),IF(R1232=100%,"CUMPLIDA",IF(AND(ISNUMBER(N1232),ISNUMBER(INDIRECT("FECHA_"&amp;$B1232,1))), IF(N1232&lt;=INDIRECT("FECHA_"&amp;$B1232,1),"INCUMPLIDA","PROCESO"), "VERIFICAR FECHA")),"SIN VALOR AVANCE")</f>
        <v>CUMPLIDA</v>
      </c>
    </row>
    <row r="1233" spans="1:19" ht="45.75">
      <c r="A1233" s="712" t="s">
        <v>17</v>
      </c>
      <c r="B1233" s="104" t="s">
        <v>14</v>
      </c>
      <c r="C1233" s="749"/>
      <c r="D1233" s="713"/>
      <c r="E1233" s="714"/>
      <c r="F1233" s="714"/>
      <c r="G1233" s="714"/>
      <c r="H1233" s="714"/>
      <c r="I1233" s="716">
        <v>17</v>
      </c>
      <c r="J1233" s="717">
        <v>1</v>
      </c>
      <c r="K1233" s="717">
        <v>1</v>
      </c>
      <c r="L1233" s="726">
        <v>3</v>
      </c>
      <c r="M1233" s="719">
        <v>45323</v>
      </c>
      <c r="N1233" s="719">
        <v>47087</v>
      </c>
      <c r="O1233" s="109">
        <f t="shared" si="42"/>
        <v>252</v>
      </c>
      <c r="P1233" s="720">
        <v>0.4</v>
      </c>
      <c r="Q1233" s="717" t="s">
        <v>2627</v>
      </c>
      <c r="R1233" s="720">
        <f t="shared" si="43"/>
        <v>0.4</v>
      </c>
      <c r="S1233" s="721" t="str">
        <f t="array" aca="1" ref="S1233" ca="1">IF(ISNUMBER(R1233),IF(R1233=100%,"CUMPLIDA",IF(AND(ISNUMBER(N1233),ISNUMBER(INDIRECT("FECHA_"&amp;$B1233,1))), IF(N1233&lt;=INDIRECT("FECHA_"&amp;$B1233,1),"INCUMPLIDA","PROCESO"), "VERIFICAR FECHA")),"SIN VALOR AVANCE")</f>
        <v>PROCESO</v>
      </c>
    </row>
    <row r="1234" spans="1:19" ht="45.75">
      <c r="A1234" s="712" t="s">
        <v>17</v>
      </c>
      <c r="B1234" s="104" t="s">
        <v>14</v>
      </c>
      <c r="C1234" s="749"/>
      <c r="D1234" s="713"/>
      <c r="E1234" s="714"/>
      <c r="F1234" s="714"/>
      <c r="G1234" s="714"/>
      <c r="H1234" s="714"/>
      <c r="I1234" s="716">
        <v>18</v>
      </c>
      <c r="J1234" s="717">
        <v>1</v>
      </c>
      <c r="K1234" s="717">
        <v>1</v>
      </c>
      <c r="L1234" s="726">
        <v>1</v>
      </c>
      <c r="M1234" s="719">
        <v>44972</v>
      </c>
      <c r="N1234" s="719">
        <v>45747</v>
      </c>
      <c r="O1234" s="109">
        <f t="shared" ref="O1234:O1297" si="44">(N1234-M1234)/7</f>
        <v>110.71428571428571</v>
      </c>
      <c r="P1234" s="720">
        <v>1</v>
      </c>
      <c r="Q1234" s="717" t="s">
        <v>2627</v>
      </c>
      <c r="R1234" s="720">
        <f t="shared" ref="R1234:R1297" si="45">(P1234)</f>
        <v>1</v>
      </c>
      <c r="S1234" s="721" t="str">
        <f t="array" aca="1" ref="S1234" ca="1">IF(ISNUMBER(R1234),IF(R1234=100%,"CUMPLIDA",IF(AND(ISNUMBER(N1234),ISNUMBER(INDIRECT("FECHA_"&amp;$B1234,1))), IF(N1234&lt;=INDIRECT("FECHA_"&amp;$B1234,1),"INCUMPLIDA","PROCESO"), "VERIFICAR FECHA")),"SIN VALOR AVANCE")</f>
        <v>CUMPLIDA</v>
      </c>
    </row>
    <row r="1235" spans="1:19" ht="45.75">
      <c r="A1235" s="712" t="s">
        <v>17</v>
      </c>
      <c r="B1235" s="104" t="s">
        <v>14</v>
      </c>
      <c r="C1235" s="749"/>
      <c r="D1235" s="713"/>
      <c r="E1235" s="714"/>
      <c r="F1235" s="714"/>
      <c r="G1235" s="714"/>
      <c r="H1235" s="714"/>
      <c r="I1235" s="716">
        <v>19</v>
      </c>
      <c r="J1235" s="717">
        <v>1</v>
      </c>
      <c r="K1235" s="717">
        <v>1</v>
      </c>
      <c r="L1235" s="718" t="s">
        <v>2628</v>
      </c>
      <c r="M1235" s="719">
        <v>44835</v>
      </c>
      <c r="N1235" s="719">
        <v>46022</v>
      </c>
      <c r="O1235" s="109">
        <f t="shared" si="44"/>
        <v>169.57142857142858</v>
      </c>
      <c r="P1235" s="720">
        <v>1</v>
      </c>
      <c r="Q1235" s="717" t="s">
        <v>2629</v>
      </c>
      <c r="R1235" s="720">
        <f t="shared" si="45"/>
        <v>1</v>
      </c>
      <c r="S1235" s="721" t="str">
        <f t="array" aca="1" ref="S1235" ca="1">IF(ISNUMBER(R1235),IF(R1235=100%,"CUMPLIDA",IF(AND(ISNUMBER(N1235),ISNUMBER(INDIRECT("FECHA_"&amp;$B1235,1))), IF(N1235&lt;=INDIRECT("FECHA_"&amp;$B1235,1),"INCUMPLIDA","PROCESO"), "VERIFICAR FECHA")),"SIN VALOR AVANCE")</f>
        <v>CUMPLIDA</v>
      </c>
    </row>
    <row r="1236" spans="1:19" ht="45.75">
      <c r="A1236" s="712" t="s">
        <v>17</v>
      </c>
      <c r="B1236" s="104" t="s">
        <v>14</v>
      </c>
      <c r="C1236" s="749"/>
      <c r="D1236" s="713"/>
      <c r="E1236" s="714"/>
      <c r="F1236" s="714"/>
      <c r="G1236" s="714"/>
      <c r="H1236" s="714"/>
      <c r="I1236" s="716">
        <v>20</v>
      </c>
      <c r="J1236" s="717">
        <v>1</v>
      </c>
      <c r="K1236" s="717">
        <v>1</v>
      </c>
      <c r="L1236" s="726">
        <v>1</v>
      </c>
      <c r="M1236" s="719">
        <v>44927</v>
      </c>
      <c r="N1236" s="719">
        <v>45291</v>
      </c>
      <c r="O1236" s="109">
        <f t="shared" si="44"/>
        <v>52</v>
      </c>
      <c r="P1236" s="720">
        <v>1</v>
      </c>
      <c r="Q1236" s="717" t="s">
        <v>2629</v>
      </c>
      <c r="R1236" s="720">
        <f t="shared" si="45"/>
        <v>1</v>
      </c>
      <c r="S1236" s="721" t="str">
        <f t="array" aca="1" ref="S1236" ca="1">IF(ISNUMBER(R1236),IF(R1236=100%,"CUMPLIDA",IF(AND(ISNUMBER(N1236),ISNUMBER(INDIRECT("FECHA_"&amp;$B1236,1))), IF(N1236&lt;=INDIRECT("FECHA_"&amp;$B1236,1),"INCUMPLIDA","PROCESO"), "VERIFICAR FECHA")),"SIN VALOR AVANCE")</f>
        <v>CUMPLIDA</v>
      </c>
    </row>
    <row r="1237" spans="1:19" ht="105.75">
      <c r="A1237" s="712" t="s">
        <v>17</v>
      </c>
      <c r="B1237" s="104" t="s">
        <v>14</v>
      </c>
      <c r="C1237" s="749"/>
      <c r="D1237" s="713"/>
      <c r="E1237" s="714"/>
      <c r="F1237" s="714"/>
      <c r="G1237" s="714"/>
      <c r="H1237" s="714"/>
      <c r="I1237" s="716">
        <v>21</v>
      </c>
      <c r="J1237" s="717">
        <v>1</v>
      </c>
      <c r="K1237" s="717">
        <v>1</v>
      </c>
      <c r="L1237" s="726">
        <v>1</v>
      </c>
      <c r="M1237" s="719">
        <v>45352</v>
      </c>
      <c r="N1237" s="719">
        <v>45747</v>
      </c>
      <c r="O1237" s="109">
        <f t="shared" si="44"/>
        <v>56.428571428571431</v>
      </c>
      <c r="P1237" s="720">
        <v>1</v>
      </c>
      <c r="Q1237" s="717" t="s">
        <v>1843</v>
      </c>
      <c r="R1237" s="720">
        <f t="shared" si="45"/>
        <v>1</v>
      </c>
      <c r="S1237" s="721" t="str">
        <f t="array" aca="1" ref="S1237" ca="1">IF(ISNUMBER(R1237),IF(R1237=100%,"CUMPLIDA",IF(AND(ISNUMBER(N1237),ISNUMBER(INDIRECT("FECHA_"&amp;$B1237,1))), IF(N1237&lt;=INDIRECT("FECHA_"&amp;$B1237,1),"INCUMPLIDA","PROCESO"), "VERIFICAR FECHA")),"SIN VALOR AVANCE")</f>
        <v>CUMPLIDA</v>
      </c>
    </row>
    <row r="1238" spans="1:19" ht="60.75">
      <c r="A1238" s="712" t="s">
        <v>17</v>
      </c>
      <c r="B1238" s="104" t="s">
        <v>14</v>
      </c>
      <c r="C1238" s="749"/>
      <c r="D1238" s="713"/>
      <c r="E1238" s="714"/>
      <c r="F1238" s="714"/>
      <c r="G1238" s="714"/>
      <c r="H1238" s="714"/>
      <c r="I1238" s="716">
        <v>22</v>
      </c>
      <c r="J1238" s="717">
        <v>1</v>
      </c>
      <c r="K1238" s="717">
        <v>1</v>
      </c>
      <c r="L1238" s="726">
        <v>1</v>
      </c>
      <c r="M1238" s="719">
        <v>45323</v>
      </c>
      <c r="N1238" s="719">
        <v>45747</v>
      </c>
      <c r="O1238" s="109">
        <f t="shared" si="44"/>
        <v>60.571428571428569</v>
      </c>
      <c r="P1238" s="720">
        <v>1</v>
      </c>
      <c r="Q1238" s="717" t="s">
        <v>2620</v>
      </c>
      <c r="R1238" s="720">
        <f t="shared" si="45"/>
        <v>1</v>
      </c>
      <c r="S1238" s="721" t="str">
        <f t="array" aca="1" ref="S1238" ca="1">IF(ISNUMBER(R1238),IF(R1238=100%,"CUMPLIDA",IF(AND(ISNUMBER(N1238),ISNUMBER(INDIRECT("FECHA_"&amp;$B1238,1))), IF(N1238&lt;=INDIRECT("FECHA_"&amp;$B1238,1),"INCUMPLIDA","PROCESO"), "VERIFICAR FECHA")),"SIN VALOR AVANCE")</f>
        <v>CUMPLIDA</v>
      </c>
    </row>
    <row r="1239" spans="1:19" ht="60.75">
      <c r="A1239" s="712" t="s">
        <v>17</v>
      </c>
      <c r="B1239" s="104" t="s">
        <v>14</v>
      </c>
      <c r="C1239" s="749"/>
      <c r="D1239" s="713"/>
      <c r="E1239" s="714"/>
      <c r="F1239" s="714"/>
      <c r="G1239" s="714"/>
      <c r="H1239" s="714"/>
      <c r="I1239" s="716">
        <v>23</v>
      </c>
      <c r="J1239" s="717">
        <v>1</v>
      </c>
      <c r="K1239" s="717">
        <v>1</v>
      </c>
      <c r="L1239" s="726">
        <v>1</v>
      </c>
      <c r="M1239" s="719">
        <v>45231</v>
      </c>
      <c r="N1239" s="719">
        <v>45747</v>
      </c>
      <c r="O1239" s="109">
        <f t="shared" si="44"/>
        <v>73.714285714285708</v>
      </c>
      <c r="P1239" s="720">
        <v>1</v>
      </c>
      <c r="Q1239" s="717" t="s">
        <v>2620</v>
      </c>
      <c r="R1239" s="720">
        <f t="shared" si="45"/>
        <v>1</v>
      </c>
      <c r="S1239" s="721" t="str">
        <f t="array" aca="1" ref="S1239" ca="1">IF(ISNUMBER(R1239),IF(R1239=100%,"CUMPLIDA",IF(AND(ISNUMBER(N1239),ISNUMBER(INDIRECT("FECHA_"&amp;$B1239,1))), IF(N1239&lt;=INDIRECT("FECHA_"&amp;$B1239,1),"INCUMPLIDA","PROCESO"), "VERIFICAR FECHA")),"SIN VALOR AVANCE")</f>
        <v>CUMPLIDA</v>
      </c>
    </row>
    <row r="1240" spans="1:19" ht="105.75">
      <c r="A1240" s="712" t="s">
        <v>17</v>
      </c>
      <c r="B1240" s="104" t="s">
        <v>14</v>
      </c>
      <c r="C1240" s="749"/>
      <c r="D1240" s="713"/>
      <c r="E1240" s="714"/>
      <c r="F1240" s="714"/>
      <c r="G1240" s="714"/>
      <c r="H1240" s="714"/>
      <c r="I1240" s="716">
        <v>24</v>
      </c>
      <c r="J1240" s="717">
        <v>1</v>
      </c>
      <c r="K1240" s="717">
        <v>1</v>
      </c>
      <c r="L1240" s="726">
        <v>1</v>
      </c>
      <c r="M1240" s="719">
        <v>45352</v>
      </c>
      <c r="N1240" s="719">
        <v>45747</v>
      </c>
      <c r="O1240" s="109">
        <f t="shared" si="44"/>
        <v>56.428571428571431</v>
      </c>
      <c r="P1240" s="720">
        <v>1</v>
      </c>
      <c r="Q1240" s="717" t="s">
        <v>1843</v>
      </c>
      <c r="R1240" s="720">
        <f t="shared" si="45"/>
        <v>1</v>
      </c>
      <c r="S1240" s="721" t="str">
        <f t="array" aca="1" ref="S1240" ca="1">IF(ISNUMBER(R1240),IF(R1240=100%,"CUMPLIDA",IF(AND(ISNUMBER(N1240),ISNUMBER(INDIRECT("FECHA_"&amp;$B1240,1))), IF(N1240&lt;=INDIRECT("FECHA_"&amp;$B1240,1),"INCUMPLIDA","PROCESO"), "VERIFICAR FECHA")),"SIN VALOR AVANCE")</f>
        <v>CUMPLIDA</v>
      </c>
    </row>
    <row r="1241" spans="1:19" ht="60.75">
      <c r="A1241" s="712" t="s">
        <v>17</v>
      </c>
      <c r="B1241" s="104" t="s">
        <v>14</v>
      </c>
      <c r="C1241" s="749"/>
      <c r="D1241" s="713"/>
      <c r="E1241" s="714"/>
      <c r="F1241" s="714"/>
      <c r="G1241" s="714"/>
      <c r="H1241" s="714"/>
      <c r="I1241" s="716">
        <v>25</v>
      </c>
      <c r="J1241" s="717">
        <v>1</v>
      </c>
      <c r="K1241" s="717">
        <v>1</v>
      </c>
      <c r="L1241" s="726">
        <v>1</v>
      </c>
      <c r="M1241" s="719">
        <v>45231</v>
      </c>
      <c r="N1241" s="719">
        <v>45747</v>
      </c>
      <c r="O1241" s="109">
        <f t="shared" si="44"/>
        <v>73.714285714285708</v>
      </c>
      <c r="P1241" s="720">
        <v>1</v>
      </c>
      <c r="Q1241" s="717" t="s">
        <v>2620</v>
      </c>
      <c r="R1241" s="720">
        <f t="shared" si="45"/>
        <v>1</v>
      </c>
      <c r="S1241" s="721" t="str">
        <f t="array" aca="1" ref="S1241" ca="1">IF(ISNUMBER(R1241),IF(R1241=100%,"CUMPLIDA",IF(AND(ISNUMBER(N1241),ISNUMBER(INDIRECT("FECHA_"&amp;$B1241,1))), IF(N1241&lt;=INDIRECT("FECHA_"&amp;$B1241,1),"INCUMPLIDA","PROCESO"), "VERIFICAR FECHA")),"SIN VALOR AVANCE")</f>
        <v>CUMPLIDA</v>
      </c>
    </row>
    <row r="1242" spans="1:19" ht="150.75">
      <c r="A1242" s="712" t="s">
        <v>17</v>
      </c>
      <c r="B1242" s="104" t="s">
        <v>14</v>
      </c>
      <c r="C1242" s="749"/>
      <c r="D1242" s="713"/>
      <c r="E1242" s="714"/>
      <c r="F1242" s="714"/>
      <c r="G1242" s="714"/>
      <c r="H1242" s="714"/>
      <c r="I1242" s="716">
        <v>26</v>
      </c>
      <c r="J1242" s="717">
        <v>1</v>
      </c>
      <c r="K1242" s="717">
        <v>1</v>
      </c>
      <c r="L1242" s="726">
        <v>1</v>
      </c>
      <c r="M1242" s="719">
        <v>45231</v>
      </c>
      <c r="N1242" s="719">
        <v>45808</v>
      </c>
      <c r="O1242" s="109">
        <f t="shared" si="44"/>
        <v>82.428571428571431</v>
      </c>
      <c r="P1242" s="720">
        <v>1</v>
      </c>
      <c r="Q1242" s="717" t="s">
        <v>2619</v>
      </c>
      <c r="R1242" s="720">
        <f t="shared" si="45"/>
        <v>1</v>
      </c>
      <c r="S1242" s="721" t="str">
        <f t="array" aca="1" ref="S1242" ca="1">IF(ISNUMBER(R1242),IF(R1242=100%,"CUMPLIDA",IF(AND(ISNUMBER(N1242),ISNUMBER(INDIRECT("FECHA_"&amp;$B1242,1))), IF(N1242&lt;=INDIRECT("FECHA_"&amp;$B1242,1),"INCUMPLIDA","PROCESO"), "VERIFICAR FECHA")),"SIN VALOR AVANCE")</f>
        <v>CUMPLIDA</v>
      </c>
    </row>
    <row r="1243" spans="1:19" ht="60.75">
      <c r="A1243" s="712" t="s">
        <v>17</v>
      </c>
      <c r="B1243" s="104" t="s">
        <v>14</v>
      </c>
      <c r="C1243" s="749"/>
      <c r="D1243" s="713"/>
      <c r="E1243" s="714"/>
      <c r="F1243" s="714"/>
      <c r="G1243" s="714"/>
      <c r="H1243" s="714"/>
      <c r="I1243" s="716">
        <v>27</v>
      </c>
      <c r="J1243" s="717">
        <v>1</v>
      </c>
      <c r="K1243" s="717">
        <v>1</v>
      </c>
      <c r="L1243" s="726">
        <v>3</v>
      </c>
      <c r="M1243" s="719">
        <v>46204</v>
      </c>
      <c r="N1243" s="719">
        <v>46477</v>
      </c>
      <c r="O1243" s="109">
        <f t="shared" si="44"/>
        <v>39</v>
      </c>
      <c r="P1243" s="720">
        <v>0</v>
      </c>
      <c r="Q1243" s="717" t="s">
        <v>2620</v>
      </c>
      <c r="R1243" s="720">
        <f t="shared" si="45"/>
        <v>0</v>
      </c>
      <c r="S1243" s="721" t="str">
        <f t="array" aca="1" ref="S1243" ca="1">IF(ISNUMBER(R1243),IF(R1243=100%,"CUMPLIDA",IF(AND(ISNUMBER(N1243),ISNUMBER(INDIRECT("FECHA_"&amp;$B1243,1))), IF(N1243&lt;=INDIRECT("FECHA_"&amp;$B1243,1),"INCUMPLIDA","PROCESO"), "VERIFICAR FECHA")),"SIN VALOR AVANCE")</f>
        <v>PROCESO</v>
      </c>
    </row>
    <row r="1244" spans="1:19" ht="105.75">
      <c r="A1244" s="712" t="s">
        <v>17</v>
      </c>
      <c r="B1244" s="104" t="s">
        <v>14</v>
      </c>
      <c r="C1244" s="749"/>
      <c r="D1244" s="713"/>
      <c r="E1244" s="714"/>
      <c r="F1244" s="714"/>
      <c r="G1244" s="714"/>
      <c r="H1244" s="714"/>
      <c r="I1244" s="716">
        <v>28</v>
      </c>
      <c r="J1244" s="717">
        <v>1</v>
      </c>
      <c r="K1244" s="717">
        <v>1</v>
      </c>
      <c r="L1244" s="726">
        <v>1</v>
      </c>
      <c r="M1244" s="719">
        <v>46204</v>
      </c>
      <c r="N1244" s="719">
        <v>46477</v>
      </c>
      <c r="O1244" s="109">
        <f t="shared" si="44"/>
        <v>39</v>
      </c>
      <c r="P1244" s="720">
        <v>0</v>
      </c>
      <c r="Q1244" s="717" t="s">
        <v>1843</v>
      </c>
      <c r="R1244" s="720">
        <f t="shared" si="45"/>
        <v>0</v>
      </c>
      <c r="S1244" s="721" t="str">
        <f t="array" aca="1" ref="S1244" ca="1">IF(ISNUMBER(R1244),IF(R1244=100%,"CUMPLIDA",IF(AND(ISNUMBER(N1244),ISNUMBER(INDIRECT("FECHA_"&amp;$B1244,1))), IF(N1244&lt;=INDIRECT("FECHA_"&amp;$B1244,1),"INCUMPLIDA","PROCESO"), "VERIFICAR FECHA")),"SIN VALOR AVANCE")</f>
        <v>PROCESO</v>
      </c>
    </row>
    <row r="1245" spans="1:19" ht="150.75">
      <c r="A1245" s="712" t="s">
        <v>17</v>
      </c>
      <c r="B1245" s="104" t="s">
        <v>14</v>
      </c>
      <c r="C1245" s="749"/>
      <c r="D1245" s="713"/>
      <c r="E1245" s="714"/>
      <c r="F1245" s="714"/>
      <c r="G1245" s="714"/>
      <c r="H1245" s="714"/>
      <c r="I1245" s="716">
        <v>29</v>
      </c>
      <c r="J1245" s="717">
        <v>1</v>
      </c>
      <c r="K1245" s="717">
        <v>1</v>
      </c>
      <c r="L1245" s="726">
        <v>2</v>
      </c>
      <c r="M1245" s="719">
        <v>46204</v>
      </c>
      <c r="N1245" s="719">
        <v>46477</v>
      </c>
      <c r="O1245" s="109">
        <f t="shared" si="44"/>
        <v>39</v>
      </c>
      <c r="P1245" s="720">
        <v>0</v>
      </c>
      <c r="Q1245" s="717" t="s">
        <v>2619</v>
      </c>
      <c r="R1245" s="720">
        <f t="shared" si="45"/>
        <v>0</v>
      </c>
      <c r="S1245" s="721" t="str">
        <f t="array" aca="1" ref="S1245" ca="1">IF(ISNUMBER(R1245),IF(R1245=100%,"CUMPLIDA",IF(AND(ISNUMBER(N1245),ISNUMBER(INDIRECT("FECHA_"&amp;$B1245,1))), IF(N1245&lt;=INDIRECT("FECHA_"&amp;$B1245,1),"INCUMPLIDA","PROCESO"), "VERIFICAR FECHA")),"SIN VALOR AVANCE")</f>
        <v>PROCESO</v>
      </c>
    </row>
    <row r="1246" spans="1:19" ht="45.75">
      <c r="A1246" s="712" t="s">
        <v>17</v>
      </c>
      <c r="B1246" s="104" t="s">
        <v>14</v>
      </c>
      <c r="C1246" s="749"/>
      <c r="D1246" s="713"/>
      <c r="E1246" s="714"/>
      <c r="F1246" s="714"/>
      <c r="G1246" s="714"/>
      <c r="H1246" s="714"/>
      <c r="I1246" s="716">
        <v>30</v>
      </c>
      <c r="J1246" s="717">
        <v>1</v>
      </c>
      <c r="K1246" s="717">
        <v>1</v>
      </c>
      <c r="L1246" s="726">
        <v>1</v>
      </c>
      <c r="M1246" s="719">
        <v>45047</v>
      </c>
      <c r="N1246" s="719">
        <v>45138</v>
      </c>
      <c r="O1246" s="109">
        <f t="shared" si="44"/>
        <v>13</v>
      </c>
      <c r="P1246" s="720">
        <v>1</v>
      </c>
      <c r="Q1246" s="717" t="s">
        <v>2625</v>
      </c>
      <c r="R1246" s="720">
        <f t="shared" si="45"/>
        <v>1</v>
      </c>
      <c r="S1246" s="721" t="str">
        <f t="array" aca="1" ref="S1246" ca="1">IF(ISNUMBER(R1246),IF(R1246=100%,"CUMPLIDA",IF(AND(ISNUMBER(N1246),ISNUMBER(INDIRECT("FECHA_"&amp;$B1246,1))), IF(N1246&lt;=INDIRECT("FECHA_"&amp;$B1246,1),"INCUMPLIDA","PROCESO"), "VERIFICAR FECHA")),"SIN VALOR AVANCE")</f>
        <v>CUMPLIDA</v>
      </c>
    </row>
    <row r="1247" spans="1:19" ht="90.75">
      <c r="A1247" s="712" t="s">
        <v>17</v>
      </c>
      <c r="B1247" s="104" t="s">
        <v>14</v>
      </c>
      <c r="C1247" s="749"/>
      <c r="D1247" s="713"/>
      <c r="E1247" s="714"/>
      <c r="F1247" s="714"/>
      <c r="G1247" s="714"/>
      <c r="H1247" s="714"/>
      <c r="I1247" s="716">
        <v>31</v>
      </c>
      <c r="J1247" s="717">
        <v>1</v>
      </c>
      <c r="K1247" s="717">
        <v>1</v>
      </c>
      <c r="L1247" s="726">
        <v>2</v>
      </c>
      <c r="M1247" s="719">
        <v>45047</v>
      </c>
      <c r="N1247" s="719">
        <v>45473</v>
      </c>
      <c r="O1247" s="109">
        <f t="shared" si="44"/>
        <v>60.857142857142854</v>
      </c>
      <c r="P1247" s="720">
        <v>1</v>
      </c>
      <c r="Q1247" s="717" t="s">
        <v>2626</v>
      </c>
      <c r="R1247" s="720">
        <f t="shared" si="45"/>
        <v>1</v>
      </c>
      <c r="S1247" s="721" t="str">
        <f t="array" aca="1" ref="S1247" ca="1">IF(ISNUMBER(R1247),IF(R1247=100%,"CUMPLIDA",IF(AND(ISNUMBER(N1247),ISNUMBER(INDIRECT("FECHA_"&amp;$B1247,1))), IF(N1247&lt;=INDIRECT("FECHA_"&amp;$B1247,1),"INCUMPLIDA","PROCESO"), "VERIFICAR FECHA")),"SIN VALOR AVANCE")</f>
        <v>CUMPLIDA</v>
      </c>
    </row>
    <row r="1248" spans="1:19" ht="45.75">
      <c r="A1248" s="712" t="s">
        <v>17</v>
      </c>
      <c r="B1248" s="104" t="s">
        <v>14</v>
      </c>
      <c r="C1248" s="749"/>
      <c r="D1248" s="713"/>
      <c r="E1248" s="714"/>
      <c r="F1248" s="714"/>
      <c r="G1248" s="714"/>
      <c r="H1248" s="714"/>
      <c r="I1248" s="716">
        <v>32</v>
      </c>
      <c r="J1248" s="717">
        <v>1</v>
      </c>
      <c r="K1248" s="717">
        <v>1</v>
      </c>
      <c r="L1248" s="726">
        <v>9</v>
      </c>
      <c r="M1248" s="719">
        <v>45809</v>
      </c>
      <c r="N1248" s="719">
        <v>46660</v>
      </c>
      <c r="O1248" s="109">
        <f t="shared" si="44"/>
        <v>121.57142857142857</v>
      </c>
      <c r="P1248" s="720">
        <v>0</v>
      </c>
      <c r="Q1248" s="717" t="s">
        <v>2630</v>
      </c>
      <c r="R1248" s="720">
        <f t="shared" si="45"/>
        <v>0</v>
      </c>
      <c r="S1248" s="721" t="str">
        <f t="array" aca="1" ref="S1248" ca="1">IF(ISNUMBER(R1248),IF(R1248=100%,"CUMPLIDA",IF(AND(ISNUMBER(N1248),ISNUMBER(INDIRECT("FECHA_"&amp;$B1248,1))), IF(N1248&lt;=INDIRECT("FECHA_"&amp;$B1248,1),"INCUMPLIDA","PROCESO"), "VERIFICAR FECHA")),"SIN VALOR AVANCE")</f>
        <v>PROCESO</v>
      </c>
    </row>
    <row r="1249" spans="1:19" ht="105.75">
      <c r="A1249" s="712" t="s">
        <v>17</v>
      </c>
      <c r="B1249" s="104" t="s">
        <v>14</v>
      </c>
      <c r="C1249" s="749"/>
      <c r="D1249" s="713"/>
      <c r="E1249" s="714"/>
      <c r="F1249" s="714"/>
      <c r="G1249" s="714"/>
      <c r="H1249" s="714"/>
      <c r="I1249" s="716">
        <v>33</v>
      </c>
      <c r="J1249" s="717">
        <v>1</v>
      </c>
      <c r="K1249" s="717">
        <v>1</v>
      </c>
      <c r="L1249" s="726">
        <v>1</v>
      </c>
      <c r="M1249" s="719">
        <v>45809</v>
      </c>
      <c r="N1249" s="719">
        <v>46660</v>
      </c>
      <c r="O1249" s="109">
        <f t="shared" si="44"/>
        <v>121.57142857142857</v>
      </c>
      <c r="P1249" s="720">
        <v>0</v>
      </c>
      <c r="Q1249" s="717" t="s">
        <v>1843</v>
      </c>
      <c r="R1249" s="720">
        <f t="shared" si="45"/>
        <v>0</v>
      </c>
      <c r="S1249" s="721" t="str">
        <f t="array" aca="1" ref="S1249" ca="1">IF(ISNUMBER(R1249),IF(R1249=100%,"CUMPLIDA",IF(AND(ISNUMBER(N1249),ISNUMBER(INDIRECT("FECHA_"&amp;$B1249,1))), IF(N1249&lt;=INDIRECT("FECHA_"&amp;$B1249,1),"INCUMPLIDA","PROCESO"), "VERIFICAR FECHA")),"SIN VALOR AVANCE")</f>
        <v>PROCESO</v>
      </c>
    </row>
    <row r="1250" spans="1:19" ht="150.75">
      <c r="A1250" s="712" t="s">
        <v>17</v>
      </c>
      <c r="B1250" s="104" t="s">
        <v>14</v>
      </c>
      <c r="C1250" s="749"/>
      <c r="D1250" s="713"/>
      <c r="E1250" s="714"/>
      <c r="F1250" s="714"/>
      <c r="G1250" s="714"/>
      <c r="H1250" s="714"/>
      <c r="I1250" s="716">
        <v>34</v>
      </c>
      <c r="J1250" s="717">
        <v>1</v>
      </c>
      <c r="K1250" s="717">
        <v>1</v>
      </c>
      <c r="L1250" s="726">
        <v>2</v>
      </c>
      <c r="M1250" s="719">
        <v>46204</v>
      </c>
      <c r="N1250" s="719">
        <v>46660</v>
      </c>
      <c r="O1250" s="109">
        <f t="shared" si="44"/>
        <v>65.142857142857139</v>
      </c>
      <c r="P1250" s="720">
        <v>0</v>
      </c>
      <c r="Q1250" s="717" t="s">
        <v>2619</v>
      </c>
      <c r="R1250" s="720">
        <f t="shared" si="45"/>
        <v>0</v>
      </c>
      <c r="S1250" s="721" t="str">
        <f t="array" aca="1" ref="S1250" ca="1">IF(ISNUMBER(R1250),IF(R1250=100%,"CUMPLIDA",IF(AND(ISNUMBER(N1250),ISNUMBER(INDIRECT("FECHA_"&amp;$B1250,1))), IF(N1250&lt;=INDIRECT("FECHA_"&amp;$B1250,1),"INCUMPLIDA","PROCESO"), "VERIFICAR FECHA")),"SIN VALOR AVANCE")</f>
        <v>PROCESO</v>
      </c>
    </row>
    <row r="1251" spans="1:19" ht="45.75">
      <c r="A1251" s="712" t="s">
        <v>17</v>
      </c>
      <c r="B1251" s="104" t="s">
        <v>14</v>
      </c>
      <c r="C1251" s="749"/>
      <c r="D1251" s="713"/>
      <c r="E1251" s="714"/>
      <c r="F1251" s="714"/>
      <c r="G1251" s="714"/>
      <c r="H1251" s="714"/>
      <c r="I1251" s="716">
        <v>35</v>
      </c>
      <c r="J1251" s="717">
        <v>1</v>
      </c>
      <c r="K1251" s="717">
        <v>1</v>
      </c>
      <c r="L1251" s="720">
        <v>1</v>
      </c>
      <c r="M1251" s="719">
        <v>44958</v>
      </c>
      <c r="N1251" s="719">
        <v>45352</v>
      </c>
      <c r="O1251" s="109">
        <f t="shared" si="44"/>
        <v>56.285714285714285</v>
      </c>
      <c r="P1251" s="720">
        <v>1</v>
      </c>
      <c r="Q1251" s="717" t="s">
        <v>2631</v>
      </c>
      <c r="R1251" s="720">
        <f t="shared" si="45"/>
        <v>1</v>
      </c>
      <c r="S1251" s="721" t="str">
        <f t="array" aca="1" ref="S1251" ca="1">IF(ISNUMBER(R1251),IF(R1251=100%,"CUMPLIDA",IF(AND(ISNUMBER(N1251),ISNUMBER(INDIRECT("FECHA_"&amp;$B1251,1))), IF(N1251&lt;=INDIRECT("FECHA_"&amp;$B1251,1),"INCUMPLIDA","PROCESO"), "VERIFICAR FECHA")),"SIN VALOR AVANCE")</f>
        <v>CUMPLIDA</v>
      </c>
    </row>
    <row r="1252" spans="1:19" ht="45.75">
      <c r="A1252" s="712" t="s">
        <v>17</v>
      </c>
      <c r="B1252" s="104" t="s">
        <v>14</v>
      </c>
      <c r="C1252" s="749"/>
      <c r="D1252" s="713"/>
      <c r="E1252" s="714"/>
      <c r="F1252" s="714"/>
      <c r="G1252" s="714"/>
      <c r="H1252" s="714"/>
      <c r="I1252" s="716">
        <v>36</v>
      </c>
      <c r="J1252" s="717">
        <v>1</v>
      </c>
      <c r="K1252" s="717">
        <v>1</v>
      </c>
      <c r="L1252" s="720">
        <v>1</v>
      </c>
      <c r="M1252" s="719">
        <v>44986</v>
      </c>
      <c r="N1252" s="719">
        <v>45077</v>
      </c>
      <c r="O1252" s="109">
        <f t="shared" si="44"/>
        <v>13</v>
      </c>
      <c r="P1252" s="720">
        <v>1</v>
      </c>
      <c r="Q1252" s="717" t="s">
        <v>2631</v>
      </c>
      <c r="R1252" s="720">
        <f t="shared" si="45"/>
        <v>1</v>
      </c>
      <c r="S1252" s="721" t="str">
        <f t="array" aca="1" ref="S1252" ca="1">IF(ISNUMBER(R1252),IF(R1252=100%,"CUMPLIDA",IF(AND(ISNUMBER(N1252),ISNUMBER(INDIRECT("FECHA_"&amp;$B1252,1))), IF(N1252&lt;=INDIRECT("FECHA_"&amp;$B1252,1),"INCUMPLIDA","PROCESO"), "VERIFICAR FECHA")),"SIN VALOR AVANCE")</f>
        <v>CUMPLIDA</v>
      </c>
    </row>
    <row r="1253" spans="1:19" ht="60.75">
      <c r="A1253" s="712" t="s">
        <v>17</v>
      </c>
      <c r="B1253" s="104" t="s">
        <v>14</v>
      </c>
      <c r="C1253" s="749"/>
      <c r="D1253" s="713"/>
      <c r="E1253" s="714"/>
      <c r="F1253" s="714"/>
      <c r="G1253" s="714"/>
      <c r="H1253" s="714"/>
      <c r="I1253" s="716">
        <v>37</v>
      </c>
      <c r="J1253" s="717">
        <v>1</v>
      </c>
      <c r="K1253" s="717">
        <v>1</v>
      </c>
      <c r="L1253" s="720">
        <v>1</v>
      </c>
      <c r="M1253" s="719">
        <v>44986</v>
      </c>
      <c r="N1253" s="719">
        <v>45352</v>
      </c>
      <c r="O1253" s="109">
        <f t="shared" si="44"/>
        <v>52.285714285714285</v>
      </c>
      <c r="P1253" s="720">
        <v>1</v>
      </c>
      <c r="Q1253" s="717" t="s">
        <v>2632</v>
      </c>
      <c r="R1253" s="720">
        <f t="shared" si="45"/>
        <v>1</v>
      </c>
      <c r="S1253" s="721" t="str">
        <f t="array" aca="1" ref="S1253" ca="1">IF(ISNUMBER(R1253),IF(R1253=100%,"CUMPLIDA",IF(AND(ISNUMBER(N1253),ISNUMBER(INDIRECT("FECHA_"&amp;$B1253,1))), IF(N1253&lt;=INDIRECT("FECHA_"&amp;$B1253,1),"INCUMPLIDA","PROCESO"), "VERIFICAR FECHA")),"SIN VALOR AVANCE")</f>
        <v>CUMPLIDA</v>
      </c>
    </row>
    <row r="1254" spans="1:19" ht="60.75">
      <c r="A1254" s="712" t="s">
        <v>17</v>
      </c>
      <c r="B1254" s="104" t="s">
        <v>14</v>
      </c>
      <c r="C1254" s="749"/>
      <c r="D1254" s="713"/>
      <c r="E1254" s="714"/>
      <c r="F1254" s="714"/>
      <c r="G1254" s="714"/>
      <c r="H1254" s="714"/>
      <c r="I1254" s="716">
        <v>38</v>
      </c>
      <c r="J1254" s="717">
        <v>1</v>
      </c>
      <c r="K1254" s="717">
        <v>1</v>
      </c>
      <c r="L1254" s="720">
        <v>1</v>
      </c>
      <c r="M1254" s="719">
        <v>45047</v>
      </c>
      <c r="N1254" s="719">
        <v>45352</v>
      </c>
      <c r="O1254" s="109">
        <f t="shared" si="44"/>
        <v>43.571428571428569</v>
      </c>
      <c r="P1254" s="720">
        <v>1</v>
      </c>
      <c r="Q1254" s="717" t="s">
        <v>2633</v>
      </c>
      <c r="R1254" s="720">
        <f t="shared" si="45"/>
        <v>1</v>
      </c>
      <c r="S1254" s="721" t="str">
        <f t="array" aca="1" ref="S1254" ca="1">IF(ISNUMBER(R1254),IF(R1254=100%,"CUMPLIDA",IF(AND(ISNUMBER(N1254),ISNUMBER(INDIRECT("FECHA_"&amp;$B1254,1))), IF(N1254&lt;=INDIRECT("FECHA_"&amp;$B1254,1),"INCUMPLIDA","PROCESO"), "VERIFICAR FECHA")),"SIN VALOR AVANCE")</f>
        <v>CUMPLIDA</v>
      </c>
    </row>
    <row r="1255" spans="1:19" ht="60.75">
      <c r="A1255" s="712" t="s">
        <v>17</v>
      </c>
      <c r="B1255" s="104" t="s">
        <v>14</v>
      </c>
      <c r="C1255" s="749"/>
      <c r="D1255" s="713"/>
      <c r="E1255" s="714"/>
      <c r="F1255" s="714"/>
      <c r="G1255" s="714"/>
      <c r="H1255" s="714"/>
      <c r="I1255" s="716">
        <v>39</v>
      </c>
      <c r="J1255" s="717">
        <v>1</v>
      </c>
      <c r="K1255" s="717">
        <v>1</v>
      </c>
      <c r="L1255" s="720">
        <v>1</v>
      </c>
      <c r="M1255" s="719">
        <v>45078</v>
      </c>
      <c r="N1255" s="719">
        <v>45291</v>
      </c>
      <c r="O1255" s="109">
        <f t="shared" si="44"/>
        <v>30.428571428571427</v>
      </c>
      <c r="P1255" s="720">
        <v>1</v>
      </c>
      <c r="Q1255" s="717" t="s">
        <v>2632</v>
      </c>
      <c r="R1255" s="720">
        <f t="shared" si="45"/>
        <v>1</v>
      </c>
      <c r="S1255" s="721" t="str">
        <f t="array" aca="1" ref="S1255" ca="1">IF(ISNUMBER(R1255),IF(R1255=100%,"CUMPLIDA",IF(AND(ISNUMBER(N1255),ISNUMBER(INDIRECT("FECHA_"&amp;$B1255,1))), IF(N1255&lt;=INDIRECT("FECHA_"&amp;$B1255,1),"INCUMPLIDA","PROCESO"), "VERIFICAR FECHA")),"SIN VALOR AVANCE")</f>
        <v>CUMPLIDA</v>
      </c>
    </row>
    <row r="1256" spans="1:19" ht="45.75">
      <c r="A1256" s="712" t="s">
        <v>17</v>
      </c>
      <c r="B1256" s="104" t="s">
        <v>14</v>
      </c>
      <c r="C1256" s="749"/>
      <c r="D1256" s="713"/>
      <c r="E1256" s="714"/>
      <c r="F1256" s="714"/>
      <c r="G1256" s="714"/>
      <c r="H1256" s="714"/>
      <c r="I1256" s="716">
        <v>40</v>
      </c>
      <c r="J1256" s="717">
        <v>1</v>
      </c>
      <c r="K1256" s="717">
        <v>1</v>
      </c>
      <c r="L1256" s="720">
        <v>1</v>
      </c>
      <c r="M1256" s="719">
        <v>45078</v>
      </c>
      <c r="N1256" s="719">
        <v>45352</v>
      </c>
      <c r="O1256" s="109">
        <f t="shared" si="44"/>
        <v>39.142857142857146</v>
      </c>
      <c r="P1256" s="720">
        <v>1</v>
      </c>
      <c r="Q1256" s="717" t="s">
        <v>2631</v>
      </c>
      <c r="R1256" s="720">
        <f t="shared" si="45"/>
        <v>1</v>
      </c>
      <c r="S1256" s="721" t="str">
        <f t="array" aca="1" ref="S1256" ca="1">IF(ISNUMBER(R1256),IF(R1256=100%,"CUMPLIDA",IF(AND(ISNUMBER(N1256),ISNUMBER(INDIRECT("FECHA_"&amp;$B1256,1))), IF(N1256&lt;=INDIRECT("FECHA_"&amp;$B1256,1),"INCUMPLIDA","PROCESO"), "VERIFICAR FECHA")),"SIN VALOR AVANCE")</f>
        <v>CUMPLIDA</v>
      </c>
    </row>
    <row r="1257" spans="1:19" ht="60.75">
      <c r="A1257" s="712" t="s">
        <v>17</v>
      </c>
      <c r="B1257" s="104" t="s">
        <v>14</v>
      </c>
      <c r="C1257" s="713" t="s">
        <v>2634</v>
      </c>
      <c r="D1257" s="713"/>
      <c r="E1257" s="716" t="s">
        <v>2261</v>
      </c>
      <c r="F1257" s="716"/>
      <c r="G1257" s="716"/>
      <c r="H1257" s="714"/>
      <c r="I1257" s="716">
        <v>1</v>
      </c>
      <c r="J1257" s="717">
        <v>1</v>
      </c>
      <c r="K1257" s="717">
        <v>1</v>
      </c>
      <c r="L1257" s="726">
        <v>1</v>
      </c>
      <c r="M1257" s="719">
        <v>44805</v>
      </c>
      <c r="N1257" s="719">
        <v>44864</v>
      </c>
      <c r="O1257" s="109">
        <f t="shared" si="44"/>
        <v>8.4285714285714288</v>
      </c>
      <c r="P1257" s="720">
        <v>1</v>
      </c>
      <c r="Q1257" s="717" t="s">
        <v>2635</v>
      </c>
      <c r="R1257" s="720">
        <f t="shared" si="45"/>
        <v>1</v>
      </c>
      <c r="S1257" s="721" t="str">
        <f t="array" aca="1" ref="S1257" ca="1">IF(ISNUMBER(R1257),IF(R1257=100%,"CUMPLIDA",IF(AND(ISNUMBER(N1257),ISNUMBER(INDIRECT("FECHA_"&amp;$B1257,1))), IF(N1257&lt;=INDIRECT("FECHA_"&amp;$B1257,1),"INCUMPLIDA","PROCESO"), "VERIFICAR FECHA")),"SIN VALOR AVANCE")</f>
        <v>CUMPLIDA</v>
      </c>
    </row>
    <row r="1258" spans="1:19" ht="60.75">
      <c r="A1258" s="712" t="s">
        <v>17</v>
      </c>
      <c r="B1258" s="104" t="s">
        <v>14</v>
      </c>
      <c r="C1258" s="713"/>
      <c r="D1258" s="713"/>
      <c r="E1258" s="716" t="s">
        <v>2268</v>
      </c>
      <c r="F1258" s="716"/>
      <c r="G1258" s="716"/>
      <c r="H1258" s="714"/>
      <c r="I1258" s="716">
        <v>2</v>
      </c>
      <c r="J1258" s="717">
        <v>1</v>
      </c>
      <c r="K1258" s="717">
        <v>1</v>
      </c>
      <c r="L1258" s="726">
        <v>2</v>
      </c>
      <c r="M1258" s="719">
        <v>44805</v>
      </c>
      <c r="N1258" s="719">
        <v>44925</v>
      </c>
      <c r="O1258" s="109">
        <f t="shared" si="44"/>
        <v>17.142857142857142</v>
      </c>
      <c r="P1258" s="720">
        <v>1</v>
      </c>
      <c r="Q1258" s="717" t="s">
        <v>2635</v>
      </c>
      <c r="R1258" s="720">
        <f t="shared" si="45"/>
        <v>1</v>
      </c>
      <c r="S1258" s="721" t="str">
        <f t="array" aca="1" ref="S1258" ca="1">IF(ISNUMBER(R1258),IF(R1258=100%,"CUMPLIDA",IF(AND(ISNUMBER(N1258),ISNUMBER(INDIRECT("FECHA_"&amp;$B1258,1))), IF(N1258&lt;=INDIRECT("FECHA_"&amp;$B1258,1),"INCUMPLIDA","PROCESO"), "VERIFICAR FECHA")),"SIN VALOR AVANCE")</f>
        <v>CUMPLIDA</v>
      </c>
    </row>
    <row r="1259" spans="1:19" ht="45.75">
      <c r="A1259" s="712" t="s">
        <v>17</v>
      </c>
      <c r="B1259" s="104" t="s">
        <v>14</v>
      </c>
      <c r="C1259" s="713"/>
      <c r="D1259" s="713"/>
      <c r="E1259" s="716" t="s">
        <v>2283</v>
      </c>
      <c r="F1259" s="716"/>
      <c r="G1259" s="716"/>
      <c r="H1259" s="714"/>
      <c r="I1259" s="716">
        <v>3</v>
      </c>
      <c r="J1259" s="717">
        <v>1</v>
      </c>
      <c r="K1259" s="717">
        <v>1</v>
      </c>
      <c r="L1259" s="726">
        <v>1</v>
      </c>
      <c r="M1259" s="719">
        <v>45352</v>
      </c>
      <c r="N1259" s="719">
        <v>45747</v>
      </c>
      <c r="O1259" s="109">
        <f t="shared" si="44"/>
        <v>56.428571428571431</v>
      </c>
      <c r="P1259" s="720">
        <v>1</v>
      </c>
      <c r="Q1259" s="717" t="s">
        <v>2604</v>
      </c>
      <c r="R1259" s="720">
        <f t="shared" si="45"/>
        <v>1</v>
      </c>
      <c r="S1259" s="721" t="str">
        <f t="array" aca="1" ref="S1259" ca="1">IF(ISNUMBER(R1259),IF(R1259=100%,"CUMPLIDA",IF(AND(ISNUMBER(N1259),ISNUMBER(INDIRECT("FECHA_"&amp;$B1259,1))), IF(N1259&lt;=INDIRECT("FECHA_"&amp;$B1259,1),"INCUMPLIDA","PROCESO"), "VERIFICAR FECHA")),"SIN VALOR AVANCE")</f>
        <v>CUMPLIDA</v>
      </c>
    </row>
    <row r="1260" spans="1:19" ht="45.75">
      <c r="A1260" s="712" t="s">
        <v>17</v>
      </c>
      <c r="B1260" s="104" t="s">
        <v>14</v>
      </c>
      <c r="C1260" s="713"/>
      <c r="D1260" s="713"/>
      <c r="E1260" s="716" t="s">
        <v>2284</v>
      </c>
      <c r="F1260" s="716"/>
      <c r="G1260" s="716"/>
      <c r="H1260" s="714"/>
      <c r="I1260" s="716">
        <v>4</v>
      </c>
      <c r="J1260" s="717">
        <v>1</v>
      </c>
      <c r="K1260" s="717">
        <v>1</v>
      </c>
      <c r="L1260" s="726">
        <v>1</v>
      </c>
      <c r="M1260" s="719">
        <v>45352</v>
      </c>
      <c r="N1260" s="719">
        <v>45747</v>
      </c>
      <c r="O1260" s="109">
        <f t="shared" si="44"/>
        <v>56.428571428571431</v>
      </c>
      <c r="P1260" s="720">
        <v>1</v>
      </c>
      <c r="Q1260" s="717" t="s">
        <v>2636</v>
      </c>
      <c r="R1260" s="720">
        <f t="shared" si="45"/>
        <v>1</v>
      </c>
      <c r="S1260" s="721" t="str">
        <f t="array" aca="1" ref="S1260" ca="1">IF(ISNUMBER(R1260),IF(R1260=100%,"CUMPLIDA",IF(AND(ISNUMBER(N1260),ISNUMBER(INDIRECT("FECHA_"&amp;$B1260,1))), IF(N1260&lt;=INDIRECT("FECHA_"&amp;$B1260,1),"INCUMPLIDA","PROCESO"), "VERIFICAR FECHA")),"SIN VALOR AVANCE")</f>
        <v>CUMPLIDA</v>
      </c>
    </row>
    <row r="1261" spans="1:19" ht="45.75">
      <c r="A1261" s="712" t="s">
        <v>17</v>
      </c>
      <c r="B1261" s="104" t="s">
        <v>14</v>
      </c>
      <c r="C1261" s="713"/>
      <c r="D1261" s="713"/>
      <c r="E1261" s="714" t="s">
        <v>2285</v>
      </c>
      <c r="F1261" s="714"/>
      <c r="G1261" s="714"/>
      <c r="H1261" s="714"/>
      <c r="I1261" s="716">
        <v>5</v>
      </c>
      <c r="J1261" s="717">
        <v>1</v>
      </c>
      <c r="K1261" s="717">
        <v>1</v>
      </c>
      <c r="L1261" s="726">
        <v>1</v>
      </c>
      <c r="M1261" s="719">
        <v>45352</v>
      </c>
      <c r="N1261" s="719">
        <v>45747</v>
      </c>
      <c r="O1261" s="109">
        <f t="shared" si="44"/>
        <v>56.428571428571431</v>
      </c>
      <c r="P1261" s="720">
        <v>1</v>
      </c>
      <c r="Q1261" s="717" t="s">
        <v>2604</v>
      </c>
      <c r="R1261" s="720">
        <f t="shared" si="45"/>
        <v>1</v>
      </c>
      <c r="S1261" s="721" t="str">
        <f t="array" aca="1" ref="S1261" ca="1">IF(ISNUMBER(R1261),IF(R1261=100%,"CUMPLIDA",IF(AND(ISNUMBER(N1261),ISNUMBER(INDIRECT("FECHA_"&amp;$B1261,1))), IF(N1261&lt;=INDIRECT("FECHA_"&amp;$B1261,1),"INCUMPLIDA","PROCESO"), "VERIFICAR FECHA")),"SIN VALOR AVANCE")</f>
        <v>CUMPLIDA</v>
      </c>
    </row>
    <row r="1262" spans="1:19" ht="45.75">
      <c r="A1262" s="712" t="s">
        <v>17</v>
      </c>
      <c r="B1262" s="104" t="s">
        <v>14</v>
      </c>
      <c r="C1262" s="713"/>
      <c r="D1262" s="713"/>
      <c r="E1262" s="714"/>
      <c r="F1262" s="714"/>
      <c r="G1262" s="714"/>
      <c r="H1262" s="714"/>
      <c r="I1262" s="716">
        <v>6</v>
      </c>
      <c r="J1262" s="717">
        <v>1</v>
      </c>
      <c r="K1262" s="717">
        <v>1</v>
      </c>
      <c r="L1262" s="726">
        <v>1</v>
      </c>
      <c r="M1262" s="719">
        <v>45352</v>
      </c>
      <c r="N1262" s="719">
        <v>45747</v>
      </c>
      <c r="O1262" s="109">
        <f t="shared" si="44"/>
        <v>56.428571428571431</v>
      </c>
      <c r="P1262" s="720">
        <v>1</v>
      </c>
      <c r="Q1262" s="717" t="s">
        <v>2636</v>
      </c>
      <c r="R1262" s="720">
        <f t="shared" si="45"/>
        <v>1</v>
      </c>
      <c r="S1262" s="721" t="str">
        <f t="array" aca="1" ref="S1262" ca="1">IF(ISNUMBER(R1262),IF(R1262=100%,"CUMPLIDA",IF(AND(ISNUMBER(N1262),ISNUMBER(INDIRECT("FECHA_"&amp;$B1262,1))), IF(N1262&lt;=INDIRECT("FECHA_"&amp;$B1262,1),"INCUMPLIDA","PROCESO"), "VERIFICAR FECHA")),"SIN VALOR AVANCE")</f>
        <v>CUMPLIDA</v>
      </c>
    </row>
    <row r="1263" spans="1:19" ht="105.75">
      <c r="A1263" s="712" t="s">
        <v>17</v>
      </c>
      <c r="B1263" s="104" t="s">
        <v>14</v>
      </c>
      <c r="C1263" s="713"/>
      <c r="D1263" s="713"/>
      <c r="E1263" s="714"/>
      <c r="F1263" s="714"/>
      <c r="G1263" s="714"/>
      <c r="H1263" s="714"/>
      <c r="I1263" s="716">
        <v>7</v>
      </c>
      <c r="J1263" s="717">
        <v>1</v>
      </c>
      <c r="K1263" s="717">
        <v>1</v>
      </c>
      <c r="L1263" s="726">
        <v>1</v>
      </c>
      <c r="M1263" s="719">
        <v>45352</v>
      </c>
      <c r="N1263" s="719">
        <v>45747</v>
      </c>
      <c r="O1263" s="109">
        <f t="shared" si="44"/>
        <v>56.428571428571431</v>
      </c>
      <c r="P1263" s="720">
        <v>1</v>
      </c>
      <c r="Q1263" s="717" t="s">
        <v>2637</v>
      </c>
      <c r="R1263" s="720">
        <f t="shared" si="45"/>
        <v>1</v>
      </c>
      <c r="S1263" s="721" t="str">
        <f t="array" aca="1" ref="S1263" ca="1">IF(ISNUMBER(R1263),IF(R1263=100%,"CUMPLIDA",IF(AND(ISNUMBER(N1263),ISNUMBER(INDIRECT("FECHA_"&amp;$B1263,1))), IF(N1263&lt;=INDIRECT("FECHA_"&amp;$B1263,1),"INCUMPLIDA","PROCESO"), "VERIFICAR FECHA")),"SIN VALOR AVANCE")</f>
        <v>CUMPLIDA</v>
      </c>
    </row>
    <row r="1264" spans="1:19" ht="45.75">
      <c r="A1264" s="712" t="s">
        <v>17</v>
      </c>
      <c r="B1264" s="104" t="s">
        <v>14</v>
      </c>
      <c r="C1264" s="713"/>
      <c r="D1264" s="713"/>
      <c r="E1264" s="714" t="s">
        <v>2286</v>
      </c>
      <c r="F1264" s="714"/>
      <c r="G1264" s="714"/>
      <c r="H1264" s="714"/>
      <c r="I1264" s="716">
        <v>8</v>
      </c>
      <c r="J1264" s="717">
        <v>1</v>
      </c>
      <c r="K1264" s="717">
        <v>1</v>
      </c>
      <c r="L1264" s="726">
        <v>2</v>
      </c>
      <c r="M1264" s="719">
        <v>45748</v>
      </c>
      <c r="N1264" s="729">
        <v>46234</v>
      </c>
      <c r="O1264" s="109">
        <f t="shared" si="44"/>
        <v>69.428571428571431</v>
      </c>
      <c r="P1264" s="720">
        <v>0.61</v>
      </c>
      <c r="Q1264" s="717" t="s">
        <v>2636</v>
      </c>
      <c r="R1264" s="720">
        <f t="shared" si="45"/>
        <v>0.61</v>
      </c>
      <c r="S1264" s="721" t="str">
        <f t="array" aca="1" ref="S1264" ca="1">IF(ISNUMBER(R1264),IF(R1264=100%,"CUMPLIDA",IF(AND(ISNUMBER(N1264),ISNUMBER(INDIRECT("FECHA_"&amp;$B1264,1))), IF(N1264&lt;=INDIRECT("FECHA_"&amp;$B1264,1),"INCUMPLIDA","PROCESO"), "VERIFICAR FECHA")),"SIN VALOR AVANCE")</f>
        <v>PROCESO</v>
      </c>
    </row>
    <row r="1265" spans="1:19" ht="45.75">
      <c r="A1265" s="712" t="s">
        <v>17</v>
      </c>
      <c r="B1265" s="104" t="s">
        <v>14</v>
      </c>
      <c r="C1265" s="713"/>
      <c r="D1265" s="713"/>
      <c r="E1265" s="714"/>
      <c r="F1265" s="714"/>
      <c r="G1265" s="714"/>
      <c r="H1265" s="714"/>
      <c r="I1265" s="716">
        <v>9</v>
      </c>
      <c r="J1265" s="717">
        <v>1</v>
      </c>
      <c r="K1265" s="717">
        <v>1</v>
      </c>
      <c r="L1265" s="726">
        <v>1</v>
      </c>
      <c r="M1265" s="719">
        <v>45748</v>
      </c>
      <c r="N1265" s="729">
        <v>46234</v>
      </c>
      <c r="O1265" s="109">
        <f t="shared" si="44"/>
        <v>69.428571428571431</v>
      </c>
      <c r="P1265" s="720">
        <v>0</v>
      </c>
      <c r="Q1265" s="717" t="s">
        <v>2604</v>
      </c>
      <c r="R1265" s="720">
        <f t="shared" si="45"/>
        <v>0</v>
      </c>
      <c r="S1265" s="721" t="str">
        <f t="array" aca="1" ref="S1265" ca="1">IF(ISNUMBER(R1265),IF(R1265=100%,"CUMPLIDA",IF(AND(ISNUMBER(N1265),ISNUMBER(INDIRECT("FECHA_"&amp;$B1265,1))), IF(N1265&lt;=INDIRECT("FECHA_"&amp;$B1265,1),"INCUMPLIDA","PROCESO"), "VERIFICAR FECHA")),"SIN VALOR AVANCE")</f>
        <v>PROCESO</v>
      </c>
    </row>
    <row r="1266" spans="1:19" ht="105.75">
      <c r="A1266" s="712" t="s">
        <v>17</v>
      </c>
      <c r="B1266" s="104" t="s">
        <v>14</v>
      </c>
      <c r="C1266" s="713"/>
      <c r="D1266" s="713"/>
      <c r="E1266" s="714"/>
      <c r="F1266" s="714"/>
      <c r="G1266" s="714"/>
      <c r="H1266" s="714"/>
      <c r="I1266" s="716">
        <v>10</v>
      </c>
      <c r="J1266" s="717">
        <v>1</v>
      </c>
      <c r="K1266" s="717">
        <v>1</v>
      </c>
      <c r="L1266" s="726">
        <v>2</v>
      </c>
      <c r="M1266" s="719">
        <v>45748</v>
      </c>
      <c r="N1266" s="729">
        <v>46234</v>
      </c>
      <c r="O1266" s="109">
        <f t="shared" si="44"/>
        <v>69.428571428571431</v>
      </c>
      <c r="P1266" s="720">
        <v>0</v>
      </c>
      <c r="Q1266" s="717" t="s">
        <v>2637</v>
      </c>
      <c r="R1266" s="720">
        <f t="shared" si="45"/>
        <v>0</v>
      </c>
      <c r="S1266" s="721" t="str">
        <f t="array" aca="1" ref="S1266" ca="1">IF(ISNUMBER(R1266),IF(R1266=100%,"CUMPLIDA",IF(AND(ISNUMBER(N1266),ISNUMBER(INDIRECT("FECHA_"&amp;$B1266,1))), IF(N1266&lt;=INDIRECT("FECHA_"&amp;$B1266,1),"INCUMPLIDA","PROCESO"), "VERIFICAR FECHA")),"SIN VALOR AVANCE")</f>
        <v>PROCESO</v>
      </c>
    </row>
    <row r="1267" spans="1:19" ht="45.75">
      <c r="A1267" s="712" t="s">
        <v>17</v>
      </c>
      <c r="B1267" s="104" t="s">
        <v>14</v>
      </c>
      <c r="C1267" s="713"/>
      <c r="D1267" s="713"/>
      <c r="E1267" s="714" t="s">
        <v>2353</v>
      </c>
      <c r="F1267" s="714"/>
      <c r="G1267" s="714"/>
      <c r="H1267" s="714"/>
      <c r="I1267" s="716">
        <v>11</v>
      </c>
      <c r="J1267" s="717">
        <v>1</v>
      </c>
      <c r="K1267" s="717">
        <v>1</v>
      </c>
      <c r="L1267" s="726">
        <v>1</v>
      </c>
      <c r="M1267" s="719">
        <v>45352</v>
      </c>
      <c r="N1267" s="719">
        <v>45747</v>
      </c>
      <c r="O1267" s="109">
        <f t="shared" si="44"/>
        <v>56.428571428571431</v>
      </c>
      <c r="P1267" s="720">
        <v>1</v>
      </c>
      <c r="Q1267" s="717" t="s">
        <v>2604</v>
      </c>
      <c r="R1267" s="720">
        <f t="shared" si="45"/>
        <v>1</v>
      </c>
      <c r="S1267" s="721" t="str">
        <f t="array" aca="1" ref="S1267" ca="1">IF(ISNUMBER(R1267),IF(R1267=100%,"CUMPLIDA",IF(AND(ISNUMBER(N1267),ISNUMBER(INDIRECT("FECHA_"&amp;$B1267,1))), IF(N1267&lt;=INDIRECT("FECHA_"&amp;$B1267,1),"INCUMPLIDA","PROCESO"), "VERIFICAR FECHA")),"SIN VALOR AVANCE")</f>
        <v>CUMPLIDA</v>
      </c>
    </row>
    <row r="1268" spans="1:19" ht="45.75">
      <c r="A1268" s="712" t="s">
        <v>17</v>
      </c>
      <c r="B1268" s="104" t="s">
        <v>14</v>
      </c>
      <c r="C1268" s="713"/>
      <c r="D1268" s="713"/>
      <c r="E1268" s="714"/>
      <c r="F1268" s="714"/>
      <c r="G1268" s="714"/>
      <c r="H1268" s="714"/>
      <c r="I1268" s="716">
        <v>12</v>
      </c>
      <c r="J1268" s="717">
        <v>1</v>
      </c>
      <c r="K1268" s="717">
        <v>1</v>
      </c>
      <c r="L1268" s="726">
        <v>1</v>
      </c>
      <c r="M1268" s="719">
        <v>45352</v>
      </c>
      <c r="N1268" s="719">
        <v>45747</v>
      </c>
      <c r="O1268" s="109">
        <f t="shared" si="44"/>
        <v>56.428571428571431</v>
      </c>
      <c r="P1268" s="720">
        <v>1</v>
      </c>
      <c r="Q1268" s="717" t="s">
        <v>2636</v>
      </c>
      <c r="R1268" s="720">
        <f t="shared" si="45"/>
        <v>1</v>
      </c>
      <c r="S1268" s="721" t="str">
        <f t="array" aca="1" ref="S1268" ca="1">IF(ISNUMBER(R1268),IF(R1268=100%,"CUMPLIDA",IF(AND(ISNUMBER(N1268),ISNUMBER(INDIRECT("FECHA_"&amp;$B1268,1))), IF(N1268&lt;=INDIRECT("FECHA_"&amp;$B1268,1),"INCUMPLIDA","PROCESO"), "VERIFICAR FECHA")),"SIN VALOR AVANCE")</f>
        <v>CUMPLIDA</v>
      </c>
    </row>
    <row r="1269" spans="1:19" ht="45.75">
      <c r="A1269" s="712" t="s">
        <v>17</v>
      </c>
      <c r="B1269" s="104" t="s">
        <v>14</v>
      </c>
      <c r="C1269" s="713"/>
      <c r="D1269" s="713"/>
      <c r="E1269" s="714" t="s">
        <v>2354</v>
      </c>
      <c r="F1269" s="714"/>
      <c r="G1269" s="714"/>
      <c r="H1269" s="714"/>
      <c r="I1269" s="716">
        <v>13</v>
      </c>
      <c r="J1269" s="717">
        <v>1</v>
      </c>
      <c r="K1269" s="717">
        <v>1</v>
      </c>
      <c r="L1269" s="726">
        <v>1</v>
      </c>
      <c r="M1269" s="719">
        <v>45352</v>
      </c>
      <c r="N1269" s="719">
        <v>45747</v>
      </c>
      <c r="O1269" s="109">
        <f t="shared" si="44"/>
        <v>56.428571428571431</v>
      </c>
      <c r="P1269" s="720">
        <v>1</v>
      </c>
      <c r="Q1269" s="717" t="s">
        <v>2604</v>
      </c>
      <c r="R1269" s="720">
        <f t="shared" si="45"/>
        <v>1</v>
      </c>
      <c r="S1269" s="721" t="str">
        <f t="array" aca="1" ref="S1269" ca="1">IF(ISNUMBER(R1269),IF(R1269=100%,"CUMPLIDA",IF(AND(ISNUMBER(N1269),ISNUMBER(INDIRECT("FECHA_"&amp;$B1269,1))), IF(N1269&lt;=INDIRECT("FECHA_"&amp;$B1269,1),"INCUMPLIDA","PROCESO"), "VERIFICAR FECHA")),"SIN VALOR AVANCE")</f>
        <v>CUMPLIDA</v>
      </c>
    </row>
    <row r="1270" spans="1:19" ht="45.75">
      <c r="A1270" s="712" t="s">
        <v>17</v>
      </c>
      <c r="B1270" s="104" t="s">
        <v>14</v>
      </c>
      <c r="C1270" s="713"/>
      <c r="D1270" s="713"/>
      <c r="E1270" s="714"/>
      <c r="F1270" s="714"/>
      <c r="G1270" s="714"/>
      <c r="H1270" s="714"/>
      <c r="I1270" s="716">
        <v>14</v>
      </c>
      <c r="J1270" s="717">
        <v>1</v>
      </c>
      <c r="K1270" s="717">
        <v>1</v>
      </c>
      <c r="L1270" s="726">
        <v>1</v>
      </c>
      <c r="M1270" s="719">
        <v>45352</v>
      </c>
      <c r="N1270" s="719">
        <v>45747</v>
      </c>
      <c r="O1270" s="109">
        <f t="shared" si="44"/>
        <v>56.428571428571431</v>
      </c>
      <c r="P1270" s="720">
        <v>1</v>
      </c>
      <c r="Q1270" s="717" t="s">
        <v>2636</v>
      </c>
      <c r="R1270" s="720">
        <f t="shared" si="45"/>
        <v>1</v>
      </c>
      <c r="S1270" s="721" t="str">
        <f t="array" aca="1" ref="S1270" ca="1">IF(ISNUMBER(R1270),IF(R1270=100%,"CUMPLIDA",IF(AND(ISNUMBER(N1270),ISNUMBER(INDIRECT("FECHA_"&amp;$B1270,1))), IF(N1270&lt;=INDIRECT("FECHA_"&amp;$B1270,1),"INCUMPLIDA","PROCESO"), "VERIFICAR FECHA")),"SIN VALOR AVANCE")</f>
        <v>CUMPLIDA</v>
      </c>
    </row>
    <row r="1271" spans="1:19" ht="105.75">
      <c r="A1271" s="712" t="s">
        <v>17</v>
      </c>
      <c r="B1271" s="104" t="s">
        <v>14</v>
      </c>
      <c r="C1271" s="713"/>
      <c r="D1271" s="713"/>
      <c r="E1271" s="714"/>
      <c r="F1271" s="714"/>
      <c r="G1271" s="714"/>
      <c r="H1271" s="714"/>
      <c r="I1271" s="716">
        <v>15</v>
      </c>
      <c r="J1271" s="717">
        <v>1</v>
      </c>
      <c r="K1271" s="717">
        <v>1</v>
      </c>
      <c r="L1271" s="726">
        <v>1</v>
      </c>
      <c r="M1271" s="719">
        <v>45352</v>
      </c>
      <c r="N1271" s="719">
        <v>45747</v>
      </c>
      <c r="O1271" s="109">
        <f t="shared" si="44"/>
        <v>56.428571428571431</v>
      </c>
      <c r="P1271" s="720">
        <v>1</v>
      </c>
      <c r="Q1271" s="717" t="s">
        <v>2637</v>
      </c>
      <c r="R1271" s="720">
        <f t="shared" si="45"/>
        <v>1</v>
      </c>
      <c r="S1271" s="721" t="str">
        <f t="array" aca="1" ref="S1271" ca="1">IF(ISNUMBER(R1271),IF(R1271=100%,"CUMPLIDA",IF(AND(ISNUMBER(N1271),ISNUMBER(INDIRECT("FECHA_"&amp;$B1271,1))), IF(N1271&lt;=INDIRECT("FECHA_"&amp;$B1271,1),"INCUMPLIDA","PROCESO"), "VERIFICAR FECHA")),"SIN VALOR AVANCE")</f>
        <v>CUMPLIDA</v>
      </c>
    </row>
    <row r="1272" spans="1:19" ht="45.75">
      <c r="A1272" s="712" t="s">
        <v>17</v>
      </c>
      <c r="B1272" s="104" t="s">
        <v>14</v>
      </c>
      <c r="C1272" s="713"/>
      <c r="D1272" s="713"/>
      <c r="E1272" s="714"/>
      <c r="F1272" s="714"/>
      <c r="G1272" s="714"/>
      <c r="H1272" s="714"/>
      <c r="I1272" s="716">
        <v>8</v>
      </c>
      <c r="J1272" s="717">
        <v>1</v>
      </c>
      <c r="K1272" s="717">
        <v>1</v>
      </c>
      <c r="L1272" s="726">
        <v>2</v>
      </c>
      <c r="M1272" s="719">
        <v>45748</v>
      </c>
      <c r="N1272" s="729">
        <v>46234</v>
      </c>
      <c r="O1272" s="109">
        <f t="shared" si="44"/>
        <v>69.428571428571431</v>
      </c>
      <c r="P1272" s="720">
        <v>0.69499999999999995</v>
      </c>
      <c r="Q1272" s="717" t="s">
        <v>2636</v>
      </c>
      <c r="R1272" s="720">
        <f t="shared" si="45"/>
        <v>0.69499999999999995</v>
      </c>
      <c r="S1272" s="721" t="str">
        <f t="array" aca="1" ref="S1272" ca="1">IF(ISNUMBER(R1272),IF(R1272=100%,"CUMPLIDA",IF(AND(ISNUMBER(N1272),ISNUMBER(INDIRECT("FECHA_"&amp;$B1272,1))), IF(N1272&lt;=INDIRECT("FECHA_"&amp;$B1272,1),"INCUMPLIDA","PROCESO"), "VERIFICAR FECHA")),"SIN VALOR AVANCE")</f>
        <v>PROCESO</v>
      </c>
    </row>
    <row r="1273" spans="1:19" ht="45.75">
      <c r="A1273" s="712" t="s">
        <v>17</v>
      </c>
      <c r="B1273" s="104" t="s">
        <v>14</v>
      </c>
      <c r="C1273" s="713"/>
      <c r="D1273" s="713"/>
      <c r="E1273" s="714"/>
      <c r="F1273" s="714"/>
      <c r="G1273" s="714"/>
      <c r="H1273" s="714"/>
      <c r="I1273" s="716">
        <v>9</v>
      </c>
      <c r="J1273" s="717">
        <v>1</v>
      </c>
      <c r="K1273" s="717">
        <v>1</v>
      </c>
      <c r="L1273" s="726">
        <v>1</v>
      </c>
      <c r="M1273" s="719">
        <v>45748</v>
      </c>
      <c r="N1273" s="729">
        <v>46234</v>
      </c>
      <c r="O1273" s="109">
        <f t="shared" si="44"/>
        <v>69.428571428571431</v>
      </c>
      <c r="P1273" s="720">
        <v>0</v>
      </c>
      <c r="Q1273" s="717" t="s">
        <v>2604</v>
      </c>
      <c r="R1273" s="720">
        <f t="shared" si="45"/>
        <v>0</v>
      </c>
      <c r="S1273" s="721" t="str">
        <f t="array" aca="1" ref="S1273" ca="1">IF(ISNUMBER(R1273),IF(R1273=100%,"CUMPLIDA",IF(AND(ISNUMBER(N1273),ISNUMBER(INDIRECT("FECHA_"&amp;$B1273,1))), IF(N1273&lt;=INDIRECT("FECHA_"&amp;$B1273,1),"INCUMPLIDA","PROCESO"), "VERIFICAR FECHA")),"SIN VALOR AVANCE")</f>
        <v>PROCESO</v>
      </c>
    </row>
    <row r="1274" spans="1:19" ht="105.75">
      <c r="A1274" s="712" t="s">
        <v>17</v>
      </c>
      <c r="B1274" s="104" t="s">
        <v>14</v>
      </c>
      <c r="C1274" s="713"/>
      <c r="D1274" s="713"/>
      <c r="E1274" s="714"/>
      <c r="F1274" s="714"/>
      <c r="G1274" s="714"/>
      <c r="H1274" s="714"/>
      <c r="I1274" s="716">
        <v>10</v>
      </c>
      <c r="J1274" s="717">
        <v>1</v>
      </c>
      <c r="K1274" s="717">
        <v>1</v>
      </c>
      <c r="L1274" s="726">
        <v>2</v>
      </c>
      <c r="M1274" s="719">
        <v>45748</v>
      </c>
      <c r="N1274" s="729">
        <v>46234</v>
      </c>
      <c r="O1274" s="109">
        <f t="shared" si="44"/>
        <v>69.428571428571431</v>
      </c>
      <c r="P1274" s="720">
        <v>0</v>
      </c>
      <c r="Q1274" s="717" t="s">
        <v>2637</v>
      </c>
      <c r="R1274" s="720">
        <f t="shared" si="45"/>
        <v>0</v>
      </c>
      <c r="S1274" s="721" t="str">
        <f t="array" aca="1" ref="S1274" ca="1">IF(ISNUMBER(R1274),IF(R1274=100%,"CUMPLIDA",IF(AND(ISNUMBER(N1274),ISNUMBER(INDIRECT("FECHA_"&amp;$B1274,1))), IF(N1274&lt;=INDIRECT("FECHA_"&amp;$B1274,1),"INCUMPLIDA","PROCESO"), "VERIFICAR FECHA")),"SIN VALOR AVANCE")</f>
        <v>PROCESO</v>
      </c>
    </row>
    <row r="1275" spans="1:19" ht="45.75">
      <c r="A1275" s="712" t="s">
        <v>17</v>
      </c>
      <c r="B1275" s="104" t="s">
        <v>14</v>
      </c>
      <c r="C1275" s="713"/>
      <c r="D1275" s="713"/>
      <c r="E1275" s="714"/>
      <c r="F1275" s="714"/>
      <c r="G1275" s="714"/>
      <c r="H1275" s="714"/>
      <c r="I1275" s="716">
        <v>19</v>
      </c>
      <c r="J1275" s="717">
        <v>1</v>
      </c>
      <c r="K1275" s="717">
        <v>1</v>
      </c>
      <c r="L1275" s="726">
        <v>1</v>
      </c>
      <c r="M1275" s="719">
        <v>45352</v>
      </c>
      <c r="N1275" s="719">
        <v>45747</v>
      </c>
      <c r="O1275" s="109">
        <f t="shared" si="44"/>
        <v>56.428571428571431</v>
      </c>
      <c r="P1275" s="720">
        <v>1</v>
      </c>
      <c r="Q1275" s="717" t="s">
        <v>2604</v>
      </c>
      <c r="R1275" s="720">
        <f t="shared" si="45"/>
        <v>1</v>
      </c>
      <c r="S1275" s="721" t="str">
        <f t="array" aca="1" ref="S1275" ca="1">IF(ISNUMBER(R1275),IF(R1275=100%,"CUMPLIDA",IF(AND(ISNUMBER(N1275),ISNUMBER(INDIRECT("FECHA_"&amp;$B1275,1))), IF(N1275&lt;=INDIRECT("FECHA_"&amp;$B1275,1),"INCUMPLIDA","PROCESO"), "VERIFICAR FECHA")),"SIN VALOR AVANCE")</f>
        <v>CUMPLIDA</v>
      </c>
    </row>
    <row r="1276" spans="1:19" ht="45.75">
      <c r="A1276" s="712" t="s">
        <v>17</v>
      </c>
      <c r="B1276" s="104" t="s">
        <v>14</v>
      </c>
      <c r="C1276" s="713"/>
      <c r="D1276" s="713"/>
      <c r="E1276" s="714"/>
      <c r="F1276" s="714"/>
      <c r="G1276" s="714"/>
      <c r="H1276" s="714"/>
      <c r="I1276" s="716">
        <v>20</v>
      </c>
      <c r="J1276" s="717">
        <v>1</v>
      </c>
      <c r="K1276" s="717">
        <v>1</v>
      </c>
      <c r="L1276" s="726">
        <v>1</v>
      </c>
      <c r="M1276" s="719">
        <v>45352</v>
      </c>
      <c r="N1276" s="719">
        <v>45747</v>
      </c>
      <c r="O1276" s="109">
        <f t="shared" si="44"/>
        <v>56.428571428571431</v>
      </c>
      <c r="P1276" s="720">
        <v>1</v>
      </c>
      <c r="Q1276" s="717" t="s">
        <v>2636</v>
      </c>
      <c r="R1276" s="720">
        <f t="shared" si="45"/>
        <v>1</v>
      </c>
      <c r="S1276" s="721" t="str">
        <f t="array" aca="1" ref="S1276" ca="1">IF(ISNUMBER(R1276),IF(R1276=100%,"CUMPLIDA",IF(AND(ISNUMBER(N1276),ISNUMBER(INDIRECT("FECHA_"&amp;$B1276,1))), IF(N1276&lt;=INDIRECT("FECHA_"&amp;$B1276,1),"INCUMPLIDA","PROCESO"), "VERIFICAR FECHA")),"SIN VALOR AVANCE")</f>
        <v>CUMPLIDA</v>
      </c>
    </row>
    <row r="1277" spans="1:19" ht="45.75">
      <c r="A1277" s="712" t="s">
        <v>17</v>
      </c>
      <c r="B1277" s="104" t="s">
        <v>14</v>
      </c>
      <c r="C1277" s="713"/>
      <c r="D1277" s="713"/>
      <c r="E1277" s="714"/>
      <c r="F1277" s="714"/>
      <c r="G1277" s="714"/>
      <c r="H1277" s="714"/>
      <c r="I1277" s="716">
        <v>21</v>
      </c>
      <c r="J1277" s="717">
        <v>1</v>
      </c>
      <c r="K1277" s="717">
        <v>1</v>
      </c>
      <c r="L1277" s="726">
        <v>1</v>
      </c>
      <c r="M1277" s="719">
        <v>45352</v>
      </c>
      <c r="N1277" s="719">
        <v>45747</v>
      </c>
      <c r="O1277" s="109">
        <f t="shared" si="44"/>
        <v>56.428571428571431</v>
      </c>
      <c r="P1277" s="720">
        <v>1</v>
      </c>
      <c r="Q1277" s="717" t="s">
        <v>2604</v>
      </c>
      <c r="R1277" s="720">
        <f t="shared" si="45"/>
        <v>1</v>
      </c>
      <c r="S1277" s="721" t="str">
        <f t="array" aca="1" ref="S1277" ca="1">IF(ISNUMBER(R1277),IF(R1277=100%,"CUMPLIDA",IF(AND(ISNUMBER(N1277),ISNUMBER(INDIRECT("FECHA_"&amp;$B1277,1))), IF(N1277&lt;=INDIRECT("FECHA_"&amp;$B1277,1),"INCUMPLIDA","PROCESO"), "VERIFICAR FECHA")),"SIN VALOR AVANCE")</f>
        <v>CUMPLIDA</v>
      </c>
    </row>
    <row r="1278" spans="1:19" ht="45.75">
      <c r="A1278" s="712" t="s">
        <v>17</v>
      </c>
      <c r="B1278" s="104" t="s">
        <v>14</v>
      </c>
      <c r="C1278" s="713"/>
      <c r="D1278" s="713"/>
      <c r="E1278" s="714"/>
      <c r="F1278" s="714"/>
      <c r="G1278" s="714"/>
      <c r="H1278" s="714"/>
      <c r="I1278" s="716">
        <v>22</v>
      </c>
      <c r="J1278" s="717">
        <v>1</v>
      </c>
      <c r="K1278" s="717">
        <v>1</v>
      </c>
      <c r="L1278" s="726">
        <v>1</v>
      </c>
      <c r="M1278" s="719">
        <v>45352</v>
      </c>
      <c r="N1278" s="719">
        <v>45747</v>
      </c>
      <c r="O1278" s="109">
        <f t="shared" si="44"/>
        <v>56.428571428571431</v>
      </c>
      <c r="P1278" s="720">
        <v>1</v>
      </c>
      <c r="Q1278" s="717" t="s">
        <v>2636</v>
      </c>
      <c r="R1278" s="720">
        <f t="shared" si="45"/>
        <v>1</v>
      </c>
      <c r="S1278" s="721" t="str">
        <f t="array" aca="1" ref="S1278" ca="1">IF(ISNUMBER(R1278),IF(R1278=100%,"CUMPLIDA",IF(AND(ISNUMBER(N1278),ISNUMBER(INDIRECT("FECHA_"&amp;$B1278,1))), IF(N1278&lt;=INDIRECT("FECHA_"&amp;$B1278,1),"INCUMPLIDA","PROCESO"), "VERIFICAR FECHA")),"SIN VALOR AVANCE")</f>
        <v>CUMPLIDA</v>
      </c>
    </row>
    <row r="1279" spans="1:19" ht="105.75">
      <c r="A1279" s="712" t="s">
        <v>17</v>
      </c>
      <c r="B1279" s="104" t="s">
        <v>14</v>
      </c>
      <c r="C1279" s="713"/>
      <c r="D1279" s="713"/>
      <c r="E1279" s="714"/>
      <c r="F1279" s="714"/>
      <c r="G1279" s="714"/>
      <c r="H1279" s="714"/>
      <c r="I1279" s="716">
        <v>23</v>
      </c>
      <c r="J1279" s="717">
        <v>1</v>
      </c>
      <c r="K1279" s="717">
        <v>1</v>
      </c>
      <c r="L1279" s="726">
        <v>1</v>
      </c>
      <c r="M1279" s="719">
        <v>45352</v>
      </c>
      <c r="N1279" s="719">
        <v>45747</v>
      </c>
      <c r="O1279" s="109">
        <f t="shared" si="44"/>
        <v>56.428571428571431</v>
      </c>
      <c r="P1279" s="720">
        <v>1</v>
      </c>
      <c r="Q1279" s="717" t="s">
        <v>2637</v>
      </c>
      <c r="R1279" s="720">
        <f t="shared" si="45"/>
        <v>1</v>
      </c>
      <c r="S1279" s="721" t="str">
        <f t="array" aca="1" ref="S1279" ca="1">IF(ISNUMBER(R1279),IF(R1279=100%,"CUMPLIDA",IF(AND(ISNUMBER(N1279),ISNUMBER(INDIRECT("FECHA_"&amp;$B1279,1))), IF(N1279&lt;=INDIRECT("FECHA_"&amp;$B1279,1),"INCUMPLIDA","PROCESO"), "VERIFICAR FECHA")),"SIN VALOR AVANCE")</f>
        <v>CUMPLIDA</v>
      </c>
    </row>
    <row r="1280" spans="1:19" ht="45.75">
      <c r="A1280" s="712" t="s">
        <v>17</v>
      </c>
      <c r="B1280" s="104" t="s">
        <v>14</v>
      </c>
      <c r="C1280" s="713"/>
      <c r="D1280" s="713"/>
      <c r="E1280" s="714"/>
      <c r="F1280" s="714"/>
      <c r="G1280" s="714"/>
      <c r="H1280" s="714"/>
      <c r="I1280" s="716">
        <v>8</v>
      </c>
      <c r="J1280" s="717">
        <v>1</v>
      </c>
      <c r="K1280" s="717">
        <v>1</v>
      </c>
      <c r="L1280" s="726">
        <v>2</v>
      </c>
      <c r="M1280" s="719">
        <v>45748</v>
      </c>
      <c r="N1280" s="729">
        <v>46234</v>
      </c>
      <c r="O1280" s="109">
        <f t="shared" si="44"/>
        <v>69.428571428571431</v>
      </c>
      <c r="P1280" s="720">
        <v>0.69499999999999995</v>
      </c>
      <c r="Q1280" s="717" t="s">
        <v>2636</v>
      </c>
      <c r="R1280" s="720">
        <f t="shared" si="45"/>
        <v>0.69499999999999995</v>
      </c>
      <c r="S1280" s="721" t="str">
        <f t="array" aca="1" ref="S1280" ca="1">IF(ISNUMBER(R1280),IF(R1280=100%,"CUMPLIDA",IF(AND(ISNUMBER(N1280),ISNUMBER(INDIRECT("FECHA_"&amp;$B1280,1))), IF(N1280&lt;=INDIRECT("FECHA_"&amp;$B1280,1),"INCUMPLIDA","PROCESO"), "VERIFICAR FECHA")),"SIN VALOR AVANCE")</f>
        <v>PROCESO</v>
      </c>
    </row>
    <row r="1281" spans="1:19" ht="45.75">
      <c r="A1281" s="712" t="s">
        <v>17</v>
      </c>
      <c r="B1281" s="104" t="s">
        <v>14</v>
      </c>
      <c r="C1281" s="713"/>
      <c r="D1281" s="713"/>
      <c r="E1281" s="714"/>
      <c r="F1281" s="714"/>
      <c r="G1281" s="714"/>
      <c r="H1281" s="714"/>
      <c r="I1281" s="716">
        <v>9</v>
      </c>
      <c r="J1281" s="717">
        <v>1</v>
      </c>
      <c r="K1281" s="717">
        <v>1</v>
      </c>
      <c r="L1281" s="726">
        <v>1</v>
      </c>
      <c r="M1281" s="719">
        <v>45748</v>
      </c>
      <c r="N1281" s="729">
        <v>46234</v>
      </c>
      <c r="O1281" s="109">
        <f t="shared" si="44"/>
        <v>69.428571428571431</v>
      </c>
      <c r="P1281" s="720">
        <v>0</v>
      </c>
      <c r="Q1281" s="717" t="s">
        <v>2604</v>
      </c>
      <c r="R1281" s="720">
        <f t="shared" si="45"/>
        <v>0</v>
      </c>
      <c r="S1281" s="721" t="str">
        <f t="array" aca="1" ref="S1281" ca="1">IF(ISNUMBER(R1281),IF(R1281=100%,"CUMPLIDA",IF(AND(ISNUMBER(N1281),ISNUMBER(INDIRECT("FECHA_"&amp;$B1281,1))), IF(N1281&lt;=INDIRECT("FECHA_"&amp;$B1281,1),"INCUMPLIDA","PROCESO"), "VERIFICAR FECHA")),"SIN VALOR AVANCE")</f>
        <v>PROCESO</v>
      </c>
    </row>
    <row r="1282" spans="1:19" ht="105.75">
      <c r="A1282" s="712" t="s">
        <v>17</v>
      </c>
      <c r="B1282" s="104" t="s">
        <v>14</v>
      </c>
      <c r="C1282" s="713"/>
      <c r="D1282" s="713"/>
      <c r="E1282" s="714"/>
      <c r="F1282" s="714"/>
      <c r="G1282" s="714"/>
      <c r="H1282" s="714"/>
      <c r="I1282" s="716">
        <v>10</v>
      </c>
      <c r="J1282" s="717">
        <v>1</v>
      </c>
      <c r="K1282" s="717">
        <v>1</v>
      </c>
      <c r="L1282" s="726">
        <v>2</v>
      </c>
      <c r="M1282" s="719">
        <v>45748</v>
      </c>
      <c r="N1282" s="729">
        <v>46234</v>
      </c>
      <c r="O1282" s="109">
        <f t="shared" si="44"/>
        <v>69.428571428571431</v>
      </c>
      <c r="P1282" s="720">
        <v>0</v>
      </c>
      <c r="Q1282" s="717" t="s">
        <v>2637</v>
      </c>
      <c r="R1282" s="720">
        <f t="shared" si="45"/>
        <v>0</v>
      </c>
      <c r="S1282" s="721" t="str">
        <f t="array" aca="1" ref="S1282" ca="1">IF(ISNUMBER(R1282),IF(R1282=100%,"CUMPLIDA",IF(AND(ISNUMBER(N1282),ISNUMBER(INDIRECT("FECHA_"&amp;$B1282,1))), IF(N1282&lt;=INDIRECT("FECHA_"&amp;$B1282,1),"INCUMPLIDA","PROCESO"), "VERIFICAR FECHA")),"SIN VALOR AVANCE")</f>
        <v>PROCESO</v>
      </c>
    </row>
    <row r="1283" spans="1:19" ht="75.75">
      <c r="A1283" s="712" t="s">
        <v>17</v>
      </c>
      <c r="B1283" s="104" t="s">
        <v>14</v>
      </c>
      <c r="C1283" s="713"/>
      <c r="D1283" s="713"/>
      <c r="E1283" s="714"/>
      <c r="F1283" s="714"/>
      <c r="G1283" s="714"/>
      <c r="H1283" s="714"/>
      <c r="I1283" s="716">
        <v>27</v>
      </c>
      <c r="J1283" s="717">
        <v>1</v>
      </c>
      <c r="K1283" s="717">
        <v>1</v>
      </c>
      <c r="L1283" s="726">
        <v>1</v>
      </c>
      <c r="M1283" s="719">
        <v>44805</v>
      </c>
      <c r="N1283" s="719">
        <v>44864</v>
      </c>
      <c r="O1283" s="109">
        <f t="shared" si="44"/>
        <v>8.4285714285714288</v>
      </c>
      <c r="P1283" s="720">
        <v>1</v>
      </c>
      <c r="Q1283" s="717" t="s">
        <v>2638</v>
      </c>
      <c r="R1283" s="720">
        <f t="shared" si="45"/>
        <v>1</v>
      </c>
      <c r="S1283" s="721" t="str">
        <f t="array" aca="1" ref="S1283" ca="1">IF(ISNUMBER(R1283),IF(R1283=100%,"CUMPLIDA",IF(AND(ISNUMBER(N1283),ISNUMBER(INDIRECT("FECHA_"&amp;$B1283,1))), IF(N1283&lt;=INDIRECT("FECHA_"&amp;$B1283,1),"INCUMPLIDA","PROCESO"), "VERIFICAR FECHA")),"SIN VALOR AVANCE")</f>
        <v>CUMPLIDA</v>
      </c>
    </row>
    <row r="1284" spans="1:19" ht="45.75">
      <c r="A1284" s="712" t="s">
        <v>17</v>
      </c>
      <c r="B1284" s="104" t="s">
        <v>14</v>
      </c>
      <c r="C1284" s="713"/>
      <c r="D1284" s="713"/>
      <c r="E1284" s="714"/>
      <c r="F1284" s="714"/>
      <c r="G1284" s="714"/>
      <c r="H1284" s="714"/>
      <c r="I1284" s="716">
        <v>28</v>
      </c>
      <c r="J1284" s="717">
        <v>1</v>
      </c>
      <c r="K1284" s="717">
        <v>1</v>
      </c>
      <c r="L1284" s="726">
        <v>1</v>
      </c>
      <c r="M1284" s="719">
        <v>45352</v>
      </c>
      <c r="N1284" s="719">
        <v>45747</v>
      </c>
      <c r="O1284" s="109">
        <f t="shared" si="44"/>
        <v>56.428571428571431</v>
      </c>
      <c r="P1284" s="720">
        <v>1</v>
      </c>
      <c r="Q1284" s="717" t="s">
        <v>2604</v>
      </c>
      <c r="R1284" s="720">
        <f t="shared" si="45"/>
        <v>1</v>
      </c>
      <c r="S1284" s="721" t="str">
        <f t="array" aca="1" ref="S1284" ca="1">IF(ISNUMBER(R1284),IF(R1284=100%,"CUMPLIDA",IF(AND(ISNUMBER(N1284),ISNUMBER(INDIRECT("FECHA_"&amp;$B1284,1))), IF(N1284&lt;=INDIRECT("FECHA_"&amp;$B1284,1),"INCUMPLIDA","PROCESO"), "VERIFICAR FECHA")),"SIN VALOR AVANCE")</f>
        <v>CUMPLIDA</v>
      </c>
    </row>
    <row r="1285" spans="1:19" ht="45.75">
      <c r="A1285" s="712" t="s">
        <v>17</v>
      </c>
      <c r="B1285" s="104" t="s">
        <v>14</v>
      </c>
      <c r="C1285" s="713"/>
      <c r="D1285" s="713"/>
      <c r="E1285" s="714"/>
      <c r="F1285" s="714"/>
      <c r="G1285" s="714"/>
      <c r="H1285" s="714"/>
      <c r="I1285" s="716">
        <v>29</v>
      </c>
      <c r="J1285" s="717">
        <v>1</v>
      </c>
      <c r="K1285" s="717">
        <v>1</v>
      </c>
      <c r="L1285" s="726">
        <v>1</v>
      </c>
      <c r="M1285" s="719">
        <v>45352</v>
      </c>
      <c r="N1285" s="719">
        <v>45747</v>
      </c>
      <c r="O1285" s="109">
        <f t="shared" si="44"/>
        <v>56.428571428571431</v>
      </c>
      <c r="P1285" s="720">
        <v>1</v>
      </c>
      <c r="Q1285" s="717" t="s">
        <v>2636</v>
      </c>
      <c r="R1285" s="720">
        <f t="shared" si="45"/>
        <v>1</v>
      </c>
      <c r="S1285" s="721" t="str">
        <f t="array" aca="1" ref="S1285" ca="1">IF(ISNUMBER(R1285),IF(R1285=100%,"CUMPLIDA",IF(AND(ISNUMBER(N1285),ISNUMBER(INDIRECT("FECHA_"&amp;$B1285,1))), IF(N1285&lt;=INDIRECT("FECHA_"&amp;$B1285,1),"INCUMPLIDA","PROCESO"), "VERIFICAR FECHA")),"SIN VALOR AVANCE")</f>
        <v>CUMPLIDA</v>
      </c>
    </row>
    <row r="1286" spans="1:19" ht="45.75">
      <c r="A1286" s="712" t="s">
        <v>17</v>
      </c>
      <c r="B1286" s="104" t="s">
        <v>14</v>
      </c>
      <c r="C1286" s="713"/>
      <c r="D1286" s="713"/>
      <c r="E1286" s="714"/>
      <c r="F1286" s="714"/>
      <c r="G1286" s="714"/>
      <c r="H1286" s="714"/>
      <c r="I1286" s="716">
        <v>30</v>
      </c>
      <c r="J1286" s="717">
        <v>1</v>
      </c>
      <c r="K1286" s="717">
        <v>1</v>
      </c>
      <c r="L1286" s="726">
        <v>1</v>
      </c>
      <c r="M1286" s="719">
        <v>45352</v>
      </c>
      <c r="N1286" s="719">
        <v>45747</v>
      </c>
      <c r="O1286" s="109">
        <f t="shared" si="44"/>
        <v>56.428571428571431</v>
      </c>
      <c r="P1286" s="720">
        <v>1</v>
      </c>
      <c r="Q1286" s="717" t="s">
        <v>2604</v>
      </c>
      <c r="R1286" s="720">
        <f t="shared" si="45"/>
        <v>1</v>
      </c>
      <c r="S1286" s="721" t="str">
        <f t="array" aca="1" ref="S1286" ca="1">IF(ISNUMBER(R1286),IF(R1286=100%,"CUMPLIDA",IF(AND(ISNUMBER(N1286),ISNUMBER(INDIRECT("FECHA_"&amp;$B1286,1))), IF(N1286&lt;=INDIRECT("FECHA_"&amp;$B1286,1),"INCUMPLIDA","PROCESO"), "VERIFICAR FECHA")),"SIN VALOR AVANCE")</f>
        <v>CUMPLIDA</v>
      </c>
    </row>
    <row r="1287" spans="1:19" ht="45.75">
      <c r="A1287" s="712" t="s">
        <v>17</v>
      </c>
      <c r="B1287" s="104" t="s">
        <v>14</v>
      </c>
      <c r="C1287" s="713"/>
      <c r="D1287" s="713"/>
      <c r="E1287" s="714"/>
      <c r="F1287" s="714"/>
      <c r="G1287" s="714"/>
      <c r="H1287" s="714"/>
      <c r="I1287" s="716">
        <v>31</v>
      </c>
      <c r="J1287" s="717">
        <v>1</v>
      </c>
      <c r="K1287" s="717">
        <v>1</v>
      </c>
      <c r="L1287" s="726">
        <v>1</v>
      </c>
      <c r="M1287" s="719">
        <v>45352</v>
      </c>
      <c r="N1287" s="719">
        <v>45747</v>
      </c>
      <c r="O1287" s="109">
        <f t="shared" si="44"/>
        <v>56.428571428571431</v>
      </c>
      <c r="P1287" s="720">
        <v>1</v>
      </c>
      <c r="Q1287" s="717" t="s">
        <v>2636</v>
      </c>
      <c r="R1287" s="720">
        <f t="shared" si="45"/>
        <v>1</v>
      </c>
      <c r="S1287" s="721" t="str">
        <f t="array" aca="1" ref="S1287" ca="1">IF(ISNUMBER(R1287),IF(R1287=100%,"CUMPLIDA",IF(AND(ISNUMBER(N1287),ISNUMBER(INDIRECT("FECHA_"&amp;$B1287,1))), IF(N1287&lt;=INDIRECT("FECHA_"&amp;$B1287,1),"INCUMPLIDA","PROCESO"), "VERIFICAR FECHA")),"SIN VALOR AVANCE")</f>
        <v>CUMPLIDA</v>
      </c>
    </row>
    <row r="1288" spans="1:19" ht="105.75">
      <c r="A1288" s="712" t="s">
        <v>17</v>
      </c>
      <c r="B1288" s="104" t="s">
        <v>14</v>
      </c>
      <c r="C1288" s="713"/>
      <c r="D1288" s="713"/>
      <c r="E1288" s="714"/>
      <c r="F1288" s="714"/>
      <c r="G1288" s="714"/>
      <c r="H1288" s="714"/>
      <c r="I1288" s="716">
        <v>32</v>
      </c>
      <c r="J1288" s="717">
        <v>1</v>
      </c>
      <c r="K1288" s="717">
        <v>1</v>
      </c>
      <c r="L1288" s="726">
        <v>1</v>
      </c>
      <c r="M1288" s="719">
        <v>45352</v>
      </c>
      <c r="N1288" s="719">
        <v>45747</v>
      </c>
      <c r="O1288" s="109">
        <f t="shared" si="44"/>
        <v>56.428571428571431</v>
      </c>
      <c r="P1288" s="720">
        <v>1</v>
      </c>
      <c r="Q1288" s="717" t="s">
        <v>2637</v>
      </c>
      <c r="R1288" s="720">
        <f t="shared" si="45"/>
        <v>1</v>
      </c>
      <c r="S1288" s="721" t="str">
        <f t="array" aca="1" ref="S1288" ca="1">IF(ISNUMBER(R1288),IF(R1288=100%,"CUMPLIDA",IF(AND(ISNUMBER(N1288),ISNUMBER(INDIRECT("FECHA_"&amp;$B1288,1))), IF(N1288&lt;=INDIRECT("FECHA_"&amp;$B1288,1),"INCUMPLIDA","PROCESO"), "VERIFICAR FECHA")),"SIN VALOR AVANCE")</f>
        <v>CUMPLIDA</v>
      </c>
    </row>
    <row r="1289" spans="1:19" ht="45.75">
      <c r="A1289" s="712" t="s">
        <v>17</v>
      </c>
      <c r="B1289" s="104" t="s">
        <v>14</v>
      </c>
      <c r="C1289" s="713"/>
      <c r="D1289" s="713"/>
      <c r="E1289" s="714"/>
      <c r="F1289" s="714"/>
      <c r="G1289" s="714"/>
      <c r="H1289" s="714"/>
      <c r="I1289" s="716">
        <v>8</v>
      </c>
      <c r="J1289" s="717">
        <v>1</v>
      </c>
      <c r="K1289" s="717">
        <v>1</v>
      </c>
      <c r="L1289" s="726">
        <v>2</v>
      </c>
      <c r="M1289" s="719">
        <v>45748</v>
      </c>
      <c r="N1289" s="729">
        <v>46234</v>
      </c>
      <c r="O1289" s="109">
        <f t="shared" si="44"/>
        <v>69.428571428571431</v>
      </c>
      <c r="P1289" s="720">
        <v>0.69499999999999995</v>
      </c>
      <c r="Q1289" s="717" t="s">
        <v>2636</v>
      </c>
      <c r="R1289" s="720">
        <f t="shared" si="45"/>
        <v>0.69499999999999995</v>
      </c>
      <c r="S1289" s="721" t="str">
        <f t="array" aca="1" ref="S1289" ca="1">IF(ISNUMBER(R1289),IF(R1289=100%,"CUMPLIDA",IF(AND(ISNUMBER(N1289),ISNUMBER(INDIRECT("FECHA_"&amp;$B1289,1))), IF(N1289&lt;=INDIRECT("FECHA_"&amp;$B1289,1),"INCUMPLIDA","PROCESO"), "VERIFICAR FECHA")),"SIN VALOR AVANCE")</f>
        <v>PROCESO</v>
      </c>
    </row>
    <row r="1290" spans="1:19" ht="45.75">
      <c r="A1290" s="712" t="s">
        <v>17</v>
      </c>
      <c r="B1290" s="104" t="s">
        <v>14</v>
      </c>
      <c r="C1290" s="713"/>
      <c r="D1290" s="713"/>
      <c r="E1290" s="714"/>
      <c r="F1290" s="714"/>
      <c r="G1290" s="714"/>
      <c r="H1290" s="714"/>
      <c r="I1290" s="716">
        <v>9</v>
      </c>
      <c r="J1290" s="717">
        <v>1</v>
      </c>
      <c r="K1290" s="717">
        <v>1</v>
      </c>
      <c r="L1290" s="726">
        <v>1</v>
      </c>
      <c r="M1290" s="719">
        <v>45748</v>
      </c>
      <c r="N1290" s="729">
        <v>46234</v>
      </c>
      <c r="O1290" s="109">
        <f t="shared" si="44"/>
        <v>69.428571428571431</v>
      </c>
      <c r="P1290" s="720">
        <v>0</v>
      </c>
      <c r="Q1290" s="717" t="s">
        <v>2604</v>
      </c>
      <c r="R1290" s="720">
        <f t="shared" si="45"/>
        <v>0</v>
      </c>
      <c r="S1290" s="721" t="str">
        <f t="array" aca="1" ref="S1290" ca="1">IF(ISNUMBER(R1290),IF(R1290=100%,"CUMPLIDA",IF(AND(ISNUMBER(N1290),ISNUMBER(INDIRECT("FECHA_"&amp;$B1290,1))), IF(N1290&lt;=INDIRECT("FECHA_"&amp;$B1290,1),"INCUMPLIDA","PROCESO"), "VERIFICAR FECHA")),"SIN VALOR AVANCE")</f>
        <v>PROCESO</v>
      </c>
    </row>
    <row r="1291" spans="1:19" ht="105.75">
      <c r="A1291" s="712" t="s">
        <v>17</v>
      </c>
      <c r="B1291" s="104" t="s">
        <v>14</v>
      </c>
      <c r="C1291" s="713"/>
      <c r="D1291" s="713"/>
      <c r="E1291" s="714"/>
      <c r="F1291" s="714"/>
      <c r="G1291" s="714"/>
      <c r="H1291" s="714"/>
      <c r="I1291" s="716">
        <v>10</v>
      </c>
      <c r="J1291" s="717">
        <v>1</v>
      </c>
      <c r="K1291" s="717">
        <v>1</v>
      </c>
      <c r="L1291" s="726">
        <v>2</v>
      </c>
      <c r="M1291" s="719">
        <v>45748</v>
      </c>
      <c r="N1291" s="729">
        <v>46234</v>
      </c>
      <c r="O1291" s="109">
        <f t="shared" si="44"/>
        <v>69.428571428571431</v>
      </c>
      <c r="P1291" s="720">
        <v>0</v>
      </c>
      <c r="Q1291" s="717" t="s">
        <v>2637</v>
      </c>
      <c r="R1291" s="720">
        <f t="shared" si="45"/>
        <v>0</v>
      </c>
      <c r="S1291" s="721" t="str">
        <f t="array" aca="1" ref="S1291" ca="1">IF(ISNUMBER(R1291),IF(R1291=100%,"CUMPLIDA",IF(AND(ISNUMBER(N1291),ISNUMBER(INDIRECT("FECHA_"&amp;$B1291,1))), IF(N1291&lt;=INDIRECT("FECHA_"&amp;$B1291,1),"INCUMPLIDA","PROCESO"), "VERIFICAR FECHA")),"SIN VALOR AVANCE")</f>
        <v>PROCESO</v>
      </c>
    </row>
    <row r="1292" spans="1:19" ht="90.75">
      <c r="A1292" s="712" t="s">
        <v>17</v>
      </c>
      <c r="B1292" s="104" t="s">
        <v>14</v>
      </c>
      <c r="C1292" s="713" t="s">
        <v>2639</v>
      </c>
      <c r="D1292" s="713" t="s">
        <v>2563</v>
      </c>
      <c r="E1292" s="716" t="s">
        <v>2261</v>
      </c>
      <c r="F1292" s="716"/>
      <c r="G1292" s="716"/>
      <c r="H1292" s="714"/>
      <c r="I1292" s="759" t="s">
        <v>2640</v>
      </c>
      <c r="J1292" s="717" t="s">
        <v>2536</v>
      </c>
      <c r="K1292" s="717" t="s">
        <v>2536</v>
      </c>
      <c r="L1292" s="726">
        <v>0</v>
      </c>
      <c r="M1292" s="719">
        <v>45748</v>
      </c>
      <c r="N1292" s="719">
        <v>45748</v>
      </c>
      <c r="O1292" s="109">
        <f t="shared" si="44"/>
        <v>0</v>
      </c>
      <c r="P1292" s="720">
        <v>1</v>
      </c>
      <c r="Q1292" s="717" t="s">
        <v>2641</v>
      </c>
      <c r="R1292" s="720">
        <f t="shared" si="45"/>
        <v>1</v>
      </c>
      <c r="S1292" s="721" t="str">
        <f t="array" aca="1" ref="S1292" ca="1">IF(ISNUMBER(R1292),IF(R1292=100%,"CUMPLIDA",IF(AND(ISNUMBER(N1292),ISNUMBER(INDIRECT("FECHA_"&amp;$B1292,1))), IF(N1292&lt;=INDIRECT("FECHA_"&amp;$B1292,1),"INCUMPLIDA","PROCESO"), "VERIFICAR FECHA")),"SIN VALOR AVANCE")</f>
        <v>CUMPLIDA</v>
      </c>
    </row>
    <row r="1293" spans="1:19" ht="90.75">
      <c r="A1293" s="712" t="s">
        <v>17</v>
      </c>
      <c r="B1293" s="104" t="s">
        <v>14</v>
      </c>
      <c r="C1293" s="713"/>
      <c r="D1293" s="713"/>
      <c r="E1293" s="716" t="s">
        <v>2291</v>
      </c>
      <c r="F1293" s="716"/>
      <c r="G1293" s="716"/>
      <c r="H1293" s="714"/>
      <c r="I1293" s="759" t="s">
        <v>2642</v>
      </c>
      <c r="J1293" s="717" t="s">
        <v>2536</v>
      </c>
      <c r="K1293" s="717" t="s">
        <v>2536</v>
      </c>
      <c r="L1293" s="726">
        <v>0</v>
      </c>
      <c r="M1293" s="719">
        <v>45748</v>
      </c>
      <c r="N1293" s="719">
        <v>45748</v>
      </c>
      <c r="O1293" s="109">
        <f t="shared" si="44"/>
        <v>0</v>
      </c>
      <c r="P1293" s="720">
        <v>1</v>
      </c>
      <c r="Q1293" s="717" t="s">
        <v>2641</v>
      </c>
      <c r="R1293" s="720">
        <f t="shared" si="45"/>
        <v>1</v>
      </c>
      <c r="S1293" s="721" t="str">
        <f t="array" aca="1" ref="S1293" ca="1">IF(ISNUMBER(R1293),IF(R1293=100%,"CUMPLIDA",IF(AND(ISNUMBER(N1293),ISNUMBER(INDIRECT("FECHA_"&amp;$B1293,1))), IF(N1293&lt;=INDIRECT("FECHA_"&amp;$B1293,1),"INCUMPLIDA","PROCESO"), "VERIFICAR FECHA")),"SIN VALOR AVANCE")</f>
        <v>CUMPLIDA</v>
      </c>
    </row>
    <row r="1294" spans="1:19" ht="90.75">
      <c r="A1294" s="712" t="s">
        <v>17</v>
      </c>
      <c r="B1294" s="104" t="s">
        <v>14</v>
      </c>
      <c r="C1294" s="713"/>
      <c r="D1294" s="713"/>
      <c r="E1294" s="716" t="s">
        <v>2283</v>
      </c>
      <c r="F1294" s="716"/>
      <c r="G1294" s="716"/>
      <c r="H1294" s="714"/>
      <c r="I1294" s="759" t="s">
        <v>2643</v>
      </c>
      <c r="J1294" s="717" t="s">
        <v>2536</v>
      </c>
      <c r="K1294" s="717" t="s">
        <v>2536</v>
      </c>
      <c r="L1294" s="726">
        <v>0</v>
      </c>
      <c r="M1294" s="719">
        <v>45748</v>
      </c>
      <c r="N1294" s="719">
        <v>45748</v>
      </c>
      <c r="O1294" s="109">
        <f t="shared" si="44"/>
        <v>0</v>
      </c>
      <c r="P1294" s="720">
        <v>1</v>
      </c>
      <c r="Q1294" s="717" t="s">
        <v>2641</v>
      </c>
      <c r="R1294" s="720">
        <f t="shared" si="45"/>
        <v>1</v>
      </c>
      <c r="S1294" s="721" t="str">
        <f t="array" aca="1" ref="S1294" ca="1">IF(ISNUMBER(R1294),IF(R1294=100%,"CUMPLIDA",IF(AND(ISNUMBER(N1294),ISNUMBER(INDIRECT("FECHA_"&amp;$B1294,1))), IF(N1294&lt;=INDIRECT("FECHA_"&amp;$B1294,1),"INCUMPLIDA","PROCESO"), "VERIFICAR FECHA")),"SIN VALOR AVANCE")</f>
        <v>CUMPLIDA</v>
      </c>
    </row>
    <row r="1295" spans="1:19" ht="90.75">
      <c r="A1295" s="712" t="s">
        <v>17</v>
      </c>
      <c r="B1295" s="104" t="s">
        <v>14</v>
      </c>
      <c r="C1295" s="713"/>
      <c r="D1295" s="713"/>
      <c r="E1295" s="716" t="s">
        <v>2644</v>
      </c>
      <c r="F1295" s="716"/>
      <c r="G1295" s="716"/>
      <c r="H1295" s="714"/>
      <c r="I1295" s="724">
        <v>4</v>
      </c>
      <c r="J1295" s="717">
        <v>1</v>
      </c>
      <c r="K1295" s="717">
        <v>1</v>
      </c>
      <c r="L1295" s="718">
        <v>1</v>
      </c>
      <c r="M1295" s="719">
        <v>44825</v>
      </c>
      <c r="N1295" s="719">
        <v>45107</v>
      </c>
      <c r="O1295" s="109">
        <f t="shared" si="44"/>
        <v>40.285714285714285</v>
      </c>
      <c r="P1295" s="720">
        <v>1</v>
      </c>
      <c r="Q1295" s="717" t="s">
        <v>2641</v>
      </c>
      <c r="R1295" s="720">
        <f t="shared" si="45"/>
        <v>1</v>
      </c>
      <c r="S1295" s="721" t="str">
        <f t="array" aca="1" ref="S1295" ca="1">IF(ISNUMBER(R1295),IF(R1295=100%,"CUMPLIDA",IF(AND(ISNUMBER(N1295),ISNUMBER(INDIRECT("FECHA_"&amp;$B1295,1))), IF(N1295&lt;=INDIRECT("FECHA_"&amp;$B1295,1),"INCUMPLIDA","PROCESO"), "VERIFICAR FECHA")),"SIN VALOR AVANCE")</f>
        <v>CUMPLIDA</v>
      </c>
    </row>
    <row r="1296" spans="1:19" ht="90.75">
      <c r="A1296" s="712" t="s">
        <v>17</v>
      </c>
      <c r="B1296" s="104" t="s">
        <v>14</v>
      </c>
      <c r="C1296" s="713"/>
      <c r="D1296" s="713"/>
      <c r="E1296" s="716" t="s">
        <v>2645</v>
      </c>
      <c r="F1296" s="716"/>
      <c r="G1296" s="716"/>
      <c r="H1296" s="714"/>
      <c r="I1296" s="724">
        <v>5</v>
      </c>
      <c r="J1296" s="717">
        <v>1</v>
      </c>
      <c r="K1296" s="717">
        <v>1</v>
      </c>
      <c r="L1296" s="718">
        <v>1</v>
      </c>
      <c r="M1296" s="719">
        <v>44825</v>
      </c>
      <c r="N1296" s="719">
        <v>45107</v>
      </c>
      <c r="O1296" s="109">
        <f t="shared" si="44"/>
        <v>40.285714285714285</v>
      </c>
      <c r="P1296" s="720">
        <v>1</v>
      </c>
      <c r="Q1296" s="717" t="s">
        <v>2641</v>
      </c>
      <c r="R1296" s="720">
        <f t="shared" si="45"/>
        <v>1</v>
      </c>
      <c r="S1296" s="721" t="str">
        <f t="array" aca="1" ref="S1296" ca="1">IF(ISNUMBER(R1296),IF(R1296=100%,"CUMPLIDA",IF(AND(ISNUMBER(N1296),ISNUMBER(INDIRECT("FECHA_"&amp;$B1296,1))), IF(N1296&lt;=INDIRECT("FECHA_"&amp;$B1296,1),"INCUMPLIDA","PROCESO"), "VERIFICAR FECHA")),"SIN VALOR AVANCE")</f>
        <v>CUMPLIDA</v>
      </c>
    </row>
    <row r="1297" spans="1:19" ht="45.75">
      <c r="A1297" s="712" t="s">
        <v>17</v>
      </c>
      <c r="B1297" s="104" t="s">
        <v>14</v>
      </c>
      <c r="C1297" s="713"/>
      <c r="D1297" s="713"/>
      <c r="E1297" s="733"/>
      <c r="F1297" s="733"/>
      <c r="G1297" s="733" t="s">
        <v>2288</v>
      </c>
      <c r="H1297" s="714"/>
      <c r="I1297" s="724">
        <v>6</v>
      </c>
      <c r="J1297" s="717">
        <v>1</v>
      </c>
      <c r="K1297" s="717">
        <v>1</v>
      </c>
      <c r="L1297" s="720">
        <v>1</v>
      </c>
      <c r="M1297" s="719">
        <v>44958</v>
      </c>
      <c r="N1297" s="719">
        <v>45291</v>
      </c>
      <c r="O1297" s="109">
        <f t="shared" si="44"/>
        <v>47.571428571428569</v>
      </c>
      <c r="P1297" s="720">
        <v>1</v>
      </c>
      <c r="Q1297" s="717" t="s">
        <v>2646</v>
      </c>
      <c r="R1297" s="720">
        <f t="shared" si="45"/>
        <v>1</v>
      </c>
      <c r="S1297" s="721" t="str">
        <f t="array" aca="1" ref="S1297" ca="1">IF(ISNUMBER(R1297),IF(R1297=100%,"CUMPLIDA",IF(AND(ISNUMBER(N1297),ISNUMBER(INDIRECT("FECHA_"&amp;$B1297,1))), IF(N1297&lt;=INDIRECT("FECHA_"&amp;$B1297,1),"INCUMPLIDA","PROCESO"), "VERIFICAR FECHA")),"SIN VALOR AVANCE")</f>
        <v>CUMPLIDA</v>
      </c>
    </row>
    <row r="1298" spans="1:19" ht="45.75">
      <c r="A1298" s="712" t="s">
        <v>17</v>
      </c>
      <c r="B1298" s="104" t="s">
        <v>14</v>
      </c>
      <c r="C1298" s="713"/>
      <c r="D1298" s="713"/>
      <c r="E1298" s="733"/>
      <c r="F1298" s="733"/>
      <c r="G1298" s="733"/>
      <c r="H1298" s="714"/>
      <c r="I1298" s="724">
        <v>7</v>
      </c>
      <c r="J1298" s="717">
        <v>1</v>
      </c>
      <c r="K1298" s="717">
        <v>1</v>
      </c>
      <c r="L1298" s="720">
        <v>1</v>
      </c>
      <c r="M1298" s="719">
        <v>44941</v>
      </c>
      <c r="N1298" s="719">
        <v>45092</v>
      </c>
      <c r="O1298" s="109">
        <f t="shared" ref="O1298:O1361" si="46">(N1298-M1298)/7</f>
        <v>21.571428571428573</v>
      </c>
      <c r="P1298" s="720">
        <v>1</v>
      </c>
      <c r="Q1298" s="717" t="s">
        <v>2646</v>
      </c>
      <c r="R1298" s="720">
        <f t="shared" ref="R1298:R1361" si="47">(P1298)</f>
        <v>1</v>
      </c>
      <c r="S1298" s="721" t="str">
        <f t="array" aca="1" ref="S1298" ca="1">IF(ISNUMBER(R1298),IF(R1298=100%,"CUMPLIDA",IF(AND(ISNUMBER(N1298),ISNUMBER(INDIRECT("FECHA_"&amp;$B1298,1))), IF(N1298&lt;=INDIRECT("FECHA_"&amp;$B1298,1),"INCUMPLIDA","PROCESO"), "VERIFICAR FECHA")),"SIN VALOR AVANCE")</f>
        <v>CUMPLIDA</v>
      </c>
    </row>
    <row r="1299" spans="1:19" ht="105.75">
      <c r="A1299" s="712" t="s">
        <v>17</v>
      </c>
      <c r="B1299" s="104" t="s">
        <v>14</v>
      </c>
      <c r="C1299" s="761" t="s">
        <v>2647</v>
      </c>
      <c r="D1299" s="761"/>
      <c r="E1299" s="714" t="s">
        <v>2261</v>
      </c>
      <c r="F1299" s="714"/>
      <c r="G1299" s="714"/>
      <c r="H1299" s="722"/>
      <c r="I1299" s="716">
        <v>1</v>
      </c>
      <c r="J1299" s="717">
        <v>1</v>
      </c>
      <c r="K1299" s="717">
        <v>1</v>
      </c>
      <c r="L1299" s="718">
        <v>2</v>
      </c>
      <c r="M1299" s="719">
        <v>45047</v>
      </c>
      <c r="N1299" s="719">
        <v>45322</v>
      </c>
      <c r="O1299" s="109">
        <f t="shared" si="46"/>
        <v>39.285714285714285</v>
      </c>
      <c r="P1299" s="720">
        <v>1</v>
      </c>
      <c r="Q1299" s="717" t="s">
        <v>2648</v>
      </c>
      <c r="R1299" s="720">
        <f t="shared" si="47"/>
        <v>1</v>
      </c>
      <c r="S1299" s="721" t="str">
        <f t="array" aca="1" ref="S1299" ca="1">IF(ISNUMBER(R1299),IF(R1299=100%,"CUMPLIDA",IF(AND(ISNUMBER(N1299),ISNUMBER(INDIRECT("FECHA_"&amp;$B1299,1))), IF(N1299&lt;=INDIRECT("FECHA_"&amp;$B1299,1),"INCUMPLIDA","PROCESO"), "VERIFICAR FECHA")),"SIN VALOR AVANCE")</f>
        <v>CUMPLIDA</v>
      </c>
    </row>
    <row r="1300" spans="1:19" ht="105.75">
      <c r="A1300" s="712" t="s">
        <v>17</v>
      </c>
      <c r="B1300" s="104" t="s">
        <v>14</v>
      </c>
      <c r="C1300" s="762"/>
      <c r="D1300" s="762"/>
      <c r="E1300" s="714"/>
      <c r="F1300" s="714"/>
      <c r="G1300" s="714"/>
      <c r="H1300" s="723"/>
      <c r="I1300" s="716">
        <v>2</v>
      </c>
      <c r="J1300" s="717">
        <v>1</v>
      </c>
      <c r="K1300" s="717">
        <v>1</v>
      </c>
      <c r="L1300" s="718">
        <v>4</v>
      </c>
      <c r="M1300" s="719">
        <v>45047</v>
      </c>
      <c r="N1300" s="719">
        <v>45322</v>
      </c>
      <c r="O1300" s="109">
        <f t="shared" si="46"/>
        <v>39.285714285714285</v>
      </c>
      <c r="P1300" s="720">
        <v>1</v>
      </c>
      <c r="Q1300" s="717" t="s">
        <v>2649</v>
      </c>
      <c r="R1300" s="720">
        <f t="shared" si="47"/>
        <v>1</v>
      </c>
      <c r="S1300" s="721" t="str">
        <f t="array" aca="1" ref="S1300" ca="1">IF(ISNUMBER(R1300),IF(R1300=100%,"CUMPLIDA",IF(AND(ISNUMBER(N1300),ISNUMBER(INDIRECT("FECHA_"&amp;$B1300,1))), IF(N1300&lt;=INDIRECT("FECHA_"&amp;$B1300,1),"INCUMPLIDA","PROCESO"), "VERIFICAR FECHA")),"SIN VALOR AVANCE")</f>
        <v>CUMPLIDA</v>
      </c>
    </row>
    <row r="1301" spans="1:19" ht="105.75">
      <c r="A1301" s="712" t="s">
        <v>17</v>
      </c>
      <c r="B1301" s="104" t="s">
        <v>14</v>
      </c>
      <c r="C1301" s="762"/>
      <c r="D1301" s="762"/>
      <c r="E1301" s="714"/>
      <c r="F1301" s="714"/>
      <c r="G1301" s="714"/>
      <c r="H1301" s="723"/>
      <c r="I1301" s="716">
        <v>3</v>
      </c>
      <c r="J1301" s="717">
        <v>1</v>
      </c>
      <c r="K1301" s="717">
        <v>1</v>
      </c>
      <c r="L1301" s="718">
        <v>1</v>
      </c>
      <c r="M1301" s="719">
        <v>45169</v>
      </c>
      <c r="N1301" s="719">
        <v>45291</v>
      </c>
      <c r="O1301" s="109">
        <f t="shared" si="46"/>
        <v>17.428571428571427</v>
      </c>
      <c r="P1301" s="720">
        <v>1</v>
      </c>
      <c r="Q1301" s="717" t="s">
        <v>2650</v>
      </c>
      <c r="R1301" s="720">
        <f t="shared" si="47"/>
        <v>1</v>
      </c>
      <c r="S1301" s="721" t="str">
        <f t="array" aca="1" ref="S1301" ca="1">IF(ISNUMBER(R1301),IF(R1301=100%,"CUMPLIDA",IF(AND(ISNUMBER(N1301),ISNUMBER(INDIRECT("FECHA_"&amp;$B1301,1))), IF(N1301&lt;=INDIRECT("FECHA_"&amp;$B1301,1),"INCUMPLIDA","PROCESO"), "VERIFICAR FECHA")),"SIN VALOR AVANCE")</f>
        <v>CUMPLIDA</v>
      </c>
    </row>
    <row r="1302" spans="1:19" ht="90.75">
      <c r="A1302" s="712" t="s">
        <v>17</v>
      </c>
      <c r="B1302" s="104" t="s">
        <v>14</v>
      </c>
      <c r="C1302" s="762"/>
      <c r="D1302" s="762"/>
      <c r="E1302" s="714" t="s">
        <v>2268</v>
      </c>
      <c r="F1302" s="714"/>
      <c r="G1302" s="714"/>
      <c r="H1302" s="723"/>
      <c r="I1302" s="716">
        <v>1</v>
      </c>
      <c r="J1302" s="717">
        <v>1</v>
      </c>
      <c r="K1302" s="717">
        <v>1</v>
      </c>
      <c r="L1302" s="718">
        <v>2</v>
      </c>
      <c r="M1302" s="719">
        <v>45047</v>
      </c>
      <c r="N1302" s="719">
        <v>45322</v>
      </c>
      <c r="O1302" s="109">
        <f t="shared" si="46"/>
        <v>39.285714285714285</v>
      </c>
      <c r="P1302" s="720">
        <v>1</v>
      </c>
      <c r="Q1302" s="717" t="s">
        <v>2651</v>
      </c>
      <c r="R1302" s="720">
        <f t="shared" si="47"/>
        <v>1</v>
      </c>
      <c r="S1302" s="721" t="str">
        <f t="array" aca="1" ref="S1302" ca="1">IF(ISNUMBER(R1302),IF(R1302=100%,"CUMPLIDA",IF(AND(ISNUMBER(N1302),ISNUMBER(INDIRECT("FECHA_"&amp;$B1302,1))), IF(N1302&lt;=INDIRECT("FECHA_"&amp;$B1302,1),"INCUMPLIDA","PROCESO"), "VERIFICAR FECHA")),"SIN VALOR AVANCE")</f>
        <v>CUMPLIDA</v>
      </c>
    </row>
    <row r="1303" spans="1:19" ht="90.75">
      <c r="A1303" s="712" t="s">
        <v>17</v>
      </c>
      <c r="B1303" s="104" t="s">
        <v>14</v>
      </c>
      <c r="C1303" s="762"/>
      <c r="D1303" s="762"/>
      <c r="E1303" s="714"/>
      <c r="F1303" s="714"/>
      <c r="G1303" s="714"/>
      <c r="H1303" s="723"/>
      <c r="I1303" s="716">
        <v>4</v>
      </c>
      <c r="J1303" s="717">
        <v>1</v>
      </c>
      <c r="K1303" s="717">
        <v>1</v>
      </c>
      <c r="L1303" s="718">
        <v>4</v>
      </c>
      <c r="M1303" s="719">
        <v>45047</v>
      </c>
      <c r="N1303" s="719">
        <v>45322</v>
      </c>
      <c r="O1303" s="109">
        <f t="shared" si="46"/>
        <v>39.285714285714285</v>
      </c>
      <c r="P1303" s="720">
        <v>1</v>
      </c>
      <c r="Q1303" s="717" t="s">
        <v>2651</v>
      </c>
      <c r="R1303" s="720">
        <f t="shared" si="47"/>
        <v>1</v>
      </c>
      <c r="S1303" s="721" t="str">
        <f t="array" aca="1" ref="S1303" ca="1">IF(ISNUMBER(R1303),IF(R1303=100%,"CUMPLIDA",IF(AND(ISNUMBER(N1303),ISNUMBER(INDIRECT("FECHA_"&amp;$B1303,1))), IF(N1303&lt;=INDIRECT("FECHA_"&amp;$B1303,1),"INCUMPLIDA","PROCESO"), "VERIFICAR FECHA")),"SIN VALOR AVANCE")</f>
        <v>CUMPLIDA</v>
      </c>
    </row>
    <row r="1304" spans="1:19" ht="90.75">
      <c r="A1304" s="712" t="s">
        <v>17</v>
      </c>
      <c r="B1304" s="104" t="s">
        <v>14</v>
      </c>
      <c r="C1304" s="762"/>
      <c r="D1304" s="762"/>
      <c r="E1304" s="714"/>
      <c r="F1304" s="714"/>
      <c r="G1304" s="714"/>
      <c r="H1304" s="723"/>
      <c r="I1304" s="716">
        <v>3</v>
      </c>
      <c r="J1304" s="717">
        <v>1</v>
      </c>
      <c r="K1304" s="717">
        <v>1</v>
      </c>
      <c r="L1304" s="718">
        <v>1</v>
      </c>
      <c r="M1304" s="719">
        <v>45169</v>
      </c>
      <c r="N1304" s="719">
        <v>45322</v>
      </c>
      <c r="O1304" s="109">
        <f t="shared" si="46"/>
        <v>21.857142857142858</v>
      </c>
      <c r="P1304" s="720">
        <v>1</v>
      </c>
      <c r="Q1304" s="717" t="s">
        <v>2651</v>
      </c>
      <c r="R1304" s="720">
        <f t="shared" si="47"/>
        <v>1</v>
      </c>
      <c r="S1304" s="721" t="str">
        <f t="array" aca="1" ref="S1304" ca="1">IF(ISNUMBER(R1304),IF(R1304=100%,"CUMPLIDA",IF(AND(ISNUMBER(N1304),ISNUMBER(INDIRECT("FECHA_"&amp;$B1304,1))), IF(N1304&lt;=INDIRECT("FECHA_"&amp;$B1304,1),"INCUMPLIDA","PROCESO"), "VERIFICAR FECHA")),"SIN VALOR AVANCE")</f>
        <v>CUMPLIDA</v>
      </c>
    </row>
    <row r="1305" spans="1:19" ht="90.75">
      <c r="A1305" s="712" t="s">
        <v>17</v>
      </c>
      <c r="B1305" s="104" t="s">
        <v>14</v>
      </c>
      <c r="C1305" s="762"/>
      <c r="D1305" s="762"/>
      <c r="E1305" s="714" t="s">
        <v>2283</v>
      </c>
      <c r="F1305" s="714"/>
      <c r="G1305" s="714"/>
      <c r="H1305" s="723"/>
      <c r="I1305" s="716">
        <v>1</v>
      </c>
      <c r="J1305" s="717">
        <v>1</v>
      </c>
      <c r="K1305" s="717">
        <v>1</v>
      </c>
      <c r="L1305" s="718">
        <v>2</v>
      </c>
      <c r="M1305" s="719">
        <v>45047</v>
      </c>
      <c r="N1305" s="719">
        <v>45322</v>
      </c>
      <c r="O1305" s="109">
        <f t="shared" si="46"/>
        <v>39.285714285714285</v>
      </c>
      <c r="P1305" s="720">
        <v>1</v>
      </c>
      <c r="Q1305" s="717" t="s">
        <v>2651</v>
      </c>
      <c r="R1305" s="720">
        <f t="shared" si="47"/>
        <v>1</v>
      </c>
      <c r="S1305" s="721" t="str">
        <f t="array" aca="1" ref="S1305" ca="1">IF(ISNUMBER(R1305),IF(R1305=100%,"CUMPLIDA",IF(AND(ISNUMBER(N1305),ISNUMBER(INDIRECT("FECHA_"&amp;$B1305,1))), IF(N1305&lt;=INDIRECT("FECHA_"&amp;$B1305,1),"INCUMPLIDA","PROCESO"), "VERIFICAR FECHA")),"SIN VALOR AVANCE")</f>
        <v>CUMPLIDA</v>
      </c>
    </row>
    <row r="1306" spans="1:19" ht="90.75">
      <c r="A1306" s="712" t="s">
        <v>17</v>
      </c>
      <c r="B1306" s="104" t="s">
        <v>14</v>
      </c>
      <c r="C1306" s="762"/>
      <c r="D1306" s="762"/>
      <c r="E1306" s="714"/>
      <c r="F1306" s="714"/>
      <c r="G1306" s="714"/>
      <c r="H1306" s="723"/>
      <c r="I1306" s="716">
        <v>3</v>
      </c>
      <c r="J1306" s="717">
        <v>1</v>
      </c>
      <c r="K1306" s="717">
        <v>1</v>
      </c>
      <c r="L1306" s="718">
        <v>1</v>
      </c>
      <c r="M1306" s="719">
        <v>45169</v>
      </c>
      <c r="N1306" s="719">
        <v>45322</v>
      </c>
      <c r="O1306" s="109">
        <f t="shared" si="46"/>
        <v>21.857142857142858</v>
      </c>
      <c r="P1306" s="720">
        <v>1</v>
      </c>
      <c r="Q1306" s="717" t="s">
        <v>2651</v>
      </c>
      <c r="R1306" s="720">
        <f t="shared" si="47"/>
        <v>1</v>
      </c>
      <c r="S1306" s="721" t="str">
        <f t="array" aca="1" ref="S1306" ca="1">IF(ISNUMBER(R1306),IF(R1306=100%,"CUMPLIDA",IF(AND(ISNUMBER(N1306),ISNUMBER(INDIRECT("FECHA_"&amp;$B1306,1))), IF(N1306&lt;=INDIRECT("FECHA_"&amp;$B1306,1),"INCUMPLIDA","PROCESO"), "VERIFICAR FECHA")),"SIN VALOR AVANCE")</f>
        <v>CUMPLIDA</v>
      </c>
    </row>
    <row r="1307" spans="1:19" ht="90.75">
      <c r="A1307" s="712" t="s">
        <v>17</v>
      </c>
      <c r="B1307" s="104" t="s">
        <v>14</v>
      </c>
      <c r="C1307" s="762"/>
      <c r="D1307" s="762"/>
      <c r="E1307" s="716" t="s">
        <v>2284</v>
      </c>
      <c r="F1307" s="716"/>
      <c r="G1307" s="716"/>
      <c r="H1307" s="723"/>
      <c r="I1307" s="716">
        <v>5</v>
      </c>
      <c r="J1307" s="717">
        <v>1</v>
      </c>
      <c r="K1307" s="717">
        <v>1</v>
      </c>
      <c r="L1307" s="718">
        <v>1</v>
      </c>
      <c r="M1307" s="719">
        <v>45169</v>
      </c>
      <c r="N1307" s="719">
        <v>45322</v>
      </c>
      <c r="O1307" s="109">
        <f t="shared" si="46"/>
        <v>21.857142857142858</v>
      </c>
      <c r="P1307" s="720">
        <v>1</v>
      </c>
      <c r="Q1307" s="717" t="s">
        <v>2651</v>
      </c>
      <c r="R1307" s="720">
        <f t="shared" si="47"/>
        <v>1</v>
      </c>
      <c r="S1307" s="721" t="str">
        <f t="array" aca="1" ref="S1307" ca="1">IF(ISNUMBER(R1307),IF(R1307=100%,"CUMPLIDA",IF(AND(ISNUMBER(N1307),ISNUMBER(INDIRECT("FECHA_"&amp;$B1307,1))), IF(N1307&lt;=INDIRECT("FECHA_"&amp;$B1307,1),"INCUMPLIDA","PROCESO"), "VERIFICAR FECHA")),"SIN VALOR AVANCE")</f>
        <v>CUMPLIDA</v>
      </c>
    </row>
    <row r="1308" spans="1:19" ht="165.75">
      <c r="A1308" s="712" t="s">
        <v>17</v>
      </c>
      <c r="B1308" s="104" t="s">
        <v>14</v>
      </c>
      <c r="C1308" s="762"/>
      <c r="D1308" s="762"/>
      <c r="E1308" s="714" t="s">
        <v>2285</v>
      </c>
      <c r="F1308" s="714"/>
      <c r="G1308" s="714"/>
      <c r="H1308" s="723"/>
      <c r="I1308" s="716">
        <v>6</v>
      </c>
      <c r="J1308" s="717">
        <v>1</v>
      </c>
      <c r="K1308" s="717">
        <v>1</v>
      </c>
      <c r="L1308" s="718">
        <v>1</v>
      </c>
      <c r="M1308" s="719">
        <v>45047</v>
      </c>
      <c r="N1308" s="719">
        <v>45169</v>
      </c>
      <c r="O1308" s="109">
        <f t="shared" si="46"/>
        <v>17.428571428571427</v>
      </c>
      <c r="P1308" s="720">
        <v>1</v>
      </c>
      <c r="Q1308" s="717" t="s">
        <v>2652</v>
      </c>
      <c r="R1308" s="720">
        <f t="shared" si="47"/>
        <v>1</v>
      </c>
      <c r="S1308" s="721" t="str">
        <f t="array" aca="1" ref="S1308" ca="1">IF(ISNUMBER(R1308),IF(R1308=100%,"CUMPLIDA",IF(AND(ISNUMBER(N1308),ISNUMBER(INDIRECT("FECHA_"&amp;$B1308,1))), IF(N1308&lt;=INDIRECT("FECHA_"&amp;$B1308,1),"INCUMPLIDA","PROCESO"), "VERIFICAR FECHA")),"SIN VALOR AVANCE")</f>
        <v>CUMPLIDA</v>
      </c>
    </row>
    <row r="1309" spans="1:19" ht="90.75">
      <c r="A1309" s="712" t="s">
        <v>17</v>
      </c>
      <c r="B1309" s="104" t="s">
        <v>14</v>
      </c>
      <c r="C1309" s="762"/>
      <c r="D1309" s="762"/>
      <c r="E1309" s="714"/>
      <c r="F1309" s="714"/>
      <c r="G1309" s="714"/>
      <c r="H1309" s="723"/>
      <c r="I1309" s="716">
        <v>7</v>
      </c>
      <c r="J1309" s="717">
        <v>1</v>
      </c>
      <c r="K1309" s="717">
        <v>1</v>
      </c>
      <c r="L1309" s="718">
        <v>1</v>
      </c>
      <c r="M1309" s="719">
        <v>45169</v>
      </c>
      <c r="N1309" s="719">
        <v>45565</v>
      </c>
      <c r="O1309" s="109">
        <f t="shared" si="46"/>
        <v>56.571428571428569</v>
      </c>
      <c r="P1309" s="720">
        <v>1</v>
      </c>
      <c r="Q1309" s="717" t="s">
        <v>2651</v>
      </c>
      <c r="R1309" s="720">
        <f t="shared" si="47"/>
        <v>1</v>
      </c>
      <c r="S1309" s="721" t="str">
        <f t="array" aca="1" ref="S1309" ca="1">IF(ISNUMBER(R1309),IF(R1309=100%,"CUMPLIDA",IF(AND(ISNUMBER(N1309),ISNUMBER(INDIRECT("FECHA_"&amp;$B1309,1))), IF(N1309&lt;=INDIRECT("FECHA_"&amp;$B1309,1),"INCUMPLIDA","PROCESO"), "VERIFICAR FECHA")),"SIN VALOR AVANCE")</f>
        <v>CUMPLIDA</v>
      </c>
    </row>
    <row r="1310" spans="1:19" ht="165.75">
      <c r="A1310" s="712" t="s">
        <v>17</v>
      </c>
      <c r="B1310" s="104" t="s">
        <v>14</v>
      </c>
      <c r="C1310" s="762"/>
      <c r="D1310" s="762"/>
      <c r="E1310" s="714" t="s">
        <v>2286</v>
      </c>
      <c r="F1310" s="714"/>
      <c r="G1310" s="714"/>
      <c r="H1310" s="723"/>
      <c r="I1310" s="716">
        <v>8</v>
      </c>
      <c r="J1310" s="717">
        <v>1</v>
      </c>
      <c r="K1310" s="717">
        <v>1</v>
      </c>
      <c r="L1310" s="718">
        <v>1</v>
      </c>
      <c r="M1310" s="719">
        <v>45047</v>
      </c>
      <c r="N1310" s="719">
        <v>45107</v>
      </c>
      <c r="O1310" s="109">
        <f t="shared" si="46"/>
        <v>8.5714285714285712</v>
      </c>
      <c r="P1310" s="720">
        <v>1</v>
      </c>
      <c r="Q1310" s="717" t="s">
        <v>2652</v>
      </c>
      <c r="R1310" s="720">
        <f t="shared" si="47"/>
        <v>1</v>
      </c>
      <c r="S1310" s="721" t="str">
        <f t="array" aca="1" ref="S1310" ca="1">IF(ISNUMBER(R1310),IF(R1310=100%,"CUMPLIDA",IF(AND(ISNUMBER(N1310),ISNUMBER(INDIRECT("FECHA_"&amp;$B1310,1))), IF(N1310&lt;=INDIRECT("FECHA_"&amp;$B1310,1),"INCUMPLIDA","PROCESO"), "VERIFICAR FECHA")),"SIN VALOR AVANCE")</f>
        <v>CUMPLIDA</v>
      </c>
    </row>
    <row r="1311" spans="1:19" ht="45.75">
      <c r="A1311" s="712" t="s">
        <v>17</v>
      </c>
      <c r="B1311" s="104" t="s">
        <v>14</v>
      </c>
      <c r="C1311" s="762"/>
      <c r="D1311" s="762"/>
      <c r="E1311" s="714"/>
      <c r="F1311" s="714"/>
      <c r="G1311" s="714"/>
      <c r="H1311" s="723"/>
      <c r="I1311" s="716">
        <v>9</v>
      </c>
      <c r="J1311" s="717">
        <v>1</v>
      </c>
      <c r="K1311" s="717">
        <v>1</v>
      </c>
      <c r="L1311" s="718">
        <v>2</v>
      </c>
      <c r="M1311" s="719">
        <v>45017</v>
      </c>
      <c r="N1311" s="719">
        <v>45473</v>
      </c>
      <c r="O1311" s="109">
        <f t="shared" si="46"/>
        <v>65.142857142857139</v>
      </c>
      <c r="P1311" s="720">
        <v>1</v>
      </c>
      <c r="Q1311" s="717" t="s">
        <v>2604</v>
      </c>
      <c r="R1311" s="720">
        <f t="shared" si="47"/>
        <v>1</v>
      </c>
      <c r="S1311" s="721" t="str">
        <f t="array" aca="1" ref="S1311" ca="1">IF(ISNUMBER(R1311),IF(R1311=100%,"CUMPLIDA",IF(AND(ISNUMBER(N1311),ISNUMBER(INDIRECT("FECHA_"&amp;$B1311,1))), IF(N1311&lt;=INDIRECT("FECHA_"&amp;$B1311,1),"INCUMPLIDA","PROCESO"), "VERIFICAR FECHA")),"SIN VALOR AVANCE")</f>
        <v>CUMPLIDA</v>
      </c>
    </row>
    <row r="1312" spans="1:19" ht="90.75">
      <c r="A1312" s="712" t="s">
        <v>17</v>
      </c>
      <c r="B1312" s="104" t="s">
        <v>14</v>
      </c>
      <c r="C1312" s="762"/>
      <c r="D1312" s="762"/>
      <c r="E1312" s="714"/>
      <c r="F1312" s="714"/>
      <c r="G1312" s="714"/>
      <c r="H1312" s="723"/>
      <c r="I1312" s="716">
        <v>10</v>
      </c>
      <c r="J1312" s="717">
        <v>1</v>
      </c>
      <c r="K1312" s="717">
        <v>1</v>
      </c>
      <c r="L1312" s="718">
        <v>2</v>
      </c>
      <c r="M1312" s="719">
        <v>45199</v>
      </c>
      <c r="N1312" s="719">
        <v>45565</v>
      </c>
      <c r="O1312" s="109">
        <f t="shared" si="46"/>
        <v>52.285714285714285</v>
      </c>
      <c r="P1312" s="720">
        <v>1</v>
      </c>
      <c r="Q1312" s="717" t="s">
        <v>2651</v>
      </c>
      <c r="R1312" s="720">
        <f t="shared" si="47"/>
        <v>1</v>
      </c>
      <c r="S1312" s="721" t="str">
        <f t="array" aca="1" ref="S1312" ca="1">IF(ISNUMBER(R1312),IF(R1312=100%,"CUMPLIDA",IF(AND(ISNUMBER(N1312),ISNUMBER(INDIRECT("FECHA_"&amp;$B1312,1))), IF(N1312&lt;=INDIRECT("FECHA_"&amp;$B1312,1),"INCUMPLIDA","PROCESO"), "VERIFICAR FECHA")),"SIN VALOR AVANCE")</f>
        <v>CUMPLIDA</v>
      </c>
    </row>
    <row r="1313" spans="1:19" ht="165.75">
      <c r="A1313" s="712" t="s">
        <v>17</v>
      </c>
      <c r="B1313" s="104" t="s">
        <v>14</v>
      </c>
      <c r="C1313" s="762"/>
      <c r="D1313" s="762"/>
      <c r="E1313" s="714" t="s">
        <v>2353</v>
      </c>
      <c r="F1313" s="714"/>
      <c r="G1313" s="714"/>
      <c r="H1313" s="723"/>
      <c r="I1313" s="716">
        <v>11</v>
      </c>
      <c r="J1313" s="717">
        <v>1</v>
      </c>
      <c r="K1313" s="717">
        <v>1</v>
      </c>
      <c r="L1313" s="718">
        <v>1</v>
      </c>
      <c r="M1313" s="719">
        <v>45047</v>
      </c>
      <c r="N1313" s="719">
        <v>45169</v>
      </c>
      <c r="O1313" s="109">
        <f t="shared" si="46"/>
        <v>17.428571428571427</v>
      </c>
      <c r="P1313" s="720">
        <v>1</v>
      </c>
      <c r="Q1313" s="717" t="s">
        <v>2652</v>
      </c>
      <c r="R1313" s="720">
        <f t="shared" si="47"/>
        <v>1</v>
      </c>
      <c r="S1313" s="721" t="str">
        <f t="array" aca="1" ref="S1313" ca="1">IF(ISNUMBER(R1313),IF(R1313=100%,"CUMPLIDA",IF(AND(ISNUMBER(N1313),ISNUMBER(INDIRECT("FECHA_"&amp;$B1313,1))), IF(N1313&lt;=INDIRECT("FECHA_"&amp;$B1313,1),"INCUMPLIDA","PROCESO"), "VERIFICAR FECHA")),"SIN VALOR AVANCE")</f>
        <v>CUMPLIDA</v>
      </c>
    </row>
    <row r="1314" spans="1:19" ht="90.75">
      <c r="A1314" s="712" t="s">
        <v>17</v>
      </c>
      <c r="B1314" s="104" t="s">
        <v>14</v>
      </c>
      <c r="C1314" s="762"/>
      <c r="D1314" s="762"/>
      <c r="E1314" s="714"/>
      <c r="F1314" s="714"/>
      <c r="G1314" s="714"/>
      <c r="H1314" s="723"/>
      <c r="I1314" s="716">
        <v>10</v>
      </c>
      <c r="J1314" s="717">
        <v>1</v>
      </c>
      <c r="K1314" s="717">
        <v>1</v>
      </c>
      <c r="L1314" s="718">
        <v>2</v>
      </c>
      <c r="M1314" s="719">
        <v>45199</v>
      </c>
      <c r="N1314" s="719">
        <v>45565</v>
      </c>
      <c r="O1314" s="109">
        <f t="shared" si="46"/>
        <v>52.285714285714285</v>
      </c>
      <c r="P1314" s="720">
        <v>1</v>
      </c>
      <c r="Q1314" s="717" t="s">
        <v>2651</v>
      </c>
      <c r="R1314" s="720">
        <f t="shared" si="47"/>
        <v>1</v>
      </c>
      <c r="S1314" s="721" t="str">
        <f t="array" aca="1" ref="S1314" ca="1">IF(ISNUMBER(R1314),IF(R1314=100%,"CUMPLIDA",IF(AND(ISNUMBER(N1314),ISNUMBER(INDIRECT("FECHA_"&amp;$B1314,1))), IF(N1314&lt;=INDIRECT("FECHA_"&amp;$B1314,1),"INCUMPLIDA","PROCESO"), "VERIFICAR FECHA")),"SIN VALOR AVANCE")</f>
        <v>CUMPLIDA</v>
      </c>
    </row>
    <row r="1315" spans="1:19" ht="90.75">
      <c r="A1315" s="712" t="s">
        <v>17</v>
      </c>
      <c r="B1315" s="104" t="s">
        <v>14</v>
      </c>
      <c r="C1315" s="762"/>
      <c r="D1315" s="762"/>
      <c r="E1315" s="714"/>
      <c r="F1315" s="714"/>
      <c r="G1315" s="714"/>
      <c r="H1315" s="723"/>
      <c r="I1315" s="716">
        <v>12</v>
      </c>
      <c r="J1315" s="717">
        <v>1</v>
      </c>
      <c r="K1315" s="717">
        <v>1</v>
      </c>
      <c r="L1315" s="718">
        <v>1</v>
      </c>
      <c r="M1315" s="719">
        <v>45199</v>
      </c>
      <c r="N1315" s="719">
        <v>45351</v>
      </c>
      <c r="O1315" s="109">
        <f t="shared" si="46"/>
        <v>21.714285714285715</v>
      </c>
      <c r="P1315" s="720">
        <v>1</v>
      </c>
      <c r="Q1315" s="717" t="s">
        <v>2651</v>
      </c>
      <c r="R1315" s="720">
        <f t="shared" si="47"/>
        <v>1</v>
      </c>
      <c r="S1315" s="721" t="str">
        <f t="array" aca="1" ref="S1315" ca="1">IF(ISNUMBER(R1315),IF(R1315=100%,"CUMPLIDA",IF(AND(ISNUMBER(N1315),ISNUMBER(INDIRECT("FECHA_"&amp;$B1315,1))), IF(N1315&lt;=INDIRECT("FECHA_"&amp;$B1315,1),"INCUMPLIDA","PROCESO"), "VERIFICAR FECHA")),"SIN VALOR AVANCE")</f>
        <v>CUMPLIDA</v>
      </c>
    </row>
    <row r="1316" spans="1:19" ht="90.75">
      <c r="A1316" s="712" t="s">
        <v>17</v>
      </c>
      <c r="B1316" s="104" t="s">
        <v>14</v>
      </c>
      <c r="C1316" s="762"/>
      <c r="D1316" s="762"/>
      <c r="E1316" s="714" t="s">
        <v>2298</v>
      </c>
      <c r="F1316" s="714"/>
      <c r="G1316" s="714"/>
      <c r="H1316" s="723"/>
      <c r="I1316" s="716">
        <v>13</v>
      </c>
      <c r="J1316" s="717">
        <v>1</v>
      </c>
      <c r="K1316" s="717">
        <v>1</v>
      </c>
      <c r="L1316" s="718">
        <v>1</v>
      </c>
      <c r="M1316" s="719">
        <v>45047</v>
      </c>
      <c r="N1316" s="719">
        <v>45199</v>
      </c>
      <c r="O1316" s="109">
        <f t="shared" si="46"/>
        <v>21.714285714285715</v>
      </c>
      <c r="P1316" s="720">
        <v>1</v>
      </c>
      <c r="Q1316" s="717" t="s">
        <v>2651</v>
      </c>
      <c r="R1316" s="720">
        <f t="shared" si="47"/>
        <v>1</v>
      </c>
      <c r="S1316" s="721" t="str">
        <f t="array" aca="1" ref="S1316" ca="1">IF(ISNUMBER(R1316),IF(R1316=100%,"CUMPLIDA",IF(AND(ISNUMBER(N1316),ISNUMBER(INDIRECT("FECHA_"&amp;$B1316,1))), IF(N1316&lt;=INDIRECT("FECHA_"&amp;$B1316,1),"INCUMPLIDA","PROCESO"), "VERIFICAR FECHA")),"SIN VALOR AVANCE")</f>
        <v>CUMPLIDA</v>
      </c>
    </row>
    <row r="1317" spans="1:19" ht="45.75">
      <c r="A1317" s="712" t="s">
        <v>17</v>
      </c>
      <c r="B1317" s="104" t="s">
        <v>14</v>
      </c>
      <c r="C1317" s="762"/>
      <c r="D1317" s="762"/>
      <c r="E1317" s="714"/>
      <c r="F1317" s="714"/>
      <c r="G1317" s="714"/>
      <c r="H1317" s="723"/>
      <c r="I1317" s="716">
        <v>14</v>
      </c>
      <c r="J1317" s="717">
        <v>1</v>
      </c>
      <c r="K1317" s="717">
        <v>1</v>
      </c>
      <c r="L1317" s="718">
        <v>1</v>
      </c>
      <c r="M1317" s="719">
        <v>45200</v>
      </c>
      <c r="N1317" s="719">
        <v>45808</v>
      </c>
      <c r="O1317" s="109">
        <f t="shared" si="46"/>
        <v>86.857142857142861</v>
      </c>
      <c r="P1317" s="720">
        <v>1</v>
      </c>
      <c r="Q1317" s="717" t="s">
        <v>2604</v>
      </c>
      <c r="R1317" s="720">
        <f t="shared" si="47"/>
        <v>1</v>
      </c>
      <c r="S1317" s="721" t="str">
        <f t="array" aca="1" ref="S1317" ca="1">IF(ISNUMBER(R1317),IF(R1317=100%,"CUMPLIDA",IF(AND(ISNUMBER(N1317),ISNUMBER(INDIRECT("FECHA_"&amp;$B1317,1))), IF(N1317&lt;=INDIRECT("FECHA_"&amp;$B1317,1),"INCUMPLIDA","PROCESO"), "VERIFICAR FECHA")),"SIN VALOR AVANCE")</f>
        <v>CUMPLIDA</v>
      </c>
    </row>
    <row r="1318" spans="1:19" ht="75.75">
      <c r="A1318" s="712" t="s">
        <v>17</v>
      </c>
      <c r="B1318" s="104" t="s">
        <v>14</v>
      </c>
      <c r="C1318" s="763"/>
      <c r="D1318" s="763"/>
      <c r="E1318" s="714"/>
      <c r="F1318" s="714"/>
      <c r="G1318" s="714"/>
      <c r="H1318" s="715"/>
      <c r="I1318" s="716">
        <v>15</v>
      </c>
      <c r="J1318" s="717">
        <v>1</v>
      </c>
      <c r="K1318" s="717">
        <v>1</v>
      </c>
      <c r="L1318" s="718">
        <v>1</v>
      </c>
      <c r="M1318" s="719">
        <v>45295</v>
      </c>
      <c r="N1318" s="719">
        <v>45991</v>
      </c>
      <c r="O1318" s="109">
        <f t="shared" si="46"/>
        <v>99.428571428571431</v>
      </c>
      <c r="P1318" s="720">
        <v>1</v>
      </c>
      <c r="Q1318" s="717" t="s">
        <v>2653</v>
      </c>
      <c r="R1318" s="720">
        <f t="shared" si="47"/>
        <v>1</v>
      </c>
      <c r="S1318" s="721" t="str">
        <f t="array" aca="1" ref="S1318" ca="1">IF(ISNUMBER(R1318),IF(R1318=100%,"CUMPLIDA",IF(AND(ISNUMBER(N1318),ISNUMBER(INDIRECT("FECHA_"&amp;$B1318,1))), IF(N1318&lt;=INDIRECT("FECHA_"&amp;$B1318,1),"INCUMPLIDA","PROCESO"), "VERIFICAR FECHA")),"SIN VALOR AVANCE")</f>
        <v>CUMPLIDA</v>
      </c>
    </row>
    <row r="1319" spans="1:19" ht="60.75">
      <c r="A1319" s="712" t="s">
        <v>17</v>
      </c>
      <c r="B1319" s="104" t="s">
        <v>14</v>
      </c>
      <c r="C1319" s="713" t="s">
        <v>2654</v>
      </c>
      <c r="D1319" s="713"/>
      <c r="E1319" s="714" t="s">
        <v>2261</v>
      </c>
      <c r="F1319" s="714"/>
      <c r="G1319" s="714"/>
      <c r="H1319" s="714"/>
      <c r="I1319" s="716">
        <v>1</v>
      </c>
      <c r="J1319" s="717">
        <v>1</v>
      </c>
      <c r="K1319" s="717">
        <v>1</v>
      </c>
      <c r="L1319" s="718">
        <v>1</v>
      </c>
      <c r="M1319" s="719">
        <v>45108</v>
      </c>
      <c r="N1319" s="719">
        <v>45199</v>
      </c>
      <c r="O1319" s="109">
        <f t="shared" si="46"/>
        <v>13</v>
      </c>
      <c r="P1319" s="720">
        <v>1</v>
      </c>
      <c r="Q1319" s="717" t="s">
        <v>2655</v>
      </c>
      <c r="R1319" s="720">
        <f t="shared" si="47"/>
        <v>1</v>
      </c>
      <c r="S1319" s="721" t="str">
        <f t="array" aca="1" ref="S1319" ca="1">IF(ISNUMBER(R1319),IF(R1319=100%,"CUMPLIDA",IF(AND(ISNUMBER(N1319),ISNUMBER(INDIRECT("FECHA_"&amp;$B1319,1))), IF(N1319&lt;=INDIRECT("FECHA_"&amp;$B1319,1),"INCUMPLIDA","PROCESO"), "VERIFICAR FECHA")),"SIN VALOR AVANCE")</f>
        <v>CUMPLIDA</v>
      </c>
    </row>
    <row r="1320" spans="1:19" ht="45.75">
      <c r="A1320" s="712" t="s">
        <v>17</v>
      </c>
      <c r="B1320" s="104" t="s">
        <v>14</v>
      </c>
      <c r="C1320" s="713"/>
      <c r="D1320" s="713"/>
      <c r="E1320" s="714"/>
      <c r="F1320" s="714"/>
      <c r="G1320" s="714"/>
      <c r="H1320" s="714"/>
      <c r="I1320" s="716">
        <v>2</v>
      </c>
      <c r="J1320" s="717">
        <v>1</v>
      </c>
      <c r="K1320" s="717">
        <v>1</v>
      </c>
      <c r="L1320" s="718">
        <v>2</v>
      </c>
      <c r="M1320" s="719">
        <v>45200</v>
      </c>
      <c r="N1320" s="719">
        <v>45473</v>
      </c>
      <c r="O1320" s="109">
        <f t="shared" si="46"/>
        <v>39</v>
      </c>
      <c r="P1320" s="720">
        <v>1</v>
      </c>
      <c r="Q1320" s="717" t="s">
        <v>1911</v>
      </c>
      <c r="R1320" s="720">
        <f t="shared" si="47"/>
        <v>1</v>
      </c>
      <c r="S1320" s="721" t="str">
        <f t="array" aca="1" ref="S1320" ca="1">IF(ISNUMBER(R1320),IF(R1320=100%,"CUMPLIDA",IF(AND(ISNUMBER(N1320),ISNUMBER(INDIRECT("FECHA_"&amp;$B1320,1))), IF(N1320&lt;=INDIRECT("FECHA_"&amp;$B1320,1),"INCUMPLIDA","PROCESO"), "VERIFICAR FECHA")),"SIN VALOR AVANCE")</f>
        <v>CUMPLIDA</v>
      </c>
    </row>
    <row r="1321" spans="1:19" ht="45.75">
      <c r="A1321" s="712" t="s">
        <v>17</v>
      </c>
      <c r="B1321" s="104" t="s">
        <v>14</v>
      </c>
      <c r="C1321" s="713"/>
      <c r="D1321" s="713"/>
      <c r="E1321" s="714"/>
      <c r="F1321" s="714"/>
      <c r="G1321" s="714"/>
      <c r="H1321" s="714"/>
      <c r="I1321" s="716">
        <v>3</v>
      </c>
      <c r="J1321" s="717">
        <v>1</v>
      </c>
      <c r="K1321" s="717">
        <v>1</v>
      </c>
      <c r="L1321" s="736">
        <v>1</v>
      </c>
      <c r="M1321" s="719">
        <v>45292</v>
      </c>
      <c r="N1321" s="719">
        <v>45657</v>
      </c>
      <c r="O1321" s="109">
        <f t="shared" si="46"/>
        <v>52.142857142857146</v>
      </c>
      <c r="P1321" s="720">
        <v>1</v>
      </c>
      <c r="Q1321" s="717" t="s">
        <v>2656</v>
      </c>
      <c r="R1321" s="720">
        <f t="shared" si="47"/>
        <v>1</v>
      </c>
      <c r="S1321" s="721" t="str">
        <f t="array" aca="1" ref="S1321" ca="1">IF(ISNUMBER(R1321),IF(R1321=100%,"CUMPLIDA",IF(AND(ISNUMBER(N1321),ISNUMBER(INDIRECT("FECHA_"&amp;$B1321,1))), IF(N1321&lt;=INDIRECT("FECHA_"&amp;$B1321,1),"INCUMPLIDA","PROCESO"), "VERIFICAR FECHA")),"SIN VALOR AVANCE")</f>
        <v>CUMPLIDA</v>
      </c>
    </row>
    <row r="1322" spans="1:19" ht="60.75">
      <c r="A1322" s="712" t="s">
        <v>17</v>
      </c>
      <c r="B1322" s="104" t="s">
        <v>14</v>
      </c>
      <c r="C1322" s="713"/>
      <c r="D1322" s="713"/>
      <c r="E1322" s="714" t="s">
        <v>2291</v>
      </c>
      <c r="F1322" s="714"/>
      <c r="G1322" s="714"/>
      <c r="H1322" s="714"/>
      <c r="I1322" s="716">
        <v>4</v>
      </c>
      <c r="J1322" s="717">
        <v>1</v>
      </c>
      <c r="K1322" s="717">
        <v>1</v>
      </c>
      <c r="L1322" s="718">
        <v>3</v>
      </c>
      <c r="M1322" s="719">
        <v>45078</v>
      </c>
      <c r="N1322" s="719">
        <v>45627</v>
      </c>
      <c r="O1322" s="109">
        <f t="shared" si="46"/>
        <v>78.428571428571431</v>
      </c>
      <c r="P1322" s="720">
        <v>1</v>
      </c>
      <c r="Q1322" s="717" t="s">
        <v>2657</v>
      </c>
      <c r="R1322" s="720">
        <f t="shared" si="47"/>
        <v>1</v>
      </c>
      <c r="S1322" s="721" t="str">
        <f t="array" aca="1" ref="S1322" ca="1">IF(ISNUMBER(R1322),IF(R1322=100%,"CUMPLIDA",IF(AND(ISNUMBER(N1322),ISNUMBER(INDIRECT("FECHA_"&amp;$B1322,1))), IF(N1322&lt;=INDIRECT("FECHA_"&amp;$B1322,1),"INCUMPLIDA","PROCESO"), "VERIFICAR FECHA")),"SIN VALOR AVANCE")</f>
        <v>CUMPLIDA</v>
      </c>
    </row>
    <row r="1323" spans="1:19" ht="105.75">
      <c r="A1323" s="712" t="s">
        <v>17</v>
      </c>
      <c r="B1323" s="104" t="s">
        <v>14</v>
      </c>
      <c r="C1323" s="713"/>
      <c r="D1323" s="713"/>
      <c r="E1323" s="714"/>
      <c r="F1323" s="714"/>
      <c r="G1323" s="714"/>
      <c r="H1323" s="714"/>
      <c r="I1323" s="716">
        <v>26</v>
      </c>
      <c r="J1323" s="717">
        <v>1</v>
      </c>
      <c r="K1323" s="717">
        <v>1</v>
      </c>
      <c r="L1323" s="718">
        <v>3</v>
      </c>
      <c r="M1323" s="719">
        <v>45597</v>
      </c>
      <c r="N1323" s="237">
        <v>46234</v>
      </c>
      <c r="O1323" s="109">
        <f t="shared" si="46"/>
        <v>91</v>
      </c>
      <c r="P1323" s="720">
        <v>0.77</v>
      </c>
      <c r="Q1323" s="717" t="s">
        <v>2658</v>
      </c>
      <c r="R1323" s="720">
        <f t="shared" si="47"/>
        <v>0.77</v>
      </c>
      <c r="S1323" s="721" t="str">
        <f t="array" aca="1" ref="S1323" ca="1">IF(ISNUMBER(R1323),IF(R1323=100%,"CUMPLIDA",IF(AND(ISNUMBER(N1323),ISNUMBER(INDIRECT("FECHA_"&amp;$B1323,1))), IF(N1323&lt;=INDIRECT("FECHA_"&amp;$B1323,1),"INCUMPLIDA","PROCESO"), "VERIFICAR FECHA")),"SIN VALOR AVANCE")</f>
        <v>PROCESO</v>
      </c>
    </row>
    <row r="1324" spans="1:19" ht="60.75">
      <c r="A1324" s="712" t="s">
        <v>17</v>
      </c>
      <c r="B1324" s="104" t="s">
        <v>14</v>
      </c>
      <c r="C1324" s="713"/>
      <c r="D1324" s="713"/>
      <c r="E1324" s="714"/>
      <c r="F1324" s="714"/>
      <c r="G1324" s="714"/>
      <c r="H1324" s="714"/>
      <c r="I1324" s="716">
        <v>5</v>
      </c>
      <c r="J1324" s="717">
        <v>1</v>
      </c>
      <c r="K1324" s="717">
        <v>1</v>
      </c>
      <c r="L1324" s="718">
        <v>1</v>
      </c>
      <c r="M1324" s="719">
        <v>45078</v>
      </c>
      <c r="N1324" s="719">
        <v>45199</v>
      </c>
      <c r="O1324" s="109">
        <f t="shared" si="46"/>
        <v>17.285714285714285</v>
      </c>
      <c r="P1324" s="720">
        <v>1</v>
      </c>
      <c r="Q1324" s="717" t="s">
        <v>2655</v>
      </c>
      <c r="R1324" s="720">
        <f t="shared" si="47"/>
        <v>1</v>
      </c>
      <c r="S1324" s="721" t="str">
        <f t="array" aca="1" ref="S1324" ca="1">IF(ISNUMBER(R1324),IF(R1324=100%,"CUMPLIDA",IF(AND(ISNUMBER(N1324),ISNUMBER(INDIRECT("FECHA_"&amp;$B1324,1))), IF(N1324&lt;=INDIRECT("FECHA_"&amp;$B1324,1),"INCUMPLIDA","PROCESO"), "VERIFICAR FECHA")),"SIN VALOR AVANCE")</f>
        <v>CUMPLIDA</v>
      </c>
    </row>
    <row r="1325" spans="1:19" ht="45.75">
      <c r="A1325" s="712" t="s">
        <v>17</v>
      </c>
      <c r="B1325" s="104" t="s">
        <v>14</v>
      </c>
      <c r="C1325" s="713"/>
      <c r="D1325" s="713"/>
      <c r="E1325" s="714"/>
      <c r="F1325" s="714"/>
      <c r="G1325" s="714"/>
      <c r="H1325" s="714"/>
      <c r="I1325" s="716">
        <v>6</v>
      </c>
      <c r="J1325" s="717">
        <v>1</v>
      </c>
      <c r="K1325" s="717">
        <v>1</v>
      </c>
      <c r="L1325" s="718">
        <v>1</v>
      </c>
      <c r="M1325" s="719">
        <v>45170</v>
      </c>
      <c r="N1325" s="719">
        <v>45473</v>
      </c>
      <c r="O1325" s="109">
        <f t="shared" si="46"/>
        <v>43.285714285714285</v>
      </c>
      <c r="P1325" s="720">
        <v>1</v>
      </c>
      <c r="Q1325" s="717" t="s">
        <v>2659</v>
      </c>
      <c r="R1325" s="720">
        <f t="shared" si="47"/>
        <v>1</v>
      </c>
      <c r="S1325" s="721" t="str">
        <f t="array" aca="1" ref="S1325" ca="1">IF(ISNUMBER(R1325),IF(R1325=100%,"CUMPLIDA",IF(AND(ISNUMBER(N1325),ISNUMBER(INDIRECT("FECHA_"&amp;$B1325,1))), IF(N1325&lt;=INDIRECT("FECHA_"&amp;$B1325,1),"INCUMPLIDA","PROCESO"), "VERIFICAR FECHA")),"SIN VALOR AVANCE")</f>
        <v>CUMPLIDA</v>
      </c>
    </row>
    <row r="1326" spans="1:19" ht="60.75">
      <c r="A1326" s="712" t="s">
        <v>17</v>
      </c>
      <c r="B1326" s="104" t="s">
        <v>14</v>
      </c>
      <c r="C1326" s="713"/>
      <c r="D1326" s="713"/>
      <c r="E1326" s="714"/>
      <c r="F1326" s="714"/>
      <c r="G1326" s="714"/>
      <c r="H1326" s="714"/>
      <c r="I1326" s="716">
        <v>7</v>
      </c>
      <c r="J1326" s="717">
        <v>1</v>
      </c>
      <c r="K1326" s="717">
        <v>1</v>
      </c>
      <c r="L1326" s="718">
        <v>5</v>
      </c>
      <c r="M1326" s="719">
        <v>45231</v>
      </c>
      <c r="N1326" s="719">
        <v>45626</v>
      </c>
      <c r="O1326" s="109">
        <f t="shared" si="46"/>
        <v>56.428571428571431</v>
      </c>
      <c r="P1326" s="720">
        <v>1</v>
      </c>
      <c r="Q1326" s="717" t="s">
        <v>2655</v>
      </c>
      <c r="R1326" s="720">
        <f t="shared" si="47"/>
        <v>1</v>
      </c>
      <c r="S1326" s="721" t="str">
        <f t="array" aca="1" ref="S1326" ca="1">IF(ISNUMBER(R1326),IF(R1326=100%,"CUMPLIDA",IF(AND(ISNUMBER(N1326),ISNUMBER(INDIRECT("FECHA_"&amp;$B1326,1))), IF(N1326&lt;=INDIRECT("FECHA_"&amp;$B1326,1),"INCUMPLIDA","PROCESO"), "VERIFICAR FECHA")),"SIN VALOR AVANCE")</f>
        <v>CUMPLIDA</v>
      </c>
    </row>
    <row r="1327" spans="1:19" ht="60.75">
      <c r="A1327" s="712" t="s">
        <v>17</v>
      </c>
      <c r="B1327" s="104" t="s">
        <v>14</v>
      </c>
      <c r="C1327" s="713"/>
      <c r="D1327" s="713"/>
      <c r="E1327" s="714" t="s">
        <v>2283</v>
      </c>
      <c r="F1327" s="714"/>
      <c r="G1327" s="714"/>
      <c r="H1327" s="714"/>
      <c r="I1327" s="716">
        <v>8</v>
      </c>
      <c r="J1327" s="717">
        <v>1</v>
      </c>
      <c r="K1327" s="717">
        <v>1</v>
      </c>
      <c r="L1327" s="718">
        <v>4</v>
      </c>
      <c r="M1327" s="719">
        <v>45474</v>
      </c>
      <c r="N1327" s="719">
        <v>45473</v>
      </c>
      <c r="O1327" s="109">
        <f t="shared" si="46"/>
        <v>-0.14285714285714285</v>
      </c>
      <c r="P1327" s="720">
        <v>1</v>
      </c>
      <c r="Q1327" s="717" t="s">
        <v>2660</v>
      </c>
      <c r="R1327" s="720">
        <f t="shared" si="47"/>
        <v>1</v>
      </c>
      <c r="S1327" s="721" t="str">
        <f t="array" aca="1" ref="S1327" ca="1">IF(ISNUMBER(R1327),IF(R1327=100%,"CUMPLIDA",IF(AND(ISNUMBER(N1327),ISNUMBER(INDIRECT("FECHA_"&amp;$B1327,1))), IF(N1327&lt;=INDIRECT("FECHA_"&amp;$B1327,1),"INCUMPLIDA","PROCESO"), "VERIFICAR FECHA")),"SIN VALOR AVANCE")</f>
        <v>CUMPLIDA</v>
      </c>
    </row>
    <row r="1328" spans="1:19" ht="75.75">
      <c r="A1328" s="712" t="s">
        <v>17</v>
      </c>
      <c r="B1328" s="104" t="s">
        <v>14</v>
      </c>
      <c r="C1328" s="713"/>
      <c r="D1328" s="713"/>
      <c r="E1328" s="714"/>
      <c r="F1328" s="714"/>
      <c r="G1328" s="714"/>
      <c r="H1328" s="714"/>
      <c r="I1328" s="716">
        <v>9</v>
      </c>
      <c r="J1328" s="717">
        <v>1</v>
      </c>
      <c r="K1328" s="717">
        <v>1</v>
      </c>
      <c r="L1328" s="718">
        <v>1</v>
      </c>
      <c r="M1328" s="719">
        <v>45231</v>
      </c>
      <c r="N1328" s="719">
        <v>45504</v>
      </c>
      <c r="O1328" s="109">
        <f t="shared" si="46"/>
        <v>39</v>
      </c>
      <c r="P1328" s="720">
        <v>1</v>
      </c>
      <c r="Q1328" s="717" t="s">
        <v>2661</v>
      </c>
      <c r="R1328" s="720">
        <f t="shared" si="47"/>
        <v>1</v>
      </c>
      <c r="S1328" s="721" t="str">
        <f t="array" aca="1" ref="S1328" ca="1">IF(ISNUMBER(R1328),IF(R1328=100%,"CUMPLIDA",IF(AND(ISNUMBER(N1328),ISNUMBER(INDIRECT("FECHA_"&amp;$B1328,1))), IF(N1328&lt;=INDIRECT("FECHA_"&amp;$B1328,1),"INCUMPLIDA","PROCESO"), "VERIFICAR FECHA")),"SIN VALOR AVANCE")</f>
        <v>CUMPLIDA</v>
      </c>
    </row>
    <row r="1329" spans="1:19" ht="30.75">
      <c r="A1329" s="712" t="s">
        <v>17</v>
      </c>
      <c r="B1329" s="104" t="s">
        <v>14</v>
      </c>
      <c r="C1329" s="713"/>
      <c r="D1329" s="713"/>
      <c r="E1329" s="714"/>
      <c r="F1329" s="714"/>
      <c r="G1329" s="714"/>
      <c r="H1329" s="714"/>
      <c r="I1329" s="716">
        <v>10</v>
      </c>
      <c r="J1329" s="717">
        <v>1</v>
      </c>
      <c r="K1329" s="717">
        <v>1</v>
      </c>
      <c r="L1329" s="718">
        <v>1</v>
      </c>
      <c r="M1329" s="719">
        <v>45323</v>
      </c>
      <c r="N1329" s="729">
        <v>45747</v>
      </c>
      <c r="O1329" s="109">
        <f t="shared" si="46"/>
        <v>60.571428571428569</v>
      </c>
      <c r="P1329" s="720">
        <v>1</v>
      </c>
      <c r="Q1329" s="717" t="s">
        <v>2662</v>
      </c>
      <c r="R1329" s="720">
        <f t="shared" si="47"/>
        <v>1</v>
      </c>
      <c r="S1329" s="721" t="str">
        <f t="array" aca="1" ref="S1329" ca="1">IF(ISNUMBER(R1329),IF(R1329=100%,"CUMPLIDA",IF(AND(ISNUMBER(N1329),ISNUMBER(INDIRECT("FECHA_"&amp;$B1329,1))), IF(N1329&lt;=INDIRECT("FECHA_"&amp;$B1329,1),"INCUMPLIDA","PROCESO"), "VERIFICAR FECHA")),"SIN VALOR AVANCE")</f>
        <v>CUMPLIDA</v>
      </c>
    </row>
    <row r="1330" spans="1:19" ht="30.75">
      <c r="A1330" s="712" t="s">
        <v>17</v>
      </c>
      <c r="B1330" s="104" t="s">
        <v>14</v>
      </c>
      <c r="C1330" s="713"/>
      <c r="D1330" s="713"/>
      <c r="E1330" s="714"/>
      <c r="F1330" s="714"/>
      <c r="G1330" s="714"/>
      <c r="H1330" s="714"/>
      <c r="I1330" s="716">
        <v>11</v>
      </c>
      <c r="J1330" s="717">
        <v>1</v>
      </c>
      <c r="K1330" s="717">
        <v>1</v>
      </c>
      <c r="L1330" s="718">
        <v>1</v>
      </c>
      <c r="M1330" s="719">
        <v>45323</v>
      </c>
      <c r="N1330" s="729">
        <v>45747</v>
      </c>
      <c r="O1330" s="109">
        <f t="shared" si="46"/>
        <v>60.571428571428569</v>
      </c>
      <c r="P1330" s="720">
        <v>1</v>
      </c>
      <c r="Q1330" s="717" t="s">
        <v>2663</v>
      </c>
      <c r="R1330" s="720">
        <f t="shared" si="47"/>
        <v>1</v>
      </c>
      <c r="S1330" s="721" t="str">
        <f t="array" aca="1" ref="S1330" ca="1">IF(ISNUMBER(R1330),IF(R1330=100%,"CUMPLIDA",IF(AND(ISNUMBER(N1330),ISNUMBER(INDIRECT("FECHA_"&amp;$B1330,1))), IF(N1330&lt;=INDIRECT("FECHA_"&amp;$B1330,1),"INCUMPLIDA","PROCESO"), "VERIFICAR FECHA")),"SIN VALOR AVANCE")</f>
        <v>CUMPLIDA</v>
      </c>
    </row>
    <row r="1331" spans="1:19" ht="30.75">
      <c r="A1331" s="712" t="s">
        <v>17</v>
      </c>
      <c r="B1331" s="104" t="s">
        <v>14</v>
      </c>
      <c r="C1331" s="713"/>
      <c r="D1331" s="713"/>
      <c r="E1331" s="714"/>
      <c r="F1331" s="714"/>
      <c r="G1331" s="714"/>
      <c r="H1331" s="714"/>
      <c r="I1331" s="716">
        <v>12</v>
      </c>
      <c r="J1331" s="717">
        <v>1</v>
      </c>
      <c r="K1331" s="717">
        <v>1</v>
      </c>
      <c r="L1331" s="718">
        <v>1</v>
      </c>
      <c r="M1331" s="719">
        <v>45231</v>
      </c>
      <c r="N1331" s="729">
        <v>45747</v>
      </c>
      <c r="O1331" s="109">
        <f t="shared" si="46"/>
        <v>73.714285714285708</v>
      </c>
      <c r="P1331" s="720">
        <v>1</v>
      </c>
      <c r="Q1331" s="717" t="s">
        <v>2663</v>
      </c>
      <c r="R1331" s="720">
        <f t="shared" si="47"/>
        <v>1</v>
      </c>
      <c r="S1331" s="721" t="str">
        <f t="array" aca="1" ref="S1331" ca="1">IF(ISNUMBER(R1331),IF(R1331=100%,"CUMPLIDA",IF(AND(ISNUMBER(N1331),ISNUMBER(INDIRECT("FECHA_"&amp;$B1331,1))), IF(N1331&lt;=INDIRECT("FECHA_"&amp;$B1331,1),"INCUMPLIDA","PROCESO"), "VERIFICAR FECHA")),"SIN VALOR AVANCE")</f>
        <v>CUMPLIDA</v>
      </c>
    </row>
    <row r="1332" spans="1:19" ht="30.75">
      <c r="A1332" s="712" t="s">
        <v>17</v>
      </c>
      <c r="B1332" s="104" t="s">
        <v>14</v>
      </c>
      <c r="C1332" s="713"/>
      <c r="D1332" s="713"/>
      <c r="E1332" s="714"/>
      <c r="F1332" s="714"/>
      <c r="G1332" s="714"/>
      <c r="H1332" s="714"/>
      <c r="I1332" s="716">
        <v>13</v>
      </c>
      <c r="J1332" s="717">
        <v>1</v>
      </c>
      <c r="K1332" s="717">
        <v>1</v>
      </c>
      <c r="L1332" s="718">
        <v>1</v>
      </c>
      <c r="M1332" s="719">
        <v>45323</v>
      </c>
      <c r="N1332" s="729">
        <v>45747</v>
      </c>
      <c r="O1332" s="109">
        <f t="shared" si="46"/>
        <v>60.571428571428569</v>
      </c>
      <c r="P1332" s="720">
        <v>1</v>
      </c>
      <c r="Q1332" s="717" t="s">
        <v>2662</v>
      </c>
      <c r="R1332" s="720">
        <f t="shared" si="47"/>
        <v>1</v>
      </c>
      <c r="S1332" s="721" t="str">
        <f t="array" aca="1" ref="S1332" ca="1">IF(ISNUMBER(R1332),IF(R1332=100%,"CUMPLIDA",IF(AND(ISNUMBER(N1332),ISNUMBER(INDIRECT("FECHA_"&amp;$B1332,1))), IF(N1332&lt;=INDIRECT("FECHA_"&amp;$B1332,1),"INCUMPLIDA","PROCESO"), "VERIFICAR FECHA")),"SIN VALOR AVANCE")</f>
        <v>CUMPLIDA</v>
      </c>
    </row>
    <row r="1333" spans="1:19" ht="30.75">
      <c r="A1333" s="712" t="s">
        <v>17</v>
      </c>
      <c r="B1333" s="104" t="s">
        <v>14</v>
      </c>
      <c r="C1333" s="713"/>
      <c r="D1333" s="713"/>
      <c r="E1333" s="714"/>
      <c r="F1333" s="714"/>
      <c r="G1333" s="714"/>
      <c r="H1333" s="714"/>
      <c r="I1333" s="716">
        <v>14</v>
      </c>
      <c r="J1333" s="717">
        <v>1</v>
      </c>
      <c r="K1333" s="717">
        <v>1</v>
      </c>
      <c r="L1333" s="718">
        <v>1</v>
      </c>
      <c r="M1333" s="719">
        <v>45231</v>
      </c>
      <c r="N1333" s="729">
        <v>45747</v>
      </c>
      <c r="O1333" s="109">
        <f t="shared" si="46"/>
        <v>73.714285714285708</v>
      </c>
      <c r="P1333" s="720">
        <v>1</v>
      </c>
      <c r="Q1333" s="717" t="s">
        <v>2664</v>
      </c>
      <c r="R1333" s="720">
        <f t="shared" si="47"/>
        <v>1</v>
      </c>
      <c r="S1333" s="721" t="str">
        <f t="array" aca="1" ref="S1333" ca="1">IF(ISNUMBER(R1333),IF(R1333=100%,"CUMPLIDA",IF(AND(ISNUMBER(N1333),ISNUMBER(INDIRECT("FECHA_"&amp;$B1333,1))), IF(N1333&lt;=INDIRECT("FECHA_"&amp;$B1333,1),"INCUMPLIDA","PROCESO"), "VERIFICAR FECHA")),"SIN VALOR AVANCE")</f>
        <v>CUMPLIDA</v>
      </c>
    </row>
    <row r="1334" spans="1:19" ht="60.75">
      <c r="A1334" s="712" t="s">
        <v>17</v>
      </c>
      <c r="B1334" s="104" t="s">
        <v>14</v>
      </c>
      <c r="C1334" s="713"/>
      <c r="D1334" s="713"/>
      <c r="E1334" s="714"/>
      <c r="F1334" s="714"/>
      <c r="G1334" s="714"/>
      <c r="H1334" s="714"/>
      <c r="I1334" s="716">
        <v>15</v>
      </c>
      <c r="J1334" s="717">
        <v>1</v>
      </c>
      <c r="K1334" s="717">
        <v>1</v>
      </c>
      <c r="L1334" s="718">
        <v>1</v>
      </c>
      <c r="M1334" s="719">
        <v>45231</v>
      </c>
      <c r="N1334" s="729">
        <v>45808</v>
      </c>
      <c r="O1334" s="109">
        <f t="shared" si="46"/>
        <v>82.428571428571431</v>
      </c>
      <c r="P1334" s="720">
        <v>1</v>
      </c>
      <c r="Q1334" s="717" t="s">
        <v>2665</v>
      </c>
      <c r="R1334" s="720">
        <f t="shared" si="47"/>
        <v>1</v>
      </c>
      <c r="S1334" s="721" t="str">
        <f t="array" aca="1" ref="S1334" ca="1">IF(ISNUMBER(R1334),IF(R1334=100%,"CUMPLIDA",IF(AND(ISNUMBER(N1334),ISNUMBER(INDIRECT("FECHA_"&amp;$B1334,1))), IF(N1334&lt;=INDIRECT("FECHA_"&amp;$B1334,1),"INCUMPLIDA","PROCESO"), "VERIFICAR FECHA")),"SIN VALOR AVANCE")</f>
        <v>CUMPLIDA</v>
      </c>
    </row>
    <row r="1335" spans="1:19" ht="30">
      <c r="A1335" s="712" t="s">
        <v>17</v>
      </c>
      <c r="B1335" s="104" t="s">
        <v>14</v>
      </c>
      <c r="C1335" s="713"/>
      <c r="D1335" s="713"/>
      <c r="E1335" s="714"/>
      <c r="F1335" s="714"/>
      <c r="G1335" s="714"/>
      <c r="H1335" s="714"/>
      <c r="I1335" s="716">
        <v>16</v>
      </c>
      <c r="J1335" s="717">
        <v>1</v>
      </c>
      <c r="K1335" s="717">
        <v>1</v>
      </c>
      <c r="L1335" s="718">
        <v>2</v>
      </c>
      <c r="M1335" s="719">
        <v>45839</v>
      </c>
      <c r="N1335" s="719">
        <v>46660</v>
      </c>
      <c r="O1335" s="109">
        <f t="shared" si="46"/>
        <v>117.28571428571429</v>
      </c>
      <c r="P1335" s="720">
        <v>0</v>
      </c>
      <c r="Q1335" s="717" t="s">
        <v>2666</v>
      </c>
      <c r="R1335" s="720">
        <f t="shared" si="47"/>
        <v>0</v>
      </c>
      <c r="S1335" s="721" t="str">
        <f t="array" aca="1" ref="S1335" ca="1">IF(ISNUMBER(R1335),IF(R1335=100%,"CUMPLIDA",IF(AND(ISNUMBER(N1335),ISNUMBER(INDIRECT("FECHA_"&amp;$B1335,1))), IF(N1335&lt;=INDIRECT("FECHA_"&amp;$B1335,1),"INCUMPLIDA","PROCESO"), "VERIFICAR FECHA")),"SIN VALOR AVANCE")</f>
        <v>PROCESO</v>
      </c>
    </row>
    <row r="1336" spans="1:19" ht="30.75">
      <c r="A1336" s="712" t="s">
        <v>17</v>
      </c>
      <c r="B1336" s="104" t="s">
        <v>14</v>
      </c>
      <c r="C1336" s="713"/>
      <c r="D1336" s="713"/>
      <c r="E1336" s="714"/>
      <c r="F1336" s="714"/>
      <c r="G1336" s="714"/>
      <c r="H1336" s="714"/>
      <c r="I1336" s="716">
        <v>17</v>
      </c>
      <c r="J1336" s="717">
        <v>1</v>
      </c>
      <c r="K1336" s="717">
        <v>1</v>
      </c>
      <c r="L1336" s="718">
        <v>1</v>
      </c>
      <c r="M1336" s="719">
        <v>45839</v>
      </c>
      <c r="N1336" s="719">
        <v>46660</v>
      </c>
      <c r="O1336" s="109">
        <f t="shared" si="46"/>
        <v>117.28571428571429</v>
      </c>
      <c r="P1336" s="720">
        <v>0</v>
      </c>
      <c r="Q1336" s="717" t="s">
        <v>2662</v>
      </c>
      <c r="R1336" s="720">
        <f t="shared" si="47"/>
        <v>0</v>
      </c>
      <c r="S1336" s="721" t="str">
        <f t="array" aca="1" ref="S1336" ca="1">IF(ISNUMBER(R1336),IF(R1336=100%,"CUMPLIDA",IF(AND(ISNUMBER(N1336),ISNUMBER(INDIRECT("FECHA_"&amp;$B1336,1))), IF(N1336&lt;=INDIRECT("FECHA_"&amp;$B1336,1),"INCUMPLIDA","PROCESO"), "VERIFICAR FECHA")),"SIN VALOR AVANCE")</f>
        <v>PROCESO</v>
      </c>
    </row>
    <row r="1337" spans="1:19" ht="60.75">
      <c r="A1337" s="712" t="s">
        <v>17</v>
      </c>
      <c r="B1337" s="104" t="s">
        <v>14</v>
      </c>
      <c r="C1337" s="713"/>
      <c r="D1337" s="713"/>
      <c r="E1337" s="714"/>
      <c r="F1337" s="714"/>
      <c r="G1337" s="714"/>
      <c r="H1337" s="714"/>
      <c r="I1337" s="716">
        <v>18</v>
      </c>
      <c r="J1337" s="717">
        <v>1</v>
      </c>
      <c r="K1337" s="717">
        <v>1</v>
      </c>
      <c r="L1337" s="718">
        <v>2</v>
      </c>
      <c r="M1337" s="719">
        <v>45839</v>
      </c>
      <c r="N1337" s="719">
        <v>46660</v>
      </c>
      <c r="O1337" s="109">
        <f t="shared" si="46"/>
        <v>117.28571428571429</v>
      </c>
      <c r="P1337" s="720">
        <v>0</v>
      </c>
      <c r="Q1337" s="717" t="s">
        <v>2665</v>
      </c>
      <c r="R1337" s="720">
        <f t="shared" si="47"/>
        <v>0</v>
      </c>
      <c r="S1337" s="721" t="str">
        <f t="array" aca="1" ref="S1337" ca="1">IF(ISNUMBER(R1337),IF(R1337=100%,"CUMPLIDA",IF(AND(ISNUMBER(N1337),ISNUMBER(INDIRECT("FECHA_"&amp;$B1337,1))), IF(N1337&lt;=INDIRECT("FECHA_"&amp;$B1337,1),"INCUMPLIDA","PROCESO"), "VERIFICAR FECHA")),"SIN VALOR AVANCE")</f>
        <v>PROCESO</v>
      </c>
    </row>
    <row r="1338" spans="1:19" ht="75.75">
      <c r="A1338" s="712" t="s">
        <v>17</v>
      </c>
      <c r="B1338" s="104" t="s">
        <v>14</v>
      </c>
      <c r="C1338" s="713"/>
      <c r="D1338" s="713"/>
      <c r="E1338" s="714"/>
      <c r="F1338" s="714"/>
      <c r="G1338" s="714"/>
      <c r="H1338" s="714"/>
      <c r="I1338" s="716">
        <v>9</v>
      </c>
      <c r="J1338" s="717">
        <v>1</v>
      </c>
      <c r="K1338" s="717">
        <v>1</v>
      </c>
      <c r="L1338" s="718">
        <v>1</v>
      </c>
      <c r="M1338" s="719">
        <v>45231</v>
      </c>
      <c r="N1338" s="719">
        <v>45504</v>
      </c>
      <c r="O1338" s="109">
        <f t="shared" si="46"/>
        <v>39</v>
      </c>
      <c r="P1338" s="720">
        <v>1</v>
      </c>
      <c r="Q1338" s="717" t="s">
        <v>2661</v>
      </c>
      <c r="R1338" s="720">
        <f t="shared" si="47"/>
        <v>1</v>
      </c>
      <c r="S1338" s="721" t="str">
        <f t="array" aca="1" ref="S1338" ca="1">IF(ISNUMBER(R1338),IF(R1338=100%,"CUMPLIDA",IF(AND(ISNUMBER(N1338),ISNUMBER(INDIRECT("FECHA_"&amp;$B1338,1))), IF(N1338&lt;=INDIRECT("FECHA_"&amp;$B1338,1),"INCUMPLIDA","PROCESO"), "VERIFICAR FECHA")),"SIN VALOR AVANCE")</f>
        <v>CUMPLIDA</v>
      </c>
    </row>
    <row r="1339" spans="1:19" ht="30.75">
      <c r="A1339" s="712" t="s">
        <v>17</v>
      </c>
      <c r="B1339" s="104" t="s">
        <v>14</v>
      </c>
      <c r="C1339" s="713"/>
      <c r="D1339" s="713"/>
      <c r="E1339" s="714"/>
      <c r="F1339" s="714"/>
      <c r="G1339" s="714"/>
      <c r="H1339" s="714"/>
      <c r="I1339" s="716">
        <v>10</v>
      </c>
      <c r="J1339" s="717">
        <v>1</v>
      </c>
      <c r="K1339" s="717">
        <v>1</v>
      </c>
      <c r="L1339" s="718">
        <v>1</v>
      </c>
      <c r="M1339" s="719">
        <v>45323</v>
      </c>
      <c r="N1339" s="719">
        <v>45747</v>
      </c>
      <c r="O1339" s="109">
        <f t="shared" si="46"/>
        <v>60.571428571428569</v>
      </c>
      <c r="P1339" s="720">
        <v>1</v>
      </c>
      <c r="Q1339" s="717" t="s">
        <v>2662</v>
      </c>
      <c r="R1339" s="720">
        <f t="shared" si="47"/>
        <v>1</v>
      </c>
      <c r="S1339" s="721" t="str">
        <f t="array" aca="1" ref="S1339" ca="1">IF(ISNUMBER(R1339),IF(R1339=100%,"CUMPLIDA",IF(AND(ISNUMBER(N1339),ISNUMBER(INDIRECT("FECHA_"&amp;$B1339,1))), IF(N1339&lt;=INDIRECT("FECHA_"&amp;$B1339,1),"INCUMPLIDA","PROCESO"), "VERIFICAR FECHA")),"SIN VALOR AVANCE")</f>
        <v>CUMPLIDA</v>
      </c>
    </row>
    <row r="1340" spans="1:19" ht="30.75">
      <c r="A1340" s="712" t="s">
        <v>17</v>
      </c>
      <c r="B1340" s="104" t="s">
        <v>14</v>
      </c>
      <c r="C1340" s="713"/>
      <c r="D1340" s="713"/>
      <c r="E1340" s="714"/>
      <c r="F1340" s="714"/>
      <c r="G1340" s="714"/>
      <c r="H1340" s="714"/>
      <c r="I1340" s="716">
        <v>11</v>
      </c>
      <c r="J1340" s="717">
        <v>1</v>
      </c>
      <c r="K1340" s="717">
        <v>1</v>
      </c>
      <c r="L1340" s="718">
        <v>1</v>
      </c>
      <c r="M1340" s="719">
        <v>45323</v>
      </c>
      <c r="N1340" s="719">
        <v>45747</v>
      </c>
      <c r="O1340" s="109">
        <f t="shared" si="46"/>
        <v>60.571428571428569</v>
      </c>
      <c r="P1340" s="720">
        <v>1</v>
      </c>
      <c r="Q1340" s="717" t="s">
        <v>2663</v>
      </c>
      <c r="R1340" s="720">
        <f t="shared" si="47"/>
        <v>1</v>
      </c>
      <c r="S1340" s="721" t="str">
        <f t="array" aca="1" ref="S1340" ca="1">IF(ISNUMBER(R1340),IF(R1340=100%,"CUMPLIDA",IF(AND(ISNUMBER(N1340),ISNUMBER(INDIRECT("FECHA_"&amp;$B1340,1))), IF(N1340&lt;=INDIRECT("FECHA_"&amp;$B1340,1),"INCUMPLIDA","PROCESO"), "VERIFICAR FECHA")),"SIN VALOR AVANCE")</f>
        <v>CUMPLIDA</v>
      </c>
    </row>
    <row r="1341" spans="1:19" ht="30.75">
      <c r="A1341" s="712" t="s">
        <v>17</v>
      </c>
      <c r="B1341" s="104" t="s">
        <v>14</v>
      </c>
      <c r="C1341" s="713"/>
      <c r="D1341" s="713"/>
      <c r="E1341" s="714"/>
      <c r="F1341" s="714"/>
      <c r="G1341" s="714"/>
      <c r="H1341" s="714"/>
      <c r="I1341" s="716">
        <v>12</v>
      </c>
      <c r="J1341" s="717">
        <v>1</v>
      </c>
      <c r="K1341" s="717">
        <v>1</v>
      </c>
      <c r="L1341" s="718">
        <v>1</v>
      </c>
      <c r="M1341" s="719">
        <v>45231</v>
      </c>
      <c r="N1341" s="719">
        <v>45747</v>
      </c>
      <c r="O1341" s="109">
        <f t="shared" si="46"/>
        <v>73.714285714285708</v>
      </c>
      <c r="P1341" s="720">
        <v>1</v>
      </c>
      <c r="Q1341" s="717" t="s">
        <v>2663</v>
      </c>
      <c r="R1341" s="720">
        <f t="shared" si="47"/>
        <v>1</v>
      </c>
      <c r="S1341" s="721" t="str">
        <f t="array" aca="1" ref="S1341" ca="1">IF(ISNUMBER(R1341),IF(R1341=100%,"CUMPLIDA",IF(AND(ISNUMBER(N1341),ISNUMBER(INDIRECT("FECHA_"&amp;$B1341,1))), IF(N1341&lt;=INDIRECT("FECHA_"&amp;$B1341,1),"INCUMPLIDA","PROCESO"), "VERIFICAR FECHA")),"SIN VALOR AVANCE")</f>
        <v>CUMPLIDA</v>
      </c>
    </row>
    <row r="1342" spans="1:19" ht="30.75">
      <c r="A1342" s="712" t="s">
        <v>17</v>
      </c>
      <c r="B1342" s="104" t="s">
        <v>14</v>
      </c>
      <c r="C1342" s="713"/>
      <c r="D1342" s="713"/>
      <c r="E1342" s="714"/>
      <c r="F1342" s="714"/>
      <c r="G1342" s="714"/>
      <c r="H1342" s="714"/>
      <c r="I1342" s="716">
        <v>13</v>
      </c>
      <c r="J1342" s="717">
        <v>1</v>
      </c>
      <c r="K1342" s="717">
        <v>1</v>
      </c>
      <c r="L1342" s="718">
        <v>1</v>
      </c>
      <c r="M1342" s="719">
        <v>45323</v>
      </c>
      <c r="N1342" s="719">
        <v>45747</v>
      </c>
      <c r="O1342" s="109">
        <f t="shared" si="46"/>
        <v>60.571428571428569</v>
      </c>
      <c r="P1342" s="720">
        <v>1</v>
      </c>
      <c r="Q1342" s="717" t="s">
        <v>2667</v>
      </c>
      <c r="R1342" s="720">
        <f t="shared" si="47"/>
        <v>1</v>
      </c>
      <c r="S1342" s="721" t="str">
        <f t="array" aca="1" ref="S1342" ca="1">IF(ISNUMBER(R1342),IF(R1342=100%,"CUMPLIDA",IF(AND(ISNUMBER(N1342),ISNUMBER(INDIRECT("FECHA_"&amp;$B1342,1))), IF(N1342&lt;=INDIRECT("FECHA_"&amp;$B1342,1),"INCUMPLIDA","PROCESO"), "VERIFICAR FECHA")),"SIN VALOR AVANCE")</f>
        <v>CUMPLIDA</v>
      </c>
    </row>
    <row r="1343" spans="1:19" ht="30.75">
      <c r="A1343" s="712" t="s">
        <v>17</v>
      </c>
      <c r="B1343" s="104" t="s">
        <v>14</v>
      </c>
      <c r="C1343" s="713"/>
      <c r="D1343" s="713"/>
      <c r="E1343" s="714"/>
      <c r="F1343" s="714"/>
      <c r="G1343" s="714"/>
      <c r="H1343" s="714"/>
      <c r="I1343" s="716">
        <v>14</v>
      </c>
      <c r="J1343" s="717">
        <v>1</v>
      </c>
      <c r="K1343" s="717">
        <v>1</v>
      </c>
      <c r="L1343" s="718">
        <v>1</v>
      </c>
      <c r="M1343" s="719">
        <v>45231</v>
      </c>
      <c r="N1343" s="719">
        <v>45747</v>
      </c>
      <c r="O1343" s="109">
        <f t="shared" si="46"/>
        <v>73.714285714285708</v>
      </c>
      <c r="P1343" s="720">
        <v>1</v>
      </c>
      <c r="Q1343" s="717" t="s">
        <v>2663</v>
      </c>
      <c r="R1343" s="720">
        <f t="shared" si="47"/>
        <v>1</v>
      </c>
      <c r="S1343" s="721" t="str">
        <f t="array" aca="1" ref="S1343" ca="1">IF(ISNUMBER(R1343),IF(R1343=100%,"CUMPLIDA",IF(AND(ISNUMBER(N1343),ISNUMBER(INDIRECT("FECHA_"&amp;$B1343,1))), IF(N1343&lt;=INDIRECT("FECHA_"&amp;$B1343,1),"INCUMPLIDA","PROCESO"), "VERIFICAR FECHA")),"SIN VALOR AVANCE")</f>
        <v>CUMPLIDA</v>
      </c>
    </row>
    <row r="1344" spans="1:19" ht="60.75">
      <c r="A1344" s="712" t="s">
        <v>17</v>
      </c>
      <c r="B1344" s="104" t="s">
        <v>14</v>
      </c>
      <c r="C1344" s="713"/>
      <c r="D1344" s="713"/>
      <c r="E1344" s="714"/>
      <c r="F1344" s="714"/>
      <c r="G1344" s="714"/>
      <c r="H1344" s="714"/>
      <c r="I1344" s="716">
        <v>15</v>
      </c>
      <c r="J1344" s="717">
        <v>1</v>
      </c>
      <c r="K1344" s="717">
        <v>1</v>
      </c>
      <c r="L1344" s="718">
        <v>1</v>
      </c>
      <c r="M1344" s="719">
        <v>45231</v>
      </c>
      <c r="N1344" s="719">
        <v>45808</v>
      </c>
      <c r="O1344" s="109">
        <f t="shared" si="46"/>
        <v>82.428571428571431</v>
      </c>
      <c r="P1344" s="720">
        <v>1</v>
      </c>
      <c r="Q1344" s="717" t="s">
        <v>2668</v>
      </c>
      <c r="R1344" s="720">
        <f t="shared" si="47"/>
        <v>1</v>
      </c>
      <c r="S1344" s="721" t="str">
        <f t="array" aca="1" ref="S1344" ca="1">IF(ISNUMBER(R1344),IF(R1344=100%,"CUMPLIDA",IF(AND(ISNUMBER(N1344),ISNUMBER(INDIRECT("FECHA_"&amp;$B1344,1))), IF(N1344&lt;=INDIRECT("FECHA_"&amp;$B1344,1),"INCUMPLIDA","PROCESO"), "VERIFICAR FECHA")),"SIN VALOR AVANCE")</f>
        <v>CUMPLIDA</v>
      </c>
    </row>
    <row r="1345" spans="1:19" ht="30.75">
      <c r="A1345" s="712" t="s">
        <v>17</v>
      </c>
      <c r="B1345" s="104" t="s">
        <v>14</v>
      </c>
      <c r="C1345" s="713"/>
      <c r="D1345" s="713"/>
      <c r="E1345" s="714"/>
      <c r="F1345" s="714"/>
      <c r="G1345" s="714"/>
      <c r="H1345" s="714"/>
      <c r="I1345" s="716">
        <v>16</v>
      </c>
      <c r="J1345" s="717">
        <v>1</v>
      </c>
      <c r="K1345" s="717">
        <v>1</v>
      </c>
      <c r="L1345" s="718">
        <v>2</v>
      </c>
      <c r="M1345" s="719">
        <v>45839</v>
      </c>
      <c r="N1345" s="719">
        <v>46660</v>
      </c>
      <c r="O1345" s="109">
        <f t="shared" si="46"/>
        <v>117.28571428571429</v>
      </c>
      <c r="P1345" s="720">
        <v>0</v>
      </c>
      <c r="Q1345" s="717" t="s">
        <v>2663</v>
      </c>
      <c r="R1345" s="720">
        <f t="shared" si="47"/>
        <v>0</v>
      </c>
      <c r="S1345" s="721" t="str">
        <f t="array" aca="1" ref="S1345" ca="1">IF(ISNUMBER(R1345),IF(R1345=100%,"CUMPLIDA",IF(AND(ISNUMBER(N1345),ISNUMBER(INDIRECT("FECHA_"&amp;$B1345,1))), IF(N1345&lt;=INDIRECT("FECHA_"&amp;$B1345,1),"INCUMPLIDA","PROCESO"), "VERIFICAR FECHA")),"SIN VALOR AVANCE")</f>
        <v>PROCESO</v>
      </c>
    </row>
    <row r="1346" spans="1:19" ht="30.75">
      <c r="A1346" s="712" t="s">
        <v>17</v>
      </c>
      <c r="B1346" s="104" t="s">
        <v>14</v>
      </c>
      <c r="C1346" s="713"/>
      <c r="D1346" s="713"/>
      <c r="E1346" s="714"/>
      <c r="F1346" s="714"/>
      <c r="G1346" s="714"/>
      <c r="H1346" s="714"/>
      <c r="I1346" s="716">
        <v>17</v>
      </c>
      <c r="J1346" s="717">
        <v>1</v>
      </c>
      <c r="K1346" s="717">
        <v>1</v>
      </c>
      <c r="L1346" s="718">
        <v>1</v>
      </c>
      <c r="M1346" s="719">
        <v>45839</v>
      </c>
      <c r="N1346" s="719">
        <v>46660</v>
      </c>
      <c r="O1346" s="109">
        <f t="shared" si="46"/>
        <v>117.28571428571429</v>
      </c>
      <c r="P1346" s="720">
        <v>0</v>
      </c>
      <c r="Q1346" s="717" t="s">
        <v>2667</v>
      </c>
      <c r="R1346" s="720">
        <f t="shared" si="47"/>
        <v>0</v>
      </c>
      <c r="S1346" s="721" t="str">
        <f t="array" aca="1" ref="S1346" ca="1">IF(ISNUMBER(R1346),IF(R1346=100%,"CUMPLIDA",IF(AND(ISNUMBER(N1346),ISNUMBER(INDIRECT("FECHA_"&amp;$B1346,1))), IF(N1346&lt;=INDIRECT("FECHA_"&amp;$B1346,1),"INCUMPLIDA","PROCESO"), "VERIFICAR FECHA")),"SIN VALOR AVANCE")</f>
        <v>PROCESO</v>
      </c>
    </row>
    <row r="1347" spans="1:19" ht="60.75">
      <c r="A1347" s="712" t="s">
        <v>17</v>
      </c>
      <c r="B1347" s="104" t="s">
        <v>14</v>
      </c>
      <c r="C1347" s="713"/>
      <c r="D1347" s="713"/>
      <c r="E1347" s="714"/>
      <c r="F1347" s="714"/>
      <c r="G1347" s="714"/>
      <c r="H1347" s="714"/>
      <c r="I1347" s="716">
        <v>18</v>
      </c>
      <c r="J1347" s="717">
        <v>1</v>
      </c>
      <c r="K1347" s="717">
        <v>1</v>
      </c>
      <c r="L1347" s="718">
        <v>2</v>
      </c>
      <c r="M1347" s="719">
        <v>45839</v>
      </c>
      <c r="N1347" s="719">
        <v>46660</v>
      </c>
      <c r="O1347" s="109">
        <f t="shared" si="46"/>
        <v>117.28571428571429</v>
      </c>
      <c r="P1347" s="720">
        <v>0</v>
      </c>
      <c r="Q1347" s="717" t="s">
        <v>2668</v>
      </c>
      <c r="R1347" s="720">
        <f t="shared" si="47"/>
        <v>0</v>
      </c>
      <c r="S1347" s="721" t="str">
        <f t="array" aca="1" ref="S1347" ca="1">IF(ISNUMBER(R1347),IF(R1347=100%,"CUMPLIDA",IF(AND(ISNUMBER(N1347),ISNUMBER(INDIRECT("FECHA_"&amp;$B1347,1))), IF(N1347&lt;=INDIRECT("FECHA_"&amp;$B1347,1),"INCUMPLIDA","PROCESO"), "VERIFICAR FECHA")),"SIN VALOR AVANCE")</f>
        <v>PROCESO</v>
      </c>
    </row>
    <row r="1348" spans="1:19" ht="60.75">
      <c r="A1348" s="712" t="s">
        <v>17</v>
      </c>
      <c r="B1348" s="104" t="s">
        <v>14</v>
      </c>
      <c r="C1348" s="713"/>
      <c r="D1348" s="713"/>
      <c r="E1348" s="714" t="s">
        <v>2284</v>
      </c>
      <c r="F1348" s="714"/>
      <c r="G1348" s="714"/>
      <c r="H1348" s="714"/>
      <c r="I1348" s="716">
        <v>19</v>
      </c>
      <c r="J1348" s="717">
        <v>1</v>
      </c>
      <c r="K1348" s="717">
        <v>1</v>
      </c>
      <c r="L1348" s="718">
        <v>2</v>
      </c>
      <c r="M1348" s="719">
        <v>45108</v>
      </c>
      <c r="N1348" s="719">
        <v>45169</v>
      </c>
      <c r="O1348" s="109">
        <f t="shared" si="46"/>
        <v>8.7142857142857135</v>
      </c>
      <c r="P1348" s="720">
        <v>1</v>
      </c>
      <c r="Q1348" s="717" t="s">
        <v>2669</v>
      </c>
      <c r="R1348" s="720">
        <f t="shared" si="47"/>
        <v>1</v>
      </c>
      <c r="S1348" s="721" t="str">
        <f t="array" aca="1" ref="S1348" ca="1">IF(ISNUMBER(R1348),IF(R1348=100%,"CUMPLIDA",IF(AND(ISNUMBER(N1348),ISNUMBER(INDIRECT("FECHA_"&amp;$B1348,1))), IF(N1348&lt;=INDIRECT("FECHA_"&amp;$B1348,1),"INCUMPLIDA","PROCESO"), "VERIFICAR FECHA")),"SIN VALOR AVANCE")</f>
        <v>CUMPLIDA</v>
      </c>
    </row>
    <row r="1349" spans="1:19" ht="60.75">
      <c r="A1349" s="712" t="s">
        <v>17</v>
      </c>
      <c r="B1349" s="104" t="s">
        <v>14</v>
      </c>
      <c r="C1349" s="713"/>
      <c r="D1349" s="713"/>
      <c r="E1349" s="714"/>
      <c r="F1349" s="714"/>
      <c r="G1349" s="714"/>
      <c r="H1349" s="714"/>
      <c r="I1349" s="716">
        <v>20</v>
      </c>
      <c r="J1349" s="717">
        <v>1</v>
      </c>
      <c r="K1349" s="717">
        <v>1</v>
      </c>
      <c r="L1349" s="718">
        <v>2</v>
      </c>
      <c r="M1349" s="719">
        <v>45170</v>
      </c>
      <c r="N1349" s="719">
        <v>45291</v>
      </c>
      <c r="O1349" s="109">
        <f t="shared" si="46"/>
        <v>17.285714285714285</v>
      </c>
      <c r="P1349" s="720">
        <v>1</v>
      </c>
      <c r="Q1349" s="717" t="s">
        <v>2669</v>
      </c>
      <c r="R1349" s="720">
        <f t="shared" si="47"/>
        <v>1</v>
      </c>
      <c r="S1349" s="721" t="str">
        <f t="array" aca="1" ref="S1349" ca="1">IF(ISNUMBER(R1349),IF(R1349=100%,"CUMPLIDA",IF(AND(ISNUMBER(N1349),ISNUMBER(INDIRECT("FECHA_"&amp;$B1349,1))), IF(N1349&lt;=INDIRECT("FECHA_"&amp;$B1349,1),"INCUMPLIDA","PROCESO"), "VERIFICAR FECHA")),"SIN VALOR AVANCE")</f>
        <v>CUMPLIDA</v>
      </c>
    </row>
    <row r="1350" spans="1:19" ht="60.75">
      <c r="A1350" s="712" t="s">
        <v>17</v>
      </c>
      <c r="B1350" s="104" t="s">
        <v>14</v>
      </c>
      <c r="C1350" s="713"/>
      <c r="D1350" s="713"/>
      <c r="E1350" s="714"/>
      <c r="F1350" s="714"/>
      <c r="G1350" s="714"/>
      <c r="H1350" s="714"/>
      <c r="I1350" s="716">
        <v>9</v>
      </c>
      <c r="J1350" s="717">
        <v>1</v>
      </c>
      <c r="K1350" s="717">
        <v>1</v>
      </c>
      <c r="L1350" s="718">
        <v>1</v>
      </c>
      <c r="M1350" s="719">
        <v>45231</v>
      </c>
      <c r="N1350" s="719">
        <v>45504</v>
      </c>
      <c r="O1350" s="109">
        <f t="shared" si="46"/>
        <v>39</v>
      </c>
      <c r="P1350" s="720">
        <v>1</v>
      </c>
      <c r="Q1350" s="717" t="s">
        <v>2670</v>
      </c>
      <c r="R1350" s="720">
        <f t="shared" si="47"/>
        <v>1</v>
      </c>
      <c r="S1350" s="721" t="str">
        <f t="array" aca="1" ref="S1350" ca="1">IF(ISNUMBER(R1350),IF(R1350=100%,"CUMPLIDA",IF(AND(ISNUMBER(N1350),ISNUMBER(INDIRECT("FECHA_"&amp;$B1350,1))), IF(N1350&lt;=INDIRECT("FECHA_"&amp;$B1350,1),"INCUMPLIDA","PROCESO"), "VERIFICAR FECHA")),"SIN VALOR AVANCE")</f>
        <v>CUMPLIDA</v>
      </c>
    </row>
    <row r="1351" spans="1:19" ht="30.75">
      <c r="A1351" s="712" t="s">
        <v>17</v>
      </c>
      <c r="B1351" s="104" t="s">
        <v>14</v>
      </c>
      <c r="C1351" s="713"/>
      <c r="D1351" s="713"/>
      <c r="E1351" s="714"/>
      <c r="F1351" s="714"/>
      <c r="G1351" s="714"/>
      <c r="H1351" s="714"/>
      <c r="I1351" s="716">
        <v>10</v>
      </c>
      <c r="J1351" s="717">
        <v>1</v>
      </c>
      <c r="K1351" s="717">
        <v>1</v>
      </c>
      <c r="L1351" s="718">
        <v>1</v>
      </c>
      <c r="M1351" s="719">
        <v>45323</v>
      </c>
      <c r="N1351" s="719">
        <v>45747</v>
      </c>
      <c r="O1351" s="109">
        <f t="shared" si="46"/>
        <v>60.571428571428569</v>
      </c>
      <c r="P1351" s="720">
        <v>1</v>
      </c>
      <c r="Q1351" s="717" t="s">
        <v>2662</v>
      </c>
      <c r="R1351" s="720">
        <f t="shared" si="47"/>
        <v>1</v>
      </c>
      <c r="S1351" s="721" t="str">
        <f t="array" aca="1" ref="S1351" ca="1">IF(ISNUMBER(R1351),IF(R1351=100%,"CUMPLIDA",IF(AND(ISNUMBER(N1351),ISNUMBER(INDIRECT("FECHA_"&amp;$B1351,1))), IF(N1351&lt;=INDIRECT("FECHA_"&amp;$B1351,1),"INCUMPLIDA","PROCESO"), "VERIFICAR FECHA")),"SIN VALOR AVANCE")</f>
        <v>CUMPLIDA</v>
      </c>
    </row>
    <row r="1352" spans="1:19" ht="30.75">
      <c r="A1352" s="712" t="s">
        <v>17</v>
      </c>
      <c r="B1352" s="104" t="s">
        <v>14</v>
      </c>
      <c r="C1352" s="713"/>
      <c r="D1352" s="713"/>
      <c r="E1352" s="714"/>
      <c r="F1352" s="714"/>
      <c r="G1352" s="714"/>
      <c r="H1352" s="714"/>
      <c r="I1352" s="716">
        <v>11</v>
      </c>
      <c r="J1352" s="717">
        <v>1</v>
      </c>
      <c r="K1352" s="717">
        <v>1</v>
      </c>
      <c r="L1352" s="718">
        <v>1</v>
      </c>
      <c r="M1352" s="719">
        <v>45323</v>
      </c>
      <c r="N1352" s="719">
        <v>45747</v>
      </c>
      <c r="O1352" s="109">
        <f t="shared" si="46"/>
        <v>60.571428571428569</v>
      </c>
      <c r="P1352" s="720">
        <v>1</v>
      </c>
      <c r="Q1352" s="717" t="s">
        <v>2663</v>
      </c>
      <c r="R1352" s="720">
        <f t="shared" si="47"/>
        <v>1</v>
      </c>
      <c r="S1352" s="721" t="str">
        <f t="array" aca="1" ref="S1352" ca="1">IF(ISNUMBER(R1352),IF(R1352=100%,"CUMPLIDA",IF(AND(ISNUMBER(N1352),ISNUMBER(INDIRECT("FECHA_"&amp;$B1352,1))), IF(N1352&lt;=INDIRECT("FECHA_"&amp;$B1352,1),"INCUMPLIDA","PROCESO"), "VERIFICAR FECHA")),"SIN VALOR AVANCE")</f>
        <v>CUMPLIDA</v>
      </c>
    </row>
    <row r="1353" spans="1:19" ht="30.75">
      <c r="A1353" s="712" t="s">
        <v>17</v>
      </c>
      <c r="B1353" s="104" t="s">
        <v>14</v>
      </c>
      <c r="C1353" s="713"/>
      <c r="D1353" s="713"/>
      <c r="E1353" s="714"/>
      <c r="F1353" s="714"/>
      <c r="G1353" s="714"/>
      <c r="H1353" s="714"/>
      <c r="I1353" s="716">
        <v>12</v>
      </c>
      <c r="J1353" s="717">
        <v>1</v>
      </c>
      <c r="K1353" s="717">
        <v>1</v>
      </c>
      <c r="L1353" s="718">
        <v>1</v>
      </c>
      <c r="M1353" s="719">
        <v>45231</v>
      </c>
      <c r="N1353" s="719">
        <v>45747</v>
      </c>
      <c r="O1353" s="109">
        <f t="shared" si="46"/>
        <v>73.714285714285708</v>
      </c>
      <c r="P1353" s="720">
        <v>1</v>
      </c>
      <c r="Q1353" s="717" t="s">
        <v>2663</v>
      </c>
      <c r="R1353" s="720">
        <f t="shared" si="47"/>
        <v>1</v>
      </c>
      <c r="S1353" s="721" t="str">
        <f t="array" aca="1" ref="S1353" ca="1">IF(ISNUMBER(R1353),IF(R1353=100%,"CUMPLIDA",IF(AND(ISNUMBER(N1353),ISNUMBER(INDIRECT("FECHA_"&amp;$B1353,1))), IF(N1353&lt;=INDIRECT("FECHA_"&amp;$B1353,1),"INCUMPLIDA","PROCESO"), "VERIFICAR FECHA")),"SIN VALOR AVANCE")</f>
        <v>CUMPLIDA</v>
      </c>
    </row>
    <row r="1354" spans="1:19" ht="30.75">
      <c r="A1354" s="712" t="s">
        <v>17</v>
      </c>
      <c r="B1354" s="104" t="s">
        <v>14</v>
      </c>
      <c r="C1354" s="713"/>
      <c r="D1354" s="713"/>
      <c r="E1354" s="714"/>
      <c r="F1354" s="714"/>
      <c r="G1354" s="714"/>
      <c r="H1354" s="714"/>
      <c r="I1354" s="716">
        <v>13</v>
      </c>
      <c r="J1354" s="717">
        <v>1</v>
      </c>
      <c r="K1354" s="717">
        <v>1</v>
      </c>
      <c r="L1354" s="718">
        <v>1</v>
      </c>
      <c r="M1354" s="719">
        <v>45323</v>
      </c>
      <c r="N1354" s="719">
        <v>45747</v>
      </c>
      <c r="O1354" s="109">
        <f t="shared" si="46"/>
        <v>60.571428571428569</v>
      </c>
      <c r="P1354" s="720">
        <v>1</v>
      </c>
      <c r="Q1354" s="717" t="s">
        <v>2662</v>
      </c>
      <c r="R1354" s="720">
        <f t="shared" si="47"/>
        <v>1</v>
      </c>
      <c r="S1354" s="721" t="str">
        <f t="array" aca="1" ref="S1354" ca="1">IF(ISNUMBER(R1354),IF(R1354=100%,"CUMPLIDA",IF(AND(ISNUMBER(N1354),ISNUMBER(INDIRECT("FECHA_"&amp;$B1354,1))), IF(N1354&lt;=INDIRECT("FECHA_"&amp;$B1354,1),"INCUMPLIDA","PROCESO"), "VERIFICAR FECHA")),"SIN VALOR AVANCE")</f>
        <v>CUMPLIDA</v>
      </c>
    </row>
    <row r="1355" spans="1:19" ht="30.75">
      <c r="A1355" s="712" t="s">
        <v>17</v>
      </c>
      <c r="B1355" s="104" t="s">
        <v>14</v>
      </c>
      <c r="C1355" s="713"/>
      <c r="D1355" s="713"/>
      <c r="E1355" s="714"/>
      <c r="F1355" s="714"/>
      <c r="G1355" s="714"/>
      <c r="H1355" s="714"/>
      <c r="I1355" s="716">
        <v>14</v>
      </c>
      <c r="J1355" s="717">
        <v>1</v>
      </c>
      <c r="K1355" s="717">
        <v>1</v>
      </c>
      <c r="L1355" s="718">
        <v>1</v>
      </c>
      <c r="M1355" s="719">
        <v>45231</v>
      </c>
      <c r="N1355" s="719">
        <v>45747</v>
      </c>
      <c r="O1355" s="109">
        <f t="shared" si="46"/>
        <v>73.714285714285708</v>
      </c>
      <c r="P1355" s="720">
        <v>1</v>
      </c>
      <c r="Q1355" s="717" t="s">
        <v>2663</v>
      </c>
      <c r="R1355" s="720">
        <f t="shared" si="47"/>
        <v>1</v>
      </c>
      <c r="S1355" s="721" t="str">
        <f t="array" aca="1" ref="S1355" ca="1">IF(ISNUMBER(R1355),IF(R1355=100%,"CUMPLIDA",IF(AND(ISNUMBER(N1355),ISNUMBER(INDIRECT("FECHA_"&amp;$B1355,1))), IF(N1355&lt;=INDIRECT("FECHA_"&amp;$B1355,1),"INCUMPLIDA","PROCESO"), "VERIFICAR FECHA")),"SIN VALOR AVANCE")</f>
        <v>CUMPLIDA</v>
      </c>
    </row>
    <row r="1356" spans="1:19" ht="60.75">
      <c r="A1356" s="712" t="s">
        <v>17</v>
      </c>
      <c r="B1356" s="104" t="s">
        <v>14</v>
      </c>
      <c r="C1356" s="713"/>
      <c r="D1356" s="713"/>
      <c r="E1356" s="714"/>
      <c r="F1356" s="714"/>
      <c r="G1356" s="714"/>
      <c r="H1356" s="714"/>
      <c r="I1356" s="716">
        <v>15</v>
      </c>
      <c r="J1356" s="717">
        <v>1</v>
      </c>
      <c r="K1356" s="717">
        <v>1</v>
      </c>
      <c r="L1356" s="718">
        <v>1</v>
      </c>
      <c r="M1356" s="719">
        <v>45231</v>
      </c>
      <c r="N1356" s="719">
        <v>45808</v>
      </c>
      <c r="O1356" s="109">
        <f t="shared" si="46"/>
        <v>82.428571428571431</v>
      </c>
      <c r="P1356" s="720">
        <v>1</v>
      </c>
      <c r="Q1356" s="717" t="s">
        <v>2665</v>
      </c>
      <c r="R1356" s="720">
        <f t="shared" si="47"/>
        <v>1</v>
      </c>
      <c r="S1356" s="721" t="str">
        <f t="array" aca="1" ref="S1356" ca="1">IF(ISNUMBER(R1356),IF(R1356=100%,"CUMPLIDA",IF(AND(ISNUMBER(N1356),ISNUMBER(INDIRECT("FECHA_"&amp;$B1356,1))), IF(N1356&lt;=INDIRECT("FECHA_"&amp;$B1356,1),"INCUMPLIDA","PROCESO"), "VERIFICAR FECHA")),"SIN VALOR AVANCE")</f>
        <v>CUMPLIDA</v>
      </c>
    </row>
    <row r="1357" spans="1:19" ht="30.75">
      <c r="A1357" s="712" t="s">
        <v>17</v>
      </c>
      <c r="B1357" s="104" t="s">
        <v>14</v>
      </c>
      <c r="C1357" s="713"/>
      <c r="D1357" s="713"/>
      <c r="E1357" s="714"/>
      <c r="F1357" s="714"/>
      <c r="G1357" s="714"/>
      <c r="H1357" s="714"/>
      <c r="I1357" s="716">
        <v>16</v>
      </c>
      <c r="J1357" s="717">
        <v>1</v>
      </c>
      <c r="K1357" s="717">
        <v>1</v>
      </c>
      <c r="L1357" s="718">
        <v>2</v>
      </c>
      <c r="M1357" s="719">
        <v>45839</v>
      </c>
      <c r="N1357" s="719">
        <v>46660</v>
      </c>
      <c r="O1357" s="109">
        <f t="shared" si="46"/>
        <v>117.28571428571429</v>
      </c>
      <c r="P1357" s="720">
        <v>0</v>
      </c>
      <c r="Q1357" s="717" t="s">
        <v>2663</v>
      </c>
      <c r="R1357" s="720">
        <f t="shared" si="47"/>
        <v>0</v>
      </c>
      <c r="S1357" s="721" t="str">
        <f t="array" aca="1" ref="S1357" ca="1">IF(ISNUMBER(R1357),IF(R1357=100%,"CUMPLIDA",IF(AND(ISNUMBER(N1357),ISNUMBER(INDIRECT("FECHA_"&amp;$B1357,1))), IF(N1357&lt;=INDIRECT("FECHA_"&amp;$B1357,1),"INCUMPLIDA","PROCESO"), "VERIFICAR FECHA")),"SIN VALOR AVANCE")</f>
        <v>PROCESO</v>
      </c>
    </row>
    <row r="1358" spans="1:19" ht="30.75">
      <c r="A1358" s="712" t="s">
        <v>17</v>
      </c>
      <c r="B1358" s="104" t="s">
        <v>14</v>
      </c>
      <c r="C1358" s="713"/>
      <c r="D1358" s="713"/>
      <c r="E1358" s="714"/>
      <c r="F1358" s="714"/>
      <c r="G1358" s="714"/>
      <c r="H1358" s="714"/>
      <c r="I1358" s="716">
        <v>17</v>
      </c>
      <c r="J1358" s="717">
        <v>1</v>
      </c>
      <c r="K1358" s="717">
        <v>1</v>
      </c>
      <c r="L1358" s="718">
        <v>1</v>
      </c>
      <c r="M1358" s="719">
        <v>45839</v>
      </c>
      <c r="N1358" s="719">
        <v>46660</v>
      </c>
      <c r="O1358" s="109">
        <f t="shared" si="46"/>
        <v>117.28571428571429</v>
      </c>
      <c r="P1358" s="720">
        <v>0</v>
      </c>
      <c r="Q1358" s="717" t="s">
        <v>2662</v>
      </c>
      <c r="R1358" s="720">
        <f t="shared" si="47"/>
        <v>0</v>
      </c>
      <c r="S1358" s="721" t="str">
        <f t="array" aca="1" ref="S1358" ca="1">IF(ISNUMBER(R1358),IF(R1358=100%,"CUMPLIDA",IF(AND(ISNUMBER(N1358),ISNUMBER(INDIRECT("FECHA_"&amp;$B1358,1))), IF(N1358&lt;=INDIRECT("FECHA_"&amp;$B1358,1),"INCUMPLIDA","PROCESO"), "VERIFICAR FECHA")),"SIN VALOR AVANCE")</f>
        <v>PROCESO</v>
      </c>
    </row>
    <row r="1359" spans="1:19" ht="60.75">
      <c r="A1359" s="712" t="s">
        <v>17</v>
      </c>
      <c r="B1359" s="104" t="s">
        <v>14</v>
      </c>
      <c r="C1359" s="713"/>
      <c r="D1359" s="713"/>
      <c r="E1359" s="714"/>
      <c r="F1359" s="714"/>
      <c r="G1359" s="714"/>
      <c r="H1359" s="714"/>
      <c r="I1359" s="716">
        <v>18</v>
      </c>
      <c r="J1359" s="717">
        <v>1</v>
      </c>
      <c r="K1359" s="717">
        <v>1</v>
      </c>
      <c r="L1359" s="718">
        <v>2</v>
      </c>
      <c r="M1359" s="719">
        <v>45839</v>
      </c>
      <c r="N1359" s="719">
        <v>46660</v>
      </c>
      <c r="O1359" s="109">
        <f t="shared" si="46"/>
        <v>117.28571428571429</v>
      </c>
      <c r="P1359" s="720">
        <v>0</v>
      </c>
      <c r="Q1359" s="717" t="s">
        <v>2665</v>
      </c>
      <c r="R1359" s="720">
        <f t="shared" si="47"/>
        <v>0</v>
      </c>
      <c r="S1359" s="721" t="str">
        <f t="array" aca="1" ref="S1359" ca="1">IF(ISNUMBER(R1359),IF(R1359=100%,"CUMPLIDA",IF(AND(ISNUMBER(N1359),ISNUMBER(INDIRECT("FECHA_"&amp;$B1359,1))), IF(N1359&lt;=INDIRECT("FECHA_"&amp;$B1359,1),"INCUMPLIDA","PROCESO"), "VERIFICAR FECHA")),"SIN VALOR AVANCE")</f>
        <v>PROCESO</v>
      </c>
    </row>
    <row r="1360" spans="1:19" ht="60.75">
      <c r="A1360" s="712" t="s">
        <v>17</v>
      </c>
      <c r="B1360" s="104" t="s">
        <v>14</v>
      </c>
      <c r="C1360" s="713"/>
      <c r="D1360" s="713"/>
      <c r="E1360" s="733" t="s">
        <v>2293</v>
      </c>
      <c r="F1360" s="733"/>
      <c r="G1360" s="733"/>
      <c r="H1360" s="714"/>
      <c r="I1360" s="716">
        <v>21</v>
      </c>
      <c r="J1360" s="717">
        <v>1</v>
      </c>
      <c r="K1360" s="717">
        <v>1</v>
      </c>
      <c r="L1360" s="718">
        <v>6</v>
      </c>
      <c r="M1360" s="719">
        <v>45108</v>
      </c>
      <c r="N1360" s="719">
        <v>45291</v>
      </c>
      <c r="O1360" s="109">
        <f t="shared" si="46"/>
        <v>26.142857142857142</v>
      </c>
      <c r="P1360" s="720">
        <v>1</v>
      </c>
      <c r="Q1360" s="717" t="s">
        <v>2660</v>
      </c>
      <c r="R1360" s="720">
        <f t="shared" si="47"/>
        <v>1</v>
      </c>
      <c r="S1360" s="721" t="str">
        <f t="array" aca="1" ref="S1360" ca="1">IF(ISNUMBER(R1360),IF(R1360=100%,"CUMPLIDA",IF(AND(ISNUMBER(N1360),ISNUMBER(INDIRECT("FECHA_"&amp;$B1360,1))), IF(N1360&lt;=INDIRECT("FECHA_"&amp;$B1360,1),"INCUMPLIDA","PROCESO"), "VERIFICAR FECHA")),"SIN VALOR AVANCE")</f>
        <v>CUMPLIDA</v>
      </c>
    </row>
    <row r="1361" spans="1:19" ht="60.75">
      <c r="A1361" s="712" t="s">
        <v>17</v>
      </c>
      <c r="B1361" s="104" t="s">
        <v>14</v>
      </c>
      <c r="C1361" s="713"/>
      <c r="D1361" s="713"/>
      <c r="E1361" s="733"/>
      <c r="F1361" s="733"/>
      <c r="G1361" s="733"/>
      <c r="H1361" s="714"/>
      <c r="I1361" s="716">
        <v>9</v>
      </c>
      <c r="J1361" s="717">
        <v>1</v>
      </c>
      <c r="K1361" s="717">
        <v>1</v>
      </c>
      <c r="L1361" s="718">
        <v>1</v>
      </c>
      <c r="M1361" s="719">
        <v>45231</v>
      </c>
      <c r="N1361" s="719">
        <v>45504</v>
      </c>
      <c r="O1361" s="109">
        <f t="shared" si="46"/>
        <v>39</v>
      </c>
      <c r="P1361" s="720">
        <v>1</v>
      </c>
      <c r="Q1361" s="717" t="s">
        <v>2670</v>
      </c>
      <c r="R1361" s="720">
        <f t="shared" si="47"/>
        <v>1</v>
      </c>
      <c r="S1361" s="721" t="str">
        <f t="array" aca="1" ref="S1361" ca="1">IF(ISNUMBER(R1361),IF(R1361=100%,"CUMPLIDA",IF(AND(ISNUMBER(N1361),ISNUMBER(INDIRECT("FECHA_"&amp;$B1361,1))), IF(N1361&lt;=INDIRECT("FECHA_"&amp;$B1361,1),"INCUMPLIDA","PROCESO"), "VERIFICAR FECHA")),"SIN VALOR AVANCE")</f>
        <v>CUMPLIDA</v>
      </c>
    </row>
    <row r="1362" spans="1:19" ht="30.75">
      <c r="A1362" s="712" t="s">
        <v>17</v>
      </c>
      <c r="B1362" s="104" t="s">
        <v>14</v>
      </c>
      <c r="C1362" s="713"/>
      <c r="D1362" s="713"/>
      <c r="E1362" s="733"/>
      <c r="F1362" s="733"/>
      <c r="G1362" s="733"/>
      <c r="H1362" s="714"/>
      <c r="I1362" s="716">
        <v>10</v>
      </c>
      <c r="J1362" s="717">
        <v>1</v>
      </c>
      <c r="K1362" s="717">
        <v>1</v>
      </c>
      <c r="L1362" s="718">
        <v>1</v>
      </c>
      <c r="M1362" s="719">
        <v>45323</v>
      </c>
      <c r="N1362" s="719">
        <v>45747</v>
      </c>
      <c r="O1362" s="109">
        <f t="shared" ref="O1362:O1425" si="48">(N1362-M1362)/7</f>
        <v>60.571428571428569</v>
      </c>
      <c r="P1362" s="720">
        <v>1</v>
      </c>
      <c r="Q1362" s="717" t="s">
        <v>2662</v>
      </c>
      <c r="R1362" s="720">
        <f t="shared" ref="R1362:R1406" si="49">(P1362)</f>
        <v>1</v>
      </c>
      <c r="S1362" s="721" t="str">
        <f t="array" aca="1" ref="S1362" ca="1">IF(ISNUMBER(R1362),IF(R1362=100%,"CUMPLIDA",IF(AND(ISNUMBER(N1362),ISNUMBER(INDIRECT("FECHA_"&amp;$B1362,1))), IF(N1362&lt;=INDIRECT("FECHA_"&amp;$B1362,1),"INCUMPLIDA","PROCESO"), "VERIFICAR FECHA")),"SIN VALOR AVANCE")</f>
        <v>CUMPLIDA</v>
      </c>
    </row>
    <row r="1363" spans="1:19" ht="30.75">
      <c r="A1363" s="712" t="s">
        <v>17</v>
      </c>
      <c r="B1363" s="104" t="s">
        <v>14</v>
      </c>
      <c r="C1363" s="713"/>
      <c r="D1363" s="713"/>
      <c r="E1363" s="733"/>
      <c r="F1363" s="733"/>
      <c r="G1363" s="733"/>
      <c r="H1363" s="714"/>
      <c r="I1363" s="716">
        <v>11</v>
      </c>
      <c r="J1363" s="717">
        <v>1</v>
      </c>
      <c r="K1363" s="717">
        <v>1</v>
      </c>
      <c r="L1363" s="718">
        <v>1</v>
      </c>
      <c r="M1363" s="719">
        <v>45323</v>
      </c>
      <c r="N1363" s="719">
        <v>45747</v>
      </c>
      <c r="O1363" s="109">
        <f t="shared" si="48"/>
        <v>60.571428571428569</v>
      </c>
      <c r="P1363" s="720">
        <v>1</v>
      </c>
      <c r="Q1363" s="717" t="s">
        <v>2663</v>
      </c>
      <c r="R1363" s="720">
        <f t="shared" si="49"/>
        <v>1</v>
      </c>
      <c r="S1363" s="721" t="str">
        <f t="array" aca="1" ref="S1363" ca="1">IF(ISNUMBER(R1363),IF(R1363=100%,"CUMPLIDA",IF(AND(ISNUMBER(N1363),ISNUMBER(INDIRECT("FECHA_"&amp;$B1363,1))), IF(N1363&lt;=INDIRECT("FECHA_"&amp;$B1363,1),"INCUMPLIDA","PROCESO"), "VERIFICAR FECHA")),"SIN VALOR AVANCE")</f>
        <v>CUMPLIDA</v>
      </c>
    </row>
    <row r="1364" spans="1:19" ht="30.75">
      <c r="A1364" s="712" t="s">
        <v>17</v>
      </c>
      <c r="B1364" s="104" t="s">
        <v>14</v>
      </c>
      <c r="C1364" s="713"/>
      <c r="D1364" s="713"/>
      <c r="E1364" s="733"/>
      <c r="F1364" s="733"/>
      <c r="G1364" s="733"/>
      <c r="H1364" s="714"/>
      <c r="I1364" s="716">
        <v>12</v>
      </c>
      <c r="J1364" s="717">
        <v>1</v>
      </c>
      <c r="K1364" s="717">
        <v>1</v>
      </c>
      <c r="L1364" s="718">
        <v>1</v>
      </c>
      <c r="M1364" s="719">
        <v>45231</v>
      </c>
      <c r="N1364" s="719">
        <v>45747</v>
      </c>
      <c r="O1364" s="109">
        <f t="shared" si="48"/>
        <v>73.714285714285708</v>
      </c>
      <c r="P1364" s="720">
        <v>1</v>
      </c>
      <c r="Q1364" s="717" t="s">
        <v>2663</v>
      </c>
      <c r="R1364" s="720">
        <f t="shared" si="49"/>
        <v>1</v>
      </c>
      <c r="S1364" s="721" t="str">
        <f t="array" aca="1" ref="S1364" ca="1">IF(ISNUMBER(R1364),IF(R1364=100%,"CUMPLIDA",IF(AND(ISNUMBER(N1364),ISNUMBER(INDIRECT("FECHA_"&amp;$B1364,1))), IF(N1364&lt;=INDIRECT("FECHA_"&amp;$B1364,1),"INCUMPLIDA","PROCESO"), "VERIFICAR FECHA")),"SIN VALOR AVANCE")</f>
        <v>CUMPLIDA</v>
      </c>
    </row>
    <row r="1365" spans="1:19" ht="30.75">
      <c r="A1365" s="712" t="s">
        <v>17</v>
      </c>
      <c r="B1365" s="104" t="s">
        <v>14</v>
      </c>
      <c r="C1365" s="713"/>
      <c r="D1365" s="713"/>
      <c r="E1365" s="733"/>
      <c r="F1365" s="733"/>
      <c r="G1365" s="733"/>
      <c r="H1365" s="714"/>
      <c r="I1365" s="716">
        <v>13</v>
      </c>
      <c r="J1365" s="717">
        <v>1</v>
      </c>
      <c r="K1365" s="717">
        <v>1</v>
      </c>
      <c r="L1365" s="718">
        <v>1</v>
      </c>
      <c r="M1365" s="719">
        <v>45323</v>
      </c>
      <c r="N1365" s="719">
        <v>45747</v>
      </c>
      <c r="O1365" s="109">
        <f t="shared" si="48"/>
        <v>60.571428571428569</v>
      </c>
      <c r="P1365" s="720">
        <v>1</v>
      </c>
      <c r="Q1365" s="717" t="s">
        <v>2662</v>
      </c>
      <c r="R1365" s="720">
        <f t="shared" si="49"/>
        <v>1</v>
      </c>
      <c r="S1365" s="721" t="str">
        <f t="array" aca="1" ref="S1365" ca="1">IF(ISNUMBER(R1365),IF(R1365=100%,"CUMPLIDA",IF(AND(ISNUMBER(N1365),ISNUMBER(INDIRECT("FECHA_"&amp;$B1365,1))), IF(N1365&lt;=INDIRECT("FECHA_"&amp;$B1365,1),"INCUMPLIDA","PROCESO"), "VERIFICAR FECHA")),"SIN VALOR AVANCE")</f>
        <v>CUMPLIDA</v>
      </c>
    </row>
    <row r="1366" spans="1:19" ht="30.75">
      <c r="A1366" s="712" t="s">
        <v>17</v>
      </c>
      <c r="B1366" s="104" t="s">
        <v>14</v>
      </c>
      <c r="C1366" s="713"/>
      <c r="D1366" s="713"/>
      <c r="E1366" s="733"/>
      <c r="F1366" s="733"/>
      <c r="G1366" s="733"/>
      <c r="H1366" s="714"/>
      <c r="I1366" s="716">
        <v>14</v>
      </c>
      <c r="J1366" s="717">
        <v>1</v>
      </c>
      <c r="K1366" s="717">
        <v>1</v>
      </c>
      <c r="L1366" s="718">
        <v>1</v>
      </c>
      <c r="M1366" s="719">
        <v>45231</v>
      </c>
      <c r="N1366" s="719">
        <v>45747</v>
      </c>
      <c r="O1366" s="109">
        <f t="shared" si="48"/>
        <v>73.714285714285708</v>
      </c>
      <c r="P1366" s="720">
        <v>1</v>
      </c>
      <c r="Q1366" s="717" t="s">
        <v>2663</v>
      </c>
      <c r="R1366" s="720">
        <f t="shared" si="49"/>
        <v>1</v>
      </c>
      <c r="S1366" s="721" t="str">
        <f t="array" aca="1" ref="S1366" ca="1">IF(ISNUMBER(R1366),IF(R1366=100%,"CUMPLIDA",IF(AND(ISNUMBER(N1366),ISNUMBER(INDIRECT("FECHA_"&amp;$B1366,1))), IF(N1366&lt;=INDIRECT("FECHA_"&amp;$B1366,1),"INCUMPLIDA","PROCESO"), "VERIFICAR FECHA")),"SIN VALOR AVANCE")</f>
        <v>CUMPLIDA</v>
      </c>
    </row>
    <row r="1367" spans="1:19" ht="60.75">
      <c r="A1367" s="712" t="s">
        <v>17</v>
      </c>
      <c r="B1367" s="104" t="s">
        <v>14</v>
      </c>
      <c r="C1367" s="713"/>
      <c r="D1367" s="713"/>
      <c r="E1367" s="733"/>
      <c r="F1367" s="733"/>
      <c r="G1367" s="733"/>
      <c r="H1367" s="714"/>
      <c r="I1367" s="716">
        <v>15</v>
      </c>
      <c r="J1367" s="717">
        <v>1</v>
      </c>
      <c r="K1367" s="717">
        <v>1</v>
      </c>
      <c r="L1367" s="718">
        <v>1</v>
      </c>
      <c r="M1367" s="719">
        <v>45231</v>
      </c>
      <c r="N1367" s="719">
        <v>45808</v>
      </c>
      <c r="O1367" s="109">
        <f t="shared" si="48"/>
        <v>82.428571428571431</v>
      </c>
      <c r="P1367" s="720">
        <v>1</v>
      </c>
      <c r="Q1367" s="717" t="s">
        <v>2665</v>
      </c>
      <c r="R1367" s="720">
        <f t="shared" si="49"/>
        <v>1</v>
      </c>
      <c r="S1367" s="721" t="str">
        <f t="array" aca="1" ref="S1367" ca="1">IF(ISNUMBER(R1367),IF(R1367=100%,"CUMPLIDA",IF(AND(ISNUMBER(N1367),ISNUMBER(INDIRECT("FECHA_"&amp;$B1367,1))), IF(N1367&lt;=INDIRECT("FECHA_"&amp;$B1367,1),"INCUMPLIDA","PROCESO"), "VERIFICAR FECHA")),"SIN VALOR AVANCE")</f>
        <v>CUMPLIDA</v>
      </c>
    </row>
    <row r="1368" spans="1:19" ht="30.75">
      <c r="A1368" s="712" t="s">
        <v>17</v>
      </c>
      <c r="B1368" s="104" t="s">
        <v>14</v>
      </c>
      <c r="C1368" s="713"/>
      <c r="D1368" s="713"/>
      <c r="E1368" s="733"/>
      <c r="F1368" s="733"/>
      <c r="G1368" s="733"/>
      <c r="H1368" s="714"/>
      <c r="I1368" s="716">
        <v>16</v>
      </c>
      <c r="J1368" s="717">
        <v>1</v>
      </c>
      <c r="K1368" s="717">
        <v>1</v>
      </c>
      <c r="L1368" s="718">
        <v>2</v>
      </c>
      <c r="M1368" s="719">
        <v>45839</v>
      </c>
      <c r="N1368" s="719">
        <v>46660</v>
      </c>
      <c r="O1368" s="109">
        <f t="shared" si="48"/>
        <v>117.28571428571429</v>
      </c>
      <c r="P1368" s="720">
        <v>0</v>
      </c>
      <c r="Q1368" s="717" t="s">
        <v>2663</v>
      </c>
      <c r="R1368" s="720">
        <f t="shared" si="49"/>
        <v>0</v>
      </c>
      <c r="S1368" s="721" t="str">
        <f t="array" aca="1" ref="S1368" ca="1">IF(ISNUMBER(R1368),IF(R1368=100%,"CUMPLIDA",IF(AND(ISNUMBER(N1368),ISNUMBER(INDIRECT("FECHA_"&amp;$B1368,1))), IF(N1368&lt;=INDIRECT("FECHA_"&amp;$B1368,1),"INCUMPLIDA","PROCESO"), "VERIFICAR FECHA")),"SIN VALOR AVANCE")</f>
        <v>PROCESO</v>
      </c>
    </row>
    <row r="1369" spans="1:19" ht="30.75">
      <c r="A1369" s="712" t="s">
        <v>17</v>
      </c>
      <c r="B1369" s="104" t="s">
        <v>14</v>
      </c>
      <c r="C1369" s="713"/>
      <c r="D1369" s="713"/>
      <c r="E1369" s="733"/>
      <c r="F1369" s="733"/>
      <c r="G1369" s="733"/>
      <c r="H1369" s="714"/>
      <c r="I1369" s="716">
        <v>17</v>
      </c>
      <c r="J1369" s="717">
        <v>1</v>
      </c>
      <c r="K1369" s="717">
        <v>1</v>
      </c>
      <c r="L1369" s="718">
        <v>1</v>
      </c>
      <c r="M1369" s="719">
        <v>45839</v>
      </c>
      <c r="N1369" s="719">
        <v>46660</v>
      </c>
      <c r="O1369" s="109">
        <f t="shared" si="48"/>
        <v>117.28571428571429</v>
      </c>
      <c r="P1369" s="720">
        <v>0</v>
      </c>
      <c r="Q1369" s="717" t="s">
        <v>2662</v>
      </c>
      <c r="R1369" s="720">
        <f t="shared" si="49"/>
        <v>0</v>
      </c>
      <c r="S1369" s="721" t="str">
        <f t="array" aca="1" ref="S1369" ca="1">IF(ISNUMBER(R1369),IF(R1369=100%,"CUMPLIDA",IF(AND(ISNUMBER(N1369),ISNUMBER(INDIRECT("FECHA_"&amp;$B1369,1))), IF(N1369&lt;=INDIRECT("FECHA_"&amp;$B1369,1),"INCUMPLIDA","PROCESO"), "VERIFICAR FECHA")),"SIN VALOR AVANCE")</f>
        <v>PROCESO</v>
      </c>
    </row>
    <row r="1370" spans="1:19" ht="60.75">
      <c r="A1370" s="712" t="s">
        <v>17</v>
      </c>
      <c r="B1370" s="104" t="s">
        <v>14</v>
      </c>
      <c r="C1370" s="713"/>
      <c r="D1370" s="713"/>
      <c r="E1370" s="733"/>
      <c r="F1370" s="733"/>
      <c r="G1370" s="733"/>
      <c r="H1370" s="714"/>
      <c r="I1370" s="716">
        <v>18</v>
      </c>
      <c r="J1370" s="717">
        <v>1</v>
      </c>
      <c r="K1370" s="717">
        <v>1</v>
      </c>
      <c r="L1370" s="718">
        <v>2</v>
      </c>
      <c r="M1370" s="719">
        <v>45839</v>
      </c>
      <c r="N1370" s="719">
        <v>46660</v>
      </c>
      <c r="O1370" s="109">
        <f t="shared" si="48"/>
        <v>117.28571428571429</v>
      </c>
      <c r="P1370" s="720">
        <v>0</v>
      </c>
      <c r="Q1370" s="717" t="s">
        <v>2665</v>
      </c>
      <c r="R1370" s="720">
        <f t="shared" si="49"/>
        <v>0</v>
      </c>
      <c r="S1370" s="721" t="str">
        <f t="array" aca="1" ref="S1370" ca="1">IF(ISNUMBER(R1370),IF(R1370=100%,"CUMPLIDA",IF(AND(ISNUMBER(N1370),ISNUMBER(INDIRECT("FECHA_"&amp;$B1370,1))), IF(N1370&lt;=INDIRECT("FECHA_"&amp;$B1370,1),"INCUMPLIDA","PROCESO"), "VERIFICAR FECHA")),"SIN VALOR AVANCE")</f>
        <v>PROCESO</v>
      </c>
    </row>
    <row r="1371" spans="1:19" ht="60.75">
      <c r="A1371" s="712" t="s">
        <v>17</v>
      </c>
      <c r="B1371" s="104" t="s">
        <v>14</v>
      </c>
      <c r="C1371" s="713"/>
      <c r="D1371" s="713"/>
      <c r="E1371" s="733"/>
      <c r="F1371" s="733"/>
      <c r="G1371" s="733" t="s">
        <v>2359</v>
      </c>
      <c r="H1371" s="714"/>
      <c r="I1371" s="716">
        <v>22</v>
      </c>
      <c r="J1371" s="717">
        <v>1</v>
      </c>
      <c r="K1371" s="717">
        <v>1</v>
      </c>
      <c r="L1371" s="718">
        <v>1</v>
      </c>
      <c r="M1371" s="719">
        <v>45108</v>
      </c>
      <c r="N1371" s="719">
        <v>45657</v>
      </c>
      <c r="O1371" s="109">
        <f t="shared" si="48"/>
        <v>78.428571428571431</v>
      </c>
      <c r="P1371" s="720">
        <v>1</v>
      </c>
      <c r="Q1371" s="717" t="s">
        <v>2660</v>
      </c>
      <c r="R1371" s="720">
        <f t="shared" si="49"/>
        <v>1</v>
      </c>
      <c r="S1371" s="721" t="str">
        <f t="array" aca="1" ref="S1371" ca="1">IF(ISNUMBER(R1371),IF(R1371=100%,"CUMPLIDA",IF(AND(ISNUMBER(N1371),ISNUMBER(INDIRECT("FECHA_"&amp;$B1371,1))), IF(N1371&lt;=INDIRECT("FECHA_"&amp;$B1371,1),"INCUMPLIDA","PROCESO"), "VERIFICAR FECHA")),"SIN VALOR AVANCE")</f>
        <v>CUMPLIDA</v>
      </c>
    </row>
    <row r="1372" spans="1:19" ht="60.75">
      <c r="A1372" s="712" t="s">
        <v>17</v>
      </c>
      <c r="B1372" s="104" t="s">
        <v>14</v>
      </c>
      <c r="C1372" s="713"/>
      <c r="D1372" s="713"/>
      <c r="E1372" s="733"/>
      <c r="F1372" s="733"/>
      <c r="G1372" s="733"/>
      <c r="H1372" s="714"/>
      <c r="I1372" s="716">
        <v>23</v>
      </c>
      <c r="J1372" s="717">
        <v>1</v>
      </c>
      <c r="K1372" s="717">
        <v>1</v>
      </c>
      <c r="L1372" s="718">
        <v>2</v>
      </c>
      <c r="M1372" s="719">
        <v>45108</v>
      </c>
      <c r="N1372" s="719">
        <v>45291</v>
      </c>
      <c r="O1372" s="109">
        <f t="shared" si="48"/>
        <v>26.142857142857142</v>
      </c>
      <c r="P1372" s="720">
        <v>1</v>
      </c>
      <c r="Q1372" s="717" t="s">
        <v>2655</v>
      </c>
      <c r="R1372" s="720">
        <f t="shared" si="49"/>
        <v>1</v>
      </c>
      <c r="S1372" s="721" t="str">
        <f t="array" aca="1" ref="S1372" ca="1">IF(ISNUMBER(R1372),IF(R1372=100%,"CUMPLIDA",IF(AND(ISNUMBER(N1372),ISNUMBER(INDIRECT("FECHA_"&amp;$B1372,1))), IF(N1372&lt;=INDIRECT("FECHA_"&amp;$B1372,1),"INCUMPLIDA","PROCESO"), "VERIFICAR FECHA")),"SIN VALOR AVANCE")</f>
        <v>CUMPLIDA</v>
      </c>
    </row>
    <row r="1373" spans="1:19" ht="60.75">
      <c r="A1373" s="712" t="s">
        <v>17</v>
      </c>
      <c r="B1373" s="104" t="s">
        <v>14</v>
      </c>
      <c r="C1373" s="713"/>
      <c r="D1373" s="713"/>
      <c r="E1373" s="733"/>
      <c r="F1373" s="733"/>
      <c r="G1373" s="733" t="s">
        <v>2434</v>
      </c>
      <c r="H1373" s="714"/>
      <c r="I1373" s="716">
        <v>24</v>
      </c>
      <c r="J1373" s="717">
        <v>1</v>
      </c>
      <c r="K1373" s="717">
        <v>1</v>
      </c>
      <c r="L1373" s="718">
        <v>1</v>
      </c>
      <c r="M1373" s="719">
        <v>45108</v>
      </c>
      <c r="N1373" s="719">
        <v>45199</v>
      </c>
      <c r="O1373" s="109">
        <f t="shared" si="48"/>
        <v>13</v>
      </c>
      <c r="P1373" s="720">
        <v>1</v>
      </c>
      <c r="Q1373" s="717" t="s">
        <v>2655</v>
      </c>
      <c r="R1373" s="720">
        <f t="shared" si="49"/>
        <v>1</v>
      </c>
      <c r="S1373" s="721" t="str">
        <f t="array" aca="1" ref="S1373" ca="1">IF(ISNUMBER(R1373),IF(R1373=100%,"CUMPLIDA",IF(AND(ISNUMBER(N1373),ISNUMBER(INDIRECT("FECHA_"&amp;$B1373,1))), IF(N1373&lt;=INDIRECT("FECHA_"&amp;$B1373,1),"INCUMPLIDA","PROCESO"), "VERIFICAR FECHA")),"SIN VALOR AVANCE")</f>
        <v>CUMPLIDA</v>
      </c>
    </row>
    <row r="1374" spans="1:19" ht="60.75">
      <c r="A1374" s="712" t="s">
        <v>17</v>
      </c>
      <c r="B1374" s="104" t="s">
        <v>14</v>
      </c>
      <c r="C1374" s="713"/>
      <c r="D1374" s="713"/>
      <c r="E1374" s="733"/>
      <c r="F1374" s="733"/>
      <c r="G1374" s="733"/>
      <c r="H1374" s="714"/>
      <c r="I1374" s="716">
        <v>25</v>
      </c>
      <c r="J1374" s="717">
        <v>1</v>
      </c>
      <c r="K1374" s="717">
        <v>1</v>
      </c>
      <c r="L1374" s="718">
        <v>1</v>
      </c>
      <c r="M1374" s="719">
        <v>45139</v>
      </c>
      <c r="N1374" s="719">
        <v>45291</v>
      </c>
      <c r="O1374" s="109">
        <f t="shared" si="48"/>
        <v>21.714285714285715</v>
      </c>
      <c r="P1374" s="720">
        <v>1</v>
      </c>
      <c r="Q1374" s="717" t="s">
        <v>2655</v>
      </c>
      <c r="R1374" s="720">
        <f t="shared" si="49"/>
        <v>1</v>
      </c>
      <c r="S1374" s="721" t="str">
        <f t="array" aca="1" ref="S1374" ca="1">IF(ISNUMBER(R1374),IF(R1374=100%,"CUMPLIDA",IF(AND(ISNUMBER(N1374),ISNUMBER(INDIRECT("FECHA_"&amp;$B1374,1))), IF(N1374&lt;=INDIRECT("FECHA_"&amp;$B1374,1),"INCUMPLIDA","PROCESO"), "VERIFICAR FECHA")),"SIN VALOR AVANCE")</f>
        <v>CUMPLIDA</v>
      </c>
    </row>
    <row r="1375" spans="1:19" ht="120.75">
      <c r="A1375" s="712" t="s">
        <v>17</v>
      </c>
      <c r="B1375" s="104" t="s">
        <v>14</v>
      </c>
      <c r="C1375" s="713" t="s">
        <v>2671</v>
      </c>
      <c r="D1375" s="713"/>
      <c r="E1375" s="714" t="s">
        <v>2367</v>
      </c>
      <c r="F1375" s="714"/>
      <c r="G1375" s="714"/>
      <c r="H1375" s="714"/>
      <c r="I1375" s="716">
        <v>1</v>
      </c>
      <c r="J1375" s="717">
        <v>1</v>
      </c>
      <c r="K1375" s="717">
        <v>1</v>
      </c>
      <c r="L1375" s="718" t="s">
        <v>2672</v>
      </c>
      <c r="M1375" s="719">
        <v>45536</v>
      </c>
      <c r="N1375" s="719">
        <v>46081</v>
      </c>
      <c r="O1375" s="109">
        <f t="shared" si="48"/>
        <v>77.857142857142861</v>
      </c>
      <c r="P1375" s="720">
        <v>1</v>
      </c>
      <c r="Q1375" s="717" t="s">
        <v>2673</v>
      </c>
      <c r="R1375" s="720">
        <f t="shared" si="49"/>
        <v>1</v>
      </c>
      <c r="S1375" s="721" t="str">
        <f t="array" aca="1" ref="S1375" ca="1">IF(ISNUMBER(R1375),IF(R1375=100%,"CUMPLIDA",IF(AND(ISNUMBER(N1375),ISNUMBER(INDIRECT("FECHA_"&amp;$B1375,1))), IF(N1375&lt;=INDIRECT("FECHA_"&amp;$B1375,1),"INCUMPLIDA","PROCESO"), "VERIFICAR FECHA")),"SIN VALOR AVANCE")</f>
        <v>CUMPLIDA</v>
      </c>
    </row>
    <row r="1376" spans="1:19" ht="105.75">
      <c r="A1376" s="712" t="s">
        <v>17</v>
      </c>
      <c r="B1376" s="104" t="s">
        <v>14</v>
      </c>
      <c r="C1376" s="713"/>
      <c r="D1376" s="713"/>
      <c r="E1376" s="714"/>
      <c r="F1376" s="714"/>
      <c r="G1376" s="714"/>
      <c r="H1376" s="714"/>
      <c r="I1376" s="716">
        <v>2</v>
      </c>
      <c r="J1376" s="717">
        <v>1</v>
      </c>
      <c r="K1376" s="717">
        <v>1</v>
      </c>
      <c r="L1376" s="718">
        <v>1</v>
      </c>
      <c r="M1376" s="719">
        <v>45413</v>
      </c>
      <c r="N1376" s="719">
        <v>45657</v>
      </c>
      <c r="O1376" s="109">
        <f t="shared" si="48"/>
        <v>34.857142857142854</v>
      </c>
      <c r="P1376" s="720">
        <v>1</v>
      </c>
      <c r="Q1376" s="717" t="s">
        <v>2674</v>
      </c>
      <c r="R1376" s="720">
        <f t="shared" si="49"/>
        <v>1</v>
      </c>
      <c r="S1376" s="721" t="str">
        <f t="array" aca="1" ref="S1376" ca="1">IF(ISNUMBER(R1376),IF(R1376=100%,"CUMPLIDA",IF(AND(ISNUMBER(N1376),ISNUMBER(INDIRECT("FECHA_"&amp;$B1376,1))), IF(N1376&lt;=INDIRECT("FECHA_"&amp;$B1376,1),"INCUMPLIDA","PROCESO"), "VERIFICAR FECHA")),"SIN VALOR AVANCE")</f>
        <v>CUMPLIDA</v>
      </c>
    </row>
    <row r="1377" spans="1:19" ht="75.75">
      <c r="A1377" s="712" t="s">
        <v>17</v>
      </c>
      <c r="B1377" s="104" t="s">
        <v>14</v>
      </c>
      <c r="C1377" s="713"/>
      <c r="D1377" s="713"/>
      <c r="E1377" s="714" t="s">
        <v>2291</v>
      </c>
      <c r="F1377" s="714"/>
      <c r="G1377" s="714"/>
      <c r="H1377" s="714"/>
      <c r="I1377" s="716">
        <v>3</v>
      </c>
      <c r="J1377" s="717">
        <v>1</v>
      </c>
      <c r="K1377" s="717">
        <v>1</v>
      </c>
      <c r="L1377" s="718">
        <v>3</v>
      </c>
      <c r="M1377" s="719">
        <v>45383</v>
      </c>
      <c r="N1377" s="719">
        <v>45657</v>
      </c>
      <c r="O1377" s="109">
        <f t="shared" si="48"/>
        <v>39.142857142857146</v>
      </c>
      <c r="P1377" s="720">
        <v>1</v>
      </c>
      <c r="Q1377" s="717" t="s">
        <v>2675</v>
      </c>
      <c r="R1377" s="720">
        <f t="shared" si="49"/>
        <v>1</v>
      </c>
      <c r="S1377" s="721" t="str">
        <f t="array" aca="1" ref="S1377" ca="1">IF(ISNUMBER(R1377),IF(R1377=100%,"CUMPLIDA",IF(AND(ISNUMBER(N1377),ISNUMBER(INDIRECT("FECHA_"&amp;$B1377,1))), IF(N1377&lt;=INDIRECT("FECHA_"&amp;$B1377,1),"INCUMPLIDA","PROCESO"), "VERIFICAR FECHA")),"SIN VALOR AVANCE")</f>
        <v>CUMPLIDA</v>
      </c>
    </row>
    <row r="1378" spans="1:19" ht="150.75">
      <c r="A1378" s="712" t="s">
        <v>17</v>
      </c>
      <c r="B1378" s="104" t="s">
        <v>14</v>
      </c>
      <c r="C1378" s="713"/>
      <c r="D1378" s="713"/>
      <c r="E1378" s="714"/>
      <c r="F1378" s="714"/>
      <c r="G1378" s="714"/>
      <c r="H1378" s="714"/>
      <c r="I1378" s="716">
        <v>4</v>
      </c>
      <c r="J1378" s="717">
        <v>1</v>
      </c>
      <c r="K1378" s="717">
        <v>1</v>
      </c>
      <c r="L1378" s="718">
        <v>1</v>
      </c>
      <c r="M1378" s="719">
        <v>45383</v>
      </c>
      <c r="N1378" s="719">
        <v>46234</v>
      </c>
      <c r="O1378" s="109">
        <f t="shared" si="48"/>
        <v>121.57142857142857</v>
      </c>
      <c r="P1378" s="720">
        <v>0.55000000000000004</v>
      </c>
      <c r="Q1378" s="717" t="s">
        <v>2676</v>
      </c>
      <c r="R1378" s="720">
        <f t="shared" si="49"/>
        <v>0.55000000000000004</v>
      </c>
      <c r="S1378" s="721" t="str">
        <f t="array" aca="1" ref="S1378" ca="1">IF(ISNUMBER(R1378),IF(R1378=100%,"CUMPLIDA",IF(AND(ISNUMBER(N1378),ISNUMBER(INDIRECT("FECHA_"&amp;$B1378,1))), IF(N1378&lt;=INDIRECT("FECHA_"&amp;$B1378,1),"INCUMPLIDA","PROCESO"), "VERIFICAR FECHA")),"SIN VALOR AVANCE")</f>
        <v>PROCESO</v>
      </c>
    </row>
    <row r="1379" spans="1:19" ht="45.75">
      <c r="A1379" s="712" t="s">
        <v>17</v>
      </c>
      <c r="B1379" s="104" t="s">
        <v>14</v>
      </c>
      <c r="C1379" s="713"/>
      <c r="D1379" s="713"/>
      <c r="E1379" s="714"/>
      <c r="F1379" s="714"/>
      <c r="G1379" s="714"/>
      <c r="H1379" s="714"/>
      <c r="I1379" s="716">
        <v>5</v>
      </c>
      <c r="J1379" s="717">
        <v>1</v>
      </c>
      <c r="K1379" s="717">
        <v>1</v>
      </c>
      <c r="L1379" s="718">
        <v>3</v>
      </c>
      <c r="M1379" s="719">
        <v>45383</v>
      </c>
      <c r="N1379" s="719">
        <v>45838</v>
      </c>
      <c r="O1379" s="109">
        <f t="shared" si="48"/>
        <v>65</v>
      </c>
      <c r="P1379" s="720">
        <v>1</v>
      </c>
      <c r="Q1379" s="717" t="s">
        <v>2677</v>
      </c>
      <c r="R1379" s="720">
        <f t="shared" si="49"/>
        <v>1</v>
      </c>
      <c r="S1379" s="721" t="str">
        <f t="array" aca="1" ref="S1379" ca="1">IF(ISNUMBER(R1379),IF(R1379=100%,"CUMPLIDA",IF(AND(ISNUMBER(N1379),ISNUMBER(INDIRECT("FECHA_"&amp;$B1379,1))), IF(N1379&lt;=INDIRECT("FECHA_"&amp;$B1379,1),"INCUMPLIDA","PROCESO"), "VERIFICAR FECHA")),"SIN VALOR AVANCE")</f>
        <v>CUMPLIDA</v>
      </c>
    </row>
    <row r="1380" spans="1:19" ht="150.75">
      <c r="A1380" s="712" t="s">
        <v>17</v>
      </c>
      <c r="B1380" s="104" t="s">
        <v>14</v>
      </c>
      <c r="C1380" s="713"/>
      <c r="D1380" s="713"/>
      <c r="E1380" s="714" t="s">
        <v>2376</v>
      </c>
      <c r="F1380" s="714"/>
      <c r="G1380" s="714"/>
      <c r="H1380" s="714"/>
      <c r="I1380" s="716">
        <v>6</v>
      </c>
      <c r="J1380" s="717">
        <v>1</v>
      </c>
      <c r="K1380" s="717">
        <v>1</v>
      </c>
      <c r="L1380" s="718" t="s">
        <v>2678</v>
      </c>
      <c r="M1380" s="719">
        <v>45413</v>
      </c>
      <c r="N1380" s="719">
        <v>46234</v>
      </c>
      <c r="O1380" s="109">
        <f t="shared" si="48"/>
        <v>117.28571428571429</v>
      </c>
      <c r="P1380" s="720">
        <v>0.55000000000000004</v>
      </c>
      <c r="Q1380" s="717" t="s">
        <v>2676</v>
      </c>
      <c r="R1380" s="720">
        <f t="shared" si="49"/>
        <v>0.55000000000000004</v>
      </c>
      <c r="S1380" s="721" t="str">
        <f t="array" aca="1" ref="S1380" ca="1">IF(ISNUMBER(R1380),IF(R1380=100%,"CUMPLIDA",IF(AND(ISNUMBER(N1380),ISNUMBER(INDIRECT("FECHA_"&amp;$B1380,1))), IF(N1380&lt;=INDIRECT("FECHA_"&amp;$B1380,1),"INCUMPLIDA","PROCESO"), "VERIFICAR FECHA")),"SIN VALOR AVANCE")</f>
        <v>PROCESO</v>
      </c>
    </row>
    <row r="1381" spans="1:19" ht="105.75">
      <c r="A1381" s="712" t="s">
        <v>17</v>
      </c>
      <c r="B1381" s="104" t="s">
        <v>14</v>
      </c>
      <c r="C1381" s="713"/>
      <c r="D1381" s="713"/>
      <c r="E1381" s="714"/>
      <c r="F1381" s="714"/>
      <c r="G1381" s="714"/>
      <c r="H1381" s="714"/>
      <c r="I1381" s="716">
        <v>7</v>
      </c>
      <c r="J1381" s="717">
        <v>1</v>
      </c>
      <c r="K1381" s="717">
        <v>1</v>
      </c>
      <c r="L1381" s="718">
        <v>1</v>
      </c>
      <c r="M1381" s="719">
        <v>45413</v>
      </c>
      <c r="N1381" s="719">
        <v>45657</v>
      </c>
      <c r="O1381" s="109">
        <f t="shared" si="48"/>
        <v>34.857142857142854</v>
      </c>
      <c r="P1381" s="720">
        <v>1</v>
      </c>
      <c r="Q1381" s="717" t="s">
        <v>2674</v>
      </c>
      <c r="R1381" s="720">
        <f t="shared" si="49"/>
        <v>1</v>
      </c>
      <c r="S1381" s="721" t="str">
        <f t="array" aca="1" ref="S1381" ca="1">IF(ISNUMBER(R1381),IF(R1381=100%,"CUMPLIDA",IF(AND(ISNUMBER(N1381),ISNUMBER(INDIRECT("FECHA_"&amp;$B1381,1))), IF(N1381&lt;=INDIRECT("FECHA_"&amp;$B1381,1),"INCUMPLIDA","PROCESO"), "VERIFICAR FECHA")),"SIN VALOR AVANCE")</f>
        <v>CUMPLIDA</v>
      </c>
    </row>
    <row r="1382" spans="1:19" ht="75.75">
      <c r="A1382" s="712" t="s">
        <v>17</v>
      </c>
      <c r="B1382" s="104" t="s">
        <v>14</v>
      </c>
      <c r="C1382" s="713"/>
      <c r="D1382" s="713"/>
      <c r="E1382" s="714" t="s">
        <v>2284</v>
      </c>
      <c r="F1382" s="714"/>
      <c r="G1382" s="714"/>
      <c r="H1382" s="714"/>
      <c r="I1382" s="716">
        <v>8</v>
      </c>
      <c r="J1382" s="717">
        <v>1</v>
      </c>
      <c r="K1382" s="717">
        <v>1</v>
      </c>
      <c r="L1382" s="718">
        <v>1</v>
      </c>
      <c r="M1382" s="719">
        <v>45413</v>
      </c>
      <c r="N1382" s="719">
        <v>45535</v>
      </c>
      <c r="O1382" s="109">
        <f t="shared" si="48"/>
        <v>17.428571428571427</v>
      </c>
      <c r="P1382" s="720">
        <v>1</v>
      </c>
      <c r="Q1382" s="717" t="s">
        <v>2675</v>
      </c>
      <c r="R1382" s="720">
        <f t="shared" si="49"/>
        <v>1</v>
      </c>
      <c r="S1382" s="721" t="str">
        <f t="array" aca="1" ref="S1382" ca="1">IF(ISNUMBER(R1382),IF(R1382=100%,"CUMPLIDA",IF(AND(ISNUMBER(N1382),ISNUMBER(INDIRECT("FECHA_"&amp;$B1382,1))), IF(N1382&lt;=INDIRECT("FECHA_"&amp;$B1382,1),"INCUMPLIDA","PROCESO"), "VERIFICAR FECHA")),"SIN VALOR AVANCE")</f>
        <v>CUMPLIDA</v>
      </c>
    </row>
    <row r="1383" spans="1:19" ht="60.75">
      <c r="A1383" s="712" t="s">
        <v>17</v>
      </c>
      <c r="B1383" s="104" t="s">
        <v>14</v>
      </c>
      <c r="C1383" s="713"/>
      <c r="D1383" s="713"/>
      <c r="E1383" s="714"/>
      <c r="F1383" s="714"/>
      <c r="G1383" s="714"/>
      <c r="H1383" s="714"/>
      <c r="I1383" s="716">
        <v>9</v>
      </c>
      <c r="J1383" s="717">
        <v>1</v>
      </c>
      <c r="K1383" s="717">
        <v>1</v>
      </c>
      <c r="L1383" s="718">
        <v>1</v>
      </c>
      <c r="M1383" s="719">
        <v>45413</v>
      </c>
      <c r="N1383" s="719">
        <v>45535</v>
      </c>
      <c r="O1383" s="109">
        <f t="shared" si="48"/>
        <v>17.428571428571427</v>
      </c>
      <c r="P1383" s="720">
        <v>1</v>
      </c>
      <c r="Q1383" s="717" t="s">
        <v>2679</v>
      </c>
      <c r="R1383" s="720">
        <f t="shared" si="49"/>
        <v>1</v>
      </c>
      <c r="S1383" s="721" t="str">
        <f t="array" aca="1" ref="S1383" ca="1">IF(ISNUMBER(R1383),IF(R1383=100%,"CUMPLIDA",IF(AND(ISNUMBER(N1383),ISNUMBER(INDIRECT("FECHA_"&amp;$B1383,1))), IF(N1383&lt;=INDIRECT("FECHA_"&amp;$B1383,1),"INCUMPLIDA","PROCESO"), "VERIFICAR FECHA")),"SIN VALOR AVANCE")</f>
        <v>CUMPLIDA</v>
      </c>
    </row>
    <row r="1384" spans="1:19" ht="75.75">
      <c r="A1384" s="712" t="s">
        <v>17</v>
      </c>
      <c r="B1384" s="104" t="s">
        <v>14</v>
      </c>
      <c r="C1384" s="713"/>
      <c r="D1384" s="713"/>
      <c r="E1384" s="714"/>
      <c r="F1384" s="714"/>
      <c r="G1384" s="714"/>
      <c r="H1384" s="714"/>
      <c r="I1384" s="716">
        <v>10</v>
      </c>
      <c r="J1384" s="717">
        <v>1</v>
      </c>
      <c r="K1384" s="717">
        <v>1</v>
      </c>
      <c r="L1384" s="718">
        <v>3</v>
      </c>
      <c r="M1384" s="719">
        <v>45413</v>
      </c>
      <c r="N1384" s="719">
        <v>45657</v>
      </c>
      <c r="O1384" s="109">
        <f t="shared" si="48"/>
        <v>34.857142857142854</v>
      </c>
      <c r="P1384" s="720">
        <v>1</v>
      </c>
      <c r="Q1384" s="717" t="s">
        <v>2675</v>
      </c>
      <c r="R1384" s="720">
        <f t="shared" si="49"/>
        <v>1</v>
      </c>
      <c r="S1384" s="721" t="str">
        <f t="array" aca="1" ref="S1384" ca="1">IF(ISNUMBER(R1384),IF(R1384=100%,"CUMPLIDA",IF(AND(ISNUMBER(N1384),ISNUMBER(INDIRECT("FECHA_"&amp;$B1384,1))), IF(N1384&lt;=INDIRECT("FECHA_"&amp;$B1384,1),"INCUMPLIDA","PROCESO"), "VERIFICAR FECHA")),"SIN VALOR AVANCE")</f>
        <v>CUMPLIDA</v>
      </c>
    </row>
    <row r="1385" spans="1:19" ht="60.75">
      <c r="A1385" s="712" t="s">
        <v>17</v>
      </c>
      <c r="B1385" s="104" t="s">
        <v>14</v>
      </c>
      <c r="C1385" s="713"/>
      <c r="D1385" s="713"/>
      <c r="E1385" s="716" t="s">
        <v>2293</v>
      </c>
      <c r="F1385" s="716"/>
      <c r="G1385" s="716"/>
      <c r="H1385" s="714"/>
      <c r="I1385" s="764" t="s">
        <v>2680</v>
      </c>
      <c r="J1385" s="717">
        <v>1</v>
      </c>
      <c r="K1385" s="717">
        <v>1</v>
      </c>
      <c r="L1385" s="718">
        <v>0</v>
      </c>
      <c r="M1385" s="719">
        <v>45413</v>
      </c>
      <c r="N1385" s="719">
        <v>45413</v>
      </c>
      <c r="O1385" s="109">
        <f t="shared" si="48"/>
        <v>0</v>
      </c>
      <c r="P1385" s="720">
        <v>1</v>
      </c>
      <c r="Q1385" s="717" t="s">
        <v>2681</v>
      </c>
      <c r="R1385" s="720">
        <f t="shared" si="49"/>
        <v>1</v>
      </c>
      <c r="S1385" s="721" t="str">
        <f t="array" aca="1" ref="S1385" ca="1">IF(ISNUMBER(R1385),IF(R1385=100%,"CUMPLIDA",IF(AND(ISNUMBER(N1385),ISNUMBER(INDIRECT("FECHA_"&amp;$B1385,1))), IF(N1385&lt;=INDIRECT("FECHA_"&amp;$B1385,1),"INCUMPLIDA","PROCESO"), "VERIFICAR FECHA")),"SIN VALOR AVANCE")</f>
        <v>CUMPLIDA</v>
      </c>
    </row>
    <row r="1386" spans="1:19" ht="60.75">
      <c r="A1386" s="712" t="s">
        <v>17</v>
      </c>
      <c r="B1386" s="104" t="s">
        <v>14</v>
      </c>
      <c r="C1386" s="713"/>
      <c r="D1386" s="713"/>
      <c r="E1386" s="714" t="s">
        <v>2556</v>
      </c>
      <c r="F1386" s="714"/>
      <c r="G1386" s="714"/>
      <c r="H1386" s="714"/>
      <c r="I1386" s="716">
        <v>11</v>
      </c>
      <c r="J1386" s="717">
        <v>1</v>
      </c>
      <c r="K1386" s="717">
        <v>1</v>
      </c>
      <c r="L1386" s="718">
        <v>4</v>
      </c>
      <c r="M1386" s="719">
        <v>45413</v>
      </c>
      <c r="N1386" s="719">
        <v>45535</v>
      </c>
      <c r="O1386" s="109">
        <f t="shared" si="48"/>
        <v>17.428571428571427</v>
      </c>
      <c r="P1386" s="720">
        <v>1</v>
      </c>
      <c r="Q1386" s="717" t="s">
        <v>2681</v>
      </c>
      <c r="R1386" s="720">
        <f t="shared" si="49"/>
        <v>1</v>
      </c>
      <c r="S1386" s="721" t="str">
        <f t="array" aca="1" ref="S1386" ca="1">IF(ISNUMBER(R1386),IF(R1386=100%,"CUMPLIDA",IF(AND(ISNUMBER(N1386),ISNUMBER(INDIRECT("FECHA_"&amp;$B1386,1))), IF(N1386&lt;=INDIRECT("FECHA_"&amp;$B1386,1),"INCUMPLIDA","PROCESO"), "VERIFICAR FECHA")),"SIN VALOR AVANCE")</f>
        <v>CUMPLIDA</v>
      </c>
    </row>
    <row r="1387" spans="1:19" ht="75.75">
      <c r="A1387" s="712" t="s">
        <v>17</v>
      </c>
      <c r="B1387" s="104" t="s">
        <v>14</v>
      </c>
      <c r="C1387" s="713"/>
      <c r="D1387" s="713"/>
      <c r="E1387" s="714"/>
      <c r="F1387" s="714"/>
      <c r="G1387" s="714"/>
      <c r="H1387" s="714"/>
      <c r="I1387" s="716">
        <v>12</v>
      </c>
      <c r="J1387" s="717">
        <v>1</v>
      </c>
      <c r="K1387" s="717">
        <v>1</v>
      </c>
      <c r="L1387" s="718">
        <v>5</v>
      </c>
      <c r="M1387" s="719">
        <v>45413</v>
      </c>
      <c r="N1387" s="719">
        <v>45626</v>
      </c>
      <c r="O1387" s="109">
        <f t="shared" si="48"/>
        <v>30.428571428571427</v>
      </c>
      <c r="P1387" s="720">
        <v>1</v>
      </c>
      <c r="Q1387" s="717" t="s">
        <v>2675</v>
      </c>
      <c r="R1387" s="720">
        <f t="shared" si="49"/>
        <v>1</v>
      </c>
      <c r="S1387" s="721" t="str">
        <f t="array" aca="1" ref="S1387" ca="1">IF(ISNUMBER(R1387),IF(R1387=100%,"CUMPLIDA",IF(AND(ISNUMBER(N1387),ISNUMBER(INDIRECT("FECHA_"&amp;$B1387,1))), IF(N1387&lt;=INDIRECT("FECHA_"&amp;$B1387,1),"INCUMPLIDA","PROCESO"), "VERIFICAR FECHA")),"SIN VALOR AVANCE")</f>
        <v>CUMPLIDA</v>
      </c>
    </row>
    <row r="1388" spans="1:19" ht="75.75">
      <c r="A1388" s="712" t="s">
        <v>17</v>
      </c>
      <c r="B1388" s="104" t="s">
        <v>14</v>
      </c>
      <c r="C1388" s="713"/>
      <c r="D1388" s="713"/>
      <c r="E1388" s="714"/>
      <c r="F1388" s="714"/>
      <c r="G1388" s="714" t="s">
        <v>2434</v>
      </c>
      <c r="H1388" s="714"/>
      <c r="I1388" s="716">
        <v>13</v>
      </c>
      <c r="J1388" s="717">
        <v>1</v>
      </c>
      <c r="K1388" s="717">
        <v>1</v>
      </c>
      <c r="L1388" s="718">
        <v>4</v>
      </c>
      <c r="M1388" s="719">
        <v>45413</v>
      </c>
      <c r="N1388" s="719">
        <v>45657</v>
      </c>
      <c r="O1388" s="109">
        <f t="shared" si="48"/>
        <v>34.857142857142854</v>
      </c>
      <c r="P1388" s="720">
        <v>1</v>
      </c>
      <c r="Q1388" s="717" t="s">
        <v>2675</v>
      </c>
      <c r="R1388" s="720">
        <f t="shared" si="49"/>
        <v>1</v>
      </c>
      <c r="S1388" s="721" t="str">
        <f t="array" aca="1" ref="S1388" ca="1">IF(ISNUMBER(R1388),IF(R1388=100%,"CUMPLIDA",IF(AND(ISNUMBER(N1388),ISNUMBER(INDIRECT("FECHA_"&amp;$B1388,1))), IF(N1388&lt;=INDIRECT("FECHA_"&amp;$B1388,1),"INCUMPLIDA","PROCESO"), "VERIFICAR FECHA")),"SIN VALOR AVANCE")</f>
        <v>CUMPLIDA</v>
      </c>
    </row>
    <row r="1389" spans="1:19" ht="150.75">
      <c r="A1389" s="712" t="s">
        <v>17</v>
      </c>
      <c r="B1389" s="104" t="s">
        <v>14</v>
      </c>
      <c r="C1389" s="713"/>
      <c r="D1389" s="713"/>
      <c r="E1389" s="714"/>
      <c r="F1389" s="714"/>
      <c r="G1389" s="714"/>
      <c r="H1389" s="714"/>
      <c r="I1389" s="716">
        <v>14</v>
      </c>
      <c r="J1389" s="717">
        <v>1</v>
      </c>
      <c r="K1389" s="717">
        <v>1</v>
      </c>
      <c r="L1389" s="718" t="s">
        <v>2682</v>
      </c>
      <c r="M1389" s="719">
        <v>45413</v>
      </c>
      <c r="N1389" s="719">
        <v>46234</v>
      </c>
      <c r="O1389" s="109">
        <f t="shared" si="48"/>
        <v>117.28571428571429</v>
      </c>
      <c r="P1389" s="720">
        <v>0.25</v>
      </c>
      <c r="Q1389" s="717" t="s">
        <v>2676</v>
      </c>
      <c r="R1389" s="720">
        <f t="shared" si="49"/>
        <v>0.25</v>
      </c>
      <c r="S1389" s="721" t="str">
        <f t="array" aca="1" ref="S1389" ca="1">IF(ISNUMBER(R1389),IF(R1389=100%,"CUMPLIDA",IF(AND(ISNUMBER(N1389),ISNUMBER(INDIRECT("FECHA_"&amp;$B1389,1))), IF(N1389&lt;=INDIRECT("FECHA_"&amp;$B1389,1),"INCUMPLIDA","PROCESO"), "VERIFICAR FECHA")),"SIN VALOR AVANCE")</f>
        <v>PROCESO</v>
      </c>
    </row>
    <row r="1390" spans="1:19" ht="150.75">
      <c r="A1390" s="712" t="s">
        <v>17</v>
      </c>
      <c r="B1390" s="104" t="s">
        <v>14</v>
      </c>
      <c r="C1390" s="713"/>
      <c r="D1390" s="713"/>
      <c r="E1390" s="716"/>
      <c r="F1390" s="716"/>
      <c r="G1390" s="716" t="s">
        <v>2557</v>
      </c>
      <c r="H1390" s="714"/>
      <c r="I1390" s="716">
        <v>15</v>
      </c>
      <c r="J1390" s="717">
        <v>1</v>
      </c>
      <c r="K1390" s="717">
        <v>1</v>
      </c>
      <c r="L1390" s="735" t="s">
        <v>2683</v>
      </c>
      <c r="M1390" s="719">
        <v>45413</v>
      </c>
      <c r="N1390" s="719">
        <v>46234</v>
      </c>
      <c r="O1390" s="109">
        <f t="shared" si="48"/>
        <v>117.28571428571429</v>
      </c>
      <c r="P1390" s="720">
        <v>0.25</v>
      </c>
      <c r="Q1390" s="717" t="s">
        <v>2676</v>
      </c>
      <c r="R1390" s="720">
        <f t="shared" si="49"/>
        <v>0.25</v>
      </c>
      <c r="S1390" s="721" t="str">
        <f t="array" aca="1" ref="S1390" ca="1">IF(ISNUMBER(R1390),IF(R1390=100%,"CUMPLIDA",IF(AND(ISNUMBER(N1390),ISNUMBER(INDIRECT("FECHA_"&amp;$B1390,1))), IF(N1390&lt;=INDIRECT("FECHA_"&amp;$B1390,1),"INCUMPLIDA","PROCESO"), "VERIFICAR FECHA")),"SIN VALOR AVANCE")</f>
        <v>PROCESO</v>
      </c>
    </row>
    <row r="1391" spans="1:19" ht="180.75">
      <c r="A1391" s="712" t="s">
        <v>17</v>
      </c>
      <c r="B1391" s="104" t="s">
        <v>14</v>
      </c>
      <c r="C1391" s="713"/>
      <c r="D1391" s="713"/>
      <c r="E1391" s="716"/>
      <c r="F1391" s="716"/>
      <c r="G1391" s="716" t="s">
        <v>2559</v>
      </c>
      <c r="H1391" s="714"/>
      <c r="I1391" s="716">
        <v>16</v>
      </c>
      <c r="J1391" s="717">
        <v>1</v>
      </c>
      <c r="K1391" s="717">
        <v>1</v>
      </c>
      <c r="L1391" s="718" t="s">
        <v>2683</v>
      </c>
      <c r="M1391" s="719">
        <v>45413</v>
      </c>
      <c r="N1391" s="719">
        <v>46234</v>
      </c>
      <c r="O1391" s="109">
        <f t="shared" si="48"/>
        <v>117.28571428571429</v>
      </c>
      <c r="P1391" s="720">
        <v>0.71</v>
      </c>
      <c r="Q1391" s="717" t="s">
        <v>2684</v>
      </c>
      <c r="R1391" s="720">
        <f t="shared" si="49"/>
        <v>0.71</v>
      </c>
      <c r="S1391" s="721" t="str">
        <f t="array" aca="1" ref="S1391" ca="1">IF(ISNUMBER(R1391),IF(R1391=100%,"CUMPLIDA",IF(AND(ISNUMBER(N1391),ISNUMBER(INDIRECT("FECHA_"&amp;$B1391,1))), IF(N1391&lt;=INDIRECT("FECHA_"&amp;$B1391,1),"INCUMPLIDA","PROCESO"), "VERIFICAR FECHA")),"SIN VALOR AVANCE")</f>
        <v>PROCESO</v>
      </c>
    </row>
    <row r="1392" spans="1:19" ht="165.75">
      <c r="A1392" s="712" t="s">
        <v>17</v>
      </c>
      <c r="B1392" s="104" t="s">
        <v>14</v>
      </c>
      <c r="C1392" s="713" t="s">
        <v>2685</v>
      </c>
      <c r="D1392" s="713"/>
      <c r="E1392" s="714"/>
      <c r="F1392" s="714"/>
      <c r="G1392" s="714" t="s">
        <v>2385</v>
      </c>
      <c r="H1392" s="714"/>
      <c r="I1392" s="716">
        <v>17</v>
      </c>
      <c r="J1392" s="717">
        <v>1</v>
      </c>
      <c r="K1392" s="717">
        <v>1</v>
      </c>
      <c r="L1392" s="718">
        <v>3</v>
      </c>
      <c r="M1392" s="719">
        <v>45444</v>
      </c>
      <c r="N1392" s="729">
        <v>46022</v>
      </c>
      <c r="O1392" s="109">
        <f t="shared" si="48"/>
        <v>82.571428571428569</v>
      </c>
      <c r="P1392" s="720">
        <v>1</v>
      </c>
      <c r="Q1392" s="717" t="s">
        <v>2686</v>
      </c>
      <c r="R1392" s="720">
        <f t="shared" si="49"/>
        <v>1</v>
      </c>
      <c r="S1392" s="721" t="str">
        <f t="array" aca="1" ref="S1392" ca="1">IF(ISNUMBER(R1392),IF(R1392=100%,"CUMPLIDA",IF(AND(ISNUMBER(N1392),ISNUMBER(INDIRECT("FECHA_"&amp;$B1392,1))), IF(N1392&lt;=INDIRECT("FECHA_"&amp;$B1392,1),"INCUMPLIDA","PROCESO"), "VERIFICAR FECHA")),"SIN VALOR AVANCE")</f>
        <v>CUMPLIDA</v>
      </c>
    </row>
    <row r="1393" spans="1:19" ht="165.75">
      <c r="A1393" s="712" t="s">
        <v>17</v>
      </c>
      <c r="B1393" s="104" t="s">
        <v>14</v>
      </c>
      <c r="C1393" s="713"/>
      <c r="D1393" s="713"/>
      <c r="E1393" s="714"/>
      <c r="F1393" s="714"/>
      <c r="G1393" s="714"/>
      <c r="H1393" s="714"/>
      <c r="I1393" s="716">
        <v>18</v>
      </c>
      <c r="J1393" s="717">
        <v>1</v>
      </c>
      <c r="K1393" s="717">
        <v>1</v>
      </c>
      <c r="L1393" s="718" t="s">
        <v>2687</v>
      </c>
      <c r="M1393" s="719">
        <v>45413</v>
      </c>
      <c r="N1393" s="719">
        <v>46234</v>
      </c>
      <c r="O1393" s="109">
        <f t="shared" si="48"/>
        <v>117.28571428571429</v>
      </c>
      <c r="P1393" s="720">
        <v>0.69499999999999995</v>
      </c>
      <c r="Q1393" s="717" t="s">
        <v>2688</v>
      </c>
      <c r="R1393" s="720">
        <f t="shared" si="49"/>
        <v>0.69499999999999995</v>
      </c>
      <c r="S1393" s="721" t="str">
        <f t="array" aca="1" ref="S1393" ca="1">IF(ISNUMBER(R1393),IF(R1393=100%,"CUMPLIDA",IF(AND(ISNUMBER(N1393),ISNUMBER(INDIRECT("FECHA_"&amp;$B1393,1))), IF(N1393&lt;=INDIRECT("FECHA_"&amp;$B1393,1),"INCUMPLIDA","PROCESO"), "VERIFICAR FECHA")),"SIN VALOR AVANCE")</f>
        <v>PROCESO</v>
      </c>
    </row>
    <row r="1394" spans="1:19" ht="45.75">
      <c r="A1394" s="712" t="s">
        <v>17</v>
      </c>
      <c r="B1394" s="104" t="s">
        <v>14</v>
      </c>
      <c r="C1394" s="713"/>
      <c r="D1394" s="713"/>
      <c r="E1394" s="714"/>
      <c r="F1394" s="714"/>
      <c r="G1394" s="714"/>
      <c r="H1394" s="714"/>
      <c r="I1394" s="716">
        <v>19</v>
      </c>
      <c r="J1394" s="717">
        <v>1</v>
      </c>
      <c r="K1394" s="717">
        <v>1</v>
      </c>
      <c r="L1394" s="718">
        <v>1</v>
      </c>
      <c r="M1394" s="719">
        <v>45474</v>
      </c>
      <c r="N1394" s="719">
        <v>45716</v>
      </c>
      <c r="O1394" s="109">
        <f t="shared" si="48"/>
        <v>34.571428571428569</v>
      </c>
      <c r="P1394" s="720">
        <v>1</v>
      </c>
      <c r="Q1394" s="717" t="s">
        <v>2689</v>
      </c>
      <c r="R1394" s="720">
        <f t="shared" si="49"/>
        <v>1</v>
      </c>
      <c r="S1394" s="721" t="str">
        <f t="array" aca="1" ref="S1394" ca="1">IF(ISNUMBER(R1394),IF(R1394=100%,"CUMPLIDA",IF(AND(ISNUMBER(N1394),ISNUMBER(INDIRECT("FECHA_"&amp;$B1394,1))), IF(N1394&lt;=INDIRECT("FECHA_"&amp;$B1394,1),"INCUMPLIDA","PROCESO"), "VERIFICAR FECHA")),"SIN VALOR AVANCE")</f>
        <v>CUMPLIDA</v>
      </c>
    </row>
    <row r="1395" spans="1:19" ht="120.75">
      <c r="A1395" s="712" t="s">
        <v>17</v>
      </c>
      <c r="B1395" s="104" t="s">
        <v>14</v>
      </c>
      <c r="C1395" s="713"/>
      <c r="D1395" s="713"/>
      <c r="E1395" s="714"/>
      <c r="F1395" s="714"/>
      <c r="G1395" s="714"/>
      <c r="H1395" s="714"/>
      <c r="I1395" s="716">
        <v>20</v>
      </c>
      <c r="J1395" s="717">
        <v>1</v>
      </c>
      <c r="K1395" s="717">
        <v>1</v>
      </c>
      <c r="L1395" s="718">
        <v>1</v>
      </c>
      <c r="M1395" s="719">
        <v>45294</v>
      </c>
      <c r="N1395" s="719">
        <v>45657</v>
      </c>
      <c r="O1395" s="109">
        <f t="shared" si="48"/>
        <v>51.857142857142854</v>
      </c>
      <c r="P1395" s="720">
        <v>1</v>
      </c>
      <c r="Q1395" s="717" t="s">
        <v>2690</v>
      </c>
      <c r="R1395" s="720">
        <f t="shared" si="49"/>
        <v>1</v>
      </c>
      <c r="S1395" s="721" t="str">
        <f t="array" aca="1" ref="S1395" ca="1">IF(ISNUMBER(R1395),IF(R1395=100%,"CUMPLIDA",IF(AND(ISNUMBER(N1395),ISNUMBER(INDIRECT("FECHA_"&amp;$B1395,1))), IF(N1395&lt;=INDIRECT("FECHA_"&amp;$B1395,1),"INCUMPLIDA","PROCESO"), "VERIFICAR FECHA")),"SIN VALOR AVANCE")</f>
        <v>CUMPLIDA</v>
      </c>
    </row>
    <row r="1396" spans="1:19" ht="60.75">
      <c r="A1396" s="712" t="s">
        <v>17</v>
      </c>
      <c r="B1396" s="104" t="s">
        <v>14</v>
      </c>
      <c r="C1396" s="713" t="s">
        <v>2691</v>
      </c>
      <c r="D1396" s="713"/>
      <c r="E1396" s="714"/>
      <c r="F1396" s="714"/>
      <c r="G1396" s="714" t="s">
        <v>2692</v>
      </c>
      <c r="H1396" s="714"/>
      <c r="I1396" s="716">
        <v>1</v>
      </c>
      <c r="J1396" s="717">
        <v>1</v>
      </c>
      <c r="K1396" s="717">
        <v>1</v>
      </c>
      <c r="L1396" s="718">
        <v>1</v>
      </c>
      <c r="M1396" s="719">
        <v>45413</v>
      </c>
      <c r="N1396" s="719">
        <v>45747</v>
      </c>
      <c r="O1396" s="109">
        <f t="shared" si="48"/>
        <v>47.714285714285715</v>
      </c>
      <c r="P1396" s="720">
        <v>1</v>
      </c>
      <c r="Q1396" s="717" t="s">
        <v>2635</v>
      </c>
      <c r="R1396" s="720">
        <f t="shared" si="49"/>
        <v>1</v>
      </c>
      <c r="S1396" s="721" t="str">
        <f t="array" aca="1" ref="S1396" ca="1">IF(ISNUMBER(R1396),IF(R1396=100%,"CUMPLIDA",IF(AND(ISNUMBER(N1396),ISNUMBER(INDIRECT("FECHA_"&amp;$B1396,1))), IF(N1396&lt;=INDIRECT("FECHA_"&amp;$B1396,1),"INCUMPLIDA","PROCESO"), "VERIFICAR FECHA")),"SIN VALOR AVANCE")</f>
        <v>CUMPLIDA</v>
      </c>
    </row>
    <row r="1397" spans="1:19" ht="60.75">
      <c r="A1397" s="712" t="s">
        <v>17</v>
      </c>
      <c r="B1397" s="104" t="s">
        <v>14</v>
      </c>
      <c r="C1397" s="713"/>
      <c r="D1397" s="713"/>
      <c r="E1397" s="714"/>
      <c r="F1397" s="714"/>
      <c r="G1397" s="714"/>
      <c r="H1397" s="714"/>
      <c r="I1397" s="716">
        <v>2</v>
      </c>
      <c r="J1397" s="717">
        <v>1</v>
      </c>
      <c r="K1397" s="717">
        <v>1</v>
      </c>
      <c r="L1397" s="718">
        <v>1</v>
      </c>
      <c r="M1397" s="719">
        <v>45596</v>
      </c>
      <c r="N1397" s="719">
        <v>46295</v>
      </c>
      <c r="O1397" s="109">
        <f t="shared" si="48"/>
        <v>99.857142857142861</v>
      </c>
      <c r="P1397" s="720">
        <v>0</v>
      </c>
      <c r="Q1397" s="717" t="s">
        <v>2635</v>
      </c>
      <c r="R1397" s="720">
        <f t="shared" si="49"/>
        <v>0</v>
      </c>
      <c r="S1397" s="721" t="str">
        <f t="array" aca="1" ref="S1397" ca="1">IF(ISNUMBER(R1397),IF(R1397=100%,"CUMPLIDA",IF(AND(ISNUMBER(N1397),ISNUMBER(INDIRECT("FECHA_"&amp;$B1397,1))), IF(N1397&lt;=INDIRECT("FECHA_"&amp;$B1397,1),"INCUMPLIDA","PROCESO"), "VERIFICAR FECHA")),"SIN VALOR AVANCE")</f>
        <v>PROCESO</v>
      </c>
    </row>
    <row r="1398" spans="1:19" ht="90.75">
      <c r="A1398" s="712" t="s">
        <v>17</v>
      </c>
      <c r="B1398" s="104" t="s">
        <v>14</v>
      </c>
      <c r="C1398" s="713"/>
      <c r="D1398" s="713"/>
      <c r="E1398" s="714"/>
      <c r="F1398" s="714"/>
      <c r="G1398" s="714"/>
      <c r="H1398" s="714"/>
      <c r="I1398" s="716">
        <v>19</v>
      </c>
      <c r="J1398" s="717">
        <v>1</v>
      </c>
      <c r="K1398" s="717">
        <v>1</v>
      </c>
      <c r="L1398" s="718">
        <v>1</v>
      </c>
      <c r="M1398" s="719">
        <v>45596</v>
      </c>
      <c r="N1398" s="719">
        <v>46295</v>
      </c>
      <c r="O1398" s="109">
        <f t="shared" si="48"/>
        <v>99.857142857142861</v>
      </c>
      <c r="P1398" s="720">
        <v>0</v>
      </c>
      <c r="Q1398" s="717" t="s">
        <v>2693</v>
      </c>
      <c r="R1398" s="720">
        <f t="shared" si="49"/>
        <v>0</v>
      </c>
      <c r="S1398" s="721" t="str">
        <f t="array" aca="1" ref="S1398" ca="1">IF(ISNUMBER(R1398),IF(R1398=100%,"CUMPLIDA",IF(AND(ISNUMBER(N1398),ISNUMBER(INDIRECT("FECHA_"&amp;$B1398,1))), IF(N1398&lt;=INDIRECT("FECHA_"&amp;$B1398,1),"INCUMPLIDA","PROCESO"), "VERIFICAR FECHA")),"SIN VALOR AVANCE")</f>
        <v>PROCESO</v>
      </c>
    </row>
    <row r="1399" spans="1:19" ht="60.75">
      <c r="A1399" s="712" t="s">
        <v>17</v>
      </c>
      <c r="B1399" s="104" t="s">
        <v>14</v>
      </c>
      <c r="C1399" s="713"/>
      <c r="D1399" s="713"/>
      <c r="E1399" s="714"/>
      <c r="F1399" s="714"/>
      <c r="G1399" s="714"/>
      <c r="H1399" s="714"/>
      <c r="I1399" s="716">
        <v>17</v>
      </c>
      <c r="J1399" s="717">
        <v>1</v>
      </c>
      <c r="K1399" s="717">
        <v>1</v>
      </c>
      <c r="L1399" s="718">
        <v>1</v>
      </c>
      <c r="M1399" s="719">
        <v>45779</v>
      </c>
      <c r="N1399" s="719">
        <v>45961</v>
      </c>
      <c r="O1399" s="109">
        <f t="shared" si="48"/>
        <v>26</v>
      </c>
      <c r="P1399" s="720">
        <v>1</v>
      </c>
      <c r="Q1399" s="717" t="s">
        <v>2635</v>
      </c>
      <c r="R1399" s="720">
        <f t="shared" si="49"/>
        <v>1</v>
      </c>
      <c r="S1399" s="721" t="str">
        <f t="array" aca="1" ref="S1399" ca="1">IF(ISNUMBER(R1399),IF(R1399=100%,"CUMPLIDA",IF(AND(ISNUMBER(N1399),ISNUMBER(INDIRECT("FECHA_"&amp;$B1399,1))), IF(N1399&lt;=INDIRECT("FECHA_"&amp;$B1399,1),"INCUMPLIDA","PROCESO"), "VERIFICAR FECHA")),"SIN VALOR AVANCE")</f>
        <v>CUMPLIDA</v>
      </c>
    </row>
    <row r="1400" spans="1:19" ht="60.75">
      <c r="A1400" s="712" t="s">
        <v>17</v>
      </c>
      <c r="B1400" s="104" t="s">
        <v>14</v>
      </c>
      <c r="C1400" s="713"/>
      <c r="D1400" s="713"/>
      <c r="E1400" s="714"/>
      <c r="F1400" s="714"/>
      <c r="G1400" s="714"/>
      <c r="H1400" s="714"/>
      <c r="I1400" s="716">
        <v>3</v>
      </c>
      <c r="J1400" s="717">
        <v>1</v>
      </c>
      <c r="K1400" s="717">
        <v>1</v>
      </c>
      <c r="L1400" s="718">
        <v>1</v>
      </c>
      <c r="M1400" s="719">
        <v>45413</v>
      </c>
      <c r="N1400" s="719">
        <v>45747</v>
      </c>
      <c r="O1400" s="109">
        <f t="shared" si="48"/>
        <v>47.714285714285715</v>
      </c>
      <c r="P1400" s="720">
        <v>1</v>
      </c>
      <c r="Q1400" s="717" t="s">
        <v>2635</v>
      </c>
      <c r="R1400" s="720">
        <f t="shared" si="49"/>
        <v>1</v>
      </c>
      <c r="S1400" s="721" t="str">
        <f t="array" aca="1" ref="S1400" ca="1">IF(ISNUMBER(R1400),IF(R1400=100%,"CUMPLIDA",IF(AND(ISNUMBER(N1400),ISNUMBER(INDIRECT("FECHA_"&amp;$B1400,1))), IF(N1400&lt;=INDIRECT("FECHA_"&amp;$B1400,1),"INCUMPLIDA","PROCESO"), "VERIFICAR FECHA")),"SIN VALOR AVANCE")</f>
        <v>CUMPLIDA</v>
      </c>
    </row>
    <row r="1401" spans="1:19" ht="90.75">
      <c r="A1401" s="712" t="s">
        <v>17</v>
      </c>
      <c r="B1401" s="104" t="s">
        <v>14</v>
      </c>
      <c r="C1401" s="713"/>
      <c r="D1401" s="713"/>
      <c r="E1401" s="714"/>
      <c r="F1401" s="714"/>
      <c r="G1401" s="714"/>
      <c r="H1401" s="714"/>
      <c r="I1401" s="716">
        <v>4</v>
      </c>
      <c r="J1401" s="717">
        <v>1</v>
      </c>
      <c r="K1401" s="717">
        <v>1</v>
      </c>
      <c r="L1401" s="718">
        <v>1</v>
      </c>
      <c r="M1401" s="719">
        <v>45414</v>
      </c>
      <c r="N1401" s="719">
        <v>45899</v>
      </c>
      <c r="O1401" s="109">
        <f t="shared" si="48"/>
        <v>69.285714285714292</v>
      </c>
      <c r="P1401" s="720">
        <v>1</v>
      </c>
      <c r="Q1401" s="717" t="s">
        <v>2694</v>
      </c>
      <c r="R1401" s="720">
        <f t="shared" si="49"/>
        <v>1</v>
      </c>
      <c r="S1401" s="721" t="str">
        <f t="array" aca="1" ref="S1401" ca="1">IF(ISNUMBER(R1401),IF(R1401=100%,"CUMPLIDA",IF(AND(ISNUMBER(N1401),ISNUMBER(INDIRECT("FECHA_"&amp;$B1401,1))), IF(N1401&lt;=INDIRECT("FECHA_"&amp;$B1401,1),"INCUMPLIDA","PROCESO"), "VERIFICAR FECHA")),"SIN VALOR AVANCE")</f>
        <v>CUMPLIDA</v>
      </c>
    </row>
    <row r="1402" spans="1:19" ht="60.75">
      <c r="A1402" s="712" t="s">
        <v>17</v>
      </c>
      <c r="B1402" s="104" t="s">
        <v>14</v>
      </c>
      <c r="C1402" s="713"/>
      <c r="D1402" s="713"/>
      <c r="E1402" s="714"/>
      <c r="F1402" s="714"/>
      <c r="G1402" s="714"/>
      <c r="H1402" s="714"/>
      <c r="I1402" s="716">
        <v>5</v>
      </c>
      <c r="J1402" s="717">
        <v>1</v>
      </c>
      <c r="K1402" s="717">
        <v>1</v>
      </c>
      <c r="L1402" s="718">
        <v>1</v>
      </c>
      <c r="M1402" s="719">
        <v>45413</v>
      </c>
      <c r="N1402" s="719">
        <v>45747</v>
      </c>
      <c r="O1402" s="109">
        <f t="shared" si="48"/>
        <v>47.714285714285715</v>
      </c>
      <c r="P1402" s="720">
        <v>1</v>
      </c>
      <c r="Q1402" s="717" t="s">
        <v>2635</v>
      </c>
      <c r="R1402" s="720">
        <f t="shared" si="49"/>
        <v>1</v>
      </c>
      <c r="S1402" s="721" t="str">
        <f t="array" aca="1" ref="S1402" ca="1">IF(ISNUMBER(R1402),IF(R1402=100%,"CUMPLIDA",IF(AND(ISNUMBER(N1402),ISNUMBER(INDIRECT("FECHA_"&amp;$B1402,1))), IF(N1402&lt;=INDIRECT("FECHA_"&amp;$B1402,1),"INCUMPLIDA","PROCESO"), "VERIFICAR FECHA")),"SIN VALOR AVANCE")</f>
        <v>CUMPLIDA</v>
      </c>
    </row>
    <row r="1403" spans="1:19" ht="60.75">
      <c r="A1403" s="712" t="s">
        <v>17</v>
      </c>
      <c r="B1403" s="104" t="s">
        <v>14</v>
      </c>
      <c r="C1403" s="713"/>
      <c r="D1403" s="713"/>
      <c r="E1403" s="714"/>
      <c r="F1403" s="714"/>
      <c r="G1403" s="714"/>
      <c r="H1403" s="714"/>
      <c r="I1403" s="716">
        <v>6</v>
      </c>
      <c r="J1403" s="717">
        <v>1</v>
      </c>
      <c r="K1403" s="717">
        <v>1</v>
      </c>
      <c r="L1403" s="718">
        <v>1</v>
      </c>
      <c r="M1403" s="719">
        <v>45413</v>
      </c>
      <c r="N1403" s="719">
        <v>45838</v>
      </c>
      <c r="O1403" s="109">
        <f t="shared" si="48"/>
        <v>60.714285714285715</v>
      </c>
      <c r="P1403" s="720">
        <v>1</v>
      </c>
      <c r="Q1403" s="717" t="s">
        <v>2635</v>
      </c>
      <c r="R1403" s="720">
        <f t="shared" si="49"/>
        <v>1</v>
      </c>
      <c r="S1403" s="721" t="str">
        <f t="array" aca="1" ref="S1403" ca="1">IF(ISNUMBER(R1403),IF(R1403=100%,"CUMPLIDA",IF(AND(ISNUMBER(N1403),ISNUMBER(INDIRECT("FECHA_"&amp;$B1403,1))), IF(N1403&lt;=INDIRECT("FECHA_"&amp;$B1403,1),"INCUMPLIDA","PROCESO"), "VERIFICAR FECHA")),"SIN VALOR AVANCE")</f>
        <v>CUMPLIDA</v>
      </c>
    </row>
    <row r="1404" spans="1:19" ht="75.75">
      <c r="A1404" s="712" t="s">
        <v>17</v>
      </c>
      <c r="B1404" s="104" t="s">
        <v>14</v>
      </c>
      <c r="C1404" s="713"/>
      <c r="D1404" s="713"/>
      <c r="E1404" s="714"/>
      <c r="F1404" s="714"/>
      <c r="G1404" s="714"/>
      <c r="H1404" s="714"/>
      <c r="I1404" s="716">
        <v>7</v>
      </c>
      <c r="J1404" s="717">
        <v>1</v>
      </c>
      <c r="K1404" s="717">
        <v>1</v>
      </c>
      <c r="L1404" s="718">
        <v>7</v>
      </c>
      <c r="M1404" s="719">
        <v>45413</v>
      </c>
      <c r="N1404" s="719">
        <v>45657</v>
      </c>
      <c r="O1404" s="109">
        <f t="shared" si="48"/>
        <v>34.857142857142854</v>
      </c>
      <c r="P1404" s="720">
        <v>1</v>
      </c>
      <c r="Q1404" s="717" t="s">
        <v>2695</v>
      </c>
      <c r="R1404" s="720">
        <f t="shared" si="49"/>
        <v>1</v>
      </c>
      <c r="S1404" s="721" t="str">
        <f t="array" aca="1" ref="S1404" ca="1">IF(ISNUMBER(R1404),IF(R1404=100%,"CUMPLIDA",IF(AND(ISNUMBER(N1404),ISNUMBER(INDIRECT("FECHA_"&amp;$B1404,1))), IF(N1404&lt;=INDIRECT("FECHA_"&amp;$B1404,1),"INCUMPLIDA","PROCESO"), "VERIFICAR FECHA")),"SIN VALOR AVANCE")</f>
        <v>CUMPLIDA</v>
      </c>
    </row>
    <row r="1405" spans="1:19" ht="60.75">
      <c r="A1405" s="712" t="s">
        <v>17</v>
      </c>
      <c r="B1405" s="104" t="s">
        <v>14</v>
      </c>
      <c r="C1405" s="713"/>
      <c r="D1405" s="713"/>
      <c r="E1405" s="714" t="s">
        <v>2261</v>
      </c>
      <c r="F1405" s="714"/>
      <c r="G1405" s="714"/>
      <c r="H1405" s="714"/>
      <c r="I1405" s="716">
        <v>8</v>
      </c>
      <c r="J1405" s="717">
        <v>1</v>
      </c>
      <c r="K1405" s="717">
        <v>1</v>
      </c>
      <c r="L1405" s="718">
        <v>1</v>
      </c>
      <c r="M1405" s="719">
        <v>45383</v>
      </c>
      <c r="N1405" s="719">
        <v>45747</v>
      </c>
      <c r="O1405" s="109">
        <f t="shared" si="48"/>
        <v>52</v>
      </c>
      <c r="P1405" s="720">
        <v>1</v>
      </c>
      <c r="Q1405" s="717" t="s">
        <v>2635</v>
      </c>
      <c r="R1405" s="720">
        <f t="shared" si="49"/>
        <v>1</v>
      </c>
      <c r="S1405" s="721" t="str">
        <f t="array" aca="1" ref="S1405" ca="1">IF(ISNUMBER(R1405),IF(R1405=100%,"CUMPLIDA",IF(AND(ISNUMBER(N1405),ISNUMBER(INDIRECT("FECHA_"&amp;$B1405,1))), IF(N1405&lt;=INDIRECT("FECHA_"&amp;$B1405,1),"INCUMPLIDA","PROCESO"), "VERIFICAR FECHA")),"SIN VALOR AVANCE")</f>
        <v>CUMPLIDA</v>
      </c>
    </row>
    <row r="1406" spans="1:19" ht="60.75">
      <c r="A1406" s="712" t="s">
        <v>17</v>
      </c>
      <c r="B1406" s="104" t="s">
        <v>14</v>
      </c>
      <c r="C1406" s="713"/>
      <c r="D1406" s="713"/>
      <c r="E1406" s="714"/>
      <c r="F1406" s="714"/>
      <c r="G1406" s="714"/>
      <c r="H1406" s="714"/>
      <c r="I1406" s="716">
        <v>9</v>
      </c>
      <c r="J1406" s="717">
        <v>1</v>
      </c>
      <c r="K1406" s="717">
        <v>1</v>
      </c>
      <c r="L1406" s="718">
        <v>1</v>
      </c>
      <c r="M1406" s="719">
        <v>45596</v>
      </c>
      <c r="N1406" s="719">
        <v>46295</v>
      </c>
      <c r="O1406" s="109">
        <f t="shared" si="48"/>
        <v>99.857142857142861</v>
      </c>
      <c r="P1406" s="720">
        <v>0</v>
      </c>
      <c r="Q1406" s="717" t="s">
        <v>2635</v>
      </c>
      <c r="R1406" s="720">
        <f t="shared" si="49"/>
        <v>0</v>
      </c>
      <c r="S1406" s="721" t="str">
        <f t="array" aca="1" ref="S1406" ca="1">IF(ISNUMBER(R1406),IF(R1406=100%,"CUMPLIDA",IF(AND(ISNUMBER(N1406),ISNUMBER(INDIRECT("FECHA_"&amp;$B1406,1))), IF(N1406&lt;=INDIRECT("FECHA_"&amp;$B1406,1),"INCUMPLIDA","PROCESO"), "VERIFICAR FECHA")),"SIN VALOR AVANCE")</f>
        <v>PROCESO</v>
      </c>
    </row>
    <row r="1407" spans="1:19" ht="60.75">
      <c r="A1407" s="712" t="s">
        <v>17</v>
      </c>
      <c r="B1407" s="104" t="s">
        <v>14</v>
      </c>
      <c r="C1407" s="713"/>
      <c r="D1407" s="713"/>
      <c r="E1407" s="714"/>
      <c r="F1407" s="714"/>
      <c r="G1407" s="714"/>
      <c r="H1407" s="714"/>
      <c r="I1407" s="716">
        <v>18</v>
      </c>
      <c r="J1407" s="717">
        <v>1</v>
      </c>
      <c r="K1407" s="717">
        <v>1</v>
      </c>
      <c r="L1407" s="718">
        <v>1</v>
      </c>
      <c r="M1407" s="719">
        <v>45779</v>
      </c>
      <c r="N1407" s="719">
        <v>45961</v>
      </c>
      <c r="O1407" s="109">
        <f t="shared" si="48"/>
        <v>26</v>
      </c>
      <c r="P1407" s="720">
        <v>1</v>
      </c>
      <c r="Q1407" s="717" t="s">
        <v>2635</v>
      </c>
      <c r="R1407" s="720">
        <f>(P1407)</f>
        <v>1</v>
      </c>
      <c r="S1407" s="721" t="str">
        <f t="array" aca="1" ref="S1407" ca="1">IF(ISNUMBER(R1407),IF(R1407=100%,"CUMPLIDA",IF(AND(ISNUMBER(N1407),ISNUMBER(INDIRECT("FECHA_"&amp;$B1407,1))), IF(N1407&lt;=INDIRECT("FECHA_"&amp;$B1407,1),"INCUMPLIDA","PROCESO"), "VERIFICAR FECHA")),"SIN VALOR AVANCE")</f>
        <v>CUMPLIDA</v>
      </c>
    </row>
    <row r="1408" spans="1:19" ht="90.75">
      <c r="A1408" s="712" t="s">
        <v>17</v>
      </c>
      <c r="B1408" s="104" t="s">
        <v>14</v>
      </c>
      <c r="C1408" s="713"/>
      <c r="D1408" s="713"/>
      <c r="E1408" s="714"/>
      <c r="F1408" s="714"/>
      <c r="G1408" s="714"/>
      <c r="H1408" s="714"/>
      <c r="I1408" s="716">
        <v>20</v>
      </c>
      <c r="J1408" s="717">
        <v>1</v>
      </c>
      <c r="K1408" s="717">
        <v>1</v>
      </c>
      <c r="L1408" s="718">
        <v>1</v>
      </c>
      <c r="M1408" s="719">
        <v>45596</v>
      </c>
      <c r="N1408" s="719">
        <v>46295</v>
      </c>
      <c r="O1408" s="109">
        <f t="shared" si="48"/>
        <v>99.857142857142861</v>
      </c>
      <c r="P1408" s="720">
        <v>0</v>
      </c>
      <c r="Q1408" s="717" t="s">
        <v>2693</v>
      </c>
      <c r="R1408" s="720">
        <f t="shared" ref="R1408:R1472" si="50">(P1408)</f>
        <v>0</v>
      </c>
      <c r="S1408" s="721" t="str">
        <f t="array" aca="1" ref="S1408" ca="1">IF(ISNUMBER(R1408),IF(R1408=100%,"CUMPLIDA",IF(AND(ISNUMBER(N1408),ISNUMBER(INDIRECT("FECHA_"&amp;$B1408,1))), IF(N1408&lt;=INDIRECT("FECHA_"&amp;$B1408,1),"INCUMPLIDA","PROCESO"), "VERIFICAR FECHA")),"SIN VALOR AVANCE")</f>
        <v>PROCESO</v>
      </c>
    </row>
    <row r="1409" spans="1:19" ht="90.75">
      <c r="A1409" s="712" t="s">
        <v>17</v>
      </c>
      <c r="B1409" s="104" t="s">
        <v>14</v>
      </c>
      <c r="C1409" s="713"/>
      <c r="D1409" s="713"/>
      <c r="E1409" s="714"/>
      <c r="F1409" s="714"/>
      <c r="G1409" s="714" t="s">
        <v>2386</v>
      </c>
      <c r="H1409" s="714"/>
      <c r="I1409" s="716">
        <v>4</v>
      </c>
      <c r="J1409" s="717">
        <v>1</v>
      </c>
      <c r="K1409" s="717">
        <v>1</v>
      </c>
      <c r="L1409" s="718">
        <v>1</v>
      </c>
      <c r="M1409" s="719">
        <v>45414</v>
      </c>
      <c r="N1409" s="719">
        <v>45899</v>
      </c>
      <c r="O1409" s="109">
        <f t="shared" si="48"/>
        <v>69.285714285714292</v>
      </c>
      <c r="P1409" s="720">
        <v>1</v>
      </c>
      <c r="Q1409" s="717" t="s">
        <v>2694</v>
      </c>
      <c r="R1409" s="720">
        <f t="shared" si="50"/>
        <v>1</v>
      </c>
      <c r="S1409" s="721" t="str">
        <f t="array" aca="1" ref="S1409" ca="1">IF(ISNUMBER(R1409),IF(R1409=100%,"CUMPLIDA",IF(AND(ISNUMBER(N1409),ISNUMBER(INDIRECT("FECHA_"&amp;$B1409,1))), IF(N1409&lt;=INDIRECT("FECHA_"&amp;$B1409,1),"INCUMPLIDA","PROCESO"), "VERIFICAR FECHA")),"SIN VALOR AVANCE")</f>
        <v>CUMPLIDA</v>
      </c>
    </row>
    <row r="1410" spans="1:19" ht="60.75">
      <c r="A1410" s="712" t="s">
        <v>17</v>
      </c>
      <c r="B1410" s="104" t="s">
        <v>14</v>
      </c>
      <c r="C1410" s="713"/>
      <c r="D1410" s="713"/>
      <c r="E1410" s="714"/>
      <c r="F1410" s="714"/>
      <c r="G1410" s="714"/>
      <c r="H1410" s="714"/>
      <c r="I1410" s="716">
        <v>10</v>
      </c>
      <c r="J1410" s="717">
        <v>1</v>
      </c>
      <c r="K1410" s="717">
        <v>1</v>
      </c>
      <c r="L1410" s="718">
        <v>6</v>
      </c>
      <c r="M1410" s="719">
        <v>45413</v>
      </c>
      <c r="N1410" s="719">
        <v>45596</v>
      </c>
      <c r="O1410" s="109">
        <f t="shared" si="48"/>
        <v>26.142857142857142</v>
      </c>
      <c r="P1410" s="720">
        <v>1</v>
      </c>
      <c r="Q1410" s="717" t="s">
        <v>2696</v>
      </c>
      <c r="R1410" s="720">
        <f t="shared" si="50"/>
        <v>1</v>
      </c>
      <c r="S1410" s="721" t="str">
        <f t="array" aca="1" ref="S1410" ca="1">IF(ISNUMBER(R1410),IF(R1410=100%,"CUMPLIDA",IF(AND(ISNUMBER(N1410),ISNUMBER(INDIRECT("FECHA_"&amp;$B1410,1))), IF(N1410&lt;=INDIRECT("FECHA_"&amp;$B1410,1),"INCUMPLIDA","PROCESO"), "VERIFICAR FECHA")),"SIN VALOR AVANCE")</f>
        <v>CUMPLIDA</v>
      </c>
    </row>
    <row r="1411" spans="1:19" ht="90.75">
      <c r="A1411" s="712" t="s">
        <v>17</v>
      </c>
      <c r="B1411" s="104" t="s">
        <v>14</v>
      </c>
      <c r="C1411" s="713"/>
      <c r="D1411" s="713"/>
      <c r="E1411" s="733"/>
      <c r="F1411" s="733"/>
      <c r="G1411" s="733" t="s">
        <v>2359</v>
      </c>
      <c r="H1411" s="714"/>
      <c r="I1411" s="716">
        <v>4</v>
      </c>
      <c r="J1411" s="717">
        <v>1</v>
      </c>
      <c r="K1411" s="717">
        <v>1</v>
      </c>
      <c r="L1411" s="718">
        <v>1</v>
      </c>
      <c r="M1411" s="719">
        <v>45414</v>
      </c>
      <c r="N1411" s="719">
        <v>45899</v>
      </c>
      <c r="O1411" s="109">
        <f t="shared" si="48"/>
        <v>69.285714285714292</v>
      </c>
      <c r="P1411" s="720">
        <v>1</v>
      </c>
      <c r="Q1411" s="717" t="s">
        <v>2694</v>
      </c>
      <c r="R1411" s="720">
        <f t="shared" si="50"/>
        <v>1</v>
      </c>
      <c r="S1411" s="721" t="str">
        <f t="array" aca="1" ref="S1411" ca="1">IF(ISNUMBER(R1411),IF(R1411=100%,"CUMPLIDA",IF(AND(ISNUMBER(N1411),ISNUMBER(INDIRECT("FECHA_"&amp;$B1411,1))), IF(N1411&lt;=INDIRECT("FECHA_"&amp;$B1411,1),"INCUMPLIDA","PROCESO"), "VERIFICAR FECHA")),"SIN VALOR AVANCE")</f>
        <v>CUMPLIDA</v>
      </c>
    </row>
    <row r="1412" spans="1:19" ht="135.75">
      <c r="A1412" s="712" t="s">
        <v>17</v>
      </c>
      <c r="B1412" s="104" t="s">
        <v>14</v>
      </c>
      <c r="C1412" s="713"/>
      <c r="D1412" s="713"/>
      <c r="E1412" s="733"/>
      <c r="F1412" s="733"/>
      <c r="G1412" s="733"/>
      <c r="H1412" s="714"/>
      <c r="I1412" s="716">
        <v>11</v>
      </c>
      <c r="J1412" s="717">
        <v>1</v>
      </c>
      <c r="K1412" s="717">
        <v>1</v>
      </c>
      <c r="L1412" s="718">
        <v>1</v>
      </c>
      <c r="M1412" s="719">
        <v>45327</v>
      </c>
      <c r="N1412" s="719">
        <v>45777</v>
      </c>
      <c r="O1412" s="109">
        <f t="shared" si="48"/>
        <v>64.285714285714292</v>
      </c>
      <c r="P1412" s="720">
        <v>1</v>
      </c>
      <c r="Q1412" s="717" t="s">
        <v>2697</v>
      </c>
      <c r="R1412" s="720">
        <f t="shared" si="50"/>
        <v>1</v>
      </c>
      <c r="S1412" s="721" t="str">
        <f t="array" aca="1" ref="S1412" ca="1">IF(ISNUMBER(R1412),IF(R1412=100%,"CUMPLIDA",IF(AND(ISNUMBER(N1412),ISNUMBER(INDIRECT("FECHA_"&amp;$B1412,1))), IF(N1412&lt;=INDIRECT("FECHA_"&amp;$B1412,1),"INCUMPLIDA","PROCESO"), "VERIFICAR FECHA")),"SIN VALOR AVANCE")</f>
        <v>CUMPLIDA</v>
      </c>
    </row>
    <row r="1413" spans="1:19" ht="60.75">
      <c r="A1413" s="712" t="s">
        <v>17</v>
      </c>
      <c r="B1413" s="104" t="s">
        <v>14</v>
      </c>
      <c r="C1413" s="713"/>
      <c r="D1413" s="713"/>
      <c r="E1413" s="733"/>
      <c r="F1413" s="733"/>
      <c r="G1413" s="733" t="s">
        <v>2361</v>
      </c>
      <c r="H1413" s="714"/>
      <c r="I1413" s="716">
        <v>12</v>
      </c>
      <c r="J1413" s="717">
        <v>1</v>
      </c>
      <c r="K1413" s="717">
        <v>1</v>
      </c>
      <c r="L1413" s="718">
        <v>1</v>
      </c>
      <c r="M1413" s="719">
        <v>45442</v>
      </c>
      <c r="N1413" s="719">
        <v>45626</v>
      </c>
      <c r="O1413" s="109">
        <f t="shared" si="48"/>
        <v>26.285714285714285</v>
      </c>
      <c r="P1413" s="720">
        <v>1</v>
      </c>
      <c r="Q1413" s="717" t="s">
        <v>2698</v>
      </c>
      <c r="R1413" s="720">
        <f t="shared" si="50"/>
        <v>1</v>
      </c>
      <c r="S1413" s="721" t="str">
        <f t="array" aca="1" ref="S1413" ca="1">IF(ISNUMBER(R1413),IF(R1413=100%,"CUMPLIDA",IF(AND(ISNUMBER(N1413),ISNUMBER(INDIRECT("FECHA_"&amp;$B1413,1))), IF(N1413&lt;=INDIRECT("FECHA_"&amp;$B1413,1),"INCUMPLIDA","PROCESO"), "VERIFICAR FECHA")),"SIN VALOR AVANCE")</f>
        <v>CUMPLIDA</v>
      </c>
    </row>
    <row r="1414" spans="1:19" ht="45.75">
      <c r="A1414" s="712" t="s">
        <v>17</v>
      </c>
      <c r="B1414" s="104" t="s">
        <v>14</v>
      </c>
      <c r="C1414" s="713"/>
      <c r="D1414" s="713"/>
      <c r="E1414" s="733"/>
      <c r="F1414" s="733"/>
      <c r="G1414" s="733"/>
      <c r="H1414" s="714"/>
      <c r="I1414" s="716">
        <v>13</v>
      </c>
      <c r="J1414" s="717">
        <v>1</v>
      </c>
      <c r="K1414" s="717">
        <v>1</v>
      </c>
      <c r="L1414" s="718">
        <v>1</v>
      </c>
      <c r="M1414" s="719">
        <v>45442</v>
      </c>
      <c r="N1414" s="719">
        <v>45626</v>
      </c>
      <c r="O1414" s="109">
        <f t="shared" si="48"/>
        <v>26.285714285714285</v>
      </c>
      <c r="P1414" s="720">
        <v>1</v>
      </c>
      <c r="Q1414" s="717" t="s">
        <v>2699</v>
      </c>
      <c r="R1414" s="720">
        <f t="shared" si="50"/>
        <v>1</v>
      </c>
      <c r="S1414" s="721" t="str">
        <f t="array" aca="1" ref="S1414" ca="1">IF(ISNUMBER(R1414),IF(R1414=100%,"CUMPLIDA",IF(AND(ISNUMBER(N1414),ISNUMBER(INDIRECT("FECHA_"&amp;$B1414,1))), IF(N1414&lt;=INDIRECT("FECHA_"&amp;$B1414,1),"INCUMPLIDA","PROCESO"), "VERIFICAR FECHA")),"SIN VALOR AVANCE")</f>
        <v>CUMPLIDA</v>
      </c>
    </row>
    <row r="1415" spans="1:19" ht="75.75">
      <c r="A1415" s="712" t="s">
        <v>17</v>
      </c>
      <c r="B1415" s="104" t="s">
        <v>14</v>
      </c>
      <c r="C1415" s="713"/>
      <c r="D1415" s="713"/>
      <c r="E1415" s="724"/>
      <c r="F1415" s="724"/>
      <c r="G1415" s="724" t="s">
        <v>2363</v>
      </c>
      <c r="H1415" s="714"/>
      <c r="I1415" s="716">
        <v>14</v>
      </c>
      <c r="J1415" s="717">
        <v>1</v>
      </c>
      <c r="K1415" s="717">
        <v>1</v>
      </c>
      <c r="L1415" s="718">
        <v>3</v>
      </c>
      <c r="M1415" s="719">
        <v>45413</v>
      </c>
      <c r="N1415" s="719">
        <v>45687</v>
      </c>
      <c r="O1415" s="109">
        <f t="shared" si="48"/>
        <v>39.142857142857146</v>
      </c>
      <c r="P1415" s="720">
        <v>1</v>
      </c>
      <c r="Q1415" s="717" t="s">
        <v>2700</v>
      </c>
      <c r="R1415" s="720">
        <f t="shared" si="50"/>
        <v>1</v>
      </c>
      <c r="S1415" s="721" t="str">
        <f t="array" aca="1" ref="S1415" ca="1">IF(ISNUMBER(R1415),IF(R1415=100%,"CUMPLIDA",IF(AND(ISNUMBER(N1415),ISNUMBER(INDIRECT("FECHA_"&amp;$B1415,1))), IF(N1415&lt;=INDIRECT("FECHA_"&amp;$B1415,1),"INCUMPLIDA","PROCESO"), "VERIFICAR FECHA")),"SIN VALOR AVANCE")</f>
        <v>CUMPLIDA</v>
      </c>
    </row>
    <row r="1416" spans="1:19" ht="45.75">
      <c r="A1416" s="712" t="s">
        <v>17</v>
      </c>
      <c r="B1416" s="104" t="s">
        <v>14</v>
      </c>
      <c r="C1416" s="713"/>
      <c r="D1416" s="713"/>
      <c r="E1416" s="724"/>
      <c r="F1416" s="724"/>
      <c r="G1416" s="724" t="s">
        <v>2557</v>
      </c>
      <c r="H1416" s="714"/>
      <c r="I1416" s="716">
        <v>15</v>
      </c>
      <c r="J1416" s="717">
        <v>1</v>
      </c>
      <c r="K1416" s="717">
        <v>1</v>
      </c>
      <c r="L1416" s="718">
        <v>1</v>
      </c>
      <c r="M1416" s="719">
        <v>45413</v>
      </c>
      <c r="N1416" s="719">
        <v>45565</v>
      </c>
      <c r="O1416" s="109">
        <f t="shared" si="48"/>
        <v>21.714285714285715</v>
      </c>
      <c r="P1416" s="720">
        <v>1</v>
      </c>
      <c r="Q1416" s="717" t="s">
        <v>2701</v>
      </c>
      <c r="R1416" s="720">
        <f t="shared" si="50"/>
        <v>1</v>
      </c>
      <c r="S1416" s="721" t="str">
        <f t="array" aca="1" ref="S1416" ca="1">IF(ISNUMBER(R1416),IF(R1416=100%,"CUMPLIDA",IF(AND(ISNUMBER(N1416),ISNUMBER(INDIRECT("FECHA_"&amp;$B1416,1))), IF(N1416&lt;=INDIRECT("FECHA_"&amp;$B1416,1),"INCUMPLIDA","PROCESO"), "VERIFICAR FECHA")),"SIN VALOR AVANCE")</f>
        <v>CUMPLIDA</v>
      </c>
    </row>
    <row r="1417" spans="1:19" ht="45.75">
      <c r="A1417" s="712" t="s">
        <v>17</v>
      </c>
      <c r="B1417" s="104" t="s">
        <v>14</v>
      </c>
      <c r="C1417" s="713"/>
      <c r="D1417" s="713"/>
      <c r="E1417" s="724"/>
      <c r="F1417" s="724"/>
      <c r="G1417" s="724" t="s">
        <v>2578</v>
      </c>
      <c r="H1417" s="714"/>
      <c r="I1417" s="716">
        <v>16</v>
      </c>
      <c r="J1417" s="717">
        <v>1</v>
      </c>
      <c r="K1417" s="717">
        <v>1</v>
      </c>
      <c r="L1417" s="718">
        <v>1</v>
      </c>
      <c r="M1417" s="719">
        <v>45565</v>
      </c>
      <c r="N1417" s="719">
        <v>45747</v>
      </c>
      <c r="O1417" s="109">
        <f t="shared" si="48"/>
        <v>26</v>
      </c>
      <c r="P1417" s="720">
        <v>1</v>
      </c>
      <c r="Q1417" s="717" t="s">
        <v>2604</v>
      </c>
      <c r="R1417" s="720">
        <f t="shared" si="50"/>
        <v>1</v>
      </c>
      <c r="S1417" s="721" t="str">
        <f t="array" aca="1" ref="S1417" ca="1">IF(ISNUMBER(R1417),IF(R1417=100%,"CUMPLIDA",IF(AND(ISNUMBER(N1417),ISNUMBER(INDIRECT("FECHA_"&amp;$B1417,1))), IF(N1417&lt;=INDIRECT("FECHA_"&amp;$B1417,1),"INCUMPLIDA","PROCESO"), "VERIFICAR FECHA")),"SIN VALOR AVANCE")</f>
        <v>CUMPLIDA</v>
      </c>
    </row>
    <row r="1418" spans="1:19" ht="45.75">
      <c r="A1418" s="712" t="s">
        <v>17</v>
      </c>
      <c r="B1418" s="104" t="s">
        <v>14</v>
      </c>
      <c r="C1418" s="713" t="s">
        <v>2702</v>
      </c>
      <c r="D1418" s="713"/>
      <c r="E1418" s="714"/>
      <c r="F1418" s="714"/>
      <c r="G1418" s="714" t="s">
        <v>2279</v>
      </c>
      <c r="H1418" s="714"/>
      <c r="I1418" s="716">
        <v>1</v>
      </c>
      <c r="J1418" s="717">
        <v>1</v>
      </c>
      <c r="K1418" s="717">
        <v>1</v>
      </c>
      <c r="L1418" s="718">
        <v>1</v>
      </c>
      <c r="M1418" s="719">
        <v>45536</v>
      </c>
      <c r="N1418" s="719">
        <v>45687</v>
      </c>
      <c r="O1418" s="109">
        <f t="shared" si="48"/>
        <v>21.571428571428573</v>
      </c>
      <c r="P1418" s="720">
        <v>1</v>
      </c>
      <c r="Q1418" s="717" t="s">
        <v>2703</v>
      </c>
      <c r="R1418" s="720">
        <f t="shared" si="50"/>
        <v>1</v>
      </c>
      <c r="S1418" s="721" t="str">
        <f t="array" aca="1" ref="S1418" ca="1">IF(ISNUMBER(R1418),IF(R1418=100%,"CUMPLIDA",IF(AND(ISNUMBER(N1418),ISNUMBER(INDIRECT("FECHA_"&amp;$B1418,1))), IF(N1418&lt;=INDIRECT("FECHA_"&amp;$B1418,1),"INCUMPLIDA","PROCESO"), "VERIFICAR FECHA")),"SIN VALOR AVANCE")</f>
        <v>CUMPLIDA</v>
      </c>
    </row>
    <row r="1419" spans="1:19" ht="60.75">
      <c r="A1419" s="712" t="s">
        <v>17</v>
      </c>
      <c r="B1419" s="104" t="s">
        <v>14</v>
      </c>
      <c r="C1419" s="713"/>
      <c r="D1419" s="713"/>
      <c r="E1419" s="714"/>
      <c r="F1419" s="714"/>
      <c r="G1419" s="714"/>
      <c r="H1419" s="714"/>
      <c r="I1419" s="716">
        <v>2</v>
      </c>
      <c r="J1419" s="717">
        <v>1</v>
      </c>
      <c r="K1419" s="717">
        <v>1</v>
      </c>
      <c r="L1419" s="718">
        <v>12</v>
      </c>
      <c r="M1419" s="719">
        <v>45658</v>
      </c>
      <c r="N1419" s="719">
        <v>46022</v>
      </c>
      <c r="O1419" s="109">
        <f t="shared" si="48"/>
        <v>52</v>
      </c>
      <c r="P1419" s="720">
        <v>1</v>
      </c>
      <c r="Q1419" s="717" t="s">
        <v>2704</v>
      </c>
      <c r="R1419" s="720">
        <f t="shared" si="50"/>
        <v>1</v>
      </c>
      <c r="S1419" s="721" t="str">
        <f t="array" aca="1" ref="S1419" ca="1">IF(ISNUMBER(R1419),IF(R1419=100%,"CUMPLIDA",IF(AND(ISNUMBER(N1419),ISNUMBER(INDIRECT("FECHA_"&amp;$B1419,1))), IF(N1419&lt;=INDIRECT("FECHA_"&amp;$B1419,1),"INCUMPLIDA","PROCESO"), "VERIFICAR FECHA")),"SIN VALOR AVANCE")</f>
        <v>CUMPLIDA</v>
      </c>
    </row>
    <row r="1420" spans="1:19" ht="45.75">
      <c r="A1420" s="712" t="s">
        <v>17</v>
      </c>
      <c r="B1420" s="104" t="s">
        <v>14</v>
      </c>
      <c r="C1420" s="713"/>
      <c r="D1420" s="713"/>
      <c r="E1420" s="714"/>
      <c r="F1420" s="714"/>
      <c r="G1420" s="714"/>
      <c r="H1420" s="714"/>
      <c r="I1420" s="716">
        <v>3</v>
      </c>
      <c r="J1420" s="717">
        <v>1</v>
      </c>
      <c r="K1420" s="717">
        <v>1</v>
      </c>
      <c r="L1420" s="718">
        <v>1</v>
      </c>
      <c r="M1420" s="719">
        <v>45536</v>
      </c>
      <c r="N1420" s="719">
        <v>45656</v>
      </c>
      <c r="O1420" s="109">
        <f t="shared" si="48"/>
        <v>17.142857142857142</v>
      </c>
      <c r="P1420" s="720">
        <v>1</v>
      </c>
      <c r="Q1420" s="717" t="s">
        <v>2703</v>
      </c>
      <c r="R1420" s="720">
        <f t="shared" si="50"/>
        <v>1</v>
      </c>
      <c r="S1420" s="721" t="str">
        <f t="array" aca="1" ref="S1420" ca="1">IF(ISNUMBER(R1420),IF(R1420=100%,"CUMPLIDA",IF(AND(ISNUMBER(N1420),ISNUMBER(INDIRECT("FECHA_"&amp;$B1420,1))), IF(N1420&lt;=INDIRECT("FECHA_"&amp;$B1420,1),"INCUMPLIDA","PROCESO"), "VERIFICAR FECHA")),"SIN VALOR AVANCE")</f>
        <v>CUMPLIDA</v>
      </c>
    </row>
    <row r="1421" spans="1:19" ht="60.75">
      <c r="A1421" s="712" t="s">
        <v>17</v>
      </c>
      <c r="B1421" s="104" t="s">
        <v>14</v>
      </c>
      <c r="C1421" s="713"/>
      <c r="D1421" s="713"/>
      <c r="E1421" s="714"/>
      <c r="F1421" s="714"/>
      <c r="G1421" s="714"/>
      <c r="H1421" s="714"/>
      <c r="I1421" s="716">
        <v>4</v>
      </c>
      <c r="J1421" s="717">
        <v>1</v>
      </c>
      <c r="K1421" s="717">
        <v>1</v>
      </c>
      <c r="L1421" s="718">
        <v>12</v>
      </c>
      <c r="M1421" s="719">
        <v>45658</v>
      </c>
      <c r="N1421" s="719">
        <v>46022</v>
      </c>
      <c r="O1421" s="109">
        <f t="shared" si="48"/>
        <v>52</v>
      </c>
      <c r="P1421" s="720">
        <v>1</v>
      </c>
      <c r="Q1421" s="717" t="s">
        <v>2704</v>
      </c>
      <c r="R1421" s="720">
        <f t="shared" si="50"/>
        <v>1</v>
      </c>
      <c r="S1421" s="721" t="str">
        <f t="array" aca="1" ref="S1421" ca="1">IF(ISNUMBER(R1421),IF(R1421=100%,"CUMPLIDA",IF(AND(ISNUMBER(N1421),ISNUMBER(INDIRECT("FECHA_"&amp;$B1421,1))), IF(N1421&lt;=INDIRECT("FECHA_"&amp;$B1421,1),"INCUMPLIDA","PROCESO"), "VERIFICAR FECHA")),"SIN VALOR AVANCE")</f>
        <v>CUMPLIDA</v>
      </c>
    </row>
    <row r="1422" spans="1:19" ht="45.75">
      <c r="A1422" s="712" t="s">
        <v>17</v>
      </c>
      <c r="B1422" s="104" t="s">
        <v>14</v>
      </c>
      <c r="C1422" s="713"/>
      <c r="D1422" s="713"/>
      <c r="E1422" s="714"/>
      <c r="F1422" s="714"/>
      <c r="G1422" s="714"/>
      <c r="H1422" s="714"/>
      <c r="I1422" s="716">
        <v>5</v>
      </c>
      <c r="J1422" s="717">
        <v>1</v>
      </c>
      <c r="K1422" s="717">
        <v>1</v>
      </c>
      <c r="L1422" s="718">
        <v>6</v>
      </c>
      <c r="M1422" s="719">
        <v>45595</v>
      </c>
      <c r="N1422" s="719">
        <v>46052</v>
      </c>
      <c r="O1422" s="109">
        <f t="shared" si="48"/>
        <v>65.285714285714292</v>
      </c>
      <c r="P1422" s="720">
        <v>1</v>
      </c>
      <c r="Q1422" s="717" t="s">
        <v>2703</v>
      </c>
      <c r="R1422" s="720">
        <f t="shared" si="50"/>
        <v>1</v>
      </c>
      <c r="S1422" s="721" t="str">
        <f t="array" aca="1" ref="S1422" ca="1">IF(ISNUMBER(R1422),IF(R1422=100%,"CUMPLIDA",IF(AND(ISNUMBER(N1422),ISNUMBER(INDIRECT("FECHA_"&amp;$B1422,1))), IF(N1422&lt;=INDIRECT("FECHA_"&amp;$B1422,1),"INCUMPLIDA","PROCESO"), "VERIFICAR FECHA")),"SIN VALOR AVANCE")</f>
        <v>CUMPLIDA</v>
      </c>
    </row>
    <row r="1423" spans="1:19" ht="45.75">
      <c r="A1423" s="712" t="s">
        <v>17</v>
      </c>
      <c r="B1423" s="104" t="s">
        <v>14</v>
      </c>
      <c r="C1423" s="713"/>
      <c r="D1423" s="713"/>
      <c r="E1423" s="714" t="s">
        <v>2367</v>
      </c>
      <c r="F1423" s="714"/>
      <c r="G1423" s="714"/>
      <c r="H1423" s="714"/>
      <c r="I1423" s="716">
        <v>6</v>
      </c>
      <c r="J1423" s="717">
        <v>1</v>
      </c>
      <c r="K1423" s="717">
        <v>1</v>
      </c>
      <c r="L1423" s="718">
        <v>6</v>
      </c>
      <c r="M1423" s="719">
        <v>45658</v>
      </c>
      <c r="N1423" s="719">
        <v>46233</v>
      </c>
      <c r="O1423" s="109">
        <f t="shared" si="48"/>
        <v>82.142857142857139</v>
      </c>
      <c r="P1423" s="720">
        <v>1</v>
      </c>
      <c r="Q1423" s="717" t="s">
        <v>2705</v>
      </c>
      <c r="R1423" s="720">
        <f t="shared" si="50"/>
        <v>1</v>
      </c>
      <c r="S1423" s="721" t="str">
        <f t="array" aca="1" ref="S1423" ca="1">IF(ISNUMBER(R1423),IF(R1423=100%,"CUMPLIDA",IF(AND(ISNUMBER(N1423),ISNUMBER(INDIRECT("FECHA_"&amp;$B1423,1))), IF(N1423&lt;=INDIRECT("FECHA_"&amp;$B1423,1),"INCUMPLIDA","PROCESO"), "VERIFICAR FECHA")),"SIN VALOR AVANCE")</f>
        <v>CUMPLIDA</v>
      </c>
    </row>
    <row r="1424" spans="1:19" ht="45.75">
      <c r="A1424" s="712" t="s">
        <v>17</v>
      </c>
      <c r="B1424" s="104" t="s">
        <v>14</v>
      </c>
      <c r="C1424" s="713"/>
      <c r="D1424" s="713"/>
      <c r="E1424" s="714"/>
      <c r="F1424" s="714"/>
      <c r="G1424" s="714"/>
      <c r="H1424" s="714"/>
      <c r="I1424" s="716">
        <v>7</v>
      </c>
      <c r="J1424" s="717">
        <v>1</v>
      </c>
      <c r="K1424" s="717">
        <v>1</v>
      </c>
      <c r="L1424" s="718">
        <v>6</v>
      </c>
      <c r="M1424" s="719">
        <v>45566</v>
      </c>
      <c r="N1424" s="719">
        <v>46142</v>
      </c>
      <c r="O1424" s="109">
        <f t="shared" si="48"/>
        <v>82.285714285714292</v>
      </c>
      <c r="P1424" s="720">
        <v>1</v>
      </c>
      <c r="Q1424" s="717" t="s">
        <v>2705</v>
      </c>
      <c r="R1424" s="720">
        <f t="shared" si="50"/>
        <v>1</v>
      </c>
      <c r="S1424" s="721" t="str">
        <f t="array" aca="1" ref="S1424" ca="1">IF(ISNUMBER(R1424),IF(R1424=100%,"CUMPLIDA",IF(AND(ISNUMBER(N1424),ISNUMBER(INDIRECT("FECHA_"&amp;$B1424,1))), IF(N1424&lt;=INDIRECT("FECHA_"&amp;$B1424,1),"INCUMPLIDA","PROCESO"), "VERIFICAR FECHA")),"SIN VALOR AVANCE")</f>
        <v>CUMPLIDA</v>
      </c>
    </row>
    <row r="1425" spans="1:19" ht="45.75">
      <c r="A1425" s="712" t="s">
        <v>17</v>
      </c>
      <c r="B1425" s="104" t="s">
        <v>14</v>
      </c>
      <c r="C1425" s="713"/>
      <c r="D1425" s="713"/>
      <c r="E1425" s="714"/>
      <c r="F1425" s="714"/>
      <c r="G1425" s="714"/>
      <c r="H1425" s="714"/>
      <c r="I1425" s="716">
        <v>8</v>
      </c>
      <c r="J1425" s="717">
        <v>1</v>
      </c>
      <c r="K1425" s="717">
        <v>1</v>
      </c>
      <c r="L1425" s="718">
        <v>6</v>
      </c>
      <c r="M1425" s="719">
        <v>45658</v>
      </c>
      <c r="N1425" s="719">
        <v>46233</v>
      </c>
      <c r="O1425" s="109">
        <f t="shared" si="48"/>
        <v>82.142857142857139</v>
      </c>
      <c r="P1425" s="720">
        <v>1</v>
      </c>
      <c r="Q1425" s="717" t="s">
        <v>2705</v>
      </c>
      <c r="R1425" s="720">
        <f t="shared" si="50"/>
        <v>1</v>
      </c>
      <c r="S1425" s="721" t="str">
        <f t="array" aca="1" ref="S1425" ca="1">IF(ISNUMBER(R1425),IF(R1425=100%,"CUMPLIDA",IF(AND(ISNUMBER(N1425),ISNUMBER(INDIRECT("FECHA_"&amp;$B1425,1))), IF(N1425&lt;=INDIRECT("FECHA_"&amp;$B1425,1),"INCUMPLIDA","PROCESO"), "VERIFICAR FECHA")),"SIN VALOR AVANCE")</f>
        <v>CUMPLIDA</v>
      </c>
    </row>
    <row r="1426" spans="1:19" ht="45.75">
      <c r="A1426" s="712" t="s">
        <v>17</v>
      </c>
      <c r="B1426" s="104" t="s">
        <v>14</v>
      </c>
      <c r="C1426" s="713"/>
      <c r="D1426" s="713"/>
      <c r="E1426" s="714"/>
      <c r="F1426" s="714"/>
      <c r="G1426" s="714"/>
      <c r="H1426" s="714"/>
      <c r="I1426" s="716">
        <v>9</v>
      </c>
      <c r="J1426" s="717">
        <v>1</v>
      </c>
      <c r="K1426" s="717">
        <v>1</v>
      </c>
      <c r="L1426" s="718">
        <v>1</v>
      </c>
      <c r="M1426" s="719">
        <v>45536</v>
      </c>
      <c r="N1426" s="719">
        <v>45838</v>
      </c>
      <c r="O1426" s="109">
        <f t="shared" ref="O1426:O1489" si="51">(N1426-M1426)/7</f>
        <v>43.142857142857146</v>
      </c>
      <c r="P1426" s="720">
        <v>1</v>
      </c>
      <c r="Q1426" s="717" t="s">
        <v>2705</v>
      </c>
      <c r="R1426" s="720">
        <f t="shared" si="50"/>
        <v>1</v>
      </c>
      <c r="S1426" s="721" t="str">
        <f t="array" aca="1" ref="S1426" ca="1">IF(ISNUMBER(R1426),IF(R1426=100%,"CUMPLIDA",IF(AND(ISNUMBER(N1426),ISNUMBER(INDIRECT("FECHA_"&amp;$B1426,1))), IF(N1426&lt;=INDIRECT("FECHA_"&amp;$B1426,1),"INCUMPLIDA","PROCESO"), "VERIFICAR FECHA")),"SIN VALOR AVANCE")</f>
        <v>CUMPLIDA</v>
      </c>
    </row>
    <row r="1427" spans="1:19" ht="45.75">
      <c r="A1427" s="712" t="s">
        <v>17</v>
      </c>
      <c r="B1427" s="104" t="s">
        <v>14</v>
      </c>
      <c r="C1427" s="713"/>
      <c r="D1427" s="713"/>
      <c r="E1427" s="714"/>
      <c r="F1427" s="714"/>
      <c r="G1427" s="714"/>
      <c r="H1427" s="714"/>
      <c r="I1427" s="716">
        <v>10</v>
      </c>
      <c r="J1427" s="717">
        <v>1</v>
      </c>
      <c r="K1427" s="717">
        <v>1</v>
      </c>
      <c r="L1427" s="718">
        <v>2</v>
      </c>
      <c r="M1427" s="719">
        <v>45536</v>
      </c>
      <c r="N1427" s="719">
        <v>45658</v>
      </c>
      <c r="O1427" s="109">
        <f t="shared" si="51"/>
        <v>17.428571428571427</v>
      </c>
      <c r="P1427" s="720">
        <v>1</v>
      </c>
      <c r="Q1427" s="717" t="s">
        <v>2703</v>
      </c>
      <c r="R1427" s="720">
        <f t="shared" si="50"/>
        <v>1</v>
      </c>
      <c r="S1427" s="721" t="str">
        <f t="array" aca="1" ref="S1427" ca="1">IF(ISNUMBER(R1427),IF(R1427=100%,"CUMPLIDA",IF(AND(ISNUMBER(N1427),ISNUMBER(INDIRECT("FECHA_"&amp;$B1427,1))), IF(N1427&lt;=INDIRECT("FECHA_"&amp;$B1427,1),"INCUMPLIDA","PROCESO"), "VERIFICAR FECHA")),"SIN VALOR AVANCE")</f>
        <v>CUMPLIDA</v>
      </c>
    </row>
    <row r="1428" spans="1:19" ht="45.75">
      <c r="A1428" s="712" t="s">
        <v>17</v>
      </c>
      <c r="B1428" s="104" t="s">
        <v>14</v>
      </c>
      <c r="C1428" s="713"/>
      <c r="D1428" s="713"/>
      <c r="E1428" s="714"/>
      <c r="F1428" s="714"/>
      <c r="G1428" s="714"/>
      <c r="H1428" s="714"/>
      <c r="I1428" s="716">
        <v>11</v>
      </c>
      <c r="J1428" s="717">
        <v>1</v>
      </c>
      <c r="K1428" s="717">
        <v>1</v>
      </c>
      <c r="L1428" s="718">
        <v>6</v>
      </c>
      <c r="M1428" s="719">
        <v>45658</v>
      </c>
      <c r="N1428" s="719">
        <v>46203</v>
      </c>
      <c r="O1428" s="109">
        <f t="shared" si="51"/>
        <v>77.857142857142861</v>
      </c>
      <c r="P1428" s="720">
        <v>0.1176</v>
      </c>
      <c r="Q1428" s="717" t="s">
        <v>2705</v>
      </c>
      <c r="R1428" s="720">
        <f t="shared" si="50"/>
        <v>0.1176</v>
      </c>
      <c r="S1428" s="721" t="str">
        <f t="array" aca="1" ref="S1428" ca="1">IF(ISNUMBER(R1428),IF(R1428=100%,"CUMPLIDA",IF(AND(ISNUMBER(N1428),ISNUMBER(INDIRECT("FECHA_"&amp;$B1428,1))), IF(N1428&lt;=INDIRECT("FECHA_"&amp;$B1428,1),"INCUMPLIDA","PROCESO"), "VERIFICAR FECHA")),"SIN VALOR AVANCE")</f>
        <v>PROCESO</v>
      </c>
    </row>
    <row r="1429" spans="1:19" ht="45.75">
      <c r="A1429" s="712" t="s">
        <v>17</v>
      </c>
      <c r="B1429" s="104" t="s">
        <v>14</v>
      </c>
      <c r="C1429" s="713"/>
      <c r="D1429" s="713"/>
      <c r="E1429" s="714" t="s">
        <v>2268</v>
      </c>
      <c r="F1429" s="714"/>
      <c r="G1429" s="714"/>
      <c r="H1429" s="714"/>
      <c r="I1429" s="716">
        <v>12</v>
      </c>
      <c r="J1429" s="717">
        <v>1</v>
      </c>
      <c r="K1429" s="717">
        <v>1</v>
      </c>
      <c r="L1429" s="718">
        <v>6</v>
      </c>
      <c r="M1429" s="719">
        <v>45658</v>
      </c>
      <c r="N1429" s="719">
        <v>46234</v>
      </c>
      <c r="O1429" s="109">
        <f t="shared" si="51"/>
        <v>82.285714285714292</v>
      </c>
      <c r="P1429" s="720">
        <v>0.05</v>
      </c>
      <c r="Q1429" s="717" t="s">
        <v>2705</v>
      </c>
      <c r="R1429" s="720">
        <f t="shared" si="50"/>
        <v>0.05</v>
      </c>
      <c r="S1429" s="721" t="str">
        <f t="array" aca="1" ref="S1429" ca="1">IF(ISNUMBER(R1429),IF(R1429=100%,"CUMPLIDA",IF(AND(ISNUMBER(N1429),ISNUMBER(INDIRECT("FECHA_"&amp;$B1429,1))), IF(N1429&lt;=INDIRECT("FECHA_"&amp;$B1429,1),"INCUMPLIDA","PROCESO"), "VERIFICAR FECHA")),"SIN VALOR AVANCE")</f>
        <v>PROCESO</v>
      </c>
    </row>
    <row r="1430" spans="1:19" ht="45.75">
      <c r="A1430" s="712" t="s">
        <v>17</v>
      </c>
      <c r="B1430" s="104" t="s">
        <v>14</v>
      </c>
      <c r="C1430" s="713"/>
      <c r="D1430" s="713"/>
      <c r="E1430" s="714"/>
      <c r="F1430" s="714"/>
      <c r="G1430" s="714"/>
      <c r="H1430" s="714"/>
      <c r="I1430" s="716">
        <v>9</v>
      </c>
      <c r="J1430" s="717">
        <v>1</v>
      </c>
      <c r="K1430" s="717">
        <v>1</v>
      </c>
      <c r="L1430" s="718">
        <v>1</v>
      </c>
      <c r="M1430" s="719">
        <v>45536</v>
      </c>
      <c r="N1430" s="719">
        <v>45746</v>
      </c>
      <c r="O1430" s="109">
        <f t="shared" si="51"/>
        <v>30</v>
      </c>
      <c r="P1430" s="720">
        <v>1</v>
      </c>
      <c r="Q1430" s="717" t="s">
        <v>2705</v>
      </c>
      <c r="R1430" s="720">
        <f t="shared" si="50"/>
        <v>1</v>
      </c>
      <c r="S1430" s="721" t="str">
        <f t="array" aca="1" ref="S1430" ca="1">IF(ISNUMBER(R1430),IF(R1430=100%,"CUMPLIDA",IF(AND(ISNUMBER(N1430),ISNUMBER(INDIRECT("FECHA_"&amp;$B1430,1))), IF(N1430&lt;=INDIRECT("FECHA_"&amp;$B1430,1),"INCUMPLIDA","PROCESO"), "VERIFICAR FECHA")),"SIN VALOR AVANCE")</f>
        <v>CUMPLIDA</v>
      </c>
    </row>
    <row r="1431" spans="1:19" ht="255.75">
      <c r="A1431" s="712" t="s">
        <v>17</v>
      </c>
      <c r="B1431" s="104" t="s">
        <v>14</v>
      </c>
      <c r="C1431" s="713"/>
      <c r="D1431" s="713"/>
      <c r="E1431" s="714" t="s">
        <v>2283</v>
      </c>
      <c r="F1431" s="714"/>
      <c r="G1431" s="714"/>
      <c r="H1431" s="714"/>
      <c r="I1431" s="716">
        <v>13</v>
      </c>
      <c r="J1431" s="717">
        <v>1</v>
      </c>
      <c r="K1431" s="717">
        <v>1</v>
      </c>
      <c r="L1431" s="718">
        <v>27</v>
      </c>
      <c r="M1431" s="719">
        <v>45323</v>
      </c>
      <c r="N1431" s="719">
        <v>47118</v>
      </c>
      <c r="O1431" s="109">
        <f t="shared" si="51"/>
        <v>256.42857142857144</v>
      </c>
      <c r="P1431" s="720">
        <v>0.3</v>
      </c>
      <c r="Q1431" s="717" t="s">
        <v>2706</v>
      </c>
      <c r="R1431" s="720">
        <f t="shared" si="50"/>
        <v>0.3</v>
      </c>
      <c r="S1431" s="721" t="str">
        <f t="array" aca="1" ref="S1431" ca="1">IF(ISNUMBER(R1431),IF(R1431=100%,"CUMPLIDA",IF(AND(ISNUMBER(N1431),ISNUMBER(INDIRECT("FECHA_"&amp;$B1431,1))), IF(N1431&lt;=INDIRECT("FECHA_"&amp;$B1431,1),"INCUMPLIDA","PROCESO"), "VERIFICAR FECHA")),"SIN VALOR AVANCE")</f>
        <v>PROCESO</v>
      </c>
    </row>
    <row r="1432" spans="1:19" ht="45.75">
      <c r="A1432" s="712" t="s">
        <v>17</v>
      </c>
      <c r="B1432" s="104" t="s">
        <v>14</v>
      </c>
      <c r="C1432" s="713"/>
      <c r="D1432" s="713"/>
      <c r="E1432" s="714"/>
      <c r="F1432" s="714"/>
      <c r="G1432" s="714"/>
      <c r="H1432" s="714"/>
      <c r="I1432" s="716">
        <v>14</v>
      </c>
      <c r="J1432" s="717">
        <v>1</v>
      </c>
      <c r="K1432" s="717">
        <v>1</v>
      </c>
      <c r="L1432" s="718">
        <v>2</v>
      </c>
      <c r="M1432" s="719">
        <v>45536</v>
      </c>
      <c r="N1432" s="719">
        <v>45626</v>
      </c>
      <c r="O1432" s="109">
        <f t="shared" si="51"/>
        <v>12.857142857142858</v>
      </c>
      <c r="P1432" s="720">
        <v>1</v>
      </c>
      <c r="Q1432" s="717" t="s">
        <v>2705</v>
      </c>
      <c r="R1432" s="720">
        <f t="shared" si="50"/>
        <v>1</v>
      </c>
      <c r="S1432" s="721" t="str">
        <f t="array" aca="1" ref="S1432" ca="1">IF(ISNUMBER(R1432),IF(R1432=100%,"CUMPLIDA",IF(AND(ISNUMBER(N1432),ISNUMBER(INDIRECT("FECHA_"&amp;$B1432,1))), IF(N1432&lt;=INDIRECT("FECHA_"&amp;$B1432,1),"INCUMPLIDA","PROCESO"), "VERIFICAR FECHA")),"SIN VALOR AVANCE")</f>
        <v>CUMPLIDA</v>
      </c>
    </row>
    <row r="1433" spans="1:19" ht="45.75">
      <c r="A1433" s="712" t="s">
        <v>17</v>
      </c>
      <c r="B1433" s="104" t="s">
        <v>14</v>
      </c>
      <c r="C1433" s="713"/>
      <c r="D1433" s="713"/>
      <c r="E1433" s="714"/>
      <c r="F1433" s="714"/>
      <c r="G1433" s="714"/>
      <c r="H1433" s="714"/>
      <c r="I1433" s="716">
        <v>15</v>
      </c>
      <c r="J1433" s="717">
        <v>1</v>
      </c>
      <c r="K1433" s="717">
        <v>1</v>
      </c>
      <c r="L1433" s="718">
        <v>1</v>
      </c>
      <c r="M1433" s="719">
        <v>45536</v>
      </c>
      <c r="N1433" s="729">
        <v>46234</v>
      </c>
      <c r="O1433" s="109">
        <f t="shared" si="51"/>
        <v>99.714285714285708</v>
      </c>
      <c r="P1433" s="720">
        <v>0</v>
      </c>
      <c r="Q1433" s="717" t="s">
        <v>2705</v>
      </c>
      <c r="R1433" s="720">
        <f t="shared" si="50"/>
        <v>0</v>
      </c>
      <c r="S1433" s="721" t="str">
        <f t="array" aca="1" ref="S1433" ca="1">IF(ISNUMBER(R1433),IF(R1433=100%,"CUMPLIDA",IF(AND(ISNUMBER(N1433),ISNUMBER(INDIRECT("FECHA_"&amp;$B1433,1))), IF(N1433&lt;=INDIRECT("FECHA_"&amp;$B1433,1),"INCUMPLIDA","PROCESO"), "VERIFICAR FECHA")),"SIN VALOR AVANCE")</f>
        <v>PROCESO</v>
      </c>
    </row>
    <row r="1434" spans="1:19" ht="45.75">
      <c r="A1434" s="712" t="s">
        <v>17</v>
      </c>
      <c r="B1434" s="104" t="s">
        <v>14</v>
      </c>
      <c r="C1434" s="713"/>
      <c r="D1434" s="713"/>
      <c r="E1434" s="724" t="s">
        <v>2466</v>
      </c>
      <c r="F1434" s="724"/>
      <c r="G1434" s="724"/>
      <c r="H1434" s="714"/>
      <c r="I1434" s="716">
        <v>15</v>
      </c>
      <c r="J1434" s="717">
        <v>1</v>
      </c>
      <c r="K1434" s="717">
        <v>1</v>
      </c>
      <c r="L1434" s="718">
        <v>1</v>
      </c>
      <c r="M1434" s="719">
        <v>45536</v>
      </c>
      <c r="N1434" s="729">
        <v>46234</v>
      </c>
      <c r="O1434" s="109">
        <f t="shared" si="51"/>
        <v>99.714285714285708</v>
      </c>
      <c r="P1434" s="720">
        <v>0</v>
      </c>
      <c r="Q1434" s="717" t="s">
        <v>2705</v>
      </c>
      <c r="R1434" s="720">
        <f t="shared" si="50"/>
        <v>0</v>
      </c>
      <c r="S1434" s="721" t="str">
        <f t="array" aca="1" ref="S1434" ca="1">IF(ISNUMBER(R1434),IF(R1434=100%,"CUMPLIDA",IF(AND(ISNUMBER(N1434),ISNUMBER(INDIRECT("FECHA_"&amp;$B1434,1))), IF(N1434&lt;=INDIRECT("FECHA_"&amp;$B1434,1),"INCUMPLIDA","PROCESO"), "VERIFICAR FECHA")),"SIN VALOR AVANCE")</f>
        <v>PROCESO</v>
      </c>
    </row>
    <row r="1435" spans="1:19" ht="45.75">
      <c r="A1435" s="712" t="s">
        <v>17</v>
      </c>
      <c r="B1435" s="104" t="s">
        <v>14</v>
      </c>
      <c r="C1435" s="713"/>
      <c r="D1435" s="713"/>
      <c r="E1435" s="714" t="s">
        <v>2293</v>
      </c>
      <c r="F1435" s="714"/>
      <c r="G1435" s="714"/>
      <c r="H1435" s="714"/>
      <c r="I1435" s="716">
        <v>16</v>
      </c>
      <c r="J1435" s="717">
        <v>1</v>
      </c>
      <c r="K1435" s="717">
        <v>1</v>
      </c>
      <c r="L1435" s="718">
        <v>1</v>
      </c>
      <c r="M1435" s="719">
        <v>45536</v>
      </c>
      <c r="N1435" s="719">
        <v>45626</v>
      </c>
      <c r="O1435" s="109">
        <f t="shared" si="51"/>
        <v>12.857142857142858</v>
      </c>
      <c r="P1435" s="720">
        <v>1</v>
      </c>
      <c r="Q1435" s="717" t="s">
        <v>2703</v>
      </c>
      <c r="R1435" s="720">
        <f t="shared" si="50"/>
        <v>1</v>
      </c>
      <c r="S1435" s="721" t="str">
        <f t="array" aca="1" ref="S1435" ca="1">IF(ISNUMBER(R1435),IF(R1435=100%,"CUMPLIDA",IF(AND(ISNUMBER(N1435),ISNUMBER(INDIRECT("FECHA_"&amp;$B1435,1))), IF(N1435&lt;=INDIRECT("FECHA_"&amp;$B1435,1),"INCUMPLIDA","PROCESO"), "VERIFICAR FECHA")),"SIN VALOR AVANCE")</f>
        <v>CUMPLIDA</v>
      </c>
    </row>
    <row r="1436" spans="1:19" ht="45.75">
      <c r="A1436" s="712" t="s">
        <v>17</v>
      </c>
      <c r="B1436" s="104" t="s">
        <v>14</v>
      </c>
      <c r="C1436" s="713"/>
      <c r="D1436" s="713"/>
      <c r="E1436" s="714"/>
      <c r="F1436" s="714"/>
      <c r="G1436" s="714"/>
      <c r="H1436" s="714"/>
      <c r="I1436" s="716">
        <v>17</v>
      </c>
      <c r="J1436" s="717">
        <v>1</v>
      </c>
      <c r="K1436" s="717">
        <v>1</v>
      </c>
      <c r="L1436" s="718">
        <v>1</v>
      </c>
      <c r="M1436" s="719">
        <v>45536</v>
      </c>
      <c r="N1436" s="719">
        <v>45746</v>
      </c>
      <c r="O1436" s="109">
        <f t="shared" si="51"/>
        <v>30</v>
      </c>
      <c r="P1436" s="720">
        <v>1</v>
      </c>
      <c r="Q1436" s="717" t="s">
        <v>2703</v>
      </c>
      <c r="R1436" s="720">
        <f t="shared" si="50"/>
        <v>1</v>
      </c>
      <c r="S1436" s="721" t="str">
        <f t="array" aca="1" ref="S1436" ca="1">IF(ISNUMBER(R1436),IF(R1436=100%,"CUMPLIDA",IF(AND(ISNUMBER(N1436),ISNUMBER(INDIRECT("FECHA_"&amp;$B1436,1))), IF(N1436&lt;=INDIRECT("FECHA_"&amp;$B1436,1),"INCUMPLIDA","PROCESO"), "VERIFICAR FECHA")),"SIN VALOR AVANCE")</f>
        <v>CUMPLIDA</v>
      </c>
    </row>
    <row r="1437" spans="1:19" ht="45.75">
      <c r="A1437" s="712" t="s">
        <v>17</v>
      </c>
      <c r="B1437" s="104" t="s">
        <v>14</v>
      </c>
      <c r="C1437" s="713"/>
      <c r="D1437" s="713"/>
      <c r="E1437" s="714" t="s">
        <v>2556</v>
      </c>
      <c r="F1437" s="714"/>
      <c r="G1437" s="714"/>
      <c r="H1437" s="714"/>
      <c r="I1437" s="716">
        <v>18</v>
      </c>
      <c r="J1437" s="717">
        <v>1</v>
      </c>
      <c r="K1437" s="717">
        <v>1</v>
      </c>
      <c r="L1437" s="718">
        <v>2</v>
      </c>
      <c r="M1437" s="719">
        <v>45566</v>
      </c>
      <c r="N1437" s="719">
        <v>45687</v>
      </c>
      <c r="O1437" s="109">
        <f t="shared" si="51"/>
        <v>17.285714285714285</v>
      </c>
      <c r="P1437" s="720">
        <v>1</v>
      </c>
      <c r="Q1437" s="717" t="s">
        <v>2705</v>
      </c>
      <c r="R1437" s="720">
        <f t="shared" si="50"/>
        <v>1</v>
      </c>
      <c r="S1437" s="721" t="str">
        <f t="array" aca="1" ref="S1437" ca="1">IF(ISNUMBER(R1437),IF(R1437=100%,"CUMPLIDA",IF(AND(ISNUMBER(N1437),ISNUMBER(INDIRECT("FECHA_"&amp;$B1437,1))), IF(N1437&lt;=INDIRECT("FECHA_"&amp;$B1437,1),"INCUMPLIDA","PROCESO"), "VERIFICAR FECHA")),"SIN VALOR AVANCE")</f>
        <v>CUMPLIDA</v>
      </c>
    </row>
    <row r="1438" spans="1:19" ht="45.75">
      <c r="A1438" s="712" t="s">
        <v>17</v>
      </c>
      <c r="B1438" s="104" t="s">
        <v>14</v>
      </c>
      <c r="C1438" s="713"/>
      <c r="D1438" s="713"/>
      <c r="E1438" s="714"/>
      <c r="F1438" s="714"/>
      <c r="G1438" s="714"/>
      <c r="H1438" s="714"/>
      <c r="I1438" s="716">
        <v>15</v>
      </c>
      <c r="J1438" s="717">
        <v>1</v>
      </c>
      <c r="K1438" s="717">
        <v>1</v>
      </c>
      <c r="L1438" s="718">
        <v>1</v>
      </c>
      <c r="M1438" s="719">
        <v>45536</v>
      </c>
      <c r="N1438" s="729">
        <v>46234</v>
      </c>
      <c r="O1438" s="109">
        <f t="shared" si="51"/>
        <v>99.714285714285708</v>
      </c>
      <c r="P1438" s="720">
        <v>0</v>
      </c>
      <c r="Q1438" s="717" t="s">
        <v>2705</v>
      </c>
      <c r="R1438" s="720">
        <f t="shared" si="50"/>
        <v>0</v>
      </c>
      <c r="S1438" s="721" t="str">
        <f t="array" aca="1" ref="S1438" ca="1">IF(ISNUMBER(R1438),IF(R1438=100%,"CUMPLIDA",IF(AND(ISNUMBER(N1438),ISNUMBER(INDIRECT("FECHA_"&amp;$B1438,1))), IF(N1438&lt;=INDIRECT("FECHA_"&amp;$B1438,1),"INCUMPLIDA","PROCESO"), "VERIFICAR FECHA")),"SIN VALOR AVANCE")</f>
        <v>PROCESO</v>
      </c>
    </row>
    <row r="1439" spans="1:19" ht="60.75">
      <c r="A1439" s="712" t="s">
        <v>17</v>
      </c>
      <c r="B1439" s="104" t="s">
        <v>14</v>
      </c>
      <c r="C1439" s="713"/>
      <c r="D1439" s="713"/>
      <c r="E1439" s="716" t="s">
        <v>2353</v>
      </c>
      <c r="F1439" s="716"/>
      <c r="G1439" s="716"/>
      <c r="H1439" s="714"/>
      <c r="I1439" s="724">
        <v>19</v>
      </c>
      <c r="J1439" s="717">
        <v>1</v>
      </c>
      <c r="K1439" s="717">
        <v>1</v>
      </c>
      <c r="L1439" s="718">
        <v>3</v>
      </c>
      <c r="M1439" s="719">
        <v>45536</v>
      </c>
      <c r="N1439" s="719">
        <v>45626</v>
      </c>
      <c r="O1439" s="109">
        <f t="shared" si="51"/>
        <v>12.857142857142858</v>
      </c>
      <c r="P1439" s="720">
        <v>1</v>
      </c>
      <c r="Q1439" s="717" t="s">
        <v>2707</v>
      </c>
      <c r="R1439" s="720">
        <f t="shared" si="50"/>
        <v>1</v>
      </c>
      <c r="S1439" s="721" t="str">
        <f t="array" aca="1" ref="S1439" ca="1">IF(ISNUMBER(R1439),IF(R1439=100%,"CUMPLIDA",IF(AND(ISNUMBER(N1439),ISNUMBER(INDIRECT("FECHA_"&amp;$B1439,1))), IF(N1439&lt;=INDIRECT("FECHA_"&amp;$B1439,1),"INCUMPLIDA","PROCESO"), "VERIFICAR FECHA")),"SIN VALOR AVANCE")</f>
        <v>CUMPLIDA</v>
      </c>
    </row>
    <row r="1440" spans="1:19" ht="45.75">
      <c r="A1440" s="712" t="s">
        <v>17</v>
      </c>
      <c r="B1440" s="104" t="s">
        <v>14</v>
      </c>
      <c r="C1440" s="713"/>
      <c r="D1440" s="713"/>
      <c r="E1440" s="724"/>
      <c r="F1440" s="724"/>
      <c r="G1440" s="724" t="s">
        <v>2288</v>
      </c>
      <c r="H1440" s="714"/>
      <c r="I1440" s="716" t="s">
        <v>2342</v>
      </c>
      <c r="J1440" s="717">
        <v>1</v>
      </c>
      <c r="K1440" s="717">
        <v>1</v>
      </c>
      <c r="L1440" s="718">
        <v>2</v>
      </c>
      <c r="M1440" s="719">
        <v>45566</v>
      </c>
      <c r="N1440" s="719">
        <v>45687</v>
      </c>
      <c r="O1440" s="109">
        <f t="shared" si="51"/>
        <v>17.285714285714285</v>
      </c>
      <c r="P1440" s="720">
        <v>1</v>
      </c>
      <c r="Q1440" s="717" t="s">
        <v>2705</v>
      </c>
      <c r="R1440" s="720">
        <f t="shared" si="50"/>
        <v>1</v>
      </c>
      <c r="S1440" s="721" t="str">
        <f t="array" aca="1" ref="S1440" ca="1">IF(ISNUMBER(R1440),IF(R1440=100%,"CUMPLIDA",IF(AND(ISNUMBER(N1440),ISNUMBER(INDIRECT("FECHA_"&amp;$B1440,1))), IF(N1440&lt;=INDIRECT("FECHA_"&amp;$B1440,1),"INCUMPLIDA","PROCESO"), "VERIFICAR FECHA")),"SIN VALOR AVANCE")</f>
        <v>CUMPLIDA</v>
      </c>
    </row>
    <row r="1441" spans="1:19" ht="90.75">
      <c r="A1441" s="712" t="s">
        <v>17</v>
      </c>
      <c r="B1441" s="104" t="s">
        <v>14</v>
      </c>
      <c r="C1441" s="713"/>
      <c r="D1441" s="713"/>
      <c r="E1441" s="716"/>
      <c r="F1441" s="716"/>
      <c r="G1441" s="716" t="s">
        <v>2361</v>
      </c>
      <c r="H1441" s="714"/>
      <c r="I1441" s="716">
        <v>20</v>
      </c>
      <c r="J1441" s="717">
        <v>1</v>
      </c>
      <c r="K1441" s="717">
        <v>1</v>
      </c>
      <c r="L1441" s="718">
        <v>5</v>
      </c>
      <c r="M1441" s="719">
        <v>45595</v>
      </c>
      <c r="N1441" s="719">
        <v>45960</v>
      </c>
      <c r="O1441" s="109">
        <f t="shared" si="51"/>
        <v>52.142857142857146</v>
      </c>
      <c r="P1441" s="720">
        <v>1</v>
      </c>
      <c r="Q1441" s="717" t="s">
        <v>2708</v>
      </c>
      <c r="R1441" s="720">
        <f t="shared" si="50"/>
        <v>1</v>
      </c>
      <c r="S1441" s="721" t="str">
        <f t="array" aca="1" ref="S1441" ca="1">IF(ISNUMBER(R1441),IF(R1441=100%,"CUMPLIDA",IF(AND(ISNUMBER(N1441),ISNUMBER(INDIRECT("FECHA_"&amp;$B1441,1))), IF(N1441&lt;=INDIRECT("FECHA_"&amp;$B1441,1),"INCUMPLIDA","PROCESO"), "VERIFICAR FECHA")),"SIN VALOR AVANCE")</f>
        <v>CUMPLIDA</v>
      </c>
    </row>
    <row r="1442" spans="1:19" ht="45.75">
      <c r="A1442" s="712" t="s">
        <v>17</v>
      </c>
      <c r="B1442" s="104" t="s">
        <v>14</v>
      </c>
      <c r="C1442" s="713"/>
      <c r="D1442" s="713"/>
      <c r="E1442" s="716"/>
      <c r="F1442" s="716"/>
      <c r="G1442" s="716" t="s">
        <v>2363</v>
      </c>
      <c r="H1442" s="714"/>
      <c r="I1442" s="716">
        <v>15</v>
      </c>
      <c r="J1442" s="717">
        <v>1</v>
      </c>
      <c r="K1442" s="717">
        <v>1</v>
      </c>
      <c r="L1442" s="718">
        <v>1</v>
      </c>
      <c r="M1442" s="719">
        <v>45536</v>
      </c>
      <c r="N1442" s="719">
        <v>46233</v>
      </c>
      <c r="O1442" s="109">
        <f t="shared" si="51"/>
        <v>99.571428571428569</v>
      </c>
      <c r="P1442" s="720">
        <v>0</v>
      </c>
      <c r="Q1442" s="717" t="s">
        <v>2705</v>
      </c>
      <c r="R1442" s="720">
        <f t="shared" si="50"/>
        <v>0</v>
      </c>
      <c r="S1442" s="721" t="str">
        <f t="array" aca="1" ref="S1442" ca="1">IF(ISNUMBER(R1442),IF(R1442=100%,"CUMPLIDA",IF(AND(ISNUMBER(N1442),ISNUMBER(INDIRECT("FECHA_"&amp;$B1442,1))), IF(N1442&lt;=INDIRECT("FECHA_"&amp;$B1442,1),"INCUMPLIDA","PROCESO"), "VERIFICAR FECHA")),"SIN VALOR AVANCE")</f>
        <v>PROCESO</v>
      </c>
    </row>
    <row r="1443" spans="1:19" ht="180.75">
      <c r="A1443" s="712" t="s">
        <v>17</v>
      </c>
      <c r="B1443" s="104" t="s">
        <v>14</v>
      </c>
      <c r="C1443" s="713" t="s">
        <v>2709</v>
      </c>
      <c r="D1443" s="713"/>
      <c r="E1443" s="714" t="s">
        <v>2367</v>
      </c>
      <c r="F1443" s="714"/>
      <c r="G1443" s="714"/>
      <c r="H1443" s="714"/>
      <c r="I1443" s="716">
        <v>1</v>
      </c>
      <c r="J1443" s="717">
        <v>1</v>
      </c>
      <c r="K1443" s="717">
        <v>1</v>
      </c>
      <c r="L1443" s="718">
        <v>1</v>
      </c>
      <c r="M1443" s="719">
        <v>45658</v>
      </c>
      <c r="N1443" s="719">
        <v>46387</v>
      </c>
      <c r="O1443" s="109">
        <f t="shared" si="51"/>
        <v>104.14285714285714</v>
      </c>
      <c r="P1443" s="720">
        <v>0</v>
      </c>
      <c r="Q1443" s="717" t="s">
        <v>2710</v>
      </c>
      <c r="R1443" s="720">
        <f t="shared" si="50"/>
        <v>0</v>
      </c>
      <c r="S1443" s="721" t="str">
        <f t="array" aca="1" ref="S1443" ca="1">IF(ISNUMBER(R1443),IF(R1443=100%,"CUMPLIDA",IF(AND(ISNUMBER(N1443),ISNUMBER(INDIRECT("FECHA_"&amp;$B1443,1))), IF(N1443&lt;=INDIRECT("FECHA_"&amp;$B1443,1),"INCUMPLIDA","PROCESO"), "VERIFICAR FECHA")),"SIN VALOR AVANCE")</f>
        <v>PROCESO</v>
      </c>
    </row>
    <row r="1444" spans="1:19" ht="180.75">
      <c r="A1444" s="712" t="s">
        <v>17</v>
      </c>
      <c r="B1444" s="104" t="s">
        <v>14</v>
      </c>
      <c r="C1444" s="713"/>
      <c r="D1444" s="713"/>
      <c r="E1444" s="714"/>
      <c r="F1444" s="714"/>
      <c r="G1444" s="714"/>
      <c r="H1444" s="714"/>
      <c r="I1444" s="716">
        <v>2</v>
      </c>
      <c r="J1444" s="717">
        <v>1</v>
      </c>
      <c r="K1444" s="717">
        <v>1</v>
      </c>
      <c r="L1444" s="718">
        <v>27</v>
      </c>
      <c r="M1444" s="719">
        <v>45323</v>
      </c>
      <c r="N1444" s="719">
        <v>46660</v>
      </c>
      <c r="O1444" s="109">
        <f t="shared" si="51"/>
        <v>191</v>
      </c>
      <c r="P1444" s="720">
        <v>0.44440000000000002</v>
      </c>
      <c r="Q1444" s="717" t="s">
        <v>2710</v>
      </c>
      <c r="R1444" s="720">
        <f t="shared" si="50"/>
        <v>0.44440000000000002</v>
      </c>
      <c r="S1444" s="721" t="str">
        <f t="array" aca="1" ref="S1444" ca="1">IF(ISNUMBER(R1444),IF(R1444=100%,"CUMPLIDA",IF(AND(ISNUMBER(N1444),ISNUMBER(INDIRECT("FECHA_"&amp;$B1444,1))), IF(N1444&lt;=INDIRECT("FECHA_"&amp;$B1444,1),"INCUMPLIDA","PROCESO"), "VERIFICAR FECHA")),"SIN VALOR AVANCE")</f>
        <v>PROCESO</v>
      </c>
    </row>
    <row r="1445" spans="1:19" ht="180.75">
      <c r="A1445" s="712" t="s">
        <v>17</v>
      </c>
      <c r="B1445" s="104" t="s">
        <v>14</v>
      </c>
      <c r="C1445" s="713"/>
      <c r="D1445" s="713"/>
      <c r="E1445" s="714" t="s">
        <v>2291</v>
      </c>
      <c r="F1445" s="714"/>
      <c r="G1445" s="714"/>
      <c r="H1445" s="714"/>
      <c r="I1445" s="716">
        <v>3</v>
      </c>
      <c r="J1445" s="717">
        <v>1</v>
      </c>
      <c r="K1445" s="717">
        <v>1</v>
      </c>
      <c r="L1445" s="718">
        <v>27</v>
      </c>
      <c r="M1445" s="719">
        <v>45323</v>
      </c>
      <c r="N1445" s="719">
        <v>46660</v>
      </c>
      <c r="O1445" s="109">
        <f t="shared" si="51"/>
        <v>191</v>
      </c>
      <c r="P1445" s="720">
        <v>0.44440000000000002</v>
      </c>
      <c r="Q1445" s="717" t="s">
        <v>2711</v>
      </c>
      <c r="R1445" s="720">
        <f t="shared" si="50"/>
        <v>0.44440000000000002</v>
      </c>
      <c r="S1445" s="721" t="str">
        <f t="array" aca="1" ref="S1445" ca="1">IF(ISNUMBER(R1445),IF(R1445=100%,"CUMPLIDA",IF(AND(ISNUMBER(N1445),ISNUMBER(INDIRECT("FECHA_"&amp;$B1445,1))), IF(N1445&lt;=INDIRECT("FECHA_"&amp;$B1445,1),"INCUMPLIDA","PROCESO"), "VERIFICAR FECHA")),"SIN VALOR AVANCE")</f>
        <v>PROCESO</v>
      </c>
    </row>
    <row r="1446" spans="1:19" ht="90.75">
      <c r="A1446" s="712" t="s">
        <v>17</v>
      </c>
      <c r="B1446" s="104" t="s">
        <v>14</v>
      </c>
      <c r="C1446" s="713"/>
      <c r="D1446" s="713"/>
      <c r="E1446" s="714"/>
      <c r="F1446" s="714"/>
      <c r="G1446" s="714"/>
      <c r="H1446" s="714"/>
      <c r="I1446" s="716">
        <v>4</v>
      </c>
      <c r="J1446" s="717">
        <v>1</v>
      </c>
      <c r="K1446" s="717">
        <v>1</v>
      </c>
      <c r="L1446" s="718" t="s">
        <v>2712</v>
      </c>
      <c r="M1446" s="719">
        <v>45597</v>
      </c>
      <c r="N1446" s="719">
        <v>45809</v>
      </c>
      <c r="O1446" s="109">
        <f t="shared" si="51"/>
        <v>30.285714285714285</v>
      </c>
      <c r="P1446" s="720">
        <v>1</v>
      </c>
      <c r="Q1446" s="717" t="s">
        <v>2713</v>
      </c>
      <c r="R1446" s="720">
        <f t="shared" si="50"/>
        <v>1</v>
      </c>
      <c r="S1446" s="721" t="str">
        <f t="array" aca="1" ref="S1446" ca="1">IF(ISNUMBER(R1446),IF(R1446=100%,"CUMPLIDA",IF(AND(ISNUMBER(N1446),ISNUMBER(INDIRECT("FECHA_"&amp;$B1446,1))), IF(N1446&lt;=INDIRECT("FECHA_"&amp;$B1446,1),"INCUMPLIDA","PROCESO"), "VERIFICAR FECHA")),"SIN VALOR AVANCE")</f>
        <v>CUMPLIDA</v>
      </c>
    </row>
    <row r="1447" spans="1:19" ht="165.75">
      <c r="A1447" s="712" t="s">
        <v>17</v>
      </c>
      <c r="B1447" s="104" t="s">
        <v>14</v>
      </c>
      <c r="C1447" s="713"/>
      <c r="D1447" s="713"/>
      <c r="E1447" s="714" t="s">
        <v>2376</v>
      </c>
      <c r="F1447" s="714"/>
      <c r="G1447" s="714"/>
      <c r="H1447" s="714"/>
      <c r="I1447" s="716">
        <v>5</v>
      </c>
      <c r="J1447" s="717">
        <v>1</v>
      </c>
      <c r="K1447" s="717">
        <v>1</v>
      </c>
      <c r="L1447" s="718">
        <v>27</v>
      </c>
      <c r="M1447" s="719">
        <v>45323</v>
      </c>
      <c r="N1447" s="719">
        <v>46233</v>
      </c>
      <c r="O1447" s="109">
        <f t="shared" si="51"/>
        <v>130</v>
      </c>
      <c r="P1447" s="720">
        <v>0.44440000000000002</v>
      </c>
      <c r="Q1447" s="717" t="s">
        <v>2714</v>
      </c>
      <c r="R1447" s="720">
        <f t="shared" si="50"/>
        <v>0.44440000000000002</v>
      </c>
      <c r="S1447" s="721" t="str">
        <f t="array" aca="1" ref="S1447" ca="1">IF(ISNUMBER(R1447),IF(R1447=100%,"CUMPLIDA",IF(AND(ISNUMBER(N1447),ISNUMBER(INDIRECT("FECHA_"&amp;$B1447,1))), IF(N1447&lt;=INDIRECT("FECHA_"&amp;$B1447,1),"INCUMPLIDA","PROCESO"), "VERIFICAR FECHA")),"SIN VALOR AVANCE")</f>
        <v>PROCESO</v>
      </c>
    </row>
    <row r="1448" spans="1:19" ht="90.75">
      <c r="A1448" s="712" t="s">
        <v>17</v>
      </c>
      <c r="B1448" s="104" t="s">
        <v>14</v>
      </c>
      <c r="C1448" s="713"/>
      <c r="D1448" s="713"/>
      <c r="E1448" s="714"/>
      <c r="F1448" s="714"/>
      <c r="G1448" s="714"/>
      <c r="H1448" s="714"/>
      <c r="I1448" s="716">
        <v>6</v>
      </c>
      <c r="J1448" s="717">
        <v>1</v>
      </c>
      <c r="K1448" s="717">
        <v>1</v>
      </c>
      <c r="L1448" s="718">
        <v>4</v>
      </c>
      <c r="M1448" s="719">
        <v>45597</v>
      </c>
      <c r="N1448" s="719">
        <v>45838</v>
      </c>
      <c r="O1448" s="109">
        <f t="shared" si="51"/>
        <v>34.428571428571431</v>
      </c>
      <c r="P1448" s="720">
        <v>1</v>
      </c>
      <c r="Q1448" s="717" t="s">
        <v>2713</v>
      </c>
      <c r="R1448" s="720">
        <f t="shared" si="50"/>
        <v>1</v>
      </c>
      <c r="S1448" s="721" t="str">
        <f t="array" aca="1" ref="S1448" ca="1">IF(ISNUMBER(R1448),IF(R1448=100%,"CUMPLIDA",IF(AND(ISNUMBER(N1448),ISNUMBER(INDIRECT("FECHA_"&amp;$B1448,1))), IF(N1448&lt;=INDIRECT("FECHA_"&amp;$B1448,1),"INCUMPLIDA","PROCESO"), "VERIFICAR FECHA")),"SIN VALOR AVANCE")</f>
        <v>CUMPLIDA</v>
      </c>
    </row>
    <row r="1449" spans="1:19" ht="45">
      <c r="A1449" s="712" t="s">
        <v>17</v>
      </c>
      <c r="B1449" s="104" t="s">
        <v>14</v>
      </c>
      <c r="C1449" s="713"/>
      <c r="D1449" s="713"/>
      <c r="E1449" s="714"/>
      <c r="F1449" s="714"/>
      <c r="G1449" s="714"/>
      <c r="H1449" s="714"/>
      <c r="I1449" s="716">
        <v>7</v>
      </c>
      <c r="J1449" s="717">
        <v>1</v>
      </c>
      <c r="K1449" s="717">
        <v>1</v>
      </c>
      <c r="L1449" s="718" t="s">
        <v>2715</v>
      </c>
      <c r="M1449" s="719">
        <v>45505</v>
      </c>
      <c r="N1449" s="719">
        <v>45657</v>
      </c>
      <c r="O1449" s="109">
        <f t="shared" si="51"/>
        <v>21.714285714285715</v>
      </c>
      <c r="P1449" s="720">
        <v>1</v>
      </c>
      <c r="Q1449" s="717" t="s">
        <v>2716</v>
      </c>
      <c r="R1449" s="720">
        <f t="shared" si="50"/>
        <v>1</v>
      </c>
      <c r="S1449" s="721" t="str">
        <f t="array" aca="1" ref="S1449" ca="1">IF(ISNUMBER(R1449),IF(R1449=100%,"CUMPLIDA",IF(AND(ISNUMBER(N1449),ISNUMBER(INDIRECT("FECHA_"&amp;$B1449,1))), IF(N1449&lt;=INDIRECT("FECHA_"&amp;$B1449,1),"INCUMPLIDA","PROCESO"), "VERIFICAR FECHA")),"SIN VALOR AVANCE")</f>
        <v>CUMPLIDA</v>
      </c>
    </row>
    <row r="1450" spans="1:19" ht="195.75">
      <c r="A1450" s="712" t="s">
        <v>17</v>
      </c>
      <c r="B1450" s="104" t="s">
        <v>14</v>
      </c>
      <c r="C1450" s="713"/>
      <c r="D1450" s="713"/>
      <c r="E1450" s="714" t="s">
        <v>2466</v>
      </c>
      <c r="F1450" s="714"/>
      <c r="G1450" s="714"/>
      <c r="H1450" s="714"/>
      <c r="I1450" s="716">
        <v>8</v>
      </c>
      <c r="J1450" s="717">
        <v>1</v>
      </c>
      <c r="K1450" s="717">
        <v>1</v>
      </c>
      <c r="L1450" s="718">
        <v>27</v>
      </c>
      <c r="M1450" s="719">
        <v>45323</v>
      </c>
      <c r="N1450" s="719">
        <v>46660</v>
      </c>
      <c r="O1450" s="109">
        <f t="shared" si="51"/>
        <v>191</v>
      </c>
      <c r="P1450" s="720">
        <v>0.44440000000000002</v>
      </c>
      <c r="Q1450" s="717" t="s">
        <v>2717</v>
      </c>
      <c r="R1450" s="720">
        <f t="shared" si="50"/>
        <v>0.44440000000000002</v>
      </c>
      <c r="S1450" s="721" t="str">
        <f t="array" aca="1" ref="S1450" ca="1">IF(ISNUMBER(R1450),IF(R1450=100%,"CUMPLIDA",IF(AND(ISNUMBER(N1450),ISNUMBER(INDIRECT("FECHA_"&amp;$B1450,1))), IF(N1450&lt;=INDIRECT("FECHA_"&amp;$B1450,1),"INCUMPLIDA","PROCESO"), "VERIFICAR FECHA")),"SIN VALOR AVANCE")</f>
        <v>PROCESO</v>
      </c>
    </row>
    <row r="1451" spans="1:19" ht="90.75">
      <c r="A1451" s="712" t="s">
        <v>17</v>
      </c>
      <c r="B1451" s="104" t="s">
        <v>14</v>
      </c>
      <c r="C1451" s="713"/>
      <c r="D1451" s="713"/>
      <c r="E1451" s="714"/>
      <c r="F1451" s="714"/>
      <c r="G1451" s="714"/>
      <c r="H1451" s="714"/>
      <c r="I1451" s="716">
        <v>9</v>
      </c>
      <c r="J1451" s="717">
        <v>1</v>
      </c>
      <c r="K1451" s="717">
        <v>1</v>
      </c>
      <c r="L1451" s="718" t="s">
        <v>2718</v>
      </c>
      <c r="M1451" s="719">
        <v>45597</v>
      </c>
      <c r="N1451" s="719">
        <v>45838</v>
      </c>
      <c r="O1451" s="109">
        <f t="shared" si="51"/>
        <v>34.428571428571431</v>
      </c>
      <c r="P1451" s="720">
        <v>1</v>
      </c>
      <c r="Q1451" s="717" t="s">
        <v>2713</v>
      </c>
      <c r="R1451" s="720">
        <f t="shared" si="50"/>
        <v>1</v>
      </c>
      <c r="S1451" s="721" t="str">
        <f t="array" aca="1" ref="S1451" ca="1">IF(ISNUMBER(R1451),IF(R1451=100%,"CUMPLIDA",IF(AND(ISNUMBER(N1451),ISNUMBER(INDIRECT("FECHA_"&amp;$B1451,1))), IF(N1451&lt;=INDIRECT("FECHA_"&amp;$B1451,1),"INCUMPLIDA","PROCESO"), "VERIFICAR FECHA")),"SIN VALOR AVANCE")</f>
        <v>CUMPLIDA</v>
      </c>
    </row>
    <row r="1452" spans="1:19" ht="90.75">
      <c r="A1452" s="712" t="s">
        <v>17</v>
      </c>
      <c r="B1452" s="104" t="s">
        <v>14</v>
      </c>
      <c r="C1452" s="713"/>
      <c r="D1452" s="713"/>
      <c r="E1452" s="714"/>
      <c r="F1452" s="714"/>
      <c r="G1452" s="714"/>
      <c r="H1452" s="714"/>
      <c r="I1452" s="716">
        <v>10</v>
      </c>
      <c r="J1452" s="717">
        <v>1</v>
      </c>
      <c r="K1452" s="717">
        <v>1</v>
      </c>
      <c r="L1452" s="720">
        <v>1</v>
      </c>
      <c r="M1452" s="719">
        <v>45597</v>
      </c>
      <c r="N1452" s="719">
        <v>45868</v>
      </c>
      <c r="O1452" s="109">
        <f t="shared" si="51"/>
        <v>38.714285714285715</v>
      </c>
      <c r="P1452" s="720">
        <v>1</v>
      </c>
      <c r="Q1452" s="717" t="s">
        <v>2713</v>
      </c>
      <c r="R1452" s="720">
        <f t="shared" si="50"/>
        <v>1</v>
      </c>
      <c r="S1452" s="721" t="str">
        <f t="array" aca="1" ref="S1452" ca="1">IF(ISNUMBER(R1452),IF(R1452=100%,"CUMPLIDA",IF(AND(ISNUMBER(N1452),ISNUMBER(INDIRECT("FECHA_"&amp;$B1452,1))), IF(N1452&lt;=INDIRECT("FECHA_"&amp;$B1452,1),"INCUMPLIDA","PROCESO"), "VERIFICAR FECHA")),"SIN VALOR AVANCE")</f>
        <v>CUMPLIDA</v>
      </c>
    </row>
    <row r="1453" spans="1:19" ht="180.75">
      <c r="A1453" s="712" t="s">
        <v>17</v>
      </c>
      <c r="B1453" s="104" t="s">
        <v>14</v>
      </c>
      <c r="C1453" s="713"/>
      <c r="D1453" s="713"/>
      <c r="E1453" s="714"/>
      <c r="F1453" s="714"/>
      <c r="G1453" s="714" t="s">
        <v>2385</v>
      </c>
      <c r="H1453" s="714"/>
      <c r="I1453" s="716">
        <v>11</v>
      </c>
      <c r="J1453" s="717">
        <v>1</v>
      </c>
      <c r="K1453" s="717">
        <v>1</v>
      </c>
      <c r="L1453" s="718">
        <v>1</v>
      </c>
      <c r="M1453" s="719">
        <v>45597</v>
      </c>
      <c r="N1453" s="719">
        <v>45991</v>
      </c>
      <c r="O1453" s="109">
        <f t="shared" si="51"/>
        <v>56.285714285714285</v>
      </c>
      <c r="P1453" s="720">
        <v>1</v>
      </c>
      <c r="Q1453" s="717" t="s">
        <v>2719</v>
      </c>
      <c r="R1453" s="720">
        <f t="shared" si="50"/>
        <v>1</v>
      </c>
      <c r="S1453" s="721" t="str">
        <f t="array" aca="1" ref="S1453" ca="1">IF(ISNUMBER(R1453),IF(R1453=100%,"CUMPLIDA",IF(AND(ISNUMBER(N1453),ISNUMBER(INDIRECT("FECHA_"&amp;$B1453,1))), IF(N1453&lt;=INDIRECT("FECHA_"&amp;$B1453,1),"INCUMPLIDA","PROCESO"), "VERIFICAR FECHA")),"SIN VALOR AVANCE")</f>
        <v>CUMPLIDA</v>
      </c>
    </row>
    <row r="1454" spans="1:19" ht="180.75">
      <c r="A1454" s="712" t="s">
        <v>17</v>
      </c>
      <c r="B1454" s="104" t="s">
        <v>14</v>
      </c>
      <c r="C1454" s="713"/>
      <c r="D1454" s="713"/>
      <c r="E1454" s="714"/>
      <c r="F1454" s="714"/>
      <c r="G1454" s="714"/>
      <c r="H1454" s="714"/>
      <c r="I1454" s="716">
        <v>12</v>
      </c>
      <c r="J1454" s="717">
        <v>1</v>
      </c>
      <c r="K1454" s="717">
        <v>1</v>
      </c>
      <c r="L1454" s="718" t="s">
        <v>2720</v>
      </c>
      <c r="M1454" s="719">
        <v>45323</v>
      </c>
      <c r="N1454" s="719">
        <v>47483</v>
      </c>
      <c r="O1454" s="109">
        <f t="shared" si="51"/>
        <v>308.57142857142856</v>
      </c>
      <c r="P1454" s="720">
        <v>0.44440000000000002</v>
      </c>
      <c r="Q1454" s="717" t="s">
        <v>2710</v>
      </c>
      <c r="R1454" s="720">
        <f t="shared" si="50"/>
        <v>0.44440000000000002</v>
      </c>
      <c r="S1454" s="721" t="str">
        <f t="array" aca="1" ref="S1454" ca="1">IF(ISNUMBER(R1454),IF(R1454=100%,"CUMPLIDA",IF(AND(ISNUMBER(N1454),ISNUMBER(INDIRECT("FECHA_"&amp;$B1454,1))), IF(N1454&lt;=INDIRECT("FECHA_"&amp;$B1454,1),"INCUMPLIDA","PROCESO"), "VERIFICAR FECHA")),"SIN VALOR AVANCE")</f>
        <v>PROCESO</v>
      </c>
    </row>
    <row r="1455" spans="1:19" ht="90.75">
      <c r="A1455" s="712" t="s">
        <v>17</v>
      </c>
      <c r="B1455" s="104" t="s">
        <v>14</v>
      </c>
      <c r="C1455" s="713"/>
      <c r="D1455" s="713"/>
      <c r="E1455" s="714"/>
      <c r="F1455" s="714"/>
      <c r="G1455" s="714"/>
      <c r="H1455" s="714"/>
      <c r="I1455" s="716">
        <v>13</v>
      </c>
      <c r="J1455" s="717">
        <v>1</v>
      </c>
      <c r="K1455" s="717">
        <v>1</v>
      </c>
      <c r="L1455" s="718">
        <v>4</v>
      </c>
      <c r="M1455" s="719">
        <v>45597</v>
      </c>
      <c r="N1455" s="719">
        <v>45991</v>
      </c>
      <c r="O1455" s="109">
        <f t="shared" si="51"/>
        <v>56.285714285714285</v>
      </c>
      <c r="P1455" s="720">
        <v>1</v>
      </c>
      <c r="Q1455" s="717" t="s">
        <v>2721</v>
      </c>
      <c r="R1455" s="720">
        <f t="shared" si="50"/>
        <v>1</v>
      </c>
      <c r="S1455" s="721" t="str">
        <f t="array" aca="1" ref="S1455" ca="1">IF(ISNUMBER(R1455),IF(R1455=100%,"CUMPLIDA",IF(AND(ISNUMBER(N1455),ISNUMBER(INDIRECT("FECHA_"&amp;$B1455,1))), IF(N1455&lt;=INDIRECT("FECHA_"&amp;$B1455,1),"INCUMPLIDA","PROCESO"), "VERIFICAR FECHA")),"SIN VALOR AVANCE")</f>
        <v>CUMPLIDA</v>
      </c>
    </row>
    <row r="1456" spans="1:19" ht="60.75">
      <c r="A1456" s="712" t="s">
        <v>17</v>
      </c>
      <c r="B1456" s="104" t="s">
        <v>14</v>
      </c>
      <c r="C1456" s="713" t="s">
        <v>2722</v>
      </c>
      <c r="D1456" s="713"/>
      <c r="E1456" s="714" t="s">
        <v>2261</v>
      </c>
      <c r="F1456" s="714"/>
      <c r="G1456" s="714"/>
      <c r="H1456" s="714"/>
      <c r="I1456" s="716">
        <v>1</v>
      </c>
      <c r="J1456" s="717">
        <v>1</v>
      </c>
      <c r="K1456" s="717">
        <v>1</v>
      </c>
      <c r="L1456" s="718">
        <v>2</v>
      </c>
      <c r="M1456" s="719">
        <v>45698</v>
      </c>
      <c r="N1456" s="719">
        <v>46022</v>
      </c>
      <c r="O1456" s="109">
        <f t="shared" si="51"/>
        <v>46.285714285714285</v>
      </c>
      <c r="P1456" s="720">
        <v>1</v>
      </c>
      <c r="Q1456" s="737" t="s">
        <v>2723</v>
      </c>
      <c r="R1456" s="720">
        <f t="shared" si="50"/>
        <v>1</v>
      </c>
      <c r="S1456" s="721" t="str">
        <f t="array" aca="1" ref="S1456" ca="1">IF(ISNUMBER(R1456),IF(R1456=100%,"CUMPLIDA",IF(AND(ISNUMBER(N1456),ISNUMBER(INDIRECT("FECHA_"&amp;$B1456,1))), IF(N1456&lt;=INDIRECT("FECHA_"&amp;$B1456,1),"INCUMPLIDA","PROCESO"), "VERIFICAR FECHA")),"SIN VALOR AVANCE")</f>
        <v>CUMPLIDA</v>
      </c>
    </row>
    <row r="1457" spans="1:19" ht="60.75">
      <c r="A1457" s="712" t="s">
        <v>17</v>
      </c>
      <c r="B1457" s="104" t="s">
        <v>14</v>
      </c>
      <c r="C1457" s="713"/>
      <c r="D1457" s="713"/>
      <c r="E1457" s="714"/>
      <c r="F1457" s="714"/>
      <c r="G1457" s="714"/>
      <c r="H1457" s="714"/>
      <c r="I1457" s="716">
        <v>2</v>
      </c>
      <c r="J1457" s="717">
        <v>1</v>
      </c>
      <c r="K1457" s="717">
        <v>1</v>
      </c>
      <c r="L1457" s="718">
        <v>1</v>
      </c>
      <c r="M1457" s="719">
        <v>45722</v>
      </c>
      <c r="N1457" s="719">
        <v>46022</v>
      </c>
      <c r="O1457" s="109">
        <f t="shared" si="51"/>
        <v>42.857142857142854</v>
      </c>
      <c r="P1457" s="720">
        <v>1</v>
      </c>
      <c r="Q1457" s="737" t="s">
        <v>2723</v>
      </c>
      <c r="R1457" s="720">
        <f t="shared" si="50"/>
        <v>1</v>
      </c>
      <c r="S1457" s="721" t="str">
        <f t="array" aca="1" ref="S1457" ca="1">IF(ISNUMBER(R1457),IF(R1457=100%,"CUMPLIDA",IF(AND(ISNUMBER(N1457),ISNUMBER(INDIRECT("FECHA_"&amp;$B1457,1))), IF(N1457&lt;=INDIRECT("FECHA_"&amp;$B1457,1),"INCUMPLIDA","PROCESO"), "VERIFICAR FECHA")),"SIN VALOR AVANCE")</f>
        <v>CUMPLIDA</v>
      </c>
    </row>
    <row r="1458" spans="1:19" ht="30.75">
      <c r="A1458" s="712" t="s">
        <v>17</v>
      </c>
      <c r="B1458" s="104" t="s">
        <v>14</v>
      </c>
      <c r="C1458" s="713"/>
      <c r="D1458" s="713"/>
      <c r="E1458" s="714"/>
      <c r="F1458" s="714"/>
      <c r="G1458" s="714"/>
      <c r="H1458" s="714"/>
      <c r="I1458" s="716">
        <v>3</v>
      </c>
      <c r="J1458" s="717">
        <v>1</v>
      </c>
      <c r="K1458" s="717">
        <v>1</v>
      </c>
      <c r="L1458" s="718">
        <v>1</v>
      </c>
      <c r="M1458" s="719">
        <v>45698</v>
      </c>
      <c r="N1458" s="719">
        <v>46022</v>
      </c>
      <c r="O1458" s="109">
        <f t="shared" si="51"/>
        <v>46.285714285714285</v>
      </c>
      <c r="P1458" s="720">
        <v>1</v>
      </c>
      <c r="Q1458" s="737" t="s">
        <v>2724</v>
      </c>
      <c r="R1458" s="720">
        <f t="shared" si="50"/>
        <v>1</v>
      </c>
      <c r="S1458" s="721" t="str">
        <f t="array" aca="1" ref="S1458" ca="1">IF(ISNUMBER(R1458),IF(R1458=100%,"CUMPLIDA",IF(AND(ISNUMBER(N1458),ISNUMBER(INDIRECT("FECHA_"&amp;$B1458,1))), IF(N1458&lt;=INDIRECT("FECHA_"&amp;$B1458,1),"INCUMPLIDA","PROCESO"), "VERIFICAR FECHA")),"SIN VALOR AVANCE")</f>
        <v>CUMPLIDA</v>
      </c>
    </row>
    <row r="1459" spans="1:19" ht="75.75">
      <c r="A1459" s="712" t="s">
        <v>17</v>
      </c>
      <c r="B1459" s="104" t="s">
        <v>14</v>
      </c>
      <c r="C1459" s="713"/>
      <c r="D1459" s="713"/>
      <c r="E1459" s="714" t="s">
        <v>2268</v>
      </c>
      <c r="F1459" s="714"/>
      <c r="G1459" s="714"/>
      <c r="H1459" s="714"/>
      <c r="I1459" s="716">
        <v>4</v>
      </c>
      <c r="J1459" s="717">
        <v>1</v>
      </c>
      <c r="K1459" s="717">
        <v>1</v>
      </c>
      <c r="L1459" s="718">
        <v>1</v>
      </c>
      <c r="M1459" s="719">
        <v>45698</v>
      </c>
      <c r="N1459" s="719">
        <v>45747</v>
      </c>
      <c r="O1459" s="109">
        <f t="shared" si="51"/>
        <v>7</v>
      </c>
      <c r="P1459" s="720">
        <v>1</v>
      </c>
      <c r="Q1459" s="765" t="s">
        <v>2725</v>
      </c>
      <c r="R1459" s="720">
        <f t="shared" si="50"/>
        <v>1</v>
      </c>
      <c r="S1459" s="721" t="str">
        <f t="array" aca="1" ref="S1459" ca="1">IF(ISNUMBER(R1459),IF(R1459=100%,"CUMPLIDA",IF(AND(ISNUMBER(N1459),ISNUMBER(INDIRECT("FECHA_"&amp;$B1459,1))), IF(N1459&lt;=INDIRECT("FECHA_"&amp;$B1459,1),"INCUMPLIDA","PROCESO"), "VERIFICAR FECHA")),"SIN VALOR AVANCE")</f>
        <v>CUMPLIDA</v>
      </c>
    </row>
    <row r="1460" spans="1:19" ht="31.5">
      <c r="A1460" s="712" t="s">
        <v>17</v>
      </c>
      <c r="B1460" s="104" t="s">
        <v>14</v>
      </c>
      <c r="C1460" s="713"/>
      <c r="D1460" s="713"/>
      <c r="E1460" s="714"/>
      <c r="F1460" s="714"/>
      <c r="G1460" s="714"/>
      <c r="H1460" s="714"/>
      <c r="I1460" s="716">
        <v>5</v>
      </c>
      <c r="J1460" s="717">
        <v>1</v>
      </c>
      <c r="K1460" s="717">
        <v>1</v>
      </c>
      <c r="L1460" s="718">
        <v>2</v>
      </c>
      <c r="M1460" s="719">
        <v>45719</v>
      </c>
      <c r="N1460" s="719">
        <v>46022</v>
      </c>
      <c r="O1460" s="109">
        <f t="shared" si="51"/>
        <v>43.285714285714285</v>
      </c>
      <c r="P1460" s="720">
        <v>1</v>
      </c>
      <c r="Q1460" s="765" t="s">
        <v>2726</v>
      </c>
      <c r="R1460" s="720">
        <f t="shared" si="50"/>
        <v>1</v>
      </c>
      <c r="S1460" s="721" t="str">
        <f t="array" aca="1" ref="S1460" ca="1">IF(ISNUMBER(R1460),IF(R1460=100%,"CUMPLIDA",IF(AND(ISNUMBER(N1460),ISNUMBER(INDIRECT("FECHA_"&amp;$B1460,1))), IF(N1460&lt;=INDIRECT("FECHA_"&amp;$B1460,1),"INCUMPLIDA","PROCESO"), "VERIFICAR FECHA")),"SIN VALOR AVANCE")</f>
        <v>CUMPLIDA</v>
      </c>
    </row>
    <row r="1461" spans="1:19" ht="75.75">
      <c r="A1461" s="712" t="s">
        <v>17</v>
      </c>
      <c r="B1461" s="104" t="s">
        <v>14</v>
      </c>
      <c r="C1461" s="713"/>
      <c r="D1461" s="713"/>
      <c r="E1461" s="714" t="s">
        <v>2376</v>
      </c>
      <c r="F1461" s="714"/>
      <c r="G1461" s="714"/>
      <c r="H1461" s="714"/>
      <c r="I1461" s="716">
        <v>6</v>
      </c>
      <c r="J1461" s="717">
        <v>1</v>
      </c>
      <c r="K1461" s="717">
        <v>1</v>
      </c>
      <c r="L1461" s="718">
        <v>1</v>
      </c>
      <c r="M1461" s="719">
        <v>45698</v>
      </c>
      <c r="N1461" s="719">
        <v>46022</v>
      </c>
      <c r="O1461" s="109">
        <f t="shared" si="51"/>
        <v>46.285714285714285</v>
      </c>
      <c r="P1461" s="720">
        <v>1</v>
      </c>
      <c r="Q1461" s="717" t="s">
        <v>2727</v>
      </c>
      <c r="R1461" s="720">
        <f t="shared" si="50"/>
        <v>1</v>
      </c>
      <c r="S1461" s="721" t="str">
        <f t="array" aca="1" ref="S1461" ca="1">IF(ISNUMBER(R1461),IF(R1461=100%,"CUMPLIDA",IF(AND(ISNUMBER(N1461),ISNUMBER(INDIRECT("FECHA_"&amp;$B1461,1))), IF(N1461&lt;=INDIRECT("FECHA_"&amp;$B1461,1),"INCUMPLIDA","PROCESO"), "VERIFICAR FECHA")),"SIN VALOR AVANCE")</f>
        <v>CUMPLIDA</v>
      </c>
    </row>
    <row r="1462" spans="1:19" ht="75.75">
      <c r="A1462" s="712" t="s">
        <v>17</v>
      </c>
      <c r="B1462" s="104" t="s">
        <v>14</v>
      </c>
      <c r="C1462" s="713"/>
      <c r="D1462" s="713"/>
      <c r="E1462" s="714"/>
      <c r="F1462" s="714"/>
      <c r="G1462" s="714"/>
      <c r="H1462" s="714"/>
      <c r="I1462" s="716">
        <v>7</v>
      </c>
      <c r="J1462" s="717">
        <v>1</v>
      </c>
      <c r="K1462" s="717">
        <v>1</v>
      </c>
      <c r="L1462" s="718">
        <v>1</v>
      </c>
      <c r="M1462" s="719">
        <v>45698</v>
      </c>
      <c r="N1462" s="719">
        <v>46022</v>
      </c>
      <c r="O1462" s="109">
        <f t="shared" si="51"/>
        <v>46.285714285714285</v>
      </c>
      <c r="P1462" s="720">
        <v>1</v>
      </c>
      <c r="Q1462" s="717" t="s">
        <v>2727</v>
      </c>
      <c r="R1462" s="720">
        <f t="shared" si="50"/>
        <v>1</v>
      </c>
      <c r="S1462" s="721" t="str">
        <f t="array" aca="1" ref="S1462" ca="1">IF(ISNUMBER(R1462),IF(R1462=100%,"CUMPLIDA",IF(AND(ISNUMBER(N1462),ISNUMBER(INDIRECT("FECHA_"&amp;$B1462,1))), IF(N1462&lt;=INDIRECT("FECHA_"&amp;$B1462,1),"INCUMPLIDA","PROCESO"), "VERIFICAR FECHA")),"SIN VALOR AVANCE")</f>
        <v>CUMPLIDA</v>
      </c>
    </row>
    <row r="1463" spans="1:19" ht="90.75">
      <c r="A1463" s="712" t="s">
        <v>17</v>
      </c>
      <c r="B1463" s="104" t="s">
        <v>14</v>
      </c>
      <c r="C1463" s="713"/>
      <c r="D1463" s="713"/>
      <c r="E1463" s="714"/>
      <c r="F1463" s="714"/>
      <c r="G1463" s="714"/>
      <c r="H1463" s="714"/>
      <c r="I1463" s="716">
        <v>8</v>
      </c>
      <c r="J1463" s="717">
        <v>1</v>
      </c>
      <c r="K1463" s="717">
        <v>1</v>
      </c>
      <c r="L1463" s="718">
        <v>1</v>
      </c>
      <c r="M1463" s="719">
        <v>45698</v>
      </c>
      <c r="N1463" s="719">
        <v>46112</v>
      </c>
      <c r="O1463" s="109">
        <f t="shared" si="51"/>
        <v>59.142857142857146</v>
      </c>
      <c r="P1463" s="720">
        <v>1</v>
      </c>
      <c r="Q1463" s="717" t="s">
        <v>2728</v>
      </c>
      <c r="R1463" s="720">
        <f t="shared" si="50"/>
        <v>1</v>
      </c>
      <c r="S1463" s="721" t="str">
        <f t="array" aca="1" ref="S1463" ca="1">IF(ISNUMBER(R1463),IF(R1463=100%,"CUMPLIDA",IF(AND(ISNUMBER(N1463),ISNUMBER(INDIRECT("FECHA_"&amp;$B1463,1))), IF(N1463&lt;=INDIRECT("FECHA_"&amp;$B1463,1),"INCUMPLIDA","PROCESO"), "VERIFICAR FECHA")),"SIN VALOR AVANCE")</f>
        <v>CUMPLIDA</v>
      </c>
    </row>
    <row r="1464" spans="1:19" ht="75.75">
      <c r="A1464" s="712" t="s">
        <v>17</v>
      </c>
      <c r="B1464" s="104" t="s">
        <v>14</v>
      </c>
      <c r="C1464" s="713"/>
      <c r="D1464" s="713"/>
      <c r="E1464" s="714" t="s">
        <v>2284</v>
      </c>
      <c r="F1464" s="714"/>
      <c r="G1464" s="714"/>
      <c r="H1464" s="714"/>
      <c r="I1464" s="716">
        <v>9</v>
      </c>
      <c r="J1464" s="717">
        <v>1</v>
      </c>
      <c r="K1464" s="717">
        <v>1</v>
      </c>
      <c r="L1464" s="718">
        <v>1</v>
      </c>
      <c r="M1464" s="719">
        <v>45698</v>
      </c>
      <c r="N1464" s="719">
        <v>46022</v>
      </c>
      <c r="O1464" s="109">
        <f t="shared" si="51"/>
        <v>46.285714285714285</v>
      </c>
      <c r="P1464" s="720">
        <v>1</v>
      </c>
      <c r="Q1464" s="717" t="s">
        <v>2727</v>
      </c>
      <c r="R1464" s="720">
        <f t="shared" si="50"/>
        <v>1</v>
      </c>
      <c r="S1464" s="721" t="str">
        <f t="array" aca="1" ref="S1464" ca="1">IF(ISNUMBER(R1464),IF(R1464=100%,"CUMPLIDA",IF(AND(ISNUMBER(N1464),ISNUMBER(INDIRECT("FECHA_"&amp;$B1464,1))), IF(N1464&lt;=INDIRECT("FECHA_"&amp;$B1464,1),"INCUMPLIDA","PROCESO"), "VERIFICAR FECHA")),"SIN VALOR AVANCE")</f>
        <v>CUMPLIDA</v>
      </c>
    </row>
    <row r="1465" spans="1:19" ht="75.75">
      <c r="A1465" s="712" t="s">
        <v>17</v>
      </c>
      <c r="B1465" s="104" t="s">
        <v>14</v>
      </c>
      <c r="C1465" s="713"/>
      <c r="D1465" s="713"/>
      <c r="E1465" s="714"/>
      <c r="F1465" s="714"/>
      <c r="G1465" s="714"/>
      <c r="H1465" s="714"/>
      <c r="I1465" s="716">
        <v>10</v>
      </c>
      <c r="J1465" s="717">
        <v>1</v>
      </c>
      <c r="K1465" s="717">
        <v>1</v>
      </c>
      <c r="L1465" s="718">
        <v>1</v>
      </c>
      <c r="M1465" s="719">
        <v>45698</v>
      </c>
      <c r="N1465" s="719">
        <v>46022</v>
      </c>
      <c r="O1465" s="109">
        <f t="shared" si="51"/>
        <v>46.285714285714285</v>
      </c>
      <c r="P1465" s="720">
        <v>1</v>
      </c>
      <c r="Q1465" s="717" t="s">
        <v>2727</v>
      </c>
      <c r="R1465" s="720">
        <f t="shared" si="50"/>
        <v>1</v>
      </c>
      <c r="S1465" s="721" t="str">
        <f t="array" aca="1" ref="S1465" ca="1">IF(ISNUMBER(R1465),IF(R1465=100%,"CUMPLIDA",IF(AND(ISNUMBER(N1465),ISNUMBER(INDIRECT("FECHA_"&amp;$B1465,1))), IF(N1465&lt;=INDIRECT("FECHA_"&amp;$B1465,1),"INCUMPLIDA","PROCESO"), "VERIFICAR FECHA")),"SIN VALOR AVANCE")</f>
        <v>CUMPLIDA</v>
      </c>
    </row>
    <row r="1466" spans="1:19" ht="75.75">
      <c r="A1466" s="712" t="s">
        <v>17</v>
      </c>
      <c r="B1466" s="104" t="s">
        <v>14</v>
      </c>
      <c r="C1466" s="713"/>
      <c r="D1466" s="713"/>
      <c r="E1466" s="714" t="s">
        <v>2285</v>
      </c>
      <c r="F1466" s="714"/>
      <c r="G1466" s="714"/>
      <c r="H1466" s="714"/>
      <c r="I1466" s="716">
        <v>11</v>
      </c>
      <c r="J1466" s="717">
        <v>1</v>
      </c>
      <c r="K1466" s="717">
        <v>1</v>
      </c>
      <c r="L1466" s="718">
        <v>1</v>
      </c>
      <c r="M1466" s="719">
        <v>45698</v>
      </c>
      <c r="N1466" s="719">
        <v>45900</v>
      </c>
      <c r="O1466" s="109">
        <f t="shared" si="51"/>
        <v>28.857142857142858</v>
      </c>
      <c r="P1466" s="720">
        <v>1</v>
      </c>
      <c r="Q1466" s="717" t="s">
        <v>2729</v>
      </c>
      <c r="R1466" s="720">
        <f t="shared" si="50"/>
        <v>1</v>
      </c>
      <c r="S1466" s="721" t="str">
        <f t="array" aca="1" ref="S1466" ca="1">IF(ISNUMBER(R1466),IF(R1466=100%,"CUMPLIDA",IF(AND(ISNUMBER(N1466),ISNUMBER(INDIRECT("FECHA_"&amp;$B1466,1))), IF(N1466&lt;=INDIRECT("FECHA_"&amp;$B1466,1),"INCUMPLIDA","PROCESO"), "VERIFICAR FECHA")),"SIN VALOR AVANCE")</f>
        <v>CUMPLIDA</v>
      </c>
    </row>
    <row r="1467" spans="1:19" ht="60.75">
      <c r="A1467" s="712" t="s">
        <v>17</v>
      </c>
      <c r="B1467" s="104" t="s">
        <v>14</v>
      </c>
      <c r="C1467" s="713"/>
      <c r="D1467" s="713"/>
      <c r="E1467" s="714"/>
      <c r="F1467" s="714"/>
      <c r="G1467" s="714"/>
      <c r="H1467" s="714"/>
      <c r="I1467" s="716">
        <v>12</v>
      </c>
      <c r="J1467" s="717">
        <v>1</v>
      </c>
      <c r="K1467" s="717">
        <v>1</v>
      </c>
      <c r="L1467" s="718">
        <v>1</v>
      </c>
      <c r="M1467" s="719">
        <v>45698</v>
      </c>
      <c r="N1467" s="719">
        <v>45900</v>
      </c>
      <c r="O1467" s="109">
        <f t="shared" si="51"/>
        <v>28.857142857142858</v>
      </c>
      <c r="P1467" s="720">
        <v>1</v>
      </c>
      <c r="Q1467" s="717" t="s">
        <v>2730</v>
      </c>
      <c r="R1467" s="720">
        <f t="shared" si="50"/>
        <v>1</v>
      </c>
      <c r="S1467" s="721" t="str">
        <f t="array" aca="1" ref="S1467" ca="1">IF(ISNUMBER(R1467),IF(R1467=100%,"CUMPLIDA",IF(AND(ISNUMBER(N1467),ISNUMBER(INDIRECT("FECHA_"&amp;$B1467,1))), IF(N1467&lt;=INDIRECT("FECHA_"&amp;$B1467,1),"INCUMPLIDA","PROCESO"), "VERIFICAR FECHA")),"SIN VALOR AVANCE")</f>
        <v>CUMPLIDA</v>
      </c>
    </row>
    <row r="1468" spans="1:19" ht="45.75">
      <c r="A1468" s="712" t="s">
        <v>17</v>
      </c>
      <c r="B1468" s="104" t="s">
        <v>14</v>
      </c>
      <c r="C1468" s="713"/>
      <c r="D1468" s="713"/>
      <c r="E1468" s="714"/>
      <c r="F1468" s="714"/>
      <c r="G1468" s="714"/>
      <c r="H1468" s="714"/>
      <c r="I1468" s="716">
        <v>13</v>
      </c>
      <c r="J1468" s="717">
        <v>1</v>
      </c>
      <c r="K1468" s="717">
        <v>1</v>
      </c>
      <c r="L1468" s="718">
        <v>1</v>
      </c>
      <c r="M1468" s="719">
        <v>45332</v>
      </c>
      <c r="N1468" s="719">
        <v>45900</v>
      </c>
      <c r="O1468" s="109">
        <f t="shared" si="51"/>
        <v>81.142857142857139</v>
      </c>
      <c r="P1468" s="720">
        <v>1</v>
      </c>
      <c r="Q1468" s="717" t="s">
        <v>2731</v>
      </c>
      <c r="R1468" s="720">
        <f t="shared" si="50"/>
        <v>1</v>
      </c>
      <c r="S1468" s="721" t="str">
        <f t="array" aca="1" ref="S1468" ca="1">IF(ISNUMBER(R1468),IF(R1468=100%,"CUMPLIDA",IF(AND(ISNUMBER(N1468),ISNUMBER(INDIRECT("FECHA_"&amp;$B1468,1))), IF(N1468&lt;=INDIRECT("FECHA_"&amp;$B1468,1),"INCUMPLIDA","PROCESO"), "VERIFICAR FECHA")),"SIN VALOR AVANCE")</f>
        <v>CUMPLIDA</v>
      </c>
    </row>
    <row r="1469" spans="1:19" ht="90.75">
      <c r="A1469" s="712" t="s">
        <v>17</v>
      </c>
      <c r="B1469" s="104" t="s">
        <v>14</v>
      </c>
      <c r="C1469" s="713"/>
      <c r="D1469" s="713"/>
      <c r="E1469" s="714"/>
      <c r="F1469" s="714"/>
      <c r="G1469" s="714"/>
      <c r="H1469" s="714"/>
      <c r="I1469" s="716">
        <v>14</v>
      </c>
      <c r="J1469" s="717">
        <v>1</v>
      </c>
      <c r="K1469" s="717">
        <v>1</v>
      </c>
      <c r="L1469" s="718">
        <v>1</v>
      </c>
      <c r="M1469" s="719">
        <v>45332</v>
      </c>
      <c r="N1469" s="719">
        <v>45900</v>
      </c>
      <c r="O1469" s="109">
        <f t="shared" si="51"/>
        <v>81.142857142857139</v>
      </c>
      <c r="P1469" s="720">
        <v>1</v>
      </c>
      <c r="Q1469" s="717" t="s">
        <v>2732</v>
      </c>
      <c r="R1469" s="720">
        <f t="shared" si="50"/>
        <v>1</v>
      </c>
      <c r="S1469" s="721" t="str">
        <f t="array" aca="1" ref="S1469" ca="1">IF(ISNUMBER(R1469),IF(R1469=100%,"CUMPLIDA",IF(AND(ISNUMBER(N1469),ISNUMBER(INDIRECT("FECHA_"&amp;$B1469,1))), IF(N1469&lt;=INDIRECT("FECHA_"&amp;$B1469,1),"INCUMPLIDA","PROCESO"), "VERIFICAR FECHA")),"SIN VALOR AVANCE")</f>
        <v>CUMPLIDA</v>
      </c>
    </row>
    <row r="1470" spans="1:19" ht="60.75">
      <c r="A1470" s="712" t="s">
        <v>17</v>
      </c>
      <c r="B1470" s="104" t="s">
        <v>14</v>
      </c>
      <c r="C1470" s="713"/>
      <c r="D1470" s="713"/>
      <c r="E1470" s="714"/>
      <c r="F1470" s="714"/>
      <c r="G1470" s="714"/>
      <c r="H1470" s="714"/>
      <c r="I1470" s="716">
        <v>15</v>
      </c>
      <c r="J1470" s="717">
        <v>1</v>
      </c>
      <c r="K1470" s="717">
        <v>1</v>
      </c>
      <c r="L1470" s="718">
        <v>1</v>
      </c>
      <c r="M1470" s="719">
        <v>45332</v>
      </c>
      <c r="N1470" s="719">
        <v>45900</v>
      </c>
      <c r="O1470" s="109">
        <f t="shared" si="51"/>
        <v>81.142857142857139</v>
      </c>
      <c r="P1470" s="720">
        <v>1</v>
      </c>
      <c r="Q1470" s="717" t="s">
        <v>2733</v>
      </c>
      <c r="R1470" s="720">
        <f t="shared" si="50"/>
        <v>1</v>
      </c>
      <c r="S1470" s="721" t="str">
        <f t="array" aca="1" ref="S1470" ca="1">IF(ISNUMBER(R1470),IF(R1470=100%,"CUMPLIDA",IF(AND(ISNUMBER(N1470),ISNUMBER(INDIRECT("FECHA_"&amp;$B1470,1))), IF(N1470&lt;=INDIRECT("FECHA_"&amp;$B1470,1),"INCUMPLIDA","PROCESO"), "VERIFICAR FECHA")),"SIN VALOR AVANCE")</f>
        <v>CUMPLIDA</v>
      </c>
    </row>
    <row r="1471" spans="1:19" ht="90.75">
      <c r="A1471" s="712" t="s">
        <v>17</v>
      </c>
      <c r="B1471" s="104" t="s">
        <v>14</v>
      </c>
      <c r="C1471" s="713"/>
      <c r="D1471" s="713"/>
      <c r="E1471" s="714"/>
      <c r="F1471" s="714"/>
      <c r="G1471" s="714"/>
      <c r="H1471" s="714"/>
      <c r="I1471" s="716">
        <v>16</v>
      </c>
      <c r="J1471" s="717">
        <v>1</v>
      </c>
      <c r="K1471" s="717">
        <v>1</v>
      </c>
      <c r="L1471" s="718">
        <v>3</v>
      </c>
      <c r="M1471" s="719">
        <v>45717</v>
      </c>
      <c r="N1471" s="719">
        <v>46234</v>
      </c>
      <c r="O1471" s="109">
        <f t="shared" si="51"/>
        <v>73.857142857142861</v>
      </c>
      <c r="P1471" s="720">
        <v>0.12</v>
      </c>
      <c r="Q1471" s="717" t="s">
        <v>2732</v>
      </c>
      <c r="R1471" s="720">
        <f t="shared" si="50"/>
        <v>0.12</v>
      </c>
      <c r="S1471" s="721" t="str">
        <f t="array" aca="1" ref="S1471" ca="1">IF(ISNUMBER(R1471),IF(R1471=100%,"CUMPLIDA",IF(AND(ISNUMBER(N1471),ISNUMBER(INDIRECT("FECHA_"&amp;$B1471,1))), IF(N1471&lt;=INDIRECT("FECHA_"&amp;$B1471,1),"INCUMPLIDA","PROCESO"), "VERIFICAR FECHA")),"SIN VALOR AVANCE")</f>
        <v>PROCESO</v>
      </c>
    </row>
    <row r="1472" spans="1:19" ht="90.75">
      <c r="A1472" s="712" t="s">
        <v>17</v>
      </c>
      <c r="B1472" s="104" t="s">
        <v>14</v>
      </c>
      <c r="C1472" s="713"/>
      <c r="D1472" s="713"/>
      <c r="E1472" s="714"/>
      <c r="F1472" s="714"/>
      <c r="G1472" s="714"/>
      <c r="H1472" s="714"/>
      <c r="I1472" s="716">
        <v>17</v>
      </c>
      <c r="J1472" s="717">
        <v>1</v>
      </c>
      <c r="K1472" s="717">
        <v>1</v>
      </c>
      <c r="L1472" s="718">
        <v>3</v>
      </c>
      <c r="M1472" s="719">
        <v>45717</v>
      </c>
      <c r="N1472" s="719">
        <v>46022</v>
      </c>
      <c r="O1472" s="109">
        <f t="shared" si="51"/>
        <v>43.571428571428569</v>
      </c>
      <c r="P1472" s="720">
        <v>1</v>
      </c>
      <c r="Q1472" s="717" t="s">
        <v>2732</v>
      </c>
      <c r="R1472" s="720">
        <f t="shared" si="50"/>
        <v>1</v>
      </c>
      <c r="S1472" s="721" t="str">
        <f t="array" aca="1" ref="S1472" ca="1">IF(ISNUMBER(R1472),IF(R1472=100%,"CUMPLIDA",IF(AND(ISNUMBER(N1472),ISNUMBER(INDIRECT("FECHA_"&amp;$B1472,1))), IF(N1472&lt;=INDIRECT("FECHA_"&amp;$B1472,1),"INCUMPLIDA","PROCESO"), "VERIFICAR FECHA")),"SIN VALOR AVANCE")</f>
        <v>CUMPLIDA</v>
      </c>
    </row>
    <row r="1473" spans="1:19" ht="30.75">
      <c r="A1473" s="712" t="s">
        <v>17</v>
      </c>
      <c r="B1473" s="104" t="s">
        <v>14</v>
      </c>
      <c r="C1473" s="713"/>
      <c r="D1473" s="713"/>
      <c r="E1473" s="714"/>
      <c r="F1473" s="714"/>
      <c r="G1473" s="714"/>
      <c r="H1473" s="714"/>
      <c r="I1473" s="716">
        <v>18</v>
      </c>
      <c r="J1473" s="717">
        <v>1</v>
      </c>
      <c r="K1473" s="717">
        <v>1</v>
      </c>
      <c r="L1473" s="718">
        <v>1</v>
      </c>
      <c r="M1473" s="719">
        <v>45698</v>
      </c>
      <c r="N1473" s="719">
        <v>45838</v>
      </c>
      <c r="O1473" s="109">
        <f t="shared" si="51"/>
        <v>20</v>
      </c>
      <c r="P1473" s="720">
        <v>1</v>
      </c>
      <c r="Q1473" s="717" t="s">
        <v>2734</v>
      </c>
      <c r="R1473" s="720">
        <f t="shared" ref="R1473:R1536" si="52">(P1473)</f>
        <v>1</v>
      </c>
      <c r="S1473" s="721" t="str">
        <f t="array" aca="1" ref="S1473" ca="1">IF(ISNUMBER(R1473),IF(R1473=100%,"CUMPLIDA",IF(AND(ISNUMBER(N1473),ISNUMBER(INDIRECT("FECHA_"&amp;$B1473,1))), IF(N1473&lt;=INDIRECT("FECHA_"&amp;$B1473,1),"INCUMPLIDA","PROCESO"), "VERIFICAR FECHA")),"SIN VALOR AVANCE")</f>
        <v>CUMPLIDA</v>
      </c>
    </row>
    <row r="1474" spans="1:19" ht="30.75">
      <c r="A1474" s="712" t="s">
        <v>17</v>
      </c>
      <c r="B1474" s="104" t="s">
        <v>14</v>
      </c>
      <c r="C1474" s="713"/>
      <c r="D1474" s="713"/>
      <c r="E1474" s="714" t="s">
        <v>2286</v>
      </c>
      <c r="F1474" s="714"/>
      <c r="G1474" s="714"/>
      <c r="H1474" s="714"/>
      <c r="I1474" s="716">
        <v>19</v>
      </c>
      <c r="J1474" s="717">
        <v>1</v>
      </c>
      <c r="K1474" s="717">
        <v>1</v>
      </c>
      <c r="L1474" s="718">
        <v>1</v>
      </c>
      <c r="M1474" s="719">
        <v>45703</v>
      </c>
      <c r="N1474" s="719">
        <v>45838</v>
      </c>
      <c r="O1474" s="109">
        <f t="shared" si="51"/>
        <v>19.285714285714285</v>
      </c>
      <c r="P1474" s="720">
        <v>1</v>
      </c>
      <c r="Q1474" s="717" t="s">
        <v>2734</v>
      </c>
      <c r="R1474" s="720">
        <f t="shared" si="52"/>
        <v>1</v>
      </c>
      <c r="S1474" s="721" t="str">
        <f t="array" aca="1" ref="S1474" ca="1">IF(ISNUMBER(R1474),IF(R1474=100%,"CUMPLIDA",IF(AND(ISNUMBER(N1474),ISNUMBER(INDIRECT("FECHA_"&amp;$B1474,1))), IF(N1474&lt;=INDIRECT("FECHA_"&amp;$B1474,1),"INCUMPLIDA","PROCESO"), "VERIFICAR FECHA")),"SIN VALOR AVANCE")</f>
        <v>CUMPLIDA</v>
      </c>
    </row>
    <row r="1475" spans="1:19" ht="30.75">
      <c r="A1475" s="712" t="s">
        <v>17</v>
      </c>
      <c r="B1475" s="104" t="s">
        <v>14</v>
      </c>
      <c r="C1475" s="713"/>
      <c r="D1475" s="713"/>
      <c r="E1475" s="714"/>
      <c r="F1475" s="714"/>
      <c r="G1475" s="714"/>
      <c r="H1475" s="714"/>
      <c r="I1475" s="716">
        <v>20</v>
      </c>
      <c r="J1475" s="717">
        <v>1</v>
      </c>
      <c r="K1475" s="717">
        <v>1</v>
      </c>
      <c r="L1475" s="718">
        <v>2</v>
      </c>
      <c r="M1475" s="719">
        <v>45703</v>
      </c>
      <c r="N1475" s="719">
        <v>45777</v>
      </c>
      <c r="O1475" s="109">
        <f t="shared" si="51"/>
        <v>10.571428571428571</v>
      </c>
      <c r="P1475" s="720">
        <v>1</v>
      </c>
      <c r="Q1475" s="717" t="s">
        <v>2734</v>
      </c>
      <c r="R1475" s="720">
        <f t="shared" si="52"/>
        <v>1</v>
      </c>
      <c r="S1475" s="721" t="str">
        <f t="array" aca="1" ref="S1475" ca="1">IF(ISNUMBER(R1475),IF(R1475=100%,"CUMPLIDA",IF(AND(ISNUMBER(N1475),ISNUMBER(INDIRECT("FECHA_"&amp;$B1475,1))), IF(N1475&lt;=INDIRECT("FECHA_"&amp;$B1475,1),"INCUMPLIDA","PROCESO"), "VERIFICAR FECHA")),"SIN VALOR AVANCE")</f>
        <v>CUMPLIDA</v>
      </c>
    </row>
    <row r="1476" spans="1:19" ht="30.75">
      <c r="A1476" s="712" t="s">
        <v>17</v>
      </c>
      <c r="B1476" s="104" t="s">
        <v>14</v>
      </c>
      <c r="C1476" s="713"/>
      <c r="D1476" s="713"/>
      <c r="E1476" s="714"/>
      <c r="F1476" s="714"/>
      <c r="G1476" s="714"/>
      <c r="H1476" s="714"/>
      <c r="I1476" s="716">
        <v>21</v>
      </c>
      <c r="J1476" s="717">
        <v>1</v>
      </c>
      <c r="K1476" s="717">
        <v>1</v>
      </c>
      <c r="L1476" s="718">
        <v>2</v>
      </c>
      <c r="M1476" s="719">
        <v>45839</v>
      </c>
      <c r="N1476" s="719">
        <v>45869</v>
      </c>
      <c r="O1476" s="109">
        <f t="shared" si="51"/>
        <v>4.2857142857142856</v>
      </c>
      <c r="P1476" s="720">
        <v>1</v>
      </c>
      <c r="Q1476" s="717" t="s">
        <v>2734</v>
      </c>
      <c r="R1476" s="720">
        <f t="shared" si="52"/>
        <v>1</v>
      </c>
      <c r="S1476" s="721" t="str">
        <f t="array" aca="1" ref="S1476" ca="1">IF(ISNUMBER(R1476),IF(R1476=100%,"CUMPLIDA",IF(AND(ISNUMBER(N1476),ISNUMBER(INDIRECT("FECHA_"&amp;$B1476,1))), IF(N1476&lt;=INDIRECT("FECHA_"&amp;$B1476,1),"INCUMPLIDA","PROCESO"), "VERIFICAR FECHA")),"SIN VALOR AVANCE")</f>
        <v>CUMPLIDA</v>
      </c>
    </row>
    <row r="1477" spans="1:19" ht="105.75">
      <c r="A1477" s="712" t="s">
        <v>17</v>
      </c>
      <c r="B1477" s="104" t="s">
        <v>14</v>
      </c>
      <c r="C1477" s="713"/>
      <c r="D1477" s="713"/>
      <c r="E1477" s="714" t="s">
        <v>2296</v>
      </c>
      <c r="F1477" s="714"/>
      <c r="G1477" s="714"/>
      <c r="H1477" s="714"/>
      <c r="I1477" s="716">
        <v>22</v>
      </c>
      <c r="J1477" s="717">
        <v>1</v>
      </c>
      <c r="K1477" s="717">
        <v>1</v>
      </c>
      <c r="L1477" s="718">
        <v>1</v>
      </c>
      <c r="M1477" s="719">
        <v>45698</v>
      </c>
      <c r="N1477" s="719">
        <v>45869</v>
      </c>
      <c r="O1477" s="109">
        <f t="shared" si="51"/>
        <v>24.428571428571427</v>
      </c>
      <c r="P1477" s="720">
        <v>1</v>
      </c>
      <c r="Q1477" s="717" t="s">
        <v>2735</v>
      </c>
      <c r="R1477" s="720">
        <f t="shared" si="52"/>
        <v>1</v>
      </c>
      <c r="S1477" s="721" t="str">
        <f t="array" aca="1" ref="S1477" ca="1">IF(ISNUMBER(R1477),IF(R1477=100%,"CUMPLIDA",IF(AND(ISNUMBER(N1477),ISNUMBER(INDIRECT("FECHA_"&amp;$B1477,1))), IF(N1477&lt;=INDIRECT("FECHA_"&amp;$B1477,1),"INCUMPLIDA","PROCESO"), "VERIFICAR FECHA")),"SIN VALOR AVANCE")</f>
        <v>CUMPLIDA</v>
      </c>
    </row>
    <row r="1478" spans="1:19" ht="105.75">
      <c r="A1478" s="712" t="s">
        <v>17</v>
      </c>
      <c r="B1478" s="104" t="s">
        <v>14</v>
      </c>
      <c r="C1478" s="713"/>
      <c r="D1478" s="713"/>
      <c r="E1478" s="714"/>
      <c r="F1478" s="714"/>
      <c r="G1478" s="714"/>
      <c r="H1478" s="714"/>
      <c r="I1478" s="716">
        <v>23</v>
      </c>
      <c r="J1478" s="717">
        <v>1</v>
      </c>
      <c r="K1478" s="717">
        <v>1</v>
      </c>
      <c r="L1478" s="718">
        <v>1</v>
      </c>
      <c r="M1478" s="719">
        <v>45870</v>
      </c>
      <c r="N1478" s="719">
        <v>45930</v>
      </c>
      <c r="O1478" s="109">
        <f t="shared" si="51"/>
        <v>8.5714285714285712</v>
      </c>
      <c r="P1478" s="720">
        <v>1</v>
      </c>
      <c r="Q1478" s="717" t="s">
        <v>2736</v>
      </c>
      <c r="R1478" s="720">
        <f t="shared" si="52"/>
        <v>1</v>
      </c>
      <c r="S1478" s="721" t="str">
        <f t="array" aca="1" ref="S1478" ca="1">IF(ISNUMBER(R1478),IF(R1478=100%,"CUMPLIDA",IF(AND(ISNUMBER(N1478),ISNUMBER(INDIRECT("FECHA_"&amp;$B1478,1))), IF(N1478&lt;=INDIRECT("FECHA_"&amp;$B1478,1),"INCUMPLIDA","PROCESO"), "VERIFICAR FECHA")),"SIN VALOR AVANCE")</f>
        <v>CUMPLIDA</v>
      </c>
    </row>
    <row r="1479" spans="1:19" ht="30.75">
      <c r="A1479" s="712" t="s">
        <v>17</v>
      </c>
      <c r="B1479" s="104" t="s">
        <v>14</v>
      </c>
      <c r="C1479" s="713"/>
      <c r="D1479" s="713"/>
      <c r="E1479" s="714"/>
      <c r="F1479" s="714"/>
      <c r="G1479" s="714"/>
      <c r="H1479" s="714"/>
      <c r="I1479" s="716">
        <v>24</v>
      </c>
      <c r="J1479" s="717">
        <v>1</v>
      </c>
      <c r="K1479" s="717">
        <v>1</v>
      </c>
      <c r="L1479" s="718">
        <v>2</v>
      </c>
      <c r="M1479" s="719">
        <v>45931</v>
      </c>
      <c r="N1479" s="719">
        <v>46053</v>
      </c>
      <c r="O1479" s="109">
        <f t="shared" si="51"/>
        <v>17.428571428571427</v>
      </c>
      <c r="P1479" s="720">
        <v>1</v>
      </c>
      <c r="Q1479" s="717" t="s">
        <v>2737</v>
      </c>
      <c r="R1479" s="720">
        <f t="shared" si="52"/>
        <v>1</v>
      </c>
      <c r="S1479" s="721" t="str">
        <f t="array" aca="1" ref="S1479" ca="1">IF(ISNUMBER(R1479),IF(R1479=100%,"CUMPLIDA",IF(AND(ISNUMBER(N1479),ISNUMBER(INDIRECT("FECHA_"&amp;$B1479,1))), IF(N1479&lt;=INDIRECT("FECHA_"&amp;$B1479,1),"INCUMPLIDA","PROCESO"), "VERIFICAR FECHA")),"SIN VALOR AVANCE")</f>
        <v>CUMPLIDA</v>
      </c>
    </row>
    <row r="1480" spans="1:19" ht="60.75">
      <c r="A1480" s="712" t="s">
        <v>17</v>
      </c>
      <c r="B1480" s="104" t="s">
        <v>14</v>
      </c>
      <c r="C1480" s="713"/>
      <c r="D1480" s="713"/>
      <c r="E1480" s="714"/>
      <c r="F1480" s="714"/>
      <c r="G1480" s="714"/>
      <c r="H1480" s="714"/>
      <c r="I1480" s="716">
        <v>25</v>
      </c>
      <c r="J1480" s="717">
        <v>1</v>
      </c>
      <c r="K1480" s="717">
        <v>1</v>
      </c>
      <c r="L1480" s="718">
        <v>3</v>
      </c>
      <c r="M1480" s="719">
        <v>45698</v>
      </c>
      <c r="N1480" s="719">
        <v>46203</v>
      </c>
      <c r="O1480" s="109">
        <f t="shared" si="51"/>
        <v>72.142857142857139</v>
      </c>
      <c r="P1480" s="720">
        <v>0.14000000000000001</v>
      </c>
      <c r="Q1480" s="717" t="s">
        <v>2738</v>
      </c>
      <c r="R1480" s="720">
        <f t="shared" si="52"/>
        <v>0.14000000000000001</v>
      </c>
      <c r="S1480" s="721" t="str">
        <f t="array" aca="1" ref="S1480" ca="1">IF(ISNUMBER(R1480),IF(R1480=100%,"CUMPLIDA",IF(AND(ISNUMBER(N1480),ISNUMBER(INDIRECT("FECHA_"&amp;$B1480,1))), IF(N1480&lt;=INDIRECT("FECHA_"&amp;$B1480,1),"INCUMPLIDA","PROCESO"), "VERIFICAR FECHA")),"SIN VALOR AVANCE")</f>
        <v>PROCESO</v>
      </c>
    </row>
    <row r="1481" spans="1:19" ht="90.75">
      <c r="A1481" s="712" t="s">
        <v>17</v>
      </c>
      <c r="B1481" s="104" t="s">
        <v>14</v>
      </c>
      <c r="C1481" s="713"/>
      <c r="D1481" s="713"/>
      <c r="E1481" s="714"/>
      <c r="F1481" s="714"/>
      <c r="G1481" s="714"/>
      <c r="H1481" s="714"/>
      <c r="I1481" s="716">
        <v>26</v>
      </c>
      <c r="J1481" s="717">
        <v>1</v>
      </c>
      <c r="K1481" s="717">
        <v>1</v>
      </c>
      <c r="L1481" s="718">
        <v>11</v>
      </c>
      <c r="M1481" s="719">
        <v>45698</v>
      </c>
      <c r="N1481" s="719">
        <v>46022</v>
      </c>
      <c r="O1481" s="109">
        <f t="shared" si="51"/>
        <v>46.285714285714285</v>
      </c>
      <c r="P1481" s="720">
        <v>1</v>
      </c>
      <c r="Q1481" s="717" t="s">
        <v>2739</v>
      </c>
      <c r="R1481" s="720">
        <f t="shared" si="52"/>
        <v>1</v>
      </c>
      <c r="S1481" s="721" t="str">
        <f t="array" aca="1" ref="S1481" ca="1">IF(ISNUMBER(R1481),IF(R1481=100%,"CUMPLIDA",IF(AND(ISNUMBER(N1481),ISNUMBER(INDIRECT("FECHA_"&amp;$B1481,1))), IF(N1481&lt;=INDIRECT("FECHA_"&amp;$B1481,1),"INCUMPLIDA","PROCESO"), "VERIFICAR FECHA")),"SIN VALOR AVANCE")</f>
        <v>CUMPLIDA</v>
      </c>
    </row>
    <row r="1482" spans="1:19" ht="75.75">
      <c r="A1482" s="712" t="s">
        <v>17</v>
      </c>
      <c r="B1482" s="104" t="s">
        <v>14</v>
      </c>
      <c r="C1482" s="713"/>
      <c r="D1482" s="713"/>
      <c r="E1482" s="714"/>
      <c r="F1482" s="714"/>
      <c r="G1482" s="714"/>
      <c r="H1482" s="714"/>
      <c r="I1482" s="716">
        <v>27</v>
      </c>
      <c r="J1482" s="717">
        <v>1</v>
      </c>
      <c r="K1482" s="717">
        <v>1</v>
      </c>
      <c r="L1482" s="718">
        <v>1</v>
      </c>
      <c r="M1482" s="719">
        <v>45698</v>
      </c>
      <c r="N1482" s="719">
        <v>45869</v>
      </c>
      <c r="O1482" s="109">
        <f t="shared" si="51"/>
        <v>24.428571428571427</v>
      </c>
      <c r="P1482" s="720">
        <v>1</v>
      </c>
      <c r="Q1482" s="717" t="s">
        <v>2740</v>
      </c>
      <c r="R1482" s="720">
        <f t="shared" si="52"/>
        <v>1</v>
      </c>
      <c r="S1482" s="721" t="str">
        <f t="array" aca="1" ref="S1482" ca="1">IF(ISNUMBER(R1482),IF(R1482=100%,"CUMPLIDA",IF(AND(ISNUMBER(N1482),ISNUMBER(INDIRECT("FECHA_"&amp;$B1482,1))), IF(N1482&lt;=INDIRECT("FECHA_"&amp;$B1482,1),"INCUMPLIDA","PROCESO"), "VERIFICAR FECHA")),"SIN VALOR AVANCE")</f>
        <v>CUMPLIDA</v>
      </c>
    </row>
    <row r="1483" spans="1:19" ht="105.75">
      <c r="A1483" s="712" t="s">
        <v>17</v>
      </c>
      <c r="B1483" s="104" t="s">
        <v>14</v>
      </c>
      <c r="C1483" s="713"/>
      <c r="D1483" s="713"/>
      <c r="E1483" s="714" t="s">
        <v>2354</v>
      </c>
      <c r="F1483" s="714"/>
      <c r="G1483" s="714"/>
      <c r="H1483" s="714"/>
      <c r="I1483" s="716">
        <v>22</v>
      </c>
      <c r="J1483" s="717">
        <v>1</v>
      </c>
      <c r="K1483" s="717">
        <v>1</v>
      </c>
      <c r="L1483" s="718">
        <v>1</v>
      </c>
      <c r="M1483" s="719">
        <v>45698</v>
      </c>
      <c r="N1483" s="719">
        <v>45869</v>
      </c>
      <c r="O1483" s="109">
        <f t="shared" si="51"/>
        <v>24.428571428571427</v>
      </c>
      <c r="P1483" s="720">
        <v>1</v>
      </c>
      <c r="Q1483" s="717" t="s">
        <v>2741</v>
      </c>
      <c r="R1483" s="720">
        <f t="shared" si="52"/>
        <v>1</v>
      </c>
      <c r="S1483" s="721" t="str">
        <f t="array" aca="1" ref="S1483" ca="1">IF(ISNUMBER(R1483),IF(R1483=100%,"CUMPLIDA",IF(AND(ISNUMBER(N1483),ISNUMBER(INDIRECT("FECHA_"&amp;$B1483,1))), IF(N1483&lt;=INDIRECT("FECHA_"&amp;$B1483,1),"INCUMPLIDA","PROCESO"), "VERIFICAR FECHA")),"SIN VALOR AVANCE")</f>
        <v>CUMPLIDA</v>
      </c>
    </row>
    <row r="1484" spans="1:19" ht="105.75">
      <c r="A1484" s="712" t="s">
        <v>17</v>
      </c>
      <c r="B1484" s="104" t="s">
        <v>14</v>
      </c>
      <c r="C1484" s="713"/>
      <c r="D1484" s="713"/>
      <c r="E1484" s="714"/>
      <c r="F1484" s="714"/>
      <c r="G1484" s="714"/>
      <c r="H1484" s="714"/>
      <c r="I1484" s="716">
        <v>23</v>
      </c>
      <c r="J1484" s="717">
        <v>1</v>
      </c>
      <c r="K1484" s="717">
        <v>1</v>
      </c>
      <c r="L1484" s="718">
        <v>1</v>
      </c>
      <c r="M1484" s="719">
        <v>45870</v>
      </c>
      <c r="N1484" s="719">
        <v>45930</v>
      </c>
      <c r="O1484" s="109">
        <f t="shared" si="51"/>
        <v>8.5714285714285712</v>
      </c>
      <c r="P1484" s="720">
        <v>1</v>
      </c>
      <c r="Q1484" s="717" t="s">
        <v>2736</v>
      </c>
      <c r="R1484" s="720">
        <f t="shared" si="52"/>
        <v>1</v>
      </c>
      <c r="S1484" s="721" t="str">
        <f t="array" aca="1" ref="S1484" ca="1">IF(ISNUMBER(R1484),IF(R1484=100%,"CUMPLIDA",IF(AND(ISNUMBER(N1484),ISNUMBER(INDIRECT("FECHA_"&amp;$B1484,1))), IF(N1484&lt;=INDIRECT("FECHA_"&amp;$B1484,1),"INCUMPLIDA","PROCESO"), "VERIFICAR FECHA")),"SIN VALOR AVANCE")</f>
        <v>CUMPLIDA</v>
      </c>
    </row>
    <row r="1485" spans="1:19" ht="45.75">
      <c r="A1485" s="712" t="s">
        <v>17</v>
      </c>
      <c r="B1485" s="104" t="s">
        <v>14</v>
      </c>
      <c r="C1485" s="713"/>
      <c r="D1485" s="713"/>
      <c r="E1485" s="714"/>
      <c r="F1485" s="714"/>
      <c r="G1485" s="714"/>
      <c r="H1485" s="714"/>
      <c r="I1485" s="716">
        <v>24</v>
      </c>
      <c r="J1485" s="717">
        <v>1</v>
      </c>
      <c r="K1485" s="717">
        <v>1</v>
      </c>
      <c r="L1485" s="718">
        <v>2</v>
      </c>
      <c r="M1485" s="719">
        <v>45931</v>
      </c>
      <c r="N1485" s="719">
        <v>46053</v>
      </c>
      <c r="O1485" s="109">
        <f t="shared" si="51"/>
        <v>17.428571428571427</v>
      </c>
      <c r="P1485" s="720">
        <v>1</v>
      </c>
      <c r="Q1485" s="717" t="s">
        <v>2742</v>
      </c>
      <c r="R1485" s="720">
        <f t="shared" si="52"/>
        <v>1</v>
      </c>
      <c r="S1485" s="721" t="str">
        <f t="array" aca="1" ref="S1485" ca="1">IF(ISNUMBER(R1485),IF(R1485=100%,"CUMPLIDA",IF(AND(ISNUMBER(N1485),ISNUMBER(INDIRECT("FECHA_"&amp;$B1485,1))), IF(N1485&lt;=INDIRECT("FECHA_"&amp;$B1485,1),"INCUMPLIDA","PROCESO"), "VERIFICAR FECHA")),"SIN VALOR AVANCE")</f>
        <v>CUMPLIDA</v>
      </c>
    </row>
    <row r="1486" spans="1:19" ht="45.75">
      <c r="A1486" s="712" t="s">
        <v>17</v>
      </c>
      <c r="B1486" s="104" t="s">
        <v>14</v>
      </c>
      <c r="C1486" s="713"/>
      <c r="D1486" s="713"/>
      <c r="E1486" s="714"/>
      <c r="F1486" s="714"/>
      <c r="G1486" s="714"/>
      <c r="H1486" s="714"/>
      <c r="I1486" s="716">
        <v>25</v>
      </c>
      <c r="J1486" s="717">
        <v>1</v>
      </c>
      <c r="K1486" s="717">
        <v>1</v>
      </c>
      <c r="L1486" s="718">
        <v>3</v>
      </c>
      <c r="M1486" s="719">
        <v>45698</v>
      </c>
      <c r="N1486" s="719">
        <v>46203</v>
      </c>
      <c r="O1486" s="109">
        <f t="shared" si="51"/>
        <v>72.142857142857139</v>
      </c>
      <c r="P1486" s="720">
        <v>0.14000000000000001</v>
      </c>
      <c r="Q1486" s="717" t="s">
        <v>2743</v>
      </c>
      <c r="R1486" s="720">
        <f t="shared" si="52"/>
        <v>0.14000000000000001</v>
      </c>
      <c r="S1486" s="721" t="str">
        <f t="array" aca="1" ref="S1486" ca="1">IF(ISNUMBER(R1486),IF(R1486=100%,"CUMPLIDA",IF(AND(ISNUMBER(N1486),ISNUMBER(INDIRECT("FECHA_"&amp;$B1486,1))), IF(N1486&lt;=INDIRECT("FECHA_"&amp;$B1486,1),"INCUMPLIDA","PROCESO"), "VERIFICAR FECHA")),"SIN VALOR AVANCE")</f>
        <v>PROCESO</v>
      </c>
    </row>
    <row r="1487" spans="1:19" ht="90.75">
      <c r="A1487" s="712" t="s">
        <v>17</v>
      </c>
      <c r="B1487" s="104" t="s">
        <v>14</v>
      </c>
      <c r="C1487" s="713"/>
      <c r="D1487" s="713"/>
      <c r="E1487" s="714"/>
      <c r="F1487" s="714"/>
      <c r="G1487" s="714"/>
      <c r="H1487" s="714"/>
      <c r="I1487" s="716">
        <v>26</v>
      </c>
      <c r="J1487" s="717">
        <v>1</v>
      </c>
      <c r="K1487" s="717">
        <v>1</v>
      </c>
      <c r="L1487" s="718">
        <v>11</v>
      </c>
      <c r="M1487" s="719">
        <v>45698</v>
      </c>
      <c r="N1487" s="719">
        <v>46022</v>
      </c>
      <c r="O1487" s="109">
        <f t="shared" si="51"/>
        <v>46.285714285714285</v>
      </c>
      <c r="P1487" s="720">
        <v>1</v>
      </c>
      <c r="Q1487" s="717" t="s">
        <v>2739</v>
      </c>
      <c r="R1487" s="720">
        <f t="shared" si="52"/>
        <v>1</v>
      </c>
      <c r="S1487" s="721" t="str">
        <f t="array" aca="1" ref="S1487" ca="1">IF(ISNUMBER(R1487),IF(R1487=100%,"CUMPLIDA",IF(AND(ISNUMBER(N1487),ISNUMBER(INDIRECT("FECHA_"&amp;$B1487,1))), IF(N1487&lt;=INDIRECT("FECHA_"&amp;$B1487,1),"INCUMPLIDA","PROCESO"), "VERIFICAR FECHA")),"SIN VALOR AVANCE")</f>
        <v>CUMPLIDA</v>
      </c>
    </row>
    <row r="1488" spans="1:19" ht="45.75">
      <c r="A1488" s="712" t="s">
        <v>17</v>
      </c>
      <c r="B1488" s="104" t="s">
        <v>14</v>
      </c>
      <c r="C1488" s="713"/>
      <c r="D1488" s="713"/>
      <c r="E1488" s="714"/>
      <c r="F1488" s="714"/>
      <c r="G1488" s="714"/>
      <c r="H1488" s="714"/>
      <c r="I1488" s="716">
        <v>28</v>
      </c>
      <c r="J1488" s="717">
        <v>1</v>
      </c>
      <c r="K1488" s="717">
        <v>1</v>
      </c>
      <c r="L1488" s="718">
        <v>1</v>
      </c>
      <c r="M1488" s="719">
        <v>45698</v>
      </c>
      <c r="N1488" s="719">
        <v>45868</v>
      </c>
      <c r="O1488" s="109">
        <f t="shared" si="51"/>
        <v>24.285714285714285</v>
      </c>
      <c r="P1488" s="720">
        <v>1</v>
      </c>
      <c r="Q1488" s="717" t="s">
        <v>2742</v>
      </c>
      <c r="R1488" s="720">
        <f t="shared" si="52"/>
        <v>1</v>
      </c>
      <c r="S1488" s="721" t="str">
        <f t="array" aca="1" ref="S1488" ca="1">IF(ISNUMBER(R1488),IF(R1488=100%,"CUMPLIDA",IF(AND(ISNUMBER(N1488),ISNUMBER(INDIRECT("FECHA_"&amp;$B1488,1))), IF(N1488&lt;=INDIRECT("FECHA_"&amp;$B1488,1),"INCUMPLIDA","PROCESO"), "VERIFICAR FECHA")),"SIN VALOR AVANCE")</f>
        <v>CUMPLIDA</v>
      </c>
    </row>
    <row r="1489" spans="1:19" ht="45.75">
      <c r="A1489" s="712" t="s">
        <v>17</v>
      </c>
      <c r="B1489" s="104" t="s">
        <v>14</v>
      </c>
      <c r="C1489" s="713"/>
      <c r="D1489" s="713"/>
      <c r="E1489" s="714"/>
      <c r="F1489" s="714"/>
      <c r="G1489" s="714"/>
      <c r="H1489" s="714"/>
      <c r="I1489" s="716">
        <v>29</v>
      </c>
      <c r="J1489" s="717">
        <v>1</v>
      </c>
      <c r="K1489" s="717">
        <v>1</v>
      </c>
      <c r="L1489" s="718">
        <v>5</v>
      </c>
      <c r="M1489" s="719">
        <v>45870</v>
      </c>
      <c r="N1489" s="719">
        <v>46021</v>
      </c>
      <c r="O1489" s="109">
        <f t="shared" si="51"/>
        <v>21.571428571428573</v>
      </c>
      <c r="P1489" s="720">
        <v>1</v>
      </c>
      <c r="Q1489" s="717" t="s">
        <v>2742</v>
      </c>
      <c r="R1489" s="720">
        <f t="shared" si="52"/>
        <v>1</v>
      </c>
      <c r="S1489" s="721" t="str">
        <f t="array" aca="1" ref="S1489" ca="1">IF(ISNUMBER(R1489),IF(R1489=100%,"CUMPLIDA",IF(AND(ISNUMBER(N1489),ISNUMBER(INDIRECT("FECHA_"&amp;$B1489,1))), IF(N1489&lt;=INDIRECT("FECHA_"&amp;$B1489,1),"INCUMPLIDA","PROCESO"), "VERIFICAR FECHA")),"SIN VALOR AVANCE")</f>
        <v>CUMPLIDA</v>
      </c>
    </row>
    <row r="1490" spans="1:19" ht="60.75">
      <c r="A1490" s="712" t="s">
        <v>17</v>
      </c>
      <c r="B1490" s="104" t="s">
        <v>14</v>
      </c>
      <c r="C1490" s="713"/>
      <c r="D1490" s="713"/>
      <c r="E1490" s="714" t="s">
        <v>2299</v>
      </c>
      <c r="F1490" s="714"/>
      <c r="G1490" s="714"/>
      <c r="H1490" s="714"/>
      <c r="I1490" s="716">
        <v>30</v>
      </c>
      <c r="J1490" s="717">
        <v>1</v>
      </c>
      <c r="K1490" s="717">
        <v>1</v>
      </c>
      <c r="L1490" s="718">
        <v>3</v>
      </c>
      <c r="M1490" s="719">
        <v>45717</v>
      </c>
      <c r="N1490" s="719">
        <v>45808</v>
      </c>
      <c r="O1490" s="109">
        <f t="shared" ref="O1490:O1553" si="53">(N1490-M1490)/7</f>
        <v>13</v>
      </c>
      <c r="P1490" s="720">
        <v>1</v>
      </c>
      <c r="Q1490" s="717" t="s">
        <v>2744</v>
      </c>
      <c r="R1490" s="720">
        <f t="shared" si="52"/>
        <v>1</v>
      </c>
      <c r="S1490" s="721" t="str">
        <f t="array" aca="1" ref="S1490" ca="1">IF(ISNUMBER(R1490),IF(R1490=100%,"CUMPLIDA",IF(AND(ISNUMBER(N1490),ISNUMBER(INDIRECT("FECHA_"&amp;$B1490,1))), IF(N1490&lt;=INDIRECT("FECHA_"&amp;$B1490,1),"INCUMPLIDA","PROCESO"), "VERIFICAR FECHA")),"SIN VALOR AVANCE")</f>
        <v>CUMPLIDA</v>
      </c>
    </row>
    <row r="1491" spans="1:19" ht="30.75">
      <c r="A1491" s="712" t="s">
        <v>17</v>
      </c>
      <c r="B1491" s="104" t="s">
        <v>14</v>
      </c>
      <c r="C1491" s="713"/>
      <c r="D1491" s="713"/>
      <c r="E1491" s="714"/>
      <c r="F1491" s="714"/>
      <c r="G1491" s="714"/>
      <c r="H1491" s="714"/>
      <c r="I1491" s="716">
        <v>31</v>
      </c>
      <c r="J1491" s="717">
        <v>1</v>
      </c>
      <c r="K1491" s="717">
        <v>1</v>
      </c>
      <c r="L1491" s="718">
        <v>2</v>
      </c>
      <c r="M1491" s="719">
        <v>45698</v>
      </c>
      <c r="N1491" s="719">
        <v>45746</v>
      </c>
      <c r="O1491" s="109">
        <f t="shared" si="53"/>
        <v>6.8571428571428568</v>
      </c>
      <c r="P1491" s="720">
        <v>1</v>
      </c>
      <c r="Q1491" s="717" t="s">
        <v>2737</v>
      </c>
      <c r="R1491" s="720">
        <f t="shared" si="52"/>
        <v>1</v>
      </c>
      <c r="S1491" s="721" t="str">
        <f t="array" aca="1" ref="S1491" ca="1">IF(ISNUMBER(R1491),IF(R1491=100%,"CUMPLIDA",IF(AND(ISNUMBER(N1491),ISNUMBER(INDIRECT("FECHA_"&amp;$B1491,1))), IF(N1491&lt;=INDIRECT("FECHA_"&amp;$B1491,1),"INCUMPLIDA","PROCESO"), "VERIFICAR FECHA")),"SIN VALOR AVANCE")</f>
        <v>CUMPLIDA</v>
      </c>
    </row>
    <row r="1492" spans="1:19" ht="30.75">
      <c r="A1492" s="712" t="s">
        <v>17</v>
      </c>
      <c r="B1492" s="104" t="s">
        <v>14</v>
      </c>
      <c r="C1492" s="713"/>
      <c r="D1492" s="713"/>
      <c r="E1492" s="714"/>
      <c r="F1492" s="714"/>
      <c r="G1492" s="714"/>
      <c r="H1492" s="714"/>
      <c r="I1492" s="716">
        <v>32</v>
      </c>
      <c r="J1492" s="717">
        <v>1</v>
      </c>
      <c r="K1492" s="717">
        <v>1</v>
      </c>
      <c r="L1492" s="718">
        <v>1</v>
      </c>
      <c r="M1492" s="719">
        <v>45748</v>
      </c>
      <c r="N1492" s="719">
        <v>45777</v>
      </c>
      <c r="O1492" s="109">
        <f t="shared" si="53"/>
        <v>4.1428571428571432</v>
      </c>
      <c r="P1492" s="720">
        <v>1</v>
      </c>
      <c r="Q1492" s="717" t="s">
        <v>2737</v>
      </c>
      <c r="R1492" s="720">
        <f t="shared" si="52"/>
        <v>1</v>
      </c>
      <c r="S1492" s="721" t="str">
        <f t="array" aca="1" ref="S1492" ca="1">IF(ISNUMBER(R1492),IF(R1492=100%,"CUMPLIDA",IF(AND(ISNUMBER(N1492),ISNUMBER(INDIRECT("FECHA_"&amp;$B1492,1))), IF(N1492&lt;=INDIRECT("FECHA_"&amp;$B1492,1),"INCUMPLIDA","PROCESO"), "VERIFICAR FECHA")),"SIN VALOR AVANCE")</f>
        <v>CUMPLIDA</v>
      </c>
    </row>
    <row r="1493" spans="1:19" ht="30.75">
      <c r="A1493" s="712" t="s">
        <v>17</v>
      </c>
      <c r="B1493" s="104" t="s">
        <v>14</v>
      </c>
      <c r="C1493" s="713"/>
      <c r="D1493" s="713"/>
      <c r="E1493" s="714"/>
      <c r="F1493" s="714"/>
      <c r="G1493" s="714"/>
      <c r="H1493" s="714"/>
      <c r="I1493" s="716">
        <v>33</v>
      </c>
      <c r="J1493" s="717">
        <v>1</v>
      </c>
      <c r="K1493" s="717">
        <v>1</v>
      </c>
      <c r="L1493" s="718">
        <v>2</v>
      </c>
      <c r="M1493" s="719">
        <v>45778</v>
      </c>
      <c r="N1493" s="719">
        <v>46081</v>
      </c>
      <c r="O1493" s="109">
        <f t="shared" si="53"/>
        <v>43.285714285714285</v>
      </c>
      <c r="P1493" s="720">
        <v>1</v>
      </c>
      <c r="Q1493" s="717" t="s">
        <v>2737</v>
      </c>
      <c r="R1493" s="720">
        <f t="shared" si="52"/>
        <v>1</v>
      </c>
      <c r="S1493" s="721" t="str">
        <f t="array" aca="1" ref="S1493" ca="1">IF(ISNUMBER(R1493),IF(R1493=100%,"CUMPLIDA",IF(AND(ISNUMBER(N1493),ISNUMBER(INDIRECT("FECHA_"&amp;$B1493,1))), IF(N1493&lt;=INDIRECT("FECHA_"&amp;$B1493,1),"INCUMPLIDA","PROCESO"), "VERIFICAR FECHA")),"SIN VALOR AVANCE")</f>
        <v>CUMPLIDA</v>
      </c>
    </row>
    <row r="1494" spans="1:19" ht="30.75">
      <c r="A1494" s="712" t="s">
        <v>17</v>
      </c>
      <c r="B1494" s="104" t="s">
        <v>14</v>
      </c>
      <c r="C1494" s="713"/>
      <c r="D1494" s="713"/>
      <c r="E1494" s="716" t="s">
        <v>2301</v>
      </c>
      <c r="F1494" s="716"/>
      <c r="G1494" s="716"/>
      <c r="H1494" s="714"/>
      <c r="I1494" s="716">
        <v>34</v>
      </c>
      <c r="J1494" s="717">
        <v>1</v>
      </c>
      <c r="K1494" s="717">
        <v>1</v>
      </c>
      <c r="L1494" s="718">
        <v>1</v>
      </c>
      <c r="M1494" s="719">
        <v>45931</v>
      </c>
      <c r="N1494" s="719">
        <v>46053</v>
      </c>
      <c r="O1494" s="109">
        <f t="shared" si="53"/>
        <v>17.428571428571427</v>
      </c>
      <c r="P1494" s="720">
        <v>1</v>
      </c>
      <c r="Q1494" s="717" t="s">
        <v>2737</v>
      </c>
      <c r="R1494" s="720">
        <f t="shared" si="52"/>
        <v>1</v>
      </c>
      <c r="S1494" s="721" t="str">
        <f t="array" aca="1" ref="S1494" ca="1">IF(ISNUMBER(R1494),IF(R1494=100%,"CUMPLIDA",IF(AND(ISNUMBER(N1494),ISNUMBER(INDIRECT("FECHA_"&amp;$B1494,1))), IF(N1494&lt;=INDIRECT("FECHA_"&amp;$B1494,1),"INCUMPLIDA","PROCESO"), "VERIFICAR FECHA")),"SIN VALOR AVANCE")</f>
        <v>CUMPLIDA</v>
      </c>
    </row>
    <row r="1495" spans="1:19" ht="180.75">
      <c r="A1495" s="712" t="s">
        <v>17</v>
      </c>
      <c r="B1495" s="104" t="s">
        <v>14</v>
      </c>
      <c r="C1495" s="713" t="s">
        <v>2745</v>
      </c>
      <c r="D1495" s="713"/>
      <c r="E1495" s="714" t="s">
        <v>2367</v>
      </c>
      <c r="F1495" s="714"/>
      <c r="G1495" s="714"/>
      <c r="H1495" s="714"/>
      <c r="I1495" s="716" t="s">
        <v>2477</v>
      </c>
      <c r="J1495" s="717">
        <v>1</v>
      </c>
      <c r="K1495" s="717">
        <v>1</v>
      </c>
      <c r="L1495" s="718">
        <v>1</v>
      </c>
      <c r="M1495" s="719">
        <v>45853</v>
      </c>
      <c r="N1495" s="719">
        <v>46022</v>
      </c>
      <c r="O1495" s="109">
        <f t="shared" si="53"/>
        <v>24.142857142857142</v>
      </c>
      <c r="P1495" s="720">
        <v>1</v>
      </c>
      <c r="Q1495" s="717" t="s">
        <v>2746</v>
      </c>
      <c r="R1495" s="720">
        <f t="shared" si="52"/>
        <v>1</v>
      </c>
      <c r="S1495" s="721" t="str">
        <f t="array" aca="1" ref="S1495" ca="1">IF(ISNUMBER(R1495),IF(R1495=100%,"CUMPLIDA",IF(AND(ISNUMBER(N1495),ISNUMBER(INDIRECT("FECHA_"&amp;$B1495,1))), IF(N1495&lt;=INDIRECT("FECHA_"&amp;$B1495,1),"INCUMPLIDA","PROCESO"), "VERIFICAR FECHA")),"SIN VALOR AVANCE")</f>
        <v>CUMPLIDA</v>
      </c>
    </row>
    <row r="1496" spans="1:19" ht="120.75">
      <c r="A1496" s="712" t="s">
        <v>17</v>
      </c>
      <c r="B1496" s="104" t="s">
        <v>14</v>
      </c>
      <c r="C1496" s="713"/>
      <c r="D1496" s="713"/>
      <c r="E1496" s="714"/>
      <c r="F1496" s="714"/>
      <c r="G1496" s="714"/>
      <c r="H1496" s="714"/>
      <c r="I1496" s="716">
        <v>2</v>
      </c>
      <c r="J1496" s="717">
        <v>1</v>
      </c>
      <c r="K1496" s="717">
        <v>1</v>
      </c>
      <c r="L1496" s="718">
        <v>6</v>
      </c>
      <c r="M1496" s="719">
        <v>45839</v>
      </c>
      <c r="N1496" s="719">
        <v>46204</v>
      </c>
      <c r="O1496" s="109">
        <f t="shared" si="53"/>
        <v>52.142857142857146</v>
      </c>
      <c r="P1496" s="720">
        <v>0.25</v>
      </c>
      <c r="Q1496" s="717" t="s">
        <v>2747</v>
      </c>
      <c r="R1496" s="720">
        <f t="shared" si="52"/>
        <v>0.25</v>
      </c>
      <c r="S1496" s="721" t="str">
        <f t="array" aca="1" ref="S1496" ca="1">IF(ISNUMBER(R1496),IF(R1496=100%,"CUMPLIDA",IF(AND(ISNUMBER(N1496),ISNUMBER(INDIRECT("FECHA_"&amp;$B1496,1))), IF(N1496&lt;=INDIRECT("FECHA_"&amp;$B1496,1),"INCUMPLIDA","PROCESO"), "VERIFICAR FECHA")),"SIN VALOR AVANCE")</f>
        <v>PROCESO</v>
      </c>
    </row>
    <row r="1497" spans="1:19" ht="90">
      <c r="A1497" s="712" t="s">
        <v>17</v>
      </c>
      <c r="B1497" s="104" t="s">
        <v>14</v>
      </c>
      <c r="C1497" s="713"/>
      <c r="D1497" s="713"/>
      <c r="E1497" s="714" t="s">
        <v>2268</v>
      </c>
      <c r="F1497" s="714"/>
      <c r="G1497" s="714"/>
      <c r="H1497" s="714"/>
      <c r="I1497" s="716">
        <v>3</v>
      </c>
      <c r="J1497" s="717">
        <v>1</v>
      </c>
      <c r="K1497" s="717">
        <v>1</v>
      </c>
      <c r="L1497" s="718">
        <v>1</v>
      </c>
      <c r="M1497" s="719">
        <v>45839</v>
      </c>
      <c r="N1497" s="719">
        <v>46204</v>
      </c>
      <c r="O1497" s="109">
        <f t="shared" si="53"/>
        <v>52.142857142857146</v>
      </c>
      <c r="P1497" s="720">
        <v>1</v>
      </c>
      <c r="Q1497" s="717" t="s">
        <v>2748</v>
      </c>
      <c r="R1497" s="720">
        <f t="shared" si="52"/>
        <v>1</v>
      </c>
      <c r="S1497" s="721" t="str">
        <f t="array" aca="1" ref="S1497" ca="1">IF(ISNUMBER(R1497),IF(R1497=100%,"CUMPLIDA",IF(AND(ISNUMBER(N1497),ISNUMBER(INDIRECT("FECHA_"&amp;$B1497,1))), IF(N1497&lt;=INDIRECT("FECHA_"&amp;$B1497,1),"INCUMPLIDA","PROCESO"), "VERIFICAR FECHA")),"SIN VALOR AVANCE")</f>
        <v>CUMPLIDA</v>
      </c>
    </row>
    <row r="1498" spans="1:19" ht="45.75">
      <c r="A1498" s="712" t="s">
        <v>17</v>
      </c>
      <c r="B1498" s="104" t="s">
        <v>14</v>
      </c>
      <c r="C1498" s="713"/>
      <c r="D1498" s="713"/>
      <c r="E1498" s="714"/>
      <c r="F1498" s="714"/>
      <c r="G1498" s="714"/>
      <c r="H1498" s="714"/>
      <c r="I1498" s="716">
        <v>4</v>
      </c>
      <c r="J1498" s="717">
        <v>1</v>
      </c>
      <c r="K1498" s="717">
        <v>1</v>
      </c>
      <c r="L1498" s="718">
        <v>1</v>
      </c>
      <c r="M1498" s="719">
        <v>45839</v>
      </c>
      <c r="N1498" s="719">
        <v>46204</v>
      </c>
      <c r="O1498" s="109">
        <f t="shared" si="53"/>
        <v>52.142857142857146</v>
      </c>
      <c r="P1498" s="720">
        <v>0</v>
      </c>
      <c r="Q1498" s="717" t="s">
        <v>2749</v>
      </c>
      <c r="R1498" s="720">
        <f t="shared" si="52"/>
        <v>0</v>
      </c>
      <c r="S1498" s="721" t="str">
        <f t="array" aca="1" ref="S1498" ca="1">IF(ISNUMBER(R1498),IF(R1498=100%,"CUMPLIDA",IF(AND(ISNUMBER(N1498),ISNUMBER(INDIRECT("FECHA_"&amp;$B1498,1))), IF(N1498&lt;=INDIRECT("FECHA_"&amp;$B1498,1),"INCUMPLIDA","PROCESO"), "VERIFICAR FECHA")),"SIN VALOR AVANCE")</f>
        <v>PROCESO</v>
      </c>
    </row>
    <row r="1499" spans="1:19" ht="409.5">
      <c r="A1499" s="712" t="s">
        <v>17</v>
      </c>
      <c r="B1499" s="104" t="s">
        <v>14</v>
      </c>
      <c r="C1499" s="713"/>
      <c r="D1499" s="713"/>
      <c r="E1499" s="714" t="s">
        <v>2283</v>
      </c>
      <c r="F1499" s="714"/>
      <c r="G1499" s="714"/>
      <c r="H1499" s="714"/>
      <c r="I1499" s="716" t="s">
        <v>2512</v>
      </c>
      <c r="J1499" s="717">
        <v>1</v>
      </c>
      <c r="K1499" s="717">
        <v>1</v>
      </c>
      <c r="L1499" s="718">
        <v>10</v>
      </c>
      <c r="M1499" s="719">
        <v>45839</v>
      </c>
      <c r="N1499" s="719">
        <v>47483</v>
      </c>
      <c r="O1499" s="109">
        <f t="shared" si="53"/>
        <v>234.85714285714286</v>
      </c>
      <c r="P1499" s="720">
        <v>0</v>
      </c>
      <c r="Q1499" s="717" t="s">
        <v>2750</v>
      </c>
      <c r="R1499" s="720">
        <f t="shared" si="52"/>
        <v>0</v>
      </c>
      <c r="S1499" s="721" t="str">
        <f t="array" aca="1" ref="S1499" ca="1">IF(ISNUMBER(R1499),IF(R1499=100%,"CUMPLIDA",IF(AND(ISNUMBER(N1499),ISNUMBER(INDIRECT("FECHA_"&amp;$B1499,1))), IF(N1499&lt;=INDIRECT("FECHA_"&amp;$B1499,1),"INCUMPLIDA","PROCESO"), "VERIFICAR FECHA")),"SIN VALOR AVANCE")</f>
        <v>PROCESO</v>
      </c>
    </row>
    <row r="1500" spans="1:19" ht="45.75">
      <c r="A1500" s="712" t="s">
        <v>17</v>
      </c>
      <c r="B1500" s="104" t="s">
        <v>14</v>
      </c>
      <c r="C1500" s="713"/>
      <c r="D1500" s="713"/>
      <c r="E1500" s="714"/>
      <c r="F1500" s="714"/>
      <c r="G1500" s="714"/>
      <c r="H1500" s="714"/>
      <c r="I1500" s="716">
        <v>6</v>
      </c>
      <c r="J1500" s="717">
        <v>1</v>
      </c>
      <c r="K1500" s="717">
        <v>1</v>
      </c>
      <c r="L1500" s="718">
        <v>1</v>
      </c>
      <c r="M1500" s="719">
        <v>45839</v>
      </c>
      <c r="N1500" s="719">
        <v>45930</v>
      </c>
      <c r="O1500" s="109">
        <f t="shared" si="53"/>
        <v>13</v>
      </c>
      <c r="P1500" s="720">
        <v>1</v>
      </c>
      <c r="Q1500" s="717" t="s">
        <v>2751</v>
      </c>
      <c r="R1500" s="720">
        <f t="shared" si="52"/>
        <v>1</v>
      </c>
      <c r="S1500" s="721" t="str">
        <f t="array" aca="1" ref="S1500" ca="1">IF(ISNUMBER(R1500),IF(R1500=100%,"CUMPLIDA",IF(AND(ISNUMBER(N1500),ISNUMBER(INDIRECT("FECHA_"&amp;$B1500,1))), IF(N1500&lt;=INDIRECT("FECHA_"&amp;$B1500,1),"INCUMPLIDA","PROCESO"), "VERIFICAR FECHA")),"SIN VALOR AVANCE")</f>
        <v>CUMPLIDA</v>
      </c>
    </row>
    <row r="1501" spans="1:19" ht="75.75">
      <c r="A1501" s="712" t="s">
        <v>17</v>
      </c>
      <c r="B1501" s="104" t="s">
        <v>14</v>
      </c>
      <c r="C1501" s="713"/>
      <c r="D1501" s="713"/>
      <c r="E1501" s="714" t="s">
        <v>2284</v>
      </c>
      <c r="F1501" s="714"/>
      <c r="G1501" s="714"/>
      <c r="H1501" s="714"/>
      <c r="I1501" s="714">
        <v>7</v>
      </c>
      <c r="J1501" s="717">
        <v>1</v>
      </c>
      <c r="K1501" s="717">
        <v>1</v>
      </c>
      <c r="L1501" s="718">
        <v>2</v>
      </c>
      <c r="M1501" s="719">
        <v>45839</v>
      </c>
      <c r="N1501" s="719">
        <v>46112</v>
      </c>
      <c r="O1501" s="109">
        <f t="shared" si="53"/>
        <v>39</v>
      </c>
      <c r="P1501" s="720">
        <v>1</v>
      </c>
      <c r="Q1501" s="717" t="s">
        <v>2752</v>
      </c>
      <c r="R1501" s="720">
        <f t="shared" si="52"/>
        <v>1</v>
      </c>
      <c r="S1501" s="721" t="str">
        <f t="array" aca="1" ref="S1501" ca="1">IF(ISNUMBER(R1501),IF(R1501=100%,"CUMPLIDA",IF(AND(ISNUMBER(N1501),ISNUMBER(INDIRECT("FECHA_"&amp;$B1501,1))), IF(N1501&lt;=INDIRECT("FECHA_"&amp;$B1501,1),"INCUMPLIDA","PROCESO"), "VERIFICAR FECHA")),"SIN VALOR AVANCE")</f>
        <v>CUMPLIDA</v>
      </c>
    </row>
    <row r="1502" spans="1:19" ht="60.75">
      <c r="A1502" s="712" t="s">
        <v>17</v>
      </c>
      <c r="B1502" s="104" t="s">
        <v>14</v>
      </c>
      <c r="C1502" s="713"/>
      <c r="D1502" s="713"/>
      <c r="E1502" s="714"/>
      <c r="F1502" s="714"/>
      <c r="G1502" s="714"/>
      <c r="H1502" s="714"/>
      <c r="I1502" s="714"/>
      <c r="J1502" s="717">
        <v>1</v>
      </c>
      <c r="K1502" s="717">
        <v>1</v>
      </c>
      <c r="L1502" s="718">
        <v>2</v>
      </c>
      <c r="M1502" s="719">
        <v>45839</v>
      </c>
      <c r="N1502" s="719">
        <v>46021</v>
      </c>
      <c r="O1502" s="109">
        <f t="shared" si="53"/>
        <v>26</v>
      </c>
      <c r="P1502" s="720">
        <v>1</v>
      </c>
      <c r="Q1502" s="717" t="s">
        <v>2753</v>
      </c>
      <c r="R1502" s="720">
        <f t="shared" si="52"/>
        <v>1</v>
      </c>
      <c r="S1502" s="721" t="str">
        <f t="array" aca="1" ref="S1502" ca="1">IF(ISNUMBER(R1502),IF(R1502=100%,"CUMPLIDA",IF(AND(ISNUMBER(N1502),ISNUMBER(INDIRECT("FECHA_"&amp;$B1502,1))), IF(N1502&lt;=INDIRECT("FECHA_"&amp;$B1502,1),"INCUMPLIDA","PROCESO"), "VERIFICAR FECHA")),"SIN VALOR AVANCE")</f>
        <v>CUMPLIDA</v>
      </c>
    </row>
    <row r="1503" spans="1:19" ht="409.5">
      <c r="A1503" s="712" t="s">
        <v>17</v>
      </c>
      <c r="B1503" s="104" t="s">
        <v>14</v>
      </c>
      <c r="C1503" s="713"/>
      <c r="D1503" s="713"/>
      <c r="E1503" s="714" t="s">
        <v>2285</v>
      </c>
      <c r="F1503" s="714"/>
      <c r="G1503" s="714"/>
      <c r="H1503" s="714"/>
      <c r="I1503" s="716">
        <v>8</v>
      </c>
      <c r="J1503" s="717">
        <v>1</v>
      </c>
      <c r="K1503" s="717">
        <v>1</v>
      </c>
      <c r="L1503" s="718">
        <v>10</v>
      </c>
      <c r="M1503" s="719">
        <v>45839</v>
      </c>
      <c r="N1503" s="719">
        <v>47483</v>
      </c>
      <c r="O1503" s="109">
        <f t="shared" si="53"/>
        <v>234.85714285714286</v>
      </c>
      <c r="P1503" s="720">
        <v>0</v>
      </c>
      <c r="Q1503" s="717" t="s">
        <v>2754</v>
      </c>
      <c r="R1503" s="720">
        <f t="shared" si="52"/>
        <v>0</v>
      </c>
      <c r="S1503" s="721" t="str">
        <f t="array" aca="1" ref="S1503" ca="1">IF(ISNUMBER(R1503),IF(R1503=100%,"CUMPLIDA",IF(AND(ISNUMBER(N1503),ISNUMBER(INDIRECT("FECHA_"&amp;$B1503,1))), IF(N1503&lt;=INDIRECT("FECHA_"&amp;$B1503,1),"INCUMPLIDA","PROCESO"), "VERIFICAR FECHA")),"SIN VALOR AVANCE")</f>
        <v>PROCESO</v>
      </c>
    </row>
    <row r="1504" spans="1:19" ht="75.75">
      <c r="A1504" s="712" t="s">
        <v>17</v>
      </c>
      <c r="B1504" s="104" t="s">
        <v>14</v>
      </c>
      <c r="C1504" s="713"/>
      <c r="D1504" s="713"/>
      <c r="E1504" s="714"/>
      <c r="F1504" s="714"/>
      <c r="G1504" s="714"/>
      <c r="H1504" s="714"/>
      <c r="I1504" s="716">
        <v>9</v>
      </c>
      <c r="J1504" s="717">
        <v>1</v>
      </c>
      <c r="K1504" s="717">
        <v>1</v>
      </c>
      <c r="L1504" s="718">
        <v>6</v>
      </c>
      <c r="M1504" s="719">
        <v>45839</v>
      </c>
      <c r="N1504" s="719">
        <v>46204</v>
      </c>
      <c r="O1504" s="109">
        <f t="shared" si="53"/>
        <v>52.142857142857146</v>
      </c>
      <c r="P1504" s="720">
        <v>0.2</v>
      </c>
      <c r="Q1504" s="717" t="s">
        <v>2755</v>
      </c>
      <c r="R1504" s="720">
        <f t="shared" si="52"/>
        <v>0.2</v>
      </c>
      <c r="S1504" s="721" t="str">
        <f t="array" aca="1" ref="S1504" ca="1">IF(ISNUMBER(R1504),IF(R1504=100%,"CUMPLIDA",IF(AND(ISNUMBER(N1504),ISNUMBER(INDIRECT("FECHA_"&amp;$B1504,1))), IF(N1504&lt;=INDIRECT("FECHA_"&amp;$B1504,1),"INCUMPLIDA","PROCESO"), "VERIFICAR FECHA")),"SIN VALOR AVANCE")</f>
        <v>PROCESO</v>
      </c>
    </row>
    <row r="1505" spans="1:19" ht="60.75">
      <c r="A1505" s="712" t="s">
        <v>17</v>
      </c>
      <c r="B1505" s="104" t="s">
        <v>14</v>
      </c>
      <c r="C1505" s="713"/>
      <c r="D1505" s="713"/>
      <c r="E1505" s="714" t="s">
        <v>2286</v>
      </c>
      <c r="F1505" s="714"/>
      <c r="G1505" s="714"/>
      <c r="H1505" s="714"/>
      <c r="I1505" s="716" t="s">
        <v>2336</v>
      </c>
      <c r="J1505" s="717">
        <v>1</v>
      </c>
      <c r="K1505" s="717">
        <v>1</v>
      </c>
      <c r="L1505" s="718">
        <v>1</v>
      </c>
      <c r="M1505" s="719">
        <v>45839</v>
      </c>
      <c r="N1505" s="719">
        <v>46022</v>
      </c>
      <c r="O1505" s="109">
        <f t="shared" si="53"/>
        <v>26.142857142857142</v>
      </c>
      <c r="P1505" s="720">
        <v>1</v>
      </c>
      <c r="Q1505" s="717" t="s">
        <v>2756</v>
      </c>
      <c r="R1505" s="720">
        <f t="shared" si="52"/>
        <v>1</v>
      </c>
      <c r="S1505" s="721" t="str">
        <f t="array" aca="1" ref="S1505" ca="1">IF(ISNUMBER(R1505),IF(R1505=100%,"CUMPLIDA",IF(AND(ISNUMBER(N1505),ISNUMBER(INDIRECT("FECHA_"&amp;$B1505,1))), IF(N1505&lt;=INDIRECT("FECHA_"&amp;$B1505,1),"INCUMPLIDA","PROCESO"), "VERIFICAR FECHA")),"SIN VALOR AVANCE")</f>
        <v>CUMPLIDA</v>
      </c>
    </row>
    <row r="1506" spans="1:19" ht="75.75">
      <c r="A1506" s="712" t="s">
        <v>17</v>
      </c>
      <c r="B1506" s="104" t="s">
        <v>14</v>
      </c>
      <c r="C1506" s="713"/>
      <c r="D1506" s="713"/>
      <c r="E1506" s="714"/>
      <c r="F1506" s="714"/>
      <c r="G1506" s="714"/>
      <c r="H1506" s="714"/>
      <c r="I1506" s="716">
        <v>11</v>
      </c>
      <c r="J1506" s="717">
        <v>1</v>
      </c>
      <c r="K1506" s="717">
        <v>1</v>
      </c>
      <c r="L1506" s="718">
        <v>1</v>
      </c>
      <c r="M1506" s="719">
        <v>45839</v>
      </c>
      <c r="N1506" s="719">
        <v>46022</v>
      </c>
      <c r="O1506" s="109">
        <f t="shared" si="53"/>
        <v>26.142857142857142</v>
      </c>
      <c r="P1506" s="720">
        <v>1</v>
      </c>
      <c r="Q1506" s="717" t="s">
        <v>2757</v>
      </c>
      <c r="R1506" s="720">
        <f t="shared" si="52"/>
        <v>1</v>
      </c>
      <c r="S1506" s="721" t="str">
        <f t="array" aca="1" ref="S1506" ca="1">IF(ISNUMBER(R1506),IF(R1506=100%,"CUMPLIDA",IF(AND(ISNUMBER(N1506),ISNUMBER(INDIRECT("FECHA_"&amp;$B1506,1))), IF(N1506&lt;=INDIRECT("FECHA_"&amp;$B1506,1),"INCUMPLIDA","PROCESO"), "VERIFICAR FECHA")),"SIN VALOR AVANCE")</f>
        <v>CUMPLIDA</v>
      </c>
    </row>
    <row r="1507" spans="1:19" ht="120.75">
      <c r="A1507" s="712" t="s">
        <v>17</v>
      </c>
      <c r="B1507" s="104" t="s">
        <v>14</v>
      </c>
      <c r="C1507" s="713"/>
      <c r="D1507" s="713"/>
      <c r="E1507" s="714" t="s">
        <v>2353</v>
      </c>
      <c r="F1507" s="714"/>
      <c r="G1507" s="714"/>
      <c r="H1507" s="714"/>
      <c r="I1507" s="716">
        <v>12</v>
      </c>
      <c r="J1507" s="717">
        <v>1</v>
      </c>
      <c r="K1507" s="717">
        <v>1</v>
      </c>
      <c r="L1507" s="718">
        <v>6</v>
      </c>
      <c r="M1507" s="719">
        <v>45839</v>
      </c>
      <c r="N1507" s="719">
        <v>46204</v>
      </c>
      <c r="O1507" s="109">
        <f t="shared" si="53"/>
        <v>52.142857142857146</v>
      </c>
      <c r="P1507" s="720">
        <v>0.35</v>
      </c>
      <c r="Q1507" s="717" t="s">
        <v>2758</v>
      </c>
      <c r="R1507" s="720">
        <f t="shared" si="52"/>
        <v>0.35</v>
      </c>
      <c r="S1507" s="721" t="str">
        <f t="array" aca="1" ref="S1507" ca="1">IF(ISNUMBER(R1507),IF(R1507=100%,"CUMPLIDA",IF(AND(ISNUMBER(N1507),ISNUMBER(INDIRECT("FECHA_"&amp;$B1507,1))), IF(N1507&lt;=INDIRECT("FECHA_"&amp;$B1507,1),"INCUMPLIDA","PROCESO"), "VERIFICAR FECHA")),"SIN VALOR AVANCE")</f>
        <v>PROCESO</v>
      </c>
    </row>
    <row r="1508" spans="1:19" ht="60.75">
      <c r="A1508" s="712" t="s">
        <v>17</v>
      </c>
      <c r="B1508" s="104" t="s">
        <v>14</v>
      </c>
      <c r="C1508" s="713"/>
      <c r="D1508" s="713"/>
      <c r="E1508" s="714"/>
      <c r="F1508" s="714"/>
      <c r="G1508" s="714"/>
      <c r="H1508" s="714"/>
      <c r="I1508" s="716">
        <v>13</v>
      </c>
      <c r="J1508" s="717">
        <v>1</v>
      </c>
      <c r="K1508" s="717">
        <v>1</v>
      </c>
      <c r="L1508" s="718">
        <v>2</v>
      </c>
      <c r="M1508" s="719">
        <v>45839</v>
      </c>
      <c r="N1508" s="719">
        <v>46204</v>
      </c>
      <c r="O1508" s="109">
        <f t="shared" si="53"/>
        <v>52.142857142857146</v>
      </c>
      <c r="P1508" s="720">
        <v>0</v>
      </c>
      <c r="Q1508" s="717" t="s">
        <v>2756</v>
      </c>
      <c r="R1508" s="720">
        <f t="shared" si="52"/>
        <v>0</v>
      </c>
      <c r="S1508" s="721" t="str">
        <f t="array" aca="1" ref="S1508" ca="1">IF(ISNUMBER(R1508),IF(R1508=100%,"CUMPLIDA",IF(AND(ISNUMBER(N1508),ISNUMBER(INDIRECT("FECHA_"&amp;$B1508,1))), IF(N1508&lt;=INDIRECT("FECHA_"&amp;$B1508,1),"INCUMPLIDA","PROCESO"), "VERIFICAR FECHA")),"SIN VALOR AVANCE")</f>
        <v>PROCESO</v>
      </c>
    </row>
    <row r="1509" spans="1:19" ht="75.75">
      <c r="A1509" s="712" t="s">
        <v>17</v>
      </c>
      <c r="B1509" s="104" t="s">
        <v>14</v>
      </c>
      <c r="C1509" s="713"/>
      <c r="D1509" s="713"/>
      <c r="E1509" s="714"/>
      <c r="F1509" s="714"/>
      <c r="G1509" s="714"/>
      <c r="H1509" s="714"/>
      <c r="I1509" s="716">
        <v>14</v>
      </c>
      <c r="J1509" s="717">
        <v>1</v>
      </c>
      <c r="K1509" s="717">
        <v>1</v>
      </c>
      <c r="L1509" s="718">
        <v>1</v>
      </c>
      <c r="M1509" s="719">
        <v>45839</v>
      </c>
      <c r="N1509" s="719">
        <v>46022</v>
      </c>
      <c r="O1509" s="109">
        <f t="shared" si="53"/>
        <v>26.142857142857142</v>
      </c>
      <c r="P1509" s="720">
        <v>1</v>
      </c>
      <c r="Q1509" s="717" t="s">
        <v>2757</v>
      </c>
      <c r="R1509" s="720">
        <f t="shared" si="52"/>
        <v>1</v>
      </c>
      <c r="S1509" s="721" t="str">
        <f t="array" aca="1" ref="S1509" ca="1">IF(ISNUMBER(R1509),IF(R1509=100%,"CUMPLIDA",IF(AND(ISNUMBER(N1509),ISNUMBER(INDIRECT("FECHA_"&amp;$B1509,1))), IF(N1509&lt;=INDIRECT("FECHA_"&amp;$B1509,1),"INCUMPLIDA","PROCESO"), "VERIFICAR FECHA")),"SIN VALOR AVANCE")</f>
        <v>CUMPLIDA</v>
      </c>
    </row>
    <row r="1510" spans="1:19" ht="105.75">
      <c r="A1510" s="712" t="s">
        <v>17</v>
      </c>
      <c r="B1510" s="104" t="s">
        <v>14</v>
      </c>
      <c r="C1510" s="713"/>
      <c r="D1510" s="713"/>
      <c r="E1510" s="714"/>
      <c r="F1510" s="714"/>
      <c r="G1510" s="714"/>
      <c r="H1510" s="714"/>
      <c r="I1510" s="716">
        <v>15</v>
      </c>
      <c r="J1510" s="717">
        <v>1</v>
      </c>
      <c r="K1510" s="717">
        <v>1</v>
      </c>
      <c r="L1510" s="718">
        <v>3</v>
      </c>
      <c r="M1510" s="719">
        <v>45839</v>
      </c>
      <c r="N1510" s="719">
        <v>46022</v>
      </c>
      <c r="O1510" s="109">
        <f t="shared" si="53"/>
        <v>26.142857142857142</v>
      </c>
      <c r="P1510" s="720">
        <v>1</v>
      </c>
      <c r="Q1510" s="717" t="s">
        <v>2759</v>
      </c>
      <c r="R1510" s="720">
        <f t="shared" si="52"/>
        <v>1</v>
      </c>
      <c r="S1510" s="721" t="str">
        <f t="array" aca="1" ref="S1510" ca="1">IF(ISNUMBER(R1510),IF(R1510=100%,"CUMPLIDA",IF(AND(ISNUMBER(N1510),ISNUMBER(INDIRECT("FECHA_"&amp;$B1510,1))), IF(N1510&lt;=INDIRECT("FECHA_"&amp;$B1510,1),"INCUMPLIDA","PROCESO"), "VERIFICAR FECHA")),"SIN VALOR AVANCE")</f>
        <v>CUMPLIDA</v>
      </c>
    </row>
    <row r="1511" spans="1:19" ht="120.75">
      <c r="A1511" s="712" t="s">
        <v>17</v>
      </c>
      <c r="B1511" s="104" t="s">
        <v>14</v>
      </c>
      <c r="C1511" s="713"/>
      <c r="D1511" s="713"/>
      <c r="E1511" s="716"/>
      <c r="F1511" s="716"/>
      <c r="G1511" s="716" t="s">
        <v>2288</v>
      </c>
      <c r="H1511" s="714"/>
      <c r="I1511" s="716">
        <v>15</v>
      </c>
      <c r="J1511" s="717">
        <v>1</v>
      </c>
      <c r="K1511" s="717">
        <v>1</v>
      </c>
      <c r="L1511" s="718">
        <v>3</v>
      </c>
      <c r="M1511" s="719">
        <v>45839</v>
      </c>
      <c r="N1511" s="719">
        <v>46022</v>
      </c>
      <c r="O1511" s="109">
        <f t="shared" si="53"/>
        <v>26.142857142857142</v>
      </c>
      <c r="P1511" s="720">
        <v>1</v>
      </c>
      <c r="Q1511" s="717" t="s">
        <v>2760</v>
      </c>
      <c r="R1511" s="720">
        <f t="shared" si="52"/>
        <v>1</v>
      </c>
      <c r="S1511" s="721" t="str">
        <f t="array" aca="1" ref="S1511" ca="1">IF(ISNUMBER(R1511),IF(R1511=100%,"CUMPLIDA",IF(AND(ISNUMBER(N1511),ISNUMBER(INDIRECT("FECHA_"&amp;$B1511,1))), IF(N1511&lt;=INDIRECT("FECHA_"&amp;$B1511,1),"INCUMPLIDA","PROCESO"), "VERIFICAR FECHA")),"SIN VALOR AVANCE")</f>
        <v>CUMPLIDA</v>
      </c>
    </row>
    <row r="1512" spans="1:19" ht="60.75">
      <c r="A1512" s="712" t="s">
        <v>17</v>
      </c>
      <c r="B1512" s="104" t="s">
        <v>14</v>
      </c>
      <c r="C1512" s="713" t="s">
        <v>2761</v>
      </c>
      <c r="D1512" s="713"/>
      <c r="E1512" s="714" t="s">
        <v>2367</v>
      </c>
      <c r="F1512" s="714"/>
      <c r="G1512" s="714"/>
      <c r="H1512" s="714"/>
      <c r="I1512" s="716" t="s">
        <v>2477</v>
      </c>
      <c r="J1512" s="717">
        <v>1</v>
      </c>
      <c r="K1512" s="717">
        <v>1</v>
      </c>
      <c r="L1512" s="718">
        <v>1</v>
      </c>
      <c r="M1512" s="719">
        <v>45824</v>
      </c>
      <c r="N1512" s="719">
        <v>46007</v>
      </c>
      <c r="O1512" s="109">
        <f t="shared" si="53"/>
        <v>26.142857142857142</v>
      </c>
      <c r="P1512" s="720">
        <v>1</v>
      </c>
      <c r="Q1512" s="737" t="s">
        <v>2762</v>
      </c>
      <c r="R1512" s="720">
        <f t="shared" si="52"/>
        <v>1</v>
      </c>
      <c r="S1512" s="721" t="str">
        <f t="array" aca="1" ref="S1512" ca="1">IF(ISNUMBER(R1512),IF(R1512=100%,"CUMPLIDA",IF(AND(ISNUMBER(N1512),ISNUMBER(INDIRECT("FECHA_"&amp;$B1512,1))), IF(N1512&lt;=INDIRECT("FECHA_"&amp;$B1512,1),"INCUMPLIDA","PROCESO"), "VERIFICAR FECHA")),"SIN VALOR AVANCE")</f>
        <v>CUMPLIDA</v>
      </c>
    </row>
    <row r="1513" spans="1:19" ht="60.75">
      <c r="A1513" s="712" t="s">
        <v>17</v>
      </c>
      <c r="B1513" s="104" t="s">
        <v>14</v>
      </c>
      <c r="C1513" s="713"/>
      <c r="D1513" s="713"/>
      <c r="E1513" s="714"/>
      <c r="F1513" s="714"/>
      <c r="G1513" s="714"/>
      <c r="H1513" s="714"/>
      <c r="I1513" s="716">
        <v>19</v>
      </c>
      <c r="J1513" s="717">
        <v>1</v>
      </c>
      <c r="K1513" s="717">
        <v>1</v>
      </c>
      <c r="L1513" s="718">
        <v>1</v>
      </c>
      <c r="M1513" s="719">
        <v>45824</v>
      </c>
      <c r="N1513" s="719">
        <v>46007</v>
      </c>
      <c r="O1513" s="109">
        <f t="shared" si="53"/>
        <v>26.142857142857142</v>
      </c>
      <c r="P1513" s="720">
        <v>1</v>
      </c>
      <c r="Q1513" s="737" t="s">
        <v>2762</v>
      </c>
      <c r="R1513" s="720">
        <f t="shared" si="52"/>
        <v>1</v>
      </c>
      <c r="S1513" s="721" t="str">
        <f t="array" aca="1" ref="S1513" ca="1">IF(ISNUMBER(R1513),IF(R1513=100%,"CUMPLIDA",IF(AND(ISNUMBER(N1513),ISNUMBER(INDIRECT("FECHA_"&amp;$B1513,1))), IF(N1513&lt;=INDIRECT("FECHA_"&amp;$B1513,1),"INCUMPLIDA","PROCESO"), "VERIFICAR FECHA")),"SIN VALOR AVANCE")</f>
        <v>CUMPLIDA</v>
      </c>
    </row>
    <row r="1514" spans="1:19" ht="105.75">
      <c r="A1514" s="712" t="s">
        <v>17</v>
      </c>
      <c r="B1514" s="104" t="s">
        <v>14</v>
      </c>
      <c r="C1514" s="713"/>
      <c r="D1514" s="713"/>
      <c r="E1514" s="714" t="s">
        <v>2268</v>
      </c>
      <c r="F1514" s="714"/>
      <c r="G1514" s="714"/>
      <c r="H1514" s="714"/>
      <c r="I1514" s="716">
        <v>2</v>
      </c>
      <c r="J1514" s="717">
        <v>1</v>
      </c>
      <c r="K1514" s="717">
        <v>1</v>
      </c>
      <c r="L1514" s="718">
        <v>2</v>
      </c>
      <c r="M1514" s="719">
        <v>45839</v>
      </c>
      <c r="N1514" s="719">
        <v>46568</v>
      </c>
      <c r="O1514" s="109">
        <f t="shared" si="53"/>
        <v>104.14285714285714</v>
      </c>
      <c r="P1514" s="720">
        <v>0.24</v>
      </c>
      <c r="Q1514" s="737" t="s">
        <v>2763</v>
      </c>
      <c r="R1514" s="720">
        <f t="shared" si="52"/>
        <v>0.24</v>
      </c>
      <c r="S1514" s="721" t="str">
        <f t="array" aca="1" ref="S1514" ca="1">IF(ISNUMBER(R1514),IF(R1514=100%,"CUMPLIDA",IF(AND(ISNUMBER(N1514),ISNUMBER(INDIRECT("FECHA_"&amp;$B1514,1))), IF(N1514&lt;=INDIRECT("FECHA_"&amp;$B1514,1),"INCUMPLIDA","PROCESO"), "VERIFICAR FECHA")),"SIN VALOR AVANCE")</f>
        <v>PROCESO</v>
      </c>
    </row>
    <row r="1515" spans="1:19" ht="105.75">
      <c r="A1515" s="712" t="s">
        <v>17</v>
      </c>
      <c r="B1515" s="104" t="s">
        <v>14</v>
      </c>
      <c r="C1515" s="713"/>
      <c r="D1515" s="713"/>
      <c r="E1515" s="714"/>
      <c r="F1515" s="714"/>
      <c r="G1515" s="714"/>
      <c r="H1515" s="714"/>
      <c r="I1515" s="716">
        <v>3</v>
      </c>
      <c r="J1515" s="717">
        <v>1</v>
      </c>
      <c r="K1515" s="717">
        <v>1</v>
      </c>
      <c r="L1515" s="718">
        <v>1</v>
      </c>
      <c r="M1515" s="719">
        <v>45839</v>
      </c>
      <c r="N1515" s="719">
        <v>46568</v>
      </c>
      <c r="O1515" s="109">
        <f t="shared" si="53"/>
        <v>104.14285714285714</v>
      </c>
      <c r="P1515" s="720">
        <v>0.25</v>
      </c>
      <c r="Q1515" s="737" t="s">
        <v>2763</v>
      </c>
      <c r="R1515" s="720">
        <f t="shared" si="52"/>
        <v>0.25</v>
      </c>
      <c r="S1515" s="721" t="str">
        <f t="array" aca="1" ref="S1515" ca="1">IF(ISNUMBER(R1515),IF(R1515=100%,"CUMPLIDA",IF(AND(ISNUMBER(N1515),ISNUMBER(INDIRECT("FECHA_"&amp;$B1515,1))), IF(N1515&lt;=INDIRECT("FECHA_"&amp;$B1515,1),"INCUMPLIDA","PROCESO"), "VERIFICAR FECHA")),"SIN VALOR AVANCE")</f>
        <v>PROCESO</v>
      </c>
    </row>
    <row r="1516" spans="1:19" ht="105.75">
      <c r="A1516" s="712" t="s">
        <v>17</v>
      </c>
      <c r="B1516" s="104" t="s">
        <v>14</v>
      </c>
      <c r="C1516" s="713"/>
      <c r="D1516" s="713"/>
      <c r="E1516" s="714"/>
      <c r="F1516" s="714"/>
      <c r="G1516" s="714"/>
      <c r="H1516" s="714"/>
      <c r="I1516" s="716">
        <v>4</v>
      </c>
      <c r="J1516" s="717">
        <v>1</v>
      </c>
      <c r="K1516" s="717">
        <v>1</v>
      </c>
      <c r="L1516" s="718">
        <v>2</v>
      </c>
      <c r="M1516" s="719">
        <v>45839</v>
      </c>
      <c r="N1516" s="719">
        <v>46568</v>
      </c>
      <c r="O1516" s="109">
        <f t="shared" si="53"/>
        <v>104.14285714285714</v>
      </c>
      <c r="P1516" s="720">
        <v>0</v>
      </c>
      <c r="Q1516" s="737" t="s">
        <v>2763</v>
      </c>
      <c r="R1516" s="720">
        <f t="shared" si="52"/>
        <v>0</v>
      </c>
      <c r="S1516" s="721" t="str">
        <f t="array" aca="1" ref="S1516" ca="1">IF(ISNUMBER(R1516),IF(R1516=100%,"CUMPLIDA",IF(AND(ISNUMBER(N1516),ISNUMBER(INDIRECT("FECHA_"&amp;$B1516,1))), IF(N1516&lt;=INDIRECT("FECHA_"&amp;$B1516,1),"INCUMPLIDA","PROCESO"), "VERIFICAR FECHA")),"SIN VALOR AVANCE")</f>
        <v>PROCESO</v>
      </c>
    </row>
    <row r="1517" spans="1:19" ht="60.75">
      <c r="A1517" s="712" t="s">
        <v>17</v>
      </c>
      <c r="B1517" s="104" t="s">
        <v>14</v>
      </c>
      <c r="C1517" s="713"/>
      <c r="D1517" s="713"/>
      <c r="E1517" s="714"/>
      <c r="F1517" s="714"/>
      <c r="G1517" s="714"/>
      <c r="H1517" s="714"/>
      <c r="I1517" s="716">
        <v>5</v>
      </c>
      <c r="J1517" s="717">
        <v>1</v>
      </c>
      <c r="K1517" s="717">
        <v>1</v>
      </c>
      <c r="L1517" s="718">
        <v>4</v>
      </c>
      <c r="M1517" s="719">
        <v>45839</v>
      </c>
      <c r="N1517" s="719">
        <v>46203</v>
      </c>
      <c r="O1517" s="109">
        <f t="shared" si="53"/>
        <v>52</v>
      </c>
      <c r="P1517" s="720">
        <v>0.75</v>
      </c>
      <c r="Q1517" s="737" t="s">
        <v>2764</v>
      </c>
      <c r="R1517" s="720">
        <f t="shared" si="52"/>
        <v>0.75</v>
      </c>
      <c r="S1517" s="721" t="str">
        <f t="array" aca="1" ref="S1517" ca="1">IF(ISNUMBER(R1517),IF(R1517=100%,"CUMPLIDA",IF(AND(ISNUMBER(N1517),ISNUMBER(INDIRECT("FECHA_"&amp;$B1517,1))), IF(N1517&lt;=INDIRECT("FECHA_"&amp;$B1517,1),"INCUMPLIDA","PROCESO"), "VERIFICAR FECHA")),"SIN VALOR AVANCE")</f>
        <v>PROCESO</v>
      </c>
    </row>
    <row r="1518" spans="1:19" ht="45.75">
      <c r="A1518" s="712" t="s">
        <v>17</v>
      </c>
      <c r="B1518" s="104" t="s">
        <v>14</v>
      </c>
      <c r="C1518" s="713"/>
      <c r="D1518" s="713"/>
      <c r="E1518" s="714" t="s">
        <v>2283</v>
      </c>
      <c r="F1518" s="714"/>
      <c r="G1518" s="714"/>
      <c r="H1518" s="714"/>
      <c r="I1518" s="716">
        <v>6</v>
      </c>
      <c r="J1518" s="717">
        <v>1</v>
      </c>
      <c r="K1518" s="717">
        <v>1</v>
      </c>
      <c r="L1518" s="718">
        <v>2</v>
      </c>
      <c r="M1518" s="719">
        <v>45839</v>
      </c>
      <c r="N1518" s="719">
        <v>46203</v>
      </c>
      <c r="O1518" s="109">
        <f t="shared" si="53"/>
        <v>52</v>
      </c>
      <c r="P1518" s="720">
        <v>0.5</v>
      </c>
      <c r="Q1518" s="737" t="s">
        <v>2765</v>
      </c>
      <c r="R1518" s="720">
        <f t="shared" si="52"/>
        <v>0.5</v>
      </c>
      <c r="S1518" s="721" t="str">
        <f t="array" aca="1" ref="S1518" ca="1">IF(ISNUMBER(R1518),IF(R1518=100%,"CUMPLIDA",IF(AND(ISNUMBER(N1518),ISNUMBER(INDIRECT("FECHA_"&amp;$B1518,1))), IF(N1518&lt;=INDIRECT("FECHA_"&amp;$B1518,1),"INCUMPLIDA","PROCESO"), "VERIFICAR FECHA")),"SIN VALOR AVANCE")</f>
        <v>PROCESO</v>
      </c>
    </row>
    <row r="1519" spans="1:19" ht="45.75">
      <c r="A1519" s="712" t="s">
        <v>17</v>
      </c>
      <c r="B1519" s="104" t="s">
        <v>14</v>
      </c>
      <c r="C1519" s="713"/>
      <c r="D1519" s="713"/>
      <c r="E1519" s="714"/>
      <c r="F1519" s="714"/>
      <c r="G1519" s="714"/>
      <c r="H1519" s="714"/>
      <c r="I1519" s="716">
        <v>7</v>
      </c>
      <c r="J1519" s="717">
        <v>1</v>
      </c>
      <c r="K1519" s="717">
        <v>1</v>
      </c>
      <c r="L1519" s="718">
        <v>12</v>
      </c>
      <c r="M1519" s="719">
        <v>45839</v>
      </c>
      <c r="N1519" s="719">
        <v>46203</v>
      </c>
      <c r="O1519" s="109">
        <f t="shared" si="53"/>
        <v>52</v>
      </c>
      <c r="P1519" s="720">
        <v>0.75</v>
      </c>
      <c r="Q1519" s="737" t="s">
        <v>2765</v>
      </c>
      <c r="R1519" s="720">
        <f t="shared" si="52"/>
        <v>0.75</v>
      </c>
      <c r="S1519" s="721" t="str">
        <f t="array" aca="1" ref="S1519" ca="1">IF(ISNUMBER(R1519),IF(R1519=100%,"CUMPLIDA",IF(AND(ISNUMBER(N1519),ISNUMBER(INDIRECT("FECHA_"&amp;$B1519,1))), IF(N1519&lt;=INDIRECT("FECHA_"&amp;$B1519,1),"INCUMPLIDA","PROCESO"), "VERIFICAR FECHA")),"SIN VALOR AVANCE")</f>
        <v>PROCESO</v>
      </c>
    </row>
    <row r="1520" spans="1:19" ht="45.75">
      <c r="A1520" s="712" t="s">
        <v>17</v>
      </c>
      <c r="B1520" s="104" t="s">
        <v>14</v>
      </c>
      <c r="C1520" s="713"/>
      <c r="D1520" s="713"/>
      <c r="E1520" s="714" t="s">
        <v>2284</v>
      </c>
      <c r="F1520" s="714"/>
      <c r="G1520" s="714"/>
      <c r="H1520" s="714"/>
      <c r="I1520" s="716">
        <v>8</v>
      </c>
      <c r="J1520" s="717">
        <v>1</v>
      </c>
      <c r="K1520" s="717">
        <v>1</v>
      </c>
      <c r="L1520" s="718">
        <v>2</v>
      </c>
      <c r="M1520" s="719">
        <v>45839</v>
      </c>
      <c r="N1520" s="719">
        <v>46203</v>
      </c>
      <c r="O1520" s="109">
        <f t="shared" si="53"/>
        <v>52</v>
      </c>
      <c r="P1520" s="720">
        <v>0.5</v>
      </c>
      <c r="Q1520" s="737" t="s">
        <v>2766</v>
      </c>
      <c r="R1520" s="720">
        <f t="shared" si="52"/>
        <v>0.5</v>
      </c>
      <c r="S1520" s="721" t="str">
        <f t="array" aca="1" ref="S1520" ca="1">IF(ISNUMBER(R1520),IF(R1520=100%,"CUMPLIDA",IF(AND(ISNUMBER(N1520),ISNUMBER(INDIRECT("FECHA_"&amp;$B1520,1))), IF(N1520&lt;=INDIRECT("FECHA_"&amp;$B1520,1),"INCUMPLIDA","PROCESO"), "VERIFICAR FECHA")),"SIN VALOR AVANCE")</f>
        <v>PROCESO</v>
      </c>
    </row>
    <row r="1521" spans="1:19" ht="60.75">
      <c r="A1521" s="712" t="s">
        <v>17</v>
      </c>
      <c r="B1521" s="104" t="s">
        <v>14</v>
      </c>
      <c r="C1521" s="713"/>
      <c r="D1521" s="713"/>
      <c r="E1521" s="714"/>
      <c r="F1521" s="714"/>
      <c r="G1521" s="714"/>
      <c r="H1521" s="714"/>
      <c r="I1521" s="716">
        <v>9</v>
      </c>
      <c r="J1521" s="717">
        <v>1</v>
      </c>
      <c r="K1521" s="717">
        <v>1</v>
      </c>
      <c r="L1521" s="718">
        <v>2</v>
      </c>
      <c r="M1521" s="719">
        <v>45839</v>
      </c>
      <c r="N1521" s="719">
        <v>45961</v>
      </c>
      <c r="O1521" s="109">
        <f t="shared" si="53"/>
        <v>17.428571428571427</v>
      </c>
      <c r="P1521" s="720">
        <v>1</v>
      </c>
      <c r="Q1521" s="765" t="s">
        <v>2767</v>
      </c>
      <c r="R1521" s="720">
        <f t="shared" si="52"/>
        <v>1</v>
      </c>
      <c r="S1521" s="721" t="str">
        <f t="array" aca="1" ref="S1521" ca="1">IF(ISNUMBER(R1521),IF(R1521=100%,"CUMPLIDA",IF(AND(ISNUMBER(N1521),ISNUMBER(INDIRECT("FECHA_"&amp;$B1521,1))), IF(N1521&lt;=INDIRECT("FECHA_"&amp;$B1521,1),"INCUMPLIDA","PROCESO"), "VERIFICAR FECHA")),"SIN VALOR AVANCE")</f>
        <v>CUMPLIDA</v>
      </c>
    </row>
    <row r="1522" spans="1:19" ht="75.75">
      <c r="A1522" s="712" t="s">
        <v>17</v>
      </c>
      <c r="B1522" s="104" t="s">
        <v>14</v>
      </c>
      <c r="C1522" s="713"/>
      <c r="D1522" s="713"/>
      <c r="E1522" s="714"/>
      <c r="F1522" s="714"/>
      <c r="G1522" s="714"/>
      <c r="H1522" s="714"/>
      <c r="I1522" s="716">
        <v>10</v>
      </c>
      <c r="J1522" s="717">
        <v>1</v>
      </c>
      <c r="K1522" s="717">
        <v>1</v>
      </c>
      <c r="L1522" s="718">
        <v>1</v>
      </c>
      <c r="M1522" s="719">
        <v>45839</v>
      </c>
      <c r="N1522" s="719">
        <v>46234</v>
      </c>
      <c r="O1522" s="109">
        <f t="shared" si="53"/>
        <v>56.428571428571431</v>
      </c>
      <c r="P1522" s="720">
        <v>0.77</v>
      </c>
      <c r="Q1522" s="737" t="s">
        <v>2768</v>
      </c>
      <c r="R1522" s="720">
        <f t="shared" si="52"/>
        <v>0.77</v>
      </c>
      <c r="S1522" s="721" t="str">
        <f t="array" aca="1" ref="S1522" ca="1">IF(ISNUMBER(R1522),IF(R1522=100%,"CUMPLIDA",IF(AND(ISNUMBER(N1522),ISNUMBER(INDIRECT("FECHA_"&amp;$B1522,1))), IF(N1522&lt;=INDIRECT("FECHA_"&amp;$B1522,1),"INCUMPLIDA","PROCESO"), "VERIFICAR FECHA")),"SIN VALOR AVANCE")</f>
        <v>PROCESO</v>
      </c>
    </row>
    <row r="1523" spans="1:19" ht="105.75">
      <c r="A1523" s="712" t="s">
        <v>17</v>
      </c>
      <c r="B1523" s="104" t="s">
        <v>14</v>
      </c>
      <c r="C1523" s="713"/>
      <c r="D1523" s="713"/>
      <c r="E1523" s="714"/>
      <c r="F1523" s="714"/>
      <c r="G1523" s="714"/>
      <c r="H1523" s="714"/>
      <c r="I1523" s="716">
        <v>20</v>
      </c>
      <c r="J1523" s="717">
        <v>1</v>
      </c>
      <c r="K1523" s="717">
        <v>1</v>
      </c>
      <c r="L1523" s="718">
        <v>1</v>
      </c>
      <c r="M1523" s="719">
        <v>45944</v>
      </c>
      <c r="N1523" s="719">
        <v>46022</v>
      </c>
      <c r="O1523" s="109">
        <f t="shared" si="53"/>
        <v>11.142857142857142</v>
      </c>
      <c r="P1523" s="720">
        <v>1</v>
      </c>
      <c r="Q1523" s="737" t="s">
        <v>2769</v>
      </c>
      <c r="R1523" s="720">
        <f t="shared" si="52"/>
        <v>1</v>
      </c>
      <c r="S1523" s="721" t="str">
        <f t="array" aca="1" ref="S1523" ca="1">IF(ISNUMBER(R1523),IF(R1523=100%,"CUMPLIDA",IF(AND(ISNUMBER(N1523),ISNUMBER(INDIRECT("FECHA_"&amp;$B1523,1))), IF(N1523&lt;=INDIRECT("FECHA_"&amp;$B1523,1),"INCUMPLIDA","PROCESO"), "VERIFICAR FECHA")),"SIN VALOR AVANCE")</f>
        <v>CUMPLIDA</v>
      </c>
    </row>
    <row r="1524" spans="1:19" ht="45.75">
      <c r="A1524" s="712" t="s">
        <v>17</v>
      </c>
      <c r="B1524" s="104" t="s">
        <v>14</v>
      </c>
      <c r="C1524" s="713"/>
      <c r="D1524" s="713"/>
      <c r="E1524" s="716" t="s">
        <v>2285</v>
      </c>
      <c r="F1524" s="716"/>
      <c r="G1524" s="716"/>
      <c r="H1524" s="714"/>
      <c r="I1524" s="716">
        <v>11</v>
      </c>
      <c r="J1524" s="717">
        <v>1</v>
      </c>
      <c r="K1524" s="717">
        <v>1</v>
      </c>
      <c r="L1524" s="718">
        <v>14</v>
      </c>
      <c r="M1524" s="719">
        <v>45839</v>
      </c>
      <c r="N1524" s="719">
        <v>46203</v>
      </c>
      <c r="O1524" s="109">
        <f t="shared" si="53"/>
        <v>52</v>
      </c>
      <c r="P1524" s="720">
        <v>0.75</v>
      </c>
      <c r="Q1524" s="737" t="s">
        <v>2766</v>
      </c>
      <c r="R1524" s="720">
        <f t="shared" si="52"/>
        <v>0.75</v>
      </c>
      <c r="S1524" s="721" t="str">
        <f t="array" aca="1" ref="S1524" ca="1">IF(ISNUMBER(R1524),IF(R1524=100%,"CUMPLIDA",IF(AND(ISNUMBER(N1524),ISNUMBER(INDIRECT("FECHA_"&amp;$B1524,1))), IF(N1524&lt;=INDIRECT("FECHA_"&amp;$B1524,1),"INCUMPLIDA","PROCESO"), "VERIFICAR FECHA")),"SIN VALOR AVANCE")</f>
        <v>PROCESO</v>
      </c>
    </row>
    <row r="1525" spans="1:19" ht="90.75">
      <c r="A1525" s="712" t="s">
        <v>17</v>
      </c>
      <c r="B1525" s="104" t="s">
        <v>14</v>
      </c>
      <c r="C1525" s="713"/>
      <c r="D1525" s="713"/>
      <c r="E1525" s="714" t="s">
        <v>2556</v>
      </c>
      <c r="F1525" s="714"/>
      <c r="G1525" s="714"/>
      <c r="H1525" s="714"/>
      <c r="I1525" s="716">
        <v>12</v>
      </c>
      <c r="J1525" s="717">
        <v>1</v>
      </c>
      <c r="K1525" s="717">
        <v>1</v>
      </c>
      <c r="L1525" s="718">
        <v>1</v>
      </c>
      <c r="M1525" s="719">
        <v>45839</v>
      </c>
      <c r="N1525" s="719">
        <v>46052</v>
      </c>
      <c r="O1525" s="109">
        <f t="shared" si="53"/>
        <v>30.428571428571427</v>
      </c>
      <c r="P1525" s="720">
        <v>1</v>
      </c>
      <c r="Q1525" s="737" t="s">
        <v>2770</v>
      </c>
      <c r="R1525" s="720">
        <f t="shared" si="52"/>
        <v>1</v>
      </c>
      <c r="S1525" s="721" t="str">
        <f t="array" aca="1" ref="S1525" ca="1">IF(ISNUMBER(R1525),IF(R1525=100%,"CUMPLIDA",IF(AND(ISNUMBER(N1525),ISNUMBER(INDIRECT("FECHA_"&amp;$B1525,1))), IF(N1525&lt;=INDIRECT("FECHA_"&amp;$B1525,1),"INCUMPLIDA","PROCESO"), "VERIFICAR FECHA")),"SIN VALOR AVANCE")</f>
        <v>CUMPLIDA</v>
      </c>
    </row>
    <row r="1526" spans="1:19" ht="45.75">
      <c r="A1526" s="712" t="s">
        <v>17</v>
      </c>
      <c r="B1526" s="104" t="s">
        <v>14</v>
      </c>
      <c r="C1526" s="713"/>
      <c r="D1526" s="713"/>
      <c r="E1526" s="714"/>
      <c r="F1526" s="714"/>
      <c r="G1526" s="714"/>
      <c r="H1526" s="714"/>
      <c r="I1526" s="716">
        <v>13</v>
      </c>
      <c r="J1526" s="717">
        <v>1</v>
      </c>
      <c r="K1526" s="717">
        <v>1</v>
      </c>
      <c r="L1526" s="718">
        <v>1</v>
      </c>
      <c r="M1526" s="719">
        <v>45839</v>
      </c>
      <c r="N1526" s="719">
        <v>46052</v>
      </c>
      <c r="O1526" s="109">
        <f t="shared" si="53"/>
        <v>30.428571428571427</v>
      </c>
      <c r="P1526" s="720">
        <v>1</v>
      </c>
      <c r="Q1526" s="737" t="s">
        <v>2771</v>
      </c>
      <c r="R1526" s="720">
        <f t="shared" si="52"/>
        <v>1</v>
      </c>
      <c r="S1526" s="721" t="str">
        <f t="array" aca="1" ref="S1526" ca="1">IF(ISNUMBER(R1526),IF(R1526=100%,"CUMPLIDA",IF(AND(ISNUMBER(N1526),ISNUMBER(INDIRECT("FECHA_"&amp;$B1526,1))), IF(N1526&lt;=INDIRECT("FECHA_"&amp;$B1526,1),"INCUMPLIDA","PROCESO"), "VERIFICAR FECHA")),"SIN VALOR AVANCE")</f>
        <v>CUMPLIDA</v>
      </c>
    </row>
    <row r="1527" spans="1:19" ht="45.75">
      <c r="A1527" s="712" t="s">
        <v>17</v>
      </c>
      <c r="B1527" s="104" t="s">
        <v>14</v>
      </c>
      <c r="C1527" s="713"/>
      <c r="D1527" s="713"/>
      <c r="E1527" s="714"/>
      <c r="F1527" s="714"/>
      <c r="G1527" s="714"/>
      <c r="H1527" s="714"/>
      <c r="I1527" s="716">
        <v>14</v>
      </c>
      <c r="J1527" s="717">
        <v>1</v>
      </c>
      <c r="K1527" s="717">
        <v>1</v>
      </c>
      <c r="L1527" s="718">
        <v>5</v>
      </c>
      <c r="M1527" s="719">
        <v>45839</v>
      </c>
      <c r="N1527" s="719">
        <v>46052</v>
      </c>
      <c r="O1527" s="109">
        <f t="shared" si="53"/>
        <v>30.428571428571427</v>
      </c>
      <c r="P1527" s="720">
        <v>1</v>
      </c>
      <c r="Q1527" s="737" t="s">
        <v>2772</v>
      </c>
      <c r="R1527" s="720">
        <f t="shared" si="52"/>
        <v>1</v>
      </c>
      <c r="S1527" s="721" t="str">
        <f t="array" aca="1" ref="S1527" ca="1">IF(ISNUMBER(R1527),IF(R1527=100%,"CUMPLIDA",IF(AND(ISNUMBER(N1527),ISNUMBER(INDIRECT("FECHA_"&amp;$B1527,1))), IF(N1527&lt;=INDIRECT("FECHA_"&amp;$B1527,1),"INCUMPLIDA","PROCESO"), "VERIFICAR FECHA")),"SIN VALOR AVANCE")</f>
        <v>CUMPLIDA</v>
      </c>
    </row>
    <row r="1528" spans="1:19" ht="60.75">
      <c r="A1528" s="712" t="s">
        <v>17</v>
      </c>
      <c r="B1528" s="104" t="s">
        <v>14</v>
      </c>
      <c r="C1528" s="713"/>
      <c r="D1528" s="713"/>
      <c r="E1528" s="714"/>
      <c r="F1528" s="714"/>
      <c r="G1528" s="714" t="s">
        <v>2359</v>
      </c>
      <c r="H1528" s="714"/>
      <c r="I1528" s="716">
        <v>2</v>
      </c>
      <c r="J1528" s="717">
        <v>1</v>
      </c>
      <c r="K1528" s="717">
        <v>1</v>
      </c>
      <c r="L1528" s="718">
        <v>2</v>
      </c>
      <c r="M1528" s="719">
        <v>45839</v>
      </c>
      <c r="N1528" s="719">
        <v>46568</v>
      </c>
      <c r="O1528" s="109">
        <f t="shared" si="53"/>
        <v>104.14285714285714</v>
      </c>
      <c r="P1528" s="720">
        <v>0.24</v>
      </c>
      <c r="Q1528" s="737" t="s">
        <v>2773</v>
      </c>
      <c r="R1528" s="720">
        <f t="shared" si="52"/>
        <v>0.24</v>
      </c>
      <c r="S1528" s="721" t="str">
        <f t="array" aca="1" ref="S1528" ca="1">IF(ISNUMBER(R1528),IF(R1528=100%,"CUMPLIDA",IF(AND(ISNUMBER(N1528),ISNUMBER(INDIRECT("FECHA_"&amp;$B1528,1))), IF(N1528&lt;=INDIRECT("FECHA_"&amp;$B1528,1),"INCUMPLIDA","PROCESO"), "VERIFICAR FECHA")),"SIN VALOR AVANCE")</f>
        <v>PROCESO</v>
      </c>
    </row>
    <row r="1529" spans="1:19" ht="120.75">
      <c r="A1529" s="712" t="s">
        <v>17</v>
      </c>
      <c r="B1529" s="104" t="s">
        <v>14</v>
      </c>
      <c r="C1529" s="713"/>
      <c r="D1529" s="713"/>
      <c r="E1529" s="714"/>
      <c r="F1529" s="714"/>
      <c r="G1529" s="714"/>
      <c r="H1529" s="714"/>
      <c r="I1529" s="716">
        <v>3</v>
      </c>
      <c r="J1529" s="717">
        <v>1</v>
      </c>
      <c r="K1529" s="717">
        <v>1</v>
      </c>
      <c r="L1529" s="718">
        <v>1</v>
      </c>
      <c r="M1529" s="719">
        <v>45839</v>
      </c>
      <c r="N1529" s="719">
        <v>46568</v>
      </c>
      <c r="O1529" s="109">
        <f t="shared" si="53"/>
        <v>104.14285714285714</v>
      </c>
      <c r="P1529" s="720">
        <v>0.25</v>
      </c>
      <c r="Q1529" s="765" t="s">
        <v>2774</v>
      </c>
      <c r="R1529" s="720">
        <f t="shared" si="52"/>
        <v>0.25</v>
      </c>
      <c r="S1529" s="721" t="str">
        <f t="array" aca="1" ref="S1529" ca="1">IF(ISNUMBER(R1529),IF(R1529=100%,"CUMPLIDA",IF(AND(ISNUMBER(N1529),ISNUMBER(INDIRECT("FECHA_"&amp;$B1529,1))), IF(N1529&lt;=INDIRECT("FECHA_"&amp;$B1529,1),"INCUMPLIDA","PROCESO"), "VERIFICAR FECHA")),"SIN VALOR AVANCE")</f>
        <v>PROCESO</v>
      </c>
    </row>
    <row r="1530" spans="1:19" ht="90.75">
      <c r="A1530" s="712" t="s">
        <v>17</v>
      </c>
      <c r="B1530" s="104" t="s">
        <v>14</v>
      </c>
      <c r="C1530" s="713"/>
      <c r="D1530" s="713"/>
      <c r="E1530" s="714"/>
      <c r="F1530" s="714"/>
      <c r="G1530" s="714"/>
      <c r="H1530" s="714"/>
      <c r="I1530" s="716">
        <v>4</v>
      </c>
      <c r="J1530" s="717">
        <v>1</v>
      </c>
      <c r="K1530" s="717">
        <v>1</v>
      </c>
      <c r="L1530" s="718">
        <v>2</v>
      </c>
      <c r="M1530" s="719">
        <v>45839</v>
      </c>
      <c r="N1530" s="719">
        <v>46568</v>
      </c>
      <c r="O1530" s="109">
        <f t="shared" si="53"/>
        <v>104.14285714285714</v>
      </c>
      <c r="P1530" s="720">
        <v>0</v>
      </c>
      <c r="Q1530" s="737" t="s">
        <v>2775</v>
      </c>
      <c r="R1530" s="720">
        <f t="shared" si="52"/>
        <v>0</v>
      </c>
      <c r="S1530" s="721" t="str">
        <f t="array" aca="1" ref="S1530" ca="1">IF(ISNUMBER(R1530),IF(R1530=100%,"CUMPLIDA",IF(AND(ISNUMBER(N1530),ISNUMBER(INDIRECT("FECHA_"&amp;$B1530,1))), IF(N1530&lt;=INDIRECT("FECHA_"&amp;$B1530,1),"INCUMPLIDA","PROCESO"), "VERIFICAR FECHA")),"SIN VALOR AVANCE")</f>
        <v>PROCESO</v>
      </c>
    </row>
    <row r="1531" spans="1:19" ht="45.75">
      <c r="A1531" s="712" t="s">
        <v>17</v>
      </c>
      <c r="B1531" s="104" t="s">
        <v>14</v>
      </c>
      <c r="C1531" s="713"/>
      <c r="D1531" s="713"/>
      <c r="E1531" s="714"/>
      <c r="F1531" s="714"/>
      <c r="G1531" s="714"/>
      <c r="H1531" s="714"/>
      <c r="I1531" s="716">
        <v>15</v>
      </c>
      <c r="J1531" s="717">
        <v>1</v>
      </c>
      <c r="K1531" s="717">
        <v>1</v>
      </c>
      <c r="L1531" s="718">
        <v>4</v>
      </c>
      <c r="M1531" s="719">
        <v>45839</v>
      </c>
      <c r="N1531" s="719">
        <v>46203</v>
      </c>
      <c r="O1531" s="109">
        <f t="shared" si="53"/>
        <v>52</v>
      </c>
      <c r="P1531" s="720">
        <v>0</v>
      </c>
      <c r="Q1531" s="737" t="s">
        <v>2771</v>
      </c>
      <c r="R1531" s="720">
        <f t="shared" si="52"/>
        <v>0</v>
      </c>
      <c r="S1531" s="721" t="str">
        <f t="array" aca="1" ref="S1531" ca="1">IF(ISNUMBER(R1531),IF(R1531=100%,"CUMPLIDA",IF(AND(ISNUMBER(N1531),ISNUMBER(INDIRECT("FECHA_"&amp;$B1531,1))), IF(N1531&lt;=INDIRECT("FECHA_"&amp;$B1531,1),"INCUMPLIDA","PROCESO"), "VERIFICAR FECHA")),"SIN VALOR AVANCE")</f>
        <v>PROCESO</v>
      </c>
    </row>
    <row r="1532" spans="1:19" ht="105.75">
      <c r="A1532" s="712" t="s">
        <v>17</v>
      </c>
      <c r="B1532" s="104" t="s">
        <v>14</v>
      </c>
      <c r="C1532" s="713"/>
      <c r="D1532" s="713"/>
      <c r="E1532" s="714"/>
      <c r="F1532" s="714"/>
      <c r="G1532" s="714" t="s">
        <v>2361</v>
      </c>
      <c r="H1532" s="714"/>
      <c r="I1532" s="716">
        <v>2</v>
      </c>
      <c r="J1532" s="717">
        <v>1</v>
      </c>
      <c r="K1532" s="717">
        <v>1</v>
      </c>
      <c r="L1532" s="718">
        <v>2</v>
      </c>
      <c r="M1532" s="719">
        <v>45839</v>
      </c>
      <c r="N1532" s="719">
        <v>46568</v>
      </c>
      <c r="O1532" s="109">
        <f t="shared" si="53"/>
        <v>104.14285714285714</v>
      </c>
      <c r="P1532" s="720">
        <v>0.24</v>
      </c>
      <c r="Q1532" s="737" t="s">
        <v>2763</v>
      </c>
      <c r="R1532" s="720">
        <f t="shared" si="52"/>
        <v>0.24</v>
      </c>
      <c r="S1532" s="721" t="str">
        <f t="array" aca="1" ref="S1532" ca="1">IF(ISNUMBER(R1532),IF(R1532=100%,"CUMPLIDA",IF(AND(ISNUMBER(N1532),ISNUMBER(INDIRECT("FECHA_"&amp;$B1532,1))), IF(N1532&lt;=INDIRECT("FECHA_"&amp;$B1532,1),"INCUMPLIDA","PROCESO"), "VERIFICAR FECHA")),"SIN VALOR AVANCE")</f>
        <v>PROCESO</v>
      </c>
    </row>
    <row r="1533" spans="1:19" ht="105.75">
      <c r="A1533" s="712" t="s">
        <v>17</v>
      </c>
      <c r="B1533" s="104" t="s">
        <v>14</v>
      </c>
      <c r="C1533" s="713"/>
      <c r="D1533" s="713"/>
      <c r="E1533" s="714"/>
      <c r="F1533" s="714"/>
      <c r="G1533" s="714"/>
      <c r="H1533" s="714"/>
      <c r="I1533" s="716">
        <v>3</v>
      </c>
      <c r="J1533" s="717">
        <v>1</v>
      </c>
      <c r="K1533" s="717">
        <v>1</v>
      </c>
      <c r="L1533" s="718">
        <v>1</v>
      </c>
      <c r="M1533" s="719">
        <v>45839</v>
      </c>
      <c r="N1533" s="719">
        <v>46568</v>
      </c>
      <c r="O1533" s="109">
        <f t="shared" si="53"/>
        <v>104.14285714285714</v>
      </c>
      <c r="P1533" s="720">
        <v>0.25</v>
      </c>
      <c r="Q1533" s="737" t="s">
        <v>2763</v>
      </c>
      <c r="R1533" s="720">
        <f t="shared" si="52"/>
        <v>0.25</v>
      </c>
      <c r="S1533" s="721" t="str">
        <f t="array" aca="1" ref="S1533" ca="1">IF(ISNUMBER(R1533),IF(R1533=100%,"CUMPLIDA",IF(AND(ISNUMBER(N1533),ISNUMBER(INDIRECT("FECHA_"&amp;$B1533,1))), IF(N1533&lt;=INDIRECT("FECHA_"&amp;$B1533,1),"INCUMPLIDA","PROCESO"), "VERIFICAR FECHA")),"SIN VALOR AVANCE")</f>
        <v>PROCESO</v>
      </c>
    </row>
    <row r="1534" spans="1:19" ht="105.75">
      <c r="A1534" s="712" t="s">
        <v>17</v>
      </c>
      <c r="B1534" s="104" t="s">
        <v>14</v>
      </c>
      <c r="C1534" s="713"/>
      <c r="D1534" s="713"/>
      <c r="E1534" s="714"/>
      <c r="F1534" s="714"/>
      <c r="G1534" s="714"/>
      <c r="H1534" s="714"/>
      <c r="I1534" s="716">
        <v>4</v>
      </c>
      <c r="J1534" s="717">
        <v>1</v>
      </c>
      <c r="K1534" s="717">
        <v>1</v>
      </c>
      <c r="L1534" s="718">
        <v>2</v>
      </c>
      <c r="M1534" s="719">
        <v>45839</v>
      </c>
      <c r="N1534" s="719">
        <v>46568</v>
      </c>
      <c r="O1534" s="109">
        <f t="shared" si="53"/>
        <v>104.14285714285714</v>
      </c>
      <c r="P1534" s="720">
        <v>0</v>
      </c>
      <c r="Q1534" s="737" t="s">
        <v>2763</v>
      </c>
      <c r="R1534" s="720">
        <f t="shared" si="52"/>
        <v>0</v>
      </c>
      <c r="S1534" s="721" t="str">
        <f t="array" aca="1" ref="S1534" ca="1">IF(ISNUMBER(R1534),IF(R1534=100%,"CUMPLIDA",IF(AND(ISNUMBER(N1534),ISNUMBER(INDIRECT("FECHA_"&amp;$B1534,1))), IF(N1534&lt;=INDIRECT("FECHA_"&amp;$B1534,1),"INCUMPLIDA","PROCESO"), "VERIFICAR FECHA")),"SIN VALOR AVANCE")</f>
        <v>PROCESO</v>
      </c>
    </row>
    <row r="1535" spans="1:19" ht="60.75">
      <c r="A1535" s="712" t="s">
        <v>17</v>
      </c>
      <c r="B1535" s="104" t="s">
        <v>14</v>
      </c>
      <c r="C1535" s="713"/>
      <c r="D1535" s="713"/>
      <c r="E1535" s="714"/>
      <c r="F1535" s="714"/>
      <c r="G1535" s="714"/>
      <c r="H1535" s="714"/>
      <c r="I1535" s="716">
        <v>16</v>
      </c>
      <c r="J1535" s="717">
        <v>1</v>
      </c>
      <c r="K1535" s="717">
        <v>1</v>
      </c>
      <c r="L1535" s="718">
        <v>4</v>
      </c>
      <c r="M1535" s="719">
        <v>45839</v>
      </c>
      <c r="N1535" s="719">
        <v>46203</v>
      </c>
      <c r="O1535" s="109">
        <f t="shared" si="53"/>
        <v>52</v>
      </c>
      <c r="P1535" s="720">
        <v>0.75</v>
      </c>
      <c r="Q1535" s="737" t="s">
        <v>2776</v>
      </c>
      <c r="R1535" s="720">
        <f t="shared" si="52"/>
        <v>0.75</v>
      </c>
      <c r="S1535" s="721" t="str">
        <f t="array" aca="1" ref="S1535" ca="1">IF(ISNUMBER(R1535),IF(R1535=100%,"CUMPLIDA",IF(AND(ISNUMBER(N1535),ISNUMBER(INDIRECT("FECHA_"&amp;$B1535,1))), IF(N1535&lt;=INDIRECT("FECHA_"&amp;$B1535,1),"INCUMPLIDA","PROCESO"), "VERIFICAR FECHA")),"SIN VALOR AVANCE")</f>
        <v>PROCESO</v>
      </c>
    </row>
    <row r="1536" spans="1:19" ht="45.75">
      <c r="A1536" s="712" t="s">
        <v>17</v>
      </c>
      <c r="B1536" s="104" t="s">
        <v>14</v>
      </c>
      <c r="C1536" s="713"/>
      <c r="D1536" s="713"/>
      <c r="E1536" s="714"/>
      <c r="F1536" s="714"/>
      <c r="G1536" s="714" t="s">
        <v>2363</v>
      </c>
      <c r="H1536" s="714"/>
      <c r="I1536" s="716">
        <v>17</v>
      </c>
      <c r="J1536" s="717">
        <v>1</v>
      </c>
      <c r="K1536" s="717">
        <v>1</v>
      </c>
      <c r="L1536" s="718">
        <v>1</v>
      </c>
      <c r="M1536" s="719">
        <v>45839</v>
      </c>
      <c r="N1536" s="719">
        <v>46203</v>
      </c>
      <c r="O1536" s="109">
        <f t="shared" si="53"/>
        <v>52</v>
      </c>
      <c r="P1536" s="720">
        <v>0</v>
      </c>
      <c r="Q1536" s="737" t="s">
        <v>2777</v>
      </c>
      <c r="R1536" s="720">
        <f t="shared" si="52"/>
        <v>0</v>
      </c>
      <c r="S1536" s="721" t="str">
        <f t="array" aca="1" ref="S1536" ca="1">IF(ISNUMBER(R1536),IF(R1536=100%,"CUMPLIDA",IF(AND(ISNUMBER(N1536),ISNUMBER(INDIRECT("FECHA_"&amp;$B1536,1))), IF(N1536&lt;=INDIRECT("FECHA_"&amp;$B1536,1),"INCUMPLIDA","PROCESO"), "VERIFICAR FECHA")),"SIN VALOR AVANCE")</f>
        <v>PROCESO</v>
      </c>
    </row>
    <row r="1537" spans="1:19" ht="60.75">
      <c r="A1537" s="712" t="s">
        <v>17</v>
      </c>
      <c r="B1537" s="104" t="s">
        <v>14</v>
      </c>
      <c r="C1537" s="713"/>
      <c r="D1537" s="713"/>
      <c r="E1537" s="714"/>
      <c r="F1537" s="714"/>
      <c r="G1537" s="714"/>
      <c r="H1537" s="714"/>
      <c r="I1537" s="716">
        <v>18</v>
      </c>
      <c r="J1537" s="717">
        <v>1</v>
      </c>
      <c r="K1537" s="717">
        <v>1</v>
      </c>
      <c r="L1537" s="718">
        <v>1</v>
      </c>
      <c r="M1537" s="719">
        <v>46233</v>
      </c>
      <c r="N1537" s="719">
        <v>46356</v>
      </c>
      <c r="O1537" s="109">
        <f t="shared" si="53"/>
        <v>17.571428571428573</v>
      </c>
      <c r="P1537" s="720">
        <v>0</v>
      </c>
      <c r="Q1537" s="737" t="s">
        <v>2778</v>
      </c>
      <c r="R1537" s="720">
        <f t="shared" ref="R1537:R1583" si="54">(P1537)</f>
        <v>0</v>
      </c>
      <c r="S1537" s="721" t="str">
        <f t="array" aca="1" ref="S1537" ca="1">IF(ISNUMBER(R1537),IF(R1537=100%,"CUMPLIDA",IF(AND(ISNUMBER(N1537),ISNUMBER(INDIRECT("FECHA_"&amp;$B1537,1))), IF(N1537&lt;=INDIRECT("FECHA_"&amp;$B1537,1),"INCUMPLIDA","PROCESO"), "VERIFICAR FECHA")),"SIN VALOR AVANCE")</f>
        <v>PROCESO</v>
      </c>
    </row>
    <row r="1538" spans="1:19" ht="120">
      <c r="A1538" s="712" t="s">
        <v>17</v>
      </c>
      <c r="B1538" s="104" t="s">
        <v>14</v>
      </c>
      <c r="C1538" s="713" t="s">
        <v>2779</v>
      </c>
      <c r="D1538" s="713"/>
      <c r="E1538" s="716" t="s">
        <v>2367</v>
      </c>
      <c r="F1538" s="716"/>
      <c r="G1538" s="716"/>
      <c r="H1538" s="714"/>
      <c r="I1538" s="716">
        <v>1</v>
      </c>
      <c r="J1538" s="717">
        <v>1</v>
      </c>
      <c r="K1538" s="717">
        <v>1</v>
      </c>
      <c r="L1538" s="735" t="s">
        <v>2780</v>
      </c>
      <c r="M1538" s="719">
        <v>45931</v>
      </c>
      <c r="N1538" s="719">
        <v>46265</v>
      </c>
      <c r="O1538" s="109">
        <f t="shared" si="53"/>
        <v>47.714285714285715</v>
      </c>
      <c r="P1538" s="720">
        <v>0</v>
      </c>
      <c r="Q1538" s="737" t="s">
        <v>2781</v>
      </c>
      <c r="R1538" s="720">
        <f t="shared" si="54"/>
        <v>0</v>
      </c>
      <c r="S1538" s="721" t="str">
        <f t="array" aca="1" ref="S1538" ca="1">IF(ISNUMBER(R1538),IF(R1538=100%,"CUMPLIDA",IF(AND(ISNUMBER(N1538),ISNUMBER(INDIRECT("FECHA_"&amp;$B1538,1))), IF(N1538&lt;=INDIRECT("FECHA_"&amp;$B1538,1),"INCUMPLIDA","PROCESO"), "VERIFICAR FECHA")),"SIN VALOR AVANCE")</f>
        <v>PROCESO</v>
      </c>
    </row>
    <row r="1539" spans="1:19" ht="60">
      <c r="A1539" s="712" t="s">
        <v>17</v>
      </c>
      <c r="B1539" s="104" t="s">
        <v>14</v>
      </c>
      <c r="C1539" s="713"/>
      <c r="D1539" s="713"/>
      <c r="E1539" s="714" t="s">
        <v>2268</v>
      </c>
      <c r="F1539" s="714"/>
      <c r="G1539" s="714"/>
      <c r="H1539" s="714"/>
      <c r="I1539" s="716">
        <v>2</v>
      </c>
      <c r="J1539" s="717">
        <v>1</v>
      </c>
      <c r="K1539" s="717">
        <v>1</v>
      </c>
      <c r="L1539" s="735" t="s">
        <v>2782</v>
      </c>
      <c r="M1539" s="719">
        <v>45931</v>
      </c>
      <c r="N1539" s="719">
        <v>46265</v>
      </c>
      <c r="O1539" s="109">
        <f t="shared" si="53"/>
        <v>47.714285714285715</v>
      </c>
      <c r="P1539" s="720">
        <v>1</v>
      </c>
      <c r="Q1539" s="717" t="s">
        <v>2783</v>
      </c>
      <c r="R1539" s="720">
        <f t="shared" si="54"/>
        <v>1</v>
      </c>
      <c r="S1539" s="721" t="str">
        <f t="array" aca="1" ref="S1539" ca="1">IF(ISNUMBER(R1539),IF(R1539=100%,"CUMPLIDA",IF(AND(ISNUMBER(N1539),ISNUMBER(INDIRECT("FECHA_"&amp;$B1539,1))), IF(N1539&lt;=INDIRECT("FECHA_"&amp;$B1539,1),"INCUMPLIDA","PROCESO"), "VERIFICAR FECHA")),"SIN VALOR AVANCE")</f>
        <v>CUMPLIDA</v>
      </c>
    </row>
    <row r="1540" spans="1:19" ht="30.75">
      <c r="A1540" s="712" t="s">
        <v>17</v>
      </c>
      <c r="B1540" s="104" t="s">
        <v>14</v>
      </c>
      <c r="C1540" s="713"/>
      <c r="D1540" s="713"/>
      <c r="E1540" s="714"/>
      <c r="F1540" s="714"/>
      <c r="G1540" s="714"/>
      <c r="H1540" s="714"/>
      <c r="I1540" s="716">
        <v>3</v>
      </c>
      <c r="J1540" s="717">
        <v>1</v>
      </c>
      <c r="K1540" s="717">
        <v>1</v>
      </c>
      <c r="L1540" s="718">
        <v>1</v>
      </c>
      <c r="M1540" s="719">
        <v>45931</v>
      </c>
      <c r="N1540" s="719">
        <v>46265</v>
      </c>
      <c r="O1540" s="109">
        <f t="shared" si="53"/>
        <v>47.714285714285715</v>
      </c>
      <c r="P1540" s="720">
        <v>0</v>
      </c>
      <c r="Q1540" s="717" t="s">
        <v>2783</v>
      </c>
      <c r="R1540" s="720">
        <f t="shared" si="54"/>
        <v>0</v>
      </c>
      <c r="S1540" s="721" t="str">
        <f t="array" aca="1" ref="S1540" ca="1">IF(ISNUMBER(R1540),IF(R1540=100%,"CUMPLIDA",IF(AND(ISNUMBER(N1540),ISNUMBER(INDIRECT("FECHA_"&amp;$B1540,1))), IF(N1540&lt;=INDIRECT("FECHA_"&amp;$B1540,1),"INCUMPLIDA","PROCESO"), "VERIFICAR FECHA")),"SIN VALOR AVANCE")</f>
        <v>PROCESO</v>
      </c>
    </row>
    <row r="1541" spans="1:19" ht="105">
      <c r="A1541" s="712" t="s">
        <v>17</v>
      </c>
      <c r="B1541" s="104" t="s">
        <v>14</v>
      </c>
      <c r="C1541" s="713"/>
      <c r="D1541" s="713"/>
      <c r="E1541" s="714"/>
      <c r="F1541" s="714"/>
      <c r="G1541" s="714"/>
      <c r="H1541" s="714"/>
      <c r="I1541" s="716">
        <v>4</v>
      </c>
      <c r="J1541" s="717">
        <v>1</v>
      </c>
      <c r="K1541" s="717">
        <v>1</v>
      </c>
      <c r="L1541" s="735" t="s">
        <v>2784</v>
      </c>
      <c r="M1541" s="719">
        <v>45931</v>
      </c>
      <c r="N1541" s="719">
        <v>46265</v>
      </c>
      <c r="O1541" s="109">
        <f t="shared" si="53"/>
        <v>47.714285714285715</v>
      </c>
      <c r="P1541" s="720">
        <v>0</v>
      </c>
      <c r="Q1541" s="717" t="s">
        <v>2785</v>
      </c>
      <c r="R1541" s="720">
        <f t="shared" si="54"/>
        <v>0</v>
      </c>
      <c r="S1541" s="721" t="str">
        <f t="array" aca="1" ref="S1541" ca="1">IF(ISNUMBER(R1541),IF(R1541=100%,"CUMPLIDA",IF(AND(ISNUMBER(N1541),ISNUMBER(INDIRECT("FECHA_"&amp;$B1541,1))), IF(N1541&lt;=INDIRECT("FECHA_"&amp;$B1541,1),"INCUMPLIDA","PROCESO"), "VERIFICAR FECHA")),"SIN VALOR AVANCE")</f>
        <v>PROCESO</v>
      </c>
    </row>
    <row r="1542" spans="1:19" ht="60.75">
      <c r="A1542" s="712" t="s">
        <v>17</v>
      </c>
      <c r="B1542" s="104" t="s">
        <v>14</v>
      </c>
      <c r="C1542" s="713"/>
      <c r="D1542" s="713"/>
      <c r="E1542" s="716" t="s">
        <v>2283</v>
      </c>
      <c r="F1542" s="716"/>
      <c r="G1542" s="716"/>
      <c r="H1542" s="714"/>
      <c r="I1542" s="716">
        <v>5</v>
      </c>
      <c r="J1542" s="717">
        <v>1</v>
      </c>
      <c r="K1542" s="717">
        <v>1</v>
      </c>
      <c r="L1542" s="718">
        <v>1</v>
      </c>
      <c r="M1542" s="719">
        <v>45778</v>
      </c>
      <c r="N1542" s="719">
        <v>46081</v>
      </c>
      <c r="O1542" s="109">
        <f t="shared" si="53"/>
        <v>43.285714285714285</v>
      </c>
      <c r="P1542" s="720">
        <v>1</v>
      </c>
      <c r="Q1542" s="737" t="s">
        <v>2786</v>
      </c>
      <c r="R1542" s="720">
        <f t="shared" si="54"/>
        <v>1</v>
      </c>
      <c r="S1542" s="721" t="str">
        <f t="array" aca="1" ref="S1542" ca="1">IF(ISNUMBER(R1542),IF(R1542=100%,"CUMPLIDA",IF(AND(ISNUMBER(N1542),ISNUMBER(INDIRECT("FECHA_"&amp;$B1542,1))), IF(N1542&lt;=INDIRECT("FECHA_"&amp;$B1542,1),"INCUMPLIDA","PROCESO"), "VERIFICAR FECHA")),"SIN VALOR AVANCE")</f>
        <v>CUMPLIDA</v>
      </c>
    </row>
    <row r="1543" spans="1:19" ht="105.75">
      <c r="A1543" s="712" t="s">
        <v>17</v>
      </c>
      <c r="B1543" s="104" t="s">
        <v>14</v>
      </c>
      <c r="C1543" s="713"/>
      <c r="D1543" s="713"/>
      <c r="E1543" s="714" t="s">
        <v>2284</v>
      </c>
      <c r="F1543" s="714"/>
      <c r="G1543" s="714"/>
      <c r="H1543" s="714"/>
      <c r="I1543" s="716">
        <v>6</v>
      </c>
      <c r="J1543" s="717">
        <v>1</v>
      </c>
      <c r="K1543" s="717">
        <v>1</v>
      </c>
      <c r="L1543" s="718">
        <v>1</v>
      </c>
      <c r="M1543" s="719">
        <v>46204</v>
      </c>
      <c r="N1543" s="719">
        <v>46264</v>
      </c>
      <c r="O1543" s="109">
        <f t="shared" si="53"/>
        <v>8.5714285714285712</v>
      </c>
      <c r="P1543" s="720">
        <v>0</v>
      </c>
      <c r="Q1543" s="717" t="s">
        <v>2787</v>
      </c>
      <c r="R1543" s="720">
        <f t="shared" si="54"/>
        <v>0</v>
      </c>
      <c r="S1543" s="721" t="str">
        <f t="array" aca="1" ref="S1543" ca="1">IF(ISNUMBER(R1543),IF(R1543=100%,"CUMPLIDA",IF(AND(ISNUMBER(N1543),ISNUMBER(INDIRECT("FECHA_"&amp;$B1543,1))), IF(N1543&lt;=INDIRECT("FECHA_"&amp;$B1543,1),"INCUMPLIDA","PROCESO"), "VERIFICAR FECHA")),"SIN VALOR AVANCE")</f>
        <v>PROCESO</v>
      </c>
    </row>
    <row r="1544" spans="1:19" ht="105.75">
      <c r="A1544" s="712" t="s">
        <v>17</v>
      </c>
      <c r="B1544" s="104" t="s">
        <v>14</v>
      </c>
      <c r="C1544" s="713"/>
      <c r="D1544" s="713"/>
      <c r="E1544" s="714"/>
      <c r="F1544" s="714"/>
      <c r="G1544" s="714"/>
      <c r="H1544" s="714"/>
      <c r="I1544" s="716">
        <v>7</v>
      </c>
      <c r="J1544" s="717">
        <v>1</v>
      </c>
      <c r="K1544" s="717">
        <v>1</v>
      </c>
      <c r="L1544" s="718">
        <v>2</v>
      </c>
      <c r="M1544" s="719">
        <v>46082</v>
      </c>
      <c r="N1544" s="719">
        <v>46264</v>
      </c>
      <c r="O1544" s="109">
        <f t="shared" si="53"/>
        <v>26</v>
      </c>
      <c r="P1544" s="720">
        <v>0</v>
      </c>
      <c r="Q1544" s="717" t="s">
        <v>2787</v>
      </c>
      <c r="R1544" s="720">
        <f t="shared" si="54"/>
        <v>0</v>
      </c>
      <c r="S1544" s="721" t="str">
        <f t="array" aca="1" ref="S1544" ca="1">IF(ISNUMBER(R1544),IF(R1544=100%,"CUMPLIDA",IF(AND(ISNUMBER(N1544),ISNUMBER(INDIRECT("FECHA_"&amp;$B1544,1))), IF(N1544&lt;=INDIRECT("FECHA_"&amp;$B1544,1),"INCUMPLIDA","PROCESO"), "VERIFICAR FECHA")),"SIN VALOR AVANCE")</f>
        <v>PROCESO</v>
      </c>
    </row>
    <row r="1545" spans="1:19" ht="30.75">
      <c r="A1545" s="712" t="s">
        <v>17</v>
      </c>
      <c r="B1545" s="104" t="s">
        <v>14</v>
      </c>
      <c r="C1545" s="713"/>
      <c r="D1545" s="713"/>
      <c r="E1545" s="716" t="s">
        <v>2285</v>
      </c>
      <c r="F1545" s="716"/>
      <c r="G1545" s="716"/>
      <c r="H1545" s="714"/>
      <c r="I1545" s="716">
        <v>8</v>
      </c>
      <c r="J1545" s="717">
        <v>1</v>
      </c>
      <c r="K1545" s="717">
        <v>1</v>
      </c>
      <c r="L1545" s="718">
        <v>1</v>
      </c>
      <c r="M1545" s="719">
        <v>45915</v>
      </c>
      <c r="N1545" s="719">
        <v>46022</v>
      </c>
      <c r="O1545" s="109">
        <f t="shared" si="53"/>
        <v>15.285714285714286</v>
      </c>
      <c r="P1545" s="720">
        <v>1</v>
      </c>
      <c r="Q1545" s="717" t="s">
        <v>2663</v>
      </c>
      <c r="R1545" s="720">
        <f t="shared" si="54"/>
        <v>1</v>
      </c>
      <c r="S1545" s="721" t="str">
        <f t="array" aca="1" ref="S1545" ca="1">IF(ISNUMBER(R1545),IF(R1545=100%,"CUMPLIDA",IF(AND(ISNUMBER(N1545),ISNUMBER(INDIRECT("FECHA_"&amp;$B1545,1))), IF(N1545&lt;=INDIRECT("FECHA_"&amp;$B1545,1),"INCUMPLIDA","PROCESO"), "VERIFICAR FECHA")),"SIN VALOR AVANCE")</f>
        <v>CUMPLIDA</v>
      </c>
    </row>
    <row r="1546" spans="1:19" ht="60.75">
      <c r="A1546" s="712" t="s">
        <v>17</v>
      </c>
      <c r="B1546" s="104" t="s">
        <v>14</v>
      </c>
      <c r="C1546" s="713"/>
      <c r="D1546" s="713"/>
      <c r="E1546" s="714" t="s">
        <v>2286</v>
      </c>
      <c r="F1546" s="714"/>
      <c r="G1546" s="714"/>
      <c r="H1546" s="714"/>
      <c r="I1546" s="716">
        <v>9</v>
      </c>
      <c r="J1546" s="717">
        <v>1</v>
      </c>
      <c r="K1546" s="717">
        <v>1</v>
      </c>
      <c r="L1546" s="718">
        <v>3</v>
      </c>
      <c r="M1546" s="719">
        <v>45717</v>
      </c>
      <c r="N1546" s="719">
        <v>46233</v>
      </c>
      <c r="O1546" s="109">
        <f t="shared" si="53"/>
        <v>73.714285714285708</v>
      </c>
      <c r="P1546" s="720">
        <v>0.12</v>
      </c>
      <c r="Q1546" s="717" t="s">
        <v>2788</v>
      </c>
      <c r="R1546" s="720">
        <f t="shared" si="54"/>
        <v>0.12</v>
      </c>
      <c r="S1546" s="721" t="str">
        <f t="array" aca="1" ref="S1546" ca="1">IF(ISNUMBER(R1546),IF(R1546=100%,"CUMPLIDA",IF(AND(ISNUMBER(N1546),ISNUMBER(INDIRECT("FECHA_"&amp;$B1546,1))), IF(N1546&lt;=INDIRECT("FECHA_"&amp;$B1546,1),"INCUMPLIDA","PROCESO"), "VERIFICAR FECHA")),"SIN VALOR AVANCE")</f>
        <v>PROCESO</v>
      </c>
    </row>
    <row r="1547" spans="1:19" ht="45.75">
      <c r="A1547" s="712" t="s">
        <v>17</v>
      </c>
      <c r="B1547" s="104" t="s">
        <v>14</v>
      </c>
      <c r="C1547" s="713"/>
      <c r="D1547" s="713"/>
      <c r="E1547" s="714"/>
      <c r="F1547" s="714"/>
      <c r="G1547" s="714"/>
      <c r="H1547" s="714"/>
      <c r="I1547" s="716">
        <v>10</v>
      </c>
      <c r="J1547" s="717">
        <v>1</v>
      </c>
      <c r="K1547" s="717">
        <v>1</v>
      </c>
      <c r="L1547" s="718">
        <v>1</v>
      </c>
      <c r="M1547" s="719">
        <v>46143</v>
      </c>
      <c r="N1547" s="719">
        <v>46188</v>
      </c>
      <c r="O1547" s="109">
        <f t="shared" si="53"/>
        <v>6.4285714285714288</v>
      </c>
      <c r="P1547" s="720">
        <v>0</v>
      </c>
      <c r="Q1547" s="717" t="s">
        <v>2789</v>
      </c>
      <c r="R1547" s="720">
        <f t="shared" si="54"/>
        <v>0</v>
      </c>
      <c r="S1547" s="721" t="str">
        <f t="array" aca="1" ref="S1547" ca="1">IF(ISNUMBER(R1547),IF(R1547=100%,"CUMPLIDA",IF(AND(ISNUMBER(N1547),ISNUMBER(INDIRECT("FECHA_"&amp;$B1547,1))), IF(N1547&lt;=INDIRECT("FECHA_"&amp;$B1547,1),"INCUMPLIDA","PROCESO"), "VERIFICAR FECHA")),"SIN VALOR AVANCE")</f>
        <v>PROCESO</v>
      </c>
    </row>
    <row r="1548" spans="1:19" ht="105.75">
      <c r="A1548" s="712" t="s">
        <v>17</v>
      </c>
      <c r="B1548" s="104" t="s">
        <v>14</v>
      </c>
      <c r="C1548" s="713"/>
      <c r="D1548" s="713"/>
      <c r="E1548" s="716" t="s">
        <v>2353</v>
      </c>
      <c r="F1548" s="716"/>
      <c r="G1548" s="716"/>
      <c r="H1548" s="714"/>
      <c r="I1548" s="716">
        <v>11</v>
      </c>
      <c r="J1548" s="717">
        <v>1</v>
      </c>
      <c r="K1548" s="717">
        <v>1</v>
      </c>
      <c r="L1548" s="718" t="s">
        <v>2718</v>
      </c>
      <c r="M1548" s="719">
        <v>45931</v>
      </c>
      <c r="N1548" s="719">
        <v>46296</v>
      </c>
      <c r="O1548" s="109">
        <f t="shared" si="53"/>
        <v>52.142857142857146</v>
      </c>
      <c r="P1548" s="720">
        <v>0.5</v>
      </c>
      <c r="Q1548" s="737" t="s">
        <v>2790</v>
      </c>
      <c r="R1548" s="720">
        <f t="shared" si="54"/>
        <v>0.5</v>
      </c>
      <c r="S1548" s="721" t="str">
        <f t="array" aca="1" ref="S1548" ca="1">IF(ISNUMBER(R1548),IF(R1548=100%,"CUMPLIDA",IF(AND(ISNUMBER(N1548),ISNUMBER(INDIRECT("FECHA_"&amp;$B1548,1))), IF(N1548&lt;=INDIRECT("FECHA_"&amp;$B1548,1),"INCUMPLIDA","PROCESO"), "VERIFICAR FECHA")),"SIN VALOR AVANCE")</f>
        <v>PROCESO</v>
      </c>
    </row>
    <row r="1549" spans="1:19" ht="60.75">
      <c r="A1549" s="712" t="s">
        <v>17</v>
      </c>
      <c r="B1549" s="104" t="s">
        <v>14</v>
      </c>
      <c r="C1549" s="713"/>
      <c r="D1549" s="713"/>
      <c r="E1549" s="716" t="s">
        <v>2298</v>
      </c>
      <c r="F1549" s="716"/>
      <c r="G1549" s="716"/>
      <c r="H1549" s="714"/>
      <c r="I1549" s="716">
        <v>12</v>
      </c>
      <c r="J1549" s="717">
        <v>1</v>
      </c>
      <c r="K1549" s="717">
        <v>1</v>
      </c>
      <c r="L1549" s="718">
        <v>1</v>
      </c>
      <c r="M1549" s="719">
        <v>45931</v>
      </c>
      <c r="N1549" s="719">
        <v>46081</v>
      </c>
      <c r="O1549" s="109">
        <f t="shared" si="53"/>
        <v>21.428571428571427</v>
      </c>
      <c r="P1549" s="720">
        <v>1</v>
      </c>
      <c r="Q1549" s="717" t="s">
        <v>2791</v>
      </c>
      <c r="R1549" s="720">
        <f t="shared" si="54"/>
        <v>1</v>
      </c>
      <c r="S1549" s="721" t="str">
        <f t="array" aca="1" ref="S1549" ca="1">IF(ISNUMBER(R1549),IF(R1549=100%,"CUMPLIDA",IF(AND(ISNUMBER(N1549),ISNUMBER(INDIRECT("FECHA_"&amp;$B1549,1))), IF(N1549&lt;=INDIRECT("FECHA_"&amp;$B1549,1),"INCUMPLIDA","PROCESO"), "VERIFICAR FECHA")),"SIN VALOR AVANCE")</f>
        <v>CUMPLIDA</v>
      </c>
    </row>
    <row r="1550" spans="1:19" ht="60.75">
      <c r="A1550" s="712" t="s">
        <v>17</v>
      </c>
      <c r="B1550" s="104" t="s">
        <v>14</v>
      </c>
      <c r="C1550" s="713"/>
      <c r="D1550" s="713"/>
      <c r="E1550" s="716" t="s">
        <v>2299</v>
      </c>
      <c r="F1550" s="716"/>
      <c r="G1550" s="716"/>
      <c r="H1550" s="714"/>
      <c r="I1550" s="716">
        <v>13</v>
      </c>
      <c r="J1550" s="717">
        <v>1</v>
      </c>
      <c r="K1550" s="717">
        <v>1</v>
      </c>
      <c r="L1550" s="718">
        <v>2</v>
      </c>
      <c r="M1550" s="719">
        <v>45931</v>
      </c>
      <c r="N1550" s="719">
        <v>46022</v>
      </c>
      <c r="O1550" s="109">
        <f t="shared" si="53"/>
        <v>13</v>
      </c>
      <c r="P1550" s="720">
        <v>1</v>
      </c>
      <c r="Q1550" s="717" t="s">
        <v>2792</v>
      </c>
      <c r="R1550" s="720">
        <f t="shared" si="54"/>
        <v>1</v>
      </c>
      <c r="S1550" s="721" t="str">
        <f t="array" aca="1" ref="S1550" ca="1">IF(ISNUMBER(R1550),IF(R1550=100%,"CUMPLIDA",IF(AND(ISNUMBER(N1550),ISNUMBER(INDIRECT("FECHA_"&amp;$B1550,1))), IF(N1550&lt;=INDIRECT("FECHA_"&amp;$B1550,1),"INCUMPLIDA","PROCESO"), "VERIFICAR FECHA")),"SIN VALOR AVANCE")</f>
        <v>CUMPLIDA</v>
      </c>
    </row>
    <row r="1551" spans="1:19" ht="60.75">
      <c r="A1551" s="712" t="s">
        <v>17</v>
      </c>
      <c r="B1551" s="104" t="s">
        <v>14</v>
      </c>
      <c r="C1551" s="713"/>
      <c r="D1551" s="713"/>
      <c r="E1551" s="714" t="s">
        <v>2301</v>
      </c>
      <c r="F1551" s="714"/>
      <c r="G1551" s="714"/>
      <c r="H1551" s="714"/>
      <c r="I1551" s="716">
        <v>14</v>
      </c>
      <c r="J1551" s="717">
        <v>1</v>
      </c>
      <c r="K1551" s="717">
        <v>1</v>
      </c>
      <c r="L1551" s="718">
        <v>3</v>
      </c>
      <c r="M1551" s="719">
        <v>45931</v>
      </c>
      <c r="N1551" s="719">
        <v>46022</v>
      </c>
      <c r="O1551" s="109">
        <f t="shared" si="53"/>
        <v>13</v>
      </c>
      <c r="P1551" s="720">
        <v>1</v>
      </c>
      <c r="Q1551" s="737" t="s">
        <v>2791</v>
      </c>
      <c r="R1551" s="720">
        <f t="shared" si="54"/>
        <v>1</v>
      </c>
      <c r="S1551" s="721" t="str">
        <f t="array" aca="1" ref="S1551" ca="1">IF(ISNUMBER(R1551),IF(R1551=100%,"CUMPLIDA",IF(AND(ISNUMBER(N1551),ISNUMBER(INDIRECT("FECHA_"&amp;$B1551,1))), IF(N1551&lt;=INDIRECT("FECHA_"&amp;$B1551,1),"INCUMPLIDA","PROCESO"), "VERIFICAR FECHA")),"SIN VALOR AVANCE")</f>
        <v>CUMPLIDA</v>
      </c>
    </row>
    <row r="1552" spans="1:19" ht="60.75">
      <c r="A1552" s="712" t="s">
        <v>17</v>
      </c>
      <c r="B1552" s="104" t="s">
        <v>14</v>
      </c>
      <c r="C1552" s="713"/>
      <c r="D1552" s="713"/>
      <c r="E1552" s="714"/>
      <c r="F1552" s="714"/>
      <c r="G1552" s="714"/>
      <c r="H1552" s="714"/>
      <c r="I1552" s="716">
        <v>15</v>
      </c>
      <c r="J1552" s="717">
        <v>1</v>
      </c>
      <c r="K1552" s="717">
        <v>1</v>
      </c>
      <c r="L1552" s="718">
        <v>1</v>
      </c>
      <c r="M1552" s="719">
        <v>45931</v>
      </c>
      <c r="N1552" s="719">
        <v>46234</v>
      </c>
      <c r="O1552" s="109">
        <f t="shared" si="53"/>
        <v>43.285714285714285</v>
      </c>
      <c r="P1552" s="720">
        <v>0.7</v>
      </c>
      <c r="Q1552" s="737" t="s">
        <v>2791</v>
      </c>
      <c r="R1552" s="720">
        <f t="shared" si="54"/>
        <v>0.7</v>
      </c>
      <c r="S1552" s="721" t="str">
        <f t="array" aca="1" ref="S1552" ca="1">IF(ISNUMBER(R1552),IF(R1552=100%,"CUMPLIDA",IF(AND(ISNUMBER(N1552),ISNUMBER(INDIRECT("FECHA_"&amp;$B1552,1))), IF(N1552&lt;=INDIRECT("FECHA_"&amp;$B1552,1),"INCUMPLIDA","PROCESO"), "VERIFICAR FECHA")),"SIN VALOR AVANCE")</f>
        <v>PROCESO</v>
      </c>
    </row>
    <row r="1553" spans="1:19" ht="60.75">
      <c r="A1553" s="712" t="s">
        <v>17</v>
      </c>
      <c r="B1553" s="104" t="s">
        <v>14</v>
      </c>
      <c r="C1553" s="713"/>
      <c r="D1553" s="713"/>
      <c r="E1553" s="716" t="s">
        <v>2358</v>
      </c>
      <c r="F1553" s="716"/>
      <c r="G1553" s="716"/>
      <c r="H1553" s="714"/>
      <c r="I1553" s="716">
        <v>16</v>
      </c>
      <c r="J1553" s="717">
        <v>1</v>
      </c>
      <c r="K1553" s="717">
        <v>1</v>
      </c>
      <c r="L1553" s="718">
        <v>1</v>
      </c>
      <c r="M1553" s="719">
        <v>45931</v>
      </c>
      <c r="N1553" s="719">
        <v>46081</v>
      </c>
      <c r="O1553" s="109">
        <f t="shared" si="53"/>
        <v>21.428571428571427</v>
      </c>
      <c r="P1553" s="720">
        <v>1</v>
      </c>
      <c r="Q1553" s="737" t="s">
        <v>2791</v>
      </c>
      <c r="R1553" s="720">
        <f t="shared" si="54"/>
        <v>1</v>
      </c>
      <c r="S1553" s="721" t="str">
        <f t="array" aca="1" ref="S1553" ca="1">IF(ISNUMBER(R1553),IF(R1553=100%,"CUMPLIDA",IF(AND(ISNUMBER(N1553),ISNUMBER(INDIRECT("FECHA_"&amp;$B1553,1))), IF(N1553&lt;=INDIRECT("FECHA_"&amp;$B1553,1),"INCUMPLIDA","PROCESO"), "VERIFICAR FECHA")),"SIN VALOR AVANCE")</f>
        <v>CUMPLIDA</v>
      </c>
    </row>
    <row r="1554" spans="1:19" ht="60.75">
      <c r="A1554" s="712" t="s">
        <v>17</v>
      </c>
      <c r="B1554" s="104" t="s">
        <v>14</v>
      </c>
      <c r="C1554" s="713"/>
      <c r="D1554" s="713"/>
      <c r="E1554" s="716" t="s">
        <v>2306</v>
      </c>
      <c r="F1554" s="716"/>
      <c r="G1554" s="716"/>
      <c r="H1554" s="714"/>
      <c r="I1554" s="716">
        <v>17</v>
      </c>
      <c r="J1554" s="717">
        <v>1</v>
      </c>
      <c r="K1554" s="717">
        <v>1</v>
      </c>
      <c r="L1554" s="718">
        <v>1</v>
      </c>
      <c r="M1554" s="719">
        <v>45931</v>
      </c>
      <c r="N1554" s="719">
        <v>46081</v>
      </c>
      <c r="O1554" s="109">
        <f t="shared" ref="O1554:O1582" si="55">(N1554-M1554)/7</f>
        <v>21.428571428571427</v>
      </c>
      <c r="P1554" s="720">
        <v>1</v>
      </c>
      <c r="Q1554" s="737" t="s">
        <v>2791</v>
      </c>
      <c r="R1554" s="720">
        <f t="shared" si="54"/>
        <v>1</v>
      </c>
      <c r="S1554" s="721" t="str">
        <f t="array" aca="1" ref="S1554" ca="1">IF(ISNUMBER(R1554),IF(R1554=100%,"CUMPLIDA",IF(AND(ISNUMBER(N1554),ISNUMBER(INDIRECT("FECHA_"&amp;$B1554,1))), IF(N1554&lt;=INDIRECT("FECHA_"&amp;$B1554,1),"INCUMPLIDA","PROCESO"), "VERIFICAR FECHA")),"SIN VALOR AVANCE")</f>
        <v>CUMPLIDA</v>
      </c>
    </row>
    <row r="1555" spans="1:19" ht="105.75">
      <c r="A1555" s="712" t="s">
        <v>17</v>
      </c>
      <c r="B1555" s="104" t="s">
        <v>14</v>
      </c>
      <c r="C1555" s="713"/>
      <c r="D1555" s="713"/>
      <c r="E1555" s="716" t="s">
        <v>2793</v>
      </c>
      <c r="F1555" s="716"/>
      <c r="G1555" s="716"/>
      <c r="H1555" s="714"/>
      <c r="I1555" s="716">
        <v>18</v>
      </c>
      <c r="J1555" s="717">
        <v>1</v>
      </c>
      <c r="K1555" s="717">
        <v>1</v>
      </c>
      <c r="L1555" s="718">
        <v>2</v>
      </c>
      <c r="M1555" s="719">
        <v>46023</v>
      </c>
      <c r="N1555" s="719">
        <v>46265</v>
      </c>
      <c r="O1555" s="109">
        <f t="shared" si="55"/>
        <v>34.571428571428569</v>
      </c>
      <c r="P1555" s="720">
        <v>0.1</v>
      </c>
      <c r="Q1555" s="717" t="s">
        <v>2794</v>
      </c>
      <c r="R1555" s="720">
        <f t="shared" si="54"/>
        <v>0.1</v>
      </c>
      <c r="S1555" s="721" t="str">
        <f t="array" aca="1" ref="S1555" ca="1">IF(ISNUMBER(R1555),IF(R1555=100%,"CUMPLIDA",IF(AND(ISNUMBER(N1555),ISNUMBER(INDIRECT("FECHA_"&amp;$B1555,1))), IF(N1555&lt;=INDIRECT("FECHA_"&amp;$B1555,1),"INCUMPLIDA","PROCESO"), "VERIFICAR FECHA")),"SIN VALOR AVANCE")</f>
        <v>PROCESO</v>
      </c>
    </row>
    <row r="1556" spans="1:19" ht="75.75">
      <c r="A1556" s="712" t="s">
        <v>17</v>
      </c>
      <c r="B1556" s="104" t="s">
        <v>14</v>
      </c>
      <c r="C1556" s="713"/>
      <c r="D1556" s="713"/>
      <c r="E1556" s="716" t="s">
        <v>2311</v>
      </c>
      <c r="F1556" s="716"/>
      <c r="G1556" s="716"/>
      <c r="H1556" s="714"/>
      <c r="I1556" s="716">
        <v>19</v>
      </c>
      <c r="J1556" s="717">
        <v>1</v>
      </c>
      <c r="K1556" s="717">
        <v>1</v>
      </c>
      <c r="L1556" s="718">
        <v>2</v>
      </c>
      <c r="M1556" s="719">
        <v>45383</v>
      </c>
      <c r="N1556" s="719">
        <v>46265</v>
      </c>
      <c r="O1556" s="109">
        <f t="shared" si="55"/>
        <v>126</v>
      </c>
      <c r="P1556" s="720">
        <v>0.55000000000000004</v>
      </c>
      <c r="Q1556" s="737" t="s">
        <v>2795</v>
      </c>
      <c r="R1556" s="720">
        <f t="shared" si="54"/>
        <v>0.55000000000000004</v>
      </c>
      <c r="S1556" s="721" t="str">
        <f t="array" aca="1" ref="S1556" ca="1">IF(ISNUMBER(R1556),IF(R1556=100%,"CUMPLIDA",IF(AND(ISNUMBER(N1556),ISNUMBER(INDIRECT("FECHA_"&amp;$B1556,1))), IF(N1556&lt;=INDIRECT("FECHA_"&amp;$B1556,1),"INCUMPLIDA","PROCESO"), "VERIFICAR FECHA")),"SIN VALOR AVANCE")</f>
        <v>PROCESO</v>
      </c>
    </row>
    <row r="1557" spans="1:19" ht="45">
      <c r="A1557" s="712" t="s">
        <v>17</v>
      </c>
      <c r="B1557" s="104" t="s">
        <v>14</v>
      </c>
      <c r="C1557" s="713"/>
      <c r="D1557" s="713"/>
      <c r="E1557" s="714" t="s">
        <v>2313</v>
      </c>
      <c r="F1557" s="714"/>
      <c r="G1557" s="714"/>
      <c r="H1557" s="714"/>
      <c r="I1557" s="716">
        <v>20</v>
      </c>
      <c r="J1557" s="717">
        <v>1</v>
      </c>
      <c r="K1557" s="717">
        <v>1</v>
      </c>
      <c r="L1557" s="718" t="s">
        <v>2796</v>
      </c>
      <c r="M1557" s="719">
        <v>45905</v>
      </c>
      <c r="N1557" s="719">
        <v>46265</v>
      </c>
      <c r="O1557" s="109">
        <f t="shared" si="55"/>
        <v>51.428571428571431</v>
      </c>
      <c r="P1557" s="720">
        <v>0</v>
      </c>
      <c r="Q1557" s="717" t="s">
        <v>2783</v>
      </c>
      <c r="R1557" s="720">
        <f t="shared" si="54"/>
        <v>0</v>
      </c>
      <c r="S1557" s="721" t="str">
        <f t="array" aca="1" ref="S1557" ca="1">IF(ISNUMBER(R1557),IF(R1557=100%,"CUMPLIDA",IF(AND(ISNUMBER(N1557),ISNUMBER(INDIRECT("FECHA_"&amp;$B1557,1))), IF(N1557&lt;=INDIRECT("FECHA_"&amp;$B1557,1),"INCUMPLIDA","PROCESO"), "VERIFICAR FECHA")),"SIN VALOR AVANCE")</f>
        <v>PROCESO</v>
      </c>
    </row>
    <row r="1558" spans="1:19" ht="45">
      <c r="A1558" s="712" t="s">
        <v>17</v>
      </c>
      <c r="B1558" s="104" t="s">
        <v>14</v>
      </c>
      <c r="C1558" s="713"/>
      <c r="D1558" s="713"/>
      <c r="E1558" s="714"/>
      <c r="F1558" s="714"/>
      <c r="G1558" s="714"/>
      <c r="H1558" s="714"/>
      <c r="I1558" s="716">
        <v>21</v>
      </c>
      <c r="J1558" s="717">
        <v>1</v>
      </c>
      <c r="K1558" s="717">
        <v>1</v>
      </c>
      <c r="L1558" s="718" t="s">
        <v>2796</v>
      </c>
      <c r="M1558" s="719">
        <v>45931</v>
      </c>
      <c r="N1558" s="719">
        <v>46387</v>
      </c>
      <c r="O1558" s="109">
        <f t="shared" si="55"/>
        <v>65.142857142857139</v>
      </c>
      <c r="P1558" s="720">
        <v>0</v>
      </c>
      <c r="Q1558" s="717" t="s">
        <v>2783</v>
      </c>
      <c r="R1558" s="720">
        <f t="shared" si="54"/>
        <v>0</v>
      </c>
      <c r="S1558" s="721" t="str">
        <f t="array" aca="1" ref="S1558" ca="1">IF(ISNUMBER(R1558),IF(R1558=100%,"CUMPLIDA",IF(AND(ISNUMBER(N1558),ISNUMBER(INDIRECT("FECHA_"&amp;$B1558,1))), IF(N1558&lt;=INDIRECT("FECHA_"&amp;$B1558,1),"INCUMPLIDA","PROCESO"), "VERIFICAR FECHA")),"SIN VALOR AVANCE")</f>
        <v>PROCESO</v>
      </c>
    </row>
    <row r="1559" spans="1:19" ht="90.75">
      <c r="A1559" s="712" t="s">
        <v>17</v>
      </c>
      <c r="B1559" s="104" t="s">
        <v>14</v>
      </c>
      <c r="C1559" s="713"/>
      <c r="D1559" s="713"/>
      <c r="E1559" s="714"/>
      <c r="F1559" s="714"/>
      <c r="G1559" s="714"/>
      <c r="H1559" s="714"/>
      <c r="I1559" s="716">
        <v>22</v>
      </c>
      <c r="J1559" s="717">
        <v>1</v>
      </c>
      <c r="K1559" s="717">
        <v>1</v>
      </c>
      <c r="L1559" s="718">
        <v>4</v>
      </c>
      <c r="M1559" s="719">
        <v>45931</v>
      </c>
      <c r="N1559" s="719">
        <v>46387</v>
      </c>
      <c r="O1559" s="109">
        <f t="shared" si="55"/>
        <v>65.142857142857139</v>
      </c>
      <c r="P1559" s="720">
        <v>0</v>
      </c>
      <c r="Q1559" s="737" t="s">
        <v>2797</v>
      </c>
      <c r="R1559" s="720">
        <f t="shared" si="54"/>
        <v>0</v>
      </c>
      <c r="S1559" s="721" t="str">
        <f t="array" aca="1" ref="S1559" ca="1">IF(ISNUMBER(R1559),IF(R1559=100%,"CUMPLIDA",IF(AND(ISNUMBER(N1559),ISNUMBER(INDIRECT("FECHA_"&amp;$B1559,1))), IF(N1559&lt;=INDIRECT("FECHA_"&amp;$B1559,1),"INCUMPLIDA","PROCESO"), "VERIFICAR FECHA")),"SIN VALOR AVANCE")</f>
        <v>PROCESO</v>
      </c>
    </row>
    <row r="1560" spans="1:19" ht="30.75">
      <c r="A1560" s="712" t="s">
        <v>17</v>
      </c>
      <c r="B1560" s="104" t="s">
        <v>14</v>
      </c>
      <c r="C1560" s="713"/>
      <c r="D1560" s="713"/>
      <c r="E1560" s="714" t="s">
        <v>2319</v>
      </c>
      <c r="F1560" s="714"/>
      <c r="G1560" s="714"/>
      <c r="H1560" s="714"/>
      <c r="I1560" s="716">
        <v>21</v>
      </c>
      <c r="J1560" s="717">
        <v>1</v>
      </c>
      <c r="K1560" s="717">
        <v>1</v>
      </c>
      <c r="L1560" s="718">
        <v>3</v>
      </c>
      <c r="M1560" s="719">
        <v>45663</v>
      </c>
      <c r="N1560" s="719">
        <v>46387</v>
      </c>
      <c r="O1560" s="109">
        <f t="shared" si="55"/>
        <v>103.42857142857143</v>
      </c>
      <c r="P1560" s="720">
        <v>0</v>
      </c>
      <c r="Q1560" s="717" t="s">
        <v>2664</v>
      </c>
      <c r="R1560" s="720">
        <f t="shared" si="54"/>
        <v>0</v>
      </c>
      <c r="S1560" s="721" t="str">
        <f t="array" aca="1" ref="S1560" ca="1">IF(ISNUMBER(R1560),IF(R1560=100%,"CUMPLIDA",IF(AND(ISNUMBER(N1560),ISNUMBER(INDIRECT("FECHA_"&amp;$B1560,1))), IF(N1560&lt;=INDIRECT("FECHA_"&amp;$B1560,1),"INCUMPLIDA","PROCESO"), "VERIFICAR FECHA")),"SIN VALOR AVANCE")</f>
        <v>PROCESO</v>
      </c>
    </row>
    <row r="1561" spans="1:19" ht="75.75">
      <c r="A1561" s="712" t="s">
        <v>17</v>
      </c>
      <c r="B1561" s="104" t="s">
        <v>14</v>
      </c>
      <c r="C1561" s="713"/>
      <c r="D1561" s="713"/>
      <c r="E1561" s="714"/>
      <c r="F1561" s="714"/>
      <c r="G1561" s="714"/>
      <c r="H1561" s="714"/>
      <c r="I1561" s="716">
        <v>22</v>
      </c>
      <c r="J1561" s="717">
        <v>1</v>
      </c>
      <c r="K1561" s="717">
        <v>1</v>
      </c>
      <c r="L1561" s="718">
        <v>1</v>
      </c>
      <c r="M1561" s="719">
        <v>45663</v>
      </c>
      <c r="N1561" s="719">
        <v>46387</v>
      </c>
      <c r="O1561" s="109">
        <f t="shared" si="55"/>
        <v>103.42857142857143</v>
      </c>
      <c r="P1561" s="720">
        <v>0</v>
      </c>
      <c r="Q1561" s="717" t="s">
        <v>2798</v>
      </c>
      <c r="R1561" s="720">
        <f t="shared" si="54"/>
        <v>0</v>
      </c>
      <c r="S1561" s="721" t="str">
        <f t="array" aca="1" ref="S1561" ca="1">IF(ISNUMBER(R1561),IF(R1561=100%,"CUMPLIDA",IF(AND(ISNUMBER(N1561),ISNUMBER(INDIRECT("FECHA_"&amp;$B1561,1))), IF(N1561&lt;=INDIRECT("FECHA_"&amp;$B1561,1),"INCUMPLIDA","PROCESO"), "VERIFICAR FECHA")),"SIN VALOR AVANCE")</f>
        <v>PROCESO</v>
      </c>
    </row>
    <row r="1562" spans="1:19" ht="30.75">
      <c r="A1562" s="712" t="s">
        <v>17</v>
      </c>
      <c r="B1562" s="104" t="s">
        <v>14</v>
      </c>
      <c r="C1562" s="713"/>
      <c r="D1562" s="713"/>
      <c r="E1562" s="714"/>
      <c r="F1562" s="714"/>
      <c r="G1562" s="714"/>
      <c r="H1562" s="714"/>
      <c r="I1562" s="716">
        <v>23</v>
      </c>
      <c r="J1562" s="717">
        <v>1</v>
      </c>
      <c r="K1562" s="717">
        <v>1</v>
      </c>
      <c r="L1562" s="718">
        <v>2</v>
      </c>
      <c r="M1562" s="719">
        <v>45663</v>
      </c>
      <c r="N1562" s="719">
        <v>46387</v>
      </c>
      <c r="O1562" s="109">
        <f t="shared" si="55"/>
        <v>103.42857142857143</v>
      </c>
      <c r="P1562" s="720">
        <v>0</v>
      </c>
      <c r="Q1562" s="717" t="s">
        <v>2799</v>
      </c>
      <c r="R1562" s="720">
        <f t="shared" si="54"/>
        <v>0</v>
      </c>
      <c r="S1562" s="721" t="str">
        <f t="array" aca="1" ref="S1562" ca="1">IF(ISNUMBER(R1562),IF(R1562=100%,"CUMPLIDA",IF(AND(ISNUMBER(N1562),ISNUMBER(INDIRECT("FECHA_"&amp;$B1562,1))), IF(N1562&lt;=INDIRECT("FECHA_"&amp;$B1562,1),"INCUMPLIDA","PROCESO"), "VERIFICAR FECHA")),"SIN VALOR AVANCE")</f>
        <v>PROCESO</v>
      </c>
    </row>
    <row r="1563" spans="1:19" ht="90.75">
      <c r="A1563" s="712" t="s">
        <v>17</v>
      </c>
      <c r="B1563" s="104" t="s">
        <v>14</v>
      </c>
      <c r="C1563" s="713"/>
      <c r="D1563" s="713"/>
      <c r="E1563" s="716" t="s">
        <v>2800</v>
      </c>
      <c r="F1563" s="716"/>
      <c r="G1563" s="716"/>
      <c r="H1563" s="714"/>
      <c r="I1563" s="716">
        <v>24</v>
      </c>
      <c r="J1563" s="717">
        <v>1</v>
      </c>
      <c r="K1563" s="717">
        <v>1</v>
      </c>
      <c r="L1563" s="718">
        <v>12</v>
      </c>
      <c r="M1563" s="719">
        <v>45992</v>
      </c>
      <c r="N1563" s="719">
        <v>46357</v>
      </c>
      <c r="O1563" s="109">
        <f t="shared" si="55"/>
        <v>52.142857142857146</v>
      </c>
      <c r="P1563" s="720">
        <v>0.3</v>
      </c>
      <c r="Q1563" s="737" t="s">
        <v>2801</v>
      </c>
      <c r="R1563" s="720">
        <f t="shared" si="54"/>
        <v>0.3</v>
      </c>
      <c r="S1563" s="721" t="str">
        <f t="array" aca="1" ref="S1563" ca="1">IF(ISNUMBER(R1563),IF(R1563=100%,"CUMPLIDA",IF(AND(ISNUMBER(N1563),ISNUMBER(INDIRECT("FECHA_"&amp;$B1563,1))), IF(N1563&lt;=INDIRECT("FECHA_"&amp;$B1563,1),"INCUMPLIDA","PROCESO"), "VERIFICAR FECHA")),"SIN VALOR AVANCE")</f>
        <v>PROCESO</v>
      </c>
    </row>
    <row r="1564" spans="1:19" ht="45.75">
      <c r="A1564" s="712" t="s">
        <v>17</v>
      </c>
      <c r="B1564" s="104" t="s">
        <v>14</v>
      </c>
      <c r="C1564" s="713"/>
      <c r="D1564" s="713"/>
      <c r="E1564" s="714"/>
      <c r="F1564" s="714"/>
      <c r="G1564" s="714" t="s">
        <v>2288</v>
      </c>
      <c r="H1564" s="714"/>
      <c r="I1564" s="716">
        <v>25</v>
      </c>
      <c r="J1564" s="717">
        <v>1</v>
      </c>
      <c r="K1564" s="717">
        <v>1</v>
      </c>
      <c r="L1564" s="718">
        <v>1</v>
      </c>
      <c r="M1564" s="719">
        <v>46023</v>
      </c>
      <c r="N1564" s="719">
        <v>46265</v>
      </c>
      <c r="O1564" s="109">
        <f t="shared" si="55"/>
        <v>34.571428571428569</v>
      </c>
      <c r="P1564" s="720">
        <v>0</v>
      </c>
      <c r="Q1564" s="717" t="s">
        <v>2802</v>
      </c>
      <c r="R1564" s="720">
        <f t="shared" si="54"/>
        <v>0</v>
      </c>
      <c r="S1564" s="721" t="str">
        <f t="array" aca="1" ref="S1564" ca="1">IF(ISNUMBER(R1564),IF(R1564=100%,"CUMPLIDA",IF(AND(ISNUMBER(N1564),ISNUMBER(INDIRECT("FECHA_"&amp;$B1564,1))), IF(N1564&lt;=INDIRECT("FECHA_"&amp;$B1564,1),"INCUMPLIDA","PROCESO"), "VERIFICAR FECHA")),"SIN VALOR AVANCE")</f>
        <v>PROCESO</v>
      </c>
    </row>
    <row r="1565" spans="1:19" ht="45.75">
      <c r="A1565" s="712" t="s">
        <v>17</v>
      </c>
      <c r="B1565" s="104" t="s">
        <v>14</v>
      </c>
      <c r="C1565" s="713"/>
      <c r="D1565" s="713"/>
      <c r="E1565" s="714"/>
      <c r="F1565" s="714"/>
      <c r="G1565" s="714"/>
      <c r="H1565" s="714"/>
      <c r="I1565" s="716">
        <v>26</v>
      </c>
      <c r="J1565" s="717">
        <v>1</v>
      </c>
      <c r="K1565" s="717">
        <v>1</v>
      </c>
      <c r="L1565" s="718">
        <v>2</v>
      </c>
      <c r="M1565" s="719">
        <v>45383</v>
      </c>
      <c r="N1565" s="719">
        <v>46265</v>
      </c>
      <c r="O1565" s="109">
        <f t="shared" si="55"/>
        <v>126</v>
      </c>
      <c r="P1565" s="720">
        <v>0</v>
      </c>
      <c r="Q1565" s="717" t="s">
        <v>2802</v>
      </c>
      <c r="R1565" s="720">
        <f t="shared" si="54"/>
        <v>0</v>
      </c>
      <c r="S1565" s="721" t="str">
        <f t="array" aca="1" ref="S1565" ca="1">IF(ISNUMBER(R1565),IF(R1565=100%,"CUMPLIDA",IF(AND(ISNUMBER(N1565),ISNUMBER(INDIRECT("FECHA_"&amp;$B1565,1))), IF(N1565&lt;=INDIRECT("FECHA_"&amp;$B1565,1),"INCUMPLIDA","PROCESO"), "VERIFICAR FECHA")),"SIN VALOR AVANCE")</f>
        <v>PROCESO</v>
      </c>
    </row>
    <row r="1566" spans="1:19" ht="105.75">
      <c r="A1566" s="712" t="s">
        <v>17</v>
      </c>
      <c r="B1566" s="104" t="s">
        <v>14</v>
      </c>
      <c r="C1566" s="713" t="s">
        <v>2803</v>
      </c>
      <c r="D1566" s="713"/>
      <c r="E1566" s="714" t="s">
        <v>2261</v>
      </c>
      <c r="F1566" s="714"/>
      <c r="G1566" s="714"/>
      <c r="H1566" s="714"/>
      <c r="I1566" s="716">
        <v>1</v>
      </c>
      <c r="J1566" s="717">
        <v>1</v>
      </c>
      <c r="K1566" s="717">
        <v>1</v>
      </c>
      <c r="L1566" s="718">
        <v>1</v>
      </c>
      <c r="M1566" s="719">
        <v>46125</v>
      </c>
      <c r="N1566" s="719">
        <v>46490</v>
      </c>
      <c r="O1566" s="109">
        <f t="shared" si="55"/>
        <v>52.142857142857146</v>
      </c>
      <c r="P1566" s="720">
        <v>0</v>
      </c>
      <c r="Q1566" s="737" t="s">
        <v>2804</v>
      </c>
      <c r="R1566" s="720">
        <f t="shared" si="54"/>
        <v>0</v>
      </c>
      <c r="S1566" s="721" t="str">
        <f t="array" aca="1" ref="S1566" ca="1">IF(ISNUMBER(R1566),IF(R1566=100%,"CUMPLIDA",IF(AND(ISNUMBER(N1566),ISNUMBER(INDIRECT("FECHA_"&amp;$B1566,1))), IF(N1566&lt;=INDIRECT("FECHA_"&amp;$B1566,1),"INCUMPLIDA","PROCESO"), "VERIFICAR FECHA")),"SIN VALOR AVANCE")</f>
        <v>PROCESO</v>
      </c>
    </row>
    <row r="1567" spans="1:19" ht="60.75">
      <c r="A1567" s="712" t="s">
        <v>17</v>
      </c>
      <c r="B1567" s="104" t="s">
        <v>14</v>
      </c>
      <c r="C1567" s="713"/>
      <c r="D1567" s="713"/>
      <c r="E1567" s="714"/>
      <c r="F1567" s="714"/>
      <c r="G1567" s="714"/>
      <c r="H1567" s="714"/>
      <c r="I1567" s="716">
        <v>2</v>
      </c>
      <c r="J1567" s="717">
        <v>1</v>
      </c>
      <c r="K1567" s="717">
        <v>1</v>
      </c>
      <c r="L1567" s="718">
        <v>25</v>
      </c>
      <c r="M1567" s="719">
        <v>46132</v>
      </c>
      <c r="N1567" s="719">
        <v>46203</v>
      </c>
      <c r="O1567" s="109">
        <f t="shared" si="55"/>
        <v>10.142857142857142</v>
      </c>
      <c r="P1567" s="720">
        <v>0</v>
      </c>
      <c r="Q1567" s="737" t="s">
        <v>2805</v>
      </c>
      <c r="R1567" s="720">
        <f t="shared" si="54"/>
        <v>0</v>
      </c>
      <c r="S1567" s="721" t="str">
        <f t="array" aca="1" ref="S1567" ca="1">IF(ISNUMBER(R1567),IF(R1567=100%,"CUMPLIDA",IF(AND(ISNUMBER(N1567),ISNUMBER(INDIRECT("FECHA_"&amp;$B1567,1))), IF(N1567&lt;=INDIRECT("FECHA_"&amp;$B1567,1),"INCUMPLIDA","PROCESO"), "VERIFICAR FECHA")),"SIN VALOR AVANCE")</f>
        <v>PROCESO</v>
      </c>
    </row>
    <row r="1568" spans="1:19" ht="345.75">
      <c r="A1568" s="712" t="s">
        <v>17</v>
      </c>
      <c r="B1568" s="104" t="s">
        <v>14</v>
      </c>
      <c r="C1568" s="713"/>
      <c r="D1568" s="713"/>
      <c r="E1568" s="714"/>
      <c r="F1568" s="714"/>
      <c r="G1568" s="714"/>
      <c r="H1568" s="714"/>
      <c r="I1568" s="716">
        <v>3</v>
      </c>
      <c r="J1568" s="717">
        <v>1</v>
      </c>
      <c r="K1568" s="717">
        <v>1</v>
      </c>
      <c r="L1568" s="718">
        <v>66</v>
      </c>
      <c r="M1568" s="719">
        <v>46113</v>
      </c>
      <c r="N1568" s="719">
        <v>46387</v>
      </c>
      <c r="O1568" s="109">
        <f t="shared" si="55"/>
        <v>39.142857142857146</v>
      </c>
      <c r="P1568" s="720">
        <v>0</v>
      </c>
      <c r="Q1568" s="717" t="s">
        <v>2806</v>
      </c>
      <c r="R1568" s="720">
        <f t="shared" si="54"/>
        <v>0</v>
      </c>
      <c r="S1568" s="721" t="str">
        <f t="array" aca="1" ref="S1568" ca="1">IF(ISNUMBER(R1568),IF(R1568=100%,"CUMPLIDA",IF(AND(ISNUMBER(N1568),ISNUMBER(INDIRECT("FECHA_"&amp;$B1568,1))), IF(N1568&lt;=INDIRECT("FECHA_"&amp;$B1568,1),"INCUMPLIDA","PROCESO"), "VERIFICAR FECHA")),"SIN VALOR AVANCE")</f>
        <v>PROCESO</v>
      </c>
    </row>
    <row r="1569" spans="1:19" ht="60.75">
      <c r="A1569" s="712" t="s">
        <v>17</v>
      </c>
      <c r="B1569" s="104" t="s">
        <v>14</v>
      </c>
      <c r="C1569" s="713"/>
      <c r="D1569" s="713"/>
      <c r="E1569" s="716" t="s">
        <v>2268</v>
      </c>
      <c r="F1569" s="716"/>
      <c r="G1569" s="716"/>
      <c r="H1569" s="714"/>
      <c r="I1569" s="716">
        <v>4</v>
      </c>
      <c r="J1569" s="717">
        <v>1</v>
      </c>
      <c r="K1569" s="717">
        <v>1</v>
      </c>
      <c r="L1569" s="718">
        <v>1</v>
      </c>
      <c r="M1569" s="719">
        <v>46090</v>
      </c>
      <c r="N1569" s="719">
        <v>46387</v>
      </c>
      <c r="O1569" s="109">
        <f t="shared" si="55"/>
        <v>42.428571428571431</v>
      </c>
      <c r="P1569" s="720">
        <v>0</v>
      </c>
      <c r="Q1569" s="737" t="s">
        <v>2805</v>
      </c>
      <c r="R1569" s="720">
        <f t="shared" si="54"/>
        <v>0</v>
      </c>
      <c r="S1569" s="721" t="str">
        <f t="array" aca="1" ref="S1569" ca="1">IF(ISNUMBER(R1569),IF(R1569=100%,"CUMPLIDA",IF(AND(ISNUMBER(N1569),ISNUMBER(INDIRECT("FECHA_"&amp;$B1569,1))), IF(N1569&lt;=INDIRECT("FECHA_"&amp;$B1569,1),"INCUMPLIDA","PROCESO"), "VERIFICAR FECHA")),"SIN VALOR AVANCE")</f>
        <v>PROCESO</v>
      </c>
    </row>
    <row r="1570" spans="1:19" ht="60.75">
      <c r="A1570" s="712" t="s">
        <v>17</v>
      </c>
      <c r="B1570" s="104" t="s">
        <v>14</v>
      </c>
      <c r="C1570" s="713"/>
      <c r="D1570" s="713"/>
      <c r="E1570" s="714" t="s">
        <v>2376</v>
      </c>
      <c r="F1570" s="714"/>
      <c r="G1570" s="714"/>
      <c r="H1570" s="714"/>
      <c r="I1570" s="716">
        <v>5</v>
      </c>
      <c r="J1570" s="717">
        <v>1</v>
      </c>
      <c r="K1570" s="717">
        <v>1</v>
      </c>
      <c r="L1570" s="718">
        <v>2</v>
      </c>
      <c r="M1570" s="719">
        <v>46113</v>
      </c>
      <c r="N1570" s="719">
        <v>47483</v>
      </c>
      <c r="O1570" s="109">
        <f t="shared" si="55"/>
        <v>195.71428571428572</v>
      </c>
      <c r="P1570" s="720">
        <v>0</v>
      </c>
      <c r="Q1570" s="737" t="s">
        <v>2807</v>
      </c>
      <c r="R1570" s="720">
        <f t="shared" si="54"/>
        <v>0</v>
      </c>
      <c r="S1570" s="721" t="str">
        <f t="array" aca="1" ref="S1570" ca="1">IF(ISNUMBER(R1570),IF(R1570=100%,"CUMPLIDA",IF(AND(ISNUMBER(N1570),ISNUMBER(INDIRECT("FECHA_"&amp;$B1570,1))), IF(N1570&lt;=INDIRECT("FECHA_"&amp;$B1570,1),"INCUMPLIDA","PROCESO"), "VERIFICAR FECHA")),"SIN VALOR AVANCE")</f>
        <v>PROCESO</v>
      </c>
    </row>
    <row r="1571" spans="1:19" ht="75.75">
      <c r="A1571" s="712" t="s">
        <v>17</v>
      </c>
      <c r="B1571" s="104" t="s">
        <v>14</v>
      </c>
      <c r="C1571" s="713"/>
      <c r="D1571" s="713"/>
      <c r="E1571" s="714"/>
      <c r="F1571" s="714"/>
      <c r="G1571" s="714"/>
      <c r="H1571" s="714"/>
      <c r="I1571" s="716">
        <v>6</v>
      </c>
      <c r="J1571" s="717">
        <v>1</v>
      </c>
      <c r="K1571" s="717">
        <v>1</v>
      </c>
      <c r="L1571" s="718">
        <v>1</v>
      </c>
      <c r="M1571" s="719">
        <v>46113</v>
      </c>
      <c r="N1571" s="719">
        <v>46507</v>
      </c>
      <c r="O1571" s="109">
        <f t="shared" si="55"/>
        <v>56.285714285714285</v>
      </c>
      <c r="P1571" s="720">
        <v>0</v>
      </c>
      <c r="Q1571" s="737" t="s">
        <v>2808</v>
      </c>
      <c r="R1571" s="720">
        <f t="shared" si="54"/>
        <v>0</v>
      </c>
      <c r="S1571" s="721" t="str">
        <f t="array" aca="1" ref="S1571" ca="1">IF(ISNUMBER(R1571),IF(R1571=100%,"CUMPLIDA",IF(AND(ISNUMBER(N1571),ISNUMBER(INDIRECT("FECHA_"&amp;$B1571,1))), IF(N1571&lt;=INDIRECT("FECHA_"&amp;$B1571,1),"INCUMPLIDA","PROCESO"), "VERIFICAR FECHA")),"SIN VALOR AVANCE")</f>
        <v>PROCESO</v>
      </c>
    </row>
    <row r="1572" spans="1:19" ht="60.75">
      <c r="A1572" s="712" t="s">
        <v>17</v>
      </c>
      <c r="B1572" s="104" t="s">
        <v>14</v>
      </c>
      <c r="C1572" s="713"/>
      <c r="D1572" s="713"/>
      <c r="E1572" s="716" t="s">
        <v>2284</v>
      </c>
      <c r="F1572" s="716"/>
      <c r="G1572" s="716"/>
      <c r="H1572" s="714"/>
      <c r="I1572" s="716">
        <v>7</v>
      </c>
      <c r="J1572" s="717">
        <v>1</v>
      </c>
      <c r="K1572" s="717">
        <v>1</v>
      </c>
      <c r="L1572" s="718">
        <v>1</v>
      </c>
      <c r="M1572" s="729">
        <v>46113</v>
      </c>
      <c r="N1572" s="729">
        <v>46326</v>
      </c>
      <c r="O1572" s="109">
        <f t="shared" si="55"/>
        <v>30.428571428571427</v>
      </c>
      <c r="P1572" s="720">
        <v>0</v>
      </c>
      <c r="Q1572" s="737" t="s">
        <v>2809</v>
      </c>
      <c r="R1572" s="720">
        <f t="shared" si="54"/>
        <v>0</v>
      </c>
      <c r="S1572" s="721" t="str">
        <f t="array" aca="1" ref="S1572" ca="1">IF(ISNUMBER(R1572),IF(R1572=100%,"CUMPLIDA",IF(AND(ISNUMBER(N1572),ISNUMBER(INDIRECT("FECHA_"&amp;$B1572,1))), IF(N1572&lt;=INDIRECT("FECHA_"&amp;$B1572,1),"INCUMPLIDA","PROCESO"), "VERIFICAR FECHA")),"SIN VALOR AVANCE")</f>
        <v>PROCESO</v>
      </c>
    </row>
    <row r="1573" spans="1:19" ht="150.75">
      <c r="A1573" s="712" t="s">
        <v>17</v>
      </c>
      <c r="B1573" s="104" t="s">
        <v>14</v>
      </c>
      <c r="C1573" s="713"/>
      <c r="D1573" s="713"/>
      <c r="E1573" s="716"/>
      <c r="F1573" s="716"/>
      <c r="G1573" s="716" t="s">
        <v>2359</v>
      </c>
      <c r="H1573" s="714"/>
      <c r="I1573" s="716">
        <v>8</v>
      </c>
      <c r="J1573" s="717">
        <v>1</v>
      </c>
      <c r="K1573" s="717">
        <v>1</v>
      </c>
      <c r="L1573" s="718">
        <v>15</v>
      </c>
      <c r="M1573" s="729">
        <v>46113</v>
      </c>
      <c r="N1573" s="729">
        <v>46387</v>
      </c>
      <c r="O1573" s="109">
        <f t="shared" si="55"/>
        <v>39.142857142857146</v>
      </c>
      <c r="P1573" s="720">
        <v>0</v>
      </c>
      <c r="Q1573" s="737" t="s">
        <v>2810</v>
      </c>
      <c r="R1573" s="720">
        <f t="shared" si="54"/>
        <v>0</v>
      </c>
      <c r="S1573" s="721" t="str">
        <f t="array" aca="1" ref="S1573" ca="1">IF(ISNUMBER(R1573),IF(R1573=100%,"CUMPLIDA",IF(AND(ISNUMBER(N1573),ISNUMBER(INDIRECT("FECHA_"&amp;$B1573,1))), IF(N1573&lt;=INDIRECT("FECHA_"&amp;$B1573,1),"INCUMPLIDA","PROCESO"), "VERIFICAR FECHA")),"SIN VALOR AVANCE")</f>
        <v>PROCESO</v>
      </c>
    </row>
    <row r="1574" spans="1:19" ht="150.75">
      <c r="A1574" s="712" t="s">
        <v>17</v>
      </c>
      <c r="B1574" s="104" t="s">
        <v>14</v>
      </c>
      <c r="C1574" s="713"/>
      <c r="D1574" s="713"/>
      <c r="E1574" s="714"/>
      <c r="F1574" s="714"/>
      <c r="G1574" s="714" t="s">
        <v>2361</v>
      </c>
      <c r="H1574" s="714"/>
      <c r="I1574" s="716">
        <v>9</v>
      </c>
      <c r="J1574" s="717">
        <v>1</v>
      </c>
      <c r="K1574" s="717">
        <v>1</v>
      </c>
      <c r="L1574" s="718">
        <v>15</v>
      </c>
      <c r="M1574" s="729">
        <v>46113</v>
      </c>
      <c r="N1574" s="719">
        <v>46387</v>
      </c>
      <c r="O1574" s="109">
        <f t="shared" si="55"/>
        <v>39.142857142857146</v>
      </c>
      <c r="P1574" s="720">
        <v>0</v>
      </c>
      <c r="Q1574" s="737" t="s">
        <v>2810</v>
      </c>
      <c r="R1574" s="720">
        <f t="shared" si="54"/>
        <v>0</v>
      </c>
      <c r="S1574" s="721" t="str">
        <f t="array" aca="1" ref="S1574" ca="1">IF(ISNUMBER(R1574),IF(R1574=100%,"CUMPLIDA",IF(AND(ISNUMBER(N1574),ISNUMBER(INDIRECT("FECHA_"&amp;$B1574,1))), IF(N1574&lt;=INDIRECT("FECHA_"&amp;$B1574,1),"INCUMPLIDA","PROCESO"), "VERIFICAR FECHA")),"SIN VALOR AVANCE")</f>
        <v>PROCESO</v>
      </c>
    </row>
    <row r="1575" spans="1:19" ht="150.75">
      <c r="A1575" s="712" t="s">
        <v>17</v>
      </c>
      <c r="B1575" s="104" t="s">
        <v>14</v>
      </c>
      <c r="C1575" s="713"/>
      <c r="D1575" s="713"/>
      <c r="E1575" s="714"/>
      <c r="F1575" s="714"/>
      <c r="G1575" s="714"/>
      <c r="H1575" s="714"/>
      <c r="I1575" s="716">
        <v>10</v>
      </c>
      <c r="J1575" s="717">
        <v>1</v>
      </c>
      <c r="K1575" s="717">
        <v>1</v>
      </c>
      <c r="L1575" s="718">
        <v>15</v>
      </c>
      <c r="M1575" s="729">
        <v>46113</v>
      </c>
      <c r="N1575" s="719">
        <v>46387</v>
      </c>
      <c r="O1575" s="109">
        <f t="shared" si="55"/>
        <v>39.142857142857146</v>
      </c>
      <c r="P1575" s="720">
        <v>0</v>
      </c>
      <c r="Q1575" s="737" t="s">
        <v>2810</v>
      </c>
      <c r="R1575" s="720">
        <f t="shared" si="54"/>
        <v>0</v>
      </c>
      <c r="S1575" s="721" t="str">
        <f t="array" aca="1" ref="S1575" ca="1">IF(ISNUMBER(R1575),IF(R1575=100%,"CUMPLIDA",IF(AND(ISNUMBER(N1575),ISNUMBER(INDIRECT("FECHA_"&amp;$B1575,1))), IF(N1575&lt;=INDIRECT("FECHA_"&amp;$B1575,1),"INCUMPLIDA","PROCESO"), "VERIFICAR FECHA")),"SIN VALOR AVANCE")</f>
        <v>PROCESO</v>
      </c>
    </row>
    <row r="1576" spans="1:19" ht="150.75">
      <c r="A1576" s="712" t="s">
        <v>17</v>
      </c>
      <c r="B1576" s="104" t="s">
        <v>14</v>
      </c>
      <c r="C1576" s="713"/>
      <c r="D1576" s="713"/>
      <c r="E1576" s="716"/>
      <c r="F1576" s="716"/>
      <c r="G1576" s="716" t="s">
        <v>2520</v>
      </c>
      <c r="H1576" s="714"/>
      <c r="I1576" s="716">
        <v>10</v>
      </c>
      <c r="J1576" s="717">
        <v>1</v>
      </c>
      <c r="K1576" s="717">
        <v>1</v>
      </c>
      <c r="L1576" s="718">
        <v>15</v>
      </c>
      <c r="M1576" s="729">
        <v>46113</v>
      </c>
      <c r="N1576" s="719">
        <v>46387</v>
      </c>
      <c r="O1576" s="109">
        <f t="shared" si="55"/>
        <v>39.142857142857146</v>
      </c>
      <c r="P1576" s="720">
        <v>0</v>
      </c>
      <c r="Q1576" s="737" t="s">
        <v>2810</v>
      </c>
      <c r="R1576" s="720">
        <f t="shared" si="54"/>
        <v>0</v>
      </c>
      <c r="S1576" s="721" t="str">
        <f t="array" aca="1" ref="S1576" ca="1">IF(ISNUMBER(R1576),IF(R1576=100%,"CUMPLIDA",IF(AND(ISNUMBER(N1576),ISNUMBER(INDIRECT("FECHA_"&amp;$B1576,1))), IF(N1576&lt;=INDIRECT("FECHA_"&amp;$B1576,1),"INCUMPLIDA","PROCESO"), "VERIFICAR FECHA")),"SIN VALOR AVANCE")</f>
        <v>PROCESO</v>
      </c>
    </row>
    <row r="1577" spans="1:19" ht="60.75">
      <c r="A1577" s="712" t="s">
        <v>17</v>
      </c>
      <c r="B1577" s="104" t="s">
        <v>14</v>
      </c>
      <c r="C1577" s="713"/>
      <c r="D1577" s="713"/>
      <c r="E1577" s="716"/>
      <c r="F1577" s="716"/>
      <c r="G1577" s="716" t="s">
        <v>2365</v>
      </c>
      <c r="H1577" s="714"/>
      <c r="I1577" s="716">
        <v>11</v>
      </c>
      <c r="J1577" s="717">
        <v>1</v>
      </c>
      <c r="K1577" s="717">
        <v>1</v>
      </c>
      <c r="L1577" s="718">
        <v>2</v>
      </c>
      <c r="M1577" s="719">
        <v>46113</v>
      </c>
      <c r="N1577" s="719">
        <v>46387</v>
      </c>
      <c r="O1577" s="109">
        <f t="shared" si="55"/>
        <v>39.142857142857146</v>
      </c>
      <c r="P1577" s="720">
        <v>0</v>
      </c>
      <c r="Q1577" s="737" t="s">
        <v>2811</v>
      </c>
      <c r="R1577" s="720">
        <f t="shared" si="54"/>
        <v>0</v>
      </c>
      <c r="S1577" s="721" t="str">
        <f t="array" aca="1" ref="S1577" ca="1">IF(ISNUMBER(R1577),IF(R1577=100%,"CUMPLIDA",IF(AND(ISNUMBER(N1577),ISNUMBER(INDIRECT("FECHA_"&amp;$B1577,1))), IF(N1577&lt;=INDIRECT("FECHA_"&amp;$B1577,1),"INCUMPLIDA","PROCESO"), "VERIFICAR FECHA")),"SIN VALOR AVANCE")</f>
        <v>PROCESO</v>
      </c>
    </row>
    <row r="1578" spans="1:19" ht="75.75">
      <c r="A1578" s="712" t="s">
        <v>17</v>
      </c>
      <c r="B1578" s="104" t="s">
        <v>14</v>
      </c>
      <c r="C1578" s="713"/>
      <c r="D1578" s="713"/>
      <c r="E1578" s="714"/>
      <c r="F1578" s="714"/>
      <c r="G1578" s="714" t="s">
        <v>2559</v>
      </c>
      <c r="H1578" s="714"/>
      <c r="I1578" s="716">
        <v>12</v>
      </c>
      <c r="J1578" s="717">
        <v>1</v>
      </c>
      <c r="K1578" s="717">
        <v>1</v>
      </c>
      <c r="L1578" s="718">
        <v>2</v>
      </c>
      <c r="M1578" s="729">
        <v>46113</v>
      </c>
      <c r="N1578" s="729">
        <v>46507</v>
      </c>
      <c r="O1578" s="109">
        <f t="shared" si="55"/>
        <v>56.285714285714285</v>
      </c>
      <c r="P1578" s="720">
        <v>0</v>
      </c>
      <c r="Q1578" s="737" t="s">
        <v>2812</v>
      </c>
      <c r="R1578" s="720">
        <f t="shared" si="54"/>
        <v>0</v>
      </c>
      <c r="S1578" s="721" t="str">
        <f t="array" aca="1" ref="S1578" ca="1">IF(ISNUMBER(R1578),IF(R1578=100%,"CUMPLIDA",IF(AND(ISNUMBER(N1578),ISNUMBER(INDIRECT("FECHA_"&amp;$B1578,1))), IF(N1578&lt;=INDIRECT("FECHA_"&amp;$B1578,1),"INCUMPLIDA","PROCESO"), "VERIFICAR FECHA")),"SIN VALOR AVANCE")</f>
        <v>PROCESO</v>
      </c>
    </row>
    <row r="1579" spans="1:19" ht="60.75">
      <c r="A1579" s="712" t="s">
        <v>17</v>
      </c>
      <c r="B1579" s="104" t="s">
        <v>14</v>
      </c>
      <c r="C1579" s="713"/>
      <c r="D1579" s="713"/>
      <c r="E1579" s="714"/>
      <c r="F1579" s="714"/>
      <c r="G1579" s="714"/>
      <c r="H1579" s="714"/>
      <c r="I1579" s="716">
        <v>13</v>
      </c>
      <c r="J1579" s="717">
        <v>1</v>
      </c>
      <c r="K1579" s="717">
        <v>1</v>
      </c>
      <c r="L1579" s="718">
        <v>2</v>
      </c>
      <c r="M1579" s="729">
        <v>46113</v>
      </c>
      <c r="N1579" s="729">
        <v>46507</v>
      </c>
      <c r="O1579" s="109">
        <f t="shared" si="55"/>
        <v>56.285714285714285</v>
      </c>
      <c r="P1579" s="720">
        <v>0</v>
      </c>
      <c r="Q1579" s="737" t="s">
        <v>2813</v>
      </c>
      <c r="R1579" s="720">
        <f t="shared" si="54"/>
        <v>0</v>
      </c>
      <c r="S1579" s="721" t="str">
        <f t="array" aca="1" ref="S1579" ca="1">IF(ISNUMBER(R1579),IF(R1579=100%,"CUMPLIDA",IF(AND(ISNUMBER(N1579),ISNUMBER(INDIRECT("FECHA_"&amp;$B1579,1))), IF(N1579&lt;=INDIRECT("FECHA_"&amp;$B1579,1),"INCUMPLIDA","PROCESO"), "VERIFICAR FECHA")),"SIN VALOR AVANCE")</f>
        <v>PROCESO</v>
      </c>
    </row>
    <row r="1580" spans="1:19" ht="45.75">
      <c r="A1580" s="712" t="s">
        <v>17</v>
      </c>
      <c r="B1580" s="104" t="s">
        <v>14</v>
      </c>
      <c r="C1580" s="713"/>
      <c r="D1580" s="713"/>
      <c r="E1580" s="714"/>
      <c r="F1580" s="714"/>
      <c r="G1580" s="714" t="s">
        <v>2579</v>
      </c>
      <c r="H1580" s="714"/>
      <c r="I1580" s="716">
        <v>14</v>
      </c>
      <c r="J1580" s="717">
        <v>1</v>
      </c>
      <c r="K1580" s="717">
        <v>1</v>
      </c>
      <c r="L1580" s="718">
        <v>2</v>
      </c>
      <c r="M1580" s="719">
        <v>46113</v>
      </c>
      <c r="N1580" s="719">
        <v>46326</v>
      </c>
      <c r="O1580" s="109">
        <f t="shared" si="55"/>
        <v>30.428571428571427</v>
      </c>
      <c r="P1580" s="720">
        <v>0</v>
      </c>
      <c r="Q1580" s="737" t="s">
        <v>2814</v>
      </c>
      <c r="R1580" s="720">
        <f t="shared" si="54"/>
        <v>0</v>
      </c>
      <c r="S1580" s="721" t="str">
        <f t="array" aca="1" ref="S1580" ca="1">IF(ISNUMBER(R1580),IF(R1580=100%,"CUMPLIDA",IF(AND(ISNUMBER(N1580),ISNUMBER(INDIRECT("FECHA_"&amp;$B1580,1))), IF(N1580&lt;=INDIRECT("FECHA_"&amp;$B1580,1),"INCUMPLIDA","PROCESO"), "VERIFICAR FECHA")),"SIN VALOR AVANCE")</f>
        <v>PROCESO</v>
      </c>
    </row>
    <row r="1581" spans="1:19" ht="45.75">
      <c r="A1581" s="766" t="s">
        <v>17</v>
      </c>
      <c r="B1581" s="256" t="s">
        <v>14</v>
      </c>
      <c r="C1581" s="761"/>
      <c r="D1581" s="761"/>
      <c r="E1581" s="722"/>
      <c r="F1581" s="722"/>
      <c r="G1581" s="722"/>
      <c r="H1581" s="722"/>
      <c r="I1581" s="716">
        <v>15</v>
      </c>
      <c r="J1581" s="717">
        <v>1</v>
      </c>
      <c r="K1581" s="717">
        <v>1</v>
      </c>
      <c r="L1581" s="767">
        <v>3</v>
      </c>
      <c r="M1581" s="768">
        <v>46113</v>
      </c>
      <c r="N1581" s="768">
        <v>46326</v>
      </c>
      <c r="O1581" s="259">
        <f t="shared" si="55"/>
        <v>30.428571428571427</v>
      </c>
      <c r="P1581" s="769">
        <v>0</v>
      </c>
      <c r="Q1581" s="770" t="s">
        <v>2814</v>
      </c>
      <c r="R1581" s="769">
        <f t="shared" si="54"/>
        <v>0</v>
      </c>
      <c r="S1581" s="771" t="str">
        <f t="array" aca="1" ref="S1581" ca="1">IF(ISNUMBER(R1581),IF(R1581=100%,"CUMPLIDA",IF(AND(ISNUMBER(N1581),ISNUMBER(INDIRECT("FECHA_"&amp;$B1581,1))), IF(N1581&lt;=INDIRECT("FECHA_"&amp;$B1581,1),"INCUMPLIDA","PROCESO"), "VERIFICAR FECHA")),"SIN VALOR AVANCE")</f>
        <v>PROCESO</v>
      </c>
    </row>
    <row r="1582" spans="1:19" ht="45.75">
      <c r="A1582" s="712" t="s">
        <v>17</v>
      </c>
      <c r="B1582" s="104" t="s">
        <v>14</v>
      </c>
      <c r="C1582" s="761" t="s">
        <v>2815</v>
      </c>
      <c r="D1582" s="761"/>
      <c r="E1582" s="772" t="s">
        <v>2367</v>
      </c>
      <c r="F1582" s="772"/>
      <c r="G1582" s="772"/>
      <c r="H1582" s="761"/>
      <c r="I1582" s="716">
        <v>1</v>
      </c>
      <c r="J1582" s="717">
        <v>1</v>
      </c>
      <c r="K1582" s="717">
        <v>1</v>
      </c>
      <c r="L1582" s="718">
        <v>2</v>
      </c>
      <c r="M1582" s="719">
        <v>46174</v>
      </c>
      <c r="N1582" s="719">
        <v>46387</v>
      </c>
      <c r="O1582" s="109">
        <f t="shared" si="55"/>
        <v>30.428571428571427</v>
      </c>
      <c r="P1582" s="720">
        <v>0</v>
      </c>
      <c r="Q1582" s="737" t="s">
        <v>2816</v>
      </c>
      <c r="R1582" s="773">
        <f t="shared" si="54"/>
        <v>0</v>
      </c>
      <c r="S1582" s="721" t="str">
        <f t="array" aca="1" ref="S1582" ca="1">IF(ISNUMBER(R1582),IF(R1582=100%,"CUMPLIDA",IF(AND(ISNUMBER(N1582),ISNUMBER(INDIRECT("FECHA_"&amp;$B1582,1))), IF(N1582&lt;=INDIRECT("FECHA_"&amp;$B1582,1),"INCUMPLIDA","PROCESO"), "VERIFICAR FECHA")),"SIN VALOR AVANCE")</f>
        <v>PROCESO</v>
      </c>
    </row>
    <row r="1583" spans="1:19" ht="75.75">
      <c r="A1583" s="712" t="s">
        <v>17</v>
      </c>
      <c r="B1583" s="104" t="s">
        <v>14</v>
      </c>
      <c r="C1583" s="762"/>
      <c r="D1583" s="762"/>
      <c r="E1583" s="772"/>
      <c r="F1583" s="772"/>
      <c r="G1583" s="772"/>
      <c r="H1583" s="762"/>
      <c r="I1583" s="716">
        <v>2</v>
      </c>
      <c r="J1583" s="717">
        <v>1</v>
      </c>
      <c r="K1583" s="717">
        <v>1</v>
      </c>
      <c r="L1583" s="718">
        <v>4</v>
      </c>
      <c r="M1583" s="289">
        <v>46174</v>
      </c>
      <c r="N1583" s="289">
        <v>46568</v>
      </c>
      <c r="O1583" s="109">
        <f t="shared" ref="O1583:O1602" si="56">(N1583-M1583)/7</f>
        <v>56.285714285714285</v>
      </c>
      <c r="P1583" s="720">
        <v>0</v>
      </c>
      <c r="Q1583" s="737" t="s">
        <v>2817</v>
      </c>
      <c r="R1583" s="773">
        <f t="shared" si="54"/>
        <v>0</v>
      </c>
      <c r="S1583" s="721" t="str">
        <f t="array" aca="1" ref="S1583" ca="1">IF(ISNUMBER(R1583),IF(R1583=100%,"CUMPLIDA",IF(AND(ISNUMBER(N1583),ISNUMBER(INDIRECT("FECHA_"&amp;$B1583,1))), IF(N1583&lt;=INDIRECT("FECHA_"&amp;$B1583,1),"INCUMPLIDA","PROCESO"), "VERIFICAR FECHA")),"SIN VALOR AVANCE")</f>
        <v>PROCESO</v>
      </c>
    </row>
    <row r="1584" spans="1:19" ht="75.75">
      <c r="A1584" s="712" t="s">
        <v>17</v>
      </c>
      <c r="B1584" s="104" t="s">
        <v>14</v>
      </c>
      <c r="C1584" s="762"/>
      <c r="D1584" s="762"/>
      <c r="E1584" s="772"/>
      <c r="F1584" s="772"/>
      <c r="G1584" s="772"/>
      <c r="H1584" s="762"/>
      <c r="I1584" s="716">
        <v>3</v>
      </c>
      <c r="J1584" s="717">
        <v>1</v>
      </c>
      <c r="K1584" s="717">
        <v>1</v>
      </c>
      <c r="L1584" s="718">
        <v>2</v>
      </c>
      <c r="M1584" s="289">
        <v>46174</v>
      </c>
      <c r="N1584" s="289">
        <v>46568</v>
      </c>
      <c r="O1584" s="109">
        <f t="shared" si="56"/>
        <v>56.285714285714285</v>
      </c>
      <c r="P1584" s="720">
        <v>0</v>
      </c>
      <c r="Q1584" s="737" t="s">
        <v>2817</v>
      </c>
      <c r="R1584" s="773">
        <f t="shared" ref="R1584:R1602" si="57">(P1584)</f>
        <v>0</v>
      </c>
      <c r="S1584" s="721" t="str">
        <f t="array" aca="1" ref="S1584" ca="1">IF(ISNUMBER(R1584),IF(R1584=100%,"CUMPLIDA",IF(AND(ISNUMBER(N1584),ISNUMBER(INDIRECT("FECHA_"&amp;$B1584,1))), IF(N1584&lt;=INDIRECT("FECHA_"&amp;$B1584,1),"INCUMPLIDA","PROCESO"), "VERIFICAR FECHA")),"SIN VALOR AVANCE")</f>
        <v>PROCESO</v>
      </c>
    </row>
    <row r="1585" spans="1:19" ht="75.75">
      <c r="A1585" s="712" t="s">
        <v>17</v>
      </c>
      <c r="B1585" s="104" t="s">
        <v>14</v>
      </c>
      <c r="C1585" s="762"/>
      <c r="D1585" s="762"/>
      <c r="E1585" s="772"/>
      <c r="F1585" s="772"/>
      <c r="G1585" s="772"/>
      <c r="H1585" s="762"/>
      <c r="I1585" s="716">
        <v>4</v>
      </c>
      <c r="J1585" s="717">
        <v>1</v>
      </c>
      <c r="K1585" s="717">
        <v>1</v>
      </c>
      <c r="L1585" s="718">
        <v>4</v>
      </c>
      <c r="M1585" s="289">
        <v>46174</v>
      </c>
      <c r="N1585" s="289">
        <v>46568</v>
      </c>
      <c r="O1585" s="109">
        <f t="shared" si="56"/>
        <v>56.285714285714285</v>
      </c>
      <c r="P1585" s="720">
        <v>0</v>
      </c>
      <c r="Q1585" s="737" t="s">
        <v>2817</v>
      </c>
      <c r="R1585" s="773">
        <f t="shared" si="57"/>
        <v>0</v>
      </c>
      <c r="S1585" s="721" t="str">
        <f t="array" aca="1" ref="S1585" ca="1">IF(ISNUMBER(R1585),IF(R1585=100%,"CUMPLIDA",IF(AND(ISNUMBER(N1585),ISNUMBER(INDIRECT("FECHA_"&amp;$B1585,1))), IF(N1585&lt;=INDIRECT("FECHA_"&amp;$B1585,1),"INCUMPLIDA","PROCESO"), "VERIFICAR FECHA")),"SIN VALOR AVANCE")</f>
        <v>PROCESO</v>
      </c>
    </row>
    <row r="1586" spans="1:19" ht="30.75">
      <c r="A1586" s="712" t="s">
        <v>17</v>
      </c>
      <c r="B1586" s="104" t="s">
        <v>14</v>
      </c>
      <c r="C1586" s="762"/>
      <c r="D1586" s="762"/>
      <c r="E1586" s="772" t="s">
        <v>2268</v>
      </c>
      <c r="F1586" s="724"/>
      <c r="G1586" s="724"/>
      <c r="H1586" s="762"/>
      <c r="I1586" s="716">
        <v>5</v>
      </c>
      <c r="J1586" s="717">
        <v>1</v>
      </c>
      <c r="K1586" s="717">
        <v>1</v>
      </c>
      <c r="L1586" s="718">
        <v>4</v>
      </c>
      <c r="M1586" s="289">
        <v>46174</v>
      </c>
      <c r="N1586" s="289">
        <v>46568</v>
      </c>
      <c r="O1586" s="109">
        <f t="shared" si="56"/>
        <v>56.285714285714285</v>
      </c>
      <c r="P1586" s="720">
        <v>0</v>
      </c>
      <c r="Q1586" s="737" t="s">
        <v>2818</v>
      </c>
      <c r="R1586" s="773">
        <f t="shared" si="57"/>
        <v>0</v>
      </c>
      <c r="S1586" s="721" t="str">
        <f t="array" aca="1" ref="S1586" ca="1">IF(ISNUMBER(R1586),IF(R1586=100%,"CUMPLIDA",IF(AND(ISNUMBER(N1586),ISNUMBER(INDIRECT("FECHA_"&amp;$B1586,1))), IF(N1586&lt;=INDIRECT("FECHA_"&amp;$B1586,1),"INCUMPLIDA","PROCESO"), "VERIFICAR FECHA")),"SIN VALOR AVANCE")</f>
        <v>PROCESO</v>
      </c>
    </row>
    <row r="1587" spans="1:19" ht="30.75">
      <c r="A1587" s="712" t="s">
        <v>17</v>
      </c>
      <c r="B1587" s="104" t="s">
        <v>14</v>
      </c>
      <c r="C1587" s="762"/>
      <c r="D1587" s="762"/>
      <c r="E1587" s="772"/>
      <c r="F1587" s="724"/>
      <c r="G1587" s="724"/>
      <c r="H1587" s="762"/>
      <c r="I1587" s="716">
        <v>6</v>
      </c>
      <c r="J1587" s="717">
        <v>1</v>
      </c>
      <c r="K1587" s="717">
        <v>1</v>
      </c>
      <c r="L1587" s="718">
        <v>2</v>
      </c>
      <c r="M1587" s="289">
        <v>46174</v>
      </c>
      <c r="N1587" s="289">
        <v>46568</v>
      </c>
      <c r="O1587" s="109">
        <f t="shared" si="56"/>
        <v>56.285714285714285</v>
      </c>
      <c r="P1587" s="720">
        <v>0</v>
      </c>
      <c r="Q1587" s="737" t="s">
        <v>2818</v>
      </c>
      <c r="R1587" s="773">
        <f t="shared" si="57"/>
        <v>0</v>
      </c>
      <c r="S1587" s="721" t="str">
        <f t="array" aca="1" ref="S1587" ca="1">IF(ISNUMBER(R1587),IF(R1587=100%,"CUMPLIDA",IF(AND(ISNUMBER(N1587),ISNUMBER(INDIRECT("FECHA_"&amp;$B1587,1))), IF(N1587&lt;=INDIRECT("FECHA_"&amp;$B1587,1),"INCUMPLIDA","PROCESO"), "VERIFICAR FECHA")),"SIN VALOR AVANCE")</f>
        <v>PROCESO</v>
      </c>
    </row>
    <row r="1588" spans="1:19" ht="75.75">
      <c r="A1588" s="712" t="s">
        <v>17</v>
      </c>
      <c r="B1588" s="104" t="s">
        <v>14</v>
      </c>
      <c r="C1588" s="762"/>
      <c r="D1588" s="762"/>
      <c r="E1588" s="772"/>
      <c r="F1588" s="724"/>
      <c r="G1588" s="724"/>
      <c r="H1588" s="762"/>
      <c r="I1588" s="716">
        <v>4</v>
      </c>
      <c r="J1588" s="717">
        <v>1</v>
      </c>
      <c r="K1588" s="717">
        <v>1</v>
      </c>
      <c r="L1588" s="718">
        <v>4</v>
      </c>
      <c r="M1588" s="289">
        <v>46174</v>
      </c>
      <c r="N1588" s="289">
        <v>46568</v>
      </c>
      <c r="O1588" s="109">
        <f t="shared" si="56"/>
        <v>56.285714285714285</v>
      </c>
      <c r="P1588" s="720">
        <v>0</v>
      </c>
      <c r="Q1588" s="737" t="s">
        <v>2819</v>
      </c>
      <c r="R1588" s="773">
        <f t="shared" si="57"/>
        <v>0</v>
      </c>
      <c r="S1588" s="721" t="str">
        <f t="array" aca="1" ref="S1588" ca="1">IF(ISNUMBER(R1588),IF(R1588=100%,"CUMPLIDA",IF(AND(ISNUMBER(N1588),ISNUMBER(INDIRECT("FECHA_"&amp;$B1588,1))), IF(N1588&lt;=INDIRECT("FECHA_"&amp;$B1588,1),"INCUMPLIDA","PROCESO"), "VERIFICAR FECHA")),"SIN VALOR AVANCE")</f>
        <v>PROCESO</v>
      </c>
    </row>
    <row r="1589" spans="1:19" ht="45.75">
      <c r="A1589" s="712" t="s">
        <v>17</v>
      </c>
      <c r="B1589" s="104" t="s">
        <v>14</v>
      </c>
      <c r="C1589" s="762"/>
      <c r="D1589" s="762"/>
      <c r="E1589" s="772" t="s">
        <v>2283</v>
      </c>
      <c r="F1589" s="724"/>
      <c r="G1589" s="724"/>
      <c r="H1589" s="762"/>
      <c r="I1589" s="716">
        <v>7</v>
      </c>
      <c r="J1589" s="717">
        <v>1</v>
      </c>
      <c r="K1589" s="717">
        <v>1</v>
      </c>
      <c r="L1589" s="718">
        <v>2</v>
      </c>
      <c r="M1589" s="289">
        <v>46174</v>
      </c>
      <c r="N1589" s="289">
        <v>46387</v>
      </c>
      <c r="O1589" s="109">
        <f t="shared" si="56"/>
        <v>30.428571428571427</v>
      </c>
      <c r="P1589" s="720">
        <v>0</v>
      </c>
      <c r="Q1589" s="737" t="s">
        <v>2820</v>
      </c>
      <c r="R1589" s="773">
        <f t="shared" si="57"/>
        <v>0</v>
      </c>
      <c r="S1589" s="721" t="str">
        <f t="array" aca="1" ref="S1589" ca="1">IF(ISNUMBER(R1589),IF(R1589=100%,"CUMPLIDA",IF(AND(ISNUMBER(N1589),ISNUMBER(INDIRECT("FECHA_"&amp;$B1589,1))), IF(N1589&lt;=INDIRECT("FECHA_"&amp;$B1589,1),"INCUMPLIDA","PROCESO"), "VERIFICAR FECHA")),"SIN VALOR AVANCE")</f>
        <v>PROCESO</v>
      </c>
    </row>
    <row r="1590" spans="1:19" ht="30.75">
      <c r="A1590" s="712" t="s">
        <v>17</v>
      </c>
      <c r="B1590" s="104" t="s">
        <v>14</v>
      </c>
      <c r="C1590" s="762"/>
      <c r="D1590" s="762"/>
      <c r="E1590" s="772"/>
      <c r="F1590" s="724"/>
      <c r="G1590" s="724"/>
      <c r="H1590" s="762"/>
      <c r="I1590" s="716">
        <v>8</v>
      </c>
      <c r="J1590" s="717">
        <v>1</v>
      </c>
      <c r="K1590" s="717">
        <v>1</v>
      </c>
      <c r="L1590" s="718">
        <v>4</v>
      </c>
      <c r="M1590" s="289">
        <v>46174</v>
      </c>
      <c r="N1590" s="289">
        <v>46568</v>
      </c>
      <c r="O1590" s="109">
        <f t="shared" si="56"/>
        <v>56.285714285714285</v>
      </c>
      <c r="P1590" s="720">
        <v>0</v>
      </c>
      <c r="Q1590" s="737" t="s">
        <v>2818</v>
      </c>
      <c r="R1590" s="773">
        <f t="shared" si="57"/>
        <v>0</v>
      </c>
      <c r="S1590" s="721" t="str">
        <f t="array" aca="1" ref="S1590" ca="1">IF(ISNUMBER(R1590),IF(R1590=100%,"CUMPLIDA",IF(AND(ISNUMBER(N1590),ISNUMBER(INDIRECT("FECHA_"&amp;$B1590,1))), IF(N1590&lt;=INDIRECT("FECHA_"&amp;$B1590,1),"INCUMPLIDA","PROCESO"), "VERIFICAR FECHA")),"SIN VALOR AVANCE")</f>
        <v>PROCESO</v>
      </c>
    </row>
    <row r="1591" spans="1:19" ht="30.75">
      <c r="A1591" s="712" t="s">
        <v>17</v>
      </c>
      <c r="B1591" s="104" t="s">
        <v>14</v>
      </c>
      <c r="C1591" s="762"/>
      <c r="D1591" s="762"/>
      <c r="E1591" s="772"/>
      <c r="F1591" s="724"/>
      <c r="G1591" s="724"/>
      <c r="H1591" s="762"/>
      <c r="I1591" s="716">
        <v>9</v>
      </c>
      <c r="J1591" s="717">
        <v>1</v>
      </c>
      <c r="K1591" s="717">
        <v>1</v>
      </c>
      <c r="L1591" s="718">
        <v>2</v>
      </c>
      <c r="M1591" s="289">
        <v>46174</v>
      </c>
      <c r="N1591" s="289">
        <v>46387</v>
      </c>
      <c r="O1591" s="109">
        <f t="shared" si="56"/>
        <v>30.428571428571427</v>
      </c>
      <c r="P1591" s="720">
        <v>0</v>
      </c>
      <c r="Q1591" s="737" t="s">
        <v>2818</v>
      </c>
      <c r="R1591" s="773">
        <f t="shared" si="57"/>
        <v>0</v>
      </c>
      <c r="S1591" s="721" t="str">
        <f t="array" aca="1" ref="S1591" ca="1">IF(ISNUMBER(R1591),IF(R1591=100%,"CUMPLIDA",IF(AND(ISNUMBER(N1591),ISNUMBER(INDIRECT("FECHA_"&amp;$B1591,1))), IF(N1591&lt;=INDIRECT("FECHA_"&amp;$B1591,1),"INCUMPLIDA","PROCESO"), "VERIFICAR FECHA")),"SIN VALOR AVANCE")</f>
        <v>PROCESO</v>
      </c>
    </row>
    <row r="1592" spans="1:19" ht="75.75">
      <c r="A1592" s="712" t="s">
        <v>17</v>
      </c>
      <c r="B1592" s="104" t="s">
        <v>14</v>
      </c>
      <c r="C1592" s="762"/>
      <c r="D1592" s="762"/>
      <c r="E1592" s="772"/>
      <c r="F1592" s="724"/>
      <c r="G1592" s="724"/>
      <c r="H1592" s="762"/>
      <c r="I1592" s="716">
        <v>4</v>
      </c>
      <c r="J1592" s="717">
        <v>1</v>
      </c>
      <c r="K1592" s="717">
        <v>1</v>
      </c>
      <c r="L1592" s="718">
        <v>4</v>
      </c>
      <c r="M1592" s="289">
        <v>46174</v>
      </c>
      <c r="N1592" s="289">
        <v>46568</v>
      </c>
      <c r="O1592" s="109">
        <f t="shared" si="56"/>
        <v>56.285714285714285</v>
      </c>
      <c r="P1592" s="720">
        <v>0</v>
      </c>
      <c r="Q1592" s="737" t="s">
        <v>2821</v>
      </c>
      <c r="R1592" s="773">
        <f t="shared" si="57"/>
        <v>0</v>
      </c>
      <c r="S1592" s="721" t="str">
        <f t="array" aca="1" ref="S1592" ca="1">IF(ISNUMBER(R1592),IF(R1592=100%,"CUMPLIDA",IF(AND(ISNUMBER(N1592),ISNUMBER(INDIRECT("FECHA_"&amp;$B1592,1))), IF(N1592&lt;=INDIRECT("FECHA_"&amp;$B1592,1),"INCUMPLIDA","PROCESO"), "VERIFICAR FECHA")),"SIN VALOR AVANCE")</f>
        <v>PROCESO</v>
      </c>
    </row>
    <row r="1593" spans="1:19" ht="45.75">
      <c r="A1593" s="712" t="s">
        <v>17</v>
      </c>
      <c r="B1593" s="104" t="s">
        <v>14</v>
      </c>
      <c r="C1593" s="762"/>
      <c r="D1593" s="762"/>
      <c r="E1593" s="772"/>
      <c r="F1593" s="724"/>
      <c r="G1593" s="724"/>
      <c r="H1593" s="762"/>
      <c r="I1593" s="716">
        <v>10</v>
      </c>
      <c r="J1593" s="717">
        <v>1</v>
      </c>
      <c r="K1593" s="717">
        <v>1</v>
      </c>
      <c r="L1593" s="718">
        <v>2</v>
      </c>
      <c r="M1593" s="289">
        <v>46174</v>
      </c>
      <c r="N1593" s="289">
        <v>46387</v>
      </c>
      <c r="O1593" s="109">
        <f t="shared" si="56"/>
        <v>30.428571428571427</v>
      </c>
      <c r="P1593" s="720">
        <v>0</v>
      </c>
      <c r="Q1593" s="737" t="s">
        <v>2822</v>
      </c>
      <c r="R1593" s="773">
        <f t="shared" si="57"/>
        <v>0</v>
      </c>
      <c r="S1593" s="721" t="str">
        <f t="array" aca="1" ref="S1593" ca="1">IF(ISNUMBER(R1593),IF(R1593=100%,"CUMPLIDA",IF(AND(ISNUMBER(N1593),ISNUMBER(INDIRECT("FECHA_"&amp;$B1593,1))), IF(N1593&lt;=INDIRECT("FECHA_"&amp;$B1593,1),"INCUMPLIDA","PROCESO"), "VERIFICAR FECHA")),"SIN VALOR AVANCE")</f>
        <v>PROCESO</v>
      </c>
    </row>
    <row r="1594" spans="1:19" ht="45.75">
      <c r="A1594" s="712" t="s">
        <v>17</v>
      </c>
      <c r="B1594" s="104" t="s">
        <v>14</v>
      </c>
      <c r="C1594" s="762"/>
      <c r="D1594" s="762"/>
      <c r="E1594" s="772" t="s">
        <v>2284</v>
      </c>
      <c r="F1594" s="724"/>
      <c r="G1594" s="724"/>
      <c r="H1594" s="762"/>
      <c r="I1594" s="716">
        <v>11</v>
      </c>
      <c r="J1594" s="717">
        <v>1</v>
      </c>
      <c r="K1594" s="717">
        <v>1</v>
      </c>
      <c r="L1594" s="718">
        <v>1</v>
      </c>
      <c r="M1594" s="289">
        <v>46174</v>
      </c>
      <c r="N1594" s="289">
        <v>46387</v>
      </c>
      <c r="O1594" s="109">
        <f t="shared" si="56"/>
        <v>30.428571428571427</v>
      </c>
      <c r="P1594" s="720">
        <v>0</v>
      </c>
      <c r="Q1594" s="737" t="s">
        <v>2823</v>
      </c>
      <c r="R1594" s="773">
        <f t="shared" si="57"/>
        <v>0</v>
      </c>
      <c r="S1594" s="721" t="str">
        <f t="array" aca="1" ref="S1594" ca="1">IF(ISNUMBER(R1594),IF(R1594=100%,"CUMPLIDA",IF(AND(ISNUMBER(N1594),ISNUMBER(INDIRECT("FECHA_"&amp;$B1594,1))), IF(N1594&lt;=INDIRECT("FECHA_"&amp;$B1594,1),"INCUMPLIDA","PROCESO"), "VERIFICAR FECHA")),"SIN VALOR AVANCE")</f>
        <v>PROCESO</v>
      </c>
    </row>
    <row r="1595" spans="1:19" ht="90.75">
      <c r="A1595" s="712" t="s">
        <v>17</v>
      </c>
      <c r="B1595" s="104" t="s">
        <v>14</v>
      </c>
      <c r="C1595" s="762"/>
      <c r="D1595" s="762"/>
      <c r="E1595" s="772"/>
      <c r="F1595" s="724"/>
      <c r="G1595" s="724"/>
      <c r="H1595" s="762"/>
      <c r="I1595" s="716">
        <v>12</v>
      </c>
      <c r="J1595" s="717">
        <v>1</v>
      </c>
      <c r="K1595" s="717">
        <v>1</v>
      </c>
      <c r="L1595" s="718">
        <v>2</v>
      </c>
      <c r="M1595" s="774">
        <v>46174</v>
      </c>
      <c r="N1595" s="289">
        <v>46387</v>
      </c>
      <c r="O1595" s="109">
        <f t="shared" si="56"/>
        <v>30.428571428571427</v>
      </c>
      <c r="P1595" s="720">
        <v>0</v>
      </c>
      <c r="Q1595" s="737" t="s">
        <v>2824</v>
      </c>
      <c r="R1595" s="773">
        <f t="shared" si="57"/>
        <v>0</v>
      </c>
      <c r="S1595" s="721" t="str">
        <f t="array" aca="1" ref="S1595" ca="1">IF(ISNUMBER(R1595),IF(R1595=100%,"CUMPLIDA",IF(AND(ISNUMBER(N1595),ISNUMBER(INDIRECT("FECHA_"&amp;$B1595,1))), IF(N1595&lt;=INDIRECT("FECHA_"&amp;$B1595,1),"INCUMPLIDA","PROCESO"), "VERIFICAR FECHA")),"SIN VALOR AVANCE")</f>
        <v>PROCESO</v>
      </c>
    </row>
    <row r="1596" spans="1:19" ht="60.75">
      <c r="A1596" s="766" t="s">
        <v>17</v>
      </c>
      <c r="B1596" s="256" t="s">
        <v>14</v>
      </c>
      <c r="C1596" s="762"/>
      <c r="D1596" s="762"/>
      <c r="E1596" s="775" t="s">
        <v>2285</v>
      </c>
      <c r="F1596" s="776"/>
      <c r="G1596" s="776"/>
      <c r="H1596" s="762"/>
      <c r="I1596" s="777">
        <v>13</v>
      </c>
      <c r="J1596" s="717">
        <v>1</v>
      </c>
      <c r="K1596" s="717">
        <v>1</v>
      </c>
      <c r="L1596" s="767">
        <v>1</v>
      </c>
      <c r="M1596" s="290">
        <v>46174</v>
      </c>
      <c r="N1596" s="290">
        <v>46387</v>
      </c>
      <c r="O1596" s="259">
        <f t="shared" si="56"/>
        <v>30.428571428571427</v>
      </c>
      <c r="P1596" s="769">
        <v>0</v>
      </c>
      <c r="Q1596" s="737" t="s">
        <v>2809</v>
      </c>
      <c r="R1596" s="773">
        <f t="shared" si="57"/>
        <v>0</v>
      </c>
      <c r="S1596" s="721" t="str">
        <f t="array" aca="1" ref="S1596" ca="1">IF(ISNUMBER(R1596),IF(R1596=100%,"CUMPLIDA",IF(AND(ISNUMBER(N1596),ISNUMBER(INDIRECT("FECHA_"&amp;$B1596,1))), IF(N1596&lt;=INDIRECT("FECHA_"&amp;$B1596,1),"INCUMPLIDA","PROCESO"), "VERIFICAR FECHA")),"SIN VALOR AVANCE")</f>
        <v>PROCESO</v>
      </c>
    </row>
    <row r="1597" spans="1:19" ht="90.75">
      <c r="A1597" s="712" t="s">
        <v>17</v>
      </c>
      <c r="B1597" s="104" t="s">
        <v>14</v>
      </c>
      <c r="C1597" s="762"/>
      <c r="D1597" s="762"/>
      <c r="E1597" s="775" t="s">
        <v>2286</v>
      </c>
      <c r="F1597" s="724"/>
      <c r="G1597" s="724"/>
      <c r="H1597" s="762"/>
      <c r="I1597" s="716">
        <v>14</v>
      </c>
      <c r="J1597" s="717">
        <v>1</v>
      </c>
      <c r="K1597" s="717">
        <v>1</v>
      </c>
      <c r="L1597" s="718">
        <v>2</v>
      </c>
      <c r="M1597" s="289">
        <v>46174</v>
      </c>
      <c r="N1597" s="289">
        <v>46387</v>
      </c>
      <c r="O1597" s="109">
        <f t="shared" si="56"/>
        <v>30.428571428571427</v>
      </c>
      <c r="P1597" s="720">
        <v>0</v>
      </c>
      <c r="Q1597" s="737" t="s">
        <v>2825</v>
      </c>
      <c r="R1597" s="773">
        <f t="shared" si="57"/>
        <v>0</v>
      </c>
      <c r="S1597" s="721" t="str">
        <f t="array" aca="1" ref="S1597" ca="1">IF(ISNUMBER(R1597),IF(R1597=100%,"CUMPLIDA",IF(AND(ISNUMBER(N1597),ISNUMBER(INDIRECT("FECHA_"&amp;$B1597,1))), IF(N1597&lt;=INDIRECT("FECHA_"&amp;$B1597,1),"INCUMPLIDA","PROCESO"), "VERIFICAR FECHA")),"SIN VALOR AVANCE")</f>
        <v>PROCESO</v>
      </c>
    </row>
    <row r="1598" spans="1:19" ht="30.75">
      <c r="A1598" s="712" t="s">
        <v>17</v>
      </c>
      <c r="B1598" s="104" t="s">
        <v>14</v>
      </c>
      <c r="C1598" s="762"/>
      <c r="D1598" s="762"/>
      <c r="E1598" s="772" t="s">
        <v>2353</v>
      </c>
      <c r="F1598" s="724"/>
      <c r="G1598" s="724"/>
      <c r="H1598" s="762"/>
      <c r="I1598" s="777">
        <v>15</v>
      </c>
      <c r="J1598" s="717">
        <v>1</v>
      </c>
      <c r="K1598" s="717">
        <v>1</v>
      </c>
      <c r="L1598" s="718">
        <v>1</v>
      </c>
      <c r="M1598" s="291">
        <v>46174</v>
      </c>
      <c r="N1598" s="289">
        <v>46387</v>
      </c>
      <c r="O1598" s="109">
        <f t="shared" si="56"/>
        <v>30.428571428571427</v>
      </c>
      <c r="P1598" s="720">
        <v>0</v>
      </c>
      <c r="Q1598" s="737" t="s">
        <v>2662</v>
      </c>
      <c r="R1598" s="773">
        <f t="shared" si="57"/>
        <v>0</v>
      </c>
      <c r="S1598" s="721" t="str">
        <f t="array" aca="1" ref="S1598" ca="1">IF(ISNUMBER(R1598),IF(R1598=100%,"CUMPLIDA",IF(AND(ISNUMBER(N1598),ISNUMBER(INDIRECT("FECHA_"&amp;$B1598,1))), IF(N1598&lt;=INDIRECT("FECHA_"&amp;$B1598,1),"INCUMPLIDA","PROCESO"), "VERIFICAR FECHA")),"SIN VALOR AVANCE")</f>
        <v>PROCESO</v>
      </c>
    </row>
    <row r="1599" spans="1:19" ht="60.75">
      <c r="A1599" s="766" t="s">
        <v>17</v>
      </c>
      <c r="B1599" s="256" t="s">
        <v>14</v>
      </c>
      <c r="C1599" s="762"/>
      <c r="D1599" s="762"/>
      <c r="E1599" s="778"/>
      <c r="F1599" s="776"/>
      <c r="G1599" s="776"/>
      <c r="H1599" s="762"/>
      <c r="I1599" s="716">
        <v>16</v>
      </c>
      <c r="J1599" s="717">
        <v>1</v>
      </c>
      <c r="K1599" s="717">
        <v>1</v>
      </c>
      <c r="L1599" s="767">
        <v>2</v>
      </c>
      <c r="M1599" s="779">
        <v>46174</v>
      </c>
      <c r="N1599" s="779">
        <v>46568</v>
      </c>
      <c r="O1599" s="259">
        <f t="shared" si="56"/>
        <v>56.285714285714285</v>
      </c>
      <c r="P1599" s="769">
        <v>0</v>
      </c>
      <c r="Q1599" s="770" t="s">
        <v>2826</v>
      </c>
      <c r="R1599" s="773">
        <f t="shared" si="57"/>
        <v>0</v>
      </c>
      <c r="S1599" s="721" t="str">
        <f t="array" aca="1" ref="S1599" ca="1">IF(ISNUMBER(R1599),IF(R1599=100%,"CUMPLIDA",IF(AND(ISNUMBER(N1599),ISNUMBER(INDIRECT("FECHA_"&amp;$B1599,1))), IF(N1599&lt;=INDIRECT("FECHA_"&amp;$B1599,1),"INCUMPLIDA","PROCESO"), "VERIFICAR FECHA")),"SIN VALOR AVANCE")</f>
        <v>PROCESO</v>
      </c>
    </row>
    <row r="1600" spans="1:19" ht="75.75">
      <c r="A1600" s="766" t="s">
        <v>17</v>
      </c>
      <c r="B1600" s="256" t="s">
        <v>14</v>
      </c>
      <c r="C1600" s="762"/>
      <c r="D1600" s="762"/>
      <c r="E1600" s="775" t="s">
        <v>2354</v>
      </c>
      <c r="F1600" s="776"/>
      <c r="G1600" s="776"/>
      <c r="H1600" s="762"/>
      <c r="I1600" s="777">
        <v>4</v>
      </c>
      <c r="J1600" s="717">
        <v>1</v>
      </c>
      <c r="K1600" s="717">
        <v>1</v>
      </c>
      <c r="L1600" s="767">
        <v>4</v>
      </c>
      <c r="M1600" s="290">
        <v>46174</v>
      </c>
      <c r="N1600" s="290">
        <v>46568</v>
      </c>
      <c r="O1600" s="259">
        <f t="shared" si="56"/>
        <v>56.285714285714285</v>
      </c>
      <c r="P1600" s="769">
        <v>0</v>
      </c>
      <c r="Q1600" s="770" t="s">
        <v>2821</v>
      </c>
      <c r="R1600" s="780">
        <f t="shared" si="57"/>
        <v>0</v>
      </c>
      <c r="S1600" s="771" t="str">
        <f t="array" aca="1" ref="S1600" ca="1">IF(ISNUMBER(R1600),IF(R1600=100%,"CUMPLIDA",IF(AND(ISNUMBER(N1600),ISNUMBER(INDIRECT("FECHA_"&amp;$B1600,1))), IF(N1600&lt;=INDIRECT("FECHA_"&amp;$B1600,1),"INCUMPLIDA","PROCESO"), "VERIFICAR FECHA")),"SIN VALOR AVANCE")</f>
        <v>PROCESO</v>
      </c>
    </row>
    <row r="1601" spans="1:19" ht="45.75">
      <c r="A1601" s="712" t="s">
        <v>17</v>
      </c>
      <c r="B1601" s="104" t="s">
        <v>14</v>
      </c>
      <c r="C1601" s="762"/>
      <c r="D1601" s="762"/>
      <c r="E1601" s="724"/>
      <c r="F1601" s="724"/>
      <c r="G1601" s="772" t="s">
        <v>2359</v>
      </c>
      <c r="H1601" s="762"/>
      <c r="I1601" s="716">
        <v>7</v>
      </c>
      <c r="J1601" s="717">
        <v>1</v>
      </c>
      <c r="K1601" s="717">
        <v>1</v>
      </c>
      <c r="L1601" s="718">
        <v>2</v>
      </c>
      <c r="M1601" s="289">
        <v>46174</v>
      </c>
      <c r="N1601" s="289">
        <v>46387</v>
      </c>
      <c r="O1601" s="109">
        <f t="shared" si="56"/>
        <v>30.428571428571427</v>
      </c>
      <c r="P1601" s="720">
        <v>0</v>
      </c>
      <c r="Q1601" s="737" t="s">
        <v>2820</v>
      </c>
      <c r="R1601" s="720">
        <f t="shared" si="57"/>
        <v>0</v>
      </c>
      <c r="S1601" s="721" t="str">
        <f t="array" aca="1" ref="S1601" ca="1">IF(ISNUMBER(R1601),IF(R1601=100%,"CUMPLIDA",IF(AND(ISNUMBER(N1601),ISNUMBER(INDIRECT("FECHA_"&amp;$B1601,1))), IF(N1601&lt;=INDIRECT("FECHA_"&amp;$B1601,1),"INCUMPLIDA","PROCESO"), "VERIFICAR FECHA")),"SIN VALOR AVANCE")</f>
        <v>PROCESO</v>
      </c>
    </row>
    <row r="1602" spans="1:19" ht="45.75">
      <c r="A1602" s="766" t="s">
        <v>17</v>
      </c>
      <c r="B1602" s="256" t="s">
        <v>14</v>
      </c>
      <c r="C1602" s="762"/>
      <c r="D1602" s="762"/>
      <c r="E1602" s="776"/>
      <c r="F1602" s="776"/>
      <c r="G1602" s="778"/>
      <c r="H1602" s="762"/>
      <c r="I1602" s="781">
        <v>17</v>
      </c>
      <c r="J1602" s="717">
        <v>1</v>
      </c>
      <c r="K1602" s="717">
        <v>1</v>
      </c>
      <c r="L1602" s="767">
        <v>2</v>
      </c>
      <c r="M1602" s="292">
        <v>46174</v>
      </c>
      <c r="N1602" s="779">
        <v>46568</v>
      </c>
      <c r="O1602" s="259">
        <f t="shared" si="56"/>
        <v>56.285714285714285</v>
      </c>
      <c r="P1602" s="769">
        <v>0</v>
      </c>
      <c r="Q1602" s="770" t="s">
        <v>2827</v>
      </c>
      <c r="R1602" s="769">
        <f t="shared" si="57"/>
        <v>0</v>
      </c>
      <c r="S1602" s="771" t="str">
        <f t="array" aca="1" ref="S1602" ca="1">IF(ISNUMBER(R1602),IF(R1602=100%,"CUMPLIDA",IF(AND(ISNUMBER(N1602),ISNUMBER(INDIRECT("FECHA_"&amp;$B1602,1))), IF(N1602&lt;=INDIRECT("FECHA_"&amp;$B1602,1),"INCUMPLIDA","PROCESO"), "VERIFICAR FECHA")),"SIN VALOR AVANCE")</f>
        <v>PROCESO</v>
      </c>
    </row>
    <row r="1603" spans="1:19" ht="45.75">
      <c r="A1603" s="712" t="s">
        <v>17</v>
      </c>
      <c r="B1603" s="104" t="s">
        <v>14</v>
      </c>
      <c r="C1603" s="762"/>
      <c r="D1603" s="762"/>
      <c r="E1603" s="724"/>
      <c r="F1603" s="724"/>
      <c r="G1603" s="772" t="s">
        <v>2361</v>
      </c>
      <c r="H1603" s="762"/>
      <c r="I1603" s="716">
        <v>1</v>
      </c>
      <c r="J1603" s="717">
        <v>1</v>
      </c>
      <c r="K1603" s="717">
        <v>1</v>
      </c>
      <c r="L1603" s="718">
        <v>2</v>
      </c>
      <c r="M1603" s="719">
        <v>46174</v>
      </c>
      <c r="N1603" s="719">
        <v>46387</v>
      </c>
      <c r="O1603" s="109">
        <f>(N1603-M1603)/7</f>
        <v>30.428571428571427</v>
      </c>
      <c r="P1603" s="720">
        <v>0</v>
      </c>
      <c r="Q1603" s="737" t="s">
        <v>2816</v>
      </c>
      <c r="R1603" s="720">
        <f>(P1603)</f>
        <v>0</v>
      </c>
      <c r="S1603" s="771" t="str">
        <f t="array" aca="1" ref="S1603" ca="1">IF(ISNUMBER(R1603),IF(R1603=100%,"CUMPLIDA",IF(AND(ISNUMBER(N1603),ISNUMBER(INDIRECT("FECHA_"&amp;$B1603,1))), IF(N1603&lt;=INDIRECT("FECHA_"&amp;$B1603,1),"INCUMPLIDA","PROCESO"), "VERIFICAR FECHA")),"SIN VALOR AVANCE")</f>
        <v>PROCESO</v>
      </c>
    </row>
    <row r="1604" spans="1:19" ht="75.75">
      <c r="A1604" s="712" t="s">
        <v>17</v>
      </c>
      <c r="B1604" s="104" t="s">
        <v>14</v>
      </c>
      <c r="C1604" s="762"/>
      <c r="D1604" s="762"/>
      <c r="E1604" s="724"/>
      <c r="F1604" s="724"/>
      <c r="G1604" s="772"/>
      <c r="H1604" s="762"/>
      <c r="I1604" s="716">
        <v>4</v>
      </c>
      <c r="J1604" s="717">
        <v>1</v>
      </c>
      <c r="K1604" s="717">
        <v>1</v>
      </c>
      <c r="L1604" s="718">
        <v>4</v>
      </c>
      <c r="M1604" s="289">
        <v>46174</v>
      </c>
      <c r="N1604" s="289">
        <v>46568</v>
      </c>
      <c r="O1604" s="109">
        <f t="shared" ref="O1604:O1609" si="58">(N1604-M1604)/7</f>
        <v>56.285714285714285</v>
      </c>
      <c r="P1604" s="720">
        <v>0</v>
      </c>
      <c r="Q1604" s="737" t="s">
        <v>2821</v>
      </c>
      <c r="R1604" s="720">
        <f t="shared" ref="R1604:R1609" si="59">(P1604)</f>
        <v>0</v>
      </c>
      <c r="S1604" s="771" t="str">
        <f t="array" aca="1" ref="S1604" ca="1">IF(ISNUMBER(R1604),IF(R1604=100%,"CUMPLIDA",IF(AND(ISNUMBER(N1604),ISNUMBER(INDIRECT("FECHA_"&amp;$B1604,1))), IF(N1604&lt;=INDIRECT("FECHA_"&amp;$B1604,1),"INCUMPLIDA","PROCESO"), "VERIFICAR FECHA")),"SIN VALOR AVANCE")</f>
        <v>PROCESO</v>
      </c>
    </row>
    <row r="1605" spans="1:19" ht="75.75">
      <c r="A1605" s="766" t="s">
        <v>17</v>
      </c>
      <c r="B1605" s="256" t="s">
        <v>14</v>
      </c>
      <c r="C1605" s="762"/>
      <c r="D1605" s="762"/>
      <c r="E1605" s="776"/>
      <c r="F1605" s="776"/>
      <c r="G1605" s="778"/>
      <c r="H1605" s="762"/>
      <c r="I1605" s="777">
        <v>18</v>
      </c>
      <c r="J1605" s="717">
        <v>1</v>
      </c>
      <c r="K1605" s="717">
        <v>1</v>
      </c>
      <c r="L1605" s="767">
        <v>4</v>
      </c>
      <c r="M1605" s="292">
        <v>46174</v>
      </c>
      <c r="N1605" s="290">
        <v>46569</v>
      </c>
      <c r="O1605" s="259">
        <f t="shared" si="58"/>
        <v>56.428571428571431</v>
      </c>
      <c r="P1605" s="769">
        <v>0</v>
      </c>
      <c r="Q1605" s="770" t="s">
        <v>2828</v>
      </c>
      <c r="R1605" s="769">
        <f t="shared" si="59"/>
        <v>0</v>
      </c>
      <c r="S1605" s="771" t="str">
        <f t="array" aca="1" ref="S1605" ca="1">IF(ISNUMBER(R1605),IF(R1605=100%,"CUMPLIDA",IF(AND(ISNUMBER(N1605),ISNUMBER(INDIRECT("FECHA_"&amp;$B1605,1))), IF(N1605&lt;=INDIRECT("FECHA_"&amp;$B1605,1),"INCUMPLIDA","PROCESO"), "VERIFICAR FECHA")),"SIN VALOR AVANCE")</f>
        <v>PROCESO</v>
      </c>
    </row>
    <row r="1606" spans="1:19" ht="30.75">
      <c r="A1606" s="712" t="s">
        <v>17</v>
      </c>
      <c r="B1606" s="104" t="s">
        <v>14</v>
      </c>
      <c r="C1606" s="762"/>
      <c r="D1606" s="762"/>
      <c r="E1606" s="724"/>
      <c r="F1606" s="724"/>
      <c r="G1606" s="782" t="s">
        <v>2520</v>
      </c>
      <c r="H1606" s="762"/>
      <c r="I1606" s="716">
        <v>19</v>
      </c>
      <c r="J1606" s="717">
        <v>1</v>
      </c>
      <c r="K1606" s="717">
        <v>1</v>
      </c>
      <c r="L1606" s="718">
        <v>2</v>
      </c>
      <c r="M1606" s="289">
        <v>46174</v>
      </c>
      <c r="N1606" s="289">
        <v>46568</v>
      </c>
      <c r="O1606" s="109">
        <f t="shared" si="58"/>
        <v>56.285714285714285</v>
      </c>
      <c r="P1606" s="720">
        <v>0</v>
      </c>
      <c r="Q1606" s="737" t="s">
        <v>2829</v>
      </c>
      <c r="R1606" s="720">
        <f t="shared" si="59"/>
        <v>0</v>
      </c>
      <c r="S1606" s="721" t="str">
        <f t="array" aca="1" ref="S1606" ca="1">IF(ISNUMBER(R1606),IF(R1606=100%,"CUMPLIDA",IF(AND(ISNUMBER(N1606),ISNUMBER(INDIRECT("FECHA_"&amp;$B1606,1))), IF(N1606&lt;=INDIRECT("FECHA_"&amp;$B1606,1),"INCUMPLIDA","PROCESO"), "VERIFICAR FECHA")),"SIN VALOR AVANCE")</f>
        <v>PROCESO</v>
      </c>
    </row>
    <row r="1607" spans="1:19" ht="30.75">
      <c r="A1607" s="712" t="s">
        <v>17</v>
      </c>
      <c r="B1607" s="104" t="s">
        <v>14</v>
      </c>
      <c r="C1607" s="762"/>
      <c r="D1607" s="762"/>
      <c r="E1607" s="724"/>
      <c r="F1607" s="724"/>
      <c r="G1607" s="778" t="s">
        <v>2557</v>
      </c>
      <c r="H1607" s="762"/>
      <c r="I1607" s="716">
        <v>20</v>
      </c>
      <c r="J1607" s="717">
        <v>1</v>
      </c>
      <c r="K1607" s="717">
        <v>1</v>
      </c>
      <c r="L1607" s="718">
        <v>1</v>
      </c>
      <c r="M1607" s="774">
        <v>46143</v>
      </c>
      <c r="N1607" s="774">
        <v>46568</v>
      </c>
      <c r="O1607" s="109">
        <f t="shared" si="58"/>
        <v>60.714285714285715</v>
      </c>
      <c r="P1607" s="720">
        <v>0</v>
      </c>
      <c r="Q1607" s="737" t="s">
        <v>2829</v>
      </c>
      <c r="R1607" s="720">
        <f t="shared" si="59"/>
        <v>0</v>
      </c>
      <c r="S1607" s="721" t="str">
        <f t="array" aca="1" ref="S1607" ca="1">IF(ISNUMBER(R1607),IF(R1607=100%,"CUMPLIDA",IF(AND(ISNUMBER(N1607),ISNUMBER(INDIRECT("FECHA_"&amp;$B1607,1))), IF(N1607&lt;=INDIRECT("FECHA_"&amp;$B1607,1),"INCUMPLIDA","PROCESO"), "VERIFICAR FECHA")),"SIN VALOR AVANCE")</f>
        <v>PROCESO</v>
      </c>
    </row>
    <row r="1608" spans="1:19" ht="30.75">
      <c r="A1608" s="712" t="s">
        <v>17</v>
      </c>
      <c r="B1608" s="104" t="s">
        <v>14</v>
      </c>
      <c r="C1608" s="762"/>
      <c r="D1608" s="762"/>
      <c r="E1608" s="724"/>
      <c r="F1608" s="724"/>
      <c r="G1608" s="783"/>
      <c r="H1608" s="762"/>
      <c r="I1608" s="716">
        <v>21</v>
      </c>
      <c r="J1608" s="717">
        <v>1</v>
      </c>
      <c r="K1608" s="717">
        <v>1</v>
      </c>
      <c r="L1608" s="718">
        <v>1</v>
      </c>
      <c r="M1608" s="774">
        <v>46143</v>
      </c>
      <c r="N1608" s="774">
        <v>46568</v>
      </c>
      <c r="O1608" s="109">
        <f t="shared" si="58"/>
        <v>60.714285714285715</v>
      </c>
      <c r="P1608" s="720">
        <v>0</v>
      </c>
      <c r="Q1608" s="737" t="s">
        <v>2829</v>
      </c>
      <c r="R1608" s="720">
        <f t="shared" si="59"/>
        <v>0</v>
      </c>
      <c r="S1608" s="721" t="str">
        <f t="array" aca="1" ref="S1608" ca="1">IF(ISNUMBER(R1608),IF(R1608=100%,"CUMPLIDA",IF(AND(ISNUMBER(N1608),ISNUMBER(INDIRECT("FECHA_"&amp;$B1608,1))), IF(N1608&lt;=INDIRECT("FECHA_"&amp;$B1608,1),"INCUMPLIDA","PROCESO"), "VERIFICAR FECHA")),"SIN VALOR AVANCE")</f>
        <v>PROCESO</v>
      </c>
    </row>
    <row r="1609" spans="1:19" ht="30.75">
      <c r="A1609" s="712" t="s">
        <v>17</v>
      </c>
      <c r="B1609" s="104" t="s">
        <v>14</v>
      </c>
      <c r="C1609" s="763"/>
      <c r="D1609" s="763"/>
      <c r="E1609" s="724"/>
      <c r="F1609" s="724"/>
      <c r="G1609" s="782" t="s">
        <v>2578</v>
      </c>
      <c r="H1609" s="763"/>
      <c r="I1609" s="716">
        <v>22</v>
      </c>
      <c r="J1609" s="717">
        <v>1</v>
      </c>
      <c r="K1609" s="717">
        <v>1</v>
      </c>
      <c r="L1609" s="718">
        <v>8</v>
      </c>
      <c r="M1609" s="774">
        <v>46174</v>
      </c>
      <c r="N1609" s="774">
        <v>46568</v>
      </c>
      <c r="O1609" s="109">
        <f t="shared" si="58"/>
        <v>56.285714285714285</v>
      </c>
      <c r="P1609" s="720">
        <v>0</v>
      </c>
      <c r="Q1609" s="737" t="s">
        <v>2829</v>
      </c>
      <c r="R1609" s="720">
        <f t="shared" si="59"/>
        <v>0</v>
      </c>
      <c r="S1609" s="721" t="str">
        <f t="array" aca="1" ref="S1609" ca="1">IF(ISNUMBER(R1609),IF(R1609=100%,"CUMPLIDA",IF(AND(ISNUMBER(N1609),ISNUMBER(INDIRECT("FECHA_"&amp;$B1609,1))), IF(N1609&lt;=INDIRECT("FECHA_"&amp;$B1609,1),"INCUMPLIDA","PROCESO"), "VERIFICAR FECHA")),"SIN VALOR AVANCE")</f>
        <v>PROCESO</v>
      </c>
    </row>
    <row r="1610" spans="1:19" ht="150.75">
      <c r="A1610" s="784" t="s">
        <v>23</v>
      </c>
      <c r="B1610" s="785" t="s">
        <v>13</v>
      </c>
      <c r="C1610" s="400" t="s">
        <v>1403</v>
      </c>
      <c r="D1610" s="409" t="s">
        <v>1404</v>
      </c>
      <c r="E1610" s="786" t="s">
        <v>1405</v>
      </c>
      <c r="F1610" s="787"/>
      <c r="G1610" s="786"/>
      <c r="H1610" s="788" t="s">
        <v>1406</v>
      </c>
      <c r="I1610" s="788" t="s">
        <v>1407</v>
      </c>
      <c r="J1610" s="189" t="s">
        <v>1408</v>
      </c>
      <c r="K1610" s="789" t="s">
        <v>1409</v>
      </c>
      <c r="L1610" s="790">
        <v>1</v>
      </c>
      <c r="M1610" s="190">
        <v>46056</v>
      </c>
      <c r="N1610" s="190">
        <v>46081</v>
      </c>
      <c r="O1610" s="791">
        <v>3.5714285714285716</v>
      </c>
      <c r="P1610" s="792">
        <v>0</v>
      </c>
      <c r="Q1610" s="793" t="s">
        <v>1410</v>
      </c>
      <c r="R1610" s="95">
        <f>P1610/L1610</f>
        <v>0</v>
      </c>
      <c r="S1610" s="794" t="str">
        <f t="array" aca="1" ref="S1610" ca="1">IF(ISNUMBER(R1610),IF(R1610=100%,"CUMPLIDA",IF(AND(ISNUMBER(N1610),ISNUMBER(INDIRECT("FECHA_"&amp;$B1610,1))), IF(N1610&lt;=INDIRECT("FECHA_"&amp;$B1610,1),"INCUMPLIDA","PROCESO"), "VERIFICAR FECHA")),"SIN VALOR AVANCE")</f>
        <v>PROCESO</v>
      </c>
    </row>
    <row r="1611" spans="1:19" ht="135">
      <c r="A1611" s="784" t="s">
        <v>23</v>
      </c>
      <c r="B1611" s="785" t="s">
        <v>13</v>
      </c>
      <c r="C1611" s="401"/>
      <c r="D1611" s="410"/>
      <c r="E1611" s="795"/>
      <c r="F1611" s="796"/>
      <c r="G1611" s="795"/>
      <c r="H1611" s="797"/>
      <c r="I1611" s="797"/>
      <c r="J1611" s="189" t="s">
        <v>1411</v>
      </c>
      <c r="K1611" s="789" t="s">
        <v>1412</v>
      </c>
      <c r="L1611" s="790">
        <v>1</v>
      </c>
      <c r="M1611" s="190">
        <v>46084</v>
      </c>
      <c r="N1611" s="190">
        <v>46115</v>
      </c>
      <c r="O1611" s="791">
        <v>4.4285714285714288</v>
      </c>
      <c r="P1611" s="792">
        <v>0</v>
      </c>
      <c r="Q1611" s="793" t="s">
        <v>1413</v>
      </c>
      <c r="R1611" s="95">
        <f t="shared" ref="R1611:R1674" si="60">P1611/L1611</f>
        <v>0</v>
      </c>
      <c r="S1611" s="794" t="str">
        <f t="array" aca="1" ref="S1611" ca="1">IF(ISNUMBER(R1611),IF(R1611=100%,"CUMPLIDA",IF(AND(ISNUMBER(N1611),ISNUMBER(INDIRECT("FECHA_"&amp;$B1611,1))), IF(N1611&lt;=INDIRECT("FECHA_"&amp;$B1611,1),"INCUMPLIDA","PROCESO"), "VERIFICAR FECHA")),"SIN VALOR AVANCE")</f>
        <v>PROCESO</v>
      </c>
    </row>
    <row r="1612" spans="1:19" ht="150">
      <c r="A1612" s="784" t="s">
        <v>23</v>
      </c>
      <c r="B1612" s="785" t="s">
        <v>13</v>
      </c>
      <c r="C1612" s="402"/>
      <c r="D1612" s="411"/>
      <c r="E1612" s="798"/>
      <c r="F1612" s="799"/>
      <c r="G1612" s="798"/>
      <c r="H1612" s="800"/>
      <c r="I1612" s="800"/>
      <c r="J1612" s="189" t="s">
        <v>1414</v>
      </c>
      <c r="K1612" s="789" t="s">
        <v>917</v>
      </c>
      <c r="L1612" s="790">
        <v>6</v>
      </c>
      <c r="M1612" s="190">
        <v>46048</v>
      </c>
      <c r="N1612" s="190">
        <v>46199</v>
      </c>
      <c r="O1612" s="791">
        <v>21.571428571428573</v>
      </c>
      <c r="P1612" s="792">
        <v>0</v>
      </c>
      <c r="Q1612" s="793" t="s">
        <v>1415</v>
      </c>
      <c r="R1612" s="95">
        <f t="shared" si="60"/>
        <v>0</v>
      </c>
      <c r="S1612" s="794" t="str">
        <f t="array" aca="1" ref="S1612" ca="1">IF(ISNUMBER(R1612),IF(R1612=100%,"CUMPLIDA",IF(AND(ISNUMBER(N1612),ISNUMBER(INDIRECT("FECHA_"&amp;$B1612,1))), IF(N1612&lt;=INDIRECT("FECHA_"&amp;$B1612,1),"INCUMPLIDA","PROCESO"), "VERIFICAR FECHA")),"SIN VALOR AVANCE")</f>
        <v>PROCESO</v>
      </c>
    </row>
    <row r="1613" spans="1:19" ht="135.75">
      <c r="A1613" s="784" t="s">
        <v>18</v>
      </c>
      <c r="B1613" s="785" t="s">
        <v>13</v>
      </c>
      <c r="C1613" s="405" t="s">
        <v>1416</v>
      </c>
      <c r="D1613" s="405" t="s">
        <v>1417</v>
      </c>
      <c r="E1613" s="801" t="s">
        <v>1418</v>
      </c>
      <c r="F1613" s="802" t="s">
        <v>684</v>
      </c>
      <c r="G1613" s="801"/>
      <c r="H1613" s="801" t="s">
        <v>1419</v>
      </c>
      <c r="I1613" s="803" t="s">
        <v>1420</v>
      </c>
      <c r="J1613" s="789" t="s">
        <v>1421</v>
      </c>
      <c r="K1613" s="789" t="s">
        <v>1422</v>
      </c>
      <c r="L1613" s="804">
        <v>4</v>
      </c>
      <c r="M1613" s="805">
        <v>45839</v>
      </c>
      <c r="N1613" s="805">
        <v>46203</v>
      </c>
      <c r="O1613" s="791">
        <f t="shared" ref="O1613:O1644" si="61">(N1613-M1613)/7</f>
        <v>52</v>
      </c>
      <c r="P1613" s="790">
        <v>2</v>
      </c>
      <c r="Q1613" s="789" t="s">
        <v>1423</v>
      </c>
      <c r="R1613" s="95">
        <f t="shared" si="60"/>
        <v>0.5</v>
      </c>
      <c r="S1613" s="794" t="str">
        <f t="array" aca="1" ref="S1613" ca="1">IF(ISNUMBER(R1613),IF(R1613=100%,"CUMPLIDA",IF(AND(ISNUMBER(N1613),ISNUMBER(INDIRECT("FECHA_"&amp;$B1613,1))), IF(N1613&lt;=INDIRECT("FECHA_"&amp;$B1613,1),"INCUMPLIDA","PROCESO"), "VERIFICAR FECHA")),"SIN VALOR AVANCE")</f>
        <v>PROCESO</v>
      </c>
    </row>
    <row r="1614" spans="1:19" ht="105.75">
      <c r="A1614" s="784" t="s">
        <v>18</v>
      </c>
      <c r="B1614" s="785" t="s">
        <v>13</v>
      </c>
      <c r="C1614" s="405"/>
      <c r="D1614" s="405"/>
      <c r="E1614" s="801"/>
      <c r="F1614" s="802"/>
      <c r="G1614" s="801"/>
      <c r="H1614" s="801"/>
      <c r="I1614" s="801" t="s">
        <v>1424</v>
      </c>
      <c r="J1614" s="789" t="s">
        <v>1425</v>
      </c>
      <c r="K1614" s="789" t="s">
        <v>1426</v>
      </c>
      <c r="L1614" s="804">
        <v>1</v>
      </c>
      <c r="M1614" s="806">
        <v>45839</v>
      </c>
      <c r="N1614" s="805">
        <v>45868</v>
      </c>
      <c r="O1614" s="791">
        <f t="shared" si="61"/>
        <v>4.1428571428571432</v>
      </c>
      <c r="P1614" s="790">
        <v>1</v>
      </c>
      <c r="Q1614" s="789" t="s">
        <v>1427</v>
      </c>
      <c r="R1614" s="95">
        <f t="shared" si="60"/>
        <v>1</v>
      </c>
      <c r="S1614" s="794" t="str">
        <f t="array" aca="1" ref="S1614" ca="1">IF(ISNUMBER(R1614),IF(R1614=100%,"CUMPLIDA",IF(AND(ISNUMBER(N1614),ISNUMBER(INDIRECT("FECHA_"&amp;$B1614,1))), IF(N1614&lt;=INDIRECT("FECHA_"&amp;$B1614,1),"INCUMPLIDA","PROCESO"), "VERIFICAR FECHA")),"SIN VALOR AVANCE")</f>
        <v>CUMPLIDA</v>
      </c>
    </row>
    <row r="1615" spans="1:19" ht="195">
      <c r="A1615" s="784" t="s">
        <v>18</v>
      </c>
      <c r="B1615" s="785" t="s">
        <v>13</v>
      </c>
      <c r="C1615" s="405"/>
      <c r="D1615" s="405"/>
      <c r="E1615" s="801"/>
      <c r="F1615" s="802"/>
      <c r="G1615" s="801"/>
      <c r="H1615" s="801"/>
      <c r="I1615" s="801"/>
      <c r="J1615" s="789" t="s">
        <v>1428</v>
      </c>
      <c r="K1615" s="789" t="s">
        <v>1429</v>
      </c>
      <c r="L1615" s="804">
        <v>2</v>
      </c>
      <c r="M1615" s="806">
        <v>45870</v>
      </c>
      <c r="N1615" s="806">
        <v>45930</v>
      </c>
      <c r="O1615" s="791">
        <f t="shared" si="61"/>
        <v>8.5714285714285712</v>
      </c>
      <c r="P1615" s="790">
        <v>2</v>
      </c>
      <c r="Q1615" s="789" t="s">
        <v>1430</v>
      </c>
      <c r="R1615" s="95">
        <f t="shared" si="60"/>
        <v>1</v>
      </c>
      <c r="S1615" s="794" t="str">
        <f t="array" aca="1" ref="S1615" ca="1">IF(ISNUMBER(R1615),IF(R1615=100%,"CUMPLIDA",IF(AND(ISNUMBER(N1615),ISNUMBER(INDIRECT("FECHA_"&amp;$B1615,1))), IF(N1615&lt;=INDIRECT("FECHA_"&amp;$B1615,1),"INCUMPLIDA","PROCESO"), "VERIFICAR FECHA")),"SIN VALOR AVANCE")</f>
        <v>CUMPLIDA</v>
      </c>
    </row>
    <row r="1616" spans="1:19" ht="75">
      <c r="A1616" s="784" t="s">
        <v>18</v>
      </c>
      <c r="B1616" s="785" t="s">
        <v>13</v>
      </c>
      <c r="C1616" s="405"/>
      <c r="D1616" s="405"/>
      <c r="E1616" s="801"/>
      <c r="F1616" s="802"/>
      <c r="G1616" s="801"/>
      <c r="H1616" s="801"/>
      <c r="I1616" s="803" t="s">
        <v>1431</v>
      </c>
      <c r="J1616" s="789" t="s">
        <v>1432</v>
      </c>
      <c r="K1616" s="789" t="s">
        <v>1433</v>
      </c>
      <c r="L1616" s="804">
        <v>1</v>
      </c>
      <c r="M1616" s="806">
        <v>45839</v>
      </c>
      <c r="N1616" s="806">
        <v>45899</v>
      </c>
      <c r="O1616" s="791">
        <f t="shared" si="61"/>
        <v>8.5714285714285712</v>
      </c>
      <c r="P1616" s="790">
        <v>1</v>
      </c>
      <c r="Q1616" s="789" t="s">
        <v>1434</v>
      </c>
      <c r="R1616" s="95">
        <f t="shared" si="60"/>
        <v>1</v>
      </c>
      <c r="S1616" s="794" t="str">
        <f t="array" aca="1" ref="S1616" ca="1">IF(ISNUMBER(R1616),IF(R1616=100%,"CUMPLIDA",IF(AND(ISNUMBER(N1616),ISNUMBER(INDIRECT("FECHA_"&amp;$B1616,1))), IF(N1616&lt;=INDIRECT("FECHA_"&amp;$B1616,1),"INCUMPLIDA","PROCESO"), "VERIFICAR FECHA")),"SIN VALOR AVANCE")</f>
        <v>CUMPLIDA</v>
      </c>
    </row>
    <row r="1617" spans="1:19" ht="60">
      <c r="A1617" s="784" t="s">
        <v>18</v>
      </c>
      <c r="B1617" s="785" t="s">
        <v>13</v>
      </c>
      <c r="C1617" s="405"/>
      <c r="D1617" s="405"/>
      <c r="E1617" s="801"/>
      <c r="F1617" s="802"/>
      <c r="G1617" s="801"/>
      <c r="H1617" s="801"/>
      <c r="I1617" s="803" t="s">
        <v>1435</v>
      </c>
      <c r="J1617" s="789" t="s">
        <v>1436</v>
      </c>
      <c r="K1617" s="789" t="s">
        <v>1437</v>
      </c>
      <c r="L1617" s="804">
        <v>1</v>
      </c>
      <c r="M1617" s="805">
        <v>45899</v>
      </c>
      <c r="N1617" s="805">
        <v>45930</v>
      </c>
      <c r="O1617" s="791">
        <f t="shared" si="61"/>
        <v>4.4285714285714288</v>
      </c>
      <c r="P1617" s="790">
        <v>1</v>
      </c>
      <c r="Q1617" s="789" t="s">
        <v>1434</v>
      </c>
      <c r="R1617" s="95">
        <f t="shared" si="60"/>
        <v>1</v>
      </c>
      <c r="S1617" s="794" t="str">
        <f t="array" aca="1" ref="S1617" ca="1">IF(ISNUMBER(R1617),IF(R1617=100%,"CUMPLIDA",IF(AND(ISNUMBER(N1617),ISNUMBER(INDIRECT("FECHA_"&amp;$B1617,1))), IF(N1617&lt;=INDIRECT("FECHA_"&amp;$B1617,1),"INCUMPLIDA","PROCESO"), "VERIFICAR FECHA")),"SIN VALOR AVANCE")</f>
        <v>CUMPLIDA</v>
      </c>
    </row>
    <row r="1618" spans="1:19" ht="120.75">
      <c r="A1618" s="784" t="s">
        <v>18</v>
      </c>
      <c r="B1618" s="785" t="s">
        <v>13</v>
      </c>
      <c r="C1618" s="405" t="s">
        <v>1416</v>
      </c>
      <c r="D1618" s="405" t="s">
        <v>1438</v>
      </c>
      <c r="E1618" s="801" t="s">
        <v>1439</v>
      </c>
      <c r="F1618" s="802" t="s">
        <v>684</v>
      </c>
      <c r="G1618" s="801"/>
      <c r="H1618" s="801" t="s">
        <v>1440</v>
      </c>
      <c r="I1618" s="801" t="s">
        <v>1441</v>
      </c>
      <c r="J1618" s="789" t="s">
        <v>1442</v>
      </c>
      <c r="K1618" s="789" t="s">
        <v>1443</v>
      </c>
      <c r="L1618" s="804">
        <v>2</v>
      </c>
      <c r="M1618" s="806">
        <v>45839</v>
      </c>
      <c r="N1618" s="806">
        <v>46022</v>
      </c>
      <c r="O1618" s="791">
        <f t="shared" si="61"/>
        <v>26.142857142857142</v>
      </c>
      <c r="P1618" s="790">
        <v>2</v>
      </c>
      <c r="Q1618" s="789" t="s">
        <v>1444</v>
      </c>
      <c r="R1618" s="95">
        <f t="shared" si="60"/>
        <v>1</v>
      </c>
      <c r="S1618" s="794" t="str">
        <f t="array" aca="1" ref="S1618" ca="1">IF(ISNUMBER(R1618),IF(R1618=100%,"CUMPLIDA",IF(AND(ISNUMBER(N1618),ISNUMBER(INDIRECT("FECHA_"&amp;$B1618,1))), IF(N1618&lt;=INDIRECT("FECHA_"&amp;$B1618,1),"INCUMPLIDA","PROCESO"), "VERIFICAR FECHA")),"SIN VALOR AVANCE")</f>
        <v>CUMPLIDA</v>
      </c>
    </row>
    <row r="1619" spans="1:19" ht="120.75">
      <c r="A1619" s="784" t="s">
        <v>18</v>
      </c>
      <c r="B1619" s="785" t="s">
        <v>13</v>
      </c>
      <c r="C1619" s="405"/>
      <c r="D1619" s="405"/>
      <c r="E1619" s="801"/>
      <c r="F1619" s="802"/>
      <c r="G1619" s="801"/>
      <c r="H1619" s="801"/>
      <c r="I1619" s="801"/>
      <c r="J1619" s="789" t="s">
        <v>1445</v>
      </c>
      <c r="K1619" s="789" t="s">
        <v>1446</v>
      </c>
      <c r="L1619" s="804">
        <v>2</v>
      </c>
      <c r="M1619" s="806">
        <v>45839</v>
      </c>
      <c r="N1619" s="806">
        <v>46022</v>
      </c>
      <c r="O1619" s="791">
        <f t="shared" si="61"/>
        <v>26.142857142857142</v>
      </c>
      <c r="P1619" s="790">
        <v>2</v>
      </c>
      <c r="Q1619" s="789" t="s">
        <v>1444</v>
      </c>
      <c r="R1619" s="95">
        <f t="shared" si="60"/>
        <v>1</v>
      </c>
      <c r="S1619" s="794" t="str">
        <f t="array" aca="1" ref="S1619" ca="1">IF(ISNUMBER(R1619),IF(R1619=100%,"CUMPLIDA",IF(AND(ISNUMBER(N1619),ISNUMBER(INDIRECT("FECHA_"&amp;$B1619,1))), IF(N1619&lt;=INDIRECT("FECHA_"&amp;$B1619,1),"INCUMPLIDA","PROCESO"), "VERIFICAR FECHA")),"SIN VALOR AVANCE")</f>
        <v>CUMPLIDA</v>
      </c>
    </row>
    <row r="1620" spans="1:19" ht="120.75">
      <c r="A1620" s="784" t="s">
        <v>18</v>
      </c>
      <c r="B1620" s="785" t="s">
        <v>13</v>
      </c>
      <c r="C1620" s="405"/>
      <c r="D1620" s="405"/>
      <c r="E1620" s="801"/>
      <c r="F1620" s="802"/>
      <c r="G1620" s="801"/>
      <c r="H1620" s="801"/>
      <c r="I1620" s="801" t="s">
        <v>1447</v>
      </c>
      <c r="J1620" s="789" t="s">
        <v>1448</v>
      </c>
      <c r="K1620" s="789" t="s">
        <v>1449</v>
      </c>
      <c r="L1620" s="804">
        <v>4</v>
      </c>
      <c r="M1620" s="806">
        <v>45839</v>
      </c>
      <c r="N1620" s="806">
        <v>46218</v>
      </c>
      <c r="O1620" s="791">
        <f t="shared" si="61"/>
        <v>54.142857142857146</v>
      </c>
      <c r="P1620" s="790">
        <v>2</v>
      </c>
      <c r="Q1620" s="789" t="s">
        <v>1444</v>
      </c>
      <c r="R1620" s="95">
        <f t="shared" si="60"/>
        <v>0.5</v>
      </c>
      <c r="S1620" s="794" t="str">
        <f t="array" aca="1" ref="S1620" ca="1">IF(ISNUMBER(R1620),IF(R1620=100%,"CUMPLIDA",IF(AND(ISNUMBER(N1620),ISNUMBER(INDIRECT("FECHA_"&amp;$B1620,1))), IF(N1620&lt;=INDIRECT("FECHA_"&amp;$B1620,1),"INCUMPLIDA","PROCESO"), "VERIFICAR FECHA")),"SIN VALOR AVANCE")</f>
        <v>PROCESO</v>
      </c>
    </row>
    <row r="1621" spans="1:19" ht="120.75">
      <c r="A1621" s="784" t="s">
        <v>18</v>
      </c>
      <c r="B1621" s="785" t="s">
        <v>13</v>
      </c>
      <c r="C1621" s="405"/>
      <c r="D1621" s="405"/>
      <c r="E1621" s="801"/>
      <c r="F1621" s="802"/>
      <c r="G1621" s="801"/>
      <c r="H1621" s="801"/>
      <c r="I1621" s="801"/>
      <c r="J1621" s="789" t="s">
        <v>1450</v>
      </c>
      <c r="K1621" s="789" t="s">
        <v>1449</v>
      </c>
      <c r="L1621" s="804">
        <v>4</v>
      </c>
      <c r="M1621" s="806">
        <v>45839</v>
      </c>
      <c r="N1621" s="806">
        <v>46218</v>
      </c>
      <c r="O1621" s="791">
        <f t="shared" si="61"/>
        <v>54.142857142857146</v>
      </c>
      <c r="P1621" s="790">
        <v>2</v>
      </c>
      <c r="Q1621" s="789" t="s">
        <v>1444</v>
      </c>
      <c r="R1621" s="95">
        <f t="shared" si="60"/>
        <v>0.5</v>
      </c>
      <c r="S1621" s="794" t="str">
        <f t="array" aca="1" ref="S1621" ca="1">IF(ISNUMBER(R1621),IF(R1621=100%,"CUMPLIDA",IF(AND(ISNUMBER(N1621),ISNUMBER(INDIRECT("FECHA_"&amp;$B1621,1))), IF(N1621&lt;=INDIRECT("FECHA_"&amp;$B1621,1),"INCUMPLIDA","PROCESO"), "VERIFICAR FECHA")),"SIN VALOR AVANCE")</f>
        <v>PROCESO</v>
      </c>
    </row>
    <row r="1622" spans="1:19" ht="60">
      <c r="A1622" s="784" t="s">
        <v>18</v>
      </c>
      <c r="B1622" s="785" t="s">
        <v>13</v>
      </c>
      <c r="C1622" s="807" t="s">
        <v>1451</v>
      </c>
      <c r="D1622" s="405" t="s">
        <v>1452</v>
      </c>
      <c r="E1622" s="399" t="s">
        <v>1453</v>
      </c>
      <c r="F1622" s="412" t="s">
        <v>1454</v>
      </c>
      <c r="G1622" s="399"/>
      <c r="H1622" s="399" t="s">
        <v>1455</v>
      </c>
      <c r="I1622" s="801" t="s">
        <v>1456</v>
      </c>
      <c r="J1622" s="189" t="s">
        <v>1457</v>
      </c>
      <c r="K1622" s="789" t="s">
        <v>770</v>
      </c>
      <c r="L1622" s="804">
        <v>1</v>
      </c>
      <c r="M1622" s="190">
        <v>46006</v>
      </c>
      <c r="N1622" s="190">
        <v>46053</v>
      </c>
      <c r="O1622" s="193">
        <f t="shared" si="61"/>
        <v>6.7142857142857144</v>
      </c>
      <c r="P1622" s="790">
        <v>0</v>
      </c>
      <c r="Q1622" s="789" t="s">
        <v>1458</v>
      </c>
      <c r="R1622" s="95">
        <f t="shared" si="60"/>
        <v>0</v>
      </c>
      <c r="S1622" s="794" t="str">
        <f t="array" aca="1" ref="S1622" ca="1">IF(ISNUMBER(R1622),IF(R1622=100%,"CUMPLIDA",IF(AND(ISNUMBER(N1622),ISNUMBER(INDIRECT("FECHA_"&amp;$B1622,1))), IF(N1622&lt;=INDIRECT("FECHA_"&amp;$B1622,1),"INCUMPLIDA","PROCESO"), "VERIFICAR FECHA")),"SIN VALOR AVANCE")</f>
        <v>PROCESO</v>
      </c>
    </row>
    <row r="1623" spans="1:19" ht="120">
      <c r="A1623" s="784" t="s">
        <v>18</v>
      </c>
      <c r="B1623" s="785" t="s">
        <v>13</v>
      </c>
      <c r="C1623" s="807"/>
      <c r="D1623" s="405"/>
      <c r="E1623" s="399"/>
      <c r="F1623" s="412"/>
      <c r="G1623" s="399"/>
      <c r="H1623" s="399"/>
      <c r="I1623" s="801"/>
      <c r="J1623" s="189" t="s">
        <v>1459</v>
      </c>
      <c r="K1623" s="789" t="s">
        <v>1460</v>
      </c>
      <c r="L1623" s="804">
        <v>1</v>
      </c>
      <c r="M1623" s="190">
        <v>46054</v>
      </c>
      <c r="N1623" s="190">
        <v>46265</v>
      </c>
      <c r="O1623" s="193">
        <f t="shared" si="61"/>
        <v>30.142857142857142</v>
      </c>
      <c r="P1623" s="790">
        <v>0.25</v>
      </c>
      <c r="Q1623" s="789" t="s">
        <v>1461</v>
      </c>
      <c r="R1623" s="95">
        <f t="shared" si="60"/>
        <v>0.25</v>
      </c>
      <c r="S1623" s="794" t="str">
        <f t="array" aca="1" ref="S1623" ca="1">IF(ISNUMBER(R1623),IF(R1623=100%,"CUMPLIDA",IF(AND(ISNUMBER(N1623),ISNUMBER(INDIRECT("FECHA_"&amp;$B1623,1))), IF(N1623&lt;=INDIRECT("FECHA_"&amp;$B1623,1),"INCUMPLIDA","PROCESO"), "VERIFICAR FECHA")),"SIN VALOR AVANCE")</f>
        <v>PROCESO</v>
      </c>
    </row>
    <row r="1624" spans="1:19" ht="45.75">
      <c r="A1624" s="784" t="s">
        <v>18</v>
      </c>
      <c r="B1624" s="785" t="s">
        <v>13</v>
      </c>
      <c r="C1624" s="807"/>
      <c r="D1624" s="405"/>
      <c r="E1624" s="399"/>
      <c r="F1624" s="412"/>
      <c r="G1624" s="399"/>
      <c r="H1624" s="399"/>
      <c r="I1624" s="399" t="s">
        <v>1462</v>
      </c>
      <c r="J1624" s="189" t="s">
        <v>1463</v>
      </c>
      <c r="K1624" s="789" t="s">
        <v>1464</v>
      </c>
      <c r="L1624" s="804">
        <v>1</v>
      </c>
      <c r="M1624" s="190">
        <v>46023</v>
      </c>
      <c r="N1624" s="190">
        <v>46265</v>
      </c>
      <c r="O1624" s="193">
        <f t="shared" si="61"/>
        <v>34.571428571428569</v>
      </c>
      <c r="P1624" s="790">
        <v>0.4</v>
      </c>
      <c r="Q1624" s="789" t="s">
        <v>1461</v>
      </c>
      <c r="R1624" s="95">
        <f t="shared" si="60"/>
        <v>0.4</v>
      </c>
      <c r="S1624" s="794" t="str">
        <f t="array" aca="1" ref="S1624" ca="1">IF(ISNUMBER(R1624),IF(R1624=100%,"CUMPLIDA",IF(AND(ISNUMBER(N1624),ISNUMBER(INDIRECT("FECHA_"&amp;$B1624,1))), IF(N1624&lt;=INDIRECT("FECHA_"&amp;$B1624,1),"INCUMPLIDA","PROCESO"), "VERIFICAR FECHA")),"SIN VALOR AVANCE")</f>
        <v>PROCESO</v>
      </c>
    </row>
    <row r="1625" spans="1:19" ht="120">
      <c r="A1625" s="784" t="s">
        <v>18</v>
      </c>
      <c r="B1625" s="785" t="s">
        <v>13</v>
      </c>
      <c r="C1625" s="807"/>
      <c r="D1625" s="405"/>
      <c r="E1625" s="399"/>
      <c r="F1625" s="412"/>
      <c r="G1625" s="399"/>
      <c r="H1625" s="399"/>
      <c r="I1625" s="399"/>
      <c r="J1625" s="189" t="s">
        <v>1465</v>
      </c>
      <c r="K1625" s="789" t="s">
        <v>770</v>
      </c>
      <c r="L1625" s="804">
        <v>1</v>
      </c>
      <c r="M1625" s="190">
        <v>46174</v>
      </c>
      <c r="N1625" s="190">
        <v>46234</v>
      </c>
      <c r="O1625" s="193">
        <f t="shared" si="61"/>
        <v>8.5714285714285712</v>
      </c>
      <c r="P1625" s="790">
        <v>0</v>
      </c>
      <c r="Q1625" s="789" t="s">
        <v>1461</v>
      </c>
      <c r="R1625" s="95">
        <f t="shared" si="60"/>
        <v>0</v>
      </c>
      <c r="S1625" s="794" t="str">
        <f t="array" aca="1" ref="S1625" ca="1">IF(ISNUMBER(R1625),IF(R1625=100%,"CUMPLIDA",IF(AND(ISNUMBER(N1625),ISNUMBER(INDIRECT("FECHA_"&amp;$B1625,1))), IF(N1625&lt;=INDIRECT("FECHA_"&amp;$B1625,1),"INCUMPLIDA","PROCESO"), "VERIFICAR FECHA")),"SIN VALOR AVANCE")</f>
        <v>PROCESO</v>
      </c>
    </row>
    <row r="1626" spans="1:19" ht="120.75">
      <c r="A1626" s="784" t="s">
        <v>18</v>
      </c>
      <c r="B1626" s="785" t="s">
        <v>13</v>
      </c>
      <c r="C1626" s="807"/>
      <c r="D1626" s="405"/>
      <c r="E1626" s="399"/>
      <c r="F1626" s="412"/>
      <c r="G1626" s="399"/>
      <c r="H1626" s="399"/>
      <c r="I1626" s="399"/>
      <c r="J1626" s="189" t="s">
        <v>1466</v>
      </c>
      <c r="K1626" s="789" t="s">
        <v>474</v>
      </c>
      <c r="L1626" s="804">
        <v>1</v>
      </c>
      <c r="M1626" s="190">
        <v>46235</v>
      </c>
      <c r="N1626" s="190">
        <v>46387</v>
      </c>
      <c r="O1626" s="193">
        <f t="shared" si="61"/>
        <v>21.714285714285715</v>
      </c>
      <c r="P1626" s="790">
        <v>0</v>
      </c>
      <c r="Q1626" s="789" t="s">
        <v>1467</v>
      </c>
      <c r="R1626" s="95">
        <f t="shared" si="60"/>
        <v>0</v>
      </c>
      <c r="S1626" s="794" t="str">
        <f t="array" aca="1" ref="S1626" ca="1">IF(ISNUMBER(R1626),IF(R1626=100%,"CUMPLIDA",IF(AND(ISNUMBER(N1626),ISNUMBER(INDIRECT("FECHA_"&amp;$B1626,1))), IF(N1626&lt;=INDIRECT("FECHA_"&amp;$B1626,1),"INCUMPLIDA","PROCESO"), "VERIFICAR FECHA")),"SIN VALOR AVANCE")</f>
        <v>PROCESO</v>
      </c>
    </row>
    <row r="1627" spans="1:19" ht="120">
      <c r="A1627" s="784" t="s">
        <v>18</v>
      </c>
      <c r="B1627" s="785" t="s">
        <v>13</v>
      </c>
      <c r="C1627" s="807" t="s">
        <v>1451</v>
      </c>
      <c r="D1627" s="405" t="s">
        <v>1452</v>
      </c>
      <c r="E1627" s="801" t="s">
        <v>1468</v>
      </c>
      <c r="F1627" s="802"/>
      <c r="G1627" s="801"/>
      <c r="H1627" s="399" t="s">
        <v>1469</v>
      </c>
      <c r="I1627" s="399" t="s">
        <v>1470</v>
      </c>
      <c r="J1627" s="189" t="s">
        <v>1471</v>
      </c>
      <c r="K1627" s="789" t="s">
        <v>1472</v>
      </c>
      <c r="L1627" s="804">
        <v>1</v>
      </c>
      <c r="M1627" s="190">
        <v>46174</v>
      </c>
      <c r="N1627" s="190">
        <v>46234</v>
      </c>
      <c r="O1627" s="193">
        <f t="shared" si="61"/>
        <v>8.5714285714285712</v>
      </c>
      <c r="P1627" s="790">
        <v>0</v>
      </c>
      <c r="Q1627" s="789" t="s">
        <v>1461</v>
      </c>
      <c r="R1627" s="95">
        <f t="shared" si="60"/>
        <v>0</v>
      </c>
      <c r="S1627" s="794" t="str">
        <f t="array" aca="1" ref="S1627" ca="1">IF(ISNUMBER(R1627),IF(R1627=100%,"CUMPLIDA",IF(AND(ISNUMBER(N1627),ISNUMBER(INDIRECT("FECHA_"&amp;$B1627,1))), IF(N1627&lt;=INDIRECT("FECHA_"&amp;$B1627,1),"INCUMPLIDA","PROCESO"), "VERIFICAR FECHA")),"SIN VALOR AVANCE")</f>
        <v>PROCESO</v>
      </c>
    </row>
    <row r="1628" spans="1:19" ht="120.75">
      <c r="A1628" s="784" t="s">
        <v>18</v>
      </c>
      <c r="B1628" s="785" t="s">
        <v>13</v>
      </c>
      <c r="C1628" s="807"/>
      <c r="D1628" s="405"/>
      <c r="E1628" s="801"/>
      <c r="F1628" s="802"/>
      <c r="G1628" s="801"/>
      <c r="H1628" s="399"/>
      <c r="I1628" s="399"/>
      <c r="J1628" s="189" t="s">
        <v>1473</v>
      </c>
      <c r="K1628" s="789" t="s">
        <v>474</v>
      </c>
      <c r="L1628" s="804">
        <v>1</v>
      </c>
      <c r="M1628" s="190">
        <v>46235</v>
      </c>
      <c r="N1628" s="190">
        <v>46387</v>
      </c>
      <c r="O1628" s="193">
        <f t="shared" si="61"/>
        <v>21.714285714285715</v>
      </c>
      <c r="P1628" s="790">
        <v>0</v>
      </c>
      <c r="Q1628" s="789" t="s">
        <v>1467</v>
      </c>
      <c r="R1628" s="95">
        <f t="shared" si="60"/>
        <v>0</v>
      </c>
      <c r="S1628" s="794" t="str">
        <f t="array" aca="1" ref="S1628" ca="1">IF(ISNUMBER(R1628),IF(R1628=100%,"CUMPLIDA",IF(AND(ISNUMBER(N1628),ISNUMBER(INDIRECT("FECHA_"&amp;$B1628,1))), IF(N1628&lt;=INDIRECT("FECHA_"&amp;$B1628,1),"INCUMPLIDA","PROCESO"), "VERIFICAR FECHA")),"SIN VALOR AVANCE")</f>
        <v>PROCESO</v>
      </c>
    </row>
    <row r="1629" spans="1:19" ht="60">
      <c r="A1629" s="784" t="s">
        <v>18</v>
      </c>
      <c r="B1629" s="785" t="s">
        <v>13</v>
      </c>
      <c r="C1629" s="807"/>
      <c r="D1629" s="405"/>
      <c r="E1629" s="801"/>
      <c r="F1629" s="802"/>
      <c r="G1629" s="801"/>
      <c r="H1629" s="399"/>
      <c r="I1629" s="406" t="s">
        <v>1474</v>
      </c>
      <c r="J1629" s="189" t="s">
        <v>1475</v>
      </c>
      <c r="K1629" s="789" t="s">
        <v>1476</v>
      </c>
      <c r="L1629" s="804">
        <v>1</v>
      </c>
      <c r="M1629" s="190">
        <v>46155</v>
      </c>
      <c r="N1629" s="190">
        <v>46218</v>
      </c>
      <c r="O1629" s="193">
        <f t="shared" si="61"/>
        <v>9</v>
      </c>
      <c r="P1629" s="790">
        <v>0</v>
      </c>
      <c r="Q1629" s="789" t="s">
        <v>1477</v>
      </c>
      <c r="R1629" s="95">
        <f t="shared" si="60"/>
        <v>0</v>
      </c>
      <c r="S1629" s="794" t="str">
        <f t="array" aca="1" ref="S1629" ca="1">IF(ISNUMBER(R1629),IF(R1629=100%,"CUMPLIDA",IF(AND(ISNUMBER(N1629),ISNUMBER(INDIRECT("FECHA_"&amp;$B1629,1))), IF(N1629&lt;=INDIRECT("FECHA_"&amp;$B1629,1),"INCUMPLIDA","PROCESO"), "VERIFICAR FECHA")),"SIN VALOR AVANCE")</f>
        <v>PROCESO</v>
      </c>
    </row>
    <row r="1630" spans="1:19" ht="90">
      <c r="A1630" s="784" t="s">
        <v>18</v>
      </c>
      <c r="B1630" s="785" t="s">
        <v>13</v>
      </c>
      <c r="C1630" s="807"/>
      <c r="D1630" s="405"/>
      <c r="E1630" s="801"/>
      <c r="F1630" s="802"/>
      <c r="G1630" s="801"/>
      <c r="H1630" s="399"/>
      <c r="I1630" s="407"/>
      <c r="J1630" s="189" t="s">
        <v>1478</v>
      </c>
      <c r="K1630" s="789" t="s">
        <v>1479</v>
      </c>
      <c r="L1630" s="804">
        <v>1</v>
      </c>
      <c r="M1630" s="190">
        <v>46155</v>
      </c>
      <c r="N1630" s="190">
        <v>46218</v>
      </c>
      <c r="O1630" s="193">
        <f t="shared" si="61"/>
        <v>9</v>
      </c>
      <c r="P1630" s="790">
        <v>0</v>
      </c>
      <c r="Q1630" s="789" t="s">
        <v>1477</v>
      </c>
      <c r="R1630" s="95">
        <f t="shared" si="60"/>
        <v>0</v>
      </c>
      <c r="S1630" s="794" t="str">
        <f t="array" aca="1" ref="S1630" ca="1">IF(ISNUMBER(R1630),IF(R1630=100%,"CUMPLIDA",IF(AND(ISNUMBER(N1630),ISNUMBER(INDIRECT("FECHA_"&amp;$B1630,1))), IF(N1630&lt;=INDIRECT("FECHA_"&amp;$B1630,1),"INCUMPLIDA","PROCESO"), "VERIFICAR FECHA")),"SIN VALOR AVANCE")</f>
        <v>PROCESO</v>
      </c>
    </row>
    <row r="1631" spans="1:19" ht="45.75">
      <c r="A1631" s="784" t="s">
        <v>18</v>
      </c>
      <c r="B1631" s="785" t="s">
        <v>13</v>
      </c>
      <c r="C1631" s="807"/>
      <c r="D1631" s="405"/>
      <c r="E1631" s="801"/>
      <c r="F1631" s="802"/>
      <c r="G1631" s="801"/>
      <c r="H1631" s="399"/>
      <c r="I1631" s="408"/>
      <c r="J1631" s="189" t="s">
        <v>1480</v>
      </c>
      <c r="K1631" s="789" t="s">
        <v>1481</v>
      </c>
      <c r="L1631" s="804">
        <v>1</v>
      </c>
      <c r="M1631" s="190">
        <v>46174</v>
      </c>
      <c r="N1631" s="190">
        <v>46295</v>
      </c>
      <c r="O1631" s="193">
        <f t="shared" si="61"/>
        <v>17.285714285714285</v>
      </c>
      <c r="P1631" s="790">
        <v>0</v>
      </c>
      <c r="Q1631" s="789" t="s">
        <v>1477</v>
      </c>
      <c r="R1631" s="95">
        <f t="shared" si="60"/>
        <v>0</v>
      </c>
      <c r="S1631" s="794" t="str">
        <f t="array" aca="1" ref="S1631" ca="1">IF(ISNUMBER(R1631),IF(R1631=100%,"CUMPLIDA",IF(AND(ISNUMBER(N1631),ISNUMBER(INDIRECT("FECHA_"&amp;$B1631,1))), IF(N1631&lt;=INDIRECT("FECHA_"&amp;$B1631,1),"INCUMPLIDA","PROCESO"), "VERIFICAR FECHA")),"SIN VALOR AVANCE")</f>
        <v>PROCESO</v>
      </c>
    </row>
    <row r="1632" spans="1:19" ht="60">
      <c r="A1632" s="784" t="s">
        <v>18</v>
      </c>
      <c r="B1632" s="785" t="s">
        <v>13</v>
      </c>
      <c r="C1632" s="807"/>
      <c r="D1632" s="405"/>
      <c r="E1632" s="801"/>
      <c r="F1632" s="802"/>
      <c r="G1632" s="801"/>
      <c r="H1632" s="399"/>
      <c r="I1632" s="406" t="s">
        <v>1482</v>
      </c>
      <c r="J1632" s="189" t="s">
        <v>1483</v>
      </c>
      <c r="K1632" s="789" t="s">
        <v>1484</v>
      </c>
      <c r="L1632" s="804">
        <v>2</v>
      </c>
      <c r="M1632" s="190">
        <v>46155</v>
      </c>
      <c r="N1632" s="190">
        <v>46218</v>
      </c>
      <c r="O1632" s="193">
        <f t="shared" si="61"/>
        <v>9</v>
      </c>
      <c r="P1632" s="790">
        <v>0</v>
      </c>
      <c r="Q1632" s="789" t="s">
        <v>1485</v>
      </c>
      <c r="R1632" s="95">
        <f t="shared" si="60"/>
        <v>0</v>
      </c>
      <c r="S1632" s="794" t="str">
        <f t="array" aca="1" ref="S1632" ca="1">IF(ISNUMBER(R1632),IF(R1632=100%,"CUMPLIDA",IF(AND(ISNUMBER(N1632),ISNUMBER(INDIRECT("FECHA_"&amp;$B1632,1))), IF(N1632&lt;=INDIRECT("FECHA_"&amp;$B1632,1),"INCUMPLIDA","PROCESO"), "VERIFICAR FECHA")),"SIN VALOR AVANCE")</f>
        <v>PROCESO</v>
      </c>
    </row>
    <row r="1633" spans="1:19" ht="75">
      <c r="A1633" s="784" t="s">
        <v>18</v>
      </c>
      <c r="B1633" s="785" t="s">
        <v>13</v>
      </c>
      <c r="C1633" s="807"/>
      <c r="D1633" s="405"/>
      <c r="E1633" s="801"/>
      <c r="F1633" s="802"/>
      <c r="G1633" s="801"/>
      <c r="H1633" s="399"/>
      <c r="I1633" s="407"/>
      <c r="J1633" s="189" t="s">
        <v>1486</v>
      </c>
      <c r="K1633" s="789" t="s">
        <v>1479</v>
      </c>
      <c r="L1633" s="804">
        <v>1</v>
      </c>
      <c r="M1633" s="190">
        <v>46155</v>
      </c>
      <c r="N1633" s="190">
        <v>46218</v>
      </c>
      <c r="O1633" s="193">
        <f t="shared" si="61"/>
        <v>9</v>
      </c>
      <c r="P1633" s="790">
        <v>0</v>
      </c>
      <c r="Q1633" s="789" t="s">
        <v>1485</v>
      </c>
      <c r="R1633" s="95">
        <f t="shared" si="60"/>
        <v>0</v>
      </c>
      <c r="S1633" s="794" t="str">
        <f t="array" aca="1" ref="S1633" ca="1">IF(ISNUMBER(R1633),IF(R1633=100%,"CUMPLIDA",IF(AND(ISNUMBER(N1633),ISNUMBER(INDIRECT("FECHA_"&amp;$B1633,1))), IF(N1633&lt;=INDIRECT("FECHA_"&amp;$B1633,1),"INCUMPLIDA","PROCESO"), "VERIFICAR FECHA")),"SIN VALOR AVANCE")</f>
        <v>PROCESO</v>
      </c>
    </row>
    <row r="1634" spans="1:19" ht="45.75">
      <c r="A1634" s="784" t="s">
        <v>18</v>
      </c>
      <c r="B1634" s="785" t="s">
        <v>13</v>
      </c>
      <c r="C1634" s="807"/>
      <c r="D1634" s="405"/>
      <c r="E1634" s="801"/>
      <c r="F1634" s="802"/>
      <c r="G1634" s="801"/>
      <c r="H1634" s="399"/>
      <c r="I1634" s="408"/>
      <c r="J1634" s="189" t="s">
        <v>1480</v>
      </c>
      <c r="K1634" s="789" t="s">
        <v>1481</v>
      </c>
      <c r="L1634" s="804">
        <v>1</v>
      </c>
      <c r="M1634" s="190">
        <v>46174</v>
      </c>
      <c r="N1634" s="190">
        <v>46295</v>
      </c>
      <c r="O1634" s="193">
        <f t="shared" si="61"/>
        <v>17.285714285714285</v>
      </c>
      <c r="P1634" s="790">
        <v>0</v>
      </c>
      <c r="Q1634" s="789" t="s">
        <v>1485</v>
      </c>
      <c r="R1634" s="95">
        <f t="shared" si="60"/>
        <v>0</v>
      </c>
      <c r="S1634" s="794" t="str">
        <f t="array" aca="1" ref="S1634" ca="1">IF(ISNUMBER(R1634),IF(R1634=100%,"CUMPLIDA",IF(AND(ISNUMBER(N1634),ISNUMBER(INDIRECT("FECHA_"&amp;$B1634,1))), IF(N1634&lt;=INDIRECT("FECHA_"&amp;$B1634,1),"INCUMPLIDA","PROCESO"), "VERIFICAR FECHA")),"SIN VALOR AVANCE")</f>
        <v>PROCESO</v>
      </c>
    </row>
    <row r="1635" spans="1:19" ht="90">
      <c r="A1635" s="784" t="s">
        <v>18</v>
      </c>
      <c r="B1635" s="785" t="s">
        <v>13</v>
      </c>
      <c r="C1635" s="400" t="s">
        <v>1403</v>
      </c>
      <c r="D1635" s="400" t="s">
        <v>1487</v>
      </c>
      <c r="E1635" s="788" t="s">
        <v>1488</v>
      </c>
      <c r="F1635" s="787"/>
      <c r="G1635" s="788"/>
      <c r="H1635" s="788" t="s">
        <v>1489</v>
      </c>
      <c r="I1635" s="406" t="s">
        <v>1490</v>
      </c>
      <c r="J1635" s="789" t="s">
        <v>1491</v>
      </c>
      <c r="K1635" s="789" t="s">
        <v>1492</v>
      </c>
      <c r="L1635" s="790">
        <v>1</v>
      </c>
      <c r="M1635" s="806">
        <v>46052</v>
      </c>
      <c r="N1635" s="806">
        <v>46081</v>
      </c>
      <c r="O1635" s="791">
        <f t="shared" si="61"/>
        <v>4.1428571428571432</v>
      </c>
      <c r="P1635" s="792">
        <v>0</v>
      </c>
      <c r="Q1635" s="789" t="s">
        <v>1493</v>
      </c>
      <c r="R1635" s="95">
        <f t="shared" si="60"/>
        <v>0</v>
      </c>
      <c r="S1635" s="794" t="str">
        <f t="array" aca="1" ref="S1635" ca="1">IF(ISNUMBER(R1635),IF(R1635=100%,"CUMPLIDA",IF(AND(ISNUMBER(N1635),ISNUMBER(INDIRECT("FECHA_"&amp;$B1635,1))), IF(N1635&lt;=INDIRECT("FECHA_"&amp;$B1635,1),"INCUMPLIDA","PROCESO"), "VERIFICAR FECHA")),"SIN VALOR AVANCE")</f>
        <v>PROCESO</v>
      </c>
    </row>
    <row r="1636" spans="1:19" ht="120">
      <c r="A1636" s="784" t="s">
        <v>18</v>
      </c>
      <c r="B1636" s="785" t="s">
        <v>13</v>
      </c>
      <c r="C1636" s="401"/>
      <c r="D1636" s="401" t="s">
        <v>1487</v>
      </c>
      <c r="E1636" s="797"/>
      <c r="F1636" s="796"/>
      <c r="G1636" s="797"/>
      <c r="H1636" s="797"/>
      <c r="I1636" s="408"/>
      <c r="J1636" s="789" t="s">
        <v>1494</v>
      </c>
      <c r="K1636" s="789" t="s">
        <v>1495</v>
      </c>
      <c r="L1636" s="790">
        <v>1</v>
      </c>
      <c r="M1636" s="806">
        <v>46081</v>
      </c>
      <c r="N1636" s="806">
        <v>46112</v>
      </c>
      <c r="O1636" s="791">
        <f t="shared" si="61"/>
        <v>4.4285714285714288</v>
      </c>
      <c r="P1636" s="792">
        <v>0</v>
      </c>
      <c r="Q1636" s="789" t="s">
        <v>1493</v>
      </c>
      <c r="R1636" s="95">
        <f t="shared" si="60"/>
        <v>0</v>
      </c>
      <c r="S1636" s="794" t="str">
        <f t="array" aca="1" ref="S1636" ca="1">IF(ISNUMBER(R1636),IF(R1636=100%,"CUMPLIDA",IF(AND(ISNUMBER(N1636),ISNUMBER(INDIRECT("FECHA_"&amp;$B1636,1))), IF(N1636&lt;=INDIRECT("FECHA_"&amp;$B1636,1),"INCUMPLIDA","PROCESO"), "VERIFICAR FECHA")),"SIN VALOR AVANCE")</f>
        <v>PROCESO</v>
      </c>
    </row>
    <row r="1637" spans="1:19" ht="165">
      <c r="A1637" s="784" t="s">
        <v>18</v>
      </c>
      <c r="B1637" s="785" t="s">
        <v>13</v>
      </c>
      <c r="C1637" s="401"/>
      <c r="D1637" s="401" t="s">
        <v>1487</v>
      </c>
      <c r="E1637" s="797"/>
      <c r="F1637" s="796"/>
      <c r="G1637" s="797"/>
      <c r="H1637" s="797"/>
      <c r="I1637" s="803" t="s">
        <v>1496</v>
      </c>
      <c r="J1637" s="789" t="s">
        <v>1497</v>
      </c>
      <c r="K1637" s="789" t="s">
        <v>1498</v>
      </c>
      <c r="L1637" s="790">
        <v>1</v>
      </c>
      <c r="M1637" s="806">
        <v>46052</v>
      </c>
      <c r="N1637" s="806">
        <v>46203</v>
      </c>
      <c r="O1637" s="791">
        <f t="shared" si="61"/>
        <v>21.571428571428573</v>
      </c>
      <c r="P1637" s="792">
        <v>0</v>
      </c>
      <c r="Q1637" s="789" t="s">
        <v>1493</v>
      </c>
      <c r="R1637" s="95">
        <f t="shared" si="60"/>
        <v>0</v>
      </c>
      <c r="S1637" s="794" t="str">
        <f t="array" aca="1" ref="S1637" ca="1">IF(ISNUMBER(R1637),IF(R1637=100%,"CUMPLIDA",IF(AND(ISNUMBER(N1637),ISNUMBER(INDIRECT("FECHA_"&amp;$B1637,1))), IF(N1637&lt;=INDIRECT("FECHA_"&amp;$B1637,1),"INCUMPLIDA","PROCESO"), "VERIFICAR FECHA")),"SIN VALOR AVANCE")</f>
        <v>PROCESO</v>
      </c>
    </row>
    <row r="1638" spans="1:19" ht="90">
      <c r="A1638" s="784" t="s">
        <v>18</v>
      </c>
      <c r="B1638" s="785" t="s">
        <v>13</v>
      </c>
      <c r="C1638" s="402"/>
      <c r="D1638" s="402" t="s">
        <v>1487</v>
      </c>
      <c r="E1638" s="800"/>
      <c r="F1638" s="799"/>
      <c r="G1638" s="800"/>
      <c r="H1638" s="800"/>
      <c r="I1638" s="803" t="s">
        <v>1499</v>
      </c>
      <c r="J1638" s="789" t="s">
        <v>1500</v>
      </c>
      <c r="K1638" s="789" t="s">
        <v>1501</v>
      </c>
      <c r="L1638" s="790">
        <v>2</v>
      </c>
      <c r="M1638" s="806">
        <v>46204</v>
      </c>
      <c r="N1638" s="806">
        <v>46568</v>
      </c>
      <c r="O1638" s="791">
        <f t="shared" si="61"/>
        <v>52</v>
      </c>
      <c r="P1638" s="792">
        <v>0</v>
      </c>
      <c r="Q1638" s="789" t="s">
        <v>1493</v>
      </c>
      <c r="R1638" s="95">
        <f t="shared" si="60"/>
        <v>0</v>
      </c>
      <c r="S1638" s="794" t="str">
        <f t="array" aca="1" ref="S1638" ca="1">IF(ISNUMBER(R1638),IF(R1638=100%,"CUMPLIDA",IF(AND(ISNUMBER(N1638),ISNUMBER(INDIRECT("FECHA_"&amp;$B1638,1))), IF(N1638&lt;=INDIRECT("FECHA_"&amp;$B1638,1),"INCUMPLIDA","PROCESO"), "VERIFICAR FECHA")),"SIN VALOR AVANCE")</f>
        <v>PROCESO</v>
      </c>
    </row>
    <row r="1639" spans="1:19" ht="135">
      <c r="A1639" s="784" t="s">
        <v>18</v>
      </c>
      <c r="B1639" s="785" t="s">
        <v>13</v>
      </c>
      <c r="C1639" s="400" t="s">
        <v>1403</v>
      </c>
      <c r="D1639" s="400" t="s">
        <v>1487</v>
      </c>
      <c r="E1639" s="788" t="s">
        <v>1502</v>
      </c>
      <c r="F1639" s="787" t="s">
        <v>684</v>
      </c>
      <c r="G1639" s="788"/>
      <c r="H1639" s="788" t="s">
        <v>1503</v>
      </c>
      <c r="I1639" s="803" t="s">
        <v>1504</v>
      </c>
      <c r="J1639" s="789" t="s">
        <v>1505</v>
      </c>
      <c r="K1639" s="789" t="s">
        <v>1501</v>
      </c>
      <c r="L1639" s="790">
        <v>2</v>
      </c>
      <c r="M1639" s="806">
        <v>46204</v>
      </c>
      <c r="N1639" s="806">
        <v>46568</v>
      </c>
      <c r="O1639" s="791">
        <f t="shared" si="61"/>
        <v>52</v>
      </c>
      <c r="P1639" s="792">
        <v>0</v>
      </c>
      <c r="Q1639" s="789" t="s">
        <v>1493</v>
      </c>
      <c r="R1639" s="95">
        <f t="shared" si="60"/>
        <v>0</v>
      </c>
      <c r="S1639" s="794" t="str">
        <f t="array" aca="1" ref="S1639" ca="1">IF(ISNUMBER(R1639),IF(R1639=100%,"CUMPLIDA",IF(AND(ISNUMBER(N1639),ISNUMBER(INDIRECT("FECHA_"&amp;$B1639,1))), IF(N1639&lt;=INDIRECT("FECHA_"&amp;$B1639,1),"INCUMPLIDA","PROCESO"), "VERIFICAR FECHA")),"SIN VALOR AVANCE")</f>
        <v>PROCESO</v>
      </c>
    </row>
    <row r="1640" spans="1:19" ht="105">
      <c r="A1640" s="784" t="s">
        <v>18</v>
      </c>
      <c r="B1640" s="785" t="s">
        <v>13</v>
      </c>
      <c r="C1640" s="401"/>
      <c r="D1640" s="401" t="s">
        <v>1487</v>
      </c>
      <c r="E1640" s="797"/>
      <c r="F1640" s="796"/>
      <c r="G1640" s="797"/>
      <c r="H1640" s="797"/>
      <c r="I1640" s="406" t="s">
        <v>1506</v>
      </c>
      <c r="J1640" s="789" t="s">
        <v>1507</v>
      </c>
      <c r="K1640" s="789" t="s">
        <v>855</v>
      </c>
      <c r="L1640" s="790">
        <v>3</v>
      </c>
      <c r="M1640" s="806">
        <v>46052</v>
      </c>
      <c r="N1640" s="806">
        <v>46417</v>
      </c>
      <c r="O1640" s="791">
        <f t="shared" si="61"/>
        <v>52.142857142857146</v>
      </c>
      <c r="P1640" s="792">
        <v>0</v>
      </c>
      <c r="Q1640" s="789" t="s">
        <v>1508</v>
      </c>
      <c r="R1640" s="95">
        <f t="shared" si="60"/>
        <v>0</v>
      </c>
      <c r="S1640" s="794" t="str">
        <f t="array" aca="1" ref="S1640" ca="1">IF(ISNUMBER(R1640),IF(R1640=100%,"CUMPLIDA",IF(AND(ISNUMBER(N1640),ISNUMBER(INDIRECT("FECHA_"&amp;$B1640,1))), IF(N1640&lt;=INDIRECT("FECHA_"&amp;$B1640,1),"INCUMPLIDA","PROCESO"), "VERIFICAR FECHA")),"SIN VALOR AVANCE")</f>
        <v>PROCESO</v>
      </c>
    </row>
    <row r="1641" spans="1:19" ht="90.75">
      <c r="A1641" s="784" t="s">
        <v>18</v>
      </c>
      <c r="B1641" s="785" t="s">
        <v>13</v>
      </c>
      <c r="C1641" s="402"/>
      <c r="D1641" s="402" t="s">
        <v>1487</v>
      </c>
      <c r="E1641" s="800"/>
      <c r="F1641" s="799"/>
      <c r="G1641" s="800"/>
      <c r="H1641" s="800"/>
      <c r="I1641" s="408"/>
      <c r="J1641" s="789" t="s">
        <v>1509</v>
      </c>
      <c r="K1641" s="789" t="s">
        <v>1510</v>
      </c>
      <c r="L1641" s="790">
        <v>1</v>
      </c>
      <c r="M1641" s="806">
        <v>46052</v>
      </c>
      <c r="N1641" s="806">
        <v>46417</v>
      </c>
      <c r="O1641" s="791">
        <f t="shared" si="61"/>
        <v>52.142857142857146</v>
      </c>
      <c r="P1641" s="792">
        <v>0</v>
      </c>
      <c r="Q1641" s="789" t="s">
        <v>1508</v>
      </c>
      <c r="R1641" s="95">
        <f t="shared" si="60"/>
        <v>0</v>
      </c>
      <c r="S1641" s="794" t="str">
        <f t="array" aca="1" ref="S1641" ca="1">IF(ISNUMBER(R1641),IF(R1641=100%,"CUMPLIDA",IF(AND(ISNUMBER(N1641),ISNUMBER(INDIRECT("FECHA_"&amp;$B1641,1))), IF(N1641&lt;=INDIRECT("FECHA_"&amp;$B1641,1),"INCUMPLIDA","PROCESO"), "VERIFICAR FECHA")),"SIN VALOR AVANCE")</f>
        <v>PROCESO</v>
      </c>
    </row>
    <row r="1642" spans="1:19" ht="150">
      <c r="A1642" s="784" t="s">
        <v>18</v>
      </c>
      <c r="B1642" s="785" t="s">
        <v>13</v>
      </c>
      <c r="C1642" s="400" t="s">
        <v>1403</v>
      </c>
      <c r="D1642" s="400" t="s">
        <v>1511</v>
      </c>
      <c r="E1642" s="788" t="s">
        <v>1512</v>
      </c>
      <c r="F1642" s="787" t="s">
        <v>684</v>
      </c>
      <c r="G1642" s="788"/>
      <c r="H1642" s="788" t="s">
        <v>1513</v>
      </c>
      <c r="I1642" s="788" t="s">
        <v>1514</v>
      </c>
      <c r="J1642" s="789" t="s">
        <v>1515</v>
      </c>
      <c r="K1642" s="789" t="s">
        <v>1492</v>
      </c>
      <c r="L1642" s="790">
        <v>1</v>
      </c>
      <c r="M1642" s="806">
        <v>46052</v>
      </c>
      <c r="N1642" s="806">
        <v>46112</v>
      </c>
      <c r="O1642" s="791">
        <f t="shared" si="61"/>
        <v>8.5714285714285712</v>
      </c>
      <c r="P1642" s="792">
        <v>0</v>
      </c>
      <c r="Q1642" s="789" t="s">
        <v>1508</v>
      </c>
      <c r="R1642" s="95">
        <f t="shared" si="60"/>
        <v>0</v>
      </c>
      <c r="S1642" s="794" t="str">
        <f t="array" aca="1" ref="S1642" ca="1">IF(ISNUMBER(R1642),IF(R1642=100%,"CUMPLIDA",IF(AND(ISNUMBER(N1642),ISNUMBER(INDIRECT("FECHA_"&amp;$B1642,1))), IF(N1642&lt;=INDIRECT("FECHA_"&amp;$B1642,1),"INCUMPLIDA","PROCESO"), "VERIFICAR FECHA")),"SIN VALOR AVANCE")</f>
        <v>PROCESO</v>
      </c>
    </row>
    <row r="1643" spans="1:19" ht="105">
      <c r="A1643" s="784" t="s">
        <v>18</v>
      </c>
      <c r="B1643" s="785" t="s">
        <v>13</v>
      </c>
      <c r="C1643" s="401"/>
      <c r="D1643" s="401" t="s">
        <v>1516</v>
      </c>
      <c r="E1643" s="797"/>
      <c r="F1643" s="796"/>
      <c r="G1643" s="797"/>
      <c r="H1643" s="797"/>
      <c r="I1643" s="797"/>
      <c r="J1643" s="789" t="s">
        <v>1517</v>
      </c>
      <c r="K1643" s="789" t="s">
        <v>1501</v>
      </c>
      <c r="L1643" s="790">
        <v>1</v>
      </c>
      <c r="M1643" s="806">
        <v>46235</v>
      </c>
      <c r="N1643" s="806">
        <v>46598</v>
      </c>
      <c r="O1643" s="791">
        <f t="shared" si="61"/>
        <v>51.857142857142854</v>
      </c>
      <c r="P1643" s="792">
        <v>0</v>
      </c>
      <c r="Q1643" s="789" t="s">
        <v>1508</v>
      </c>
      <c r="R1643" s="95">
        <f t="shared" si="60"/>
        <v>0</v>
      </c>
      <c r="S1643" s="794" t="str">
        <f t="array" aca="1" ref="S1643" ca="1">IF(ISNUMBER(R1643),IF(R1643=100%,"CUMPLIDA",IF(AND(ISNUMBER(N1643),ISNUMBER(INDIRECT("FECHA_"&amp;$B1643,1))), IF(N1643&lt;=INDIRECT("FECHA_"&amp;$B1643,1),"INCUMPLIDA","PROCESO"), "VERIFICAR FECHA")),"SIN VALOR AVANCE")</f>
        <v>PROCESO</v>
      </c>
    </row>
    <row r="1644" spans="1:19" ht="165">
      <c r="A1644" s="784" t="s">
        <v>18</v>
      </c>
      <c r="B1644" s="785" t="s">
        <v>13</v>
      </c>
      <c r="C1644" s="402"/>
      <c r="D1644" s="402" t="s">
        <v>1518</v>
      </c>
      <c r="E1644" s="800"/>
      <c r="F1644" s="799"/>
      <c r="G1644" s="800"/>
      <c r="H1644" s="800"/>
      <c r="I1644" s="800"/>
      <c r="J1644" s="789" t="s">
        <v>1497</v>
      </c>
      <c r="K1644" s="789" t="s">
        <v>1498</v>
      </c>
      <c r="L1644" s="790">
        <v>1</v>
      </c>
      <c r="M1644" s="806">
        <v>46052</v>
      </c>
      <c r="N1644" s="806">
        <v>46203</v>
      </c>
      <c r="O1644" s="791">
        <f t="shared" si="61"/>
        <v>21.571428571428573</v>
      </c>
      <c r="P1644" s="792">
        <v>0</v>
      </c>
      <c r="Q1644" s="789" t="s">
        <v>1493</v>
      </c>
      <c r="R1644" s="95">
        <f t="shared" si="60"/>
        <v>0</v>
      </c>
      <c r="S1644" s="794" t="str">
        <f t="array" aca="1" ref="S1644" ca="1">IF(ISNUMBER(R1644),IF(R1644=100%,"CUMPLIDA",IF(AND(ISNUMBER(N1644),ISNUMBER(INDIRECT("FECHA_"&amp;$B1644,1))), IF(N1644&lt;=INDIRECT("FECHA_"&amp;$B1644,1),"INCUMPLIDA","PROCESO"), "VERIFICAR FECHA")),"SIN VALOR AVANCE")</f>
        <v>PROCESO</v>
      </c>
    </row>
    <row r="1645" spans="1:19" ht="60.75">
      <c r="A1645" s="784" t="s">
        <v>24</v>
      </c>
      <c r="B1645" s="785" t="s">
        <v>13</v>
      </c>
      <c r="C1645" s="400" t="s">
        <v>1736</v>
      </c>
      <c r="D1645" s="808" t="s">
        <v>1452</v>
      </c>
      <c r="E1645" s="406" t="s">
        <v>1737</v>
      </c>
      <c r="F1645" s="414"/>
      <c r="G1645" s="406"/>
      <c r="H1645" s="406" t="s">
        <v>1738</v>
      </c>
      <c r="I1645" s="194" t="s">
        <v>1739</v>
      </c>
      <c r="J1645" s="189" t="s">
        <v>1740</v>
      </c>
      <c r="K1645" s="189" t="s">
        <v>572</v>
      </c>
      <c r="L1645" s="804">
        <v>1</v>
      </c>
      <c r="M1645" s="190">
        <v>46139</v>
      </c>
      <c r="N1645" s="190">
        <v>46172</v>
      </c>
      <c r="O1645" s="193">
        <v>4.7142857142857144</v>
      </c>
      <c r="P1645" s="804">
        <v>0</v>
      </c>
      <c r="Q1645" s="789" t="s">
        <v>1741</v>
      </c>
      <c r="R1645" s="95">
        <f t="shared" si="60"/>
        <v>0</v>
      </c>
      <c r="S1645" s="794" t="str">
        <f t="array" aca="1" ref="S1645" ca="1">IF(ISNUMBER(R1645),IF(R1645=100%,"CUMPLIDA",IF(AND(ISNUMBER(N1645),ISNUMBER(INDIRECT("FECHA_"&amp;$B1645,1))), IF(N1645&lt;=INDIRECT("FECHA_"&amp;$B1645,1),"INCUMPLIDA","PROCESO"), "VERIFICAR FECHA")),"SIN VALOR AVANCE")</f>
        <v>PROCESO</v>
      </c>
    </row>
    <row r="1646" spans="1:19" ht="60.75">
      <c r="A1646" s="784" t="s">
        <v>24</v>
      </c>
      <c r="B1646" s="785" t="s">
        <v>13</v>
      </c>
      <c r="C1646" s="401"/>
      <c r="D1646" s="809"/>
      <c r="E1646" s="407"/>
      <c r="F1646" s="415"/>
      <c r="G1646" s="407"/>
      <c r="H1646" s="407"/>
      <c r="I1646" s="192" t="s">
        <v>1742</v>
      </c>
      <c r="J1646" s="189" t="s">
        <v>1743</v>
      </c>
      <c r="K1646" s="789" t="s">
        <v>1744</v>
      </c>
      <c r="L1646" s="804">
        <v>1</v>
      </c>
      <c r="M1646" s="190">
        <v>46139</v>
      </c>
      <c r="N1646" s="190">
        <v>46157</v>
      </c>
      <c r="O1646" s="193">
        <v>2.5714285714285716</v>
      </c>
      <c r="P1646" s="804">
        <v>0</v>
      </c>
      <c r="Q1646" s="789" t="s">
        <v>1741</v>
      </c>
      <c r="R1646" s="95">
        <f t="shared" si="60"/>
        <v>0</v>
      </c>
      <c r="S1646" s="794" t="str">
        <f t="array" aca="1" ref="S1646" ca="1">IF(ISNUMBER(R1646),IF(R1646=100%,"CUMPLIDA",IF(AND(ISNUMBER(N1646),ISNUMBER(INDIRECT("FECHA_"&amp;$B1646,1))), IF(N1646&lt;=INDIRECT("FECHA_"&amp;$B1646,1),"INCUMPLIDA","PROCESO"), "VERIFICAR FECHA")),"SIN VALOR AVANCE")</f>
        <v>PROCESO</v>
      </c>
    </row>
    <row r="1647" spans="1:19" ht="75">
      <c r="A1647" s="784" t="s">
        <v>24</v>
      </c>
      <c r="B1647" s="785" t="s">
        <v>13</v>
      </c>
      <c r="C1647" s="402"/>
      <c r="D1647" s="810"/>
      <c r="E1647" s="408"/>
      <c r="F1647" s="416"/>
      <c r="G1647" s="408"/>
      <c r="H1647" s="408"/>
      <c r="I1647" s="192" t="s">
        <v>1745</v>
      </c>
      <c r="J1647" s="189" t="s">
        <v>1746</v>
      </c>
      <c r="K1647" s="789" t="s">
        <v>1747</v>
      </c>
      <c r="L1647" s="804">
        <v>2</v>
      </c>
      <c r="M1647" s="190">
        <v>46139</v>
      </c>
      <c r="N1647" s="190">
        <v>46200</v>
      </c>
      <c r="O1647" s="193">
        <v>8.7142857142857135</v>
      </c>
      <c r="P1647" s="804">
        <v>0</v>
      </c>
      <c r="Q1647" s="789" t="s">
        <v>1741</v>
      </c>
      <c r="R1647" s="95">
        <f t="shared" si="60"/>
        <v>0</v>
      </c>
      <c r="S1647" s="794" t="str">
        <f t="array" aca="1" ref="S1647" ca="1">IF(ISNUMBER(R1647),IF(R1647=100%,"CUMPLIDA",IF(AND(ISNUMBER(N1647),ISNUMBER(INDIRECT("FECHA_"&amp;$B1647,1))), IF(N1647&lt;=INDIRECT("FECHA_"&amp;$B1647,1),"INCUMPLIDA","PROCESO"), "VERIFICAR FECHA")),"SIN VALOR AVANCE")</f>
        <v>PROCESO</v>
      </c>
    </row>
    <row r="1648" spans="1:19" ht="225.75">
      <c r="A1648" s="784" t="s">
        <v>20</v>
      </c>
      <c r="B1648" s="785" t="s">
        <v>13</v>
      </c>
      <c r="C1648" s="807" t="s">
        <v>2073</v>
      </c>
      <c r="D1648" s="807" t="s">
        <v>1749</v>
      </c>
      <c r="E1648" s="801" t="s">
        <v>2074</v>
      </c>
      <c r="F1648" s="802"/>
      <c r="G1648" s="801"/>
      <c r="H1648" s="801" t="s">
        <v>2075</v>
      </c>
      <c r="I1648" s="803" t="s">
        <v>2076</v>
      </c>
      <c r="J1648" s="789" t="s">
        <v>1772</v>
      </c>
      <c r="K1648" s="789" t="s">
        <v>1244</v>
      </c>
      <c r="L1648" s="790">
        <v>1</v>
      </c>
      <c r="M1648" s="811">
        <v>45231</v>
      </c>
      <c r="N1648" s="811">
        <v>45504</v>
      </c>
      <c r="O1648" s="791">
        <f t="shared" ref="O1648:O1711" si="62">(N1648-M1648)/7</f>
        <v>39</v>
      </c>
      <c r="P1648" s="790">
        <v>1</v>
      </c>
      <c r="Q1648" s="789" t="s">
        <v>2077</v>
      </c>
      <c r="R1648" s="95">
        <f t="shared" si="60"/>
        <v>1</v>
      </c>
      <c r="S1648" s="794" t="str">
        <f t="array" aca="1" ref="S1648" ca="1">IF(ISNUMBER(R1648),IF(R1648=100%,"CUMPLIDA",IF(AND(ISNUMBER(N1648),ISNUMBER(INDIRECT("FECHA_"&amp;$B1648,1))), IF(N1648&lt;=INDIRECT("FECHA_"&amp;$B1648,1),"INCUMPLIDA","PROCESO"), "VERIFICAR FECHA")),"SIN VALOR AVANCE")</f>
        <v>CUMPLIDA</v>
      </c>
    </row>
    <row r="1649" spans="1:19" ht="195.75">
      <c r="A1649" s="784" t="s">
        <v>20</v>
      </c>
      <c r="B1649" s="785" t="s">
        <v>13</v>
      </c>
      <c r="C1649" s="807"/>
      <c r="D1649" s="807"/>
      <c r="E1649" s="801"/>
      <c r="F1649" s="802"/>
      <c r="G1649" s="801"/>
      <c r="H1649" s="801"/>
      <c r="I1649" s="812" t="s">
        <v>2078</v>
      </c>
      <c r="J1649" s="813" t="s">
        <v>1247</v>
      </c>
      <c r="K1649" s="813" t="s">
        <v>1248</v>
      </c>
      <c r="L1649" s="790">
        <v>1</v>
      </c>
      <c r="M1649" s="811">
        <v>45231</v>
      </c>
      <c r="N1649" s="811">
        <v>45504</v>
      </c>
      <c r="O1649" s="791">
        <f t="shared" si="62"/>
        <v>39</v>
      </c>
      <c r="P1649" s="790">
        <v>1</v>
      </c>
      <c r="Q1649" s="789" t="s">
        <v>2079</v>
      </c>
      <c r="R1649" s="95">
        <f t="shared" si="60"/>
        <v>1</v>
      </c>
      <c r="S1649" s="794" t="str">
        <f t="array" aca="1" ref="S1649" ca="1">IF(ISNUMBER(R1649),IF(R1649=100%,"CUMPLIDA",IF(AND(ISNUMBER(N1649),ISNUMBER(INDIRECT("FECHA_"&amp;$B1649,1))), IF(N1649&lt;=INDIRECT("FECHA_"&amp;$B1649,1),"INCUMPLIDA","PROCESO"), "VERIFICAR FECHA")),"SIN VALOR AVANCE")</f>
        <v>CUMPLIDA</v>
      </c>
    </row>
    <row r="1650" spans="1:19" ht="90.75">
      <c r="A1650" s="784" t="s">
        <v>20</v>
      </c>
      <c r="B1650" s="785" t="s">
        <v>13</v>
      </c>
      <c r="C1650" s="807"/>
      <c r="D1650" s="807"/>
      <c r="E1650" s="801"/>
      <c r="F1650" s="802"/>
      <c r="G1650" s="801"/>
      <c r="H1650" s="801"/>
      <c r="I1650" s="803" t="s">
        <v>837</v>
      </c>
      <c r="J1650" s="789" t="s">
        <v>838</v>
      </c>
      <c r="K1650" s="789" t="s">
        <v>839</v>
      </c>
      <c r="L1650" s="804">
        <v>1</v>
      </c>
      <c r="M1650" s="814">
        <v>45352</v>
      </c>
      <c r="N1650" s="814">
        <v>45747</v>
      </c>
      <c r="O1650" s="791">
        <f t="shared" si="62"/>
        <v>56.428571428571431</v>
      </c>
      <c r="P1650" s="790">
        <v>1</v>
      </c>
      <c r="Q1650" s="789" t="s">
        <v>2080</v>
      </c>
      <c r="R1650" s="95">
        <f t="shared" si="60"/>
        <v>1</v>
      </c>
      <c r="S1650" s="794" t="str">
        <f t="array" aca="1" ref="S1650" ca="1">IF(ISNUMBER(R1650),IF(R1650=100%,"CUMPLIDA",IF(AND(ISNUMBER(N1650),ISNUMBER(INDIRECT("FECHA_"&amp;$B1650,1))), IF(N1650&lt;=INDIRECT("FECHA_"&amp;$B1650,1),"INCUMPLIDA","PROCESO"), "VERIFICAR FECHA")),"SIN VALOR AVANCE")</f>
        <v>CUMPLIDA</v>
      </c>
    </row>
    <row r="1651" spans="1:19" ht="90.75">
      <c r="A1651" s="784" t="s">
        <v>20</v>
      </c>
      <c r="B1651" s="785" t="s">
        <v>13</v>
      </c>
      <c r="C1651" s="807"/>
      <c r="D1651" s="807"/>
      <c r="E1651" s="801"/>
      <c r="F1651" s="802"/>
      <c r="G1651" s="801"/>
      <c r="H1651" s="801"/>
      <c r="I1651" s="803" t="s">
        <v>841</v>
      </c>
      <c r="J1651" s="789" t="s">
        <v>841</v>
      </c>
      <c r="K1651" s="789" t="s">
        <v>842</v>
      </c>
      <c r="L1651" s="804">
        <v>1</v>
      </c>
      <c r="M1651" s="814">
        <v>45352</v>
      </c>
      <c r="N1651" s="814">
        <v>45747</v>
      </c>
      <c r="O1651" s="791">
        <f t="shared" si="62"/>
        <v>56.428571428571431</v>
      </c>
      <c r="P1651" s="790">
        <v>1</v>
      </c>
      <c r="Q1651" s="789" t="s">
        <v>2081</v>
      </c>
      <c r="R1651" s="95">
        <f t="shared" si="60"/>
        <v>1</v>
      </c>
      <c r="S1651" s="794" t="str">
        <f t="array" aca="1" ref="S1651" ca="1">IF(ISNUMBER(R1651),IF(R1651=100%,"CUMPLIDA",IF(AND(ISNUMBER(N1651),ISNUMBER(INDIRECT("FECHA_"&amp;$B1651,1))), IF(N1651&lt;=INDIRECT("FECHA_"&amp;$B1651,1),"INCUMPLIDA","PROCESO"), "VERIFICAR FECHA")),"SIN VALOR AVANCE")</f>
        <v>CUMPLIDA</v>
      </c>
    </row>
    <row r="1652" spans="1:19" ht="90.75">
      <c r="A1652" s="784" t="s">
        <v>20</v>
      </c>
      <c r="B1652" s="785" t="s">
        <v>13</v>
      </c>
      <c r="C1652" s="807"/>
      <c r="D1652" s="807"/>
      <c r="E1652" s="801"/>
      <c r="F1652" s="802"/>
      <c r="G1652" s="801"/>
      <c r="H1652" s="801"/>
      <c r="I1652" s="803" t="s">
        <v>847</v>
      </c>
      <c r="J1652" s="789" t="s">
        <v>847</v>
      </c>
      <c r="K1652" s="789" t="s">
        <v>848</v>
      </c>
      <c r="L1652" s="804">
        <v>1</v>
      </c>
      <c r="M1652" s="814">
        <v>45352</v>
      </c>
      <c r="N1652" s="814">
        <v>45747</v>
      </c>
      <c r="O1652" s="791">
        <f t="shared" si="62"/>
        <v>56.428571428571431</v>
      </c>
      <c r="P1652" s="790">
        <v>1</v>
      </c>
      <c r="Q1652" s="789" t="s">
        <v>2080</v>
      </c>
      <c r="R1652" s="95">
        <f t="shared" si="60"/>
        <v>1</v>
      </c>
      <c r="S1652" s="794" t="str">
        <f t="array" aca="1" ref="S1652" ca="1">IF(ISNUMBER(R1652),IF(R1652=100%,"CUMPLIDA",IF(AND(ISNUMBER(N1652),ISNUMBER(INDIRECT("FECHA_"&amp;$B1652,1))), IF(N1652&lt;=INDIRECT("FECHA_"&amp;$B1652,1),"INCUMPLIDA","PROCESO"), "VERIFICAR FECHA")),"SIN VALOR AVANCE")</f>
        <v>CUMPLIDA</v>
      </c>
    </row>
    <row r="1653" spans="1:19" ht="75.75">
      <c r="A1653" s="784" t="s">
        <v>20</v>
      </c>
      <c r="B1653" s="785" t="s">
        <v>13</v>
      </c>
      <c r="C1653" s="807"/>
      <c r="D1653" s="807"/>
      <c r="E1653" s="801"/>
      <c r="F1653" s="802"/>
      <c r="G1653" s="801"/>
      <c r="H1653" s="801"/>
      <c r="I1653" s="803" t="s">
        <v>2082</v>
      </c>
      <c r="J1653" s="789" t="s">
        <v>2082</v>
      </c>
      <c r="K1653" s="789" t="s">
        <v>850</v>
      </c>
      <c r="L1653" s="804">
        <v>1</v>
      </c>
      <c r="M1653" s="814">
        <v>45352</v>
      </c>
      <c r="N1653" s="814">
        <v>45747</v>
      </c>
      <c r="O1653" s="791">
        <f t="shared" si="62"/>
        <v>56.428571428571431</v>
      </c>
      <c r="P1653" s="790">
        <v>1</v>
      </c>
      <c r="Q1653" s="789" t="s">
        <v>2083</v>
      </c>
      <c r="R1653" s="95">
        <f t="shared" si="60"/>
        <v>1</v>
      </c>
      <c r="S1653" s="794" t="str">
        <f t="array" aca="1" ref="S1653" ca="1">IF(ISNUMBER(R1653),IF(R1653=100%,"CUMPLIDA",IF(AND(ISNUMBER(N1653),ISNUMBER(INDIRECT("FECHA_"&amp;$B1653,1))), IF(N1653&lt;=INDIRECT("FECHA_"&amp;$B1653,1),"INCUMPLIDA","PROCESO"), "VERIFICAR FECHA")),"SIN VALOR AVANCE")</f>
        <v>CUMPLIDA</v>
      </c>
    </row>
    <row r="1654" spans="1:19" ht="150.75">
      <c r="A1654" s="784" t="s">
        <v>20</v>
      </c>
      <c r="B1654" s="785" t="s">
        <v>13</v>
      </c>
      <c r="C1654" s="807"/>
      <c r="D1654" s="807"/>
      <c r="E1654" s="801"/>
      <c r="F1654" s="802"/>
      <c r="G1654" s="801"/>
      <c r="H1654" s="801"/>
      <c r="I1654" s="803" t="s">
        <v>2084</v>
      </c>
      <c r="J1654" s="789" t="s">
        <v>2084</v>
      </c>
      <c r="K1654" s="789" t="s">
        <v>977</v>
      </c>
      <c r="L1654" s="804">
        <v>1</v>
      </c>
      <c r="M1654" s="814">
        <v>45352</v>
      </c>
      <c r="N1654" s="814">
        <v>45747</v>
      </c>
      <c r="O1654" s="791">
        <f t="shared" si="62"/>
        <v>56.428571428571431</v>
      </c>
      <c r="P1654" s="790">
        <v>1</v>
      </c>
      <c r="Q1654" s="815" t="s">
        <v>2085</v>
      </c>
      <c r="R1654" s="95">
        <f t="shared" si="60"/>
        <v>1</v>
      </c>
      <c r="S1654" s="794" t="str">
        <f t="array" aca="1" ref="S1654" ca="1">IF(ISNUMBER(R1654),IF(R1654=100%,"CUMPLIDA",IF(AND(ISNUMBER(N1654),ISNUMBER(INDIRECT("FECHA_"&amp;$B1654,1))), IF(N1654&lt;=INDIRECT("FECHA_"&amp;$B1654,1),"INCUMPLIDA","PROCESO"), "VERIFICAR FECHA")),"SIN VALOR AVANCE")</f>
        <v>CUMPLIDA</v>
      </c>
    </row>
    <row r="1655" spans="1:19" ht="165.75">
      <c r="A1655" s="784" t="s">
        <v>20</v>
      </c>
      <c r="B1655" s="785" t="s">
        <v>13</v>
      </c>
      <c r="C1655" s="807"/>
      <c r="D1655" s="807"/>
      <c r="E1655" s="801"/>
      <c r="F1655" s="802"/>
      <c r="G1655" s="801"/>
      <c r="H1655" s="801"/>
      <c r="I1655" s="803" t="s">
        <v>854</v>
      </c>
      <c r="J1655" s="789" t="s">
        <v>421</v>
      </c>
      <c r="K1655" s="789" t="s">
        <v>855</v>
      </c>
      <c r="L1655" s="804">
        <v>10</v>
      </c>
      <c r="M1655" s="814">
        <v>45748</v>
      </c>
      <c r="N1655" s="814">
        <v>47118</v>
      </c>
      <c r="O1655" s="791">
        <f t="shared" si="62"/>
        <v>195.71428571428572</v>
      </c>
      <c r="P1655" s="790">
        <v>0.61</v>
      </c>
      <c r="Q1655" s="789" t="s">
        <v>2086</v>
      </c>
      <c r="R1655" s="95">
        <f t="shared" si="60"/>
        <v>6.0999999999999999E-2</v>
      </c>
      <c r="S1655" s="794" t="str">
        <f t="array" aca="1" ref="S1655" ca="1">IF(ISNUMBER(R1655),IF(R1655=100%,"CUMPLIDA",IF(AND(ISNUMBER(N1655),ISNUMBER(INDIRECT("FECHA_"&amp;$B1655,1))), IF(N1655&lt;=INDIRECT("FECHA_"&amp;$B1655,1),"INCUMPLIDA","PROCESO"), "VERIFICAR FECHA")),"SIN VALOR AVANCE")</f>
        <v>PROCESO</v>
      </c>
    </row>
    <row r="1656" spans="1:19" ht="75.75">
      <c r="A1656" s="784" t="s">
        <v>20</v>
      </c>
      <c r="B1656" s="785" t="s">
        <v>13</v>
      </c>
      <c r="C1656" s="807"/>
      <c r="D1656" s="807"/>
      <c r="E1656" s="801"/>
      <c r="F1656" s="802"/>
      <c r="G1656" s="801"/>
      <c r="H1656" s="801"/>
      <c r="I1656" s="803" t="s">
        <v>857</v>
      </c>
      <c r="J1656" s="789" t="s">
        <v>425</v>
      </c>
      <c r="K1656" s="789" t="s">
        <v>426</v>
      </c>
      <c r="L1656" s="804">
        <v>1</v>
      </c>
      <c r="M1656" s="814">
        <v>45748</v>
      </c>
      <c r="N1656" s="814">
        <v>47118</v>
      </c>
      <c r="O1656" s="791">
        <f t="shared" si="62"/>
        <v>195.71428571428572</v>
      </c>
      <c r="P1656" s="790">
        <v>0</v>
      </c>
      <c r="Q1656" s="789" t="s">
        <v>2087</v>
      </c>
      <c r="R1656" s="95">
        <f t="shared" si="60"/>
        <v>0</v>
      </c>
      <c r="S1656" s="794" t="str">
        <f t="array" aca="1" ref="S1656" ca="1">IF(ISNUMBER(R1656),IF(R1656=100%,"CUMPLIDA",IF(AND(ISNUMBER(N1656),ISNUMBER(INDIRECT("FECHA_"&amp;$B1656,1))), IF(N1656&lt;=INDIRECT("FECHA_"&amp;$B1656,1),"INCUMPLIDA","PROCESO"), "VERIFICAR FECHA")),"SIN VALOR AVANCE")</f>
        <v>PROCESO</v>
      </c>
    </row>
    <row r="1657" spans="1:19" ht="210.75">
      <c r="A1657" s="784" t="s">
        <v>20</v>
      </c>
      <c r="B1657" s="785" t="s">
        <v>13</v>
      </c>
      <c r="C1657" s="807"/>
      <c r="D1657" s="807"/>
      <c r="E1657" s="801"/>
      <c r="F1657" s="802"/>
      <c r="G1657" s="801"/>
      <c r="H1657" s="801"/>
      <c r="I1657" s="803" t="s">
        <v>858</v>
      </c>
      <c r="J1657" s="789" t="s">
        <v>428</v>
      </c>
      <c r="K1657" s="789" t="s">
        <v>2088</v>
      </c>
      <c r="L1657" s="804">
        <v>1</v>
      </c>
      <c r="M1657" s="814">
        <v>45748</v>
      </c>
      <c r="N1657" s="814">
        <v>47118</v>
      </c>
      <c r="O1657" s="791">
        <f t="shared" si="62"/>
        <v>195.71428571428572</v>
      </c>
      <c r="P1657" s="790">
        <v>0</v>
      </c>
      <c r="Q1657" s="789" t="s">
        <v>2089</v>
      </c>
      <c r="R1657" s="95">
        <f t="shared" si="60"/>
        <v>0</v>
      </c>
      <c r="S1657" s="794" t="str">
        <f t="array" aca="1" ref="S1657" ca="1">IF(ISNUMBER(R1657),IF(R1657=100%,"CUMPLIDA",IF(AND(ISNUMBER(N1657),ISNUMBER(INDIRECT("FECHA_"&amp;$B1657,1))), IF(N1657&lt;=INDIRECT("FECHA_"&amp;$B1657,1),"INCUMPLIDA","PROCESO"), "VERIFICAR FECHA")),"SIN VALOR AVANCE")</f>
        <v>PROCESO</v>
      </c>
    </row>
    <row r="1658" spans="1:19" ht="150">
      <c r="A1658" s="784" t="s">
        <v>20</v>
      </c>
      <c r="B1658" s="785" t="s">
        <v>13</v>
      </c>
      <c r="C1658" s="807" t="s">
        <v>2090</v>
      </c>
      <c r="D1658" s="807" t="s">
        <v>1954</v>
      </c>
      <c r="E1658" s="801" t="s">
        <v>2091</v>
      </c>
      <c r="F1658" s="802"/>
      <c r="G1658" s="801"/>
      <c r="H1658" s="801" t="s">
        <v>2092</v>
      </c>
      <c r="I1658" s="801" t="s">
        <v>2093</v>
      </c>
      <c r="J1658" s="789" t="s">
        <v>2094</v>
      </c>
      <c r="K1658" s="789" t="s">
        <v>2095</v>
      </c>
      <c r="L1658" s="790">
        <v>3</v>
      </c>
      <c r="M1658" s="811">
        <v>43481</v>
      </c>
      <c r="N1658" s="811">
        <v>43845</v>
      </c>
      <c r="O1658" s="791">
        <f t="shared" si="62"/>
        <v>52</v>
      </c>
      <c r="P1658" s="790">
        <v>3</v>
      </c>
      <c r="Q1658" s="789" t="s">
        <v>2096</v>
      </c>
      <c r="R1658" s="95">
        <f t="shared" si="60"/>
        <v>1</v>
      </c>
      <c r="S1658" s="794" t="str">
        <f t="array" aca="1" ref="S1658" ca="1">IF(ISNUMBER(R1658),IF(R1658=100%,"CUMPLIDA",IF(AND(ISNUMBER(N1658),ISNUMBER(INDIRECT("FECHA_"&amp;$B1658,1))), IF(N1658&lt;=INDIRECT("FECHA_"&amp;$B1658,1),"INCUMPLIDA","PROCESO"), "VERIFICAR FECHA")),"SIN VALOR AVANCE")</f>
        <v>CUMPLIDA</v>
      </c>
    </row>
    <row r="1659" spans="1:19" ht="135.75">
      <c r="A1659" s="784" t="s">
        <v>20</v>
      </c>
      <c r="B1659" s="785" t="s">
        <v>13</v>
      </c>
      <c r="C1659" s="807"/>
      <c r="D1659" s="807"/>
      <c r="E1659" s="801"/>
      <c r="F1659" s="802"/>
      <c r="G1659" s="801"/>
      <c r="H1659" s="801"/>
      <c r="I1659" s="801"/>
      <c r="J1659" s="789" t="s">
        <v>2097</v>
      </c>
      <c r="K1659" s="789" t="s">
        <v>2098</v>
      </c>
      <c r="L1659" s="790">
        <v>1</v>
      </c>
      <c r="M1659" s="811">
        <v>43846</v>
      </c>
      <c r="N1659" s="811">
        <v>44213</v>
      </c>
      <c r="O1659" s="791">
        <f t="shared" si="62"/>
        <v>52.428571428571431</v>
      </c>
      <c r="P1659" s="790">
        <v>1</v>
      </c>
      <c r="Q1659" s="789" t="s">
        <v>2096</v>
      </c>
      <c r="R1659" s="95">
        <f t="shared" si="60"/>
        <v>1</v>
      </c>
      <c r="S1659" s="794" t="str">
        <f t="array" aca="1" ref="S1659" ca="1">IF(ISNUMBER(R1659),IF(R1659=100%,"CUMPLIDA",IF(AND(ISNUMBER(N1659),ISNUMBER(INDIRECT("FECHA_"&amp;$B1659,1))), IF(N1659&lt;=INDIRECT("FECHA_"&amp;$B1659,1),"INCUMPLIDA","PROCESO"), "VERIFICAR FECHA")),"SIN VALOR AVANCE")</f>
        <v>CUMPLIDA</v>
      </c>
    </row>
    <row r="1660" spans="1:19" ht="135.75">
      <c r="A1660" s="784" t="s">
        <v>20</v>
      </c>
      <c r="B1660" s="785" t="s">
        <v>13</v>
      </c>
      <c r="C1660" s="807"/>
      <c r="D1660" s="807"/>
      <c r="E1660" s="801"/>
      <c r="F1660" s="802"/>
      <c r="G1660" s="801"/>
      <c r="H1660" s="801"/>
      <c r="I1660" s="801"/>
      <c r="J1660" s="789" t="s">
        <v>2099</v>
      </c>
      <c r="K1660" s="789" t="s">
        <v>2100</v>
      </c>
      <c r="L1660" s="790">
        <v>1</v>
      </c>
      <c r="M1660" s="811">
        <v>44214</v>
      </c>
      <c r="N1660" s="811">
        <v>44580</v>
      </c>
      <c r="O1660" s="791">
        <f t="shared" si="62"/>
        <v>52.285714285714285</v>
      </c>
      <c r="P1660" s="790">
        <v>1</v>
      </c>
      <c r="Q1660" s="789" t="s">
        <v>2101</v>
      </c>
      <c r="R1660" s="95">
        <f t="shared" si="60"/>
        <v>1</v>
      </c>
      <c r="S1660" s="794" t="str">
        <f t="array" aca="1" ref="S1660" ca="1">IF(ISNUMBER(R1660),IF(R1660=100%,"CUMPLIDA",IF(AND(ISNUMBER(N1660),ISNUMBER(INDIRECT("FECHA_"&amp;$B1660,1))), IF(N1660&lt;=INDIRECT("FECHA_"&amp;$B1660,1),"INCUMPLIDA","PROCESO"), "VERIFICAR FECHA")),"SIN VALOR AVANCE")</f>
        <v>CUMPLIDA</v>
      </c>
    </row>
    <row r="1661" spans="1:19" ht="240.75">
      <c r="A1661" s="784" t="s">
        <v>20</v>
      </c>
      <c r="B1661" s="785" t="s">
        <v>13</v>
      </c>
      <c r="C1661" s="807"/>
      <c r="D1661" s="807"/>
      <c r="E1661" s="801"/>
      <c r="F1661" s="802"/>
      <c r="G1661" s="801"/>
      <c r="H1661" s="801"/>
      <c r="I1661" s="803" t="s">
        <v>2102</v>
      </c>
      <c r="J1661" s="789" t="s">
        <v>2103</v>
      </c>
      <c r="K1661" s="789" t="s">
        <v>839</v>
      </c>
      <c r="L1661" s="790">
        <v>1</v>
      </c>
      <c r="M1661" s="811">
        <v>43770</v>
      </c>
      <c r="N1661" s="811">
        <v>44134</v>
      </c>
      <c r="O1661" s="791">
        <f t="shared" si="62"/>
        <v>52</v>
      </c>
      <c r="P1661" s="790">
        <v>1</v>
      </c>
      <c r="Q1661" s="789" t="s">
        <v>2104</v>
      </c>
      <c r="R1661" s="95">
        <f t="shared" si="60"/>
        <v>1</v>
      </c>
      <c r="S1661" s="794" t="str">
        <f t="array" aca="1" ref="S1661" ca="1">IF(ISNUMBER(R1661),IF(R1661=100%,"CUMPLIDA",IF(AND(ISNUMBER(N1661),ISNUMBER(INDIRECT("FECHA_"&amp;$B1661,1))), IF(N1661&lt;=INDIRECT("FECHA_"&amp;$B1661,1),"INCUMPLIDA","PROCESO"), "VERIFICAR FECHA")),"SIN VALOR AVANCE")</f>
        <v>CUMPLIDA</v>
      </c>
    </row>
    <row r="1662" spans="1:19" ht="300">
      <c r="A1662" s="784" t="s">
        <v>20</v>
      </c>
      <c r="B1662" s="785" t="s">
        <v>13</v>
      </c>
      <c r="C1662" s="807"/>
      <c r="D1662" s="807"/>
      <c r="E1662" s="801"/>
      <c r="F1662" s="802"/>
      <c r="G1662" s="801"/>
      <c r="H1662" s="801"/>
      <c r="I1662" s="803" t="s">
        <v>2105</v>
      </c>
      <c r="J1662" s="789" t="s">
        <v>305</v>
      </c>
      <c r="K1662" s="789" t="s">
        <v>2106</v>
      </c>
      <c r="L1662" s="790">
        <v>3</v>
      </c>
      <c r="M1662" s="811">
        <v>46174</v>
      </c>
      <c r="N1662" s="811">
        <v>47118</v>
      </c>
      <c r="O1662" s="791">
        <f t="shared" si="62"/>
        <v>134.85714285714286</v>
      </c>
      <c r="P1662" s="790">
        <v>0</v>
      </c>
      <c r="Q1662" s="789" t="s">
        <v>2107</v>
      </c>
      <c r="R1662" s="95">
        <f t="shared" si="60"/>
        <v>0</v>
      </c>
      <c r="S1662" s="794" t="str">
        <f t="array" aca="1" ref="S1662" ca="1">IF(ISNUMBER(R1662),IF(R1662=100%,"CUMPLIDA",IF(AND(ISNUMBER(N1662),ISNUMBER(INDIRECT("FECHA_"&amp;$B1662,1))), IF(N1662&lt;=INDIRECT("FECHA_"&amp;$B1662,1),"INCUMPLIDA","PROCESO"), "VERIFICAR FECHA")),"SIN VALOR AVANCE")</f>
        <v>PROCESO</v>
      </c>
    </row>
    <row r="1663" spans="1:19" ht="195.75">
      <c r="A1663" s="784" t="s">
        <v>20</v>
      </c>
      <c r="B1663" s="785" t="s">
        <v>13</v>
      </c>
      <c r="C1663" s="807"/>
      <c r="D1663" s="807"/>
      <c r="E1663" s="801"/>
      <c r="F1663" s="802"/>
      <c r="G1663" s="801"/>
      <c r="H1663" s="801"/>
      <c r="I1663" s="801" t="s">
        <v>2108</v>
      </c>
      <c r="J1663" s="789" t="s">
        <v>2109</v>
      </c>
      <c r="K1663" s="816" t="s">
        <v>2110</v>
      </c>
      <c r="L1663" s="790">
        <v>3</v>
      </c>
      <c r="M1663" s="811">
        <v>43726</v>
      </c>
      <c r="N1663" s="811">
        <v>44042</v>
      </c>
      <c r="O1663" s="791">
        <f t="shared" si="62"/>
        <v>45.142857142857146</v>
      </c>
      <c r="P1663" s="790">
        <v>3</v>
      </c>
      <c r="Q1663" s="789" t="s">
        <v>2111</v>
      </c>
      <c r="R1663" s="95">
        <f t="shared" si="60"/>
        <v>1</v>
      </c>
      <c r="S1663" s="794" t="str">
        <f t="array" aca="1" ref="S1663" ca="1">IF(ISNUMBER(R1663),IF(R1663=100%,"CUMPLIDA",IF(AND(ISNUMBER(N1663),ISNUMBER(INDIRECT("FECHA_"&amp;$B1663,1))), IF(N1663&lt;=INDIRECT("FECHA_"&amp;$B1663,1),"INCUMPLIDA","PROCESO"), "VERIFICAR FECHA")),"SIN VALOR AVANCE")</f>
        <v>CUMPLIDA</v>
      </c>
    </row>
    <row r="1664" spans="1:19" ht="195.75">
      <c r="A1664" s="784" t="s">
        <v>20</v>
      </c>
      <c r="B1664" s="785" t="s">
        <v>13</v>
      </c>
      <c r="C1664" s="807"/>
      <c r="D1664" s="807"/>
      <c r="E1664" s="801"/>
      <c r="F1664" s="802"/>
      <c r="G1664" s="801"/>
      <c r="H1664" s="801"/>
      <c r="I1664" s="801"/>
      <c r="J1664" s="789" t="s">
        <v>2112</v>
      </c>
      <c r="K1664" s="789" t="s">
        <v>2113</v>
      </c>
      <c r="L1664" s="790">
        <v>3</v>
      </c>
      <c r="M1664" s="811">
        <v>44044</v>
      </c>
      <c r="N1664" s="811">
        <v>44134</v>
      </c>
      <c r="O1664" s="791">
        <f t="shared" si="62"/>
        <v>12.857142857142858</v>
      </c>
      <c r="P1664" s="790">
        <v>3</v>
      </c>
      <c r="Q1664" s="789" t="s">
        <v>2111</v>
      </c>
      <c r="R1664" s="95">
        <f t="shared" si="60"/>
        <v>1</v>
      </c>
      <c r="S1664" s="794" t="str">
        <f t="array" aca="1" ref="S1664" ca="1">IF(ISNUMBER(R1664),IF(R1664=100%,"CUMPLIDA",IF(AND(ISNUMBER(N1664),ISNUMBER(INDIRECT("FECHA_"&amp;$B1664,1))), IF(N1664&lt;=INDIRECT("FECHA_"&amp;$B1664,1),"INCUMPLIDA","PROCESO"), "VERIFICAR FECHA")),"SIN VALOR AVANCE")</f>
        <v>CUMPLIDA</v>
      </c>
    </row>
    <row r="1665" spans="1:19" ht="409.5">
      <c r="A1665" s="784" t="s">
        <v>20</v>
      </c>
      <c r="B1665" s="785" t="s">
        <v>13</v>
      </c>
      <c r="C1665" s="807" t="s">
        <v>2114</v>
      </c>
      <c r="D1665" s="807" t="s">
        <v>2115</v>
      </c>
      <c r="E1665" s="801" t="s">
        <v>2116</v>
      </c>
      <c r="F1665" s="802" t="s">
        <v>684</v>
      </c>
      <c r="G1665" s="801"/>
      <c r="H1665" s="801" t="s">
        <v>2117</v>
      </c>
      <c r="I1665" s="803" t="s">
        <v>2118</v>
      </c>
      <c r="J1665" s="789" t="s">
        <v>2119</v>
      </c>
      <c r="K1665" s="789" t="s">
        <v>2120</v>
      </c>
      <c r="L1665" s="790">
        <v>24</v>
      </c>
      <c r="M1665" s="811">
        <v>42278</v>
      </c>
      <c r="N1665" s="811">
        <v>42490</v>
      </c>
      <c r="O1665" s="791">
        <f t="shared" si="62"/>
        <v>30.285714285714285</v>
      </c>
      <c r="P1665" s="790">
        <v>24</v>
      </c>
      <c r="Q1665" s="789" t="s">
        <v>2121</v>
      </c>
      <c r="R1665" s="95">
        <f t="shared" si="60"/>
        <v>1</v>
      </c>
      <c r="S1665" s="794" t="str">
        <f t="array" aca="1" ref="S1665" ca="1">IF(ISNUMBER(R1665),IF(R1665=100%,"CUMPLIDA",IF(AND(ISNUMBER(N1665),ISNUMBER(INDIRECT("FECHA_"&amp;$B1665,1))), IF(N1665&lt;=INDIRECT("FECHA_"&amp;$B1665,1),"INCUMPLIDA","PROCESO"), "VERIFICAR FECHA")),"SIN VALOR AVANCE")</f>
        <v>CUMPLIDA</v>
      </c>
    </row>
    <row r="1666" spans="1:19" ht="409.5">
      <c r="A1666" s="784" t="s">
        <v>20</v>
      </c>
      <c r="B1666" s="785" t="s">
        <v>13</v>
      </c>
      <c r="C1666" s="807"/>
      <c r="D1666" s="807"/>
      <c r="E1666" s="801"/>
      <c r="F1666" s="802"/>
      <c r="G1666" s="801"/>
      <c r="H1666" s="801"/>
      <c r="I1666" s="801" t="s">
        <v>2122</v>
      </c>
      <c r="J1666" s="789" t="s">
        <v>2123</v>
      </c>
      <c r="K1666" s="789" t="s">
        <v>2124</v>
      </c>
      <c r="L1666" s="790">
        <v>19</v>
      </c>
      <c r="M1666" s="811">
        <v>42492</v>
      </c>
      <c r="N1666" s="811">
        <v>42735</v>
      </c>
      <c r="O1666" s="791">
        <f t="shared" si="62"/>
        <v>34.714285714285715</v>
      </c>
      <c r="P1666" s="790">
        <v>19</v>
      </c>
      <c r="Q1666" s="789" t="s">
        <v>2125</v>
      </c>
      <c r="R1666" s="95">
        <f t="shared" si="60"/>
        <v>1</v>
      </c>
      <c r="S1666" s="794" t="str">
        <f t="array" aca="1" ref="S1666" ca="1">IF(ISNUMBER(R1666),IF(R1666=100%,"CUMPLIDA",IF(AND(ISNUMBER(N1666),ISNUMBER(INDIRECT("FECHA_"&amp;$B1666,1))), IF(N1666&lt;=INDIRECT("FECHA_"&amp;$B1666,1),"INCUMPLIDA","PROCESO"), "VERIFICAR FECHA")),"SIN VALOR AVANCE")</f>
        <v>CUMPLIDA</v>
      </c>
    </row>
    <row r="1667" spans="1:19" ht="409.5">
      <c r="A1667" s="784" t="s">
        <v>20</v>
      </c>
      <c r="B1667" s="785" t="s">
        <v>13</v>
      </c>
      <c r="C1667" s="807"/>
      <c r="D1667" s="807"/>
      <c r="E1667" s="801"/>
      <c r="F1667" s="802"/>
      <c r="G1667" s="801"/>
      <c r="H1667" s="801"/>
      <c r="I1667" s="801"/>
      <c r="J1667" s="789" t="s">
        <v>2126</v>
      </c>
      <c r="K1667" s="816" t="s">
        <v>2127</v>
      </c>
      <c r="L1667" s="790">
        <v>14</v>
      </c>
      <c r="M1667" s="811">
        <v>42917</v>
      </c>
      <c r="N1667" s="811">
        <v>43281</v>
      </c>
      <c r="O1667" s="791">
        <f t="shared" si="62"/>
        <v>52</v>
      </c>
      <c r="P1667" s="790">
        <v>14</v>
      </c>
      <c r="Q1667" s="789" t="s">
        <v>2096</v>
      </c>
      <c r="R1667" s="95">
        <f t="shared" si="60"/>
        <v>1</v>
      </c>
      <c r="S1667" s="794" t="str">
        <f t="array" aca="1" ref="S1667" ca="1">IF(ISNUMBER(R1667),IF(R1667=100%,"CUMPLIDA",IF(AND(ISNUMBER(N1667),ISNUMBER(INDIRECT("FECHA_"&amp;$B1667,1))), IF(N1667&lt;=INDIRECT("FECHA_"&amp;$B1667,1),"INCUMPLIDA","PROCESO"), "VERIFICAR FECHA")),"SIN VALOR AVANCE")</f>
        <v>CUMPLIDA</v>
      </c>
    </row>
    <row r="1668" spans="1:19" ht="210">
      <c r="A1668" s="784" t="s">
        <v>20</v>
      </c>
      <c r="B1668" s="785" t="s">
        <v>13</v>
      </c>
      <c r="C1668" s="807"/>
      <c r="D1668" s="807"/>
      <c r="E1668" s="801"/>
      <c r="F1668" s="802"/>
      <c r="G1668" s="801"/>
      <c r="H1668" s="801"/>
      <c r="I1668" s="801"/>
      <c r="J1668" s="789" t="s">
        <v>2128</v>
      </c>
      <c r="K1668" s="789" t="s">
        <v>2129</v>
      </c>
      <c r="L1668" s="790">
        <v>4</v>
      </c>
      <c r="M1668" s="811">
        <v>42919</v>
      </c>
      <c r="N1668" s="811">
        <v>42947</v>
      </c>
      <c r="O1668" s="791">
        <f t="shared" si="62"/>
        <v>4</v>
      </c>
      <c r="P1668" s="790">
        <v>4</v>
      </c>
      <c r="Q1668" s="789" t="s">
        <v>2096</v>
      </c>
      <c r="R1668" s="95">
        <f t="shared" si="60"/>
        <v>1</v>
      </c>
      <c r="S1668" s="794" t="str">
        <f t="array" aca="1" ref="S1668" ca="1">IF(ISNUMBER(R1668),IF(R1668=100%,"CUMPLIDA",IF(AND(ISNUMBER(N1668),ISNUMBER(INDIRECT("FECHA_"&amp;$B1668,1))), IF(N1668&lt;=INDIRECT("FECHA_"&amp;$B1668,1),"INCUMPLIDA","PROCESO"), "VERIFICAR FECHA")),"SIN VALOR AVANCE")</f>
        <v>CUMPLIDA</v>
      </c>
    </row>
    <row r="1669" spans="1:19" ht="165.75">
      <c r="A1669" s="784" t="s">
        <v>20</v>
      </c>
      <c r="B1669" s="785" t="s">
        <v>13</v>
      </c>
      <c r="C1669" s="807"/>
      <c r="D1669" s="807"/>
      <c r="E1669" s="801"/>
      <c r="F1669" s="802"/>
      <c r="G1669" s="801"/>
      <c r="H1669" s="801"/>
      <c r="I1669" s="801" t="s">
        <v>2130</v>
      </c>
      <c r="J1669" s="789" t="s">
        <v>2131</v>
      </c>
      <c r="K1669" s="789" t="s">
        <v>2132</v>
      </c>
      <c r="L1669" s="790">
        <v>3</v>
      </c>
      <c r="M1669" s="811">
        <v>43481</v>
      </c>
      <c r="N1669" s="811">
        <v>43845</v>
      </c>
      <c r="O1669" s="791">
        <f t="shared" si="62"/>
        <v>52</v>
      </c>
      <c r="P1669" s="790">
        <v>3</v>
      </c>
      <c r="Q1669" s="789" t="s">
        <v>2133</v>
      </c>
      <c r="R1669" s="95">
        <f t="shared" si="60"/>
        <v>1</v>
      </c>
      <c r="S1669" s="794" t="str">
        <f t="array" aca="1" ref="S1669" ca="1">IF(ISNUMBER(R1669),IF(R1669=100%,"CUMPLIDA",IF(AND(ISNUMBER(N1669),ISNUMBER(INDIRECT("FECHA_"&amp;$B1669,1))), IF(N1669&lt;=INDIRECT("FECHA_"&amp;$B1669,1),"INCUMPLIDA","PROCESO"), "VERIFICAR FECHA")),"SIN VALOR AVANCE")</f>
        <v>CUMPLIDA</v>
      </c>
    </row>
    <row r="1670" spans="1:19" ht="150.75">
      <c r="A1670" s="784" t="s">
        <v>20</v>
      </c>
      <c r="B1670" s="785" t="s">
        <v>13</v>
      </c>
      <c r="C1670" s="807"/>
      <c r="D1670" s="807"/>
      <c r="E1670" s="801"/>
      <c r="F1670" s="802"/>
      <c r="G1670" s="801"/>
      <c r="H1670" s="801"/>
      <c r="I1670" s="801"/>
      <c r="J1670" s="789" t="s">
        <v>2134</v>
      </c>
      <c r="K1670" s="789" t="s">
        <v>2098</v>
      </c>
      <c r="L1670" s="790">
        <v>1</v>
      </c>
      <c r="M1670" s="811">
        <v>43846</v>
      </c>
      <c r="N1670" s="811">
        <v>44213</v>
      </c>
      <c r="O1670" s="791">
        <f t="shared" si="62"/>
        <v>52.428571428571431</v>
      </c>
      <c r="P1670" s="790">
        <v>1</v>
      </c>
      <c r="Q1670" s="789" t="s">
        <v>2135</v>
      </c>
      <c r="R1670" s="95">
        <f t="shared" si="60"/>
        <v>1</v>
      </c>
      <c r="S1670" s="794" t="str">
        <f t="array" aca="1" ref="S1670" ca="1">IF(ISNUMBER(R1670),IF(R1670=100%,"CUMPLIDA",IF(AND(ISNUMBER(N1670),ISNUMBER(INDIRECT("FECHA_"&amp;$B1670,1))), IF(N1670&lt;=INDIRECT("FECHA_"&amp;$B1670,1),"INCUMPLIDA","PROCESO"), "VERIFICAR FECHA")),"SIN VALOR AVANCE")</f>
        <v>CUMPLIDA</v>
      </c>
    </row>
    <row r="1671" spans="1:19" ht="180.75">
      <c r="A1671" s="784" t="s">
        <v>20</v>
      </c>
      <c r="B1671" s="785" t="s">
        <v>13</v>
      </c>
      <c r="C1671" s="807"/>
      <c r="D1671" s="807"/>
      <c r="E1671" s="801"/>
      <c r="F1671" s="802"/>
      <c r="G1671" s="801"/>
      <c r="H1671" s="801"/>
      <c r="I1671" s="801"/>
      <c r="J1671" s="789" t="s">
        <v>2136</v>
      </c>
      <c r="K1671" s="789" t="s">
        <v>2100</v>
      </c>
      <c r="L1671" s="790">
        <v>2</v>
      </c>
      <c r="M1671" s="811">
        <v>44214</v>
      </c>
      <c r="N1671" s="811">
        <v>44580</v>
      </c>
      <c r="O1671" s="791">
        <f t="shared" si="62"/>
        <v>52.285714285714285</v>
      </c>
      <c r="P1671" s="790">
        <v>2</v>
      </c>
      <c r="Q1671" s="789" t="s">
        <v>2137</v>
      </c>
      <c r="R1671" s="95">
        <f t="shared" si="60"/>
        <v>1</v>
      </c>
      <c r="S1671" s="794" t="str">
        <f t="array" aca="1" ref="S1671" ca="1">IF(ISNUMBER(R1671),IF(R1671=100%,"CUMPLIDA",IF(AND(ISNUMBER(N1671),ISNUMBER(INDIRECT("FECHA_"&amp;$B1671,1))), IF(N1671&lt;=INDIRECT("FECHA_"&amp;$B1671,1),"INCUMPLIDA","PROCESO"), "VERIFICAR FECHA")),"SIN VALOR AVANCE")</f>
        <v>CUMPLIDA</v>
      </c>
    </row>
    <row r="1672" spans="1:19" ht="150">
      <c r="A1672" s="784" t="s">
        <v>20</v>
      </c>
      <c r="B1672" s="785" t="s">
        <v>13</v>
      </c>
      <c r="C1672" s="807"/>
      <c r="D1672" s="807"/>
      <c r="E1672" s="801"/>
      <c r="F1672" s="802"/>
      <c r="G1672" s="801"/>
      <c r="H1672" s="801"/>
      <c r="I1672" s="801"/>
      <c r="J1672" s="789" t="s">
        <v>2138</v>
      </c>
      <c r="K1672" s="789" t="s">
        <v>2132</v>
      </c>
      <c r="L1672" s="790">
        <v>3</v>
      </c>
      <c r="M1672" s="811">
        <v>43922</v>
      </c>
      <c r="N1672" s="811">
        <v>44042</v>
      </c>
      <c r="O1672" s="791">
        <f t="shared" si="62"/>
        <v>17.142857142857142</v>
      </c>
      <c r="P1672" s="790">
        <v>3</v>
      </c>
      <c r="Q1672" s="789" t="s">
        <v>2139</v>
      </c>
      <c r="R1672" s="95">
        <f t="shared" si="60"/>
        <v>1</v>
      </c>
      <c r="S1672" s="794" t="str">
        <f t="array" aca="1" ref="S1672" ca="1">IF(ISNUMBER(R1672),IF(R1672=100%,"CUMPLIDA",IF(AND(ISNUMBER(N1672),ISNUMBER(INDIRECT("FECHA_"&amp;$B1672,1))), IF(N1672&lt;=INDIRECT("FECHA_"&amp;$B1672,1),"INCUMPLIDA","PROCESO"), "VERIFICAR FECHA")),"SIN VALOR AVANCE")</f>
        <v>CUMPLIDA</v>
      </c>
    </row>
    <row r="1673" spans="1:19" ht="105.75">
      <c r="A1673" s="784" t="s">
        <v>20</v>
      </c>
      <c r="B1673" s="785" t="s">
        <v>13</v>
      </c>
      <c r="C1673" s="807"/>
      <c r="D1673" s="807"/>
      <c r="E1673" s="801"/>
      <c r="F1673" s="802"/>
      <c r="G1673" s="801"/>
      <c r="H1673" s="801"/>
      <c r="I1673" s="801"/>
      <c r="J1673" s="789" t="s">
        <v>2140</v>
      </c>
      <c r="K1673" s="789" t="s">
        <v>2098</v>
      </c>
      <c r="L1673" s="790">
        <v>1</v>
      </c>
      <c r="M1673" s="811">
        <v>44044</v>
      </c>
      <c r="N1673" s="811">
        <v>44213</v>
      </c>
      <c r="O1673" s="791">
        <f t="shared" si="62"/>
        <v>24.142857142857142</v>
      </c>
      <c r="P1673" s="790">
        <v>1</v>
      </c>
      <c r="Q1673" s="789" t="s">
        <v>2139</v>
      </c>
      <c r="R1673" s="95">
        <f t="shared" si="60"/>
        <v>1</v>
      </c>
      <c r="S1673" s="794" t="str">
        <f t="array" aca="1" ref="S1673" ca="1">IF(ISNUMBER(R1673),IF(R1673=100%,"CUMPLIDA",IF(AND(ISNUMBER(N1673),ISNUMBER(INDIRECT("FECHA_"&amp;$B1673,1))), IF(N1673&lt;=INDIRECT("FECHA_"&amp;$B1673,1),"INCUMPLIDA","PROCESO"), "VERIFICAR FECHA")),"SIN VALOR AVANCE")</f>
        <v>CUMPLIDA</v>
      </c>
    </row>
    <row r="1674" spans="1:19" ht="135">
      <c r="A1674" s="784" t="s">
        <v>20</v>
      </c>
      <c r="B1674" s="785" t="s">
        <v>13</v>
      </c>
      <c r="C1674" s="807"/>
      <c r="D1674" s="807"/>
      <c r="E1674" s="801"/>
      <c r="F1674" s="802"/>
      <c r="G1674" s="801"/>
      <c r="H1674" s="801"/>
      <c r="I1674" s="801"/>
      <c r="J1674" s="789" t="s">
        <v>2141</v>
      </c>
      <c r="K1674" s="789" t="s">
        <v>2100</v>
      </c>
      <c r="L1674" s="790">
        <v>2</v>
      </c>
      <c r="M1674" s="811">
        <v>44214</v>
      </c>
      <c r="N1674" s="811">
        <v>44580</v>
      </c>
      <c r="O1674" s="791">
        <f t="shared" si="62"/>
        <v>52.285714285714285</v>
      </c>
      <c r="P1674" s="790">
        <v>2</v>
      </c>
      <c r="Q1674" s="789" t="s">
        <v>2139</v>
      </c>
      <c r="R1674" s="95">
        <f t="shared" si="60"/>
        <v>1</v>
      </c>
      <c r="S1674" s="794" t="str">
        <f t="array" aca="1" ref="S1674" ca="1">IF(ISNUMBER(R1674),IF(R1674=100%,"CUMPLIDA",IF(AND(ISNUMBER(N1674),ISNUMBER(INDIRECT("FECHA_"&amp;$B1674,1))), IF(N1674&lt;=INDIRECT("FECHA_"&amp;$B1674,1),"INCUMPLIDA","PROCESO"), "VERIFICAR FECHA")),"SIN VALOR AVANCE")</f>
        <v>CUMPLIDA</v>
      </c>
    </row>
    <row r="1675" spans="1:19" ht="165.75">
      <c r="A1675" s="784" t="s">
        <v>20</v>
      </c>
      <c r="B1675" s="785" t="s">
        <v>13</v>
      </c>
      <c r="C1675" s="807"/>
      <c r="D1675" s="807"/>
      <c r="E1675" s="801"/>
      <c r="F1675" s="802"/>
      <c r="G1675" s="801"/>
      <c r="H1675" s="801"/>
      <c r="I1675" s="788" t="s">
        <v>2142</v>
      </c>
      <c r="J1675" s="789" t="s">
        <v>2143</v>
      </c>
      <c r="K1675" s="816" t="s">
        <v>2110</v>
      </c>
      <c r="L1675" s="790">
        <v>3</v>
      </c>
      <c r="M1675" s="811">
        <v>43361</v>
      </c>
      <c r="N1675" s="811">
        <v>43708</v>
      </c>
      <c r="O1675" s="791">
        <f t="shared" si="62"/>
        <v>49.571428571428569</v>
      </c>
      <c r="P1675" s="790">
        <v>3</v>
      </c>
      <c r="Q1675" s="789" t="s">
        <v>2144</v>
      </c>
      <c r="R1675" s="95">
        <f t="shared" ref="R1675:R1738" si="63">P1675/L1675</f>
        <v>1</v>
      </c>
      <c r="S1675" s="794" t="str">
        <f t="array" aca="1" ref="S1675" ca="1">IF(ISNUMBER(R1675),IF(R1675=100%,"CUMPLIDA",IF(AND(ISNUMBER(N1675),ISNUMBER(INDIRECT("FECHA_"&amp;$B1675,1))), IF(N1675&lt;=INDIRECT("FECHA_"&amp;$B1675,1),"INCUMPLIDA","PROCESO"), "VERIFICAR FECHA")),"SIN VALOR AVANCE")</f>
        <v>CUMPLIDA</v>
      </c>
    </row>
    <row r="1676" spans="1:19" ht="195">
      <c r="A1676" s="784" t="s">
        <v>20</v>
      </c>
      <c r="B1676" s="785" t="s">
        <v>13</v>
      </c>
      <c r="C1676" s="807"/>
      <c r="D1676" s="807"/>
      <c r="E1676" s="801"/>
      <c r="F1676" s="802"/>
      <c r="G1676" s="801"/>
      <c r="H1676" s="801"/>
      <c r="I1676" s="797"/>
      <c r="J1676" s="789" t="s">
        <v>2143</v>
      </c>
      <c r="K1676" s="789" t="s">
        <v>2145</v>
      </c>
      <c r="L1676" s="790">
        <v>3</v>
      </c>
      <c r="M1676" s="811">
        <v>43709</v>
      </c>
      <c r="N1676" s="811">
        <v>43830</v>
      </c>
      <c r="O1676" s="791">
        <f t="shared" si="62"/>
        <v>17.285714285714285</v>
      </c>
      <c r="P1676" s="790">
        <v>3</v>
      </c>
      <c r="Q1676" s="789" t="s">
        <v>2144</v>
      </c>
      <c r="R1676" s="95">
        <f t="shared" si="63"/>
        <v>1</v>
      </c>
      <c r="S1676" s="794" t="str">
        <f t="array" aca="1" ref="S1676" ca="1">IF(ISNUMBER(R1676),IF(R1676=100%,"CUMPLIDA",IF(AND(ISNUMBER(N1676),ISNUMBER(INDIRECT("FECHA_"&amp;$B1676,1))), IF(N1676&lt;=INDIRECT("FECHA_"&amp;$B1676,1),"INCUMPLIDA","PROCESO"), "VERIFICAR FECHA")),"SIN VALOR AVANCE")</f>
        <v>CUMPLIDA</v>
      </c>
    </row>
    <row r="1677" spans="1:19" ht="240.75">
      <c r="A1677" s="784" t="s">
        <v>20</v>
      </c>
      <c r="B1677" s="785" t="s">
        <v>13</v>
      </c>
      <c r="C1677" s="807"/>
      <c r="D1677" s="807"/>
      <c r="E1677" s="801"/>
      <c r="F1677" s="802"/>
      <c r="G1677" s="801"/>
      <c r="H1677" s="801"/>
      <c r="I1677" s="800"/>
      <c r="J1677" s="789" t="s">
        <v>2102</v>
      </c>
      <c r="K1677" s="789" t="s">
        <v>839</v>
      </c>
      <c r="L1677" s="790">
        <v>1</v>
      </c>
      <c r="M1677" s="811">
        <v>43770</v>
      </c>
      <c r="N1677" s="811">
        <v>44134</v>
      </c>
      <c r="O1677" s="791">
        <f t="shared" si="62"/>
        <v>52</v>
      </c>
      <c r="P1677" s="790">
        <v>1</v>
      </c>
      <c r="Q1677" s="789" t="s">
        <v>2146</v>
      </c>
      <c r="R1677" s="95">
        <f t="shared" si="63"/>
        <v>1</v>
      </c>
      <c r="S1677" s="794" t="str">
        <f t="array" aca="1" ref="S1677" ca="1">IF(ISNUMBER(R1677),IF(R1677=100%,"CUMPLIDA",IF(AND(ISNUMBER(N1677),ISNUMBER(INDIRECT("FECHA_"&amp;$B1677,1))), IF(N1677&lt;=INDIRECT("FECHA_"&amp;$B1677,1),"INCUMPLIDA","PROCESO"), "VERIFICAR FECHA")),"SIN VALOR AVANCE")</f>
        <v>CUMPLIDA</v>
      </c>
    </row>
    <row r="1678" spans="1:19" ht="300">
      <c r="A1678" s="784" t="s">
        <v>20</v>
      </c>
      <c r="B1678" s="785" t="s">
        <v>13</v>
      </c>
      <c r="C1678" s="807"/>
      <c r="D1678" s="807"/>
      <c r="E1678" s="801"/>
      <c r="F1678" s="802"/>
      <c r="G1678" s="801"/>
      <c r="H1678" s="801"/>
      <c r="I1678" s="817" t="s">
        <v>2147</v>
      </c>
      <c r="J1678" s="789" t="s">
        <v>305</v>
      </c>
      <c r="K1678" s="789" t="s">
        <v>2106</v>
      </c>
      <c r="L1678" s="790">
        <v>3</v>
      </c>
      <c r="M1678" s="811">
        <v>46174</v>
      </c>
      <c r="N1678" s="811">
        <v>47118</v>
      </c>
      <c r="O1678" s="791">
        <f t="shared" si="62"/>
        <v>134.85714285714286</v>
      </c>
      <c r="P1678" s="790">
        <v>0</v>
      </c>
      <c r="Q1678" s="789" t="s">
        <v>2107</v>
      </c>
      <c r="R1678" s="95">
        <f t="shared" si="63"/>
        <v>0</v>
      </c>
      <c r="S1678" s="794" t="str">
        <f t="array" aca="1" ref="S1678" ca="1">IF(ISNUMBER(R1678),IF(R1678=100%,"CUMPLIDA",IF(AND(ISNUMBER(N1678),ISNUMBER(INDIRECT("FECHA_"&amp;$B1678,1))), IF(N1678&lt;=INDIRECT("FECHA_"&amp;$B1678,1),"INCUMPLIDA","PROCESO"), "VERIFICAR FECHA")),"SIN VALOR AVANCE")</f>
        <v>PROCESO</v>
      </c>
    </row>
    <row r="1679" spans="1:19" ht="165.75">
      <c r="A1679" s="784" t="s">
        <v>20</v>
      </c>
      <c r="B1679" s="785" t="s">
        <v>13</v>
      </c>
      <c r="C1679" s="807"/>
      <c r="D1679" s="807"/>
      <c r="E1679" s="801"/>
      <c r="F1679" s="802"/>
      <c r="G1679" s="801"/>
      <c r="H1679" s="801"/>
      <c r="I1679" s="788" t="s">
        <v>2142</v>
      </c>
      <c r="J1679" s="818" t="s">
        <v>2148</v>
      </c>
      <c r="K1679" s="816" t="s">
        <v>2149</v>
      </c>
      <c r="L1679" s="790">
        <v>3</v>
      </c>
      <c r="M1679" s="811">
        <v>43726</v>
      </c>
      <c r="N1679" s="811">
        <v>44042</v>
      </c>
      <c r="O1679" s="791">
        <f t="shared" si="62"/>
        <v>45.142857142857146</v>
      </c>
      <c r="P1679" s="790">
        <v>3</v>
      </c>
      <c r="Q1679" s="789" t="s">
        <v>2133</v>
      </c>
      <c r="R1679" s="95">
        <f t="shared" si="63"/>
        <v>1</v>
      </c>
      <c r="S1679" s="794" t="str">
        <f t="array" aca="1" ref="S1679" ca="1">IF(ISNUMBER(R1679),IF(R1679=100%,"CUMPLIDA",IF(AND(ISNUMBER(N1679),ISNUMBER(INDIRECT("FECHA_"&amp;$B1679,1))), IF(N1679&lt;=INDIRECT("FECHA_"&amp;$B1679,1),"INCUMPLIDA","PROCESO"), "VERIFICAR FECHA")),"SIN VALOR AVANCE")</f>
        <v>CUMPLIDA</v>
      </c>
    </row>
    <row r="1680" spans="1:19" ht="225.75">
      <c r="A1680" s="784" t="s">
        <v>20</v>
      </c>
      <c r="B1680" s="785" t="s">
        <v>13</v>
      </c>
      <c r="C1680" s="807"/>
      <c r="D1680" s="807"/>
      <c r="E1680" s="801"/>
      <c r="F1680" s="802"/>
      <c r="G1680" s="801"/>
      <c r="H1680" s="801"/>
      <c r="I1680" s="797"/>
      <c r="J1680" s="818"/>
      <c r="K1680" s="789" t="s">
        <v>2150</v>
      </c>
      <c r="L1680" s="790">
        <v>3</v>
      </c>
      <c r="M1680" s="811">
        <v>44044</v>
      </c>
      <c r="N1680" s="811">
        <v>44134</v>
      </c>
      <c r="O1680" s="791">
        <f t="shared" si="62"/>
        <v>12.857142857142858</v>
      </c>
      <c r="P1680" s="790">
        <v>3</v>
      </c>
      <c r="Q1680" s="789" t="s">
        <v>2151</v>
      </c>
      <c r="R1680" s="95">
        <f t="shared" si="63"/>
        <v>1</v>
      </c>
      <c r="S1680" s="794" t="str">
        <f t="array" aca="1" ref="S1680" ca="1">IF(ISNUMBER(R1680),IF(R1680=100%,"CUMPLIDA",IF(AND(ISNUMBER(N1680),ISNUMBER(INDIRECT("FECHA_"&amp;$B1680,1))), IF(N1680&lt;=INDIRECT("FECHA_"&amp;$B1680,1),"INCUMPLIDA","PROCESO"), "VERIFICAR FECHA")),"SIN VALOR AVANCE")</f>
        <v>CUMPLIDA</v>
      </c>
    </row>
    <row r="1681" spans="1:19" ht="165.75">
      <c r="A1681" s="784" t="s">
        <v>20</v>
      </c>
      <c r="B1681" s="785" t="s">
        <v>13</v>
      </c>
      <c r="C1681" s="807"/>
      <c r="D1681" s="807"/>
      <c r="E1681" s="801"/>
      <c r="F1681" s="802"/>
      <c r="G1681" s="801"/>
      <c r="H1681" s="801"/>
      <c r="I1681" s="800"/>
      <c r="J1681" s="789" t="s">
        <v>2152</v>
      </c>
      <c r="K1681" s="816" t="s">
        <v>2149</v>
      </c>
      <c r="L1681" s="790">
        <v>3</v>
      </c>
      <c r="M1681" s="811">
        <v>43983</v>
      </c>
      <c r="N1681" s="811">
        <v>44346</v>
      </c>
      <c r="O1681" s="791">
        <f t="shared" si="62"/>
        <v>51.857142857142854</v>
      </c>
      <c r="P1681" s="790">
        <v>3</v>
      </c>
      <c r="Q1681" s="789" t="s">
        <v>2153</v>
      </c>
      <c r="R1681" s="95">
        <f t="shared" si="63"/>
        <v>1</v>
      </c>
      <c r="S1681" s="794" t="str">
        <f t="array" aca="1" ref="S1681" ca="1">IF(ISNUMBER(R1681),IF(R1681=100%,"CUMPLIDA",IF(AND(ISNUMBER(N1681),ISNUMBER(INDIRECT("FECHA_"&amp;$B1681,1))), IF(N1681&lt;=INDIRECT("FECHA_"&amp;$B1681,1),"INCUMPLIDA","PROCESO"), "VERIFICAR FECHA")),"SIN VALOR AVANCE")</f>
        <v>CUMPLIDA</v>
      </c>
    </row>
    <row r="1682" spans="1:19" ht="90.75">
      <c r="A1682" s="784" t="s">
        <v>20</v>
      </c>
      <c r="B1682" s="785" t="s">
        <v>13</v>
      </c>
      <c r="C1682" s="807"/>
      <c r="D1682" s="807"/>
      <c r="E1682" s="801"/>
      <c r="F1682" s="802"/>
      <c r="G1682" s="801"/>
      <c r="H1682" s="801"/>
      <c r="I1682" s="803" t="s">
        <v>2154</v>
      </c>
      <c r="J1682" s="789" t="s">
        <v>838</v>
      </c>
      <c r="K1682" s="789" t="s">
        <v>839</v>
      </c>
      <c r="L1682" s="804">
        <v>1</v>
      </c>
      <c r="M1682" s="814">
        <v>45323</v>
      </c>
      <c r="N1682" s="814">
        <v>45747</v>
      </c>
      <c r="O1682" s="791">
        <f t="shared" si="62"/>
        <v>60.571428571428569</v>
      </c>
      <c r="P1682" s="790">
        <v>1</v>
      </c>
      <c r="Q1682" s="789" t="s">
        <v>2155</v>
      </c>
      <c r="R1682" s="95">
        <f t="shared" si="63"/>
        <v>1</v>
      </c>
      <c r="S1682" s="794" t="str">
        <f t="array" aca="1" ref="S1682" ca="1">IF(ISNUMBER(R1682),IF(R1682=100%,"CUMPLIDA",IF(AND(ISNUMBER(N1682),ISNUMBER(INDIRECT("FECHA_"&amp;$B1682,1))), IF(N1682&lt;=INDIRECT("FECHA_"&amp;$B1682,1),"INCUMPLIDA","PROCESO"), "VERIFICAR FECHA")),"SIN VALOR AVANCE")</f>
        <v>CUMPLIDA</v>
      </c>
    </row>
    <row r="1683" spans="1:19" ht="90.75">
      <c r="A1683" s="784" t="s">
        <v>20</v>
      </c>
      <c r="B1683" s="785" t="s">
        <v>13</v>
      </c>
      <c r="C1683" s="807"/>
      <c r="D1683" s="807"/>
      <c r="E1683" s="801"/>
      <c r="F1683" s="802"/>
      <c r="G1683" s="801"/>
      <c r="H1683" s="801"/>
      <c r="I1683" s="803" t="s">
        <v>841</v>
      </c>
      <c r="J1683" s="789" t="s">
        <v>841</v>
      </c>
      <c r="K1683" s="789" t="s">
        <v>842</v>
      </c>
      <c r="L1683" s="804">
        <v>1</v>
      </c>
      <c r="M1683" s="814">
        <v>45323</v>
      </c>
      <c r="N1683" s="814">
        <v>45747</v>
      </c>
      <c r="O1683" s="791">
        <f t="shared" si="62"/>
        <v>60.571428571428569</v>
      </c>
      <c r="P1683" s="790">
        <v>1</v>
      </c>
      <c r="Q1683" s="789" t="s">
        <v>2156</v>
      </c>
      <c r="R1683" s="95">
        <f t="shared" si="63"/>
        <v>1</v>
      </c>
      <c r="S1683" s="794" t="str">
        <f t="array" aca="1" ref="S1683" ca="1">IF(ISNUMBER(R1683),IF(R1683=100%,"CUMPLIDA",IF(AND(ISNUMBER(N1683),ISNUMBER(INDIRECT("FECHA_"&amp;$B1683,1))), IF(N1683&lt;=INDIRECT("FECHA_"&amp;$B1683,1),"INCUMPLIDA","PROCESO"), "VERIFICAR FECHA")),"SIN VALOR AVANCE")</f>
        <v>CUMPLIDA</v>
      </c>
    </row>
    <row r="1684" spans="1:19" ht="90.75">
      <c r="A1684" s="784" t="s">
        <v>20</v>
      </c>
      <c r="B1684" s="785" t="s">
        <v>13</v>
      </c>
      <c r="C1684" s="807"/>
      <c r="D1684" s="807"/>
      <c r="E1684" s="801"/>
      <c r="F1684" s="802"/>
      <c r="G1684" s="801"/>
      <c r="H1684" s="801"/>
      <c r="I1684" s="803" t="s">
        <v>844</v>
      </c>
      <c r="J1684" s="789" t="s">
        <v>845</v>
      </c>
      <c r="K1684" s="789" t="s">
        <v>846</v>
      </c>
      <c r="L1684" s="804">
        <v>1</v>
      </c>
      <c r="M1684" s="814">
        <v>45231</v>
      </c>
      <c r="N1684" s="814">
        <v>45747</v>
      </c>
      <c r="O1684" s="791">
        <f t="shared" si="62"/>
        <v>73.714285714285708</v>
      </c>
      <c r="P1684" s="790">
        <v>1</v>
      </c>
      <c r="Q1684" s="789" t="s">
        <v>2156</v>
      </c>
      <c r="R1684" s="95">
        <f t="shared" si="63"/>
        <v>1</v>
      </c>
      <c r="S1684" s="794" t="str">
        <f t="array" aca="1" ref="S1684" ca="1">IF(ISNUMBER(R1684),IF(R1684=100%,"CUMPLIDA",IF(AND(ISNUMBER(N1684),ISNUMBER(INDIRECT("FECHA_"&amp;$B1684,1))), IF(N1684&lt;=INDIRECT("FECHA_"&amp;$B1684,1),"INCUMPLIDA","PROCESO"), "VERIFICAR FECHA")),"SIN VALOR AVANCE")</f>
        <v>CUMPLIDA</v>
      </c>
    </row>
    <row r="1685" spans="1:19" ht="90.75">
      <c r="A1685" s="784" t="s">
        <v>20</v>
      </c>
      <c r="B1685" s="785" t="s">
        <v>13</v>
      </c>
      <c r="C1685" s="807"/>
      <c r="D1685" s="807"/>
      <c r="E1685" s="801"/>
      <c r="F1685" s="802"/>
      <c r="G1685" s="801"/>
      <c r="H1685" s="801"/>
      <c r="I1685" s="803" t="s">
        <v>847</v>
      </c>
      <c r="J1685" s="789" t="s">
        <v>847</v>
      </c>
      <c r="K1685" s="789" t="s">
        <v>848</v>
      </c>
      <c r="L1685" s="804">
        <v>1</v>
      </c>
      <c r="M1685" s="814">
        <v>45323</v>
      </c>
      <c r="N1685" s="814">
        <v>45747</v>
      </c>
      <c r="O1685" s="791">
        <f t="shared" si="62"/>
        <v>60.571428571428569</v>
      </c>
      <c r="P1685" s="790">
        <v>1</v>
      </c>
      <c r="Q1685" s="789" t="s">
        <v>2155</v>
      </c>
      <c r="R1685" s="95">
        <f t="shared" si="63"/>
        <v>1</v>
      </c>
      <c r="S1685" s="794" t="str">
        <f t="array" aca="1" ref="S1685" ca="1">IF(ISNUMBER(R1685),IF(R1685=100%,"CUMPLIDA",IF(AND(ISNUMBER(N1685),ISNUMBER(INDIRECT("FECHA_"&amp;$B1685,1))), IF(N1685&lt;=INDIRECT("FECHA_"&amp;$B1685,1),"INCUMPLIDA","PROCESO"), "VERIFICAR FECHA")),"SIN VALOR AVANCE")</f>
        <v>CUMPLIDA</v>
      </c>
    </row>
    <row r="1686" spans="1:19" ht="90.75">
      <c r="A1686" s="784" t="s">
        <v>20</v>
      </c>
      <c r="B1686" s="785" t="s">
        <v>13</v>
      </c>
      <c r="C1686" s="807"/>
      <c r="D1686" s="807"/>
      <c r="E1686" s="801"/>
      <c r="F1686" s="802"/>
      <c r="G1686" s="801"/>
      <c r="H1686" s="801"/>
      <c r="I1686" s="803" t="s">
        <v>2082</v>
      </c>
      <c r="J1686" s="789" t="s">
        <v>2082</v>
      </c>
      <c r="K1686" s="789" t="s">
        <v>850</v>
      </c>
      <c r="L1686" s="804">
        <v>1</v>
      </c>
      <c r="M1686" s="814">
        <v>45231</v>
      </c>
      <c r="N1686" s="814">
        <v>45747</v>
      </c>
      <c r="O1686" s="791">
        <f t="shared" si="62"/>
        <v>73.714285714285708</v>
      </c>
      <c r="P1686" s="790">
        <v>1</v>
      </c>
      <c r="Q1686" s="789" t="s">
        <v>2156</v>
      </c>
      <c r="R1686" s="95">
        <f t="shared" si="63"/>
        <v>1</v>
      </c>
      <c r="S1686" s="794" t="str">
        <f t="array" aca="1" ref="S1686" ca="1">IF(ISNUMBER(R1686),IF(R1686=100%,"CUMPLIDA",IF(AND(ISNUMBER(N1686),ISNUMBER(INDIRECT("FECHA_"&amp;$B1686,1))), IF(N1686&lt;=INDIRECT("FECHA_"&amp;$B1686,1),"INCUMPLIDA","PROCESO"), "VERIFICAR FECHA")),"SIN VALOR AVANCE")</f>
        <v>CUMPLIDA</v>
      </c>
    </row>
    <row r="1687" spans="1:19" ht="165.75">
      <c r="A1687" s="784" t="s">
        <v>20</v>
      </c>
      <c r="B1687" s="785" t="s">
        <v>13</v>
      </c>
      <c r="C1687" s="807"/>
      <c r="D1687" s="807"/>
      <c r="E1687" s="801"/>
      <c r="F1687" s="802"/>
      <c r="G1687" s="801"/>
      <c r="H1687" s="801"/>
      <c r="I1687" s="803" t="s">
        <v>2084</v>
      </c>
      <c r="J1687" s="789" t="s">
        <v>2084</v>
      </c>
      <c r="K1687" s="789" t="s">
        <v>977</v>
      </c>
      <c r="L1687" s="804">
        <v>1</v>
      </c>
      <c r="M1687" s="814">
        <v>45231</v>
      </c>
      <c r="N1687" s="814">
        <v>45808</v>
      </c>
      <c r="O1687" s="791">
        <f t="shared" si="62"/>
        <v>82.428571428571431</v>
      </c>
      <c r="P1687" s="790">
        <v>1</v>
      </c>
      <c r="Q1687" s="789" t="s">
        <v>2157</v>
      </c>
      <c r="R1687" s="95">
        <f t="shared" si="63"/>
        <v>1</v>
      </c>
      <c r="S1687" s="794" t="str">
        <f t="array" aca="1" ref="S1687" ca="1">IF(ISNUMBER(R1687),IF(R1687=100%,"CUMPLIDA",IF(AND(ISNUMBER(N1687),ISNUMBER(INDIRECT("FECHA_"&amp;$B1687,1))), IF(N1687&lt;=INDIRECT("FECHA_"&amp;$B1687,1),"INCUMPLIDA","PROCESO"), "VERIFICAR FECHA")),"SIN VALOR AVANCE")</f>
        <v>CUMPLIDA</v>
      </c>
    </row>
    <row r="1688" spans="1:19" ht="120.75">
      <c r="A1688" s="784" t="s">
        <v>20</v>
      </c>
      <c r="B1688" s="785" t="s">
        <v>13</v>
      </c>
      <c r="C1688" s="807"/>
      <c r="D1688" s="807"/>
      <c r="E1688" s="801"/>
      <c r="F1688" s="802"/>
      <c r="G1688" s="801"/>
      <c r="H1688" s="801"/>
      <c r="I1688" s="803" t="s">
        <v>854</v>
      </c>
      <c r="J1688" s="789" t="s">
        <v>421</v>
      </c>
      <c r="K1688" s="789" t="s">
        <v>855</v>
      </c>
      <c r="L1688" s="804">
        <v>12</v>
      </c>
      <c r="M1688" s="814">
        <v>46024</v>
      </c>
      <c r="N1688" s="814">
        <v>47118</v>
      </c>
      <c r="O1688" s="791">
        <f t="shared" si="62"/>
        <v>156.28571428571428</v>
      </c>
      <c r="P1688" s="790">
        <v>0</v>
      </c>
      <c r="Q1688" s="789" t="s">
        <v>2158</v>
      </c>
      <c r="R1688" s="95">
        <f t="shared" si="63"/>
        <v>0</v>
      </c>
      <c r="S1688" s="794" t="str">
        <f t="array" aca="1" ref="S1688" ca="1">IF(ISNUMBER(R1688),IF(R1688=100%,"CUMPLIDA",IF(AND(ISNUMBER(N1688),ISNUMBER(INDIRECT("FECHA_"&amp;$B1688,1))), IF(N1688&lt;=INDIRECT("FECHA_"&amp;$B1688,1),"INCUMPLIDA","PROCESO"), "VERIFICAR FECHA")),"SIN VALOR AVANCE")</f>
        <v>PROCESO</v>
      </c>
    </row>
    <row r="1689" spans="1:19" ht="90.75">
      <c r="A1689" s="784" t="s">
        <v>20</v>
      </c>
      <c r="B1689" s="785" t="s">
        <v>13</v>
      </c>
      <c r="C1689" s="807"/>
      <c r="D1689" s="807"/>
      <c r="E1689" s="801"/>
      <c r="F1689" s="802"/>
      <c r="G1689" s="801"/>
      <c r="H1689" s="801"/>
      <c r="I1689" s="803" t="s">
        <v>857</v>
      </c>
      <c r="J1689" s="789" t="s">
        <v>425</v>
      </c>
      <c r="K1689" s="789" t="s">
        <v>426</v>
      </c>
      <c r="L1689" s="804">
        <v>1</v>
      </c>
      <c r="M1689" s="814">
        <v>46024</v>
      </c>
      <c r="N1689" s="814">
        <v>47118</v>
      </c>
      <c r="O1689" s="791">
        <f t="shared" si="62"/>
        <v>156.28571428571428</v>
      </c>
      <c r="P1689" s="790">
        <v>0</v>
      </c>
      <c r="Q1689" s="789" t="s">
        <v>2155</v>
      </c>
      <c r="R1689" s="95">
        <f t="shared" si="63"/>
        <v>0</v>
      </c>
      <c r="S1689" s="794" t="str">
        <f t="array" aca="1" ref="S1689" ca="1">IF(ISNUMBER(R1689),IF(R1689=100%,"CUMPLIDA",IF(AND(ISNUMBER(N1689),ISNUMBER(INDIRECT("FECHA_"&amp;$B1689,1))), IF(N1689&lt;=INDIRECT("FECHA_"&amp;$B1689,1),"INCUMPLIDA","PROCESO"), "VERIFICAR FECHA")),"SIN VALOR AVANCE")</f>
        <v>PROCESO</v>
      </c>
    </row>
    <row r="1690" spans="1:19" ht="180.75">
      <c r="A1690" s="784" t="s">
        <v>20</v>
      </c>
      <c r="B1690" s="785" t="s">
        <v>13</v>
      </c>
      <c r="C1690" s="807"/>
      <c r="D1690" s="807"/>
      <c r="E1690" s="801"/>
      <c r="F1690" s="802"/>
      <c r="G1690" s="801"/>
      <c r="H1690" s="801"/>
      <c r="I1690" s="803" t="s">
        <v>858</v>
      </c>
      <c r="J1690" s="789" t="s">
        <v>428</v>
      </c>
      <c r="K1690" s="789" t="s">
        <v>429</v>
      </c>
      <c r="L1690" s="804">
        <v>2</v>
      </c>
      <c r="M1690" s="814">
        <v>46024</v>
      </c>
      <c r="N1690" s="814">
        <v>47118</v>
      </c>
      <c r="O1690" s="791">
        <f t="shared" si="62"/>
        <v>156.28571428571428</v>
      </c>
      <c r="P1690" s="790">
        <v>0</v>
      </c>
      <c r="Q1690" s="789" t="s">
        <v>2159</v>
      </c>
      <c r="R1690" s="95">
        <f t="shared" si="63"/>
        <v>0</v>
      </c>
      <c r="S1690" s="794" t="str">
        <f t="array" aca="1" ref="S1690" ca="1">IF(ISNUMBER(R1690),IF(R1690=100%,"CUMPLIDA",IF(AND(ISNUMBER(N1690),ISNUMBER(INDIRECT("FECHA_"&amp;$B1690,1))), IF(N1690&lt;=INDIRECT("FECHA_"&amp;$B1690,1),"INCUMPLIDA","PROCESO"), "VERIFICAR FECHA")),"SIN VALOR AVANCE")</f>
        <v>PROCESO</v>
      </c>
    </row>
    <row r="1691" spans="1:19" ht="165.75">
      <c r="A1691" s="784" t="s">
        <v>20</v>
      </c>
      <c r="B1691" s="785" t="s">
        <v>13</v>
      </c>
      <c r="C1691" s="807"/>
      <c r="D1691" s="807"/>
      <c r="E1691" s="801"/>
      <c r="F1691" s="802"/>
      <c r="G1691" s="801"/>
      <c r="H1691" s="801"/>
      <c r="I1691" s="788" t="s">
        <v>2160</v>
      </c>
      <c r="J1691" s="818" t="s">
        <v>2161</v>
      </c>
      <c r="K1691" s="816" t="s">
        <v>2149</v>
      </c>
      <c r="L1691" s="790">
        <v>3</v>
      </c>
      <c r="M1691" s="811">
        <v>43983</v>
      </c>
      <c r="N1691" s="811">
        <v>44346</v>
      </c>
      <c r="O1691" s="791">
        <f t="shared" si="62"/>
        <v>51.857142857142854</v>
      </c>
      <c r="P1691" s="790">
        <v>3</v>
      </c>
      <c r="Q1691" s="789" t="s">
        <v>2153</v>
      </c>
      <c r="R1691" s="95">
        <f t="shared" si="63"/>
        <v>1</v>
      </c>
      <c r="S1691" s="794" t="str">
        <f t="array" aca="1" ref="S1691" ca="1">IF(ISNUMBER(R1691),IF(R1691=100%,"CUMPLIDA",IF(AND(ISNUMBER(N1691),ISNUMBER(INDIRECT("FECHA_"&amp;$B1691,1))), IF(N1691&lt;=INDIRECT("FECHA_"&amp;$B1691,1),"INCUMPLIDA","PROCESO"), "VERIFICAR FECHA")),"SIN VALOR AVANCE")</f>
        <v>CUMPLIDA</v>
      </c>
    </row>
    <row r="1692" spans="1:19" ht="210.75">
      <c r="A1692" s="784" t="s">
        <v>20</v>
      </c>
      <c r="B1692" s="785" t="s">
        <v>13</v>
      </c>
      <c r="C1692" s="807"/>
      <c r="D1692" s="807"/>
      <c r="E1692" s="801"/>
      <c r="F1692" s="802"/>
      <c r="G1692" s="801"/>
      <c r="H1692" s="801"/>
      <c r="I1692" s="797"/>
      <c r="J1692" s="818"/>
      <c r="K1692" s="789" t="s">
        <v>2150</v>
      </c>
      <c r="L1692" s="790">
        <v>3</v>
      </c>
      <c r="M1692" s="811">
        <v>44927</v>
      </c>
      <c r="N1692" s="811">
        <v>45137</v>
      </c>
      <c r="O1692" s="791">
        <f t="shared" si="62"/>
        <v>30</v>
      </c>
      <c r="P1692" s="790">
        <v>3</v>
      </c>
      <c r="Q1692" s="789" t="s">
        <v>2162</v>
      </c>
      <c r="R1692" s="95">
        <f t="shared" si="63"/>
        <v>1</v>
      </c>
      <c r="S1692" s="794" t="str">
        <f t="array" aca="1" ref="S1692" ca="1">IF(ISNUMBER(R1692),IF(R1692=100%,"CUMPLIDA",IF(AND(ISNUMBER(N1692),ISNUMBER(INDIRECT("FECHA_"&amp;$B1692,1))), IF(N1692&lt;=INDIRECT("FECHA_"&amp;$B1692,1),"INCUMPLIDA","PROCESO"), "VERIFICAR FECHA")),"SIN VALOR AVANCE")</f>
        <v>CUMPLIDA</v>
      </c>
    </row>
    <row r="1693" spans="1:19" ht="180.75">
      <c r="A1693" s="784" t="s">
        <v>20</v>
      </c>
      <c r="B1693" s="785" t="s">
        <v>13</v>
      </c>
      <c r="C1693" s="807"/>
      <c r="D1693" s="807"/>
      <c r="E1693" s="801"/>
      <c r="F1693" s="802"/>
      <c r="G1693" s="801"/>
      <c r="H1693" s="801"/>
      <c r="I1693" s="797"/>
      <c r="J1693" s="818" t="s">
        <v>2163</v>
      </c>
      <c r="K1693" s="816" t="s">
        <v>2149</v>
      </c>
      <c r="L1693" s="790">
        <v>3</v>
      </c>
      <c r="M1693" s="811">
        <v>43726</v>
      </c>
      <c r="N1693" s="811">
        <v>44042</v>
      </c>
      <c r="O1693" s="791">
        <f t="shared" si="62"/>
        <v>45.142857142857146</v>
      </c>
      <c r="P1693" s="790">
        <v>3</v>
      </c>
      <c r="Q1693" s="789" t="s">
        <v>2164</v>
      </c>
      <c r="R1693" s="95">
        <f t="shared" si="63"/>
        <v>1</v>
      </c>
      <c r="S1693" s="794" t="str">
        <f t="array" aca="1" ref="S1693" ca="1">IF(ISNUMBER(R1693),IF(R1693=100%,"CUMPLIDA",IF(AND(ISNUMBER(N1693),ISNUMBER(INDIRECT("FECHA_"&amp;$B1693,1))), IF(N1693&lt;=INDIRECT("FECHA_"&amp;$B1693,1),"INCUMPLIDA","PROCESO"), "VERIFICAR FECHA")),"SIN VALOR AVANCE")</f>
        <v>CUMPLIDA</v>
      </c>
    </row>
    <row r="1694" spans="1:19" ht="210">
      <c r="A1694" s="784" t="s">
        <v>20</v>
      </c>
      <c r="B1694" s="785" t="s">
        <v>13</v>
      </c>
      <c r="C1694" s="807"/>
      <c r="D1694" s="807"/>
      <c r="E1694" s="801"/>
      <c r="F1694" s="802"/>
      <c r="G1694" s="801"/>
      <c r="H1694" s="801"/>
      <c r="I1694" s="797"/>
      <c r="J1694" s="818"/>
      <c r="K1694" s="789" t="s">
        <v>2150</v>
      </c>
      <c r="L1694" s="790">
        <v>3</v>
      </c>
      <c r="M1694" s="811">
        <v>44044</v>
      </c>
      <c r="N1694" s="811">
        <v>44196</v>
      </c>
      <c r="O1694" s="791">
        <f t="shared" si="62"/>
        <v>21.714285714285715</v>
      </c>
      <c r="P1694" s="790">
        <v>3</v>
      </c>
      <c r="Q1694" s="789" t="s">
        <v>2164</v>
      </c>
      <c r="R1694" s="95">
        <f t="shared" si="63"/>
        <v>1</v>
      </c>
      <c r="S1694" s="794" t="str">
        <f t="array" aca="1" ref="S1694" ca="1">IF(ISNUMBER(R1694),IF(R1694=100%,"CUMPLIDA",IF(AND(ISNUMBER(N1694),ISNUMBER(INDIRECT("FECHA_"&amp;$B1694,1))), IF(N1694&lt;=INDIRECT("FECHA_"&amp;$B1694,1),"INCUMPLIDA","PROCESO"), "VERIFICAR FECHA")),"SIN VALOR AVANCE")</f>
        <v>CUMPLIDA</v>
      </c>
    </row>
    <row r="1695" spans="1:19" ht="240.75">
      <c r="A1695" s="784" t="s">
        <v>20</v>
      </c>
      <c r="B1695" s="785" t="s">
        <v>13</v>
      </c>
      <c r="C1695" s="807"/>
      <c r="D1695" s="807"/>
      <c r="E1695" s="801"/>
      <c r="F1695" s="802"/>
      <c r="G1695" s="801"/>
      <c r="H1695" s="801"/>
      <c r="I1695" s="800"/>
      <c r="J1695" s="789" t="s">
        <v>2165</v>
      </c>
      <c r="K1695" s="789" t="s">
        <v>839</v>
      </c>
      <c r="L1695" s="790">
        <v>1</v>
      </c>
      <c r="M1695" s="811">
        <v>44013</v>
      </c>
      <c r="N1695" s="811">
        <v>44196</v>
      </c>
      <c r="O1695" s="791">
        <f t="shared" si="62"/>
        <v>26.142857142857142</v>
      </c>
      <c r="P1695" s="790">
        <v>1</v>
      </c>
      <c r="Q1695" s="789" t="s">
        <v>2166</v>
      </c>
      <c r="R1695" s="95">
        <f t="shared" si="63"/>
        <v>1</v>
      </c>
      <c r="S1695" s="794" t="str">
        <f t="array" aca="1" ref="S1695" ca="1">IF(ISNUMBER(R1695),IF(R1695=100%,"CUMPLIDA",IF(AND(ISNUMBER(N1695),ISNUMBER(INDIRECT("FECHA_"&amp;$B1695,1))), IF(N1695&lt;=INDIRECT("FECHA_"&amp;$B1695,1),"INCUMPLIDA","PROCESO"), "VERIFICAR FECHA")),"SIN VALOR AVANCE")</f>
        <v>CUMPLIDA</v>
      </c>
    </row>
    <row r="1696" spans="1:19" ht="300">
      <c r="A1696" s="784" t="s">
        <v>20</v>
      </c>
      <c r="B1696" s="785" t="s">
        <v>13</v>
      </c>
      <c r="C1696" s="807"/>
      <c r="D1696" s="807"/>
      <c r="E1696" s="801"/>
      <c r="F1696" s="802"/>
      <c r="G1696" s="801"/>
      <c r="H1696" s="801"/>
      <c r="I1696" s="817" t="s">
        <v>2147</v>
      </c>
      <c r="J1696" s="789" t="s">
        <v>305</v>
      </c>
      <c r="K1696" s="789" t="s">
        <v>2106</v>
      </c>
      <c r="L1696" s="790">
        <v>3</v>
      </c>
      <c r="M1696" s="811">
        <v>46174</v>
      </c>
      <c r="N1696" s="811">
        <v>47118</v>
      </c>
      <c r="O1696" s="791">
        <f t="shared" si="62"/>
        <v>134.85714285714286</v>
      </c>
      <c r="P1696" s="790">
        <v>0</v>
      </c>
      <c r="Q1696" s="789" t="s">
        <v>2107</v>
      </c>
      <c r="R1696" s="95">
        <f t="shared" si="63"/>
        <v>0</v>
      </c>
      <c r="S1696" s="794" t="str">
        <f t="array" aca="1" ref="S1696" ca="1">IF(ISNUMBER(R1696),IF(R1696=100%,"CUMPLIDA",IF(AND(ISNUMBER(N1696),ISNUMBER(INDIRECT("FECHA_"&amp;$B1696,1))), IF(N1696&lt;=INDIRECT("FECHA_"&amp;$B1696,1),"INCUMPLIDA","PROCESO"), "VERIFICAR FECHA")),"SIN VALOR AVANCE")</f>
        <v>PROCESO</v>
      </c>
    </row>
    <row r="1697" spans="1:19" ht="409.5">
      <c r="A1697" s="784" t="s">
        <v>20</v>
      </c>
      <c r="B1697" s="785" t="s">
        <v>13</v>
      </c>
      <c r="C1697" s="807"/>
      <c r="D1697" s="807"/>
      <c r="E1697" s="801"/>
      <c r="F1697" s="802"/>
      <c r="G1697" s="801"/>
      <c r="H1697" s="801"/>
      <c r="I1697" s="803" t="s">
        <v>2167</v>
      </c>
      <c r="J1697" s="789" t="s">
        <v>2168</v>
      </c>
      <c r="K1697" s="789" t="s">
        <v>2120</v>
      </c>
      <c r="L1697" s="790">
        <v>19</v>
      </c>
      <c r="M1697" s="811">
        <v>42146</v>
      </c>
      <c r="N1697" s="811">
        <v>42287</v>
      </c>
      <c r="O1697" s="791">
        <f t="shared" si="62"/>
        <v>20.142857142857142</v>
      </c>
      <c r="P1697" s="790">
        <v>19</v>
      </c>
      <c r="Q1697" s="789" t="s">
        <v>2169</v>
      </c>
      <c r="R1697" s="95">
        <f t="shared" si="63"/>
        <v>1</v>
      </c>
      <c r="S1697" s="794" t="str">
        <f t="array" aca="1" ref="S1697" ca="1">IF(ISNUMBER(R1697),IF(R1697=100%,"CUMPLIDA",IF(AND(ISNUMBER(N1697),ISNUMBER(INDIRECT("FECHA_"&amp;$B1697,1))), IF(N1697&lt;=INDIRECT("FECHA_"&amp;$B1697,1),"INCUMPLIDA","PROCESO"), "VERIFICAR FECHA")),"SIN VALOR AVANCE")</f>
        <v>CUMPLIDA</v>
      </c>
    </row>
    <row r="1698" spans="1:19" ht="240">
      <c r="A1698" s="784" t="s">
        <v>20</v>
      </c>
      <c r="B1698" s="785" t="s">
        <v>13</v>
      </c>
      <c r="C1698" s="807" t="s">
        <v>2170</v>
      </c>
      <c r="D1698" s="807" t="s">
        <v>2171</v>
      </c>
      <c r="E1698" s="801" t="s">
        <v>2172</v>
      </c>
      <c r="F1698" s="802"/>
      <c r="G1698" s="801"/>
      <c r="H1698" s="801" t="s">
        <v>2173</v>
      </c>
      <c r="I1698" s="801" t="s">
        <v>2174</v>
      </c>
      <c r="J1698" s="789" t="s">
        <v>2175</v>
      </c>
      <c r="K1698" s="789" t="s">
        <v>2176</v>
      </c>
      <c r="L1698" s="790">
        <v>1</v>
      </c>
      <c r="M1698" s="811">
        <v>42522</v>
      </c>
      <c r="N1698" s="811">
        <v>42735</v>
      </c>
      <c r="O1698" s="791">
        <f t="shared" si="62"/>
        <v>30.428571428571427</v>
      </c>
      <c r="P1698" s="790">
        <v>1</v>
      </c>
      <c r="Q1698" s="789" t="s">
        <v>2177</v>
      </c>
      <c r="R1698" s="95">
        <f t="shared" si="63"/>
        <v>1</v>
      </c>
      <c r="S1698" s="794" t="str">
        <f t="array" aca="1" ref="S1698" ca="1">IF(ISNUMBER(R1698),IF(R1698=100%,"CUMPLIDA",IF(AND(ISNUMBER(N1698),ISNUMBER(INDIRECT("FECHA_"&amp;$B1698,1))), IF(N1698&lt;=INDIRECT("FECHA_"&amp;$B1698,1),"INCUMPLIDA","PROCESO"), "VERIFICAR FECHA")),"SIN VALOR AVANCE")</f>
        <v>CUMPLIDA</v>
      </c>
    </row>
    <row r="1699" spans="1:19" ht="195.75">
      <c r="A1699" s="784" t="s">
        <v>20</v>
      </c>
      <c r="B1699" s="785" t="s">
        <v>13</v>
      </c>
      <c r="C1699" s="807"/>
      <c r="D1699" s="807"/>
      <c r="E1699" s="801"/>
      <c r="F1699" s="802"/>
      <c r="G1699" s="801"/>
      <c r="H1699" s="801"/>
      <c r="I1699" s="801"/>
      <c r="J1699" s="789" t="s">
        <v>2178</v>
      </c>
      <c r="K1699" s="789" t="s">
        <v>2179</v>
      </c>
      <c r="L1699" s="790">
        <v>2</v>
      </c>
      <c r="M1699" s="811">
        <v>42737</v>
      </c>
      <c r="N1699" s="811">
        <v>42947</v>
      </c>
      <c r="O1699" s="791">
        <f t="shared" si="62"/>
        <v>30</v>
      </c>
      <c r="P1699" s="790">
        <v>2</v>
      </c>
      <c r="Q1699" s="789" t="s">
        <v>2180</v>
      </c>
      <c r="R1699" s="95">
        <f t="shared" si="63"/>
        <v>1</v>
      </c>
      <c r="S1699" s="794" t="str">
        <f t="array" aca="1" ref="S1699" ca="1">IF(ISNUMBER(R1699),IF(R1699=100%,"CUMPLIDA",IF(AND(ISNUMBER(N1699),ISNUMBER(INDIRECT("FECHA_"&amp;$B1699,1))), IF(N1699&lt;=INDIRECT("FECHA_"&amp;$B1699,1),"INCUMPLIDA","PROCESO"), "VERIFICAR FECHA")),"SIN VALOR AVANCE")</f>
        <v>CUMPLIDA</v>
      </c>
    </row>
    <row r="1700" spans="1:19" ht="240">
      <c r="A1700" s="784" t="s">
        <v>20</v>
      </c>
      <c r="B1700" s="785" t="s">
        <v>13</v>
      </c>
      <c r="C1700" s="807"/>
      <c r="D1700" s="807"/>
      <c r="E1700" s="801"/>
      <c r="F1700" s="802"/>
      <c r="G1700" s="801"/>
      <c r="H1700" s="801"/>
      <c r="I1700" s="801"/>
      <c r="J1700" s="789" t="s">
        <v>2181</v>
      </c>
      <c r="K1700" s="789" t="s">
        <v>2182</v>
      </c>
      <c r="L1700" s="790">
        <v>3</v>
      </c>
      <c r="M1700" s="811">
        <v>42948</v>
      </c>
      <c r="N1700" s="811">
        <v>43220</v>
      </c>
      <c r="O1700" s="791">
        <f t="shared" si="62"/>
        <v>38.857142857142854</v>
      </c>
      <c r="P1700" s="790">
        <v>3</v>
      </c>
      <c r="Q1700" s="789" t="s">
        <v>2183</v>
      </c>
      <c r="R1700" s="95">
        <f t="shared" si="63"/>
        <v>1</v>
      </c>
      <c r="S1700" s="794" t="str">
        <f t="array" aca="1" ref="S1700" ca="1">IF(ISNUMBER(R1700),IF(R1700=100%,"CUMPLIDA",IF(AND(ISNUMBER(N1700),ISNUMBER(INDIRECT("FECHA_"&amp;$B1700,1))), IF(N1700&lt;=INDIRECT("FECHA_"&amp;$B1700,1),"INCUMPLIDA","PROCESO"), "VERIFICAR FECHA")),"SIN VALOR AVANCE")</f>
        <v>CUMPLIDA</v>
      </c>
    </row>
    <row r="1701" spans="1:19" ht="210.75">
      <c r="A1701" s="784" t="s">
        <v>20</v>
      </c>
      <c r="B1701" s="785" t="s">
        <v>13</v>
      </c>
      <c r="C1701" s="807"/>
      <c r="D1701" s="807"/>
      <c r="E1701" s="801"/>
      <c r="F1701" s="802"/>
      <c r="G1701" s="801"/>
      <c r="H1701" s="801"/>
      <c r="I1701" s="803" t="s">
        <v>2076</v>
      </c>
      <c r="J1701" s="789" t="s">
        <v>1772</v>
      </c>
      <c r="K1701" s="789" t="s">
        <v>1244</v>
      </c>
      <c r="L1701" s="790">
        <v>1</v>
      </c>
      <c r="M1701" s="811">
        <v>45231</v>
      </c>
      <c r="N1701" s="811">
        <v>45504</v>
      </c>
      <c r="O1701" s="791">
        <f t="shared" si="62"/>
        <v>39</v>
      </c>
      <c r="P1701" s="790">
        <v>1</v>
      </c>
      <c r="Q1701" s="789" t="s">
        <v>2089</v>
      </c>
      <c r="R1701" s="95">
        <f t="shared" si="63"/>
        <v>1</v>
      </c>
      <c r="S1701" s="794" t="str">
        <f t="array" aca="1" ref="S1701" ca="1">IF(ISNUMBER(R1701),IF(R1701=100%,"CUMPLIDA",IF(AND(ISNUMBER(N1701),ISNUMBER(INDIRECT("FECHA_"&amp;$B1701,1))), IF(N1701&lt;=INDIRECT("FECHA_"&amp;$B1701,1),"INCUMPLIDA","PROCESO"), "VERIFICAR FECHA")),"SIN VALOR AVANCE")</f>
        <v>CUMPLIDA</v>
      </c>
    </row>
    <row r="1702" spans="1:19" ht="210.75">
      <c r="A1702" s="784" t="s">
        <v>20</v>
      </c>
      <c r="B1702" s="785" t="s">
        <v>13</v>
      </c>
      <c r="C1702" s="807"/>
      <c r="D1702" s="807"/>
      <c r="E1702" s="801"/>
      <c r="F1702" s="802"/>
      <c r="G1702" s="801"/>
      <c r="H1702" s="801"/>
      <c r="I1702" s="803" t="s">
        <v>2078</v>
      </c>
      <c r="J1702" s="813" t="s">
        <v>1247</v>
      </c>
      <c r="K1702" s="813" t="s">
        <v>1248</v>
      </c>
      <c r="L1702" s="790">
        <v>1</v>
      </c>
      <c r="M1702" s="811">
        <v>45231</v>
      </c>
      <c r="N1702" s="811">
        <v>45504</v>
      </c>
      <c r="O1702" s="791">
        <f t="shared" si="62"/>
        <v>39</v>
      </c>
      <c r="P1702" s="790">
        <v>1</v>
      </c>
      <c r="Q1702" s="789" t="s">
        <v>2184</v>
      </c>
      <c r="R1702" s="95">
        <f t="shared" si="63"/>
        <v>1</v>
      </c>
      <c r="S1702" s="794" t="str">
        <f t="array" aca="1" ref="S1702" ca="1">IF(ISNUMBER(R1702),IF(R1702=100%,"CUMPLIDA",IF(AND(ISNUMBER(N1702),ISNUMBER(INDIRECT("FECHA_"&amp;$B1702,1))), IF(N1702&lt;=INDIRECT("FECHA_"&amp;$B1702,1),"INCUMPLIDA","PROCESO"), "VERIFICAR FECHA")),"SIN VALOR AVANCE")</f>
        <v>CUMPLIDA</v>
      </c>
    </row>
    <row r="1703" spans="1:19" ht="75.75">
      <c r="A1703" s="784" t="s">
        <v>20</v>
      </c>
      <c r="B1703" s="785" t="s">
        <v>13</v>
      </c>
      <c r="C1703" s="807"/>
      <c r="D1703" s="807"/>
      <c r="E1703" s="801"/>
      <c r="F1703" s="802"/>
      <c r="G1703" s="801"/>
      <c r="H1703" s="801"/>
      <c r="I1703" s="803" t="s">
        <v>837</v>
      </c>
      <c r="J1703" s="789" t="s">
        <v>838</v>
      </c>
      <c r="K1703" s="789" t="s">
        <v>839</v>
      </c>
      <c r="L1703" s="804">
        <v>1</v>
      </c>
      <c r="M1703" s="814">
        <v>45352</v>
      </c>
      <c r="N1703" s="814">
        <v>45747</v>
      </c>
      <c r="O1703" s="791">
        <f t="shared" si="62"/>
        <v>56.428571428571431</v>
      </c>
      <c r="P1703" s="790">
        <v>1</v>
      </c>
      <c r="Q1703" s="789" t="s">
        <v>2185</v>
      </c>
      <c r="R1703" s="95">
        <f t="shared" si="63"/>
        <v>1</v>
      </c>
      <c r="S1703" s="794" t="str">
        <f t="array" aca="1" ref="S1703" ca="1">IF(ISNUMBER(R1703),IF(R1703=100%,"CUMPLIDA",IF(AND(ISNUMBER(N1703),ISNUMBER(INDIRECT("FECHA_"&amp;$B1703,1))), IF(N1703&lt;=INDIRECT("FECHA_"&amp;$B1703,1),"INCUMPLIDA","PROCESO"), "VERIFICAR FECHA")),"SIN VALOR AVANCE")</f>
        <v>CUMPLIDA</v>
      </c>
    </row>
    <row r="1704" spans="1:19" ht="135.75">
      <c r="A1704" s="784" t="s">
        <v>20</v>
      </c>
      <c r="B1704" s="785" t="s">
        <v>13</v>
      </c>
      <c r="C1704" s="807"/>
      <c r="D1704" s="807"/>
      <c r="E1704" s="801"/>
      <c r="F1704" s="802"/>
      <c r="G1704" s="801"/>
      <c r="H1704" s="801"/>
      <c r="I1704" s="803" t="s">
        <v>841</v>
      </c>
      <c r="J1704" s="789" t="s">
        <v>841</v>
      </c>
      <c r="K1704" s="789" t="s">
        <v>842</v>
      </c>
      <c r="L1704" s="804">
        <v>1</v>
      </c>
      <c r="M1704" s="814">
        <v>45352</v>
      </c>
      <c r="N1704" s="814">
        <v>45747</v>
      </c>
      <c r="O1704" s="791">
        <f t="shared" si="62"/>
        <v>56.428571428571431</v>
      </c>
      <c r="P1704" s="790">
        <v>1</v>
      </c>
      <c r="Q1704" s="789" t="s">
        <v>2186</v>
      </c>
      <c r="R1704" s="95">
        <f t="shared" si="63"/>
        <v>1</v>
      </c>
      <c r="S1704" s="794" t="str">
        <f t="array" aca="1" ref="S1704" ca="1">IF(ISNUMBER(R1704),IF(R1704=100%,"CUMPLIDA",IF(AND(ISNUMBER(N1704),ISNUMBER(INDIRECT("FECHA_"&amp;$B1704,1))), IF(N1704&lt;=INDIRECT("FECHA_"&amp;$B1704,1),"INCUMPLIDA","PROCESO"), "VERIFICAR FECHA")),"SIN VALOR AVANCE")</f>
        <v>CUMPLIDA</v>
      </c>
    </row>
    <row r="1705" spans="1:19" ht="75.75">
      <c r="A1705" s="784" t="s">
        <v>20</v>
      </c>
      <c r="B1705" s="785" t="s">
        <v>13</v>
      </c>
      <c r="C1705" s="807"/>
      <c r="D1705" s="807"/>
      <c r="E1705" s="801"/>
      <c r="F1705" s="802"/>
      <c r="G1705" s="801"/>
      <c r="H1705" s="801"/>
      <c r="I1705" s="803" t="s">
        <v>847</v>
      </c>
      <c r="J1705" s="789" t="s">
        <v>847</v>
      </c>
      <c r="K1705" s="789" t="s">
        <v>848</v>
      </c>
      <c r="L1705" s="804">
        <v>1</v>
      </c>
      <c r="M1705" s="814">
        <v>45352</v>
      </c>
      <c r="N1705" s="814">
        <v>45747</v>
      </c>
      <c r="O1705" s="791">
        <f t="shared" si="62"/>
        <v>56.428571428571431</v>
      </c>
      <c r="P1705" s="790">
        <v>1</v>
      </c>
      <c r="Q1705" s="789" t="s">
        <v>2185</v>
      </c>
      <c r="R1705" s="95">
        <f t="shared" si="63"/>
        <v>1</v>
      </c>
      <c r="S1705" s="794" t="str">
        <f t="array" aca="1" ref="S1705" ca="1">IF(ISNUMBER(R1705),IF(R1705=100%,"CUMPLIDA",IF(AND(ISNUMBER(N1705),ISNUMBER(INDIRECT("FECHA_"&amp;$B1705,1))), IF(N1705&lt;=INDIRECT("FECHA_"&amp;$B1705,1),"INCUMPLIDA","PROCESO"), "VERIFICAR FECHA")),"SIN VALOR AVANCE")</f>
        <v>CUMPLIDA</v>
      </c>
    </row>
    <row r="1706" spans="1:19" ht="135.75">
      <c r="A1706" s="784" t="s">
        <v>20</v>
      </c>
      <c r="B1706" s="785" t="s">
        <v>13</v>
      </c>
      <c r="C1706" s="807"/>
      <c r="D1706" s="807"/>
      <c r="E1706" s="801"/>
      <c r="F1706" s="802"/>
      <c r="G1706" s="801"/>
      <c r="H1706" s="801"/>
      <c r="I1706" s="803" t="s">
        <v>2082</v>
      </c>
      <c r="J1706" s="789" t="s">
        <v>2082</v>
      </c>
      <c r="K1706" s="789" t="s">
        <v>850</v>
      </c>
      <c r="L1706" s="804">
        <v>1</v>
      </c>
      <c r="M1706" s="814">
        <v>45352</v>
      </c>
      <c r="N1706" s="814">
        <v>45747</v>
      </c>
      <c r="O1706" s="791">
        <f t="shared" si="62"/>
        <v>56.428571428571431</v>
      </c>
      <c r="P1706" s="790">
        <v>1</v>
      </c>
      <c r="Q1706" s="789" t="s">
        <v>2186</v>
      </c>
      <c r="R1706" s="95">
        <f t="shared" si="63"/>
        <v>1</v>
      </c>
      <c r="S1706" s="794" t="str">
        <f t="array" aca="1" ref="S1706" ca="1">IF(ISNUMBER(R1706),IF(R1706=100%,"CUMPLIDA",IF(AND(ISNUMBER(N1706),ISNUMBER(INDIRECT("FECHA_"&amp;$B1706,1))), IF(N1706&lt;=INDIRECT("FECHA_"&amp;$B1706,1),"INCUMPLIDA","PROCESO"), "VERIFICAR FECHA")),"SIN VALOR AVANCE")</f>
        <v>CUMPLIDA</v>
      </c>
    </row>
    <row r="1707" spans="1:19" ht="195.75">
      <c r="A1707" s="784" t="s">
        <v>20</v>
      </c>
      <c r="B1707" s="785" t="s">
        <v>13</v>
      </c>
      <c r="C1707" s="807"/>
      <c r="D1707" s="807"/>
      <c r="E1707" s="801"/>
      <c r="F1707" s="802"/>
      <c r="G1707" s="801"/>
      <c r="H1707" s="801"/>
      <c r="I1707" s="803" t="s">
        <v>2084</v>
      </c>
      <c r="J1707" s="789" t="s">
        <v>2084</v>
      </c>
      <c r="K1707" s="789" t="s">
        <v>977</v>
      </c>
      <c r="L1707" s="804">
        <v>1</v>
      </c>
      <c r="M1707" s="814">
        <v>45352</v>
      </c>
      <c r="N1707" s="814">
        <v>45747</v>
      </c>
      <c r="O1707" s="791">
        <f t="shared" si="62"/>
        <v>56.428571428571431</v>
      </c>
      <c r="P1707" s="790">
        <v>1</v>
      </c>
      <c r="Q1707" s="789" t="s">
        <v>2187</v>
      </c>
      <c r="R1707" s="95">
        <f t="shared" si="63"/>
        <v>1</v>
      </c>
      <c r="S1707" s="794" t="str">
        <f t="array" aca="1" ref="S1707" ca="1">IF(ISNUMBER(R1707),IF(R1707=100%,"CUMPLIDA",IF(AND(ISNUMBER(N1707),ISNUMBER(INDIRECT("FECHA_"&amp;$B1707,1))), IF(N1707&lt;=INDIRECT("FECHA_"&amp;$B1707,1),"INCUMPLIDA","PROCESO"), "VERIFICAR FECHA")),"SIN VALOR AVANCE")</f>
        <v>CUMPLIDA</v>
      </c>
    </row>
    <row r="1708" spans="1:19" ht="195.75">
      <c r="A1708" s="784" t="s">
        <v>20</v>
      </c>
      <c r="B1708" s="785" t="s">
        <v>13</v>
      </c>
      <c r="C1708" s="807"/>
      <c r="D1708" s="807"/>
      <c r="E1708" s="801"/>
      <c r="F1708" s="802"/>
      <c r="G1708" s="801"/>
      <c r="H1708" s="801"/>
      <c r="I1708" s="803" t="s">
        <v>854</v>
      </c>
      <c r="J1708" s="789" t="s">
        <v>421</v>
      </c>
      <c r="K1708" s="789" t="s">
        <v>855</v>
      </c>
      <c r="L1708" s="804">
        <v>10</v>
      </c>
      <c r="M1708" s="814">
        <v>45748</v>
      </c>
      <c r="N1708" s="814">
        <v>47118</v>
      </c>
      <c r="O1708" s="791">
        <f t="shared" si="62"/>
        <v>195.71428571428572</v>
      </c>
      <c r="P1708" s="790">
        <v>0.61</v>
      </c>
      <c r="Q1708" s="789" t="s">
        <v>2188</v>
      </c>
      <c r="R1708" s="95">
        <f t="shared" si="63"/>
        <v>6.0999999999999999E-2</v>
      </c>
      <c r="S1708" s="794" t="str">
        <f t="array" aca="1" ref="S1708" ca="1">IF(ISNUMBER(R1708),IF(R1708=100%,"CUMPLIDA",IF(AND(ISNUMBER(N1708),ISNUMBER(INDIRECT("FECHA_"&amp;$B1708,1))), IF(N1708&lt;=INDIRECT("FECHA_"&amp;$B1708,1),"INCUMPLIDA","PROCESO"), "VERIFICAR FECHA")),"SIN VALOR AVANCE")</f>
        <v>PROCESO</v>
      </c>
    </row>
    <row r="1709" spans="1:19" ht="75.75">
      <c r="A1709" s="784" t="s">
        <v>20</v>
      </c>
      <c r="B1709" s="785" t="s">
        <v>13</v>
      </c>
      <c r="C1709" s="807"/>
      <c r="D1709" s="807"/>
      <c r="E1709" s="801"/>
      <c r="F1709" s="802"/>
      <c r="G1709" s="801"/>
      <c r="H1709" s="801"/>
      <c r="I1709" s="803" t="s">
        <v>857</v>
      </c>
      <c r="J1709" s="789" t="s">
        <v>2189</v>
      </c>
      <c r="K1709" s="789" t="s">
        <v>426</v>
      </c>
      <c r="L1709" s="804">
        <v>1</v>
      </c>
      <c r="M1709" s="814">
        <v>45748</v>
      </c>
      <c r="N1709" s="814">
        <v>47118</v>
      </c>
      <c r="O1709" s="791">
        <f t="shared" si="62"/>
        <v>195.71428571428572</v>
      </c>
      <c r="P1709" s="790">
        <v>0</v>
      </c>
      <c r="Q1709" s="789" t="s">
        <v>2185</v>
      </c>
      <c r="R1709" s="95">
        <f t="shared" si="63"/>
        <v>0</v>
      </c>
      <c r="S1709" s="794" t="str">
        <f t="array" aca="1" ref="S1709" ca="1">IF(ISNUMBER(R1709),IF(R1709=100%,"CUMPLIDA",IF(AND(ISNUMBER(N1709),ISNUMBER(INDIRECT("FECHA_"&amp;$B1709,1))), IF(N1709&lt;=INDIRECT("FECHA_"&amp;$B1709,1),"INCUMPLIDA","PROCESO"), "VERIFICAR FECHA")),"SIN VALOR AVANCE")</f>
        <v>PROCESO</v>
      </c>
    </row>
    <row r="1710" spans="1:19" ht="240.75">
      <c r="A1710" s="784" t="s">
        <v>20</v>
      </c>
      <c r="B1710" s="785" t="s">
        <v>13</v>
      </c>
      <c r="C1710" s="807"/>
      <c r="D1710" s="807"/>
      <c r="E1710" s="801"/>
      <c r="F1710" s="802"/>
      <c r="G1710" s="801"/>
      <c r="H1710" s="801"/>
      <c r="I1710" s="803" t="s">
        <v>858</v>
      </c>
      <c r="J1710" s="789" t="s">
        <v>428</v>
      </c>
      <c r="K1710" s="789" t="s">
        <v>2088</v>
      </c>
      <c r="L1710" s="804">
        <v>1</v>
      </c>
      <c r="M1710" s="814">
        <v>45748</v>
      </c>
      <c r="N1710" s="814">
        <v>47118</v>
      </c>
      <c r="O1710" s="791">
        <f t="shared" si="62"/>
        <v>195.71428571428572</v>
      </c>
      <c r="P1710" s="790">
        <v>0</v>
      </c>
      <c r="Q1710" s="789" t="s">
        <v>2190</v>
      </c>
      <c r="R1710" s="95">
        <f t="shared" si="63"/>
        <v>0</v>
      </c>
      <c r="S1710" s="794" t="str">
        <f t="array" aca="1" ref="S1710" ca="1">IF(ISNUMBER(R1710),IF(R1710=100%,"CUMPLIDA",IF(AND(ISNUMBER(N1710),ISNUMBER(INDIRECT("FECHA_"&amp;$B1710,1))), IF(N1710&lt;=INDIRECT("FECHA_"&amp;$B1710,1),"INCUMPLIDA","PROCESO"), "VERIFICAR FECHA")),"SIN VALOR AVANCE")</f>
        <v>PROCESO</v>
      </c>
    </row>
    <row r="1711" spans="1:19" ht="240">
      <c r="A1711" s="784" t="s">
        <v>20</v>
      </c>
      <c r="B1711" s="785" t="s">
        <v>13</v>
      </c>
      <c r="C1711" s="807" t="s">
        <v>2191</v>
      </c>
      <c r="D1711" s="807" t="s">
        <v>1749</v>
      </c>
      <c r="E1711" s="801" t="s">
        <v>2192</v>
      </c>
      <c r="F1711" s="802"/>
      <c r="G1711" s="801"/>
      <c r="H1711" s="801" t="s">
        <v>2193</v>
      </c>
      <c r="I1711" s="801" t="s">
        <v>2174</v>
      </c>
      <c r="J1711" s="789" t="s">
        <v>2175</v>
      </c>
      <c r="K1711" s="789" t="s">
        <v>2176</v>
      </c>
      <c r="L1711" s="790">
        <v>1</v>
      </c>
      <c r="M1711" s="811">
        <v>42522</v>
      </c>
      <c r="N1711" s="811">
        <v>42735</v>
      </c>
      <c r="O1711" s="791">
        <f t="shared" si="62"/>
        <v>30.428571428571427</v>
      </c>
      <c r="P1711" s="790">
        <v>1</v>
      </c>
      <c r="Q1711" s="789" t="s">
        <v>2177</v>
      </c>
      <c r="R1711" s="95">
        <f t="shared" si="63"/>
        <v>1</v>
      </c>
      <c r="S1711" s="794" t="str">
        <f t="array" aca="1" ref="S1711" ca="1">IF(ISNUMBER(R1711),IF(R1711=100%,"CUMPLIDA",IF(AND(ISNUMBER(N1711),ISNUMBER(INDIRECT("FECHA_"&amp;$B1711,1))), IF(N1711&lt;=INDIRECT("FECHA_"&amp;$B1711,1),"INCUMPLIDA","PROCESO"), "VERIFICAR FECHA")),"SIN VALOR AVANCE")</f>
        <v>CUMPLIDA</v>
      </c>
    </row>
    <row r="1712" spans="1:19" ht="195.75">
      <c r="A1712" s="784" t="s">
        <v>20</v>
      </c>
      <c r="B1712" s="785" t="s">
        <v>13</v>
      </c>
      <c r="C1712" s="807"/>
      <c r="D1712" s="807"/>
      <c r="E1712" s="801"/>
      <c r="F1712" s="802"/>
      <c r="G1712" s="801"/>
      <c r="H1712" s="801"/>
      <c r="I1712" s="801"/>
      <c r="J1712" s="789" t="s">
        <v>2178</v>
      </c>
      <c r="K1712" s="789" t="s">
        <v>2179</v>
      </c>
      <c r="L1712" s="790">
        <v>2</v>
      </c>
      <c r="M1712" s="811">
        <v>42737</v>
      </c>
      <c r="N1712" s="811">
        <v>42947</v>
      </c>
      <c r="O1712" s="791">
        <f t="shared" ref="O1712:O1775" si="64">(N1712-M1712)/7</f>
        <v>30</v>
      </c>
      <c r="P1712" s="790">
        <v>2</v>
      </c>
      <c r="Q1712" s="789" t="s">
        <v>2180</v>
      </c>
      <c r="R1712" s="95">
        <f t="shared" si="63"/>
        <v>1</v>
      </c>
      <c r="S1712" s="794" t="str">
        <f t="array" aca="1" ref="S1712" ca="1">IF(ISNUMBER(R1712),IF(R1712=100%,"CUMPLIDA",IF(AND(ISNUMBER(N1712),ISNUMBER(INDIRECT("FECHA_"&amp;$B1712,1))), IF(N1712&lt;=INDIRECT("FECHA_"&amp;$B1712,1),"INCUMPLIDA","PROCESO"), "VERIFICAR FECHA")),"SIN VALOR AVANCE")</f>
        <v>CUMPLIDA</v>
      </c>
    </row>
    <row r="1713" spans="1:19" ht="240">
      <c r="A1713" s="784" t="s">
        <v>20</v>
      </c>
      <c r="B1713" s="785" t="s">
        <v>13</v>
      </c>
      <c r="C1713" s="807"/>
      <c r="D1713" s="807"/>
      <c r="E1713" s="801"/>
      <c r="F1713" s="802"/>
      <c r="G1713" s="801"/>
      <c r="H1713" s="801"/>
      <c r="I1713" s="801"/>
      <c r="J1713" s="789" t="s">
        <v>2181</v>
      </c>
      <c r="K1713" s="789" t="s">
        <v>2182</v>
      </c>
      <c r="L1713" s="790">
        <v>3</v>
      </c>
      <c r="M1713" s="811">
        <v>42948</v>
      </c>
      <c r="N1713" s="811">
        <v>43220</v>
      </c>
      <c r="O1713" s="791">
        <f t="shared" si="64"/>
        <v>38.857142857142854</v>
      </c>
      <c r="P1713" s="790">
        <v>3</v>
      </c>
      <c r="Q1713" s="789" t="s">
        <v>2183</v>
      </c>
      <c r="R1713" s="95">
        <f t="shared" si="63"/>
        <v>1</v>
      </c>
      <c r="S1713" s="794" t="str">
        <f t="array" aca="1" ref="S1713" ca="1">IF(ISNUMBER(R1713),IF(R1713=100%,"CUMPLIDA",IF(AND(ISNUMBER(N1713),ISNUMBER(INDIRECT("FECHA_"&amp;$B1713,1))), IF(N1713&lt;=INDIRECT("FECHA_"&amp;$B1713,1),"INCUMPLIDA","PROCESO"), "VERIFICAR FECHA")),"SIN VALOR AVANCE")</f>
        <v>CUMPLIDA</v>
      </c>
    </row>
    <row r="1714" spans="1:19" ht="210.75">
      <c r="A1714" s="784" t="s">
        <v>20</v>
      </c>
      <c r="B1714" s="785" t="s">
        <v>13</v>
      </c>
      <c r="C1714" s="807"/>
      <c r="D1714" s="807"/>
      <c r="E1714" s="801"/>
      <c r="F1714" s="802"/>
      <c r="G1714" s="801"/>
      <c r="H1714" s="801"/>
      <c r="I1714" s="803" t="s">
        <v>2076</v>
      </c>
      <c r="J1714" s="789" t="s">
        <v>1772</v>
      </c>
      <c r="K1714" s="789" t="s">
        <v>1244</v>
      </c>
      <c r="L1714" s="790">
        <v>1</v>
      </c>
      <c r="M1714" s="811">
        <v>45231</v>
      </c>
      <c r="N1714" s="811">
        <v>45504</v>
      </c>
      <c r="O1714" s="791">
        <f t="shared" si="64"/>
        <v>39</v>
      </c>
      <c r="P1714" s="790">
        <v>1</v>
      </c>
      <c r="Q1714" s="789" t="s">
        <v>2089</v>
      </c>
      <c r="R1714" s="95">
        <f t="shared" si="63"/>
        <v>1</v>
      </c>
      <c r="S1714" s="794" t="str">
        <f t="array" aca="1" ref="S1714" ca="1">IF(ISNUMBER(R1714),IF(R1714=100%,"CUMPLIDA",IF(AND(ISNUMBER(N1714),ISNUMBER(INDIRECT("FECHA_"&amp;$B1714,1))), IF(N1714&lt;=INDIRECT("FECHA_"&amp;$B1714,1),"INCUMPLIDA","PROCESO"), "VERIFICAR FECHA")),"SIN VALOR AVANCE")</f>
        <v>CUMPLIDA</v>
      </c>
    </row>
    <row r="1715" spans="1:19" ht="210.75">
      <c r="A1715" s="784" t="s">
        <v>20</v>
      </c>
      <c r="B1715" s="785" t="s">
        <v>13</v>
      </c>
      <c r="C1715" s="807"/>
      <c r="D1715" s="807"/>
      <c r="E1715" s="801"/>
      <c r="F1715" s="802"/>
      <c r="G1715" s="801"/>
      <c r="H1715" s="801"/>
      <c r="I1715" s="803" t="s">
        <v>2078</v>
      </c>
      <c r="J1715" s="813" t="s">
        <v>1247</v>
      </c>
      <c r="K1715" s="813" t="s">
        <v>1248</v>
      </c>
      <c r="L1715" s="790">
        <v>1</v>
      </c>
      <c r="M1715" s="811">
        <v>45231</v>
      </c>
      <c r="N1715" s="811">
        <v>45504</v>
      </c>
      <c r="O1715" s="791">
        <f t="shared" si="64"/>
        <v>39</v>
      </c>
      <c r="P1715" s="790">
        <v>1</v>
      </c>
      <c r="Q1715" s="789" t="s">
        <v>2184</v>
      </c>
      <c r="R1715" s="95">
        <f t="shared" si="63"/>
        <v>1</v>
      </c>
      <c r="S1715" s="794" t="str">
        <f t="array" aca="1" ref="S1715" ca="1">IF(ISNUMBER(R1715),IF(R1715=100%,"CUMPLIDA",IF(AND(ISNUMBER(N1715),ISNUMBER(INDIRECT("FECHA_"&amp;$B1715,1))), IF(N1715&lt;=INDIRECT("FECHA_"&amp;$B1715,1),"INCUMPLIDA","PROCESO"), "VERIFICAR FECHA")),"SIN VALOR AVANCE")</f>
        <v>CUMPLIDA</v>
      </c>
    </row>
    <row r="1716" spans="1:19" ht="75.75">
      <c r="A1716" s="784" t="s">
        <v>20</v>
      </c>
      <c r="B1716" s="785" t="s">
        <v>13</v>
      </c>
      <c r="C1716" s="807"/>
      <c r="D1716" s="807"/>
      <c r="E1716" s="801"/>
      <c r="F1716" s="802"/>
      <c r="G1716" s="801"/>
      <c r="H1716" s="801"/>
      <c r="I1716" s="803" t="s">
        <v>837</v>
      </c>
      <c r="J1716" s="789" t="s">
        <v>838</v>
      </c>
      <c r="K1716" s="789" t="s">
        <v>839</v>
      </c>
      <c r="L1716" s="804">
        <v>1</v>
      </c>
      <c r="M1716" s="814">
        <v>45352</v>
      </c>
      <c r="N1716" s="814">
        <v>45747</v>
      </c>
      <c r="O1716" s="791">
        <f t="shared" si="64"/>
        <v>56.428571428571431</v>
      </c>
      <c r="P1716" s="790">
        <v>1</v>
      </c>
      <c r="Q1716" s="789" t="s">
        <v>2185</v>
      </c>
      <c r="R1716" s="95">
        <f t="shared" si="63"/>
        <v>1</v>
      </c>
      <c r="S1716" s="794" t="str">
        <f t="array" aca="1" ref="S1716" ca="1">IF(ISNUMBER(R1716),IF(R1716=100%,"CUMPLIDA",IF(AND(ISNUMBER(N1716),ISNUMBER(INDIRECT("FECHA_"&amp;$B1716,1))), IF(N1716&lt;=INDIRECT("FECHA_"&amp;$B1716,1),"INCUMPLIDA","PROCESO"), "VERIFICAR FECHA")),"SIN VALOR AVANCE")</f>
        <v>CUMPLIDA</v>
      </c>
    </row>
    <row r="1717" spans="1:19" ht="135.75">
      <c r="A1717" s="784" t="s">
        <v>20</v>
      </c>
      <c r="B1717" s="785" t="s">
        <v>13</v>
      </c>
      <c r="C1717" s="807"/>
      <c r="D1717" s="807"/>
      <c r="E1717" s="801"/>
      <c r="F1717" s="802"/>
      <c r="G1717" s="801"/>
      <c r="H1717" s="801"/>
      <c r="I1717" s="803" t="s">
        <v>841</v>
      </c>
      <c r="J1717" s="789" t="s">
        <v>841</v>
      </c>
      <c r="K1717" s="789" t="s">
        <v>842</v>
      </c>
      <c r="L1717" s="804">
        <v>1</v>
      </c>
      <c r="M1717" s="814">
        <v>45352</v>
      </c>
      <c r="N1717" s="814">
        <v>45747</v>
      </c>
      <c r="O1717" s="791">
        <f t="shared" si="64"/>
        <v>56.428571428571431</v>
      </c>
      <c r="P1717" s="790">
        <v>1</v>
      </c>
      <c r="Q1717" s="789" t="s">
        <v>2186</v>
      </c>
      <c r="R1717" s="95">
        <f t="shared" si="63"/>
        <v>1</v>
      </c>
      <c r="S1717" s="794" t="str">
        <f t="array" aca="1" ref="S1717" ca="1">IF(ISNUMBER(R1717),IF(R1717=100%,"CUMPLIDA",IF(AND(ISNUMBER(N1717),ISNUMBER(INDIRECT("FECHA_"&amp;$B1717,1))), IF(N1717&lt;=INDIRECT("FECHA_"&amp;$B1717,1),"INCUMPLIDA","PROCESO"), "VERIFICAR FECHA")),"SIN VALOR AVANCE")</f>
        <v>CUMPLIDA</v>
      </c>
    </row>
    <row r="1718" spans="1:19" ht="75.75">
      <c r="A1718" s="784" t="s">
        <v>20</v>
      </c>
      <c r="B1718" s="785" t="s">
        <v>13</v>
      </c>
      <c r="C1718" s="807"/>
      <c r="D1718" s="807"/>
      <c r="E1718" s="801"/>
      <c r="F1718" s="802"/>
      <c r="G1718" s="801"/>
      <c r="H1718" s="801"/>
      <c r="I1718" s="803" t="s">
        <v>847</v>
      </c>
      <c r="J1718" s="789" t="s">
        <v>847</v>
      </c>
      <c r="K1718" s="789" t="s">
        <v>848</v>
      </c>
      <c r="L1718" s="804">
        <v>1</v>
      </c>
      <c r="M1718" s="814">
        <v>45352</v>
      </c>
      <c r="N1718" s="814">
        <v>45747</v>
      </c>
      <c r="O1718" s="791">
        <f t="shared" si="64"/>
        <v>56.428571428571431</v>
      </c>
      <c r="P1718" s="790">
        <v>1</v>
      </c>
      <c r="Q1718" s="789" t="s">
        <v>2185</v>
      </c>
      <c r="R1718" s="95">
        <f t="shared" si="63"/>
        <v>1</v>
      </c>
      <c r="S1718" s="794" t="str">
        <f t="array" aca="1" ref="S1718" ca="1">IF(ISNUMBER(R1718),IF(R1718=100%,"CUMPLIDA",IF(AND(ISNUMBER(N1718),ISNUMBER(INDIRECT("FECHA_"&amp;$B1718,1))), IF(N1718&lt;=INDIRECT("FECHA_"&amp;$B1718,1),"INCUMPLIDA","PROCESO"), "VERIFICAR FECHA")),"SIN VALOR AVANCE")</f>
        <v>CUMPLIDA</v>
      </c>
    </row>
    <row r="1719" spans="1:19" ht="135.75">
      <c r="A1719" s="784" t="s">
        <v>20</v>
      </c>
      <c r="B1719" s="785" t="s">
        <v>13</v>
      </c>
      <c r="C1719" s="807"/>
      <c r="D1719" s="807"/>
      <c r="E1719" s="801"/>
      <c r="F1719" s="802"/>
      <c r="G1719" s="801"/>
      <c r="H1719" s="801"/>
      <c r="I1719" s="803" t="s">
        <v>2082</v>
      </c>
      <c r="J1719" s="789" t="s">
        <v>2082</v>
      </c>
      <c r="K1719" s="789" t="s">
        <v>850</v>
      </c>
      <c r="L1719" s="804">
        <v>1</v>
      </c>
      <c r="M1719" s="814">
        <v>45352</v>
      </c>
      <c r="N1719" s="814">
        <v>45747</v>
      </c>
      <c r="O1719" s="791">
        <f t="shared" si="64"/>
        <v>56.428571428571431</v>
      </c>
      <c r="P1719" s="790">
        <v>1</v>
      </c>
      <c r="Q1719" s="789" t="s">
        <v>2186</v>
      </c>
      <c r="R1719" s="95">
        <f t="shared" si="63"/>
        <v>1</v>
      </c>
      <c r="S1719" s="794" t="str">
        <f t="array" aca="1" ref="S1719" ca="1">IF(ISNUMBER(R1719),IF(R1719=100%,"CUMPLIDA",IF(AND(ISNUMBER(N1719),ISNUMBER(INDIRECT("FECHA_"&amp;$B1719,1))), IF(N1719&lt;=INDIRECT("FECHA_"&amp;$B1719,1),"INCUMPLIDA","PROCESO"), "VERIFICAR FECHA")),"SIN VALOR AVANCE")</f>
        <v>CUMPLIDA</v>
      </c>
    </row>
    <row r="1720" spans="1:19" ht="195.75">
      <c r="A1720" s="784" t="s">
        <v>20</v>
      </c>
      <c r="B1720" s="785" t="s">
        <v>13</v>
      </c>
      <c r="C1720" s="807"/>
      <c r="D1720" s="807"/>
      <c r="E1720" s="801"/>
      <c r="F1720" s="802"/>
      <c r="G1720" s="801"/>
      <c r="H1720" s="801"/>
      <c r="I1720" s="803" t="s">
        <v>2084</v>
      </c>
      <c r="J1720" s="789" t="s">
        <v>2084</v>
      </c>
      <c r="K1720" s="789" t="s">
        <v>977</v>
      </c>
      <c r="L1720" s="804">
        <v>1</v>
      </c>
      <c r="M1720" s="814">
        <v>45352</v>
      </c>
      <c r="N1720" s="814">
        <v>45747</v>
      </c>
      <c r="O1720" s="791">
        <f t="shared" si="64"/>
        <v>56.428571428571431</v>
      </c>
      <c r="P1720" s="790">
        <v>1</v>
      </c>
      <c r="Q1720" s="789" t="s">
        <v>2187</v>
      </c>
      <c r="R1720" s="95">
        <f t="shared" si="63"/>
        <v>1</v>
      </c>
      <c r="S1720" s="794" t="str">
        <f t="array" aca="1" ref="S1720" ca="1">IF(ISNUMBER(R1720),IF(R1720=100%,"CUMPLIDA",IF(AND(ISNUMBER(N1720),ISNUMBER(INDIRECT("FECHA_"&amp;$B1720,1))), IF(N1720&lt;=INDIRECT("FECHA_"&amp;$B1720,1),"INCUMPLIDA","PROCESO"), "VERIFICAR FECHA")),"SIN VALOR AVANCE")</f>
        <v>CUMPLIDA</v>
      </c>
    </row>
    <row r="1721" spans="1:19" ht="195.75">
      <c r="A1721" s="784" t="s">
        <v>20</v>
      </c>
      <c r="B1721" s="785" t="s">
        <v>13</v>
      </c>
      <c r="C1721" s="807"/>
      <c r="D1721" s="807"/>
      <c r="E1721" s="801"/>
      <c r="F1721" s="802"/>
      <c r="G1721" s="801"/>
      <c r="H1721" s="801"/>
      <c r="I1721" s="803" t="s">
        <v>854</v>
      </c>
      <c r="J1721" s="789" t="s">
        <v>421</v>
      </c>
      <c r="K1721" s="789" t="s">
        <v>855</v>
      </c>
      <c r="L1721" s="804">
        <v>10</v>
      </c>
      <c r="M1721" s="814">
        <v>45748</v>
      </c>
      <c r="N1721" s="814">
        <v>47118</v>
      </c>
      <c r="O1721" s="791">
        <f t="shared" si="64"/>
        <v>195.71428571428572</v>
      </c>
      <c r="P1721" s="790">
        <v>0.61</v>
      </c>
      <c r="Q1721" s="789" t="s">
        <v>2188</v>
      </c>
      <c r="R1721" s="95">
        <f t="shared" si="63"/>
        <v>6.0999999999999999E-2</v>
      </c>
      <c r="S1721" s="794" t="str">
        <f t="array" aca="1" ref="S1721" ca="1">IF(ISNUMBER(R1721),IF(R1721=100%,"CUMPLIDA",IF(AND(ISNUMBER(N1721),ISNUMBER(INDIRECT("FECHA_"&amp;$B1721,1))), IF(N1721&lt;=INDIRECT("FECHA_"&amp;$B1721,1),"INCUMPLIDA","PROCESO"), "VERIFICAR FECHA")),"SIN VALOR AVANCE")</f>
        <v>PROCESO</v>
      </c>
    </row>
    <row r="1722" spans="1:19" ht="75.75">
      <c r="A1722" s="784" t="s">
        <v>20</v>
      </c>
      <c r="B1722" s="785" t="s">
        <v>13</v>
      </c>
      <c r="C1722" s="807"/>
      <c r="D1722" s="807"/>
      <c r="E1722" s="801"/>
      <c r="F1722" s="802"/>
      <c r="G1722" s="801"/>
      <c r="H1722" s="801"/>
      <c r="I1722" s="803" t="s">
        <v>857</v>
      </c>
      <c r="J1722" s="789" t="s">
        <v>2189</v>
      </c>
      <c r="K1722" s="789" t="s">
        <v>426</v>
      </c>
      <c r="L1722" s="804">
        <v>1</v>
      </c>
      <c r="M1722" s="814">
        <v>45748</v>
      </c>
      <c r="N1722" s="814">
        <v>47118</v>
      </c>
      <c r="O1722" s="791">
        <f t="shared" si="64"/>
        <v>195.71428571428572</v>
      </c>
      <c r="P1722" s="790">
        <v>0</v>
      </c>
      <c r="Q1722" s="789" t="s">
        <v>2185</v>
      </c>
      <c r="R1722" s="95">
        <f t="shared" si="63"/>
        <v>0</v>
      </c>
      <c r="S1722" s="794" t="str">
        <f t="array" aca="1" ref="S1722" ca="1">IF(ISNUMBER(R1722),IF(R1722=100%,"CUMPLIDA",IF(AND(ISNUMBER(N1722),ISNUMBER(INDIRECT("FECHA_"&amp;$B1722,1))), IF(N1722&lt;=INDIRECT("FECHA_"&amp;$B1722,1),"INCUMPLIDA","PROCESO"), "VERIFICAR FECHA")),"SIN VALOR AVANCE")</f>
        <v>PROCESO</v>
      </c>
    </row>
    <row r="1723" spans="1:19" ht="240.75">
      <c r="A1723" s="784" t="s">
        <v>20</v>
      </c>
      <c r="B1723" s="785" t="s">
        <v>13</v>
      </c>
      <c r="C1723" s="807"/>
      <c r="D1723" s="807"/>
      <c r="E1723" s="801"/>
      <c r="F1723" s="802"/>
      <c r="G1723" s="801"/>
      <c r="H1723" s="801"/>
      <c r="I1723" s="803" t="s">
        <v>858</v>
      </c>
      <c r="J1723" s="789" t="s">
        <v>428</v>
      </c>
      <c r="K1723" s="789" t="s">
        <v>2088</v>
      </c>
      <c r="L1723" s="804">
        <v>1</v>
      </c>
      <c r="M1723" s="814">
        <v>45748</v>
      </c>
      <c r="N1723" s="814">
        <v>47118</v>
      </c>
      <c r="O1723" s="791">
        <f t="shared" si="64"/>
        <v>195.71428571428572</v>
      </c>
      <c r="P1723" s="790">
        <v>0</v>
      </c>
      <c r="Q1723" s="789" t="s">
        <v>2190</v>
      </c>
      <c r="R1723" s="95">
        <f t="shared" si="63"/>
        <v>0</v>
      </c>
      <c r="S1723" s="794" t="str">
        <f t="array" aca="1" ref="S1723" ca="1">IF(ISNUMBER(R1723),IF(R1723=100%,"CUMPLIDA",IF(AND(ISNUMBER(N1723),ISNUMBER(INDIRECT("FECHA_"&amp;$B1723,1))), IF(N1723&lt;=INDIRECT("FECHA_"&amp;$B1723,1),"INCUMPLIDA","PROCESO"), "VERIFICAR FECHA")),"SIN VALOR AVANCE")</f>
        <v>PROCESO</v>
      </c>
    </row>
    <row r="1724" spans="1:19" ht="240">
      <c r="A1724" s="784" t="s">
        <v>20</v>
      </c>
      <c r="B1724" s="785" t="s">
        <v>13</v>
      </c>
      <c r="C1724" s="807" t="s">
        <v>2194</v>
      </c>
      <c r="D1724" s="807" t="s">
        <v>1954</v>
      </c>
      <c r="E1724" s="801" t="s">
        <v>2195</v>
      </c>
      <c r="F1724" s="802"/>
      <c r="G1724" s="801"/>
      <c r="H1724" s="801" t="s">
        <v>2196</v>
      </c>
      <c r="I1724" s="801" t="s">
        <v>2174</v>
      </c>
      <c r="J1724" s="789" t="s">
        <v>2197</v>
      </c>
      <c r="K1724" s="789" t="s">
        <v>2198</v>
      </c>
      <c r="L1724" s="790">
        <v>1</v>
      </c>
      <c r="M1724" s="811">
        <v>42522</v>
      </c>
      <c r="N1724" s="811">
        <v>42735</v>
      </c>
      <c r="O1724" s="791">
        <f t="shared" si="64"/>
        <v>30.428571428571427</v>
      </c>
      <c r="P1724" s="790">
        <v>1</v>
      </c>
      <c r="Q1724" s="789" t="s">
        <v>2199</v>
      </c>
      <c r="R1724" s="95">
        <f t="shared" si="63"/>
        <v>1</v>
      </c>
      <c r="S1724" s="794" t="str">
        <f t="array" aca="1" ref="S1724" ca="1">IF(ISNUMBER(R1724),IF(R1724=100%,"CUMPLIDA",IF(AND(ISNUMBER(N1724),ISNUMBER(INDIRECT("FECHA_"&amp;$B1724,1))), IF(N1724&lt;=INDIRECT("FECHA_"&amp;$B1724,1),"INCUMPLIDA","PROCESO"), "VERIFICAR FECHA")),"SIN VALOR AVANCE")</f>
        <v>CUMPLIDA</v>
      </c>
    </row>
    <row r="1725" spans="1:19" ht="210.75">
      <c r="A1725" s="784" t="s">
        <v>20</v>
      </c>
      <c r="B1725" s="785" t="s">
        <v>13</v>
      </c>
      <c r="C1725" s="807"/>
      <c r="D1725" s="807"/>
      <c r="E1725" s="801"/>
      <c r="F1725" s="802"/>
      <c r="G1725" s="801"/>
      <c r="H1725" s="801"/>
      <c r="I1725" s="801"/>
      <c r="J1725" s="789" t="s">
        <v>2178</v>
      </c>
      <c r="K1725" s="789" t="s">
        <v>2179</v>
      </c>
      <c r="L1725" s="790">
        <v>2</v>
      </c>
      <c r="M1725" s="811">
        <v>42737</v>
      </c>
      <c r="N1725" s="811">
        <v>42947</v>
      </c>
      <c r="O1725" s="791">
        <f t="shared" si="64"/>
        <v>30</v>
      </c>
      <c r="P1725" s="790">
        <v>2</v>
      </c>
      <c r="Q1725" s="789" t="s">
        <v>2177</v>
      </c>
      <c r="R1725" s="95">
        <f t="shared" si="63"/>
        <v>1</v>
      </c>
      <c r="S1725" s="794" t="str">
        <f t="array" aca="1" ref="S1725" ca="1">IF(ISNUMBER(R1725),IF(R1725=100%,"CUMPLIDA",IF(AND(ISNUMBER(N1725),ISNUMBER(INDIRECT("FECHA_"&amp;$B1725,1))), IF(N1725&lt;=INDIRECT("FECHA_"&amp;$B1725,1),"INCUMPLIDA","PROCESO"), "VERIFICAR FECHA")),"SIN VALOR AVANCE")</f>
        <v>CUMPLIDA</v>
      </c>
    </row>
    <row r="1726" spans="1:19" ht="240">
      <c r="A1726" s="784" t="s">
        <v>20</v>
      </c>
      <c r="B1726" s="785" t="s">
        <v>13</v>
      </c>
      <c r="C1726" s="807"/>
      <c r="D1726" s="807"/>
      <c r="E1726" s="801"/>
      <c r="F1726" s="802"/>
      <c r="G1726" s="801"/>
      <c r="H1726" s="801"/>
      <c r="I1726" s="801"/>
      <c r="J1726" s="789" t="s">
        <v>2181</v>
      </c>
      <c r="K1726" s="789" t="s">
        <v>2182</v>
      </c>
      <c r="L1726" s="790">
        <v>3</v>
      </c>
      <c r="M1726" s="811">
        <v>42948</v>
      </c>
      <c r="N1726" s="811">
        <v>43220</v>
      </c>
      <c r="O1726" s="791">
        <f t="shared" si="64"/>
        <v>38.857142857142854</v>
      </c>
      <c r="P1726" s="790">
        <v>3</v>
      </c>
      <c r="Q1726" s="789" t="s">
        <v>2200</v>
      </c>
      <c r="R1726" s="95">
        <f t="shared" si="63"/>
        <v>1</v>
      </c>
      <c r="S1726" s="794" t="str">
        <f t="array" aca="1" ref="S1726" ca="1">IF(ISNUMBER(R1726),IF(R1726=100%,"CUMPLIDA",IF(AND(ISNUMBER(N1726),ISNUMBER(INDIRECT("FECHA_"&amp;$B1726,1))), IF(N1726&lt;=INDIRECT("FECHA_"&amp;$B1726,1),"INCUMPLIDA","PROCESO"), "VERIFICAR FECHA")),"SIN VALOR AVANCE")</f>
        <v>CUMPLIDA</v>
      </c>
    </row>
    <row r="1727" spans="1:19" ht="225.75">
      <c r="A1727" s="784" t="s">
        <v>20</v>
      </c>
      <c r="B1727" s="785" t="s">
        <v>13</v>
      </c>
      <c r="C1727" s="807"/>
      <c r="D1727" s="807"/>
      <c r="E1727" s="801"/>
      <c r="F1727" s="802"/>
      <c r="G1727" s="801"/>
      <c r="H1727" s="801"/>
      <c r="I1727" s="803" t="s">
        <v>2201</v>
      </c>
      <c r="J1727" s="789" t="s">
        <v>1772</v>
      </c>
      <c r="K1727" s="789" t="s">
        <v>1244</v>
      </c>
      <c r="L1727" s="790">
        <v>1</v>
      </c>
      <c r="M1727" s="811">
        <v>45231</v>
      </c>
      <c r="N1727" s="811">
        <v>45504</v>
      </c>
      <c r="O1727" s="791">
        <f t="shared" si="64"/>
        <v>39</v>
      </c>
      <c r="P1727" s="790">
        <v>1</v>
      </c>
      <c r="Q1727" s="789" t="s">
        <v>2202</v>
      </c>
      <c r="R1727" s="95">
        <f t="shared" si="63"/>
        <v>1</v>
      </c>
      <c r="S1727" s="794" t="str">
        <f t="array" aca="1" ref="S1727" ca="1">IF(ISNUMBER(R1727),IF(R1727=100%,"CUMPLIDA",IF(AND(ISNUMBER(N1727),ISNUMBER(INDIRECT("FECHA_"&amp;$B1727,1))), IF(N1727&lt;=INDIRECT("FECHA_"&amp;$B1727,1),"INCUMPLIDA","PROCESO"), "VERIFICAR FECHA")),"SIN VALOR AVANCE")</f>
        <v>CUMPLIDA</v>
      </c>
    </row>
    <row r="1728" spans="1:19" ht="195.75">
      <c r="A1728" s="784" t="s">
        <v>20</v>
      </c>
      <c r="B1728" s="785" t="s">
        <v>13</v>
      </c>
      <c r="C1728" s="807"/>
      <c r="D1728" s="807"/>
      <c r="E1728" s="801"/>
      <c r="F1728" s="802"/>
      <c r="G1728" s="801"/>
      <c r="H1728" s="801"/>
      <c r="I1728" s="803" t="s">
        <v>2078</v>
      </c>
      <c r="J1728" s="813" t="s">
        <v>1247</v>
      </c>
      <c r="K1728" s="813" t="s">
        <v>1248</v>
      </c>
      <c r="L1728" s="790">
        <v>1</v>
      </c>
      <c r="M1728" s="811">
        <v>45231</v>
      </c>
      <c r="N1728" s="811">
        <v>45504</v>
      </c>
      <c r="O1728" s="791">
        <f t="shared" si="64"/>
        <v>39</v>
      </c>
      <c r="P1728" s="790">
        <v>1</v>
      </c>
      <c r="Q1728" s="789" t="s">
        <v>2203</v>
      </c>
      <c r="R1728" s="95">
        <f t="shared" si="63"/>
        <v>1</v>
      </c>
      <c r="S1728" s="794" t="str">
        <f t="array" aca="1" ref="S1728" ca="1">IF(ISNUMBER(R1728),IF(R1728=100%,"CUMPLIDA",IF(AND(ISNUMBER(N1728),ISNUMBER(INDIRECT("FECHA_"&amp;$B1728,1))), IF(N1728&lt;=INDIRECT("FECHA_"&amp;$B1728,1),"INCUMPLIDA","PROCESO"), "VERIFICAR FECHA")),"SIN VALOR AVANCE")</f>
        <v>CUMPLIDA</v>
      </c>
    </row>
    <row r="1729" spans="1:19" ht="75.75">
      <c r="A1729" s="784" t="s">
        <v>20</v>
      </c>
      <c r="B1729" s="785" t="s">
        <v>13</v>
      </c>
      <c r="C1729" s="807"/>
      <c r="D1729" s="807"/>
      <c r="E1729" s="801"/>
      <c r="F1729" s="802"/>
      <c r="G1729" s="801"/>
      <c r="H1729" s="801"/>
      <c r="I1729" s="803" t="s">
        <v>837</v>
      </c>
      <c r="J1729" s="789" t="s">
        <v>838</v>
      </c>
      <c r="K1729" s="789" t="s">
        <v>839</v>
      </c>
      <c r="L1729" s="804">
        <v>1</v>
      </c>
      <c r="M1729" s="814">
        <v>45352</v>
      </c>
      <c r="N1729" s="814">
        <v>45747</v>
      </c>
      <c r="O1729" s="791">
        <f t="shared" si="64"/>
        <v>56.428571428571431</v>
      </c>
      <c r="P1729" s="790">
        <v>1</v>
      </c>
      <c r="Q1729" s="789" t="s">
        <v>2185</v>
      </c>
      <c r="R1729" s="95">
        <f t="shared" si="63"/>
        <v>1</v>
      </c>
      <c r="S1729" s="794" t="str">
        <f t="array" aca="1" ref="S1729" ca="1">IF(ISNUMBER(R1729),IF(R1729=100%,"CUMPLIDA",IF(AND(ISNUMBER(N1729),ISNUMBER(INDIRECT("FECHA_"&amp;$B1729,1))), IF(N1729&lt;=INDIRECT("FECHA_"&amp;$B1729,1),"INCUMPLIDA","PROCESO"), "VERIFICAR FECHA")),"SIN VALOR AVANCE")</f>
        <v>CUMPLIDA</v>
      </c>
    </row>
    <row r="1730" spans="1:19" ht="90.75">
      <c r="A1730" s="784" t="s">
        <v>20</v>
      </c>
      <c r="B1730" s="785" t="s">
        <v>13</v>
      </c>
      <c r="C1730" s="807"/>
      <c r="D1730" s="807"/>
      <c r="E1730" s="801"/>
      <c r="F1730" s="802"/>
      <c r="G1730" s="801"/>
      <c r="H1730" s="801"/>
      <c r="I1730" s="803" t="s">
        <v>841</v>
      </c>
      <c r="J1730" s="789" t="s">
        <v>841</v>
      </c>
      <c r="K1730" s="789" t="s">
        <v>842</v>
      </c>
      <c r="L1730" s="804">
        <v>1</v>
      </c>
      <c r="M1730" s="814">
        <v>45352</v>
      </c>
      <c r="N1730" s="814">
        <v>45747</v>
      </c>
      <c r="O1730" s="791">
        <f t="shared" si="64"/>
        <v>56.428571428571431</v>
      </c>
      <c r="P1730" s="790">
        <v>1</v>
      </c>
      <c r="Q1730" s="789" t="s">
        <v>2204</v>
      </c>
      <c r="R1730" s="95">
        <f t="shared" si="63"/>
        <v>1</v>
      </c>
      <c r="S1730" s="794" t="str">
        <f t="array" aca="1" ref="S1730" ca="1">IF(ISNUMBER(R1730),IF(R1730=100%,"CUMPLIDA",IF(AND(ISNUMBER(N1730),ISNUMBER(INDIRECT("FECHA_"&amp;$B1730,1))), IF(N1730&lt;=INDIRECT("FECHA_"&amp;$B1730,1),"INCUMPLIDA","PROCESO"), "VERIFICAR FECHA")),"SIN VALOR AVANCE")</f>
        <v>CUMPLIDA</v>
      </c>
    </row>
    <row r="1731" spans="1:19" ht="75.75">
      <c r="A1731" s="784" t="s">
        <v>20</v>
      </c>
      <c r="B1731" s="785" t="s">
        <v>13</v>
      </c>
      <c r="C1731" s="807"/>
      <c r="D1731" s="807"/>
      <c r="E1731" s="801"/>
      <c r="F1731" s="802"/>
      <c r="G1731" s="801"/>
      <c r="H1731" s="801"/>
      <c r="I1731" s="803" t="s">
        <v>847</v>
      </c>
      <c r="J1731" s="789" t="s">
        <v>847</v>
      </c>
      <c r="K1731" s="789" t="s">
        <v>848</v>
      </c>
      <c r="L1731" s="804">
        <v>1</v>
      </c>
      <c r="M1731" s="814">
        <v>45352</v>
      </c>
      <c r="N1731" s="814">
        <v>45747</v>
      </c>
      <c r="O1731" s="791">
        <f t="shared" si="64"/>
        <v>56.428571428571431</v>
      </c>
      <c r="P1731" s="790">
        <v>1</v>
      </c>
      <c r="Q1731" s="789" t="s">
        <v>2185</v>
      </c>
      <c r="R1731" s="95">
        <f t="shared" si="63"/>
        <v>1</v>
      </c>
      <c r="S1731" s="794" t="str">
        <f t="array" aca="1" ref="S1731" ca="1">IF(ISNUMBER(R1731),IF(R1731=100%,"CUMPLIDA",IF(AND(ISNUMBER(N1731),ISNUMBER(INDIRECT("FECHA_"&amp;$B1731,1))), IF(N1731&lt;=INDIRECT("FECHA_"&amp;$B1731,1),"INCUMPLIDA","PROCESO"), "VERIFICAR FECHA")),"SIN VALOR AVANCE")</f>
        <v>CUMPLIDA</v>
      </c>
    </row>
    <row r="1732" spans="1:19" ht="90.75">
      <c r="A1732" s="784" t="s">
        <v>20</v>
      </c>
      <c r="B1732" s="785" t="s">
        <v>13</v>
      </c>
      <c r="C1732" s="807"/>
      <c r="D1732" s="807"/>
      <c r="E1732" s="801"/>
      <c r="F1732" s="802"/>
      <c r="G1732" s="801"/>
      <c r="H1732" s="801"/>
      <c r="I1732" s="803" t="s">
        <v>2082</v>
      </c>
      <c r="J1732" s="789" t="s">
        <v>2082</v>
      </c>
      <c r="K1732" s="789" t="s">
        <v>850</v>
      </c>
      <c r="L1732" s="804">
        <v>1</v>
      </c>
      <c r="M1732" s="814">
        <v>45352</v>
      </c>
      <c r="N1732" s="814">
        <v>45747</v>
      </c>
      <c r="O1732" s="791">
        <f t="shared" si="64"/>
        <v>56.428571428571431</v>
      </c>
      <c r="P1732" s="790">
        <v>1</v>
      </c>
      <c r="Q1732" s="789" t="s">
        <v>2204</v>
      </c>
      <c r="R1732" s="95">
        <f t="shared" si="63"/>
        <v>1</v>
      </c>
      <c r="S1732" s="794" t="str">
        <f t="array" aca="1" ref="S1732" ca="1">IF(ISNUMBER(R1732),IF(R1732=100%,"CUMPLIDA",IF(AND(ISNUMBER(N1732),ISNUMBER(INDIRECT("FECHA_"&amp;$B1732,1))), IF(N1732&lt;=INDIRECT("FECHA_"&amp;$B1732,1),"INCUMPLIDA","PROCESO"), "VERIFICAR FECHA")),"SIN VALOR AVANCE")</f>
        <v>CUMPLIDA</v>
      </c>
    </row>
    <row r="1733" spans="1:19" ht="135.75">
      <c r="A1733" s="784" t="s">
        <v>20</v>
      </c>
      <c r="B1733" s="785" t="s">
        <v>13</v>
      </c>
      <c r="C1733" s="807"/>
      <c r="D1733" s="807"/>
      <c r="E1733" s="801"/>
      <c r="F1733" s="802"/>
      <c r="G1733" s="801"/>
      <c r="H1733" s="801"/>
      <c r="I1733" s="803" t="s">
        <v>2084</v>
      </c>
      <c r="J1733" s="789" t="s">
        <v>2084</v>
      </c>
      <c r="K1733" s="789" t="s">
        <v>977</v>
      </c>
      <c r="L1733" s="804">
        <v>1</v>
      </c>
      <c r="M1733" s="814">
        <v>45352</v>
      </c>
      <c r="N1733" s="814">
        <v>45747</v>
      </c>
      <c r="O1733" s="791">
        <f t="shared" si="64"/>
        <v>56.428571428571431</v>
      </c>
      <c r="P1733" s="790">
        <v>1</v>
      </c>
      <c r="Q1733" s="789" t="s">
        <v>2205</v>
      </c>
      <c r="R1733" s="95">
        <f t="shared" si="63"/>
        <v>1</v>
      </c>
      <c r="S1733" s="794" t="str">
        <f t="array" aca="1" ref="S1733" ca="1">IF(ISNUMBER(R1733),IF(R1733=100%,"CUMPLIDA",IF(AND(ISNUMBER(N1733),ISNUMBER(INDIRECT("FECHA_"&amp;$B1733,1))), IF(N1733&lt;=INDIRECT("FECHA_"&amp;$B1733,1),"INCUMPLIDA","PROCESO"), "VERIFICAR FECHA")),"SIN VALOR AVANCE")</f>
        <v>CUMPLIDA</v>
      </c>
    </row>
    <row r="1734" spans="1:19" ht="90.75">
      <c r="A1734" s="784" t="s">
        <v>20</v>
      </c>
      <c r="B1734" s="785" t="s">
        <v>13</v>
      </c>
      <c r="C1734" s="807"/>
      <c r="D1734" s="807"/>
      <c r="E1734" s="801"/>
      <c r="F1734" s="802"/>
      <c r="G1734" s="801"/>
      <c r="H1734" s="801"/>
      <c r="I1734" s="803" t="s">
        <v>854</v>
      </c>
      <c r="J1734" s="789" t="s">
        <v>421</v>
      </c>
      <c r="K1734" s="789" t="s">
        <v>855</v>
      </c>
      <c r="L1734" s="804">
        <v>10</v>
      </c>
      <c r="M1734" s="814">
        <v>45748</v>
      </c>
      <c r="N1734" s="814">
        <v>47118</v>
      </c>
      <c r="O1734" s="791">
        <f t="shared" si="64"/>
        <v>195.71428571428572</v>
      </c>
      <c r="P1734" s="790">
        <v>0.61</v>
      </c>
      <c r="Q1734" s="789" t="s">
        <v>2204</v>
      </c>
      <c r="R1734" s="95">
        <f t="shared" si="63"/>
        <v>6.0999999999999999E-2</v>
      </c>
      <c r="S1734" s="794" t="str">
        <f t="array" aca="1" ref="S1734" ca="1">IF(ISNUMBER(R1734),IF(R1734=100%,"CUMPLIDA",IF(AND(ISNUMBER(N1734),ISNUMBER(INDIRECT("FECHA_"&amp;$B1734,1))), IF(N1734&lt;=INDIRECT("FECHA_"&amp;$B1734,1),"INCUMPLIDA","PROCESO"), "VERIFICAR FECHA")),"SIN VALOR AVANCE")</f>
        <v>PROCESO</v>
      </c>
    </row>
    <row r="1735" spans="1:19" ht="75.75">
      <c r="A1735" s="784" t="s">
        <v>20</v>
      </c>
      <c r="B1735" s="785" t="s">
        <v>13</v>
      </c>
      <c r="C1735" s="807"/>
      <c r="D1735" s="807"/>
      <c r="E1735" s="801"/>
      <c r="F1735" s="802"/>
      <c r="G1735" s="801"/>
      <c r="H1735" s="801"/>
      <c r="I1735" s="803" t="s">
        <v>857</v>
      </c>
      <c r="J1735" s="789" t="s">
        <v>425</v>
      </c>
      <c r="K1735" s="789" t="s">
        <v>426</v>
      </c>
      <c r="L1735" s="804">
        <v>1</v>
      </c>
      <c r="M1735" s="814">
        <v>45748</v>
      </c>
      <c r="N1735" s="814">
        <v>47118</v>
      </c>
      <c r="O1735" s="791">
        <f t="shared" si="64"/>
        <v>195.71428571428572</v>
      </c>
      <c r="P1735" s="790">
        <v>0</v>
      </c>
      <c r="Q1735" s="789" t="s">
        <v>2185</v>
      </c>
      <c r="R1735" s="95">
        <f t="shared" si="63"/>
        <v>0</v>
      </c>
      <c r="S1735" s="794" t="str">
        <f t="array" aca="1" ref="S1735" ca="1">IF(ISNUMBER(R1735),IF(R1735=100%,"CUMPLIDA",IF(AND(ISNUMBER(N1735),ISNUMBER(INDIRECT("FECHA_"&amp;$B1735,1))), IF(N1735&lt;=INDIRECT("FECHA_"&amp;$B1735,1),"INCUMPLIDA","PROCESO"), "VERIFICAR FECHA")),"SIN VALOR AVANCE")</f>
        <v>PROCESO</v>
      </c>
    </row>
    <row r="1736" spans="1:19" ht="240.75">
      <c r="A1736" s="784" t="s">
        <v>20</v>
      </c>
      <c r="B1736" s="785" t="s">
        <v>13</v>
      </c>
      <c r="C1736" s="807"/>
      <c r="D1736" s="807"/>
      <c r="E1736" s="801"/>
      <c r="F1736" s="802"/>
      <c r="G1736" s="801"/>
      <c r="H1736" s="801"/>
      <c r="I1736" s="803" t="s">
        <v>858</v>
      </c>
      <c r="J1736" s="789" t="s">
        <v>428</v>
      </c>
      <c r="K1736" s="789" t="s">
        <v>2088</v>
      </c>
      <c r="L1736" s="804">
        <v>1</v>
      </c>
      <c r="M1736" s="814">
        <v>45748</v>
      </c>
      <c r="N1736" s="814">
        <v>47118</v>
      </c>
      <c r="O1736" s="791">
        <f t="shared" si="64"/>
        <v>195.71428571428572</v>
      </c>
      <c r="P1736" s="790">
        <v>0</v>
      </c>
      <c r="Q1736" s="789" t="s">
        <v>2190</v>
      </c>
      <c r="R1736" s="95">
        <f t="shared" si="63"/>
        <v>0</v>
      </c>
      <c r="S1736" s="794" t="str">
        <f t="array" aca="1" ref="S1736" ca="1">IF(ISNUMBER(R1736),IF(R1736=100%,"CUMPLIDA",IF(AND(ISNUMBER(N1736),ISNUMBER(INDIRECT("FECHA_"&amp;$B1736,1))), IF(N1736&lt;=INDIRECT("FECHA_"&amp;$B1736,1),"INCUMPLIDA","PROCESO"), "VERIFICAR FECHA")),"SIN VALOR AVANCE")</f>
        <v>PROCESO</v>
      </c>
    </row>
    <row r="1737" spans="1:19" ht="225.75">
      <c r="A1737" s="784" t="s">
        <v>20</v>
      </c>
      <c r="B1737" s="785" t="s">
        <v>13</v>
      </c>
      <c r="C1737" s="807" t="s">
        <v>2206</v>
      </c>
      <c r="D1737" s="807" t="s">
        <v>2171</v>
      </c>
      <c r="E1737" s="801" t="s">
        <v>2207</v>
      </c>
      <c r="F1737" s="802" t="s">
        <v>2208</v>
      </c>
      <c r="G1737" s="801"/>
      <c r="H1737" s="801" t="s">
        <v>2209</v>
      </c>
      <c r="I1737" s="803" t="s">
        <v>2210</v>
      </c>
      <c r="J1737" s="789" t="s">
        <v>1772</v>
      </c>
      <c r="K1737" s="789" t="s">
        <v>1244</v>
      </c>
      <c r="L1737" s="790">
        <v>1</v>
      </c>
      <c r="M1737" s="811">
        <v>45231</v>
      </c>
      <c r="N1737" s="811">
        <v>45504</v>
      </c>
      <c r="O1737" s="791">
        <f t="shared" si="64"/>
        <v>39</v>
      </c>
      <c r="P1737" s="790">
        <v>1</v>
      </c>
      <c r="Q1737" s="789" t="s">
        <v>2077</v>
      </c>
      <c r="R1737" s="95">
        <f t="shared" si="63"/>
        <v>1</v>
      </c>
      <c r="S1737" s="794" t="str">
        <f t="array" aca="1" ref="S1737" ca="1">IF(ISNUMBER(R1737),IF(R1737=100%,"CUMPLIDA",IF(AND(ISNUMBER(N1737),ISNUMBER(INDIRECT("FECHA_"&amp;$B1737,1))), IF(N1737&lt;=INDIRECT("FECHA_"&amp;$B1737,1),"INCUMPLIDA","PROCESO"), "VERIFICAR FECHA")),"SIN VALOR AVANCE")</f>
        <v>CUMPLIDA</v>
      </c>
    </row>
    <row r="1738" spans="1:19" ht="210.75">
      <c r="A1738" s="784" t="s">
        <v>20</v>
      </c>
      <c r="B1738" s="785" t="s">
        <v>13</v>
      </c>
      <c r="C1738" s="807"/>
      <c r="D1738" s="807"/>
      <c r="E1738" s="801"/>
      <c r="F1738" s="802"/>
      <c r="G1738" s="801"/>
      <c r="H1738" s="801"/>
      <c r="I1738" s="803" t="s">
        <v>2078</v>
      </c>
      <c r="J1738" s="813" t="s">
        <v>1247</v>
      </c>
      <c r="K1738" s="813" t="s">
        <v>1248</v>
      </c>
      <c r="L1738" s="790">
        <v>1</v>
      </c>
      <c r="M1738" s="811">
        <v>45231</v>
      </c>
      <c r="N1738" s="811">
        <v>45504</v>
      </c>
      <c r="O1738" s="791">
        <f t="shared" si="64"/>
        <v>39</v>
      </c>
      <c r="P1738" s="790">
        <v>1</v>
      </c>
      <c r="Q1738" s="789" t="s">
        <v>2211</v>
      </c>
      <c r="R1738" s="95">
        <f t="shared" si="63"/>
        <v>1</v>
      </c>
      <c r="S1738" s="794" t="str">
        <f t="array" aca="1" ref="S1738" ca="1">IF(ISNUMBER(R1738),IF(R1738=100%,"CUMPLIDA",IF(AND(ISNUMBER(N1738),ISNUMBER(INDIRECT("FECHA_"&amp;$B1738,1))), IF(N1738&lt;=INDIRECT("FECHA_"&amp;$B1738,1),"INCUMPLIDA","PROCESO"), "VERIFICAR FECHA")),"SIN VALOR AVANCE")</f>
        <v>CUMPLIDA</v>
      </c>
    </row>
    <row r="1739" spans="1:19" ht="90.75">
      <c r="A1739" s="784" t="s">
        <v>20</v>
      </c>
      <c r="B1739" s="785" t="s">
        <v>13</v>
      </c>
      <c r="C1739" s="807"/>
      <c r="D1739" s="807"/>
      <c r="E1739" s="801"/>
      <c r="F1739" s="802"/>
      <c r="G1739" s="801"/>
      <c r="H1739" s="801"/>
      <c r="I1739" s="803" t="s">
        <v>837</v>
      </c>
      <c r="J1739" s="789" t="s">
        <v>838</v>
      </c>
      <c r="K1739" s="789" t="s">
        <v>839</v>
      </c>
      <c r="L1739" s="804">
        <v>1</v>
      </c>
      <c r="M1739" s="814">
        <v>45352</v>
      </c>
      <c r="N1739" s="814">
        <v>45747</v>
      </c>
      <c r="O1739" s="791">
        <f t="shared" si="64"/>
        <v>56.428571428571431</v>
      </c>
      <c r="P1739" s="790">
        <v>1</v>
      </c>
      <c r="Q1739" s="789" t="s">
        <v>2212</v>
      </c>
      <c r="R1739" s="95">
        <f t="shared" ref="R1739:R1789" si="65">P1739/L1739</f>
        <v>1</v>
      </c>
      <c r="S1739" s="794" t="str">
        <f t="array" aca="1" ref="S1739" ca="1">IF(ISNUMBER(R1739),IF(R1739=100%,"CUMPLIDA",IF(AND(ISNUMBER(N1739),ISNUMBER(INDIRECT("FECHA_"&amp;$B1739,1))), IF(N1739&lt;=INDIRECT("FECHA_"&amp;$B1739,1),"INCUMPLIDA","PROCESO"), "VERIFICAR FECHA")),"SIN VALOR AVANCE")</f>
        <v>CUMPLIDA</v>
      </c>
    </row>
    <row r="1740" spans="1:19" ht="105.75">
      <c r="A1740" s="784" t="s">
        <v>20</v>
      </c>
      <c r="B1740" s="785" t="s">
        <v>13</v>
      </c>
      <c r="C1740" s="807"/>
      <c r="D1740" s="807"/>
      <c r="E1740" s="801"/>
      <c r="F1740" s="802"/>
      <c r="G1740" s="801"/>
      <c r="H1740" s="801"/>
      <c r="I1740" s="803" t="s">
        <v>841</v>
      </c>
      <c r="J1740" s="789" t="s">
        <v>841</v>
      </c>
      <c r="K1740" s="789" t="s">
        <v>842</v>
      </c>
      <c r="L1740" s="804">
        <v>1</v>
      </c>
      <c r="M1740" s="814">
        <v>45352</v>
      </c>
      <c r="N1740" s="814">
        <v>45747</v>
      </c>
      <c r="O1740" s="791">
        <f t="shared" si="64"/>
        <v>56.428571428571431</v>
      </c>
      <c r="P1740" s="790">
        <v>1</v>
      </c>
      <c r="Q1740" s="789" t="s">
        <v>2213</v>
      </c>
      <c r="R1740" s="95">
        <f t="shared" si="65"/>
        <v>1</v>
      </c>
      <c r="S1740" s="794" t="str">
        <f t="array" aca="1" ref="S1740" ca="1">IF(ISNUMBER(R1740),IF(R1740=100%,"CUMPLIDA",IF(AND(ISNUMBER(N1740),ISNUMBER(INDIRECT("FECHA_"&amp;$B1740,1))), IF(N1740&lt;=INDIRECT("FECHA_"&amp;$B1740,1),"INCUMPLIDA","PROCESO"), "VERIFICAR FECHA")),"SIN VALOR AVANCE")</f>
        <v>CUMPLIDA</v>
      </c>
    </row>
    <row r="1741" spans="1:19" ht="90.75">
      <c r="A1741" s="784" t="s">
        <v>20</v>
      </c>
      <c r="B1741" s="785" t="s">
        <v>13</v>
      </c>
      <c r="C1741" s="807"/>
      <c r="D1741" s="807"/>
      <c r="E1741" s="801"/>
      <c r="F1741" s="802"/>
      <c r="G1741" s="801"/>
      <c r="H1741" s="801"/>
      <c r="I1741" s="803" t="s">
        <v>847</v>
      </c>
      <c r="J1741" s="789" t="s">
        <v>847</v>
      </c>
      <c r="K1741" s="789" t="s">
        <v>848</v>
      </c>
      <c r="L1741" s="804">
        <v>1</v>
      </c>
      <c r="M1741" s="814">
        <v>45352</v>
      </c>
      <c r="N1741" s="814">
        <v>45747</v>
      </c>
      <c r="O1741" s="791">
        <f t="shared" si="64"/>
        <v>56.428571428571431</v>
      </c>
      <c r="P1741" s="790">
        <v>1</v>
      </c>
      <c r="Q1741" s="789" t="s">
        <v>2212</v>
      </c>
      <c r="R1741" s="95">
        <f t="shared" si="65"/>
        <v>1</v>
      </c>
      <c r="S1741" s="794" t="str">
        <f t="array" aca="1" ref="S1741" ca="1">IF(ISNUMBER(R1741),IF(R1741=100%,"CUMPLIDA",IF(AND(ISNUMBER(N1741),ISNUMBER(INDIRECT("FECHA_"&amp;$B1741,1))), IF(N1741&lt;=INDIRECT("FECHA_"&amp;$B1741,1),"INCUMPLIDA","PROCESO"), "VERIFICAR FECHA")),"SIN VALOR AVANCE")</f>
        <v>CUMPLIDA</v>
      </c>
    </row>
    <row r="1742" spans="1:19" ht="105.75">
      <c r="A1742" s="784" t="s">
        <v>20</v>
      </c>
      <c r="B1742" s="785" t="s">
        <v>13</v>
      </c>
      <c r="C1742" s="807"/>
      <c r="D1742" s="807"/>
      <c r="E1742" s="801"/>
      <c r="F1742" s="802"/>
      <c r="G1742" s="801"/>
      <c r="H1742" s="801"/>
      <c r="I1742" s="803" t="s">
        <v>2082</v>
      </c>
      <c r="J1742" s="789" t="s">
        <v>2082</v>
      </c>
      <c r="K1742" s="789" t="s">
        <v>850</v>
      </c>
      <c r="L1742" s="804">
        <v>1</v>
      </c>
      <c r="M1742" s="814">
        <v>45352</v>
      </c>
      <c r="N1742" s="814">
        <v>45747</v>
      </c>
      <c r="O1742" s="791">
        <f t="shared" si="64"/>
        <v>56.428571428571431</v>
      </c>
      <c r="P1742" s="790">
        <v>1</v>
      </c>
      <c r="Q1742" s="789" t="s">
        <v>2213</v>
      </c>
      <c r="R1742" s="95">
        <f t="shared" si="65"/>
        <v>1</v>
      </c>
      <c r="S1742" s="794" t="str">
        <f t="array" aca="1" ref="S1742" ca="1">IF(ISNUMBER(R1742),IF(R1742=100%,"CUMPLIDA",IF(AND(ISNUMBER(N1742),ISNUMBER(INDIRECT("FECHA_"&amp;$B1742,1))), IF(N1742&lt;=INDIRECT("FECHA_"&amp;$B1742,1),"INCUMPLIDA","PROCESO"), "VERIFICAR FECHA")),"SIN VALOR AVANCE")</f>
        <v>CUMPLIDA</v>
      </c>
    </row>
    <row r="1743" spans="1:19" ht="135.75">
      <c r="A1743" s="784" t="s">
        <v>20</v>
      </c>
      <c r="B1743" s="785" t="s">
        <v>13</v>
      </c>
      <c r="C1743" s="807"/>
      <c r="D1743" s="807"/>
      <c r="E1743" s="801"/>
      <c r="F1743" s="802"/>
      <c r="G1743" s="801"/>
      <c r="H1743" s="801"/>
      <c r="I1743" s="803" t="s">
        <v>2084</v>
      </c>
      <c r="J1743" s="789" t="s">
        <v>2084</v>
      </c>
      <c r="K1743" s="789" t="s">
        <v>977</v>
      </c>
      <c r="L1743" s="804">
        <v>1</v>
      </c>
      <c r="M1743" s="814">
        <v>45352</v>
      </c>
      <c r="N1743" s="814">
        <v>45747</v>
      </c>
      <c r="O1743" s="791">
        <f t="shared" si="64"/>
        <v>56.428571428571431</v>
      </c>
      <c r="P1743" s="790">
        <v>1</v>
      </c>
      <c r="Q1743" s="789" t="s">
        <v>2205</v>
      </c>
      <c r="R1743" s="95">
        <f t="shared" si="65"/>
        <v>1</v>
      </c>
      <c r="S1743" s="794" t="str">
        <f t="array" aca="1" ref="S1743" ca="1">IF(ISNUMBER(R1743),IF(R1743=100%,"CUMPLIDA",IF(AND(ISNUMBER(N1743),ISNUMBER(INDIRECT("FECHA_"&amp;$B1743,1))), IF(N1743&lt;=INDIRECT("FECHA_"&amp;$B1743,1),"INCUMPLIDA","PROCESO"), "VERIFICAR FECHA")),"SIN VALOR AVANCE")</f>
        <v>CUMPLIDA</v>
      </c>
    </row>
    <row r="1744" spans="1:19" ht="150.75">
      <c r="A1744" s="784" t="s">
        <v>20</v>
      </c>
      <c r="B1744" s="785" t="s">
        <v>13</v>
      </c>
      <c r="C1744" s="807"/>
      <c r="D1744" s="807"/>
      <c r="E1744" s="801"/>
      <c r="F1744" s="802"/>
      <c r="G1744" s="801"/>
      <c r="H1744" s="801"/>
      <c r="I1744" s="803" t="s">
        <v>854</v>
      </c>
      <c r="J1744" s="789" t="s">
        <v>421</v>
      </c>
      <c r="K1744" s="789" t="s">
        <v>855</v>
      </c>
      <c r="L1744" s="804">
        <v>10</v>
      </c>
      <c r="M1744" s="814">
        <v>45748</v>
      </c>
      <c r="N1744" s="814">
        <v>47118</v>
      </c>
      <c r="O1744" s="791">
        <f t="shared" si="64"/>
        <v>195.71428571428572</v>
      </c>
      <c r="P1744" s="790">
        <v>0.61</v>
      </c>
      <c r="Q1744" s="789" t="s">
        <v>2214</v>
      </c>
      <c r="R1744" s="95">
        <f t="shared" si="65"/>
        <v>6.0999999999999999E-2</v>
      </c>
      <c r="S1744" s="794" t="str">
        <f t="array" aca="1" ref="S1744" ca="1">IF(ISNUMBER(R1744),IF(R1744=100%,"CUMPLIDA",IF(AND(ISNUMBER(N1744),ISNUMBER(INDIRECT("FECHA_"&amp;$B1744,1))), IF(N1744&lt;=INDIRECT("FECHA_"&amp;$B1744,1),"INCUMPLIDA","PROCESO"), "VERIFICAR FECHA")),"SIN VALOR AVANCE")</f>
        <v>PROCESO</v>
      </c>
    </row>
    <row r="1745" spans="1:19" ht="90.75">
      <c r="A1745" s="784" t="s">
        <v>20</v>
      </c>
      <c r="B1745" s="785" t="s">
        <v>13</v>
      </c>
      <c r="C1745" s="807"/>
      <c r="D1745" s="807"/>
      <c r="E1745" s="801"/>
      <c r="F1745" s="802"/>
      <c r="G1745" s="801"/>
      <c r="H1745" s="801"/>
      <c r="I1745" s="803" t="s">
        <v>857</v>
      </c>
      <c r="J1745" s="789" t="s">
        <v>425</v>
      </c>
      <c r="K1745" s="789" t="s">
        <v>426</v>
      </c>
      <c r="L1745" s="804">
        <v>1</v>
      </c>
      <c r="M1745" s="814">
        <v>45748</v>
      </c>
      <c r="N1745" s="814">
        <v>47118</v>
      </c>
      <c r="O1745" s="791">
        <f t="shared" si="64"/>
        <v>195.71428571428572</v>
      </c>
      <c r="P1745" s="790">
        <v>0</v>
      </c>
      <c r="Q1745" s="789" t="s">
        <v>2212</v>
      </c>
      <c r="R1745" s="95">
        <f t="shared" si="65"/>
        <v>0</v>
      </c>
      <c r="S1745" s="794" t="str">
        <f t="array" aca="1" ref="S1745" ca="1">IF(ISNUMBER(R1745),IF(R1745=100%,"CUMPLIDA",IF(AND(ISNUMBER(N1745),ISNUMBER(INDIRECT("FECHA_"&amp;$B1745,1))), IF(N1745&lt;=INDIRECT("FECHA_"&amp;$B1745,1),"INCUMPLIDA","PROCESO"), "VERIFICAR FECHA")),"SIN VALOR AVANCE")</f>
        <v>PROCESO</v>
      </c>
    </row>
    <row r="1746" spans="1:19" ht="225.75">
      <c r="A1746" s="784" t="s">
        <v>20</v>
      </c>
      <c r="B1746" s="785" t="s">
        <v>13</v>
      </c>
      <c r="C1746" s="807"/>
      <c r="D1746" s="807"/>
      <c r="E1746" s="801"/>
      <c r="F1746" s="802"/>
      <c r="G1746" s="801"/>
      <c r="H1746" s="801"/>
      <c r="I1746" s="803" t="s">
        <v>858</v>
      </c>
      <c r="J1746" s="789" t="s">
        <v>428</v>
      </c>
      <c r="K1746" s="789" t="s">
        <v>2088</v>
      </c>
      <c r="L1746" s="804">
        <v>1</v>
      </c>
      <c r="M1746" s="814">
        <v>45748</v>
      </c>
      <c r="N1746" s="814">
        <v>47118</v>
      </c>
      <c r="O1746" s="791">
        <f t="shared" si="64"/>
        <v>195.71428571428572</v>
      </c>
      <c r="P1746" s="790">
        <v>0</v>
      </c>
      <c r="Q1746" s="789" t="s">
        <v>2215</v>
      </c>
      <c r="R1746" s="95">
        <f t="shared" si="65"/>
        <v>0</v>
      </c>
      <c r="S1746" s="794" t="str">
        <f t="array" aca="1" ref="S1746" ca="1">IF(ISNUMBER(R1746),IF(R1746=100%,"CUMPLIDA",IF(AND(ISNUMBER(N1746),ISNUMBER(INDIRECT("FECHA_"&amp;$B1746,1))), IF(N1746&lt;=INDIRECT("FECHA_"&amp;$B1746,1),"INCUMPLIDA","PROCESO"), "VERIFICAR FECHA")),"SIN VALOR AVANCE")</f>
        <v>PROCESO</v>
      </c>
    </row>
    <row r="1747" spans="1:19" ht="165.75">
      <c r="A1747" s="784" t="s">
        <v>20</v>
      </c>
      <c r="B1747" s="785" t="s">
        <v>13</v>
      </c>
      <c r="C1747" s="807"/>
      <c r="D1747" s="807"/>
      <c r="E1747" s="801"/>
      <c r="F1747" s="802"/>
      <c r="G1747" s="801"/>
      <c r="H1747" s="801"/>
      <c r="I1747" s="803" t="s">
        <v>2216</v>
      </c>
      <c r="J1747" s="789" t="s">
        <v>2217</v>
      </c>
      <c r="K1747" s="789" t="s">
        <v>1510</v>
      </c>
      <c r="L1747" s="790">
        <v>6</v>
      </c>
      <c r="M1747" s="811">
        <v>43862</v>
      </c>
      <c r="N1747" s="811">
        <v>44042</v>
      </c>
      <c r="O1747" s="791">
        <f t="shared" si="64"/>
        <v>25.714285714285715</v>
      </c>
      <c r="P1747" s="790">
        <v>6</v>
      </c>
      <c r="Q1747" s="789" t="s">
        <v>2218</v>
      </c>
      <c r="R1747" s="95">
        <f t="shared" si="65"/>
        <v>1</v>
      </c>
      <c r="S1747" s="794" t="str">
        <f t="array" aca="1" ref="S1747" ca="1">IF(ISNUMBER(R1747),IF(R1747=100%,"CUMPLIDA",IF(AND(ISNUMBER(N1747),ISNUMBER(INDIRECT("FECHA_"&amp;$B1747,1))), IF(N1747&lt;=INDIRECT("FECHA_"&amp;$B1747,1),"INCUMPLIDA","PROCESO"), "VERIFICAR FECHA")),"SIN VALOR AVANCE")</f>
        <v>CUMPLIDA</v>
      </c>
    </row>
    <row r="1748" spans="1:19" ht="90.75">
      <c r="A1748" s="784" t="s">
        <v>20</v>
      </c>
      <c r="B1748" s="785" t="s">
        <v>13</v>
      </c>
      <c r="C1748" s="405" t="s">
        <v>1636</v>
      </c>
      <c r="D1748" s="405" t="s">
        <v>2219</v>
      </c>
      <c r="E1748" s="801" t="s">
        <v>2220</v>
      </c>
      <c r="F1748" s="802"/>
      <c r="G1748" s="801"/>
      <c r="H1748" s="801" t="s">
        <v>2221</v>
      </c>
      <c r="I1748" s="801" t="s">
        <v>2222</v>
      </c>
      <c r="J1748" s="189" t="s">
        <v>831</v>
      </c>
      <c r="K1748" s="789" t="s">
        <v>832</v>
      </c>
      <c r="L1748" s="790">
        <v>1</v>
      </c>
      <c r="M1748" s="811">
        <v>45231</v>
      </c>
      <c r="N1748" s="811">
        <v>45504</v>
      </c>
      <c r="O1748" s="791">
        <v>39</v>
      </c>
      <c r="P1748" s="790">
        <v>1</v>
      </c>
      <c r="Q1748" s="789" t="s">
        <v>2223</v>
      </c>
      <c r="R1748" s="95">
        <f t="shared" si="65"/>
        <v>1</v>
      </c>
      <c r="S1748" s="794" t="str">
        <f t="array" aca="1" ref="S1748" ca="1">IF(ISNUMBER(R1748),IF(R1748=100%,"CUMPLIDA",IF(AND(ISNUMBER(N1748),ISNUMBER(INDIRECT("FECHA_"&amp;$B1748,1))), IF(N1748&lt;=INDIRECT("FECHA_"&amp;$B1748,1),"INCUMPLIDA","PROCESO"), "VERIFICAR FECHA")),"SIN VALOR AVANCE")</f>
        <v>CUMPLIDA</v>
      </c>
    </row>
    <row r="1749" spans="1:19" ht="135.75">
      <c r="A1749" s="784" t="s">
        <v>20</v>
      </c>
      <c r="B1749" s="785" t="s">
        <v>13</v>
      </c>
      <c r="C1749" s="405"/>
      <c r="D1749" s="405"/>
      <c r="E1749" s="801"/>
      <c r="F1749" s="802"/>
      <c r="G1749" s="801"/>
      <c r="H1749" s="801"/>
      <c r="I1749" s="801"/>
      <c r="J1749" s="189" t="s">
        <v>834</v>
      </c>
      <c r="K1749" s="789" t="s">
        <v>835</v>
      </c>
      <c r="L1749" s="790">
        <v>1</v>
      </c>
      <c r="M1749" s="811">
        <v>45231</v>
      </c>
      <c r="N1749" s="811">
        <v>45504</v>
      </c>
      <c r="O1749" s="791">
        <v>39</v>
      </c>
      <c r="P1749" s="790">
        <v>1</v>
      </c>
      <c r="Q1749" s="789" t="s">
        <v>2224</v>
      </c>
      <c r="R1749" s="95">
        <f t="shared" si="65"/>
        <v>1</v>
      </c>
      <c r="S1749" s="794" t="str">
        <f t="array" aca="1" ref="S1749" ca="1">IF(ISNUMBER(R1749),IF(R1749=100%,"CUMPLIDA",IF(AND(ISNUMBER(N1749),ISNUMBER(INDIRECT("FECHA_"&amp;$B1749,1))), IF(N1749&lt;=INDIRECT("FECHA_"&amp;$B1749,1),"INCUMPLIDA","PROCESO"), "VERIFICAR FECHA")),"SIN VALOR AVANCE")</f>
        <v>CUMPLIDA</v>
      </c>
    </row>
    <row r="1750" spans="1:19" ht="90.75">
      <c r="A1750" s="784" t="s">
        <v>20</v>
      </c>
      <c r="B1750" s="785" t="s">
        <v>13</v>
      </c>
      <c r="C1750" s="405"/>
      <c r="D1750" s="405"/>
      <c r="E1750" s="801"/>
      <c r="F1750" s="802"/>
      <c r="G1750" s="801"/>
      <c r="H1750" s="801"/>
      <c r="I1750" s="803" t="s">
        <v>837</v>
      </c>
      <c r="J1750" s="789" t="s">
        <v>838</v>
      </c>
      <c r="K1750" s="789" t="s">
        <v>839</v>
      </c>
      <c r="L1750" s="804">
        <v>1</v>
      </c>
      <c r="M1750" s="814">
        <v>45323</v>
      </c>
      <c r="N1750" s="814">
        <v>45747</v>
      </c>
      <c r="O1750" s="791">
        <v>60.571428571428569</v>
      </c>
      <c r="P1750" s="790">
        <v>1</v>
      </c>
      <c r="Q1750" s="789" t="s">
        <v>2225</v>
      </c>
      <c r="R1750" s="95">
        <f t="shared" si="65"/>
        <v>1</v>
      </c>
      <c r="S1750" s="794" t="str">
        <f t="array" aca="1" ref="S1750" ca="1">IF(ISNUMBER(R1750),IF(R1750=100%,"CUMPLIDA",IF(AND(ISNUMBER(N1750),ISNUMBER(INDIRECT("FECHA_"&amp;$B1750,1))), IF(N1750&lt;=INDIRECT("FECHA_"&amp;$B1750,1),"INCUMPLIDA","PROCESO"), "VERIFICAR FECHA")),"SIN VALOR AVANCE")</f>
        <v>CUMPLIDA</v>
      </c>
    </row>
    <row r="1751" spans="1:19" ht="75.75">
      <c r="A1751" s="784" t="s">
        <v>20</v>
      </c>
      <c r="B1751" s="785" t="s">
        <v>13</v>
      </c>
      <c r="C1751" s="405"/>
      <c r="D1751" s="405"/>
      <c r="E1751" s="801"/>
      <c r="F1751" s="802"/>
      <c r="G1751" s="801"/>
      <c r="H1751" s="801"/>
      <c r="I1751" s="803" t="s">
        <v>841</v>
      </c>
      <c r="J1751" s="789" t="s">
        <v>841</v>
      </c>
      <c r="K1751" s="789" t="s">
        <v>842</v>
      </c>
      <c r="L1751" s="804">
        <v>1</v>
      </c>
      <c r="M1751" s="814">
        <v>45323</v>
      </c>
      <c r="N1751" s="814">
        <v>45747</v>
      </c>
      <c r="O1751" s="791">
        <v>60.571428571428569</v>
      </c>
      <c r="P1751" s="790">
        <v>1</v>
      </c>
      <c r="Q1751" s="789" t="s">
        <v>2226</v>
      </c>
      <c r="R1751" s="95">
        <f t="shared" si="65"/>
        <v>1</v>
      </c>
      <c r="S1751" s="794" t="str">
        <f t="array" aca="1" ref="S1751" ca="1">IF(ISNUMBER(R1751),IF(R1751=100%,"CUMPLIDA",IF(AND(ISNUMBER(N1751),ISNUMBER(INDIRECT("FECHA_"&amp;$B1751,1))), IF(N1751&lt;=INDIRECT("FECHA_"&amp;$B1751,1),"INCUMPLIDA","PROCESO"), "VERIFICAR FECHA")),"SIN VALOR AVANCE")</f>
        <v>CUMPLIDA</v>
      </c>
    </row>
    <row r="1752" spans="1:19" ht="75.75">
      <c r="A1752" s="784" t="s">
        <v>20</v>
      </c>
      <c r="B1752" s="785" t="s">
        <v>13</v>
      </c>
      <c r="C1752" s="405"/>
      <c r="D1752" s="405"/>
      <c r="E1752" s="801"/>
      <c r="F1752" s="802"/>
      <c r="G1752" s="801"/>
      <c r="H1752" s="801"/>
      <c r="I1752" s="803" t="s">
        <v>844</v>
      </c>
      <c r="J1752" s="789" t="s">
        <v>845</v>
      </c>
      <c r="K1752" s="789" t="s">
        <v>846</v>
      </c>
      <c r="L1752" s="804">
        <v>1</v>
      </c>
      <c r="M1752" s="814">
        <v>45231</v>
      </c>
      <c r="N1752" s="814">
        <v>45747</v>
      </c>
      <c r="O1752" s="791">
        <v>73.714285714285708</v>
      </c>
      <c r="P1752" s="790">
        <v>1</v>
      </c>
      <c r="Q1752" s="789" t="s">
        <v>2226</v>
      </c>
      <c r="R1752" s="95">
        <f t="shared" si="65"/>
        <v>1</v>
      </c>
      <c r="S1752" s="794" t="str">
        <f t="array" aca="1" ref="S1752" ca="1">IF(ISNUMBER(R1752),IF(R1752=100%,"CUMPLIDA",IF(AND(ISNUMBER(N1752),ISNUMBER(INDIRECT("FECHA_"&amp;$B1752,1))), IF(N1752&lt;=INDIRECT("FECHA_"&amp;$B1752,1),"INCUMPLIDA","PROCESO"), "VERIFICAR FECHA")),"SIN VALOR AVANCE")</f>
        <v>CUMPLIDA</v>
      </c>
    </row>
    <row r="1753" spans="1:19" ht="90.75">
      <c r="A1753" s="784" t="s">
        <v>20</v>
      </c>
      <c r="B1753" s="785" t="s">
        <v>13</v>
      </c>
      <c r="C1753" s="405"/>
      <c r="D1753" s="405"/>
      <c r="E1753" s="801"/>
      <c r="F1753" s="802"/>
      <c r="G1753" s="801"/>
      <c r="H1753" s="801"/>
      <c r="I1753" s="803" t="s">
        <v>847</v>
      </c>
      <c r="J1753" s="789" t="s">
        <v>847</v>
      </c>
      <c r="K1753" s="789" t="s">
        <v>848</v>
      </c>
      <c r="L1753" s="804">
        <v>1</v>
      </c>
      <c r="M1753" s="814">
        <v>45323</v>
      </c>
      <c r="N1753" s="814">
        <v>45747</v>
      </c>
      <c r="O1753" s="791">
        <v>60.571428571428569</v>
      </c>
      <c r="P1753" s="790">
        <v>1</v>
      </c>
      <c r="Q1753" s="789" t="s">
        <v>2225</v>
      </c>
      <c r="R1753" s="95">
        <f t="shared" si="65"/>
        <v>1</v>
      </c>
      <c r="S1753" s="794" t="str">
        <f t="array" aca="1" ref="S1753" ca="1">IF(ISNUMBER(R1753),IF(R1753=100%,"CUMPLIDA",IF(AND(ISNUMBER(N1753),ISNUMBER(INDIRECT("FECHA_"&amp;$B1753,1))), IF(N1753&lt;=INDIRECT("FECHA_"&amp;$B1753,1),"INCUMPLIDA","PROCESO"), "VERIFICAR FECHA")),"SIN VALOR AVANCE")</f>
        <v>CUMPLIDA</v>
      </c>
    </row>
    <row r="1754" spans="1:19" ht="75.75">
      <c r="A1754" s="784" t="s">
        <v>20</v>
      </c>
      <c r="B1754" s="785" t="s">
        <v>13</v>
      </c>
      <c r="C1754" s="819"/>
      <c r="D1754" s="819"/>
      <c r="E1754" s="820"/>
      <c r="F1754" s="821"/>
      <c r="G1754" s="820"/>
      <c r="H1754" s="820"/>
      <c r="I1754" s="803" t="s">
        <v>2082</v>
      </c>
      <c r="J1754" s="789" t="s">
        <v>2082</v>
      </c>
      <c r="K1754" s="789" t="s">
        <v>850</v>
      </c>
      <c r="L1754" s="804">
        <v>1</v>
      </c>
      <c r="M1754" s="814">
        <v>45231</v>
      </c>
      <c r="N1754" s="814">
        <v>45747</v>
      </c>
      <c r="O1754" s="791">
        <v>73.714285714285708</v>
      </c>
      <c r="P1754" s="790">
        <v>1</v>
      </c>
      <c r="Q1754" s="789" t="s">
        <v>2226</v>
      </c>
      <c r="R1754" s="95">
        <f t="shared" si="65"/>
        <v>1</v>
      </c>
      <c r="S1754" s="794" t="str">
        <f t="array" aca="1" ref="S1754" ca="1">IF(ISNUMBER(R1754),IF(R1754=100%,"CUMPLIDA",IF(AND(ISNUMBER(N1754),ISNUMBER(INDIRECT("FECHA_"&amp;$B1754,1))), IF(N1754&lt;=INDIRECT("FECHA_"&amp;$B1754,1),"INCUMPLIDA","PROCESO"), "VERIFICAR FECHA")),"SIN VALOR AVANCE")</f>
        <v>CUMPLIDA</v>
      </c>
    </row>
    <row r="1755" spans="1:19" ht="150.75">
      <c r="A1755" s="784" t="s">
        <v>20</v>
      </c>
      <c r="B1755" s="785" t="s">
        <v>13</v>
      </c>
      <c r="C1755" s="819"/>
      <c r="D1755" s="819"/>
      <c r="E1755" s="820"/>
      <c r="F1755" s="821"/>
      <c r="G1755" s="820"/>
      <c r="H1755" s="820"/>
      <c r="I1755" s="803" t="s">
        <v>2084</v>
      </c>
      <c r="J1755" s="789" t="s">
        <v>2084</v>
      </c>
      <c r="K1755" s="789" t="s">
        <v>977</v>
      </c>
      <c r="L1755" s="804">
        <v>1</v>
      </c>
      <c r="M1755" s="814">
        <v>45231</v>
      </c>
      <c r="N1755" s="814">
        <v>45808</v>
      </c>
      <c r="O1755" s="791">
        <v>82.428571428571431</v>
      </c>
      <c r="P1755" s="790">
        <v>1</v>
      </c>
      <c r="Q1755" s="789" t="s">
        <v>2227</v>
      </c>
      <c r="R1755" s="95">
        <f t="shared" si="65"/>
        <v>1</v>
      </c>
      <c r="S1755" s="794" t="str">
        <f t="array" aca="1" ref="S1755" ca="1">IF(ISNUMBER(R1755),IF(R1755=100%,"CUMPLIDA",IF(AND(ISNUMBER(N1755),ISNUMBER(INDIRECT("FECHA_"&amp;$B1755,1))), IF(N1755&lt;=INDIRECT("FECHA_"&amp;$B1755,1),"INCUMPLIDA","PROCESO"), "VERIFICAR FECHA")),"SIN VALOR AVANCE")</f>
        <v>CUMPLIDA</v>
      </c>
    </row>
    <row r="1756" spans="1:19" ht="75.75">
      <c r="A1756" s="784" t="s">
        <v>20</v>
      </c>
      <c r="B1756" s="785" t="s">
        <v>13</v>
      </c>
      <c r="C1756" s="819"/>
      <c r="D1756" s="819"/>
      <c r="E1756" s="820"/>
      <c r="F1756" s="821"/>
      <c r="G1756" s="820"/>
      <c r="H1756" s="820"/>
      <c r="I1756" s="803" t="s">
        <v>854</v>
      </c>
      <c r="J1756" s="789" t="s">
        <v>421</v>
      </c>
      <c r="K1756" s="789" t="s">
        <v>855</v>
      </c>
      <c r="L1756" s="804">
        <v>12</v>
      </c>
      <c r="M1756" s="814">
        <v>46024</v>
      </c>
      <c r="N1756" s="814">
        <v>47118</v>
      </c>
      <c r="O1756" s="791">
        <v>156.28571428571428</v>
      </c>
      <c r="P1756" s="790">
        <v>0</v>
      </c>
      <c r="Q1756" s="789" t="s">
        <v>2226</v>
      </c>
      <c r="R1756" s="95">
        <f t="shared" si="65"/>
        <v>0</v>
      </c>
      <c r="S1756" s="794" t="str">
        <f t="array" aca="1" ref="S1756" ca="1">IF(ISNUMBER(R1756),IF(R1756=100%,"CUMPLIDA",IF(AND(ISNUMBER(N1756),ISNUMBER(INDIRECT("FECHA_"&amp;$B1756,1))), IF(N1756&lt;=INDIRECT("FECHA_"&amp;$B1756,1),"INCUMPLIDA","PROCESO"), "VERIFICAR FECHA")),"SIN VALOR AVANCE")</f>
        <v>PROCESO</v>
      </c>
    </row>
    <row r="1757" spans="1:19" ht="90.75">
      <c r="A1757" s="784" t="s">
        <v>20</v>
      </c>
      <c r="B1757" s="785" t="s">
        <v>13</v>
      </c>
      <c r="C1757" s="819"/>
      <c r="D1757" s="819"/>
      <c r="E1757" s="820"/>
      <c r="F1757" s="821"/>
      <c r="G1757" s="820"/>
      <c r="H1757" s="820"/>
      <c r="I1757" s="803" t="s">
        <v>857</v>
      </c>
      <c r="J1757" s="789" t="s">
        <v>425</v>
      </c>
      <c r="K1757" s="789" t="s">
        <v>426</v>
      </c>
      <c r="L1757" s="804">
        <v>1</v>
      </c>
      <c r="M1757" s="814">
        <v>46024</v>
      </c>
      <c r="N1757" s="814">
        <v>47118</v>
      </c>
      <c r="O1757" s="791">
        <v>156.28571428571428</v>
      </c>
      <c r="P1757" s="790">
        <v>0</v>
      </c>
      <c r="Q1757" s="789" t="s">
        <v>2225</v>
      </c>
      <c r="R1757" s="95">
        <f t="shared" si="65"/>
        <v>0</v>
      </c>
      <c r="S1757" s="794" t="str">
        <f t="array" aca="1" ref="S1757" ca="1">IF(ISNUMBER(R1757),IF(R1757=100%,"CUMPLIDA",IF(AND(ISNUMBER(N1757),ISNUMBER(INDIRECT("FECHA_"&amp;$B1757,1))), IF(N1757&lt;=INDIRECT("FECHA_"&amp;$B1757,1),"INCUMPLIDA","PROCESO"), "VERIFICAR FECHA")),"SIN VALOR AVANCE")</f>
        <v>PROCESO</v>
      </c>
    </row>
    <row r="1758" spans="1:19" ht="150.75">
      <c r="A1758" s="784" t="s">
        <v>20</v>
      </c>
      <c r="B1758" s="785" t="s">
        <v>13</v>
      </c>
      <c r="C1758" s="819"/>
      <c r="D1758" s="819"/>
      <c r="E1758" s="820"/>
      <c r="F1758" s="821"/>
      <c r="G1758" s="820"/>
      <c r="H1758" s="820"/>
      <c r="I1758" s="803" t="s">
        <v>858</v>
      </c>
      <c r="J1758" s="789" t="s">
        <v>428</v>
      </c>
      <c r="K1758" s="789" t="s">
        <v>429</v>
      </c>
      <c r="L1758" s="804">
        <v>2</v>
      </c>
      <c r="M1758" s="814">
        <v>46024</v>
      </c>
      <c r="N1758" s="814">
        <v>47118</v>
      </c>
      <c r="O1758" s="791">
        <v>156.28571428571428</v>
      </c>
      <c r="P1758" s="790">
        <v>0</v>
      </c>
      <c r="Q1758" s="789" t="s">
        <v>2227</v>
      </c>
      <c r="R1758" s="95">
        <f t="shared" si="65"/>
        <v>0</v>
      </c>
      <c r="S1758" s="794" t="str">
        <f t="array" aca="1" ref="S1758" ca="1">IF(ISNUMBER(R1758),IF(R1758=100%,"CUMPLIDA",IF(AND(ISNUMBER(N1758),ISNUMBER(INDIRECT("FECHA_"&amp;$B1758,1))), IF(N1758&lt;=INDIRECT("FECHA_"&amp;$B1758,1),"INCUMPLIDA","PROCESO"), "VERIFICAR FECHA")),"SIN VALOR AVANCE")</f>
        <v>PROCESO</v>
      </c>
    </row>
    <row r="1759" spans="1:19" ht="60.75">
      <c r="A1759" s="784" t="s">
        <v>20</v>
      </c>
      <c r="B1759" s="785" t="s">
        <v>13</v>
      </c>
      <c r="C1759" s="807" t="s">
        <v>1416</v>
      </c>
      <c r="D1759" s="819" t="s">
        <v>2228</v>
      </c>
      <c r="E1759" s="399" t="s">
        <v>2229</v>
      </c>
      <c r="F1759" s="412"/>
      <c r="G1759" s="399"/>
      <c r="H1759" s="399" t="s">
        <v>2230</v>
      </c>
      <c r="I1759" s="418" t="s">
        <v>2231</v>
      </c>
      <c r="J1759" s="80" t="s">
        <v>2232</v>
      </c>
      <c r="K1759" s="822" t="s">
        <v>2233</v>
      </c>
      <c r="L1759" s="823">
        <v>1</v>
      </c>
      <c r="M1759" s="81">
        <v>45901</v>
      </c>
      <c r="N1759" s="81">
        <v>45961</v>
      </c>
      <c r="O1759" s="824">
        <f t="shared" ref="O1759:O1822" si="66">(N1759-M1759)/7</f>
        <v>8.5714285714285712</v>
      </c>
      <c r="P1759" s="790">
        <v>1</v>
      </c>
      <c r="Q1759" s="822" t="s">
        <v>2234</v>
      </c>
      <c r="R1759" s="95">
        <f t="shared" si="65"/>
        <v>1</v>
      </c>
      <c r="S1759" s="794" t="str">
        <f t="array" aca="1" ref="S1759" ca="1">IF(ISNUMBER(R1759),IF(R1759=100%,"CUMPLIDA",IF(AND(ISNUMBER(N1759),ISNUMBER(INDIRECT("FECHA_"&amp;$B1759,1))), IF(N1759&lt;=INDIRECT("FECHA_"&amp;$B1759,1),"INCUMPLIDA","PROCESO"), "VERIFICAR FECHA")),"SIN VALOR AVANCE")</f>
        <v>CUMPLIDA</v>
      </c>
    </row>
    <row r="1760" spans="1:19" ht="150.75">
      <c r="A1760" s="784" t="s">
        <v>20</v>
      </c>
      <c r="B1760" s="785" t="s">
        <v>13</v>
      </c>
      <c r="C1760" s="807"/>
      <c r="D1760" s="819"/>
      <c r="E1760" s="399"/>
      <c r="F1760" s="412"/>
      <c r="G1760" s="399"/>
      <c r="H1760" s="399"/>
      <c r="I1760" s="418"/>
      <c r="J1760" s="80" t="s">
        <v>2235</v>
      </c>
      <c r="K1760" s="822" t="s">
        <v>2236</v>
      </c>
      <c r="L1760" s="823">
        <v>2</v>
      </c>
      <c r="M1760" s="81">
        <v>45962</v>
      </c>
      <c r="N1760" s="81">
        <v>46356</v>
      </c>
      <c r="O1760" s="824">
        <f t="shared" si="66"/>
        <v>56.285714285714285</v>
      </c>
      <c r="P1760" s="790">
        <v>0</v>
      </c>
      <c r="Q1760" s="822" t="s">
        <v>2237</v>
      </c>
      <c r="R1760" s="95">
        <f t="shared" si="65"/>
        <v>0</v>
      </c>
      <c r="S1760" s="794" t="str">
        <f t="array" aca="1" ref="S1760" ca="1">IF(ISNUMBER(R1760),IF(R1760=100%,"CUMPLIDA",IF(AND(ISNUMBER(N1760),ISNUMBER(INDIRECT("FECHA_"&amp;$B1760,1))), IF(N1760&lt;=INDIRECT("FECHA_"&amp;$B1760,1),"INCUMPLIDA","PROCESO"), "VERIFICAR FECHA")),"SIN VALOR AVANCE")</f>
        <v>PROCESO</v>
      </c>
    </row>
    <row r="1761" spans="1:19" ht="90.75">
      <c r="A1761" s="784" t="s">
        <v>20</v>
      </c>
      <c r="B1761" s="785" t="s">
        <v>13</v>
      </c>
      <c r="C1761" s="807"/>
      <c r="D1761" s="819"/>
      <c r="E1761" s="399"/>
      <c r="F1761" s="412"/>
      <c r="G1761" s="399"/>
      <c r="H1761" s="399"/>
      <c r="I1761" s="418"/>
      <c r="J1761" s="80" t="s">
        <v>425</v>
      </c>
      <c r="K1761" s="822" t="s">
        <v>426</v>
      </c>
      <c r="L1761" s="823">
        <v>1</v>
      </c>
      <c r="M1761" s="81">
        <v>46357</v>
      </c>
      <c r="N1761" s="81">
        <v>46446</v>
      </c>
      <c r="O1761" s="824">
        <f t="shared" si="66"/>
        <v>12.714285714285714</v>
      </c>
      <c r="P1761" s="790">
        <v>0</v>
      </c>
      <c r="Q1761" s="822" t="s">
        <v>2238</v>
      </c>
      <c r="R1761" s="95">
        <f t="shared" si="65"/>
        <v>0</v>
      </c>
      <c r="S1761" s="794" t="str">
        <f t="array" aca="1" ref="S1761" ca="1">IF(ISNUMBER(R1761),IF(R1761=100%,"CUMPLIDA",IF(AND(ISNUMBER(N1761),ISNUMBER(INDIRECT("FECHA_"&amp;$B1761,1))), IF(N1761&lt;=INDIRECT("FECHA_"&amp;$B1761,1),"INCUMPLIDA","PROCESO"), "VERIFICAR FECHA")),"SIN VALOR AVANCE")</f>
        <v>PROCESO</v>
      </c>
    </row>
    <row r="1762" spans="1:19" ht="150.75">
      <c r="A1762" s="784" t="s">
        <v>20</v>
      </c>
      <c r="B1762" s="785" t="s">
        <v>13</v>
      </c>
      <c r="C1762" s="807"/>
      <c r="D1762" s="819"/>
      <c r="E1762" s="399"/>
      <c r="F1762" s="412"/>
      <c r="G1762" s="399"/>
      <c r="H1762" s="399"/>
      <c r="I1762" s="418"/>
      <c r="J1762" s="80" t="s">
        <v>2239</v>
      </c>
      <c r="K1762" s="822" t="s">
        <v>2240</v>
      </c>
      <c r="L1762" s="823">
        <v>2</v>
      </c>
      <c r="M1762" s="81">
        <v>46447</v>
      </c>
      <c r="N1762" s="81">
        <v>46507</v>
      </c>
      <c r="O1762" s="824">
        <f t="shared" si="66"/>
        <v>8.5714285714285712</v>
      </c>
      <c r="P1762" s="790">
        <v>0</v>
      </c>
      <c r="Q1762" s="822" t="s">
        <v>2241</v>
      </c>
      <c r="R1762" s="95">
        <f t="shared" si="65"/>
        <v>0</v>
      </c>
      <c r="S1762" s="794" t="str">
        <f t="array" aca="1" ref="S1762" ca="1">IF(ISNUMBER(R1762),IF(R1762=100%,"CUMPLIDA",IF(AND(ISNUMBER(N1762),ISNUMBER(INDIRECT("FECHA_"&amp;$B1762,1))), IF(N1762&lt;=INDIRECT("FECHA_"&amp;$B1762,1),"INCUMPLIDA","PROCESO"), "VERIFICAR FECHA")),"SIN VALOR AVANCE")</f>
        <v>PROCESO</v>
      </c>
    </row>
    <row r="1763" spans="1:19" ht="121.5">
      <c r="A1763" s="784" t="s">
        <v>20</v>
      </c>
      <c r="B1763" s="785" t="s">
        <v>13</v>
      </c>
      <c r="C1763" s="807"/>
      <c r="D1763" s="819"/>
      <c r="E1763" s="399"/>
      <c r="F1763" s="412"/>
      <c r="G1763" s="399"/>
      <c r="H1763" s="399"/>
      <c r="I1763" s="817" t="s">
        <v>2242</v>
      </c>
      <c r="J1763" s="825" t="s">
        <v>2243</v>
      </c>
      <c r="K1763" s="825" t="s">
        <v>2244</v>
      </c>
      <c r="L1763" s="826">
        <v>4</v>
      </c>
      <c r="M1763" s="827">
        <v>45870</v>
      </c>
      <c r="N1763" s="827">
        <v>46234</v>
      </c>
      <c r="O1763" s="828">
        <f t="shared" si="66"/>
        <v>52</v>
      </c>
      <c r="P1763" s="790">
        <v>2</v>
      </c>
      <c r="Q1763" s="825" t="s">
        <v>2245</v>
      </c>
      <c r="R1763" s="95">
        <f t="shared" si="65"/>
        <v>0.5</v>
      </c>
      <c r="S1763" s="794" t="str">
        <f t="array" aca="1" ref="S1763" ca="1">IF(ISNUMBER(R1763),IF(R1763=100%,"CUMPLIDA",IF(AND(ISNUMBER(N1763),ISNUMBER(INDIRECT("FECHA_"&amp;$B1763,1))), IF(N1763&lt;=INDIRECT("FECHA_"&amp;$B1763,1),"INCUMPLIDA","PROCESO"), "VERIFICAR FECHA")),"SIN VALOR AVANCE")</f>
        <v>PROCESO</v>
      </c>
    </row>
    <row r="1764" spans="1:19" ht="120.75">
      <c r="A1764" s="784" t="s">
        <v>20</v>
      </c>
      <c r="B1764" s="785" t="s">
        <v>13</v>
      </c>
      <c r="C1764" s="807"/>
      <c r="D1764" s="819"/>
      <c r="E1764" s="399"/>
      <c r="F1764" s="412"/>
      <c r="G1764" s="399"/>
      <c r="H1764" s="399"/>
      <c r="I1764" s="399" t="s">
        <v>2246</v>
      </c>
      <c r="J1764" s="189" t="s">
        <v>2247</v>
      </c>
      <c r="K1764" s="789" t="s">
        <v>2248</v>
      </c>
      <c r="L1764" s="804">
        <v>2</v>
      </c>
      <c r="M1764" s="190">
        <v>45853</v>
      </c>
      <c r="N1764" s="190">
        <v>45899</v>
      </c>
      <c r="O1764" s="791">
        <f t="shared" si="66"/>
        <v>6.5714285714285712</v>
      </c>
      <c r="P1764" s="790">
        <v>2</v>
      </c>
      <c r="Q1764" s="789" t="s">
        <v>2249</v>
      </c>
      <c r="R1764" s="95">
        <f t="shared" si="65"/>
        <v>1</v>
      </c>
      <c r="S1764" s="794" t="str">
        <f t="array" aca="1" ref="S1764" ca="1">IF(ISNUMBER(R1764),IF(R1764=100%,"CUMPLIDA",IF(AND(ISNUMBER(N1764),ISNUMBER(INDIRECT("FECHA_"&amp;$B1764,1))), IF(N1764&lt;=INDIRECT("FECHA_"&amp;$B1764,1),"INCUMPLIDA","PROCESO"), "VERIFICAR FECHA")),"SIN VALOR AVANCE")</f>
        <v>CUMPLIDA</v>
      </c>
    </row>
    <row r="1765" spans="1:19" ht="135.75">
      <c r="A1765" s="784" t="s">
        <v>20</v>
      </c>
      <c r="B1765" s="785" t="s">
        <v>13</v>
      </c>
      <c r="C1765" s="807"/>
      <c r="D1765" s="819"/>
      <c r="E1765" s="399"/>
      <c r="F1765" s="412"/>
      <c r="G1765" s="399"/>
      <c r="H1765" s="399"/>
      <c r="I1765" s="399"/>
      <c r="J1765" s="189" t="s">
        <v>2250</v>
      </c>
      <c r="K1765" s="189" t="s">
        <v>2251</v>
      </c>
      <c r="L1765" s="804">
        <v>1</v>
      </c>
      <c r="M1765" s="190">
        <v>45901</v>
      </c>
      <c r="N1765" s="190">
        <v>45930</v>
      </c>
      <c r="O1765" s="791">
        <f t="shared" si="66"/>
        <v>4.1428571428571432</v>
      </c>
      <c r="P1765" s="790">
        <v>1</v>
      </c>
      <c r="Q1765" s="789" t="s">
        <v>2252</v>
      </c>
      <c r="R1765" s="95">
        <f t="shared" si="65"/>
        <v>1</v>
      </c>
      <c r="S1765" s="794" t="str">
        <f t="array" aca="1" ref="S1765" ca="1">IF(ISNUMBER(R1765),IF(R1765=100%,"CUMPLIDA",IF(AND(ISNUMBER(N1765),ISNUMBER(INDIRECT("FECHA_"&amp;$B1765,1))), IF(N1765&lt;=INDIRECT("FECHA_"&amp;$B1765,1),"INCUMPLIDA","PROCESO"), "VERIFICAR FECHA")),"SIN VALOR AVANCE")</f>
        <v>CUMPLIDA</v>
      </c>
    </row>
    <row r="1766" spans="1:19" ht="120.75">
      <c r="A1766" s="784" t="s">
        <v>20</v>
      </c>
      <c r="B1766" s="785" t="s">
        <v>13</v>
      </c>
      <c r="C1766" s="807"/>
      <c r="D1766" s="819"/>
      <c r="E1766" s="399"/>
      <c r="F1766" s="412"/>
      <c r="G1766" s="399"/>
      <c r="H1766" s="399"/>
      <c r="I1766" s="399"/>
      <c r="J1766" s="189" t="s">
        <v>2253</v>
      </c>
      <c r="K1766" s="789" t="s">
        <v>2254</v>
      </c>
      <c r="L1766" s="804">
        <v>1</v>
      </c>
      <c r="M1766" s="190">
        <v>45931</v>
      </c>
      <c r="N1766" s="190">
        <v>46203</v>
      </c>
      <c r="O1766" s="791">
        <f t="shared" si="66"/>
        <v>38.857142857142854</v>
      </c>
      <c r="P1766" s="790">
        <v>0</v>
      </c>
      <c r="Q1766" s="789" t="s">
        <v>2249</v>
      </c>
      <c r="R1766" s="95">
        <f t="shared" si="65"/>
        <v>0</v>
      </c>
      <c r="S1766" s="794" t="str">
        <f t="array" aca="1" ref="S1766" ca="1">IF(ISNUMBER(R1766),IF(R1766=100%,"CUMPLIDA",IF(AND(ISNUMBER(N1766),ISNUMBER(INDIRECT("FECHA_"&amp;$B1766,1))), IF(N1766&lt;=INDIRECT("FECHA_"&amp;$B1766,1),"INCUMPLIDA","PROCESO"), "VERIFICAR FECHA")),"SIN VALOR AVANCE")</f>
        <v>PROCESO</v>
      </c>
    </row>
    <row r="1767" spans="1:19" ht="150">
      <c r="A1767" s="784" t="s">
        <v>20</v>
      </c>
      <c r="B1767" s="785" t="s">
        <v>13</v>
      </c>
      <c r="C1767" s="807"/>
      <c r="D1767" s="819"/>
      <c r="E1767" s="399"/>
      <c r="F1767" s="412"/>
      <c r="G1767" s="399"/>
      <c r="H1767" s="399"/>
      <c r="I1767" s="817" t="s">
        <v>2147</v>
      </c>
      <c r="J1767" s="789" t="s">
        <v>305</v>
      </c>
      <c r="K1767" s="789" t="s">
        <v>2106</v>
      </c>
      <c r="L1767" s="790">
        <v>3</v>
      </c>
      <c r="M1767" s="811">
        <v>46174</v>
      </c>
      <c r="N1767" s="811">
        <v>47118</v>
      </c>
      <c r="O1767" s="791">
        <f t="shared" si="66"/>
        <v>134.85714285714286</v>
      </c>
      <c r="P1767" s="790">
        <v>0</v>
      </c>
      <c r="Q1767" s="789" t="s">
        <v>2255</v>
      </c>
      <c r="R1767" s="95">
        <f t="shared" si="65"/>
        <v>0</v>
      </c>
      <c r="S1767" s="794" t="str">
        <f t="array" aca="1" ref="S1767" ca="1">IF(ISNUMBER(R1767),IF(R1767=100%,"CUMPLIDA",IF(AND(ISNUMBER(N1767),ISNUMBER(INDIRECT("FECHA_"&amp;$B1767,1))), IF(N1767&lt;=INDIRECT("FECHA_"&amp;$B1767,1),"INCUMPLIDA","PROCESO"), "VERIFICAR FECHA")),"SIN VALOR AVANCE")</f>
        <v>PROCESO</v>
      </c>
    </row>
    <row r="1768" spans="1:19" ht="240">
      <c r="A1768" s="784" t="s">
        <v>20</v>
      </c>
      <c r="B1768" s="785" t="s">
        <v>13</v>
      </c>
      <c r="C1768" s="807"/>
      <c r="D1768" s="819"/>
      <c r="E1768" s="399"/>
      <c r="F1768" s="412"/>
      <c r="G1768" s="399"/>
      <c r="H1768" s="399"/>
      <c r="I1768" s="192" t="s">
        <v>2256</v>
      </c>
      <c r="J1768" s="189" t="s">
        <v>2257</v>
      </c>
      <c r="K1768" s="789" t="s">
        <v>2258</v>
      </c>
      <c r="L1768" s="804">
        <v>3</v>
      </c>
      <c r="M1768" s="806">
        <v>45870</v>
      </c>
      <c r="N1768" s="806">
        <v>46203</v>
      </c>
      <c r="O1768" s="791">
        <f t="shared" si="66"/>
        <v>47.571428571428569</v>
      </c>
      <c r="P1768" s="790">
        <v>0.12</v>
      </c>
      <c r="Q1768" s="789" t="s">
        <v>2259</v>
      </c>
      <c r="R1768" s="95">
        <f t="shared" si="65"/>
        <v>0.04</v>
      </c>
      <c r="S1768" s="794" t="str">
        <f t="array" aca="1" ref="S1768" ca="1">IF(ISNUMBER(R1768),IF(R1768=100%,"CUMPLIDA",IF(AND(ISNUMBER(N1768),ISNUMBER(INDIRECT("FECHA_"&amp;$B1768,1))), IF(N1768&lt;=INDIRECT("FECHA_"&amp;$B1768,1),"INCUMPLIDA","PROCESO"), "VERIFICAR FECHA")),"SIN VALOR AVANCE")</f>
        <v>PROCESO</v>
      </c>
    </row>
    <row r="1769" spans="1:19" ht="150.75">
      <c r="A1769" s="784" t="s">
        <v>17</v>
      </c>
      <c r="B1769" s="785" t="s">
        <v>13</v>
      </c>
      <c r="C1769" s="807" t="s">
        <v>1748</v>
      </c>
      <c r="D1769" s="807" t="s">
        <v>1749</v>
      </c>
      <c r="E1769" s="801" t="s">
        <v>1750</v>
      </c>
      <c r="F1769" s="802"/>
      <c r="G1769" s="801"/>
      <c r="H1769" s="801" t="s">
        <v>1751</v>
      </c>
      <c r="I1769" s="801" t="s">
        <v>1752</v>
      </c>
      <c r="J1769" s="789" t="s">
        <v>1753</v>
      </c>
      <c r="K1769" s="789" t="s">
        <v>1754</v>
      </c>
      <c r="L1769" s="790">
        <v>1</v>
      </c>
      <c r="M1769" s="811">
        <v>42461</v>
      </c>
      <c r="N1769" s="811">
        <v>42551</v>
      </c>
      <c r="O1769" s="791">
        <f t="shared" si="66"/>
        <v>12.857142857142858</v>
      </c>
      <c r="P1769" s="790">
        <v>1</v>
      </c>
      <c r="Q1769" s="789" t="s">
        <v>1755</v>
      </c>
      <c r="R1769" s="95">
        <f>P1769/L1769</f>
        <v>1</v>
      </c>
      <c r="S1769" s="794" t="str">
        <f t="array" aca="1" ref="S1769" ca="1">IF(ISNUMBER(R1769),IF(R1769=100%,"CUMPLIDA",IF(AND(ISNUMBER(N1769),ISNUMBER(INDIRECT("FECHA_"&amp;$B1769,1))), IF(N1769&lt;=INDIRECT("FECHA_"&amp;$B1769,1),"INCUMPLIDA","PROCESO"), "VERIFICAR FECHA")),"SIN VALOR AVANCE")</f>
        <v>CUMPLIDA</v>
      </c>
    </row>
    <row r="1770" spans="1:19" ht="150.75">
      <c r="A1770" s="784" t="s">
        <v>17</v>
      </c>
      <c r="B1770" s="785" t="s">
        <v>13</v>
      </c>
      <c r="C1770" s="807"/>
      <c r="D1770" s="807"/>
      <c r="E1770" s="801"/>
      <c r="F1770" s="802"/>
      <c r="G1770" s="801"/>
      <c r="H1770" s="801"/>
      <c r="I1770" s="801"/>
      <c r="J1770" s="789" t="s">
        <v>1756</v>
      </c>
      <c r="K1770" s="789" t="s">
        <v>1757</v>
      </c>
      <c r="L1770" s="829">
        <v>1</v>
      </c>
      <c r="M1770" s="811">
        <v>42461</v>
      </c>
      <c r="N1770" s="811">
        <v>42650</v>
      </c>
      <c r="O1770" s="791">
        <f t="shared" si="66"/>
        <v>27</v>
      </c>
      <c r="P1770" s="829">
        <v>1</v>
      </c>
      <c r="Q1770" s="789" t="s">
        <v>1758</v>
      </c>
      <c r="R1770" s="95">
        <f>P1770/L1770</f>
        <v>1</v>
      </c>
      <c r="S1770" s="794" t="str">
        <f t="array" aca="1" ref="S1770" ca="1">IF(ISNUMBER(R1770),IF(R1770=100%,"CUMPLIDA",IF(AND(ISNUMBER(N1770),ISNUMBER(INDIRECT("FECHA_"&amp;$B1770,1))), IF(N1770&lt;=INDIRECT("FECHA_"&amp;$B1770,1),"INCUMPLIDA","PROCESO"), "VERIFICAR FECHA")),"SIN VALOR AVANCE")</f>
        <v>CUMPLIDA</v>
      </c>
    </row>
    <row r="1771" spans="1:19" ht="150.75">
      <c r="A1771" s="784" t="s">
        <v>17</v>
      </c>
      <c r="B1771" s="785" t="s">
        <v>13</v>
      </c>
      <c r="C1771" s="807"/>
      <c r="D1771" s="807"/>
      <c r="E1771" s="801"/>
      <c r="F1771" s="802"/>
      <c r="G1771" s="801"/>
      <c r="H1771" s="801"/>
      <c r="I1771" s="801"/>
      <c r="J1771" s="789" t="s">
        <v>1759</v>
      </c>
      <c r="K1771" s="789" t="s">
        <v>1760</v>
      </c>
      <c r="L1771" s="790">
        <v>1</v>
      </c>
      <c r="M1771" s="811">
        <v>42653</v>
      </c>
      <c r="N1771" s="811">
        <v>42661</v>
      </c>
      <c r="O1771" s="791">
        <f t="shared" si="66"/>
        <v>1.1428571428571428</v>
      </c>
      <c r="P1771" s="790">
        <v>1</v>
      </c>
      <c r="Q1771" s="789" t="s">
        <v>1761</v>
      </c>
      <c r="R1771" s="95">
        <f>P1771/L1771</f>
        <v>1</v>
      </c>
      <c r="S1771" s="794" t="str">
        <f t="array" aca="1" ref="S1771" ca="1">IF(ISNUMBER(R1771),IF(R1771=100%,"CUMPLIDA",IF(AND(ISNUMBER(N1771),ISNUMBER(INDIRECT("FECHA_"&amp;$B1771,1))), IF(N1771&lt;=INDIRECT("FECHA_"&amp;$B1771,1),"INCUMPLIDA","PROCESO"), "VERIFICAR FECHA")),"SIN VALOR AVANCE")</f>
        <v>CUMPLIDA</v>
      </c>
    </row>
    <row r="1772" spans="1:19" ht="165.75">
      <c r="A1772" s="784" t="s">
        <v>17</v>
      </c>
      <c r="B1772" s="785" t="s">
        <v>13</v>
      </c>
      <c r="C1772" s="807"/>
      <c r="D1772" s="807"/>
      <c r="E1772" s="801"/>
      <c r="F1772" s="802"/>
      <c r="G1772" s="801"/>
      <c r="H1772" s="801"/>
      <c r="I1772" s="801"/>
      <c r="J1772" s="789" t="s">
        <v>1762</v>
      </c>
      <c r="K1772" s="789" t="s">
        <v>1763</v>
      </c>
      <c r="L1772" s="829">
        <v>1</v>
      </c>
      <c r="M1772" s="811">
        <v>42662</v>
      </c>
      <c r="N1772" s="811">
        <v>42683</v>
      </c>
      <c r="O1772" s="791">
        <f t="shared" si="66"/>
        <v>3</v>
      </c>
      <c r="P1772" s="829">
        <v>1</v>
      </c>
      <c r="Q1772" s="789" t="s">
        <v>1764</v>
      </c>
      <c r="R1772" s="95">
        <f t="shared" ref="R1772:R1835" si="67">P1772/L1772</f>
        <v>1</v>
      </c>
      <c r="S1772" s="794" t="str">
        <f t="array" aca="1" ref="S1772" ca="1">IF(ISNUMBER(R1772),IF(R1772=100%,"CUMPLIDA",IF(AND(ISNUMBER(N1772),ISNUMBER(INDIRECT("FECHA_"&amp;$B1772,1))), IF(N1772&lt;=INDIRECT("FECHA_"&amp;$B1772,1),"INCUMPLIDA","PROCESO"), "VERIFICAR FECHA")),"SIN VALOR AVANCE")</f>
        <v>CUMPLIDA</v>
      </c>
    </row>
    <row r="1773" spans="1:19" ht="180.75">
      <c r="A1773" s="784" t="s">
        <v>17</v>
      </c>
      <c r="B1773" s="785" t="s">
        <v>13</v>
      </c>
      <c r="C1773" s="807"/>
      <c r="D1773" s="807"/>
      <c r="E1773" s="801"/>
      <c r="F1773" s="802"/>
      <c r="G1773" s="801"/>
      <c r="H1773" s="801"/>
      <c r="I1773" s="801"/>
      <c r="J1773" s="789" t="s">
        <v>1765</v>
      </c>
      <c r="K1773" s="789" t="s">
        <v>1766</v>
      </c>
      <c r="L1773" s="829">
        <v>1</v>
      </c>
      <c r="M1773" s="811">
        <v>42684</v>
      </c>
      <c r="N1773" s="811">
        <v>42698</v>
      </c>
      <c r="O1773" s="791">
        <f t="shared" si="66"/>
        <v>2</v>
      </c>
      <c r="P1773" s="829">
        <v>1</v>
      </c>
      <c r="Q1773" s="789" t="s">
        <v>1767</v>
      </c>
      <c r="R1773" s="95">
        <f t="shared" si="67"/>
        <v>1</v>
      </c>
      <c r="S1773" s="794" t="str">
        <f t="array" aca="1" ref="S1773" ca="1">IF(ISNUMBER(R1773),IF(R1773=100%,"CUMPLIDA",IF(AND(ISNUMBER(N1773),ISNUMBER(INDIRECT("FECHA_"&amp;$B1773,1))), IF(N1773&lt;=INDIRECT("FECHA_"&amp;$B1773,1),"INCUMPLIDA","PROCESO"), "VERIFICAR FECHA")),"SIN VALOR AVANCE")</f>
        <v>CUMPLIDA</v>
      </c>
    </row>
    <row r="1774" spans="1:19" ht="150.75">
      <c r="A1774" s="784" t="s">
        <v>17</v>
      </c>
      <c r="B1774" s="785" t="s">
        <v>13</v>
      </c>
      <c r="C1774" s="807"/>
      <c r="D1774" s="807"/>
      <c r="E1774" s="801"/>
      <c r="F1774" s="802"/>
      <c r="G1774" s="801"/>
      <c r="H1774" s="801"/>
      <c r="I1774" s="801"/>
      <c r="J1774" s="789" t="s">
        <v>1768</v>
      </c>
      <c r="K1774" s="789" t="s">
        <v>1769</v>
      </c>
      <c r="L1774" s="829">
        <v>1</v>
      </c>
      <c r="M1774" s="811">
        <v>42699</v>
      </c>
      <c r="N1774" s="811">
        <v>42760</v>
      </c>
      <c r="O1774" s="791">
        <f t="shared" si="66"/>
        <v>8.7142857142857135</v>
      </c>
      <c r="P1774" s="829">
        <v>1</v>
      </c>
      <c r="Q1774" s="789" t="s">
        <v>1770</v>
      </c>
      <c r="R1774" s="95">
        <f t="shared" si="67"/>
        <v>1</v>
      </c>
      <c r="S1774" s="794" t="str">
        <f t="array" aca="1" ref="S1774" ca="1">IF(ISNUMBER(R1774),IF(R1774=100%,"CUMPLIDA",IF(AND(ISNUMBER(N1774),ISNUMBER(INDIRECT("FECHA_"&amp;$B1774,1))), IF(N1774&lt;=INDIRECT("FECHA_"&amp;$B1774,1),"INCUMPLIDA","PROCESO"), "VERIFICAR FECHA")),"SIN VALOR AVANCE")</f>
        <v>CUMPLIDA</v>
      </c>
    </row>
    <row r="1775" spans="1:19" ht="135.75">
      <c r="A1775" s="784" t="s">
        <v>17</v>
      </c>
      <c r="B1775" s="785" t="s">
        <v>13</v>
      </c>
      <c r="C1775" s="807"/>
      <c r="D1775" s="807"/>
      <c r="E1775" s="801"/>
      <c r="F1775" s="802"/>
      <c r="G1775" s="801"/>
      <c r="H1775" s="801"/>
      <c r="I1775" s="803" t="s">
        <v>1771</v>
      </c>
      <c r="J1775" s="789" t="s">
        <v>1772</v>
      </c>
      <c r="K1775" s="789" t="s">
        <v>1244</v>
      </c>
      <c r="L1775" s="804">
        <v>1</v>
      </c>
      <c r="M1775" s="814">
        <v>45231</v>
      </c>
      <c r="N1775" s="814">
        <v>45504</v>
      </c>
      <c r="O1775" s="791">
        <f t="shared" si="66"/>
        <v>39</v>
      </c>
      <c r="P1775" s="790">
        <v>1</v>
      </c>
      <c r="Q1775" s="830" t="s">
        <v>1773</v>
      </c>
      <c r="R1775" s="95">
        <f t="shared" si="67"/>
        <v>1</v>
      </c>
      <c r="S1775" s="794" t="str">
        <f t="array" aca="1" ref="S1775" ca="1">IF(ISNUMBER(R1775),IF(R1775=100%,"CUMPLIDA",IF(AND(ISNUMBER(N1775),ISNUMBER(INDIRECT("FECHA_"&amp;$B1775,1))), IF(N1775&lt;=INDIRECT("FECHA_"&amp;$B1775,1),"INCUMPLIDA","PROCESO"), "VERIFICAR FECHA")),"SIN VALOR AVANCE")</f>
        <v>CUMPLIDA</v>
      </c>
    </row>
    <row r="1776" spans="1:19" ht="135.75">
      <c r="A1776" s="784" t="s">
        <v>17</v>
      </c>
      <c r="B1776" s="785" t="s">
        <v>13</v>
      </c>
      <c r="C1776" s="807"/>
      <c r="D1776" s="807"/>
      <c r="E1776" s="801"/>
      <c r="F1776" s="802"/>
      <c r="G1776" s="801"/>
      <c r="H1776" s="801"/>
      <c r="I1776" s="803" t="s">
        <v>1774</v>
      </c>
      <c r="J1776" s="789" t="s">
        <v>1247</v>
      </c>
      <c r="K1776" s="789" t="s">
        <v>1248</v>
      </c>
      <c r="L1776" s="804">
        <v>1</v>
      </c>
      <c r="M1776" s="814">
        <v>45231</v>
      </c>
      <c r="N1776" s="814">
        <v>45504</v>
      </c>
      <c r="O1776" s="791">
        <f t="shared" si="66"/>
        <v>39</v>
      </c>
      <c r="P1776" s="790">
        <v>1</v>
      </c>
      <c r="Q1776" s="830" t="s">
        <v>1773</v>
      </c>
      <c r="R1776" s="95">
        <f t="shared" si="67"/>
        <v>1</v>
      </c>
      <c r="S1776" s="794" t="str">
        <f t="array" aca="1" ref="S1776" ca="1">IF(ISNUMBER(R1776),IF(R1776=100%,"CUMPLIDA",IF(AND(ISNUMBER(N1776),ISNUMBER(INDIRECT("FECHA_"&amp;$B1776,1))), IF(N1776&lt;=INDIRECT("FECHA_"&amp;$B1776,1),"INCUMPLIDA","PROCESO"), "VERIFICAR FECHA")),"SIN VALOR AVANCE")</f>
        <v>CUMPLIDA</v>
      </c>
    </row>
    <row r="1777" spans="1:19" ht="90.75">
      <c r="A1777" s="784" t="s">
        <v>17</v>
      </c>
      <c r="B1777" s="785" t="s">
        <v>13</v>
      </c>
      <c r="C1777" s="807"/>
      <c r="D1777" s="807"/>
      <c r="E1777" s="801"/>
      <c r="F1777" s="802"/>
      <c r="G1777" s="801"/>
      <c r="H1777" s="801"/>
      <c r="I1777" s="803" t="s">
        <v>837</v>
      </c>
      <c r="J1777" s="789" t="s">
        <v>838</v>
      </c>
      <c r="K1777" s="789" t="s">
        <v>839</v>
      </c>
      <c r="L1777" s="804">
        <v>1</v>
      </c>
      <c r="M1777" s="814">
        <v>45444</v>
      </c>
      <c r="N1777" s="814">
        <v>45747</v>
      </c>
      <c r="O1777" s="791">
        <f t="shared" si="66"/>
        <v>43.285714285714285</v>
      </c>
      <c r="P1777" s="804">
        <v>1</v>
      </c>
      <c r="Q1777" s="789" t="s">
        <v>1775</v>
      </c>
      <c r="R1777" s="95">
        <f t="shared" si="67"/>
        <v>1</v>
      </c>
      <c r="S1777" s="794" t="str">
        <f t="array" aca="1" ref="S1777" ca="1">IF(ISNUMBER(R1777),IF(R1777=100%,"CUMPLIDA",IF(AND(ISNUMBER(N1777),ISNUMBER(INDIRECT("FECHA_"&amp;$B1777,1))), IF(N1777&lt;=INDIRECT("FECHA_"&amp;$B1777,1),"INCUMPLIDA","PROCESO"), "VERIFICAR FECHA")),"SIN VALOR AVANCE")</f>
        <v>CUMPLIDA</v>
      </c>
    </row>
    <row r="1778" spans="1:19" ht="75.75">
      <c r="A1778" s="784" t="s">
        <v>17</v>
      </c>
      <c r="B1778" s="785" t="s">
        <v>13</v>
      </c>
      <c r="C1778" s="807"/>
      <c r="D1778" s="807"/>
      <c r="E1778" s="801"/>
      <c r="F1778" s="802"/>
      <c r="G1778" s="801"/>
      <c r="H1778" s="801"/>
      <c r="I1778" s="803" t="s">
        <v>841</v>
      </c>
      <c r="J1778" s="789" t="s">
        <v>841</v>
      </c>
      <c r="K1778" s="789" t="s">
        <v>842</v>
      </c>
      <c r="L1778" s="804">
        <v>1</v>
      </c>
      <c r="M1778" s="814">
        <v>45444</v>
      </c>
      <c r="N1778" s="814">
        <v>45747</v>
      </c>
      <c r="O1778" s="791">
        <f t="shared" si="66"/>
        <v>43.285714285714285</v>
      </c>
      <c r="P1778" s="804">
        <v>1</v>
      </c>
      <c r="Q1778" s="789" t="s">
        <v>1776</v>
      </c>
      <c r="R1778" s="95">
        <f t="shared" si="67"/>
        <v>1</v>
      </c>
      <c r="S1778" s="794" t="str">
        <f t="array" aca="1" ref="S1778" ca="1">IF(ISNUMBER(R1778),IF(R1778=100%,"CUMPLIDA",IF(AND(ISNUMBER(N1778),ISNUMBER(INDIRECT("FECHA_"&amp;$B1778,1))), IF(N1778&lt;=INDIRECT("FECHA_"&amp;$B1778,1),"INCUMPLIDA","PROCESO"), "VERIFICAR FECHA")),"SIN VALOR AVANCE")</f>
        <v>CUMPLIDA</v>
      </c>
    </row>
    <row r="1779" spans="1:19" ht="90.75">
      <c r="A1779" s="784" t="s">
        <v>17</v>
      </c>
      <c r="B1779" s="785" t="s">
        <v>13</v>
      </c>
      <c r="C1779" s="807"/>
      <c r="D1779" s="807"/>
      <c r="E1779" s="801"/>
      <c r="F1779" s="802"/>
      <c r="G1779" s="801"/>
      <c r="H1779" s="801"/>
      <c r="I1779" s="803" t="s">
        <v>847</v>
      </c>
      <c r="J1779" s="789" t="s">
        <v>847</v>
      </c>
      <c r="K1779" s="789" t="s">
        <v>848</v>
      </c>
      <c r="L1779" s="804">
        <v>1</v>
      </c>
      <c r="M1779" s="814">
        <v>45444</v>
      </c>
      <c r="N1779" s="814">
        <v>45747</v>
      </c>
      <c r="O1779" s="791">
        <f t="shared" si="66"/>
        <v>43.285714285714285</v>
      </c>
      <c r="P1779" s="804">
        <v>1</v>
      </c>
      <c r="Q1779" s="789" t="s">
        <v>1775</v>
      </c>
      <c r="R1779" s="95">
        <f t="shared" si="67"/>
        <v>1</v>
      </c>
      <c r="S1779" s="794" t="str">
        <f t="array" aca="1" ref="S1779" ca="1">IF(ISNUMBER(R1779),IF(R1779=100%,"CUMPLIDA",IF(AND(ISNUMBER(N1779),ISNUMBER(INDIRECT("FECHA_"&amp;$B1779,1))), IF(N1779&lt;=INDIRECT("FECHA_"&amp;$B1779,1),"INCUMPLIDA","PROCESO"), "VERIFICAR FECHA")),"SIN VALOR AVANCE")</f>
        <v>CUMPLIDA</v>
      </c>
    </row>
    <row r="1780" spans="1:19" ht="75.75">
      <c r="A1780" s="784" t="s">
        <v>17</v>
      </c>
      <c r="B1780" s="785" t="s">
        <v>13</v>
      </c>
      <c r="C1780" s="807"/>
      <c r="D1780" s="807"/>
      <c r="E1780" s="801"/>
      <c r="F1780" s="802"/>
      <c r="G1780" s="801"/>
      <c r="H1780" s="801"/>
      <c r="I1780" s="803" t="s">
        <v>849</v>
      </c>
      <c r="J1780" s="789" t="s">
        <v>849</v>
      </c>
      <c r="K1780" s="789" t="s">
        <v>850</v>
      </c>
      <c r="L1780" s="804">
        <v>1</v>
      </c>
      <c r="M1780" s="814">
        <v>45444</v>
      </c>
      <c r="N1780" s="814">
        <v>45747</v>
      </c>
      <c r="O1780" s="791">
        <f t="shared" si="66"/>
        <v>43.285714285714285</v>
      </c>
      <c r="P1780" s="804">
        <v>1</v>
      </c>
      <c r="Q1780" s="789" t="s">
        <v>1776</v>
      </c>
      <c r="R1780" s="95">
        <f t="shared" si="67"/>
        <v>1</v>
      </c>
      <c r="S1780" s="794" t="str">
        <f t="array" aca="1" ref="S1780" ca="1">IF(ISNUMBER(R1780),IF(R1780=100%,"CUMPLIDA",IF(AND(ISNUMBER(N1780),ISNUMBER(INDIRECT("FECHA_"&amp;$B1780,1))), IF(N1780&lt;=INDIRECT("FECHA_"&amp;$B1780,1),"INCUMPLIDA","PROCESO"), "VERIFICAR FECHA")),"SIN VALOR AVANCE")</f>
        <v>CUMPLIDA</v>
      </c>
    </row>
    <row r="1781" spans="1:19" ht="135.75">
      <c r="A1781" s="784" t="s">
        <v>17</v>
      </c>
      <c r="B1781" s="785" t="s">
        <v>13</v>
      </c>
      <c r="C1781" s="807"/>
      <c r="D1781" s="807"/>
      <c r="E1781" s="801"/>
      <c r="F1781" s="802"/>
      <c r="G1781" s="801"/>
      <c r="H1781" s="801"/>
      <c r="I1781" s="803" t="s">
        <v>851</v>
      </c>
      <c r="J1781" s="789" t="s">
        <v>851</v>
      </c>
      <c r="K1781" s="789" t="s">
        <v>852</v>
      </c>
      <c r="L1781" s="804">
        <v>1</v>
      </c>
      <c r="M1781" s="814">
        <v>45444</v>
      </c>
      <c r="N1781" s="814">
        <v>45747</v>
      </c>
      <c r="O1781" s="791">
        <f t="shared" si="66"/>
        <v>43.285714285714285</v>
      </c>
      <c r="P1781" s="804">
        <v>1</v>
      </c>
      <c r="Q1781" s="789" t="s">
        <v>1773</v>
      </c>
      <c r="R1781" s="95">
        <f t="shared" si="67"/>
        <v>1</v>
      </c>
      <c r="S1781" s="794" t="str">
        <f t="array" aca="1" ref="S1781" ca="1">IF(ISNUMBER(R1781),IF(R1781=100%,"CUMPLIDA",IF(AND(ISNUMBER(N1781),ISNUMBER(INDIRECT("FECHA_"&amp;$B1781,1))), IF(N1781&lt;=INDIRECT("FECHA_"&amp;$B1781,1),"INCUMPLIDA","PROCESO"), "VERIFICAR FECHA")),"SIN VALOR AVANCE")</f>
        <v>CUMPLIDA</v>
      </c>
    </row>
    <row r="1782" spans="1:19" ht="150.75">
      <c r="A1782" s="784" t="s">
        <v>17</v>
      </c>
      <c r="B1782" s="785" t="s">
        <v>13</v>
      </c>
      <c r="C1782" s="807"/>
      <c r="D1782" s="807"/>
      <c r="E1782" s="801"/>
      <c r="F1782" s="802"/>
      <c r="G1782" s="801"/>
      <c r="H1782" s="801"/>
      <c r="I1782" s="803" t="s">
        <v>854</v>
      </c>
      <c r="J1782" s="789" t="s">
        <v>421</v>
      </c>
      <c r="K1782" s="789" t="s">
        <v>855</v>
      </c>
      <c r="L1782" s="804">
        <v>10</v>
      </c>
      <c r="M1782" s="814">
        <v>45748</v>
      </c>
      <c r="N1782" s="814">
        <v>47118</v>
      </c>
      <c r="O1782" s="791">
        <f t="shared" si="66"/>
        <v>195.71428571428572</v>
      </c>
      <c r="P1782" s="804">
        <v>2</v>
      </c>
      <c r="Q1782" s="789" t="s">
        <v>1777</v>
      </c>
      <c r="R1782" s="95">
        <f t="shared" si="67"/>
        <v>0.2</v>
      </c>
      <c r="S1782" s="794" t="str">
        <f t="array" aca="1" ref="S1782" ca="1">IF(ISNUMBER(R1782),IF(R1782=100%,"CUMPLIDA",IF(AND(ISNUMBER(N1782),ISNUMBER(INDIRECT("FECHA_"&amp;$B1782,1))), IF(N1782&lt;=INDIRECT("FECHA_"&amp;$B1782,1),"INCUMPLIDA","PROCESO"), "VERIFICAR FECHA")),"SIN VALOR AVANCE")</f>
        <v>PROCESO</v>
      </c>
    </row>
    <row r="1783" spans="1:19" ht="90.75">
      <c r="A1783" s="784" t="s">
        <v>17</v>
      </c>
      <c r="B1783" s="785" t="s">
        <v>13</v>
      </c>
      <c r="C1783" s="807"/>
      <c r="D1783" s="807"/>
      <c r="E1783" s="801"/>
      <c r="F1783" s="802"/>
      <c r="G1783" s="801"/>
      <c r="H1783" s="801"/>
      <c r="I1783" s="803" t="s">
        <v>857</v>
      </c>
      <c r="J1783" s="789" t="s">
        <v>425</v>
      </c>
      <c r="K1783" s="789" t="s">
        <v>426</v>
      </c>
      <c r="L1783" s="804">
        <v>1</v>
      </c>
      <c r="M1783" s="814">
        <v>45748</v>
      </c>
      <c r="N1783" s="814">
        <v>47118</v>
      </c>
      <c r="O1783" s="791">
        <f t="shared" si="66"/>
        <v>195.71428571428572</v>
      </c>
      <c r="P1783" s="804">
        <v>0</v>
      </c>
      <c r="Q1783" s="789" t="s">
        <v>1775</v>
      </c>
      <c r="R1783" s="95">
        <f t="shared" si="67"/>
        <v>0</v>
      </c>
      <c r="S1783" s="794" t="str">
        <f t="array" aca="1" ref="S1783" ca="1">IF(ISNUMBER(R1783),IF(R1783=100%,"CUMPLIDA",IF(AND(ISNUMBER(N1783),ISNUMBER(INDIRECT("FECHA_"&amp;$B1783,1))), IF(N1783&lt;=INDIRECT("FECHA_"&amp;$B1783,1),"INCUMPLIDA","PROCESO"), "VERIFICAR FECHA")),"SIN VALOR AVANCE")</f>
        <v>PROCESO</v>
      </c>
    </row>
    <row r="1784" spans="1:19" ht="210.75">
      <c r="A1784" s="784" t="s">
        <v>17</v>
      </c>
      <c r="B1784" s="785" t="s">
        <v>13</v>
      </c>
      <c r="C1784" s="807"/>
      <c r="D1784" s="807"/>
      <c r="E1784" s="801"/>
      <c r="F1784" s="802"/>
      <c r="G1784" s="801"/>
      <c r="H1784" s="801"/>
      <c r="I1784" s="803" t="s">
        <v>858</v>
      </c>
      <c r="J1784" s="789" t="s">
        <v>428</v>
      </c>
      <c r="K1784" s="789" t="s">
        <v>429</v>
      </c>
      <c r="L1784" s="804">
        <v>2</v>
      </c>
      <c r="M1784" s="814">
        <v>45748</v>
      </c>
      <c r="N1784" s="814">
        <v>47118</v>
      </c>
      <c r="O1784" s="791">
        <f t="shared" si="66"/>
        <v>195.71428571428572</v>
      </c>
      <c r="P1784" s="804">
        <v>0</v>
      </c>
      <c r="Q1784" s="789" t="s">
        <v>1778</v>
      </c>
      <c r="R1784" s="95">
        <f t="shared" si="67"/>
        <v>0</v>
      </c>
      <c r="S1784" s="794" t="str">
        <f t="array" aca="1" ref="S1784" ca="1">IF(ISNUMBER(R1784),IF(R1784=100%,"CUMPLIDA",IF(AND(ISNUMBER(N1784),ISNUMBER(INDIRECT("FECHA_"&amp;$B1784,1))), IF(N1784&lt;=INDIRECT("FECHA_"&amp;$B1784,1),"INCUMPLIDA","PROCESO"), "VERIFICAR FECHA")),"SIN VALOR AVANCE")</f>
        <v>PROCESO</v>
      </c>
    </row>
    <row r="1785" spans="1:19" ht="150.75">
      <c r="A1785" s="784" t="s">
        <v>17</v>
      </c>
      <c r="B1785" s="785" t="s">
        <v>13</v>
      </c>
      <c r="C1785" s="807" t="s">
        <v>1779</v>
      </c>
      <c r="D1785" s="807" t="s">
        <v>1749</v>
      </c>
      <c r="E1785" s="801" t="s">
        <v>1780</v>
      </c>
      <c r="F1785" s="802"/>
      <c r="G1785" s="801"/>
      <c r="H1785" s="801" t="s">
        <v>1781</v>
      </c>
      <c r="I1785" s="803" t="s">
        <v>1782</v>
      </c>
      <c r="J1785" s="789" t="s">
        <v>1772</v>
      </c>
      <c r="K1785" s="789" t="s">
        <v>1244</v>
      </c>
      <c r="L1785" s="804">
        <v>1</v>
      </c>
      <c r="M1785" s="814">
        <v>45231</v>
      </c>
      <c r="N1785" s="814">
        <v>45504</v>
      </c>
      <c r="O1785" s="791">
        <f t="shared" si="66"/>
        <v>39</v>
      </c>
      <c r="P1785" s="790">
        <v>1</v>
      </c>
      <c r="Q1785" s="789" t="s">
        <v>1783</v>
      </c>
      <c r="R1785" s="95">
        <f t="shared" si="67"/>
        <v>1</v>
      </c>
      <c r="S1785" s="794" t="str">
        <f t="array" aca="1" ref="S1785" ca="1">IF(ISNUMBER(R1785),IF(R1785=100%,"CUMPLIDA",IF(AND(ISNUMBER(N1785),ISNUMBER(INDIRECT("FECHA_"&amp;$B1785,1))), IF(N1785&lt;=INDIRECT("FECHA_"&amp;$B1785,1),"INCUMPLIDA","PROCESO"), "VERIFICAR FECHA")),"SIN VALOR AVANCE")</f>
        <v>CUMPLIDA</v>
      </c>
    </row>
    <row r="1786" spans="1:19" ht="225.75">
      <c r="A1786" s="784" t="s">
        <v>17</v>
      </c>
      <c r="B1786" s="785" t="s">
        <v>13</v>
      </c>
      <c r="C1786" s="807"/>
      <c r="D1786" s="807"/>
      <c r="E1786" s="801"/>
      <c r="F1786" s="802"/>
      <c r="G1786" s="801"/>
      <c r="H1786" s="801"/>
      <c r="I1786" s="803" t="s">
        <v>1784</v>
      </c>
      <c r="J1786" s="789" t="s">
        <v>1247</v>
      </c>
      <c r="K1786" s="789" t="s">
        <v>1248</v>
      </c>
      <c r="L1786" s="804">
        <v>1</v>
      </c>
      <c r="M1786" s="814">
        <v>45231</v>
      </c>
      <c r="N1786" s="814">
        <v>45504</v>
      </c>
      <c r="O1786" s="791">
        <f t="shared" si="66"/>
        <v>39</v>
      </c>
      <c r="P1786" s="790">
        <v>1</v>
      </c>
      <c r="Q1786" s="789" t="s">
        <v>1785</v>
      </c>
      <c r="R1786" s="95">
        <f t="shared" si="67"/>
        <v>1</v>
      </c>
      <c r="S1786" s="794" t="str">
        <f t="array" aca="1" ref="S1786" ca="1">IF(ISNUMBER(R1786),IF(R1786=100%,"CUMPLIDA",IF(AND(ISNUMBER(N1786),ISNUMBER(INDIRECT("FECHA_"&amp;$B1786,1))), IF(N1786&lt;=INDIRECT("FECHA_"&amp;$B1786,1),"INCUMPLIDA","PROCESO"), "VERIFICAR FECHA")),"SIN VALOR AVANCE")</f>
        <v>CUMPLIDA</v>
      </c>
    </row>
    <row r="1787" spans="1:19" ht="90.75">
      <c r="A1787" s="784" t="s">
        <v>17</v>
      </c>
      <c r="B1787" s="785" t="s">
        <v>13</v>
      </c>
      <c r="C1787" s="807"/>
      <c r="D1787" s="807"/>
      <c r="E1787" s="801"/>
      <c r="F1787" s="802"/>
      <c r="G1787" s="801"/>
      <c r="H1787" s="801"/>
      <c r="I1787" s="803" t="s">
        <v>837</v>
      </c>
      <c r="J1787" s="789" t="s">
        <v>838</v>
      </c>
      <c r="K1787" s="789" t="s">
        <v>839</v>
      </c>
      <c r="L1787" s="804">
        <v>1</v>
      </c>
      <c r="M1787" s="814">
        <v>45444</v>
      </c>
      <c r="N1787" s="814">
        <v>45747</v>
      </c>
      <c r="O1787" s="791">
        <f t="shared" si="66"/>
        <v>43.285714285714285</v>
      </c>
      <c r="P1787" s="804">
        <v>1</v>
      </c>
      <c r="Q1787" s="831" t="s">
        <v>1775</v>
      </c>
      <c r="R1787" s="95">
        <f t="shared" si="67"/>
        <v>1</v>
      </c>
      <c r="S1787" s="794" t="str">
        <f t="array" aca="1" ref="S1787" ca="1">IF(ISNUMBER(R1787),IF(R1787=100%,"CUMPLIDA",IF(AND(ISNUMBER(N1787),ISNUMBER(INDIRECT("FECHA_"&amp;$B1787,1))), IF(N1787&lt;=INDIRECT("FECHA_"&amp;$B1787,1),"INCUMPLIDA","PROCESO"), "VERIFICAR FECHA")),"SIN VALOR AVANCE")</f>
        <v>CUMPLIDA</v>
      </c>
    </row>
    <row r="1788" spans="1:19" ht="75.75">
      <c r="A1788" s="784" t="s">
        <v>17</v>
      </c>
      <c r="B1788" s="785" t="s">
        <v>13</v>
      </c>
      <c r="C1788" s="807"/>
      <c r="D1788" s="807"/>
      <c r="E1788" s="801"/>
      <c r="F1788" s="802"/>
      <c r="G1788" s="801"/>
      <c r="H1788" s="801"/>
      <c r="I1788" s="803" t="s">
        <v>841</v>
      </c>
      <c r="J1788" s="789" t="s">
        <v>841</v>
      </c>
      <c r="K1788" s="789" t="s">
        <v>842</v>
      </c>
      <c r="L1788" s="804">
        <v>1</v>
      </c>
      <c r="M1788" s="814">
        <v>45444</v>
      </c>
      <c r="N1788" s="814">
        <v>45747</v>
      </c>
      <c r="O1788" s="791">
        <f t="shared" si="66"/>
        <v>43.285714285714285</v>
      </c>
      <c r="P1788" s="804">
        <v>1</v>
      </c>
      <c r="Q1788" s="831" t="s">
        <v>1776</v>
      </c>
      <c r="R1788" s="95">
        <f t="shared" si="67"/>
        <v>1</v>
      </c>
      <c r="S1788" s="794" t="str">
        <f t="array" aca="1" ref="S1788" ca="1">IF(ISNUMBER(R1788),IF(R1788=100%,"CUMPLIDA",IF(AND(ISNUMBER(N1788),ISNUMBER(INDIRECT("FECHA_"&amp;$B1788,1))), IF(N1788&lt;=INDIRECT("FECHA_"&amp;$B1788,1),"INCUMPLIDA","PROCESO"), "VERIFICAR FECHA")),"SIN VALOR AVANCE")</f>
        <v>CUMPLIDA</v>
      </c>
    </row>
    <row r="1789" spans="1:19" ht="90.75">
      <c r="A1789" s="784" t="s">
        <v>17</v>
      </c>
      <c r="B1789" s="785" t="s">
        <v>13</v>
      </c>
      <c r="C1789" s="807"/>
      <c r="D1789" s="807"/>
      <c r="E1789" s="801"/>
      <c r="F1789" s="802"/>
      <c r="G1789" s="801"/>
      <c r="H1789" s="801"/>
      <c r="I1789" s="803" t="s">
        <v>847</v>
      </c>
      <c r="J1789" s="789" t="s">
        <v>847</v>
      </c>
      <c r="K1789" s="789" t="s">
        <v>848</v>
      </c>
      <c r="L1789" s="804">
        <v>1</v>
      </c>
      <c r="M1789" s="814">
        <v>45444</v>
      </c>
      <c r="N1789" s="814">
        <v>45747</v>
      </c>
      <c r="O1789" s="791">
        <f t="shared" si="66"/>
        <v>43.285714285714285</v>
      </c>
      <c r="P1789" s="804">
        <v>1</v>
      </c>
      <c r="Q1789" s="831" t="s">
        <v>1775</v>
      </c>
      <c r="R1789" s="95">
        <f t="shared" si="67"/>
        <v>1</v>
      </c>
      <c r="S1789" s="794" t="str">
        <f t="array" aca="1" ref="S1789" ca="1">IF(ISNUMBER(R1789),IF(R1789=100%,"CUMPLIDA",IF(AND(ISNUMBER(N1789),ISNUMBER(INDIRECT("FECHA_"&amp;$B1789,1))), IF(N1789&lt;=INDIRECT("FECHA_"&amp;$B1789,1),"INCUMPLIDA","PROCESO"), "VERIFICAR FECHA")),"SIN VALOR AVANCE")</f>
        <v>CUMPLIDA</v>
      </c>
    </row>
    <row r="1790" spans="1:19" ht="75.75">
      <c r="A1790" s="784" t="s">
        <v>17</v>
      </c>
      <c r="B1790" s="785" t="s">
        <v>13</v>
      </c>
      <c r="C1790" s="807"/>
      <c r="D1790" s="807"/>
      <c r="E1790" s="801"/>
      <c r="F1790" s="802"/>
      <c r="G1790" s="801"/>
      <c r="H1790" s="801"/>
      <c r="I1790" s="803" t="s">
        <v>849</v>
      </c>
      <c r="J1790" s="789" t="s">
        <v>849</v>
      </c>
      <c r="K1790" s="789" t="s">
        <v>850</v>
      </c>
      <c r="L1790" s="804">
        <v>1</v>
      </c>
      <c r="M1790" s="814">
        <v>45444</v>
      </c>
      <c r="N1790" s="814">
        <v>45747</v>
      </c>
      <c r="O1790" s="791">
        <f t="shared" si="66"/>
        <v>43.285714285714285</v>
      </c>
      <c r="P1790" s="804">
        <v>1</v>
      </c>
      <c r="Q1790" s="831" t="s">
        <v>1776</v>
      </c>
      <c r="R1790" s="95">
        <f t="shared" si="67"/>
        <v>1</v>
      </c>
      <c r="S1790" s="794" t="str">
        <f t="array" aca="1" ref="S1790" ca="1">IF(ISNUMBER(R1790),IF(R1790=100%,"CUMPLIDA",IF(AND(ISNUMBER(N1790),ISNUMBER(INDIRECT("FECHA_"&amp;$B1790,1))), IF(N1790&lt;=INDIRECT("FECHA_"&amp;$B1790,1),"INCUMPLIDA","PROCESO"), "VERIFICAR FECHA")),"SIN VALOR AVANCE")</f>
        <v>CUMPLIDA</v>
      </c>
    </row>
    <row r="1791" spans="1:19" ht="135.75">
      <c r="A1791" s="784" t="s">
        <v>17</v>
      </c>
      <c r="B1791" s="785" t="s">
        <v>13</v>
      </c>
      <c r="C1791" s="807"/>
      <c r="D1791" s="807"/>
      <c r="E1791" s="801"/>
      <c r="F1791" s="802"/>
      <c r="G1791" s="801"/>
      <c r="H1791" s="801"/>
      <c r="I1791" s="803" t="s">
        <v>851</v>
      </c>
      <c r="J1791" s="789" t="s">
        <v>851</v>
      </c>
      <c r="K1791" s="789" t="s">
        <v>852</v>
      </c>
      <c r="L1791" s="804">
        <v>1</v>
      </c>
      <c r="M1791" s="814">
        <v>45444</v>
      </c>
      <c r="N1791" s="814">
        <v>45747</v>
      </c>
      <c r="O1791" s="791">
        <f t="shared" si="66"/>
        <v>43.285714285714285</v>
      </c>
      <c r="P1791" s="804">
        <v>1</v>
      </c>
      <c r="Q1791" s="831" t="s">
        <v>1773</v>
      </c>
      <c r="R1791" s="95">
        <f t="shared" si="67"/>
        <v>1</v>
      </c>
      <c r="S1791" s="794" t="str">
        <f t="array" aca="1" ref="S1791" ca="1">IF(ISNUMBER(R1791),IF(R1791=100%,"CUMPLIDA",IF(AND(ISNUMBER(N1791),ISNUMBER(INDIRECT("FECHA_"&amp;$B1791,1))), IF(N1791&lt;=INDIRECT("FECHA_"&amp;$B1791,1),"INCUMPLIDA","PROCESO"), "VERIFICAR FECHA")),"SIN VALOR AVANCE")</f>
        <v>CUMPLIDA</v>
      </c>
    </row>
    <row r="1792" spans="1:19" ht="165.75">
      <c r="A1792" s="784" t="s">
        <v>17</v>
      </c>
      <c r="B1792" s="785" t="s">
        <v>13</v>
      </c>
      <c r="C1792" s="807"/>
      <c r="D1792" s="807"/>
      <c r="E1792" s="801"/>
      <c r="F1792" s="802"/>
      <c r="G1792" s="801"/>
      <c r="H1792" s="801"/>
      <c r="I1792" s="803" t="s">
        <v>854</v>
      </c>
      <c r="J1792" s="789" t="s">
        <v>421</v>
      </c>
      <c r="K1792" s="789" t="s">
        <v>855</v>
      </c>
      <c r="L1792" s="804">
        <v>10</v>
      </c>
      <c r="M1792" s="814">
        <v>45748</v>
      </c>
      <c r="N1792" s="814">
        <v>47118</v>
      </c>
      <c r="O1792" s="791">
        <f t="shared" si="66"/>
        <v>195.71428571428572</v>
      </c>
      <c r="P1792" s="804">
        <v>2</v>
      </c>
      <c r="Q1792" s="831" t="s">
        <v>1786</v>
      </c>
      <c r="R1792" s="95">
        <f t="shared" si="67"/>
        <v>0.2</v>
      </c>
      <c r="S1792" s="794" t="str">
        <f t="array" aca="1" ref="S1792" ca="1">IF(ISNUMBER(R1792),IF(R1792=100%,"CUMPLIDA",IF(AND(ISNUMBER(N1792),ISNUMBER(INDIRECT("FECHA_"&amp;$B1792,1))), IF(N1792&lt;=INDIRECT("FECHA_"&amp;$B1792,1),"INCUMPLIDA","PROCESO"), "VERIFICAR FECHA")),"SIN VALOR AVANCE")</f>
        <v>PROCESO</v>
      </c>
    </row>
    <row r="1793" spans="1:19" ht="90.75">
      <c r="A1793" s="784" t="s">
        <v>17</v>
      </c>
      <c r="B1793" s="785" t="s">
        <v>13</v>
      </c>
      <c r="C1793" s="807"/>
      <c r="D1793" s="807"/>
      <c r="E1793" s="801"/>
      <c r="F1793" s="802"/>
      <c r="G1793" s="801"/>
      <c r="H1793" s="801"/>
      <c r="I1793" s="803" t="s">
        <v>857</v>
      </c>
      <c r="J1793" s="789" t="s">
        <v>425</v>
      </c>
      <c r="K1793" s="789" t="s">
        <v>426</v>
      </c>
      <c r="L1793" s="804">
        <v>1</v>
      </c>
      <c r="M1793" s="814">
        <v>45748</v>
      </c>
      <c r="N1793" s="814">
        <v>47118</v>
      </c>
      <c r="O1793" s="791">
        <f t="shared" si="66"/>
        <v>195.71428571428572</v>
      </c>
      <c r="P1793" s="804">
        <v>0</v>
      </c>
      <c r="Q1793" s="831" t="s">
        <v>1787</v>
      </c>
      <c r="R1793" s="95">
        <f t="shared" si="67"/>
        <v>0</v>
      </c>
      <c r="S1793" s="794" t="str">
        <f t="array" aca="1" ref="S1793" ca="1">IF(ISNUMBER(R1793),IF(R1793=100%,"CUMPLIDA",IF(AND(ISNUMBER(N1793),ISNUMBER(INDIRECT("FECHA_"&amp;$B1793,1))), IF(N1793&lt;=INDIRECT("FECHA_"&amp;$B1793,1),"INCUMPLIDA","PROCESO"), "VERIFICAR FECHA")),"SIN VALOR AVANCE")</f>
        <v>PROCESO</v>
      </c>
    </row>
    <row r="1794" spans="1:19" ht="255.75">
      <c r="A1794" s="784" t="s">
        <v>17</v>
      </c>
      <c r="B1794" s="785" t="s">
        <v>13</v>
      </c>
      <c r="C1794" s="807"/>
      <c r="D1794" s="807"/>
      <c r="E1794" s="801"/>
      <c r="F1794" s="802"/>
      <c r="G1794" s="801"/>
      <c r="H1794" s="801"/>
      <c r="I1794" s="803" t="s">
        <v>858</v>
      </c>
      <c r="J1794" s="789" t="s">
        <v>428</v>
      </c>
      <c r="K1794" s="789" t="s">
        <v>429</v>
      </c>
      <c r="L1794" s="804">
        <v>2</v>
      </c>
      <c r="M1794" s="814">
        <v>45748</v>
      </c>
      <c r="N1794" s="814">
        <v>47118</v>
      </c>
      <c r="O1794" s="791">
        <f t="shared" si="66"/>
        <v>195.71428571428572</v>
      </c>
      <c r="P1794" s="804">
        <v>0</v>
      </c>
      <c r="Q1794" s="831" t="s">
        <v>1788</v>
      </c>
      <c r="R1794" s="95">
        <f t="shared" si="67"/>
        <v>0</v>
      </c>
      <c r="S1794" s="794" t="str">
        <f t="array" aca="1" ref="S1794" ca="1">IF(ISNUMBER(R1794),IF(R1794=100%,"CUMPLIDA",IF(AND(ISNUMBER(N1794),ISNUMBER(INDIRECT("FECHA_"&amp;$B1794,1))), IF(N1794&lt;=INDIRECT("FECHA_"&amp;$B1794,1),"INCUMPLIDA","PROCESO"), "VERIFICAR FECHA")),"SIN VALOR AVANCE")</f>
        <v>PROCESO</v>
      </c>
    </row>
    <row r="1795" spans="1:19" ht="135.75">
      <c r="A1795" s="784" t="s">
        <v>17</v>
      </c>
      <c r="B1795" s="785" t="s">
        <v>13</v>
      </c>
      <c r="C1795" s="807"/>
      <c r="D1795" s="807"/>
      <c r="E1795" s="801"/>
      <c r="F1795" s="802"/>
      <c r="G1795" s="801"/>
      <c r="H1795" s="801"/>
      <c r="I1795" s="803" t="s">
        <v>1789</v>
      </c>
      <c r="J1795" s="789" t="s">
        <v>1790</v>
      </c>
      <c r="K1795" s="789" t="s">
        <v>1791</v>
      </c>
      <c r="L1795" s="790">
        <v>1</v>
      </c>
      <c r="M1795" s="811">
        <v>42552</v>
      </c>
      <c r="N1795" s="811">
        <v>42916</v>
      </c>
      <c r="O1795" s="791">
        <f t="shared" si="66"/>
        <v>52</v>
      </c>
      <c r="P1795" s="804">
        <v>1</v>
      </c>
      <c r="Q1795" s="789" t="s">
        <v>1792</v>
      </c>
      <c r="R1795" s="95">
        <f t="shared" si="67"/>
        <v>1</v>
      </c>
      <c r="S1795" s="794" t="str">
        <f t="array" aca="1" ref="S1795" ca="1">IF(ISNUMBER(R1795),IF(R1795=100%,"CUMPLIDA",IF(AND(ISNUMBER(N1795),ISNUMBER(INDIRECT("FECHA_"&amp;$B1795,1))), IF(N1795&lt;=INDIRECT("FECHA_"&amp;$B1795,1),"INCUMPLIDA","PROCESO"), "VERIFICAR FECHA")),"SIN VALOR AVANCE")</f>
        <v>CUMPLIDA</v>
      </c>
    </row>
    <row r="1796" spans="1:19" ht="240">
      <c r="A1796" s="784" t="s">
        <v>17</v>
      </c>
      <c r="B1796" s="785" t="s">
        <v>13</v>
      </c>
      <c r="C1796" s="807"/>
      <c r="D1796" s="807"/>
      <c r="E1796" s="801"/>
      <c r="F1796" s="802"/>
      <c r="G1796" s="801"/>
      <c r="H1796" s="801"/>
      <c r="I1796" s="801" t="s">
        <v>1793</v>
      </c>
      <c r="J1796" s="789" t="s">
        <v>1794</v>
      </c>
      <c r="K1796" s="789" t="s">
        <v>1795</v>
      </c>
      <c r="L1796" s="790">
        <v>1</v>
      </c>
      <c r="M1796" s="811">
        <v>42558</v>
      </c>
      <c r="N1796" s="811">
        <v>42735</v>
      </c>
      <c r="O1796" s="791">
        <f t="shared" si="66"/>
        <v>25.285714285714285</v>
      </c>
      <c r="P1796" s="804">
        <v>1</v>
      </c>
      <c r="Q1796" s="789" t="s">
        <v>1792</v>
      </c>
      <c r="R1796" s="95">
        <f t="shared" si="67"/>
        <v>1</v>
      </c>
      <c r="S1796" s="794" t="str">
        <f t="array" aca="1" ref="S1796" ca="1">IF(ISNUMBER(R1796),IF(R1796=100%,"CUMPLIDA",IF(AND(ISNUMBER(N1796),ISNUMBER(INDIRECT("FECHA_"&amp;$B1796,1))), IF(N1796&lt;=INDIRECT("FECHA_"&amp;$B1796,1),"INCUMPLIDA","PROCESO"), "VERIFICAR FECHA")),"SIN VALOR AVANCE")</f>
        <v>CUMPLIDA</v>
      </c>
    </row>
    <row r="1797" spans="1:19" ht="135.75">
      <c r="A1797" s="784" t="s">
        <v>17</v>
      </c>
      <c r="B1797" s="785" t="s">
        <v>13</v>
      </c>
      <c r="C1797" s="807"/>
      <c r="D1797" s="807"/>
      <c r="E1797" s="801"/>
      <c r="F1797" s="802"/>
      <c r="G1797" s="801"/>
      <c r="H1797" s="801"/>
      <c r="I1797" s="801"/>
      <c r="J1797" s="789" t="s">
        <v>1796</v>
      </c>
      <c r="K1797" s="789" t="s">
        <v>1797</v>
      </c>
      <c r="L1797" s="790">
        <v>3</v>
      </c>
      <c r="M1797" s="811">
        <v>42835</v>
      </c>
      <c r="N1797" s="811">
        <v>43190</v>
      </c>
      <c r="O1797" s="791">
        <f t="shared" si="66"/>
        <v>50.714285714285715</v>
      </c>
      <c r="P1797" s="804">
        <v>3</v>
      </c>
      <c r="Q1797" s="789" t="s">
        <v>1798</v>
      </c>
      <c r="R1797" s="95">
        <f t="shared" si="67"/>
        <v>1</v>
      </c>
      <c r="S1797" s="794" t="str">
        <f t="array" aca="1" ref="S1797" ca="1">IF(ISNUMBER(R1797),IF(R1797=100%,"CUMPLIDA",IF(AND(ISNUMBER(N1797),ISNUMBER(INDIRECT("FECHA_"&amp;$B1797,1))), IF(N1797&lt;=INDIRECT("FECHA_"&amp;$B1797,1),"INCUMPLIDA","PROCESO"), "VERIFICAR FECHA")),"SIN VALOR AVANCE")</f>
        <v>CUMPLIDA</v>
      </c>
    </row>
    <row r="1798" spans="1:19" ht="165.75">
      <c r="A1798" s="784" t="s">
        <v>17</v>
      </c>
      <c r="B1798" s="785" t="s">
        <v>13</v>
      </c>
      <c r="C1798" s="807"/>
      <c r="D1798" s="807"/>
      <c r="E1798" s="801"/>
      <c r="F1798" s="802"/>
      <c r="G1798" s="801"/>
      <c r="H1798" s="801"/>
      <c r="I1798" s="801"/>
      <c r="J1798" s="789" t="s">
        <v>1799</v>
      </c>
      <c r="K1798" s="789" t="s">
        <v>1800</v>
      </c>
      <c r="L1798" s="790">
        <v>1</v>
      </c>
      <c r="M1798" s="811">
        <v>43465</v>
      </c>
      <c r="N1798" s="811">
        <v>43830</v>
      </c>
      <c r="O1798" s="791">
        <f t="shared" si="66"/>
        <v>52.142857142857146</v>
      </c>
      <c r="P1798" s="804">
        <v>1</v>
      </c>
      <c r="Q1798" s="789" t="s">
        <v>1801</v>
      </c>
      <c r="R1798" s="95">
        <f t="shared" si="67"/>
        <v>1</v>
      </c>
      <c r="S1798" s="794" t="str">
        <f t="array" aca="1" ref="S1798" ca="1">IF(ISNUMBER(R1798),IF(R1798=100%,"CUMPLIDA",IF(AND(ISNUMBER(N1798),ISNUMBER(INDIRECT("FECHA_"&amp;$B1798,1))), IF(N1798&lt;=INDIRECT("FECHA_"&amp;$B1798,1),"INCUMPLIDA","PROCESO"), "VERIFICAR FECHA")),"SIN VALOR AVANCE")</f>
        <v>CUMPLIDA</v>
      </c>
    </row>
    <row r="1799" spans="1:19" ht="150.75">
      <c r="A1799" s="784" t="s">
        <v>17</v>
      </c>
      <c r="B1799" s="785" t="s">
        <v>13</v>
      </c>
      <c r="C1799" s="807"/>
      <c r="D1799" s="807"/>
      <c r="E1799" s="801"/>
      <c r="F1799" s="802"/>
      <c r="G1799" s="801"/>
      <c r="H1799" s="801"/>
      <c r="I1799" s="801"/>
      <c r="J1799" s="789" t="s">
        <v>1802</v>
      </c>
      <c r="K1799" s="789" t="s">
        <v>1803</v>
      </c>
      <c r="L1799" s="790">
        <v>1</v>
      </c>
      <c r="M1799" s="811">
        <v>43831</v>
      </c>
      <c r="N1799" s="811">
        <v>43920</v>
      </c>
      <c r="O1799" s="791">
        <f t="shared" si="66"/>
        <v>12.714285714285714</v>
      </c>
      <c r="P1799" s="804">
        <v>1</v>
      </c>
      <c r="Q1799" s="789" t="s">
        <v>1804</v>
      </c>
      <c r="R1799" s="95">
        <f t="shared" si="67"/>
        <v>1</v>
      </c>
      <c r="S1799" s="794" t="str">
        <f t="array" aca="1" ref="S1799" ca="1">IF(ISNUMBER(R1799),IF(R1799=100%,"CUMPLIDA",IF(AND(ISNUMBER(N1799),ISNUMBER(INDIRECT("FECHA_"&amp;$B1799,1))), IF(N1799&lt;=INDIRECT("FECHA_"&amp;$B1799,1),"INCUMPLIDA","PROCESO"), "VERIFICAR FECHA")),"SIN VALOR AVANCE")</f>
        <v>CUMPLIDA</v>
      </c>
    </row>
    <row r="1800" spans="1:19" ht="165.75">
      <c r="A1800" s="784" t="s">
        <v>17</v>
      </c>
      <c r="B1800" s="785" t="s">
        <v>13</v>
      </c>
      <c r="C1800" s="807"/>
      <c r="D1800" s="807"/>
      <c r="E1800" s="801"/>
      <c r="F1800" s="802"/>
      <c r="G1800" s="801"/>
      <c r="H1800" s="801"/>
      <c r="I1800" s="801"/>
      <c r="J1800" s="789" t="s">
        <v>1805</v>
      </c>
      <c r="K1800" s="789" t="s">
        <v>1806</v>
      </c>
      <c r="L1800" s="790">
        <v>2</v>
      </c>
      <c r="M1800" s="811">
        <v>43922</v>
      </c>
      <c r="N1800" s="811">
        <v>44012</v>
      </c>
      <c r="O1800" s="791">
        <f t="shared" si="66"/>
        <v>12.857142857142858</v>
      </c>
      <c r="P1800" s="804">
        <v>2</v>
      </c>
      <c r="Q1800" s="789" t="s">
        <v>1807</v>
      </c>
      <c r="R1800" s="95">
        <f t="shared" si="67"/>
        <v>1</v>
      </c>
      <c r="S1800" s="794" t="str">
        <f t="array" aca="1" ref="S1800" ca="1">IF(ISNUMBER(R1800),IF(R1800=100%,"CUMPLIDA",IF(AND(ISNUMBER(N1800),ISNUMBER(INDIRECT("FECHA_"&amp;$B1800,1))), IF(N1800&lt;=INDIRECT("FECHA_"&amp;$B1800,1),"INCUMPLIDA","PROCESO"), "VERIFICAR FECHA")),"SIN VALOR AVANCE")</f>
        <v>CUMPLIDA</v>
      </c>
    </row>
    <row r="1801" spans="1:19" ht="180">
      <c r="A1801" s="784" t="s">
        <v>17</v>
      </c>
      <c r="B1801" s="785" t="s">
        <v>13</v>
      </c>
      <c r="C1801" s="807" t="s">
        <v>1808</v>
      </c>
      <c r="D1801" s="807" t="s">
        <v>1809</v>
      </c>
      <c r="E1801" s="801" t="s">
        <v>1810</v>
      </c>
      <c r="F1801" s="802"/>
      <c r="G1801" s="801"/>
      <c r="H1801" s="820" t="s">
        <v>1811</v>
      </c>
      <c r="I1801" s="803" t="s">
        <v>1812</v>
      </c>
      <c r="J1801" s="789" t="s">
        <v>1813</v>
      </c>
      <c r="K1801" s="789" t="s">
        <v>1814</v>
      </c>
      <c r="L1801" s="790">
        <v>3</v>
      </c>
      <c r="M1801" s="811">
        <v>42736</v>
      </c>
      <c r="N1801" s="811">
        <v>43100</v>
      </c>
      <c r="O1801" s="791">
        <f t="shared" si="66"/>
        <v>52</v>
      </c>
      <c r="P1801" s="804">
        <v>3</v>
      </c>
      <c r="Q1801" s="789" t="s">
        <v>1815</v>
      </c>
      <c r="R1801" s="95">
        <f t="shared" si="67"/>
        <v>1</v>
      </c>
      <c r="S1801" s="794" t="str">
        <f t="array" aca="1" ref="S1801" ca="1">IF(ISNUMBER(R1801),IF(R1801=100%,"CUMPLIDA",IF(AND(ISNUMBER(N1801),ISNUMBER(INDIRECT("FECHA_"&amp;$B1801,1))), IF(N1801&lt;=INDIRECT("FECHA_"&amp;$B1801,1),"INCUMPLIDA","PROCESO"), "VERIFICAR FECHA")),"SIN VALOR AVANCE")</f>
        <v>CUMPLIDA</v>
      </c>
    </row>
    <row r="1802" spans="1:19" ht="105.75">
      <c r="A1802" s="784" t="s">
        <v>17</v>
      </c>
      <c r="B1802" s="785" t="s">
        <v>13</v>
      </c>
      <c r="C1802" s="807"/>
      <c r="D1802" s="807"/>
      <c r="E1802" s="801"/>
      <c r="F1802" s="802"/>
      <c r="G1802" s="801"/>
      <c r="H1802" s="820"/>
      <c r="I1802" s="803" t="s">
        <v>1816</v>
      </c>
      <c r="J1802" s="789" t="s">
        <v>1817</v>
      </c>
      <c r="K1802" s="789" t="s">
        <v>1818</v>
      </c>
      <c r="L1802" s="790">
        <v>4</v>
      </c>
      <c r="M1802" s="811">
        <v>42736</v>
      </c>
      <c r="N1802" s="811">
        <v>43100</v>
      </c>
      <c r="O1802" s="791">
        <f t="shared" si="66"/>
        <v>52</v>
      </c>
      <c r="P1802" s="804">
        <v>4</v>
      </c>
      <c r="Q1802" s="789" t="s">
        <v>1819</v>
      </c>
      <c r="R1802" s="95">
        <f t="shared" si="67"/>
        <v>1</v>
      </c>
      <c r="S1802" s="794" t="str">
        <f t="array" aca="1" ref="S1802" ca="1">IF(ISNUMBER(R1802),IF(R1802=100%,"CUMPLIDA",IF(AND(ISNUMBER(N1802),ISNUMBER(INDIRECT("FECHA_"&amp;$B1802,1))), IF(N1802&lt;=INDIRECT("FECHA_"&amp;$B1802,1),"INCUMPLIDA","PROCESO"), "VERIFICAR FECHA")),"SIN VALOR AVANCE")</f>
        <v>CUMPLIDA</v>
      </c>
    </row>
    <row r="1803" spans="1:19" ht="210.75">
      <c r="A1803" s="784" t="s">
        <v>17</v>
      </c>
      <c r="B1803" s="785" t="s">
        <v>13</v>
      </c>
      <c r="C1803" s="807"/>
      <c r="D1803" s="807"/>
      <c r="E1803" s="801"/>
      <c r="F1803" s="802"/>
      <c r="G1803" s="801"/>
      <c r="H1803" s="820"/>
      <c r="I1803" s="788" t="s">
        <v>1820</v>
      </c>
      <c r="J1803" s="789" t="s">
        <v>1821</v>
      </c>
      <c r="K1803" s="789" t="s">
        <v>1822</v>
      </c>
      <c r="L1803" s="790">
        <v>2</v>
      </c>
      <c r="M1803" s="811">
        <v>42648</v>
      </c>
      <c r="N1803" s="811">
        <v>42930</v>
      </c>
      <c r="O1803" s="791">
        <f t="shared" si="66"/>
        <v>40.285714285714285</v>
      </c>
      <c r="P1803" s="804">
        <v>2</v>
      </c>
      <c r="Q1803" s="789" t="s">
        <v>1823</v>
      </c>
      <c r="R1803" s="95">
        <f t="shared" si="67"/>
        <v>1</v>
      </c>
      <c r="S1803" s="794" t="str">
        <f t="array" aca="1" ref="S1803" ca="1">IF(ISNUMBER(R1803),IF(R1803=100%,"CUMPLIDA",IF(AND(ISNUMBER(N1803),ISNUMBER(INDIRECT("FECHA_"&amp;$B1803,1))), IF(N1803&lt;=INDIRECT("FECHA_"&amp;$B1803,1),"INCUMPLIDA","PROCESO"), "VERIFICAR FECHA")),"SIN VALOR AVANCE")</f>
        <v>CUMPLIDA</v>
      </c>
    </row>
    <row r="1804" spans="1:19" ht="150.75">
      <c r="A1804" s="784" t="s">
        <v>17</v>
      </c>
      <c r="B1804" s="785" t="s">
        <v>13</v>
      </c>
      <c r="C1804" s="807"/>
      <c r="D1804" s="807"/>
      <c r="E1804" s="801"/>
      <c r="F1804" s="802"/>
      <c r="G1804" s="801"/>
      <c r="H1804" s="820"/>
      <c r="I1804" s="797"/>
      <c r="J1804" s="789" t="s">
        <v>1796</v>
      </c>
      <c r="K1804" s="789" t="s">
        <v>1797</v>
      </c>
      <c r="L1804" s="790">
        <v>3</v>
      </c>
      <c r="M1804" s="811">
        <v>42933</v>
      </c>
      <c r="N1804" s="811">
        <v>43220</v>
      </c>
      <c r="O1804" s="791">
        <f t="shared" si="66"/>
        <v>41</v>
      </c>
      <c r="P1804" s="804">
        <v>3</v>
      </c>
      <c r="Q1804" s="789" t="s">
        <v>1824</v>
      </c>
      <c r="R1804" s="95">
        <f t="shared" si="67"/>
        <v>1</v>
      </c>
      <c r="S1804" s="794" t="str">
        <f t="array" aca="1" ref="S1804" ca="1">IF(ISNUMBER(R1804),IF(R1804=100%,"CUMPLIDA",IF(AND(ISNUMBER(N1804),ISNUMBER(INDIRECT("FECHA_"&amp;$B1804,1))), IF(N1804&lt;=INDIRECT("FECHA_"&amp;$B1804,1),"INCUMPLIDA","PROCESO"), "VERIFICAR FECHA")),"SIN VALOR AVANCE")</f>
        <v>CUMPLIDA</v>
      </c>
    </row>
    <row r="1805" spans="1:19" ht="240.75">
      <c r="A1805" s="784" t="s">
        <v>17</v>
      </c>
      <c r="B1805" s="785" t="s">
        <v>13</v>
      </c>
      <c r="C1805" s="807"/>
      <c r="D1805" s="807"/>
      <c r="E1805" s="801"/>
      <c r="F1805" s="802"/>
      <c r="G1805" s="801"/>
      <c r="H1805" s="820"/>
      <c r="I1805" s="797"/>
      <c r="J1805" s="789" t="s">
        <v>1825</v>
      </c>
      <c r="K1805" s="789" t="s">
        <v>1826</v>
      </c>
      <c r="L1805" s="790">
        <v>2</v>
      </c>
      <c r="M1805" s="811">
        <v>44197</v>
      </c>
      <c r="N1805" s="811">
        <v>44409</v>
      </c>
      <c r="O1805" s="791">
        <f t="shared" si="66"/>
        <v>30.285714285714285</v>
      </c>
      <c r="P1805" s="804">
        <v>2</v>
      </c>
      <c r="Q1805" s="789" t="s">
        <v>1827</v>
      </c>
      <c r="R1805" s="95">
        <f t="shared" si="67"/>
        <v>1</v>
      </c>
      <c r="S1805" s="794" t="str">
        <f t="array" aca="1" ref="S1805" ca="1">IF(ISNUMBER(R1805),IF(R1805=100%,"CUMPLIDA",IF(AND(ISNUMBER(N1805),ISNUMBER(INDIRECT("FECHA_"&amp;$B1805,1))), IF(N1805&lt;=INDIRECT("FECHA_"&amp;$B1805,1),"INCUMPLIDA","PROCESO"), "VERIFICAR FECHA")),"SIN VALOR AVANCE")</f>
        <v>CUMPLIDA</v>
      </c>
    </row>
    <row r="1806" spans="1:19" ht="240.75">
      <c r="A1806" s="784" t="s">
        <v>17</v>
      </c>
      <c r="B1806" s="785" t="s">
        <v>13</v>
      </c>
      <c r="C1806" s="807"/>
      <c r="D1806" s="807"/>
      <c r="E1806" s="801"/>
      <c r="F1806" s="802"/>
      <c r="G1806" s="801"/>
      <c r="H1806" s="820"/>
      <c r="I1806" s="797"/>
      <c r="J1806" s="789" t="s">
        <v>1828</v>
      </c>
      <c r="K1806" s="789" t="s">
        <v>1829</v>
      </c>
      <c r="L1806" s="790">
        <v>2</v>
      </c>
      <c r="M1806" s="811">
        <v>44515</v>
      </c>
      <c r="N1806" s="811">
        <v>44881</v>
      </c>
      <c r="O1806" s="791">
        <f t="shared" si="66"/>
        <v>52.285714285714285</v>
      </c>
      <c r="P1806" s="804">
        <v>2</v>
      </c>
      <c r="Q1806" s="789" t="s">
        <v>1827</v>
      </c>
      <c r="R1806" s="95">
        <f t="shared" si="67"/>
        <v>1</v>
      </c>
      <c r="S1806" s="794" t="str">
        <f t="array" aca="1" ref="S1806" ca="1">IF(ISNUMBER(R1806),IF(R1806=100%,"CUMPLIDA",IF(AND(ISNUMBER(N1806),ISNUMBER(INDIRECT("FECHA_"&amp;$B1806,1))), IF(N1806&lt;=INDIRECT("FECHA_"&amp;$B1806,1),"INCUMPLIDA","PROCESO"), "VERIFICAR FECHA")),"SIN VALOR AVANCE")</f>
        <v>CUMPLIDA</v>
      </c>
    </row>
    <row r="1807" spans="1:19" ht="240.75">
      <c r="A1807" s="784" t="s">
        <v>17</v>
      </c>
      <c r="B1807" s="785" t="s">
        <v>13</v>
      </c>
      <c r="C1807" s="807"/>
      <c r="D1807" s="807"/>
      <c r="E1807" s="801"/>
      <c r="F1807" s="802"/>
      <c r="G1807" s="801"/>
      <c r="H1807" s="820"/>
      <c r="I1807" s="797"/>
      <c r="J1807" s="789" t="s">
        <v>1830</v>
      </c>
      <c r="K1807" s="789" t="s">
        <v>1831</v>
      </c>
      <c r="L1807" s="790">
        <v>2</v>
      </c>
      <c r="M1807" s="811">
        <v>44882</v>
      </c>
      <c r="N1807" s="811">
        <v>44937</v>
      </c>
      <c r="O1807" s="791">
        <f t="shared" si="66"/>
        <v>7.8571428571428568</v>
      </c>
      <c r="P1807" s="804">
        <v>2</v>
      </c>
      <c r="Q1807" s="789" t="s">
        <v>1827</v>
      </c>
      <c r="R1807" s="95">
        <f t="shared" si="67"/>
        <v>1</v>
      </c>
      <c r="S1807" s="794" t="str">
        <f t="array" aca="1" ref="S1807" ca="1">IF(ISNUMBER(R1807),IF(R1807=100%,"CUMPLIDA",IF(AND(ISNUMBER(N1807),ISNUMBER(INDIRECT("FECHA_"&amp;$B1807,1))), IF(N1807&lt;=INDIRECT("FECHA_"&amp;$B1807,1),"INCUMPLIDA","PROCESO"), "VERIFICAR FECHA")),"SIN VALOR AVANCE")</f>
        <v>CUMPLIDA</v>
      </c>
    </row>
    <row r="1808" spans="1:19" ht="165.75">
      <c r="A1808" s="784" t="s">
        <v>17</v>
      </c>
      <c r="B1808" s="785" t="s">
        <v>13</v>
      </c>
      <c r="C1808" s="807"/>
      <c r="D1808" s="807"/>
      <c r="E1808" s="801"/>
      <c r="F1808" s="802"/>
      <c r="G1808" s="801"/>
      <c r="H1808" s="820"/>
      <c r="I1808" s="797"/>
      <c r="J1808" s="789" t="s">
        <v>1832</v>
      </c>
      <c r="K1808" s="789" t="s">
        <v>1831</v>
      </c>
      <c r="L1808" s="790">
        <v>2</v>
      </c>
      <c r="M1808" s="811">
        <v>45444</v>
      </c>
      <c r="N1808" s="811">
        <v>45900</v>
      </c>
      <c r="O1808" s="791">
        <f t="shared" si="66"/>
        <v>65.142857142857139</v>
      </c>
      <c r="P1808" s="804">
        <v>2</v>
      </c>
      <c r="Q1808" s="789" t="s">
        <v>1833</v>
      </c>
      <c r="R1808" s="95">
        <f t="shared" si="67"/>
        <v>1</v>
      </c>
      <c r="S1808" s="794" t="str">
        <f t="array" aca="1" ref="S1808" ca="1">IF(ISNUMBER(R1808),IF(R1808=100%,"CUMPLIDA",IF(AND(ISNUMBER(N1808),ISNUMBER(INDIRECT("FECHA_"&amp;$B1808,1))), IF(N1808&lt;=INDIRECT("FECHA_"&amp;$B1808,1),"INCUMPLIDA","PROCESO"), "VERIFICAR FECHA")),"SIN VALOR AVANCE")</f>
        <v>CUMPLIDA</v>
      </c>
    </row>
    <row r="1809" spans="1:19" ht="120.75">
      <c r="A1809" s="784" t="s">
        <v>17</v>
      </c>
      <c r="B1809" s="785" t="s">
        <v>13</v>
      </c>
      <c r="C1809" s="807"/>
      <c r="D1809" s="807"/>
      <c r="E1809" s="801"/>
      <c r="F1809" s="802"/>
      <c r="G1809" s="801"/>
      <c r="H1809" s="820"/>
      <c r="I1809" s="800"/>
      <c r="J1809" s="789" t="s">
        <v>1834</v>
      </c>
      <c r="K1809" s="789" t="s">
        <v>1831</v>
      </c>
      <c r="L1809" s="790">
        <v>2</v>
      </c>
      <c r="M1809" s="811">
        <v>45901</v>
      </c>
      <c r="N1809" s="811">
        <v>46418</v>
      </c>
      <c r="O1809" s="791">
        <f t="shared" si="66"/>
        <v>73.857142857142861</v>
      </c>
      <c r="P1809" s="804">
        <v>0</v>
      </c>
      <c r="Q1809" s="789" t="s">
        <v>1835</v>
      </c>
      <c r="R1809" s="95">
        <f t="shared" si="67"/>
        <v>0</v>
      </c>
      <c r="S1809" s="794" t="str">
        <f t="array" aca="1" ref="S1809" ca="1">IF(ISNUMBER(R1809),IF(R1809=100%,"CUMPLIDA",IF(AND(ISNUMBER(N1809),ISNUMBER(INDIRECT("FECHA_"&amp;$B1809,1))), IF(N1809&lt;=INDIRECT("FECHA_"&amp;$B1809,1),"INCUMPLIDA","PROCESO"), "VERIFICAR FECHA")),"SIN VALOR AVANCE")</f>
        <v>PROCESO</v>
      </c>
    </row>
    <row r="1810" spans="1:19" ht="105.75">
      <c r="A1810" s="784" t="s">
        <v>17</v>
      </c>
      <c r="B1810" s="785" t="s">
        <v>13</v>
      </c>
      <c r="C1810" s="807" t="s">
        <v>1836</v>
      </c>
      <c r="D1810" s="807" t="s">
        <v>1837</v>
      </c>
      <c r="E1810" s="801" t="s">
        <v>1838</v>
      </c>
      <c r="F1810" s="802"/>
      <c r="G1810" s="801"/>
      <c r="H1810" s="801" t="s">
        <v>1839</v>
      </c>
      <c r="I1810" s="803" t="s">
        <v>1840</v>
      </c>
      <c r="J1810" s="789" t="s">
        <v>1841</v>
      </c>
      <c r="K1810" s="789" t="s">
        <v>1842</v>
      </c>
      <c r="L1810" s="790">
        <v>1</v>
      </c>
      <c r="M1810" s="811">
        <v>42491</v>
      </c>
      <c r="N1810" s="811">
        <v>42582</v>
      </c>
      <c r="O1810" s="791">
        <f t="shared" si="66"/>
        <v>13</v>
      </c>
      <c r="P1810" s="804">
        <v>1</v>
      </c>
      <c r="Q1810" s="789" t="s">
        <v>1843</v>
      </c>
      <c r="R1810" s="95">
        <f t="shared" si="67"/>
        <v>1</v>
      </c>
      <c r="S1810" s="794" t="str">
        <f t="array" aca="1" ref="S1810" ca="1">IF(ISNUMBER(R1810),IF(R1810=100%,"CUMPLIDA",IF(AND(ISNUMBER(N1810),ISNUMBER(INDIRECT("FECHA_"&amp;$B1810,1))), IF(N1810&lt;=INDIRECT("FECHA_"&amp;$B1810,1),"INCUMPLIDA","PROCESO"), "VERIFICAR FECHA")),"SIN VALOR AVANCE")</f>
        <v>CUMPLIDA</v>
      </c>
    </row>
    <row r="1811" spans="1:19" ht="135.75">
      <c r="A1811" s="784" t="s">
        <v>17</v>
      </c>
      <c r="B1811" s="785" t="s">
        <v>13</v>
      </c>
      <c r="C1811" s="807"/>
      <c r="D1811" s="807"/>
      <c r="E1811" s="801"/>
      <c r="F1811" s="802"/>
      <c r="G1811" s="801"/>
      <c r="H1811" s="801"/>
      <c r="I1811" s="803" t="s">
        <v>1844</v>
      </c>
      <c r="J1811" s="789" t="s">
        <v>1772</v>
      </c>
      <c r="K1811" s="789" t="s">
        <v>1244</v>
      </c>
      <c r="L1811" s="804">
        <v>1</v>
      </c>
      <c r="M1811" s="814">
        <v>45231</v>
      </c>
      <c r="N1811" s="814">
        <v>45504</v>
      </c>
      <c r="O1811" s="791">
        <f t="shared" si="66"/>
        <v>39</v>
      </c>
      <c r="P1811" s="804">
        <v>1</v>
      </c>
      <c r="Q1811" s="830" t="s">
        <v>1773</v>
      </c>
      <c r="R1811" s="95">
        <f t="shared" si="67"/>
        <v>1</v>
      </c>
      <c r="S1811" s="794" t="str">
        <f t="array" aca="1" ref="S1811" ca="1">IF(ISNUMBER(R1811),IF(R1811=100%,"CUMPLIDA",IF(AND(ISNUMBER(N1811),ISNUMBER(INDIRECT("FECHA_"&amp;$B1811,1))), IF(N1811&lt;=INDIRECT("FECHA_"&amp;$B1811,1),"INCUMPLIDA","PROCESO"), "VERIFICAR FECHA")),"SIN VALOR AVANCE")</f>
        <v>CUMPLIDA</v>
      </c>
    </row>
    <row r="1812" spans="1:19" ht="135.75">
      <c r="A1812" s="784" t="s">
        <v>17</v>
      </c>
      <c r="B1812" s="785" t="s">
        <v>13</v>
      </c>
      <c r="C1812" s="807"/>
      <c r="D1812" s="807"/>
      <c r="E1812" s="801"/>
      <c r="F1812" s="802"/>
      <c r="G1812" s="801"/>
      <c r="H1812" s="801"/>
      <c r="I1812" s="803" t="s">
        <v>1774</v>
      </c>
      <c r="J1812" s="789" t="s">
        <v>1247</v>
      </c>
      <c r="K1812" s="789" t="s">
        <v>1248</v>
      </c>
      <c r="L1812" s="804">
        <v>1</v>
      </c>
      <c r="M1812" s="814">
        <v>45231</v>
      </c>
      <c r="N1812" s="814">
        <v>45504</v>
      </c>
      <c r="O1812" s="791">
        <f t="shared" si="66"/>
        <v>39</v>
      </c>
      <c r="P1812" s="804">
        <v>1</v>
      </c>
      <c r="Q1812" s="830" t="s">
        <v>1773</v>
      </c>
      <c r="R1812" s="95">
        <f t="shared" si="67"/>
        <v>1</v>
      </c>
      <c r="S1812" s="794" t="str">
        <f t="array" aca="1" ref="S1812" ca="1">IF(ISNUMBER(R1812),IF(R1812=100%,"CUMPLIDA",IF(AND(ISNUMBER(N1812),ISNUMBER(INDIRECT("FECHA_"&amp;$B1812,1))), IF(N1812&lt;=INDIRECT("FECHA_"&amp;$B1812,1),"INCUMPLIDA","PROCESO"), "VERIFICAR FECHA")),"SIN VALOR AVANCE")</f>
        <v>CUMPLIDA</v>
      </c>
    </row>
    <row r="1813" spans="1:19" ht="90.75">
      <c r="A1813" s="784" t="s">
        <v>17</v>
      </c>
      <c r="B1813" s="785" t="s">
        <v>13</v>
      </c>
      <c r="C1813" s="807"/>
      <c r="D1813" s="807"/>
      <c r="E1813" s="801"/>
      <c r="F1813" s="802"/>
      <c r="G1813" s="801"/>
      <c r="H1813" s="801"/>
      <c r="I1813" s="803" t="s">
        <v>837</v>
      </c>
      <c r="J1813" s="789" t="s">
        <v>838</v>
      </c>
      <c r="K1813" s="789" t="s">
        <v>839</v>
      </c>
      <c r="L1813" s="804">
        <v>1</v>
      </c>
      <c r="M1813" s="814">
        <v>45444</v>
      </c>
      <c r="N1813" s="814">
        <v>45747</v>
      </c>
      <c r="O1813" s="791">
        <f t="shared" si="66"/>
        <v>43.285714285714285</v>
      </c>
      <c r="P1813" s="804">
        <v>1</v>
      </c>
      <c r="Q1813" s="830" t="s">
        <v>1775</v>
      </c>
      <c r="R1813" s="95">
        <f t="shared" si="67"/>
        <v>1</v>
      </c>
      <c r="S1813" s="794" t="str">
        <f t="array" aca="1" ref="S1813" ca="1">IF(ISNUMBER(R1813),IF(R1813=100%,"CUMPLIDA",IF(AND(ISNUMBER(N1813),ISNUMBER(INDIRECT("FECHA_"&amp;$B1813,1))), IF(N1813&lt;=INDIRECT("FECHA_"&amp;$B1813,1),"INCUMPLIDA","PROCESO"), "VERIFICAR FECHA")),"SIN VALOR AVANCE")</f>
        <v>CUMPLIDA</v>
      </c>
    </row>
    <row r="1814" spans="1:19" ht="75.75">
      <c r="A1814" s="784" t="s">
        <v>17</v>
      </c>
      <c r="B1814" s="785" t="s">
        <v>13</v>
      </c>
      <c r="C1814" s="807"/>
      <c r="D1814" s="807"/>
      <c r="E1814" s="801"/>
      <c r="F1814" s="802"/>
      <c r="G1814" s="801"/>
      <c r="H1814" s="801"/>
      <c r="I1814" s="803" t="s">
        <v>841</v>
      </c>
      <c r="J1814" s="789" t="s">
        <v>841</v>
      </c>
      <c r="K1814" s="789" t="s">
        <v>842</v>
      </c>
      <c r="L1814" s="804">
        <v>1</v>
      </c>
      <c r="M1814" s="814">
        <v>45444</v>
      </c>
      <c r="N1814" s="814">
        <v>45747</v>
      </c>
      <c r="O1814" s="791">
        <f t="shared" si="66"/>
        <v>43.285714285714285</v>
      </c>
      <c r="P1814" s="804">
        <v>1</v>
      </c>
      <c r="Q1814" s="830" t="s">
        <v>1776</v>
      </c>
      <c r="R1814" s="95">
        <f t="shared" si="67"/>
        <v>1</v>
      </c>
      <c r="S1814" s="794" t="str">
        <f t="array" aca="1" ref="S1814" ca="1">IF(ISNUMBER(R1814),IF(R1814=100%,"CUMPLIDA",IF(AND(ISNUMBER(N1814),ISNUMBER(INDIRECT("FECHA_"&amp;$B1814,1))), IF(N1814&lt;=INDIRECT("FECHA_"&amp;$B1814,1),"INCUMPLIDA","PROCESO"), "VERIFICAR FECHA")),"SIN VALOR AVANCE")</f>
        <v>CUMPLIDA</v>
      </c>
    </row>
    <row r="1815" spans="1:19" ht="90.75">
      <c r="A1815" s="784" t="s">
        <v>17</v>
      </c>
      <c r="B1815" s="785" t="s">
        <v>13</v>
      </c>
      <c r="C1815" s="807"/>
      <c r="D1815" s="807"/>
      <c r="E1815" s="801"/>
      <c r="F1815" s="802"/>
      <c r="G1815" s="801"/>
      <c r="H1815" s="801"/>
      <c r="I1815" s="803" t="s">
        <v>847</v>
      </c>
      <c r="J1815" s="789" t="s">
        <v>847</v>
      </c>
      <c r="K1815" s="789" t="s">
        <v>848</v>
      </c>
      <c r="L1815" s="804">
        <v>1</v>
      </c>
      <c r="M1815" s="814">
        <v>45444</v>
      </c>
      <c r="N1815" s="814">
        <v>45747</v>
      </c>
      <c r="O1815" s="791">
        <f t="shared" si="66"/>
        <v>43.285714285714285</v>
      </c>
      <c r="P1815" s="804">
        <v>1</v>
      </c>
      <c r="Q1815" s="830" t="s">
        <v>1775</v>
      </c>
      <c r="R1815" s="95">
        <f t="shared" si="67"/>
        <v>1</v>
      </c>
      <c r="S1815" s="794" t="str">
        <f t="array" aca="1" ref="S1815" ca="1">IF(ISNUMBER(R1815),IF(R1815=100%,"CUMPLIDA",IF(AND(ISNUMBER(N1815),ISNUMBER(INDIRECT("FECHA_"&amp;$B1815,1))), IF(N1815&lt;=INDIRECT("FECHA_"&amp;$B1815,1),"INCUMPLIDA","PROCESO"), "VERIFICAR FECHA")),"SIN VALOR AVANCE")</f>
        <v>CUMPLIDA</v>
      </c>
    </row>
    <row r="1816" spans="1:19" ht="75.75">
      <c r="A1816" s="784" t="s">
        <v>17</v>
      </c>
      <c r="B1816" s="785" t="s">
        <v>13</v>
      </c>
      <c r="C1816" s="807"/>
      <c r="D1816" s="807"/>
      <c r="E1816" s="801"/>
      <c r="F1816" s="802"/>
      <c r="G1816" s="801"/>
      <c r="H1816" s="801"/>
      <c r="I1816" s="803" t="s">
        <v>849</v>
      </c>
      <c r="J1816" s="789" t="s">
        <v>849</v>
      </c>
      <c r="K1816" s="789" t="s">
        <v>850</v>
      </c>
      <c r="L1816" s="804">
        <v>1</v>
      </c>
      <c r="M1816" s="814">
        <v>45444</v>
      </c>
      <c r="N1816" s="814">
        <v>45747</v>
      </c>
      <c r="O1816" s="791">
        <f t="shared" si="66"/>
        <v>43.285714285714285</v>
      </c>
      <c r="P1816" s="804">
        <v>1</v>
      </c>
      <c r="Q1816" s="830" t="s">
        <v>1776</v>
      </c>
      <c r="R1816" s="95">
        <f t="shared" si="67"/>
        <v>1</v>
      </c>
      <c r="S1816" s="794" t="str">
        <f t="array" aca="1" ref="S1816" ca="1">IF(ISNUMBER(R1816),IF(R1816=100%,"CUMPLIDA",IF(AND(ISNUMBER(N1816),ISNUMBER(INDIRECT("FECHA_"&amp;$B1816,1))), IF(N1816&lt;=INDIRECT("FECHA_"&amp;$B1816,1),"INCUMPLIDA","PROCESO"), "VERIFICAR FECHA")),"SIN VALOR AVANCE")</f>
        <v>CUMPLIDA</v>
      </c>
    </row>
    <row r="1817" spans="1:19" ht="135.75">
      <c r="A1817" s="784" t="s">
        <v>17</v>
      </c>
      <c r="B1817" s="785" t="s">
        <v>13</v>
      </c>
      <c r="C1817" s="807"/>
      <c r="D1817" s="807"/>
      <c r="E1817" s="801"/>
      <c r="F1817" s="802"/>
      <c r="G1817" s="801"/>
      <c r="H1817" s="801"/>
      <c r="I1817" s="803" t="s">
        <v>851</v>
      </c>
      <c r="J1817" s="789" t="s">
        <v>851</v>
      </c>
      <c r="K1817" s="789" t="s">
        <v>852</v>
      </c>
      <c r="L1817" s="804">
        <v>1</v>
      </c>
      <c r="M1817" s="814">
        <v>45444</v>
      </c>
      <c r="N1817" s="814">
        <v>45747</v>
      </c>
      <c r="O1817" s="791">
        <f t="shared" si="66"/>
        <v>43.285714285714285</v>
      </c>
      <c r="P1817" s="804">
        <v>1</v>
      </c>
      <c r="Q1817" s="830" t="s">
        <v>1773</v>
      </c>
      <c r="R1817" s="95">
        <f t="shared" si="67"/>
        <v>1</v>
      </c>
      <c r="S1817" s="794" t="str">
        <f t="array" aca="1" ref="S1817" ca="1">IF(ISNUMBER(R1817),IF(R1817=100%,"CUMPLIDA",IF(AND(ISNUMBER(N1817),ISNUMBER(INDIRECT("FECHA_"&amp;$B1817,1))), IF(N1817&lt;=INDIRECT("FECHA_"&amp;$B1817,1),"INCUMPLIDA","PROCESO"), "VERIFICAR FECHA")),"SIN VALOR AVANCE")</f>
        <v>CUMPLIDA</v>
      </c>
    </row>
    <row r="1818" spans="1:19" ht="165.75">
      <c r="A1818" s="784" t="s">
        <v>17</v>
      </c>
      <c r="B1818" s="785" t="s">
        <v>13</v>
      </c>
      <c r="C1818" s="807"/>
      <c r="D1818" s="807"/>
      <c r="E1818" s="801"/>
      <c r="F1818" s="802"/>
      <c r="G1818" s="801"/>
      <c r="H1818" s="801"/>
      <c r="I1818" s="803" t="s">
        <v>854</v>
      </c>
      <c r="J1818" s="789" t="s">
        <v>421</v>
      </c>
      <c r="K1818" s="789" t="s">
        <v>855</v>
      </c>
      <c r="L1818" s="804">
        <v>10</v>
      </c>
      <c r="M1818" s="814">
        <v>45748</v>
      </c>
      <c r="N1818" s="814">
        <v>47118</v>
      </c>
      <c r="O1818" s="791">
        <f t="shared" si="66"/>
        <v>195.71428571428572</v>
      </c>
      <c r="P1818" s="804">
        <v>2</v>
      </c>
      <c r="Q1818" s="789" t="s">
        <v>1845</v>
      </c>
      <c r="R1818" s="95">
        <f t="shared" si="67"/>
        <v>0.2</v>
      </c>
      <c r="S1818" s="794" t="str">
        <f t="array" aca="1" ref="S1818" ca="1">IF(ISNUMBER(R1818),IF(R1818=100%,"CUMPLIDA",IF(AND(ISNUMBER(N1818),ISNUMBER(INDIRECT("FECHA_"&amp;$B1818,1))), IF(N1818&lt;=INDIRECT("FECHA_"&amp;$B1818,1),"INCUMPLIDA","PROCESO"), "VERIFICAR FECHA")),"SIN VALOR AVANCE")</f>
        <v>PROCESO</v>
      </c>
    </row>
    <row r="1819" spans="1:19" ht="90.75">
      <c r="A1819" s="784" t="s">
        <v>17</v>
      </c>
      <c r="B1819" s="785" t="s">
        <v>13</v>
      </c>
      <c r="C1819" s="807"/>
      <c r="D1819" s="807"/>
      <c r="E1819" s="801"/>
      <c r="F1819" s="802"/>
      <c r="G1819" s="801"/>
      <c r="H1819" s="801"/>
      <c r="I1819" s="803" t="s">
        <v>857</v>
      </c>
      <c r="J1819" s="789" t="s">
        <v>425</v>
      </c>
      <c r="K1819" s="789" t="s">
        <v>426</v>
      </c>
      <c r="L1819" s="804">
        <v>1</v>
      </c>
      <c r="M1819" s="814">
        <v>45748</v>
      </c>
      <c r="N1819" s="814">
        <v>47118</v>
      </c>
      <c r="O1819" s="791">
        <f t="shared" si="66"/>
        <v>195.71428571428572</v>
      </c>
      <c r="P1819" s="804">
        <v>0</v>
      </c>
      <c r="Q1819" s="830" t="s">
        <v>1775</v>
      </c>
      <c r="R1819" s="95">
        <f t="shared" si="67"/>
        <v>0</v>
      </c>
      <c r="S1819" s="794" t="str">
        <f t="array" aca="1" ref="S1819" ca="1">IF(ISNUMBER(R1819),IF(R1819=100%,"CUMPLIDA",IF(AND(ISNUMBER(N1819),ISNUMBER(INDIRECT("FECHA_"&amp;$B1819,1))), IF(N1819&lt;=INDIRECT("FECHA_"&amp;$B1819,1),"INCUMPLIDA","PROCESO"), "VERIFICAR FECHA")),"SIN VALOR AVANCE")</f>
        <v>PROCESO</v>
      </c>
    </row>
    <row r="1820" spans="1:19" ht="225.75">
      <c r="A1820" s="784" t="s">
        <v>17</v>
      </c>
      <c r="B1820" s="785" t="s">
        <v>13</v>
      </c>
      <c r="C1820" s="807"/>
      <c r="D1820" s="807"/>
      <c r="E1820" s="801"/>
      <c r="F1820" s="802"/>
      <c r="G1820" s="801"/>
      <c r="H1820" s="801"/>
      <c r="I1820" s="803" t="s">
        <v>858</v>
      </c>
      <c r="J1820" s="789" t="s">
        <v>428</v>
      </c>
      <c r="K1820" s="789" t="s">
        <v>429</v>
      </c>
      <c r="L1820" s="804">
        <v>2</v>
      </c>
      <c r="M1820" s="814">
        <v>45748</v>
      </c>
      <c r="N1820" s="814">
        <v>47118</v>
      </c>
      <c r="O1820" s="791">
        <f t="shared" si="66"/>
        <v>195.71428571428572</v>
      </c>
      <c r="P1820" s="804">
        <v>0</v>
      </c>
      <c r="Q1820" s="789" t="s">
        <v>1846</v>
      </c>
      <c r="R1820" s="95">
        <f t="shared" si="67"/>
        <v>0</v>
      </c>
      <c r="S1820" s="794" t="str">
        <f t="array" aca="1" ref="S1820" ca="1">IF(ISNUMBER(R1820),IF(R1820=100%,"CUMPLIDA",IF(AND(ISNUMBER(N1820),ISNUMBER(INDIRECT("FECHA_"&amp;$B1820,1))), IF(N1820&lt;=INDIRECT("FECHA_"&amp;$B1820,1),"INCUMPLIDA","PROCESO"), "VERIFICAR FECHA")),"SIN VALOR AVANCE")</f>
        <v>PROCESO</v>
      </c>
    </row>
    <row r="1821" spans="1:19" ht="105.75">
      <c r="A1821" s="784" t="s">
        <v>17</v>
      </c>
      <c r="B1821" s="785" t="s">
        <v>13</v>
      </c>
      <c r="C1821" s="807"/>
      <c r="D1821" s="807"/>
      <c r="E1821" s="801"/>
      <c r="F1821" s="802"/>
      <c r="G1821" s="801"/>
      <c r="H1821" s="801"/>
      <c r="I1821" s="803" t="s">
        <v>1847</v>
      </c>
      <c r="J1821" s="789" t="s">
        <v>1848</v>
      </c>
      <c r="K1821" s="789" t="s">
        <v>1184</v>
      </c>
      <c r="L1821" s="790">
        <v>5</v>
      </c>
      <c r="M1821" s="811">
        <v>42581</v>
      </c>
      <c r="N1821" s="811">
        <v>42735</v>
      </c>
      <c r="O1821" s="791">
        <f t="shared" si="66"/>
        <v>22</v>
      </c>
      <c r="P1821" s="804">
        <v>5</v>
      </c>
      <c r="Q1821" s="789" t="s">
        <v>1849</v>
      </c>
      <c r="R1821" s="95">
        <f t="shared" si="67"/>
        <v>1</v>
      </c>
      <c r="S1821" s="794" t="str">
        <f t="array" aca="1" ref="S1821" ca="1">IF(ISNUMBER(R1821),IF(R1821=100%,"CUMPLIDA",IF(AND(ISNUMBER(N1821),ISNUMBER(INDIRECT("FECHA_"&amp;$B1821,1))), IF(N1821&lt;=INDIRECT("FECHA_"&amp;$B1821,1),"INCUMPLIDA","PROCESO"), "VERIFICAR FECHA")),"SIN VALOR AVANCE")</f>
        <v>CUMPLIDA</v>
      </c>
    </row>
    <row r="1822" spans="1:19" ht="135.75">
      <c r="A1822" s="784" t="s">
        <v>17</v>
      </c>
      <c r="B1822" s="785" t="s">
        <v>13</v>
      </c>
      <c r="C1822" s="807" t="s">
        <v>1850</v>
      </c>
      <c r="D1822" s="807" t="s">
        <v>1851</v>
      </c>
      <c r="E1822" s="801" t="s">
        <v>1852</v>
      </c>
      <c r="F1822" s="802"/>
      <c r="G1822" s="801"/>
      <c r="H1822" s="801" t="s">
        <v>1853</v>
      </c>
      <c r="I1822" s="803" t="s">
        <v>1854</v>
      </c>
      <c r="J1822" s="789" t="s">
        <v>1772</v>
      </c>
      <c r="K1822" s="789" t="s">
        <v>1244</v>
      </c>
      <c r="L1822" s="804">
        <v>1</v>
      </c>
      <c r="M1822" s="814">
        <v>45231</v>
      </c>
      <c r="N1822" s="814">
        <v>45504</v>
      </c>
      <c r="O1822" s="791">
        <f t="shared" si="66"/>
        <v>39</v>
      </c>
      <c r="P1822" s="804">
        <v>1</v>
      </c>
      <c r="Q1822" s="830" t="s">
        <v>1773</v>
      </c>
      <c r="R1822" s="95">
        <f t="shared" si="67"/>
        <v>1</v>
      </c>
      <c r="S1822" s="794" t="str">
        <f t="array" aca="1" ref="S1822" ca="1">IF(ISNUMBER(R1822),IF(R1822=100%,"CUMPLIDA",IF(AND(ISNUMBER(N1822),ISNUMBER(INDIRECT("FECHA_"&amp;$B1822,1))), IF(N1822&lt;=INDIRECT("FECHA_"&amp;$B1822,1),"INCUMPLIDA","PROCESO"), "VERIFICAR FECHA")),"SIN VALOR AVANCE")</f>
        <v>CUMPLIDA</v>
      </c>
    </row>
    <row r="1823" spans="1:19" ht="210.75">
      <c r="A1823" s="784" t="s">
        <v>17</v>
      </c>
      <c r="B1823" s="785" t="s">
        <v>13</v>
      </c>
      <c r="C1823" s="807"/>
      <c r="D1823" s="807"/>
      <c r="E1823" s="801"/>
      <c r="F1823" s="802"/>
      <c r="G1823" s="801"/>
      <c r="H1823" s="801"/>
      <c r="I1823" s="803" t="s">
        <v>1855</v>
      </c>
      <c r="J1823" s="789" t="s">
        <v>1247</v>
      </c>
      <c r="K1823" s="789" t="s">
        <v>1248</v>
      </c>
      <c r="L1823" s="804">
        <v>1</v>
      </c>
      <c r="M1823" s="814">
        <v>45231</v>
      </c>
      <c r="N1823" s="814">
        <v>45504</v>
      </c>
      <c r="O1823" s="791">
        <f t="shared" ref="O1823:O1886" si="68">(N1823-M1823)/7</f>
        <v>39</v>
      </c>
      <c r="P1823" s="804">
        <v>1</v>
      </c>
      <c r="Q1823" s="789" t="s">
        <v>1856</v>
      </c>
      <c r="R1823" s="95">
        <f t="shared" si="67"/>
        <v>1</v>
      </c>
      <c r="S1823" s="794" t="str">
        <f t="array" aca="1" ref="S1823" ca="1">IF(ISNUMBER(R1823),IF(R1823=100%,"CUMPLIDA",IF(AND(ISNUMBER(N1823),ISNUMBER(INDIRECT("FECHA_"&amp;$B1823,1))), IF(N1823&lt;=INDIRECT("FECHA_"&amp;$B1823,1),"INCUMPLIDA","PROCESO"), "VERIFICAR FECHA")),"SIN VALOR AVANCE")</f>
        <v>CUMPLIDA</v>
      </c>
    </row>
    <row r="1824" spans="1:19" ht="150.75">
      <c r="A1824" s="784" t="s">
        <v>17</v>
      </c>
      <c r="B1824" s="785" t="s">
        <v>13</v>
      </c>
      <c r="C1824" s="807"/>
      <c r="D1824" s="807"/>
      <c r="E1824" s="801"/>
      <c r="F1824" s="802"/>
      <c r="G1824" s="801"/>
      <c r="H1824" s="801"/>
      <c r="I1824" s="803" t="s">
        <v>837</v>
      </c>
      <c r="J1824" s="789" t="s">
        <v>838</v>
      </c>
      <c r="K1824" s="789" t="s">
        <v>839</v>
      </c>
      <c r="L1824" s="804">
        <v>1</v>
      </c>
      <c r="M1824" s="814">
        <v>45323</v>
      </c>
      <c r="N1824" s="814">
        <v>45747</v>
      </c>
      <c r="O1824" s="791">
        <f t="shared" si="68"/>
        <v>60.571428571428569</v>
      </c>
      <c r="P1824" s="804">
        <v>1</v>
      </c>
      <c r="Q1824" s="789" t="s">
        <v>1857</v>
      </c>
      <c r="R1824" s="95">
        <f t="shared" si="67"/>
        <v>1</v>
      </c>
      <c r="S1824" s="794" t="str">
        <f t="array" aca="1" ref="S1824" ca="1">IF(ISNUMBER(R1824),IF(R1824=100%,"CUMPLIDA",IF(AND(ISNUMBER(N1824),ISNUMBER(INDIRECT("FECHA_"&amp;$B1824,1))), IF(N1824&lt;=INDIRECT("FECHA_"&amp;$B1824,1),"INCUMPLIDA","PROCESO"), "VERIFICAR FECHA")),"SIN VALOR AVANCE")</f>
        <v>CUMPLIDA</v>
      </c>
    </row>
    <row r="1825" spans="1:19" ht="75.75">
      <c r="A1825" s="784" t="s">
        <v>17</v>
      </c>
      <c r="B1825" s="785" t="s">
        <v>13</v>
      </c>
      <c r="C1825" s="807"/>
      <c r="D1825" s="807"/>
      <c r="E1825" s="801"/>
      <c r="F1825" s="802"/>
      <c r="G1825" s="801"/>
      <c r="H1825" s="801"/>
      <c r="I1825" s="803" t="s">
        <v>841</v>
      </c>
      <c r="J1825" s="789" t="s">
        <v>841</v>
      </c>
      <c r="K1825" s="789" t="s">
        <v>842</v>
      </c>
      <c r="L1825" s="804">
        <v>1</v>
      </c>
      <c r="M1825" s="814">
        <v>45323</v>
      </c>
      <c r="N1825" s="814">
        <v>45747</v>
      </c>
      <c r="O1825" s="791">
        <f t="shared" si="68"/>
        <v>60.571428571428569</v>
      </c>
      <c r="P1825" s="804">
        <v>1</v>
      </c>
      <c r="Q1825" s="830" t="s">
        <v>1776</v>
      </c>
      <c r="R1825" s="95">
        <f t="shared" si="67"/>
        <v>1</v>
      </c>
      <c r="S1825" s="794" t="str">
        <f t="array" aca="1" ref="S1825" ca="1">IF(ISNUMBER(R1825),IF(R1825=100%,"CUMPLIDA",IF(AND(ISNUMBER(N1825),ISNUMBER(INDIRECT("FECHA_"&amp;$B1825,1))), IF(N1825&lt;=INDIRECT("FECHA_"&amp;$B1825,1),"INCUMPLIDA","PROCESO"), "VERIFICAR FECHA")),"SIN VALOR AVANCE")</f>
        <v>CUMPLIDA</v>
      </c>
    </row>
    <row r="1826" spans="1:19" ht="75.75">
      <c r="A1826" s="784" t="s">
        <v>17</v>
      </c>
      <c r="B1826" s="785" t="s">
        <v>13</v>
      </c>
      <c r="C1826" s="807"/>
      <c r="D1826" s="807"/>
      <c r="E1826" s="801"/>
      <c r="F1826" s="802"/>
      <c r="G1826" s="801"/>
      <c r="H1826" s="801"/>
      <c r="I1826" s="803" t="s">
        <v>844</v>
      </c>
      <c r="J1826" s="789" t="s">
        <v>845</v>
      </c>
      <c r="K1826" s="789" t="s">
        <v>846</v>
      </c>
      <c r="L1826" s="804">
        <v>1</v>
      </c>
      <c r="M1826" s="814">
        <v>45231</v>
      </c>
      <c r="N1826" s="814">
        <v>45747</v>
      </c>
      <c r="O1826" s="791">
        <f t="shared" si="68"/>
        <v>73.714285714285708</v>
      </c>
      <c r="P1826" s="804">
        <v>1</v>
      </c>
      <c r="Q1826" s="830" t="s">
        <v>1776</v>
      </c>
      <c r="R1826" s="95">
        <f t="shared" si="67"/>
        <v>1</v>
      </c>
      <c r="S1826" s="794" t="str">
        <f t="array" aca="1" ref="S1826" ca="1">IF(ISNUMBER(R1826),IF(R1826=100%,"CUMPLIDA",IF(AND(ISNUMBER(N1826),ISNUMBER(INDIRECT("FECHA_"&amp;$B1826,1))), IF(N1826&lt;=INDIRECT("FECHA_"&amp;$B1826,1),"INCUMPLIDA","PROCESO"), "VERIFICAR FECHA")),"SIN VALOR AVANCE")</f>
        <v>CUMPLIDA</v>
      </c>
    </row>
    <row r="1827" spans="1:19" ht="150.75">
      <c r="A1827" s="784" t="s">
        <v>17</v>
      </c>
      <c r="B1827" s="785" t="s">
        <v>13</v>
      </c>
      <c r="C1827" s="807"/>
      <c r="D1827" s="807"/>
      <c r="E1827" s="801"/>
      <c r="F1827" s="802"/>
      <c r="G1827" s="801"/>
      <c r="H1827" s="801"/>
      <c r="I1827" s="803" t="s">
        <v>847</v>
      </c>
      <c r="J1827" s="789" t="s">
        <v>847</v>
      </c>
      <c r="K1827" s="789" t="s">
        <v>848</v>
      </c>
      <c r="L1827" s="804">
        <v>1</v>
      </c>
      <c r="M1827" s="814">
        <v>45323</v>
      </c>
      <c r="N1827" s="814">
        <v>45747</v>
      </c>
      <c r="O1827" s="791">
        <f t="shared" si="68"/>
        <v>60.571428571428569</v>
      </c>
      <c r="P1827" s="804">
        <v>1</v>
      </c>
      <c r="Q1827" s="789" t="s">
        <v>1857</v>
      </c>
      <c r="R1827" s="95">
        <f t="shared" si="67"/>
        <v>1</v>
      </c>
      <c r="S1827" s="794" t="str">
        <f t="array" aca="1" ref="S1827" ca="1">IF(ISNUMBER(R1827),IF(R1827=100%,"CUMPLIDA",IF(AND(ISNUMBER(N1827),ISNUMBER(INDIRECT("FECHA_"&amp;$B1827,1))), IF(N1827&lt;=INDIRECT("FECHA_"&amp;$B1827,1),"INCUMPLIDA","PROCESO"), "VERIFICAR FECHA")),"SIN VALOR AVANCE")</f>
        <v>CUMPLIDA</v>
      </c>
    </row>
    <row r="1828" spans="1:19" ht="75.75">
      <c r="A1828" s="784" t="s">
        <v>17</v>
      </c>
      <c r="B1828" s="785" t="s">
        <v>13</v>
      </c>
      <c r="C1828" s="807"/>
      <c r="D1828" s="807"/>
      <c r="E1828" s="801"/>
      <c r="F1828" s="802"/>
      <c r="G1828" s="801"/>
      <c r="H1828" s="801"/>
      <c r="I1828" s="803" t="s">
        <v>849</v>
      </c>
      <c r="J1828" s="789" t="s">
        <v>849</v>
      </c>
      <c r="K1828" s="789" t="s">
        <v>850</v>
      </c>
      <c r="L1828" s="804">
        <v>1</v>
      </c>
      <c r="M1828" s="814">
        <v>45231</v>
      </c>
      <c r="N1828" s="814">
        <v>45747</v>
      </c>
      <c r="O1828" s="791">
        <f t="shared" si="68"/>
        <v>73.714285714285708</v>
      </c>
      <c r="P1828" s="804">
        <v>1</v>
      </c>
      <c r="Q1828" s="830" t="s">
        <v>1776</v>
      </c>
      <c r="R1828" s="95">
        <f t="shared" si="67"/>
        <v>1</v>
      </c>
      <c r="S1828" s="794" t="str">
        <f t="array" aca="1" ref="S1828" ca="1">IF(ISNUMBER(R1828),IF(R1828=100%,"CUMPLIDA",IF(AND(ISNUMBER(N1828),ISNUMBER(INDIRECT("FECHA_"&amp;$B1828,1))), IF(N1828&lt;=INDIRECT("FECHA_"&amp;$B1828,1),"INCUMPLIDA","PROCESO"), "VERIFICAR FECHA")),"SIN VALOR AVANCE")</f>
        <v>CUMPLIDA</v>
      </c>
    </row>
    <row r="1829" spans="1:19" ht="255.75">
      <c r="A1829" s="784" t="s">
        <v>17</v>
      </c>
      <c r="B1829" s="785" t="s">
        <v>13</v>
      </c>
      <c r="C1829" s="807"/>
      <c r="D1829" s="807"/>
      <c r="E1829" s="801"/>
      <c r="F1829" s="802"/>
      <c r="G1829" s="801"/>
      <c r="H1829" s="801"/>
      <c r="I1829" s="803" t="s">
        <v>851</v>
      </c>
      <c r="J1829" s="789" t="s">
        <v>851</v>
      </c>
      <c r="K1829" s="789" t="s">
        <v>852</v>
      </c>
      <c r="L1829" s="804">
        <v>1</v>
      </c>
      <c r="M1829" s="814">
        <v>45231</v>
      </c>
      <c r="N1829" s="814">
        <v>45747</v>
      </c>
      <c r="O1829" s="791">
        <f t="shared" si="68"/>
        <v>73.714285714285708</v>
      </c>
      <c r="P1829" s="804">
        <v>1</v>
      </c>
      <c r="Q1829" s="789" t="s">
        <v>1858</v>
      </c>
      <c r="R1829" s="95">
        <f t="shared" si="67"/>
        <v>1</v>
      </c>
      <c r="S1829" s="794" t="str">
        <f t="array" aca="1" ref="S1829" ca="1">IF(ISNUMBER(R1829),IF(R1829=100%,"CUMPLIDA",IF(AND(ISNUMBER(N1829),ISNUMBER(INDIRECT("FECHA_"&amp;$B1829,1))), IF(N1829&lt;=INDIRECT("FECHA_"&amp;$B1829,1),"INCUMPLIDA","PROCESO"), "VERIFICAR FECHA")),"SIN VALOR AVANCE")</f>
        <v>CUMPLIDA</v>
      </c>
    </row>
    <row r="1830" spans="1:19" ht="135.75">
      <c r="A1830" s="784" t="s">
        <v>17</v>
      </c>
      <c r="B1830" s="785" t="s">
        <v>13</v>
      </c>
      <c r="C1830" s="807"/>
      <c r="D1830" s="807"/>
      <c r="E1830" s="801"/>
      <c r="F1830" s="802"/>
      <c r="G1830" s="801"/>
      <c r="H1830" s="801"/>
      <c r="I1830" s="803" t="s">
        <v>854</v>
      </c>
      <c r="J1830" s="789" t="s">
        <v>421</v>
      </c>
      <c r="K1830" s="789" t="s">
        <v>855</v>
      </c>
      <c r="L1830" s="804">
        <v>11</v>
      </c>
      <c r="M1830" s="814">
        <v>46113</v>
      </c>
      <c r="N1830" s="814">
        <v>47118</v>
      </c>
      <c r="O1830" s="791">
        <f t="shared" si="68"/>
        <v>143.57142857142858</v>
      </c>
      <c r="P1830" s="804">
        <v>0</v>
      </c>
      <c r="Q1830" s="789" t="s">
        <v>1859</v>
      </c>
      <c r="R1830" s="95">
        <f t="shared" si="67"/>
        <v>0</v>
      </c>
      <c r="S1830" s="794" t="str">
        <f t="array" aca="1" ref="S1830" ca="1">IF(ISNUMBER(R1830),IF(R1830=100%,"CUMPLIDA",IF(AND(ISNUMBER(N1830),ISNUMBER(INDIRECT("FECHA_"&amp;$B1830,1))), IF(N1830&lt;=INDIRECT("FECHA_"&amp;$B1830,1),"INCUMPLIDA","PROCESO"), "VERIFICAR FECHA")),"SIN VALOR AVANCE")</f>
        <v>PROCESO</v>
      </c>
    </row>
    <row r="1831" spans="1:19" ht="150.75">
      <c r="A1831" s="784" t="s">
        <v>17</v>
      </c>
      <c r="B1831" s="785" t="s">
        <v>13</v>
      </c>
      <c r="C1831" s="807"/>
      <c r="D1831" s="807"/>
      <c r="E1831" s="801"/>
      <c r="F1831" s="802"/>
      <c r="G1831" s="801"/>
      <c r="H1831" s="801"/>
      <c r="I1831" s="803" t="s">
        <v>857</v>
      </c>
      <c r="J1831" s="789" t="s">
        <v>425</v>
      </c>
      <c r="K1831" s="789" t="s">
        <v>426</v>
      </c>
      <c r="L1831" s="804">
        <v>1</v>
      </c>
      <c r="M1831" s="814">
        <v>46113</v>
      </c>
      <c r="N1831" s="814">
        <v>47118</v>
      </c>
      <c r="O1831" s="791">
        <f t="shared" si="68"/>
        <v>143.57142857142858</v>
      </c>
      <c r="P1831" s="804">
        <v>0</v>
      </c>
      <c r="Q1831" s="789" t="s">
        <v>1857</v>
      </c>
      <c r="R1831" s="95">
        <f t="shared" si="67"/>
        <v>0</v>
      </c>
      <c r="S1831" s="794" t="str">
        <f t="array" aca="1" ref="S1831" ca="1">IF(ISNUMBER(R1831),IF(R1831=100%,"CUMPLIDA",IF(AND(ISNUMBER(N1831),ISNUMBER(INDIRECT("FECHA_"&amp;$B1831,1))), IF(N1831&lt;=INDIRECT("FECHA_"&amp;$B1831,1),"INCUMPLIDA","PROCESO"), "VERIFICAR FECHA")),"SIN VALOR AVANCE")</f>
        <v>PROCESO</v>
      </c>
    </row>
    <row r="1832" spans="1:19" ht="285.75">
      <c r="A1832" s="784" t="s">
        <v>17</v>
      </c>
      <c r="B1832" s="785" t="s">
        <v>13</v>
      </c>
      <c r="C1832" s="807"/>
      <c r="D1832" s="807"/>
      <c r="E1832" s="801"/>
      <c r="F1832" s="802"/>
      <c r="G1832" s="801"/>
      <c r="H1832" s="801"/>
      <c r="I1832" s="803" t="s">
        <v>858</v>
      </c>
      <c r="J1832" s="789" t="s">
        <v>428</v>
      </c>
      <c r="K1832" s="789" t="s">
        <v>429</v>
      </c>
      <c r="L1832" s="804">
        <v>2</v>
      </c>
      <c r="M1832" s="814">
        <v>46113</v>
      </c>
      <c r="N1832" s="814">
        <v>47118</v>
      </c>
      <c r="O1832" s="791">
        <f t="shared" si="68"/>
        <v>143.57142857142858</v>
      </c>
      <c r="P1832" s="804">
        <v>0</v>
      </c>
      <c r="Q1832" s="789" t="s">
        <v>1860</v>
      </c>
      <c r="R1832" s="95">
        <f t="shared" si="67"/>
        <v>0</v>
      </c>
      <c r="S1832" s="794" t="str">
        <f t="array" aca="1" ref="S1832" ca="1">IF(ISNUMBER(R1832),IF(R1832=100%,"CUMPLIDA",IF(AND(ISNUMBER(N1832),ISNUMBER(INDIRECT("FECHA_"&amp;$B1832,1))), IF(N1832&lt;=INDIRECT("FECHA_"&amp;$B1832,1),"INCUMPLIDA","PROCESO"), "VERIFICAR FECHA")),"SIN VALOR AVANCE")</f>
        <v>PROCESO</v>
      </c>
    </row>
    <row r="1833" spans="1:19" ht="135.75">
      <c r="A1833" s="784" t="s">
        <v>17</v>
      </c>
      <c r="B1833" s="785" t="s">
        <v>13</v>
      </c>
      <c r="C1833" s="807"/>
      <c r="D1833" s="807"/>
      <c r="E1833" s="801"/>
      <c r="F1833" s="802"/>
      <c r="G1833" s="801"/>
      <c r="H1833" s="801"/>
      <c r="I1833" s="803" t="s">
        <v>1861</v>
      </c>
      <c r="J1833" s="789" t="s">
        <v>1772</v>
      </c>
      <c r="K1833" s="789" t="s">
        <v>1244</v>
      </c>
      <c r="L1833" s="804">
        <v>1</v>
      </c>
      <c r="M1833" s="814">
        <v>45231</v>
      </c>
      <c r="N1833" s="814">
        <v>45504</v>
      </c>
      <c r="O1833" s="791">
        <f t="shared" si="68"/>
        <v>39</v>
      </c>
      <c r="P1833" s="804">
        <v>1</v>
      </c>
      <c r="Q1833" s="830" t="s">
        <v>1773</v>
      </c>
      <c r="R1833" s="95">
        <f t="shared" si="67"/>
        <v>1</v>
      </c>
      <c r="S1833" s="794" t="str">
        <f t="array" aca="1" ref="S1833" ca="1">IF(ISNUMBER(R1833),IF(R1833=100%,"CUMPLIDA",IF(AND(ISNUMBER(N1833),ISNUMBER(INDIRECT("FECHA_"&amp;$B1833,1))), IF(N1833&lt;=INDIRECT("FECHA_"&amp;$B1833,1),"INCUMPLIDA","PROCESO"), "VERIFICAR FECHA")),"SIN VALOR AVANCE")</f>
        <v>CUMPLIDA</v>
      </c>
    </row>
    <row r="1834" spans="1:19" ht="210.75">
      <c r="A1834" s="784" t="s">
        <v>17</v>
      </c>
      <c r="B1834" s="785" t="s">
        <v>13</v>
      </c>
      <c r="C1834" s="807"/>
      <c r="D1834" s="807"/>
      <c r="E1834" s="801"/>
      <c r="F1834" s="802"/>
      <c r="G1834" s="801"/>
      <c r="H1834" s="801"/>
      <c r="I1834" s="803" t="s">
        <v>1862</v>
      </c>
      <c r="J1834" s="789" t="s">
        <v>1247</v>
      </c>
      <c r="K1834" s="789" t="s">
        <v>1248</v>
      </c>
      <c r="L1834" s="804">
        <v>1</v>
      </c>
      <c r="M1834" s="814">
        <v>45231</v>
      </c>
      <c r="N1834" s="814">
        <v>45504</v>
      </c>
      <c r="O1834" s="791">
        <f t="shared" si="68"/>
        <v>39</v>
      </c>
      <c r="P1834" s="804">
        <v>1</v>
      </c>
      <c r="Q1834" s="789" t="s">
        <v>1863</v>
      </c>
      <c r="R1834" s="95">
        <f t="shared" si="67"/>
        <v>1</v>
      </c>
      <c r="S1834" s="794" t="str">
        <f t="array" aca="1" ref="S1834" ca="1">IF(ISNUMBER(R1834),IF(R1834=100%,"CUMPLIDA",IF(AND(ISNUMBER(N1834),ISNUMBER(INDIRECT("FECHA_"&amp;$B1834,1))), IF(N1834&lt;=INDIRECT("FECHA_"&amp;$B1834,1),"INCUMPLIDA","PROCESO"), "VERIFICAR FECHA")),"SIN VALOR AVANCE")</f>
        <v>CUMPLIDA</v>
      </c>
    </row>
    <row r="1835" spans="1:19" ht="150.75">
      <c r="A1835" s="784" t="s">
        <v>17</v>
      </c>
      <c r="B1835" s="785" t="s">
        <v>13</v>
      </c>
      <c r="C1835" s="807"/>
      <c r="D1835" s="807"/>
      <c r="E1835" s="801"/>
      <c r="F1835" s="802"/>
      <c r="G1835" s="801"/>
      <c r="H1835" s="801"/>
      <c r="I1835" s="803" t="s">
        <v>837</v>
      </c>
      <c r="J1835" s="789" t="s">
        <v>838</v>
      </c>
      <c r="K1835" s="789" t="s">
        <v>839</v>
      </c>
      <c r="L1835" s="804">
        <v>1</v>
      </c>
      <c r="M1835" s="814">
        <v>45323</v>
      </c>
      <c r="N1835" s="814">
        <v>45747</v>
      </c>
      <c r="O1835" s="791">
        <f t="shared" si="68"/>
        <v>60.571428571428569</v>
      </c>
      <c r="P1835" s="804">
        <v>1</v>
      </c>
      <c r="Q1835" s="789" t="s">
        <v>1857</v>
      </c>
      <c r="R1835" s="95">
        <f t="shared" si="67"/>
        <v>1</v>
      </c>
      <c r="S1835" s="794" t="str">
        <f t="array" aca="1" ref="S1835" ca="1">IF(ISNUMBER(R1835),IF(R1835=100%,"CUMPLIDA",IF(AND(ISNUMBER(N1835),ISNUMBER(INDIRECT("FECHA_"&amp;$B1835,1))), IF(N1835&lt;=INDIRECT("FECHA_"&amp;$B1835,1),"INCUMPLIDA","PROCESO"), "VERIFICAR FECHA")),"SIN VALOR AVANCE")</f>
        <v>CUMPLIDA</v>
      </c>
    </row>
    <row r="1836" spans="1:19" ht="75.75">
      <c r="A1836" s="784" t="s">
        <v>17</v>
      </c>
      <c r="B1836" s="785" t="s">
        <v>13</v>
      </c>
      <c r="C1836" s="807"/>
      <c r="D1836" s="807"/>
      <c r="E1836" s="801"/>
      <c r="F1836" s="802"/>
      <c r="G1836" s="801"/>
      <c r="H1836" s="801"/>
      <c r="I1836" s="803" t="s">
        <v>841</v>
      </c>
      <c r="J1836" s="789" t="s">
        <v>841</v>
      </c>
      <c r="K1836" s="789" t="s">
        <v>842</v>
      </c>
      <c r="L1836" s="804">
        <v>1</v>
      </c>
      <c r="M1836" s="814">
        <v>45323</v>
      </c>
      <c r="N1836" s="814">
        <v>45747</v>
      </c>
      <c r="O1836" s="791">
        <f t="shared" si="68"/>
        <v>60.571428571428569</v>
      </c>
      <c r="P1836" s="804">
        <v>1</v>
      </c>
      <c r="Q1836" s="830" t="s">
        <v>1776</v>
      </c>
      <c r="R1836" s="95">
        <f t="shared" ref="R1836:R1870" si="69">P1836/L1836</f>
        <v>1</v>
      </c>
      <c r="S1836" s="794" t="str">
        <f t="array" aca="1" ref="S1836" ca="1">IF(ISNUMBER(R1836),IF(R1836=100%,"CUMPLIDA",IF(AND(ISNUMBER(N1836),ISNUMBER(INDIRECT("FECHA_"&amp;$B1836,1))), IF(N1836&lt;=INDIRECT("FECHA_"&amp;$B1836,1),"INCUMPLIDA","PROCESO"), "VERIFICAR FECHA")),"SIN VALOR AVANCE")</f>
        <v>CUMPLIDA</v>
      </c>
    </row>
    <row r="1837" spans="1:19" ht="75.75">
      <c r="A1837" s="784" t="s">
        <v>17</v>
      </c>
      <c r="B1837" s="785" t="s">
        <v>13</v>
      </c>
      <c r="C1837" s="807"/>
      <c r="D1837" s="807"/>
      <c r="E1837" s="801"/>
      <c r="F1837" s="802"/>
      <c r="G1837" s="801"/>
      <c r="H1837" s="801"/>
      <c r="I1837" s="803" t="s">
        <v>844</v>
      </c>
      <c r="J1837" s="789" t="s">
        <v>845</v>
      </c>
      <c r="K1837" s="789" t="s">
        <v>1864</v>
      </c>
      <c r="L1837" s="804">
        <v>1</v>
      </c>
      <c r="M1837" s="814">
        <v>45231</v>
      </c>
      <c r="N1837" s="814">
        <v>45747</v>
      </c>
      <c r="O1837" s="791">
        <f t="shared" si="68"/>
        <v>73.714285714285708</v>
      </c>
      <c r="P1837" s="804">
        <v>1</v>
      </c>
      <c r="Q1837" s="830" t="s">
        <v>1776</v>
      </c>
      <c r="R1837" s="95">
        <f t="shared" si="69"/>
        <v>1</v>
      </c>
      <c r="S1837" s="794" t="str">
        <f t="array" aca="1" ref="S1837" ca="1">IF(ISNUMBER(R1837),IF(R1837=100%,"CUMPLIDA",IF(AND(ISNUMBER(N1837),ISNUMBER(INDIRECT("FECHA_"&amp;$B1837,1))), IF(N1837&lt;=INDIRECT("FECHA_"&amp;$B1837,1),"INCUMPLIDA","PROCESO"), "VERIFICAR FECHA")),"SIN VALOR AVANCE")</f>
        <v>CUMPLIDA</v>
      </c>
    </row>
    <row r="1838" spans="1:19" ht="150.75">
      <c r="A1838" s="784" t="s">
        <v>17</v>
      </c>
      <c r="B1838" s="785" t="s">
        <v>13</v>
      </c>
      <c r="C1838" s="807"/>
      <c r="D1838" s="807"/>
      <c r="E1838" s="801"/>
      <c r="F1838" s="802"/>
      <c r="G1838" s="801"/>
      <c r="H1838" s="801"/>
      <c r="I1838" s="803" t="s">
        <v>847</v>
      </c>
      <c r="J1838" s="789" t="s">
        <v>847</v>
      </c>
      <c r="K1838" s="789" t="s">
        <v>1865</v>
      </c>
      <c r="L1838" s="804">
        <v>1</v>
      </c>
      <c r="M1838" s="814">
        <v>45323</v>
      </c>
      <c r="N1838" s="814">
        <v>45747</v>
      </c>
      <c r="O1838" s="791">
        <f t="shared" si="68"/>
        <v>60.571428571428569</v>
      </c>
      <c r="P1838" s="804">
        <v>1</v>
      </c>
      <c r="Q1838" s="789" t="s">
        <v>1857</v>
      </c>
      <c r="R1838" s="95">
        <f t="shared" si="69"/>
        <v>1</v>
      </c>
      <c r="S1838" s="794" t="str">
        <f t="array" aca="1" ref="S1838" ca="1">IF(ISNUMBER(R1838),IF(R1838=100%,"CUMPLIDA",IF(AND(ISNUMBER(N1838),ISNUMBER(INDIRECT("FECHA_"&amp;$B1838,1))), IF(N1838&lt;=INDIRECT("FECHA_"&amp;$B1838,1),"INCUMPLIDA","PROCESO"), "VERIFICAR FECHA")),"SIN VALOR AVANCE")</f>
        <v>CUMPLIDA</v>
      </c>
    </row>
    <row r="1839" spans="1:19" ht="75.75">
      <c r="A1839" s="784" t="s">
        <v>17</v>
      </c>
      <c r="B1839" s="785" t="s">
        <v>13</v>
      </c>
      <c r="C1839" s="807"/>
      <c r="D1839" s="807"/>
      <c r="E1839" s="801"/>
      <c r="F1839" s="802"/>
      <c r="G1839" s="801"/>
      <c r="H1839" s="801"/>
      <c r="I1839" s="803" t="s">
        <v>849</v>
      </c>
      <c r="J1839" s="789" t="s">
        <v>849</v>
      </c>
      <c r="K1839" s="789" t="s">
        <v>850</v>
      </c>
      <c r="L1839" s="804">
        <v>1</v>
      </c>
      <c r="M1839" s="814">
        <v>45231</v>
      </c>
      <c r="N1839" s="814">
        <v>45747</v>
      </c>
      <c r="O1839" s="791">
        <f t="shared" si="68"/>
        <v>73.714285714285708</v>
      </c>
      <c r="P1839" s="804">
        <v>1</v>
      </c>
      <c r="Q1839" s="830" t="s">
        <v>1776</v>
      </c>
      <c r="R1839" s="95">
        <f t="shared" si="69"/>
        <v>1</v>
      </c>
      <c r="S1839" s="794" t="str">
        <f t="array" aca="1" ref="S1839" ca="1">IF(ISNUMBER(R1839),IF(R1839=100%,"CUMPLIDA",IF(AND(ISNUMBER(N1839),ISNUMBER(INDIRECT("FECHA_"&amp;$B1839,1))), IF(N1839&lt;=INDIRECT("FECHA_"&amp;$B1839,1),"INCUMPLIDA","PROCESO"), "VERIFICAR FECHA")),"SIN VALOR AVANCE")</f>
        <v>CUMPLIDA</v>
      </c>
    </row>
    <row r="1840" spans="1:19" ht="240.75">
      <c r="A1840" s="784" t="s">
        <v>17</v>
      </c>
      <c r="B1840" s="785" t="s">
        <v>13</v>
      </c>
      <c r="C1840" s="807"/>
      <c r="D1840" s="807"/>
      <c r="E1840" s="801"/>
      <c r="F1840" s="802"/>
      <c r="G1840" s="801"/>
      <c r="H1840" s="801"/>
      <c r="I1840" s="803" t="s">
        <v>851</v>
      </c>
      <c r="J1840" s="789" t="s">
        <v>851</v>
      </c>
      <c r="K1840" s="789" t="s">
        <v>852</v>
      </c>
      <c r="L1840" s="804">
        <v>1</v>
      </c>
      <c r="M1840" s="814">
        <v>45231</v>
      </c>
      <c r="N1840" s="814">
        <v>45747</v>
      </c>
      <c r="O1840" s="791">
        <f t="shared" si="68"/>
        <v>73.714285714285708</v>
      </c>
      <c r="P1840" s="804">
        <v>1</v>
      </c>
      <c r="Q1840" s="789" t="s">
        <v>1866</v>
      </c>
      <c r="R1840" s="95">
        <f t="shared" si="69"/>
        <v>1</v>
      </c>
      <c r="S1840" s="794" t="str">
        <f t="array" aca="1" ref="S1840" ca="1">IF(ISNUMBER(R1840),IF(R1840=100%,"CUMPLIDA",IF(AND(ISNUMBER(N1840),ISNUMBER(INDIRECT("FECHA_"&amp;$B1840,1))), IF(N1840&lt;=INDIRECT("FECHA_"&amp;$B1840,1),"INCUMPLIDA","PROCESO"), "VERIFICAR FECHA")),"SIN VALOR AVANCE")</f>
        <v>CUMPLIDA</v>
      </c>
    </row>
    <row r="1841" spans="1:19" ht="165.75">
      <c r="A1841" s="784" t="s">
        <v>17</v>
      </c>
      <c r="B1841" s="785" t="s">
        <v>13</v>
      </c>
      <c r="C1841" s="807"/>
      <c r="D1841" s="807"/>
      <c r="E1841" s="801"/>
      <c r="F1841" s="802"/>
      <c r="G1841" s="801"/>
      <c r="H1841" s="801"/>
      <c r="I1841" s="803" t="s">
        <v>854</v>
      </c>
      <c r="J1841" s="789" t="s">
        <v>421</v>
      </c>
      <c r="K1841" s="789" t="s">
        <v>855</v>
      </c>
      <c r="L1841" s="804">
        <v>3</v>
      </c>
      <c r="M1841" s="814">
        <v>46113</v>
      </c>
      <c r="N1841" s="814">
        <v>47118</v>
      </c>
      <c r="O1841" s="791">
        <f t="shared" si="68"/>
        <v>143.57142857142858</v>
      </c>
      <c r="P1841" s="804">
        <v>0</v>
      </c>
      <c r="Q1841" s="789" t="s">
        <v>1867</v>
      </c>
      <c r="R1841" s="95">
        <f t="shared" si="69"/>
        <v>0</v>
      </c>
      <c r="S1841" s="794" t="str">
        <f t="array" aca="1" ref="S1841" ca="1">IF(ISNUMBER(R1841),IF(R1841=100%,"CUMPLIDA",IF(AND(ISNUMBER(N1841),ISNUMBER(INDIRECT("FECHA_"&amp;$B1841,1))), IF(N1841&lt;=INDIRECT("FECHA_"&amp;$B1841,1),"INCUMPLIDA","PROCESO"), "VERIFICAR FECHA")),"SIN VALOR AVANCE")</f>
        <v>PROCESO</v>
      </c>
    </row>
    <row r="1842" spans="1:19" ht="150.75">
      <c r="A1842" s="784" t="s">
        <v>17</v>
      </c>
      <c r="B1842" s="785" t="s">
        <v>13</v>
      </c>
      <c r="C1842" s="807"/>
      <c r="D1842" s="807"/>
      <c r="E1842" s="801"/>
      <c r="F1842" s="802"/>
      <c r="G1842" s="801"/>
      <c r="H1842" s="801"/>
      <c r="I1842" s="803" t="s">
        <v>857</v>
      </c>
      <c r="J1842" s="789" t="s">
        <v>425</v>
      </c>
      <c r="K1842" s="789" t="s">
        <v>426</v>
      </c>
      <c r="L1842" s="804">
        <v>1</v>
      </c>
      <c r="M1842" s="814">
        <v>46113</v>
      </c>
      <c r="N1842" s="814">
        <v>47118</v>
      </c>
      <c r="O1842" s="791">
        <f t="shared" si="68"/>
        <v>143.57142857142858</v>
      </c>
      <c r="P1842" s="804">
        <v>0</v>
      </c>
      <c r="Q1842" s="789" t="s">
        <v>1868</v>
      </c>
      <c r="R1842" s="95">
        <f t="shared" si="69"/>
        <v>0</v>
      </c>
      <c r="S1842" s="794" t="str">
        <f t="array" aca="1" ref="S1842" ca="1">IF(ISNUMBER(R1842),IF(R1842=100%,"CUMPLIDA",IF(AND(ISNUMBER(N1842),ISNUMBER(INDIRECT("FECHA_"&amp;$B1842,1))), IF(N1842&lt;=INDIRECT("FECHA_"&amp;$B1842,1),"INCUMPLIDA","PROCESO"), "VERIFICAR FECHA")),"SIN VALOR AVANCE")</f>
        <v>PROCESO</v>
      </c>
    </row>
    <row r="1843" spans="1:19" ht="300.75">
      <c r="A1843" s="784" t="s">
        <v>17</v>
      </c>
      <c r="B1843" s="785" t="s">
        <v>13</v>
      </c>
      <c r="C1843" s="807"/>
      <c r="D1843" s="807"/>
      <c r="E1843" s="801"/>
      <c r="F1843" s="802"/>
      <c r="G1843" s="801"/>
      <c r="H1843" s="801"/>
      <c r="I1843" s="803" t="s">
        <v>858</v>
      </c>
      <c r="J1843" s="789" t="s">
        <v>428</v>
      </c>
      <c r="K1843" s="789" t="s">
        <v>429</v>
      </c>
      <c r="L1843" s="804">
        <v>2</v>
      </c>
      <c r="M1843" s="814">
        <v>46113</v>
      </c>
      <c r="N1843" s="814">
        <v>47118</v>
      </c>
      <c r="O1843" s="791">
        <f t="shared" si="68"/>
        <v>143.57142857142858</v>
      </c>
      <c r="P1843" s="804">
        <v>0</v>
      </c>
      <c r="Q1843" s="789" t="s">
        <v>1869</v>
      </c>
      <c r="R1843" s="95">
        <f t="shared" si="69"/>
        <v>0</v>
      </c>
      <c r="S1843" s="794" t="str">
        <f t="array" aca="1" ref="S1843" ca="1">IF(ISNUMBER(R1843),IF(R1843=100%,"CUMPLIDA",IF(AND(ISNUMBER(N1843),ISNUMBER(INDIRECT("FECHA_"&amp;$B1843,1))), IF(N1843&lt;=INDIRECT("FECHA_"&amp;$B1843,1),"INCUMPLIDA","PROCESO"), "VERIFICAR FECHA")),"SIN VALOR AVANCE")</f>
        <v>PROCESO</v>
      </c>
    </row>
    <row r="1844" spans="1:19" ht="120.75">
      <c r="A1844" s="784" t="s">
        <v>17</v>
      </c>
      <c r="B1844" s="785" t="s">
        <v>13</v>
      </c>
      <c r="C1844" s="807"/>
      <c r="D1844" s="807"/>
      <c r="E1844" s="801"/>
      <c r="F1844" s="802"/>
      <c r="G1844" s="801"/>
      <c r="H1844" s="801"/>
      <c r="I1844" s="803" t="s">
        <v>1870</v>
      </c>
      <c r="J1844" s="789" t="s">
        <v>1871</v>
      </c>
      <c r="K1844" s="789" t="s">
        <v>1872</v>
      </c>
      <c r="L1844" s="790">
        <v>1</v>
      </c>
      <c r="M1844" s="811">
        <v>42583</v>
      </c>
      <c r="N1844" s="811">
        <v>42825</v>
      </c>
      <c r="O1844" s="791">
        <f t="shared" si="68"/>
        <v>34.571428571428569</v>
      </c>
      <c r="P1844" s="804">
        <v>1</v>
      </c>
      <c r="Q1844" s="789" t="s">
        <v>1873</v>
      </c>
      <c r="R1844" s="95">
        <f t="shared" si="69"/>
        <v>1</v>
      </c>
      <c r="S1844" s="794" t="str">
        <f t="array" aca="1" ref="S1844" ca="1">IF(ISNUMBER(R1844),IF(R1844=100%,"CUMPLIDA",IF(AND(ISNUMBER(N1844),ISNUMBER(INDIRECT("FECHA_"&amp;$B1844,1))), IF(N1844&lt;=INDIRECT("FECHA_"&amp;$B1844,1),"INCUMPLIDA","PROCESO"), "VERIFICAR FECHA")),"SIN VALOR AVANCE")</f>
        <v>CUMPLIDA</v>
      </c>
    </row>
    <row r="1845" spans="1:19" ht="105.75">
      <c r="A1845" s="784" t="s">
        <v>17</v>
      </c>
      <c r="B1845" s="785" t="s">
        <v>13</v>
      </c>
      <c r="C1845" s="807"/>
      <c r="D1845" s="807"/>
      <c r="E1845" s="801"/>
      <c r="F1845" s="802"/>
      <c r="G1845" s="801"/>
      <c r="H1845" s="801"/>
      <c r="I1845" s="803" t="s">
        <v>1874</v>
      </c>
      <c r="J1845" s="789" t="s">
        <v>1875</v>
      </c>
      <c r="K1845" s="789" t="s">
        <v>164</v>
      </c>
      <c r="L1845" s="790">
        <v>5</v>
      </c>
      <c r="M1845" s="811">
        <v>42581</v>
      </c>
      <c r="N1845" s="811">
        <v>42735</v>
      </c>
      <c r="O1845" s="791">
        <f t="shared" si="68"/>
        <v>22</v>
      </c>
      <c r="P1845" s="804">
        <v>5</v>
      </c>
      <c r="Q1845" s="789" t="s">
        <v>1876</v>
      </c>
      <c r="R1845" s="95">
        <f t="shared" si="69"/>
        <v>1</v>
      </c>
      <c r="S1845" s="794" t="str">
        <f t="array" aca="1" ref="S1845" ca="1">IF(ISNUMBER(R1845),IF(R1845=100%,"CUMPLIDA",IF(AND(ISNUMBER(N1845),ISNUMBER(INDIRECT("FECHA_"&amp;$B1845,1))), IF(N1845&lt;=INDIRECT("FECHA_"&amp;$B1845,1),"INCUMPLIDA","PROCESO"), "VERIFICAR FECHA")),"SIN VALOR AVANCE")</f>
        <v>CUMPLIDA</v>
      </c>
    </row>
    <row r="1846" spans="1:19" ht="60.75">
      <c r="A1846" s="784" t="s">
        <v>17</v>
      </c>
      <c r="B1846" s="785" t="s">
        <v>13</v>
      </c>
      <c r="C1846" s="405" t="s">
        <v>1636</v>
      </c>
      <c r="D1846" s="405" t="s">
        <v>1877</v>
      </c>
      <c r="E1846" s="832" t="s">
        <v>1878</v>
      </c>
      <c r="F1846" s="802"/>
      <c r="G1846" s="832"/>
      <c r="H1846" s="801" t="s">
        <v>1879</v>
      </c>
      <c r="I1846" s="399" t="s">
        <v>1880</v>
      </c>
      <c r="J1846" s="189" t="s">
        <v>1881</v>
      </c>
      <c r="K1846" s="789" t="s">
        <v>1882</v>
      </c>
      <c r="L1846" s="790">
        <v>6</v>
      </c>
      <c r="M1846" s="196">
        <v>45292</v>
      </c>
      <c r="N1846" s="196">
        <v>45868</v>
      </c>
      <c r="O1846" s="791">
        <v>82.285714285714292</v>
      </c>
      <c r="P1846" s="804">
        <v>6</v>
      </c>
      <c r="Q1846" s="789" t="s">
        <v>1883</v>
      </c>
      <c r="R1846" s="95">
        <f t="shared" si="69"/>
        <v>1</v>
      </c>
      <c r="S1846" s="794" t="str">
        <f t="array" aca="1" ref="S1846" ca="1">IF(ISNUMBER(R1846),IF(R1846=100%,"CUMPLIDA",IF(AND(ISNUMBER(N1846),ISNUMBER(INDIRECT("FECHA_"&amp;$B1846,1))), IF(N1846&lt;=INDIRECT("FECHA_"&amp;$B1846,1),"INCUMPLIDA","PROCESO"), "VERIFICAR FECHA")),"SIN VALOR AVANCE")</f>
        <v>CUMPLIDA</v>
      </c>
    </row>
    <row r="1847" spans="1:19" ht="75">
      <c r="A1847" s="784" t="s">
        <v>17</v>
      </c>
      <c r="B1847" s="785" t="s">
        <v>13</v>
      </c>
      <c r="C1847" s="405"/>
      <c r="D1847" s="405"/>
      <c r="E1847" s="832"/>
      <c r="F1847" s="802"/>
      <c r="G1847" s="832"/>
      <c r="H1847" s="801"/>
      <c r="I1847" s="801"/>
      <c r="J1847" s="189" t="s">
        <v>1884</v>
      </c>
      <c r="K1847" s="789" t="s">
        <v>1885</v>
      </c>
      <c r="L1847" s="790">
        <v>1</v>
      </c>
      <c r="M1847" s="196">
        <v>45292</v>
      </c>
      <c r="N1847" s="196">
        <v>45868</v>
      </c>
      <c r="O1847" s="791">
        <v>82.285714285714292</v>
      </c>
      <c r="P1847" s="804">
        <v>1</v>
      </c>
      <c r="Q1847" s="789" t="s">
        <v>1883</v>
      </c>
      <c r="R1847" s="95">
        <f t="shared" si="69"/>
        <v>1</v>
      </c>
      <c r="S1847" s="794" t="str">
        <f t="array" aca="1" ref="S1847" ca="1">IF(ISNUMBER(R1847),IF(R1847=100%,"CUMPLIDA",IF(AND(ISNUMBER(N1847),ISNUMBER(INDIRECT("FECHA_"&amp;$B1847,1))), IF(N1847&lt;=INDIRECT("FECHA_"&amp;$B1847,1),"INCUMPLIDA","PROCESO"), "VERIFICAR FECHA")),"SIN VALOR AVANCE")</f>
        <v>CUMPLIDA</v>
      </c>
    </row>
    <row r="1848" spans="1:19" ht="196.5">
      <c r="A1848" s="784" t="s">
        <v>17</v>
      </c>
      <c r="B1848" s="785" t="s">
        <v>13</v>
      </c>
      <c r="C1848" s="405"/>
      <c r="D1848" s="807"/>
      <c r="E1848" s="801"/>
      <c r="F1848" s="802"/>
      <c r="G1848" s="801"/>
      <c r="H1848" s="801"/>
      <c r="I1848" s="192" t="s">
        <v>1886</v>
      </c>
      <c r="J1848" s="789" t="s">
        <v>1887</v>
      </c>
      <c r="K1848" s="789" t="s">
        <v>1888</v>
      </c>
      <c r="L1848" s="790">
        <v>1</v>
      </c>
      <c r="M1848" s="196">
        <v>45306</v>
      </c>
      <c r="N1848" s="196">
        <v>45565</v>
      </c>
      <c r="O1848" s="791">
        <v>37</v>
      </c>
      <c r="P1848" s="804">
        <v>1</v>
      </c>
      <c r="Q1848" s="789" t="s">
        <v>1889</v>
      </c>
      <c r="R1848" s="95">
        <f t="shared" si="69"/>
        <v>1</v>
      </c>
      <c r="S1848" s="794" t="str">
        <f t="array" aca="1" ref="S1848" ca="1">IF(ISNUMBER(R1848),IF(R1848=100%,"CUMPLIDA",IF(AND(ISNUMBER(N1848),ISNUMBER(INDIRECT("FECHA_"&amp;$B1848,1))), IF(N1848&lt;=INDIRECT("FECHA_"&amp;$B1848,1),"INCUMPLIDA","PROCESO"), "VERIFICAR FECHA")),"SIN VALOR AVANCE")</f>
        <v>CUMPLIDA</v>
      </c>
    </row>
    <row r="1849" spans="1:19" ht="90">
      <c r="A1849" s="784" t="s">
        <v>17</v>
      </c>
      <c r="B1849" s="785" t="s">
        <v>13</v>
      </c>
      <c r="C1849" s="400" t="s">
        <v>1403</v>
      </c>
      <c r="D1849" s="400" t="s">
        <v>1890</v>
      </c>
      <c r="E1849" s="788" t="s">
        <v>1891</v>
      </c>
      <c r="F1849" s="787" t="s">
        <v>1454</v>
      </c>
      <c r="G1849" s="788"/>
      <c r="H1849" s="788" t="s">
        <v>1892</v>
      </c>
      <c r="I1849" s="406" t="s">
        <v>1893</v>
      </c>
      <c r="J1849" s="189" t="s">
        <v>1894</v>
      </c>
      <c r="K1849" s="789" t="s">
        <v>215</v>
      </c>
      <c r="L1849" s="790">
        <v>1</v>
      </c>
      <c r="M1849" s="190">
        <v>46048</v>
      </c>
      <c r="N1849" s="190">
        <v>46081</v>
      </c>
      <c r="O1849" s="791">
        <f t="shared" ref="O1849:O1889" si="70">(N1849-M1849)/7</f>
        <v>4.7142857142857144</v>
      </c>
      <c r="P1849" s="792">
        <v>0</v>
      </c>
      <c r="Q1849" s="793" t="s">
        <v>1895</v>
      </c>
      <c r="R1849" s="95">
        <f t="shared" si="69"/>
        <v>0</v>
      </c>
      <c r="S1849" s="794" t="str">
        <f t="array" aca="1" ref="S1849" ca="1">IF(ISNUMBER(R1849),IF(R1849=100%,"CUMPLIDA",IF(AND(ISNUMBER(N1849),ISNUMBER(INDIRECT("FECHA_"&amp;$B1849,1))), IF(N1849&lt;=INDIRECT("FECHA_"&amp;$B1849,1),"INCUMPLIDA","PROCESO"), "VERIFICAR FECHA")),"SIN VALOR AVANCE")</f>
        <v>PROCESO</v>
      </c>
    </row>
    <row r="1850" spans="1:19" ht="150">
      <c r="A1850" s="784" t="s">
        <v>17</v>
      </c>
      <c r="B1850" s="785" t="s">
        <v>13</v>
      </c>
      <c r="C1850" s="401"/>
      <c r="D1850" s="401" t="s">
        <v>1890</v>
      </c>
      <c r="E1850" s="797"/>
      <c r="F1850" s="796"/>
      <c r="G1850" s="797"/>
      <c r="H1850" s="797"/>
      <c r="I1850" s="408"/>
      <c r="J1850" s="189" t="s">
        <v>1896</v>
      </c>
      <c r="K1850" s="789" t="s">
        <v>1897</v>
      </c>
      <c r="L1850" s="790">
        <v>12</v>
      </c>
      <c r="M1850" s="190">
        <v>46052</v>
      </c>
      <c r="N1850" s="190">
        <v>46417</v>
      </c>
      <c r="O1850" s="791">
        <f t="shared" si="70"/>
        <v>52.142857142857146</v>
      </c>
      <c r="P1850" s="792">
        <v>0</v>
      </c>
      <c r="Q1850" s="793" t="s">
        <v>1898</v>
      </c>
      <c r="R1850" s="95">
        <f t="shared" si="69"/>
        <v>0</v>
      </c>
      <c r="S1850" s="794" t="str">
        <f t="array" aca="1" ref="S1850" ca="1">IF(ISNUMBER(R1850),IF(R1850=100%,"CUMPLIDA",IF(AND(ISNUMBER(N1850),ISNUMBER(INDIRECT("FECHA_"&amp;$B1850,1))), IF(N1850&lt;=INDIRECT("FECHA_"&amp;$B1850,1),"INCUMPLIDA","PROCESO"), "VERIFICAR FECHA")),"SIN VALOR AVANCE")</f>
        <v>PROCESO</v>
      </c>
    </row>
    <row r="1851" spans="1:19" ht="105.75">
      <c r="A1851" s="784" t="s">
        <v>17</v>
      </c>
      <c r="B1851" s="785" t="s">
        <v>13</v>
      </c>
      <c r="C1851" s="401"/>
      <c r="D1851" s="401" t="s">
        <v>1890</v>
      </c>
      <c r="E1851" s="797"/>
      <c r="F1851" s="796"/>
      <c r="G1851" s="797"/>
      <c r="H1851" s="797"/>
      <c r="I1851" s="406" t="s">
        <v>1899</v>
      </c>
      <c r="J1851" s="189" t="s">
        <v>1900</v>
      </c>
      <c r="K1851" s="789" t="s">
        <v>1901</v>
      </c>
      <c r="L1851" s="790">
        <v>5</v>
      </c>
      <c r="M1851" s="190">
        <v>46052</v>
      </c>
      <c r="N1851" s="190">
        <v>47118</v>
      </c>
      <c r="O1851" s="791">
        <f t="shared" si="70"/>
        <v>152.28571428571428</v>
      </c>
      <c r="P1851" s="792">
        <v>0</v>
      </c>
      <c r="Q1851" s="793" t="s">
        <v>423</v>
      </c>
      <c r="R1851" s="95">
        <f t="shared" si="69"/>
        <v>0</v>
      </c>
      <c r="S1851" s="794" t="str">
        <f t="array" aca="1" ref="S1851" ca="1">IF(ISNUMBER(R1851),IF(R1851=100%,"CUMPLIDA",IF(AND(ISNUMBER(N1851),ISNUMBER(INDIRECT("FECHA_"&amp;$B1851,1))), IF(N1851&lt;=INDIRECT("FECHA_"&amp;$B1851,1),"INCUMPLIDA","PROCESO"), "VERIFICAR FECHA")),"SIN VALOR AVANCE")</f>
        <v>PROCESO</v>
      </c>
    </row>
    <row r="1852" spans="1:19" ht="105.75">
      <c r="A1852" s="784" t="s">
        <v>17</v>
      </c>
      <c r="B1852" s="785" t="s">
        <v>13</v>
      </c>
      <c r="C1852" s="401"/>
      <c r="D1852" s="401" t="s">
        <v>1890</v>
      </c>
      <c r="E1852" s="797"/>
      <c r="F1852" s="796"/>
      <c r="G1852" s="797"/>
      <c r="H1852" s="797"/>
      <c r="I1852" s="408"/>
      <c r="J1852" s="189" t="s">
        <v>1902</v>
      </c>
      <c r="K1852" s="789" t="s">
        <v>1903</v>
      </c>
      <c r="L1852" s="790">
        <v>1</v>
      </c>
      <c r="M1852" s="190">
        <v>46052</v>
      </c>
      <c r="N1852" s="190">
        <v>47118</v>
      </c>
      <c r="O1852" s="791">
        <f t="shared" si="70"/>
        <v>152.28571428571428</v>
      </c>
      <c r="P1852" s="792">
        <v>0</v>
      </c>
      <c r="Q1852" s="793" t="s">
        <v>1904</v>
      </c>
      <c r="R1852" s="95">
        <f t="shared" si="69"/>
        <v>0</v>
      </c>
      <c r="S1852" s="794" t="str">
        <f t="array" aca="1" ref="S1852" ca="1">IF(ISNUMBER(R1852),IF(R1852=100%,"CUMPLIDA",IF(AND(ISNUMBER(N1852),ISNUMBER(INDIRECT("FECHA_"&amp;$B1852,1))), IF(N1852&lt;=INDIRECT("FECHA_"&amp;$B1852,1),"INCUMPLIDA","PROCESO"), "VERIFICAR FECHA")),"SIN VALOR AVANCE")</f>
        <v>PROCESO</v>
      </c>
    </row>
    <row r="1853" spans="1:19" ht="105.75">
      <c r="A1853" s="784" t="s">
        <v>17</v>
      </c>
      <c r="B1853" s="785" t="s">
        <v>13</v>
      </c>
      <c r="C1853" s="401"/>
      <c r="D1853" s="401" t="s">
        <v>1890</v>
      </c>
      <c r="E1853" s="797"/>
      <c r="F1853" s="796"/>
      <c r="G1853" s="797"/>
      <c r="H1853" s="797"/>
      <c r="I1853" s="406" t="s">
        <v>1905</v>
      </c>
      <c r="J1853" s="189" t="s">
        <v>1906</v>
      </c>
      <c r="K1853" s="789" t="s">
        <v>1907</v>
      </c>
      <c r="L1853" s="790">
        <v>1</v>
      </c>
      <c r="M1853" s="190">
        <v>46048</v>
      </c>
      <c r="N1853" s="190">
        <v>46081</v>
      </c>
      <c r="O1853" s="791">
        <f t="shared" si="70"/>
        <v>4.7142857142857144</v>
      </c>
      <c r="P1853" s="792">
        <v>0</v>
      </c>
      <c r="Q1853" s="793" t="s">
        <v>1908</v>
      </c>
      <c r="R1853" s="95">
        <f t="shared" si="69"/>
        <v>0</v>
      </c>
      <c r="S1853" s="794" t="str">
        <f t="array" aca="1" ref="S1853" ca="1">IF(ISNUMBER(R1853),IF(R1853=100%,"CUMPLIDA",IF(AND(ISNUMBER(N1853),ISNUMBER(INDIRECT("FECHA_"&amp;$B1853,1))), IF(N1853&lt;=INDIRECT("FECHA_"&amp;$B1853,1),"INCUMPLIDA","PROCESO"), "VERIFICAR FECHA")),"SIN VALOR AVANCE")</f>
        <v>PROCESO</v>
      </c>
    </row>
    <row r="1854" spans="1:19" ht="45.75">
      <c r="A1854" s="784" t="s">
        <v>17</v>
      </c>
      <c r="B1854" s="785" t="s">
        <v>13</v>
      </c>
      <c r="C1854" s="402"/>
      <c r="D1854" s="402" t="s">
        <v>1890</v>
      </c>
      <c r="E1854" s="800"/>
      <c r="F1854" s="799"/>
      <c r="G1854" s="800"/>
      <c r="H1854" s="800"/>
      <c r="I1854" s="408"/>
      <c r="J1854" s="189" t="s">
        <v>1909</v>
      </c>
      <c r="K1854" s="789" t="s">
        <v>1910</v>
      </c>
      <c r="L1854" s="790">
        <v>1</v>
      </c>
      <c r="M1854" s="190">
        <v>46052</v>
      </c>
      <c r="N1854" s="190">
        <v>46112</v>
      </c>
      <c r="O1854" s="791">
        <f t="shared" si="70"/>
        <v>8.5714285714285712</v>
      </c>
      <c r="P1854" s="792">
        <v>0</v>
      </c>
      <c r="Q1854" s="793" t="s">
        <v>1911</v>
      </c>
      <c r="R1854" s="95">
        <f t="shared" si="69"/>
        <v>0</v>
      </c>
      <c r="S1854" s="794" t="str">
        <f t="array" aca="1" ref="S1854" ca="1">IF(ISNUMBER(R1854),IF(R1854=100%,"CUMPLIDA",IF(AND(ISNUMBER(N1854),ISNUMBER(INDIRECT("FECHA_"&amp;$B1854,1))), IF(N1854&lt;=INDIRECT("FECHA_"&amp;$B1854,1),"INCUMPLIDA","PROCESO"), "VERIFICAR FECHA")),"SIN VALOR AVANCE")</f>
        <v>PROCESO</v>
      </c>
    </row>
    <row r="1855" spans="1:19" ht="90">
      <c r="A1855" s="784" t="s">
        <v>17</v>
      </c>
      <c r="B1855" s="785" t="s">
        <v>13</v>
      </c>
      <c r="C1855" s="833" t="s">
        <v>1403</v>
      </c>
      <c r="D1855" s="833" t="s">
        <v>1890</v>
      </c>
      <c r="E1855" s="788" t="s">
        <v>1912</v>
      </c>
      <c r="F1855" s="787" t="s">
        <v>1454</v>
      </c>
      <c r="G1855" s="788"/>
      <c r="H1855" s="788" t="s">
        <v>1913</v>
      </c>
      <c r="I1855" s="406" t="s">
        <v>1893</v>
      </c>
      <c r="J1855" s="189" t="s">
        <v>1894</v>
      </c>
      <c r="K1855" s="789" t="s">
        <v>215</v>
      </c>
      <c r="L1855" s="790">
        <v>1</v>
      </c>
      <c r="M1855" s="190">
        <v>46048</v>
      </c>
      <c r="N1855" s="190">
        <v>46081</v>
      </c>
      <c r="O1855" s="791">
        <f t="shared" si="70"/>
        <v>4.7142857142857144</v>
      </c>
      <c r="P1855" s="792">
        <v>0</v>
      </c>
      <c r="Q1855" s="793" t="s">
        <v>1895</v>
      </c>
      <c r="R1855" s="95">
        <f t="shared" si="69"/>
        <v>0</v>
      </c>
      <c r="S1855" s="794" t="str">
        <f t="array" aca="1" ref="S1855" ca="1">IF(ISNUMBER(R1855),IF(R1855=100%,"CUMPLIDA",IF(AND(ISNUMBER(N1855),ISNUMBER(INDIRECT("FECHA_"&amp;$B1855,1))), IF(N1855&lt;=INDIRECT("FECHA_"&amp;$B1855,1),"INCUMPLIDA","PROCESO"), "VERIFICAR FECHA")),"SIN VALOR AVANCE")</f>
        <v>PROCESO</v>
      </c>
    </row>
    <row r="1856" spans="1:19" ht="150">
      <c r="A1856" s="784" t="s">
        <v>17</v>
      </c>
      <c r="B1856" s="785" t="s">
        <v>13</v>
      </c>
      <c r="C1856" s="834"/>
      <c r="D1856" s="834" t="s">
        <v>1890</v>
      </c>
      <c r="E1856" s="797"/>
      <c r="F1856" s="796"/>
      <c r="G1856" s="797"/>
      <c r="H1856" s="797"/>
      <c r="I1856" s="408"/>
      <c r="J1856" s="189" t="s">
        <v>1896</v>
      </c>
      <c r="K1856" s="789" t="s">
        <v>1897</v>
      </c>
      <c r="L1856" s="790">
        <v>12</v>
      </c>
      <c r="M1856" s="190">
        <v>46052</v>
      </c>
      <c r="N1856" s="190">
        <v>46417</v>
      </c>
      <c r="O1856" s="791">
        <f t="shared" si="70"/>
        <v>52.142857142857146</v>
      </c>
      <c r="P1856" s="792">
        <v>0</v>
      </c>
      <c r="Q1856" s="793" t="s">
        <v>1914</v>
      </c>
      <c r="R1856" s="95">
        <f t="shared" si="69"/>
        <v>0</v>
      </c>
      <c r="S1856" s="794" t="str">
        <f t="array" aca="1" ref="S1856" ca="1">IF(ISNUMBER(R1856),IF(R1856=100%,"CUMPLIDA",IF(AND(ISNUMBER(N1856),ISNUMBER(INDIRECT("FECHA_"&amp;$B1856,1))), IF(N1856&lt;=INDIRECT("FECHA_"&amp;$B1856,1),"INCUMPLIDA","PROCESO"), "VERIFICAR FECHA")),"SIN VALOR AVANCE")</f>
        <v>PROCESO</v>
      </c>
    </row>
    <row r="1857" spans="1:19" ht="105.75">
      <c r="A1857" s="784" t="s">
        <v>17</v>
      </c>
      <c r="B1857" s="785" t="s">
        <v>13</v>
      </c>
      <c r="C1857" s="834"/>
      <c r="D1857" s="834" t="s">
        <v>1890</v>
      </c>
      <c r="E1857" s="797"/>
      <c r="F1857" s="796"/>
      <c r="G1857" s="797"/>
      <c r="H1857" s="797"/>
      <c r="I1857" s="406" t="s">
        <v>1899</v>
      </c>
      <c r="J1857" s="189" t="s">
        <v>1900</v>
      </c>
      <c r="K1857" s="789" t="s">
        <v>1901</v>
      </c>
      <c r="L1857" s="790">
        <v>5</v>
      </c>
      <c r="M1857" s="190">
        <v>46052</v>
      </c>
      <c r="N1857" s="190">
        <v>47118</v>
      </c>
      <c r="O1857" s="791">
        <f t="shared" si="70"/>
        <v>152.28571428571428</v>
      </c>
      <c r="P1857" s="792">
        <v>0</v>
      </c>
      <c r="Q1857" s="793" t="s">
        <v>423</v>
      </c>
      <c r="R1857" s="95">
        <f t="shared" si="69"/>
        <v>0</v>
      </c>
      <c r="S1857" s="794" t="str">
        <f t="array" aca="1" ref="S1857" ca="1">IF(ISNUMBER(R1857),IF(R1857=100%,"CUMPLIDA",IF(AND(ISNUMBER(N1857),ISNUMBER(INDIRECT("FECHA_"&amp;$B1857,1))), IF(N1857&lt;=INDIRECT("FECHA_"&amp;$B1857,1),"INCUMPLIDA","PROCESO"), "VERIFICAR FECHA")),"SIN VALOR AVANCE")</f>
        <v>PROCESO</v>
      </c>
    </row>
    <row r="1858" spans="1:19" ht="105.75">
      <c r="A1858" s="784" t="s">
        <v>17</v>
      </c>
      <c r="B1858" s="785" t="s">
        <v>13</v>
      </c>
      <c r="C1858" s="834"/>
      <c r="D1858" s="834" t="s">
        <v>1890</v>
      </c>
      <c r="E1858" s="797"/>
      <c r="F1858" s="796"/>
      <c r="G1858" s="797"/>
      <c r="H1858" s="797"/>
      <c r="I1858" s="408"/>
      <c r="J1858" s="189" t="s">
        <v>1902</v>
      </c>
      <c r="K1858" s="789" t="s">
        <v>1915</v>
      </c>
      <c r="L1858" s="790">
        <v>1</v>
      </c>
      <c r="M1858" s="190">
        <v>46052</v>
      </c>
      <c r="N1858" s="190">
        <v>47118</v>
      </c>
      <c r="O1858" s="791">
        <f t="shared" si="70"/>
        <v>152.28571428571428</v>
      </c>
      <c r="P1858" s="792">
        <v>0</v>
      </c>
      <c r="Q1858" s="793" t="s">
        <v>1904</v>
      </c>
      <c r="R1858" s="95">
        <f t="shared" si="69"/>
        <v>0</v>
      </c>
      <c r="S1858" s="794" t="str">
        <f t="array" aca="1" ref="S1858" ca="1">IF(ISNUMBER(R1858),IF(R1858=100%,"CUMPLIDA",IF(AND(ISNUMBER(N1858),ISNUMBER(INDIRECT("FECHA_"&amp;$B1858,1))), IF(N1858&lt;=INDIRECT("FECHA_"&amp;$B1858,1),"INCUMPLIDA","PROCESO"), "VERIFICAR FECHA")),"SIN VALOR AVANCE")</f>
        <v>PROCESO</v>
      </c>
    </row>
    <row r="1859" spans="1:19" ht="105.75">
      <c r="A1859" s="784" t="s">
        <v>17</v>
      </c>
      <c r="B1859" s="785" t="s">
        <v>13</v>
      </c>
      <c r="C1859" s="834"/>
      <c r="D1859" s="834" t="s">
        <v>1890</v>
      </c>
      <c r="E1859" s="797"/>
      <c r="F1859" s="796"/>
      <c r="G1859" s="797"/>
      <c r="H1859" s="797"/>
      <c r="I1859" s="406" t="s">
        <v>1905</v>
      </c>
      <c r="J1859" s="189" t="s">
        <v>1916</v>
      </c>
      <c r="K1859" s="789" t="s">
        <v>1907</v>
      </c>
      <c r="L1859" s="790">
        <v>1</v>
      </c>
      <c r="M1859" s="190">
        <v>46048</v>
      </c>
      <c r="N1859" s="190">
        <v>46081</v>
      </c>
      <c r="O1859" s="791">
        <f t="shared" si="70"/>
        <v>4.7142857142857144</v>
      </c>
      <c r="P1859" s="792">
        <v>0</v>
      </c>
      <c r="Q1859" s="793" t="s">
        <v>1908</v>
      </c>
      <c r="R1859" s="95">
        <f t="shared" si="69"/>
        <v>0</v>
      </c>
      <c r="S1859" s="794" t="str">
        <f t="array" aca="1" ref="S1859" ca="1">IF(ISNUMBER(R1859),IF(R1859=100%,"CUMPLIDA",IF(AND(ISNUMBER(N1859),ISNUMBER(INDIRECT("FECHA_"&amp;$B1859,1))), IF(N1859&lt;=INDIRECT("FECHA_"&amp;$B1859,1),"INCUMPLIDA","PROCESO"), "VERIFICAR FECHA")),"SIN VALOR AVANCE")</f>
        <v>PROCESO</v>
      </c>
    </row>
    <row r="1860" spans="1:19" ht="45.75">
      <c r="A1860" s="784" t="s">
        <v>17</v>
      </c>
      <c r="B1860" s="785" t="s">
        <v>13</v>
      </c>
      <c r="C1860" s="835"/>
      <c r="D1860" s="835" t="s">
        <v>1890</v>
      </c>
      <c r="E1860" s="800"/>
      <c r="F1860" s="799"/>
      <c r="G1860" s="800"/>
      <c r="H1860" s="800"/>
      <c r="I1860" s="408"/>
      <c r="J1860" s="189" t="s">
        <v>1909</v>
      </c>
      <c r="K1860" s="789" t="s">
        <v>1910</v>
      </c>
      <c r="L1860" s="790">
        <v>1</v>
      </c>
      <c r="M1860" s="190">
        <v>46052</v>
      </c>
      <c r="N1860" s="190">
        <v>46112</v>
      </c>
      <c r="O1860" s="791">
        <f t="shared" si="70"/>
        <v>8.5714285714285712</v>
      </c>
      <c r="P1860" s="792">
        <v>0</v>
      </c>
      <c r="Q1860" s="793" t="s">
        <v>1911</v>
      </c>
      <c r="R1860" s="95">
        <f t="shared" si="69"/>
        <v>0</v>
      </c>
      <c r="S1860" s="794" t="str">
        <f t="array" aca="1" ref="S1860" ca="1">IF(ISNUMBER(R1860),IF(R1860=100%,"CUMPLIDA",IF(AND(ISNUMBER(N1860),ISNUMBER(INDIRECT("FECHA_"&amp;$B1860,1))), IF(N1860&lt;=INDIRECT("FECHA_"&amp;$B1860,1),"INCUMPLIDA","PROCESO"), "VERIFICAR FECHA")),"SIN VALOR AVANCE")</f>
        <v>PROCESO</v>
      </c>
    </row>
    <row r="1861" spans="1:19" ht="165.75">
      <c r="A1861" s="784" t="s">
        <v>17</v>
      </c>
      <c r="B1861" s="785" t="s">
        <v>13</v>
      </c>
      <c r="C1861" s="400" t="s">
        <v>1403</v>
      </c>
      <c r="D1861" s="400" t="s">
        <v>1917</v>
      </c>
      <c r="E1861" s="788" t="s">
        <v>1918</v>
      </c>
      <c r="F1861" s="787"/>
      <c r="G1861" s="788"/>
      <c r="H1861" s="788" t="s">
        <v>1919</v>
      </c>
      <c r="I1861" s="788" t="s">
        <v>1920</v>
      </c>
      <c r="J1861" s="189" t="s">
        <v>1921</v>
      </c>
      <c r="K1861" s="789" t="s">
        <v>1922</v>
      </c>
      <c r="L1861" s="790">
        <v>5</v>
      </c>
      <c r="M1861" s="190">
        <v>46052</v>
      </c>
      <c r="N1861" s="190">
        <v>47118</v>
      </c>
      <c r="O1861" s="791">
        <f t="shared" si="70"/>
        <v>152.28571428571428</v>
      </c>
      <c r="P1861" s="792">
        <v>0</v>
      </c>
      <c r="Q1861" s="789" t="s">
        <v>1923</v>
      </c>
      <c r="R1861" s="95">
        <f t="shared" si="69"/>
        <v>0</v>
      </c>
      <c r="S1861" s="794" t="str">
        <f t="array" aca="1" ref="S1861" ca="1">IF(ISNUMBER(R1861),IF(R1861=100%,"CUMPLIDA",IF(AND(ISNUMBER(N1861),ISNUMBER(INDIRECT("FECHA_"&amp;$B1861,1))), IF(N1861&lt;=INDIRECT("FECHA_"&amp;$B1861,1),"INCUMPLIDA","PROCESO"), "VERIFICAR FECHA")),"SIN VALOR AVANCE")</f>
        <v>PROCESO</v>
      </c>
    </row>
    <row r="1862" spans="1:19" ht="165.75">
      <c r="A1862" s="784" t="s">
        <v>17</v>
      </c>
      <c r="B1862" s="785" t="s">
        <v>13</v>
      </c>
      <c r="C1862" s="402"/>
      <c r="D1862" s="402" t="s">
        <v>1917</v>
      </c>
      <c r="E1862" s="800"/>
      <c r="F1862" s="799"/>
      <c r="G1862" s="800"/>
      <c r="H1862" s="800"/>
      <c r="I1862" s="800"/>
      <c r="J1862" s="189" t="s">
        <v>1924</v>
      </c>
      <c r="K1862" s="789" t="s">
        <v>1925</v>
      </c>
      <c r="L1862" s="790">
        <v>1</v>
      </c>
      <c r="M1862" s="190">
        <v>46052</v>
      </c>
      <c r="N1862" s="190">
        <v>47118</v>
      </c>
      <c r="O1862" s="791">
        <f t="shared" si="70"/>
        <v>152.28571428571428</v>
      </c>
      <c r="P1862" s="792">
        <v>0</v>
      </c>
      <c r="Q1862" s="789" t="s">
        <v>1926</v>
      </c>
      <c r="R1862" s="95">
        <f t="shared" si="69"/>
        <v>0</v>
      </c>
      <c r="S1862" s="794" t="str">
        <f t="array" aca="1" ref="S1862" ca="1">IF(ISNUMBER(R1862),IF(R1862=100%,"CUMPLIDA",IF(AND(ISNUMBER(N1862),ISNUMBER(INDIRECT("FECHA_"&amp;$B1862,1))), IF(N1862&lt;=INDIRECT("FECHA_"&amp;$B1862,1),"INCUMPLIDA","PROCESO"), "VERIFICAR FECHA")),"SIN VALOR AVANCE")</f>
        <v>PROCESO</v>
      </c>
    </row>
    <row r="1863" spans="1:19" ht="165">
      <c r="A1863" s="784" t="s">
        <v>17</v>
      </c>
      <c r="B1863" s="785" t="s">
        <v>13</v>
      </c>
      <c r="C1863" s="836" t="s">
        <v>2900</v>
      </c>
      <c r="D1863" s="819" t="s">
        <v>2901</v>
      </c>
      <c r="E1863" s="801" t="s">
        <v>2902</v>
      </c>
      <c r="F1863" s="837" t="s">
        <v>1454</v>
      </c>
      <c r="G1863" s="801"/>
      <c r="H1863" s="801" t="s">
        <v>2903</v>
      </c>
      <c r="I1863" s="192" t="s">
        <v>1893</v>
      </c>
      <c r="J1863" s="189" t="s">
        <v>2904</v>
      </c>
      <c r="K1863" s="789" t="s">
        <v>258</v>
      </c>
      <c r="L1863" s="790">
        <v>4</v>
      </c>
      <c r="M1863" s="190">
        <v>46204</v>
      </c>
      <c r="N1863" s="190">
        <v>46417</v>
      </c>
      <c r="O1863" s="791">
        <f t="shared" si="70"/>
        <v>30.428571428571427</v>
      </c>
      <c r="P1863" s="790">
        <v>0</v>
      </c>
      <c r="Q1863" s="789" t="s">
        <v>2905</v>
      </c>
      <c r="R1863" s="95">
        <f t="shared" si="69"/>
        <v>0</v>
      </c>
      <c r="S1863" s="794" t="str">
        <f t="array" aca="1" ref="S1863" ca="1">IF(ISNUMBER(R1863),IF(R1863=100%,"CUMPLIDA",IF(AND(ISNUMBER(N1863),ISNUMBER(INDIRECT("FECHA_"&amp;$B1863,1))), IF(N1863&lt;=INDIRECT("FECHA_"&amp;$B1863,1),"INCUMPLIDA","PROCESO"), "VERIFICAR FECHA")),"SIN VALOR AVANCE")</f>
        <v>PROCESO</v>
      </c>
    </row>
    <row r="1864" spans="1:19" ht="105.75">
      <c r="A1864" s="784" t="s">
        <v>17</v>
      </c>
      <c r="B1864" s="785" t="s">
        <v>13</v>
      </c>
      <c r="C1864" s="838"/>
      <c r="D1864" s="819"/>
      <c r="E1864" s="801"/>
      <c r="F1864" s="837"/>
      <c r="G1864" s="801"/>
      <c r="H1864" s="801"/>
      <c r="I1864" s="399" t="s">
        <v>2906</v>
      </c>
      <c r="J1864" s="189" t="s">
        <v>2907</v>
      </c>
      <c r="K1864" s="789" t="s">
        <v>2908</v>
      </c>
      <c r="L1864" s="790">
        <v>5</v>
      </c>
      <c r="M1864" s="190">
        <v>46204</v>
      </c>
      <c r="N1864" s="190">
        <v>47118</v>
      </c>
      <c r="O1864" s="791">
        <f t="shared" si="70"/>
        <v>130.57142857142858</v>
      </c>
      <c r="P1864" s="790">
        <v>0</v>
      </c>
      <c r="Q1864" s="789" t="s">
        <v>423</v>
      </c>
      <c r="R1864" s="95">
        <f t="shared" si="69"/>
        <v>0</v>
      </c>
      <c r="S1864" s="794" t="str">
        <f t="array" aca="1" ref="S1864" ca="1">IF(ISNUMBER(R1864),IF(R1864=100%,"CUMPLIDA",IF(AND(ISNUMBER(N1864),ISNUMBER(INDIRECT("FECHA_"&amp;$B1864,1))), IF(N1864&lt;=INDIRECT("FECHA_"&amp;$B1864,1),"INCUMPLIDA","PROCESO"), "VERIFICAR FECHA")),"SIN VALOR AVANCE")</f>
        <v>PROCESO</v>
      </c>
    </row>
    <row r="1865" spans="1:19" ht="105.75">
      <c r="A1865" s="784" t="s">
        <v>17</v>
      </c>
      <c r="B1865" s="785" t="s">
        <v>13</v>
      </c>
      <c r="C1865" s="838"/>
      <c r="D1865" s="819"/>
      <c r="E1865" s="801"/>
      <c r="F1865" s="837"/>
      <c r="G1865" s="801"/>
      <c r="H1865" s="801"/>
      <c r="I1865" s="399"/>
      <c r="J1865" s="189" t="s">
        <v>2909</v>
      </c>
      <c r="K1865" s="789" t="s">
        <v>1903</v>
      </c>
      <c r="L1865" s="790">
        <v>1</v>
      </c>
      <c r="M1865" s="190">
        <v>46204</v>
      </c>
      <c r="N1865" s="190">
        <v>47118</v>
      </c>
      <c r="O1865" s="791">
        <f t="shared" si="70"/>
        <v>130.57142857142858</v>
      </c>
      <c r="P1865" s="790">
        <v>0</v>
      </c>
      <c r="Q1865" s="789" t="s">
        <v>423</v>
      </c>
      <c r="R1865" s="95">
        <f t="shared" si="69"/>
        <v>0</v>
      </c>
      <c r="S1865" s="794" t="str">
        <f t="array" aca="1" ref="S1865" ca="1">IF(ISNUMBER(R1865),IF(R1865=100%,"CUMPLIDA",IF(AND(ISNUMBER(N1865),ISNUMBER(INDIRECT("FECHA_"&amp;$B1865,1))), IF(N1865&lt;=INDIRECT("FECHA_"&amp;$B1865,1),"INCUMPLIDA","PROCESO"), "VERIFICAR FECHA")),"SIN VALOR AVANCE")</f>
        <v>PROCESO</v>
      </c>
    </row>
    <row r="1866" spans="1:19" ht="135">
      <c r="A1866" s="839" t="s">
        <v>17</v>
      </c>
      <c r="B1866" s="840" t="s">
        <v>13</v>
      </c>
      <c r="C1866" s="838"/>
      <c r="D1866" s="808"/>
      <c r="E1866" s="788"/>
      <c r="F1866" s="841"/>
      <c r="G1866" s="788"/>
      <c r="H1866" s="788"/>
      <c r="I1866" s="194" t="s">
        <v>2910</v>
      </c>
      <c r="J1866" s="461" t="s">
        <v>2911</v>
      </c>
      <c r="K1866" s="461" t="s">
        <v>2912</v>
      </c>
      <c r="L1866" s="842">
        <v>3</v>
      </c>
      <c r="M1866" s="462">
        <v>46204</v>
      </c>
      <c r="N1866" s="462">
        <v>46568</v>
      </c>
      <c r="O1866" s="843">
        <f t="shared" si="70"/>
        <v>52</v>
      </c>
      <c r="P1866" s="842">
        <v>0</v>
      </c>
      <c r="Q1866" s="844" t="s">
        <v>2913</v>
      </c>
      <c r="R1866" s="95">
        <f t="shared" si="69"/>
        <v>0</v>
      </c>
      <c r="S1866" s="794" t="str">
        <f t="array" aca="1" ref="S1866" ca="1">IF(ISNUMBER(R1866),IF(R1866=100%,"CUMPLIDA",IF(AND(ISNUMBER(N1866),ISNUMBER(INDIRECT("FECHA_"&amp;$B1866,1))), IF(N1866&lt;=INDIRECT("FECHA_"&amp;$B1866,1),"INCUMPLIDA","PROCESO"), "VERIFICAR FECHA")),"SIN VALOR AVANCE")</f>
        <v>PROCESO</v>
      </c>
    </row>
    <row r="1867" spans="1:19" ht="165">
      <c r="A1867" s="784" t="s">
        <v>17</v>
      </c>
      <c r="B1867" s="785" t="s">
        <v>13</v>
      </c>
      <c r="C1867" s="807" t="s">
        <v>2900</v>
      </c>
      <c r="D1867" s="807" t="s">
        <v>2901</v>
      </c>
      <c r="E1867" s="832" t="s">
        <v>2914</v>
      </c>
      <c r="F1867" s="845" t="s">
        <v>1454</v>
      </c>
      <c r="G1867" s="832"/>
      <c r="H1867" s="801" t="s">
        <v>2915</v>
      </c>
      <c r="I1867" s="192" t="s">
        <v>1893</v>
      </c>
      <c r="J1867" s="189" t="s">
        <v>2904</v>
      </c>
      <c r="K1867" s="189" t="s">
        <v>258</v>
      </c>
      <c r="L1867" s="790">
        <v>4</v>
      </c>
      <c r="M1867" s="190">
        <v>46204</v>
      </c>
      <c r="N1867" s="190">
        <v>46417</v>
      </c>
      <c r="O1867" s="791">
        <f t="shared" si="70"/>
        <v>30.428571428571427</v>
      </c>
      <c r="P1867" s="790">
        <v>0</v>
      </c>
      <c r="Q1867" s="789" t="s">
        <v>2905</v>
      </c>
      <c r="R1867" s="95">
        <f t="shared" si="69"/>
        <v>0</v>
      </c>
      <c r="S1867" s="794" t="str">
        <f t="array" aca="1" ref="S1867" ca="1">IF(ISNUMBER(R1867),IF(R1867=100%,"CUMPLIDA",IF(AND(ISNUMBER(N1867),ISNUMBER(INDIRECT("FECHA_"&amp;$B1867,1))), IF(N1867&lt;=INDIRECT("FECHA_"&amp;$B1867,1),"INCUMPLIDA","PROCESO"), "VERIFICAR FECHA")),"SIN VALOR AVANCE")</f>
        <v>PROCESO</v>
      </c>
    </row>
    <row r="1868" spans="1:19" ht="105.75">
      <c r="A1868" s="784" t="s">
        <v>17</v>
      </c>
      <c r="B1868" s="785" t="s">
        <v>13</v>
      </c>
      <c r="C1868" s="807"/>
      <c r="D1868" s="807"/>
      <c r="E1868" s="832"/>
      <c r="F1868" s="845"/>
      <c r="G1868" s="832"/>
      <c r="H1868" s="801"/>
      <c r="I1868" s="399" t="s">
        <v>2906</v>
      </c>
      <c r="J1868" s="189" t="s">
        <v>2907</v>
      </c>
      <c r="K1868" s="189" t="s">
        <v>2908</v>
      </c>
      <c r="L1868" s="790">
        <v>5</v>
      </c>
      <c r="M1868" s="190">
        <v>46204</v>
      </c>
      <c r="N1868" s="190">
        <v>47118</v>
      </c>
      <c r="O1868" s="791">
        <f t="shared" si="70"/>
        <v>130.57142857142858</v>
      </c>
      <c r="P1868" s="790">
        <v>0</v>
      </c>
      <c r="Q1868" s="789" t="s">
        <v>423</v>
      </c>
      <c r="R1868" s="95">
        <f t="shared" si="69"/>
        <v>0</v>
      </c>
      <c r="S1868" s="794" t="str">
        <f t="array" aca="1" ref="S1868" ca="1">IF(ISNUMBER(R1868),IF(R1868=100%,"CUMPLIDA",IF(AND(ISNUMBER(N1868),ISNUMBER(INDIRECT("FECHA_"&amp;$B1868,1))), IF(N1868&lt;=INDIRECT("FECHA_"&amp;$B1868,1),"INCUMPLIDA","PROCESO"), "VERIFICAR FECHA")),"SIN VALOR AVANCE")</f>
        <v>PROCESO</v>
      </c>
    </row>
    <row r="1869" spans="1:19" ht="105.75">
      <c r="A1869" s="784" t="s">
        <v>17</v>
      </c>
      <c r="B1869" s="785" t="s">
        <v>13</v>
      </c>
      <c r="C1869" s="807"/>
      <c r="D1869" s="807"/>
      <c r="E1869" s="832"/>
      <c r="F1869" s="845"/>
      <c r="G1869" s="832"/>
      <c r="H1869" s="801"/>
      <c r="I1869" s="399"/>
      <c r="J1869" s="189" t="s">
        <v>2909</v>
      </c>
      <c r="K1869" s="189" t="s">
        <v>1903</v>
      </c>
      <c r="L1869" s="790">
        <v>1</v>
      </c>
      <c r="M1869" s="190">
        <v>46204</v>
      </c>
      <c r="N1869" s="190">
        <v>47118</v>
      </c>
      <c r="O1869" s="791">
        <f t="shared" si="70"/>
        <v>130.57142857142858</v>
      </c>
      <c r="P1869" s="790">
        <v>0</v>
      </c>
      <c r="Q1869" s="789" t="s">
        <v>423</v>
      </c>
      <c r="R1869" s="95">
        <f t="shared" si="69"/>
        <v>0</v>
      </c>
      <c r="S1869" s="794" t="str">
        <f t="array" aca="1" ref="S1869" ca="1">IF(ISNUMBER(R1869),IF(R1869=100%,"CUMPLIDA",IF(AND(ISNUMBER(N1869),ISNUMBER(INDIRECT("FECHA_"&amp;$B1869,1))), IF(N1869&lt;=INDIRECT("FECHA_"&amp;$B1869,1),"INCUMPLIDA","PROCESO"), "VERIFICAR FECHA")),"SIN VALOR AVANCE")</f>
        <v>PROCESO</v>
      </c>
    </row>
    <row r="1870" spans="1:19" ht="135">
      <c r="A1870" s="784" t="s">
        <v>17</v>
      </c>
      <c r="B1870" s="785" t="s">
        <v>13</v>
      </c>
      <c r="C1870" s="807"/>
      <c r="D1870" s="807"/>
      <c r="E1870" s="832"/>
      <c r="F1870" s="845"/>
      <c r="G1870" s="832"/>
      <c r="H1870" s="801"/>
      <c r="I1870" s="192" t="s">
        <v>2910</v>
      </c>
      <c r="J1870" s="189" t="s">
        <v>2911</v>
      </c>
      <c r="K1870" s="189" t="s">
        <v>2912</v>
      </c>
      <c r="L1870" s="790">
        <v>3</v>
      </c>
      <c r="M1870" s="190">
        <v>46204</v>
      </c>
      <c r="N1870" s="190">
        <v>46568</v>
      </c>
      <c r="O1870" s="791">
        <f t="shared" si="70"/>
        <v>52</v>
      </c>
      <c r="P1870" s="790">
        <v>0</v>
      </c>
      <c r="Q1870" s="789" t="s">
        <v>2913</v>
      </c>
      <c r="R1870" s="95">
        <f t="shared" si="69"/>
        <v>0</v>
      </c>
      <c r="S1870" s="794" t="str">
        <f t="array" aca="1" ref="S1870" ca="1">IF(ISNUMBER(R1870),IF(R1870=100%,"CUMPLIDA",IF(AND(ISNUMBER(N1870),ISNUMBER(INDIRECT("FECHA_"&amp;$B1870,1))), IF(N1870&lt;=INDIRECT("FECHA_"&amp;$B1870,1),"INCUMPLIDA","PROCESO"), "VERIFICAR FECHA")),"SIN VALOR AVANCE")</f>
        <v>PROCESO</v>
      </c>
    </row>
    <row r="1871" spans="1:19" ht="210.75">
      <c r="A1871" s="293" t="s">
        <v>12</v>
      </c>
      <c r="B1871" s="785" t="s">
        <v>13</v>
      </c>
      <c r="C1871" s="807" t="s">
        <v>1519</v>
      </c>
      <c r="D1871" s="807" t="s">
        <v>1520</v>
      </c>
      <c r="E1871" s="801" t="s">
        <v>1521</v>
      </c>
      <c r="F1871" s="802"/>
      <c r="G1871" s="801"/>
      <c r="H1871" s="801" t="s">
        <v>1522</v>
      </c>
      <c r="I1871" s="803" t="s">
        <v>1523</v>
      </c>
      <c r="J1871" s="789" t="s">
        <v>77</v>
      </c>
      <c r="K1871" s="789" t="s">
        <v>1524</v>
      </c>
      <c r="L1871" s="829">
        <v>1</v>
      </c>
      <c r="M1871" s="811">
        <v>44136</v>
      </c>
      <c r="N1871" s="811">
        <v>44865</v>
      </c>
      <c r="O1871" s="791">
        <f t="shared" si="70"/>
        <v>104.14285714285714</v>
      </c>
      <c r="P1871" s="829">
        <v>1</v>
      </c>
      <c r="Q1871" s="789" t="s">
        <v>1525</v>
      </c>
      <c r="R1871" s="95">
        <f>P1871/L1871</f>
        <v>1</v>
      </c>
      <c r="S1871" s="794" t="str">
        <f t="array" aca="1" ref="S1871" ca="1">IF(ISNUMBER(R1871),IF(R1871=100%,"CUMPLIDA",IF(AND(ISNUMBER(N1871),ISNUMBER(INDIRECT("FECHA_"&amp;$B1871,1))), IF(N1871&lt;=INDIRECT("FECHA_"&amp;$B1871,1),"INCUMPLIDA","PROCESO"), "VERIFICAR FECHA")),"SIN VALOR AVANCE")</f>
        <v>CUMPLIDA</v>
      </c>
    </row>
    <row r="1872" spans="1:19" ht="195.75">
      <c r="A1872" s="293" t="s">
        <v>12</v>
      </c>
      <c r="B1872" s="785" t="s">
        <v>13</v>
      </c>
      <c r="C1872" s="807"/>
      <c r="D1872" s="807"/>
      <c r="E1872" s="801"/>
      <c r="F1872" s="802"/>
      <c r="G1872" s="801"/>
      <c r="H1872" s="801"/>
      <c r="I1872" s="803" t="s">
        <v>1526</v>
      </c>
      <c r="J1872" s="789" t="s">
        <v>77</v>
      </c>
      <c r="K1872" s="789" t="s">
        <v>1524</v>
      </c>
      <c r="L1872" s="829">
        <v>1</v>
      </c>
      <c r="M1872" s="811">
        <v>44866</v>
      </c>
      <c r="N1872" s="811">
        <v>46752</v>
      </c>
      <c r="O1872" s="791">
        <f t="shared" si="70"/>
        <v>269.42857142857144</v>
      </c>
      <c r="P1872" s="829">
        <v>0.68289999999999995</v>
      </c>
      <c r="Q1872" s="789" t="s">
        <v>1527</v>
      </c>
      <c r="R1872" s="95">
        <f>P1872/L1872</f>
        <v>0.68289999999999995</v>
      </c>
      <c r="S1872" s="794" t="str">
        <f t="array" aca="1" ref="S1872" ca="1">IF(ISNUMBER(R1872),IF(R1872=100%,"CUMPLIDA",IF(AND(ISNUMBER(N1872),ISNUMBER(INDIRECT("FECHA_"&amp;$B1872,1))), IF(N1872&lt;=INDIRECT("FECHA_"&amp;$B1872,1),"INCUMPLIDA","PROCESO"), "VERIFICAR FECHA")),"SIN VALOR AVANCE")</f>
        <v>PROCESO</v>
      </c>
    </row>
    <row r="1873" spans="1:19" ht="225.75">
      <c r="A1873" s="293" t="s">
        <v>12</v>
      </c>
      <c r="B1873" s="785" t="s">
        <v>13</v>
      </c>
      <c r="C1873" s="846" t="s">
        <v>1528</v>
      </c>
      <c r="D1873" s="846" t="s">
        <v>1520</v>
      </c>
      <c r="E1873" s="803" t="s">
        <v>1529</v>
      </c>
      <c r="F1873" s="847"/>
      <c r="G1873" s="803"/>
      <c r="H1873" s="803" t="s">
        <v>1530</v>
      </c>
      <c r="I1873" s="803" t="s">
        <v>1531</v>
      </c>
      <c r="J1873" s="789" t="s">
        <v>77</v>
      </c>
      <c r="K1873" s="789" t="s">
        <v>1524</v>
      </c>
      <c r="L1873" s="829">
        <v>1</v>
      </c>
      <c r="M1873" s="811">
        <v>44928</v>
      </c>
      <c r="N1873" s="811">
        <v>46234</v>
      </c>
      <c r="O1873" s="791">
        <f t="shared" si="70"/>
        <v>186.57142857142858</v>
      </c>
      <c r="P1873" s="829">
        <v>0.97650000000000003</v>
      </c>
      <c r="Q1873" s="789" t="s">
        <v>1532</v>
      </c>
      <c r="R1873" s="95">
        <v>0.97650000000000003</v>
      </c>
      <c r="S1873" s="794" t="str">
        <f t="array" aca="1" ref="S1873" ca="1">IF(ISNUMBER(R1873),IF(R1873=100%,"CUMPLIDA",IF(AND(ISNUMBER(N1873),ISNUMBER(INDIRECT("FECHA_"&amp;$B1873,1))), IF(N1873&lt;=INDIRECT("FECHA_"&amp;$B1873,1),"INCUMPLIDA","PROCESO"), "VERIFICAR FECHA")),"SIN VALOR AVANCE")</f>
        <v>PROCESO</v>
      </c>
    </row>
    <row r="1874" spans="1:19" ht="300.75">
      <c r="A1874" s="293" t="s">
        <v>12</v>
      </c>
      <c r="B1874" s="785" t="s">
        <v>13</v>
      </c>
      <c r="C1874" s="846" t="s">
        <v>1533</v>
      </c>
      <c r="D1874" s="846" t="s">
        <v>1534</v>
      </c>
      <c r="E1874" s="803" t="s">
        <v>1535</v>
      </c>
      <c r="F1874" s="847"/>
      <c r="G1874" s="803"/>
      <c r="H1874" s="803" t="s">
        <v>1536</v>
      </c>
      <c r="I1874" s="803" t="s">
        <v>1537</v>
      </c>
      <c r="J1874" s="195" t="s">
        <v>77</v>
      </c>
      <c r="K1874" s="789" t="s">
        <v>1524</v>
      </c>
      <c r="L1874" s="829">
        <v>1</v>
      </c>
      <c r="M1874" s="811">
        <v>44928</v>
      </c>
      <c r="N1874" s="811">
        <v>46234</v>
      </c>
      <c r="O1874" s="791">
        <f t="shared" si="70"/>
        <v>186.57142857142858</v>
      </c>
      <c r="P1874" s="829">
        <v>0.97650000000000003</v>
      </c>
      <c r="Q1874" s="789" t="s">
        <v>1538</v>
      </c>
      <c r="R1874" s="95">
        <v>0.97650000000000003</v>
      </c>
      <c r="S1874" s="794" t="str">
        <f t="array" aca="1" ref="S1874" ca="1">IF(ISNUMBER(R1874),IF(R1874=100%,"CUMPLIDA",IF(AND(ISNUMBER(N1874),ISNUMBER(INDIRECT("FECHA_"&amp;$B1874,1))), IF(N1874&lt;=INDIRECT("FECHA_"&amp;$B1874,1),"INCUMPLIDA","PROCESO"), "VERIFICAR FECHA")),"SIN VALOR AVANCE")</f>
        <v>PROCESO</v>
      </c>
    </row>
    <row r="1875" spans="1:19" ht="150.75">
      <c r="A1875" s="293" t="s">
        <v>12</v>
      </c>
      <c r="B1875" s="785" t="s">
        <v>13</v>
      </c>
      <c r="C1875" s="846" t="s">
        <v>1539</v>
      </c>
      <c r="D1875" s="846" t="s">
        <v>1540</v>
      </c>
      <c r="E1875" s="803" t="s">
        <v>1541</v>
      </c>
      <c r="F1875" s="847"/>
      <c r="G1875" s="803"/>
      <c r="H1875" s="803" t="s">
        <v>1542</v>
      </c>
      <c r="I1875" s="803" t="s">
        <v>1543</v>
      </c>
      <c r="J1875" s="789" t="s">
        <v>1544</v>
      </c>
      <c r="K1875" s="789" t="s">
        <v>1545</v>
      </c>
      <c r="L1875" s="829">
        <v>1</v>
      </c>
      <c r="M1875" s="811">
        <v>44928</v>
      </c>
      <c r="N1875" s="811">
        <v>46599</v>
      </c>
      <c r="O1875" s="791">
        <f t="shared" si="70"/>
        <v>238.71428571428572</v>
      </c>
      <c r="P1875" s="829">
        <v>0.67820000000000003</v>
      </c>
      <c r="Q1875" s="789" t="s">
        <v>1546</v>
      </c>
      <c r="R1875" s="95">
        <f>P1875/L1875</f>
        <v>0.67820000000000003</v>
      </c>
      <c r="S1875" s="794" t="str">
        <f t="array" aca="1" ref="S1875" ca="1">IF(ISNUMBER(R1875),IF(R1875=100%,"CUMPLIDA",IF(AND(ISNUMBER(N1875),ISNUMBER(INDIRECT("FECHA_"&amp;$B1875,1))), IF(N1875&lt;=INDIRECT("FECHA_"&amp;$B1875,1),"INCUMPLIDA","PROCESO"), "VERIFICAR FECHA")),"SIN VALOR AVANCE")</f>
        <v>PROCESO</v>
      </c>
    </row>
    <row r="1876" spans="1:19" ht="165.75">
      <c r="A1876" s="293" t="s">
        <v>12</v>
      </c>
      <c r="B1876" s="785" t="s">
        <v>13</v>
      </c>
      <c r="C1876" s="848" t="s">
        <v>1547</v>
      </c>
      <c r="D1876" s="848" t="s">
        <v>1548</v>
      </c>
      <c r="E1876" s="849" t="s">
        <v>1549</v>
      </c>
      <c r="F1876" s="850"/>
      <c r="G1876" s="849"/>
      <c r="H1876" s="851" t="s">
        <v>1550</v>
      </c>
      <c r="I1876" s="803" t="s">
        <v>1551</v>
      </c>
      <c r="J1876" s="195" t="s">
        <v>1544</v>
      </c>
      <c r="K1876" s="852" t="s">
        <v>1552</v>
      </c>
      <c r="L1876" s="829">
        <v>1</v>
      </c>
      <c r="M1876" s="811">
        <v>44928</v>
      </c>
      <c r="N1876" s="811">
        <v>46387</v>
      </c>
      <c r="O1876" s="791">
        <f t="shared" si="70"/>
        <v>208.42857142857142</v>
      </c>
      <c r="P1876" s="829">
        <v>0.99139999999999995</v>
      </c>
      <c r="Q1876" s="853" t="s">
        <v>1553</v>
      </c>
      <c r="R1876" s="95">
        <f>P1876/L1876</f>
        <v>0.99139999999999995</v>
      </c>
      <c r="S1876" s="794" t="str">
        <f t="array" aca="1" ref="S1876" ca="1">IF(ISNUMBER(R1876),IF(R1876=100%,"CUMPLIDA",IF(AND(ISNUMBER(N1876),ISNUMBER(INDIRECT("FECHA_"&amp;$B1876,1))), IF(N1876&lt;=INDIRECT("FECHA_"&amp;$B1876,1),"INCUMPLIDA","PROCESO"), "VERIFICAR FECHA")),"SIN VALOR AVANCE")</f>
        <v>PROCESO</v>
      </c>
    </row>
    <row r="1877" spans="1:19" ht="105.75">
      <c r="A1877" s="293" t="s">
        <v>12</v>
      </c>
      <c r="B1877" s="785" t="s">
        <v>13</v>
      </c>
      <c r="C1877" s="807" t="s">
        <v>1554</v>
      </c>
      <c r="D1877" s="807" t="s">
        <v>1555</v>
      </c>
      <c r="E1877" s="801" t="s">
        <v>1556</v>
      </c>
      <c r="F1877" s="802"/>
      <c r="G1877" s="801"/>
      <c r="H1877" s="801" t="s">
        <v>1557</v>
      </c>
      <c r="I1877" s="801" t="s">
        <v>1558</v>
      </c>
      <c r="J1877" s="789" t="s">
        <v>1559</v>
      </c>
      <c r="K1877" s="789" t="s">
        <v>1560</v>
      </c>
      <c r="L1877" s="790">
        <v>1</v>
      </c>
      <c r="M1877" s="806">
        <v>42064</v>
      </c>
      <c r="N1877" s="806">
        <v>42277</v>
      </c>
      <c r="O1877" s="791">
        <f t="shared" si="70"/>
        <v>30.428571428571427</v>
      </c>
      <c r="P1877" s="790">
        <v>1</v>
      </c>
      <c r="Q1877" s="815" t="s">
        <v>1561</v>
      </c>
      <c r="R1877" s="95">
        <f t="shared" ref="R1877:R1922" si="71">P1877/L1877</f>
        <v>1</v>
      </c>
      <c r="S1877" s="794" t="str">
        <f t="array" aca="1" ref="S1877" ca="1">IF(ISNUMBER(R1877),IF(R1877=100%,"CUMPLIDA",IF(AND(ISNUMBER(N1877),ISNUMBER(INDIRECT("FECHA_"&amp;$B1877,1))), IF(N1877&lt;=INDIRECT("FECHA_"&amp;$B1877,1),"INCUMPLIDA","PROCESO"), "VERIFICAR FECHA")),"SIN VALOR AVANCE")</f>
        <v>CUMPLIDA</v>
      </c>
    </row>
    <row r="1878" spans="1:19" ht="105.75">
      <c r="A1878" s="293" t="s">
        <v>12</v>
      </c>
      <c r="B1878" s="785" t="s">
        <v>13</v>
      </c>
      <c r="C1878" s="807"/>
      <c r="D1878" s="807"/>
      <c r="E1878" s="801"/>
      <c r="F1878" s="802"/>
      <c r="G1878" s="801"/>
      <c r="H1878" s="801"/>
      <c r="I1878" s="801"/>
      <c r="J1878" s="789" t="s">
        <v>1562</v>
      </c>
      <c r="K1878" s="789" t="s">
        <v>1563</v>
      </c>
      <c r="L1878" s="790">
        <v>1</v>
      </c>
      <c r="M1878" s="806">
        <v>42064</v>
      </c>
      <c r="N1878" s="806">
        <v>42308</v>
      </c>
      <c r="O1878" s="791">
        <f t="shared" si="70"/>
        <v>34.857142857142854</v>
      </c>
      <c r="P1878" s="790">
        <v>1</v>
      </c>
      <c r="Q1878" s="815" t="s">
        <v>1564</v>
      </c>
      <c r="R1878" s="95">
        <f t="shared" si="71"/>
        <v>1</v>
      </c>
      <c r="S1878" s="794" t="str">
        <f t="array" aca="1" ref="S1878" ca="1">IF(ISNUMBER(R1878),IF(R1878=100%,"CUMPLIDA",IF(AND(ISNUMBER(N1878),ISNUMBER(INDIRECT("FECHA_"&amp;$B1878,1))), IF(N1878&lt;=INDIRECT("FECHA_"&amp;$B1878,1),"INCUMPLIDA","PROCESO"), "VERIFICAR FECHA")),"SIN VALOR AVANCE")</f>
        <v>CUMPLIDA</v>
      </c>
    </row>
    <row r="1879" spans="1:19" ht="285.75">
      <c r="A1879" s="293" t="s">
        <v>12</v>
      </c>
      <c r="B1879" s="785" t="s">
        <v>13</v>
      </c>
      <c r="C1879" s="807"/>
      <c r="D1879" s="807"/>
      <c r="E1879" s="801"/>
      <c r="F1879" s="802"/>
      <c r="G1879" s="801"/>
      <c r="H1879" s="801"/>
      <c r="I1879" s="801" t="s">
        <v>1565</v>
      </c>
      <c r="J1879" s="789" t="s">
        <v>1566</v>
      </c>
      <c r="K1879" s="854" t="s">
        <v>1567</v>
      </c>
      <c r="L1879" s="855">
        <v>2874988645</v>
      </c>
      <c r="M1879" s="811">
        <v>45839</v>
      </c>
      <c r="N1879" s="806">
        <v>46569</v>
      </c>
      <c r="O1879" s="791">
        <f t="shared" si="70"/>
        <v>104.28571428571429</v>
      </c>
      <c r="P1879" s="856">
        <v>2199254935</v>
      </c>
      <c r="Q1879" s="857" t="s">
        <v>1568</v>
      </c>
      <c r="R1879" s="95">
        <f t="shared" si="71"/>
        <v>0.76496125952525285</v>
      </c>
      <c r="S1879" s="794" t="str">
        <f t="array" aca="1" ref="S1879" ca="1">IF(ISNUMBER(R1879),IF(R1879=100%,"CUMPLIDA",IF(AND(ISNUMBER(N1879),ISNUMBER(INDIRECT("FECHA_"&amp;$B1879,1))), IF(N1879&lt;=INDIRECT("FECHA_"&amp;$B1879,1),"INCUMPLIDA","PROCESO"), "VERIFICAR FECHA")),"SIN VALOR AVANCE")</f>
        <v>PROCESO</v>
      </c>
    </row>
    <row r="1880" spans="1:19" ht="300.75">
      <c r="A1880" s="293" t="s">
        <v>12</v>
      </c>
      <c r="B1880" s="785" t="s">
        <v>13</v>
      </c>
      <c r="C1880" s="807"/>
      <c r="D1880" s="807"/>
      <c r="E1880" s="801"/>
      <c r="F1880" s="802"/>
      <c r="G1880" s="801"/>
      <c r="H1880" s="801"/>
      <c r="I1880" s="801"/>
      <c r="J1880" s="789" t="s">
        <v>1569</v>
      </c>
      <c r="K1880" s="789" t="s">
        <v>1570</v>
      </c>
      <c r="L1880" s="855">
        <v>2874988645</v>
      </c>
      <c r="M1880" s="811">
        <v>45839</v>
      </c>
      <c r="N1880" s="806">
        <v>46569</v>
      </c>
      <c r="O1880" s="791">
        <f t="shared" si="70"/>
        <v>104.28571428571429</v>
      </c>
      <c r="P1880" s="855">
        <v>1928164455</v>
      </c>
      <c r="Q1880" s="857" t="s">
        <v>1571</v>
      </c>
      <c r="R1880" s="95">
        <f t="shared" si="71"/>
        <v>0.67066854624046701</v>
      </c>
      <c r="S1880" s="794" t="str">
        <f t="array" aca="1" ref="S1880" ca="1">IF(ISNUMBER(R1880),IF(R1880=100%,"CUMPLIDA",IF(AND(ISNUMBER(N1880),ISNUMBER(INDIRECT("FECHA_"&amp;$B1880,1))), IF(N1880&lt;=INDIRECT("FECHA_"&amp;$B1880,1),"INCUMPLIDA","PROCESO"), "VERIFICAR FECHA")),"SIN VALOR AVANCE")</f>
        <v>PROCESO</v>
      </c>
    </row>
    <row r="1881" spans="1:19" ht="165.75">
      <c r="A1881" s="293" t="s">
        <v>12</v>
      </c>
      <c r="B1881" s="785" t="s">
        <v>13</v>
      </c>
      <c r="C1881" s="807"/>
      <c r="D1881" s="807"/>
      <c r="E1881" s="801"/>
      <c r="F1881" s="802"/>
      <c r="G1881" s="801"/>
      <c r="H1881" s="801"/>
      <c r="I1881" s="803" t="s">
        <v>1572</v>
      </c>
      <c r="J1881" s="789" t="s">
        <v>1573</v>
      </c>
      <c r="K1881" s="789" t="s">
        <v>700</v>
      </c>
      <c r="L1881" s="790">
        <v>1</v>
      </c>
      <c r="M1881" s="806">
        <v>43952</v>
      </c>
      <c r="N1881" s="806">
        <v>44196</v>
      </c>
      <c r="O1881" s="791">
        <f t="shared" si="70"/>
        <v>34.857142857142854</v>
      </c>
      <c r="P1881" s="790">
        <v>1</v>
      </c>
      <c r="Q1881" s="815" t="s">
        <v>1574</v>
      </c>
      <c r="R1881" s="95">
        <f t="shared" si="71"/>
        <v>1</v>
      </c>
      <c r="S1881" s="794" t="str">
        <f t="array" aca="1" ref="S1881" ca="1">IF(ISNUMBER(R1881),IF(R1881=100%,"CUMPLIDA",IF(AND(ISNUMBER(N1881),ISNUMBER(INDIRECT("FECHA_"&amp;$B1881,1))), IF(N1881&lt;=INDIRECT("FECHA_"&amp;$B1881,1),"INCUMPLIDA","PROCESO"), "VERIFICAR FECHA")),"SIN VALOR AVANCE")</f>
        <v>CUMPLIDA</v>
      </c>
    </row>
    <row r="1882" spans="1:19" ht="165.75">
      <c r="A1882" s="293" t="s">
        <v>12</v>
      </c>
      <c r="B1882" s="785" t="s">
        <v>13</v>
      </c>
      <c r="C1882" s="807" t="s">
        <v>1575</v>
      </c>
      <c r="D1882" s="807" t="s">
        <v>1576</v>
      </c>
      <c r="E1882" s="801" t="s">
        <v>1577</v>
      </c>
      <c r="F1882" s="802"/>
      <c r="G1882" s="801"/>
      <c r="H1882" s="801" t="s">
        <v>1578</v>
      </c>
      <c r="I1882" s="803" t="s">
        <v>1579</v>
      </c>
      <c r="J1882" s="789" t="s">
        <v>1580</v>
      </c>
      <c r="K1882" s="789" t="s">
        <v>1581</v>
      </c>
      <c r="L1882" s="790">
        <v>1</v>
      </c>
      <c r="M1882" s="811">
        <v>44172</v>
      </c>
      <c r="N1882" s="811">
        <v>44211</v>
      </c>
      <c r="O1882" s="791">
        <f t="shared" si="70"/>
        <v>5.5714285714285712</v>
      </c>
      <c r="P1882" s="804">
        <v>1</v>
      </c>
      <c r="Q1882" s="789" t="s">
        <v>1582</v>
      </c>
      <c r="R1882" s="95">
        <f t="shared" si="71"/>
        <v>1</v>
      </c>
      <c r="S1882" s="794" t="str">
        <f t="array" aca="1" ref="S1882" ca="1">IF(ISNUMBER(R1882),IF(R1882=100%,"CUMPLIDA",IF(AND(ISNUMBER(N1882),ISNUMBER(INDIRECT("FECHA_"&amp;$B1882,1))), IF(N1882&lt;=INDIRECT("FECHA_"&amp;$B1882,1),"INCUMPLIDA","PROCESO"), "VERIFICAR FECHA")),"SIN VALOR AVANCE")</f>
        <v>CUMPLIDA</v>
      </c>
    </row>
    <row r="1883" spans="1:19" ht="180.75">
      <c r="A1883" s="293" t="s">
        <v>12</v>
      </c>
      <c r="B1883" s="785" t="s">
        <v>13</v>
      </c>
      <c r="C1883" s="807"/>
      <c r="D1883" s="807"/>
      <c r="E1883" s="801"/>
      <c r="F1883" s="802"/>
      <c r="G1883" s="801"/>
      <c r="H1883" s="801"/>
      <c r="I1883" s="801" t="s">
        <v>1583</v>
      </c>
      <c r="J1883" s="789" t="s">
        <v>1584</v>
      </c>
      <c r="K1883" s="854" t="s">
        <v>1567</v>
      </c>
      <c r="L1883" s="829">
        <v>1</v>
      </c>
      <c r="M1883" s="811">
        <v>44928</v>
      </c>
      <c r="N1883" s="811">
        <v>46022</v>
      </c>
      <c r="O1883" s="791">
        <f t="shared" si="70"/>
        <v>156.28571428571428</v>
      </c>
      <c r="P1883" s="829">
        <v>1</v>
      </c>
      <c r="Q1883" s="789" t="s">
        <v>1585</v>
      </c>
      <c r="R1883" s="95">
        <f t="shared" si="71"/>
        <v>1</v>
      </c>
      <c r="S1883" s="794" t="str">
        <f t="array" aca="1" ref="S1883" ca="1">IF(ISNUMBER(R1883),IF(R1883=100%,"CUMPLIDA",IF(AND(ISNUMBER(N1883),ISNUMBER(INDIRECT("FECHA_"&amp;$B1883,1))), IF(N1883&lt;=INDIRECT("FECHA_"&amp;$B1883,1),"INCUMPLIDA","PROCESO"), "VERIFICAR FECHA")),"SIN VALOR AVANCE")</f>
        <v>CUMPLIDA</v>
      </c>
    </row>
    <row r="1884" spans="1:19" ht="210.75">
      <c r="A1884" s="293" t="s">
        <v>12</v>
      </c>
      <c r="B1884" s="785" t="s">
        <v>13</v>
      </c>
      <c r="C1884" s="807"/>
      <c r="D1884" s="807"/>
      <c r="E1884" s="801"/>
      <c r="F1884" s="802"/>
      <c r="G1884" s="801"/>
      <c r="H1884" s="801"/>
      <c r="I1884" s="801"/>
      <c r="J1884" s="789" t="s">
        <v>1586</v>
      </c>
      <c r="K1884" s="789" t="s">
        <v>1587</v>
      </c>
      <c r="L1884" s="829">
        <v>1</v>
      </c>
      <c r="M1884" s="811">
        <v>44928</v>
      </c>
      <c r="N1884" s="811">
        <v>46387</v>
      </c>
      <c r="O1884" s="791">
        <f t="shared" si="70"/>
        <v>208.42857142857142</v>
      </c>
      <c r="P1884" s="829">
        <v>0.97540000000000004</v>
      </c>
      <c r="Q1884" s="789" t="s">
        <v>1588</v>
      </c>
      <c r="R1884" s="95">
        <f t="shared" si="71"/>
        <v>0.97540000000000004</v>
      </c>
      <c r="S1884" s="794" t="str">
        <f t="array" aca="1" ref="S1884" ca="1">IF(ISNUMBER(R1884),IF(R1884=100%,"CUMPLIDA",IF(AND(ISNUMBER(N1884),ISNUMBER(INDIRECT("FECHA_"&amp;$B1884,1))), IF(N1884&lt;=INDIRECT("FECHA_"&amp;$B1884,1),"INCUMPLIDA","PROCESO"), "VERIFICAR FECHA")),"SIN VALOR AVANCE")</f>
        <v>PROCESO</v>
      </c>
    </row>
    <row r="1885" spans="1:19" ht="195.75">
      <c r="A1885" s="293" t="s">
        <v>12</v>
      </c>
      <c r="B1885" s="785" t="s">
        <v>13</v>
      </c>
      <c r="C1885" s="807"/>
      <c r="D1885" s="807"/>
      <c r="E1885" s="801"/>
      <c r="F1885" s="802"/>
      <c r="G1885" s="801"/>
      <c r="H1885" s="801"/>
      <c r="I1885" s="801" t="s">
        <v>1589</v>
      </c>
      <c r="J1885" s="789" t="s">
        <v>1584</v>
      </c>
      <c r="K1885" s="789" t="s">
        <v>1590</v>
      </c>
      <c r="L1885" s="829">
        <v>1</v>
      </c>
      <c r="M1885" s="811">
        <v>44928</v>
      </c>
      <c r="N1885" s="811">
        <v>45657</v>
      </c>
      <c r="O1885" s="791">
        <f t="shared" si="70"/>
        <v>104.14285714285714</v>
      </c>
      <c r="P1885" s="829">
        <v>1</v>
      </c>
      <c r="Q1885" s="789" t="s">
        <v>1591</v>
      </c>
      <c r="R1885" s="95">
        <f t="shared" si="71"/>
        <v>1</v>
      </c>
      <c r="S1885" s="794" t="str">
        <f t="array" aca="1" ref="S1885" ca="1">IF(ISNUMBER(R1885),IF(R1885=100%,"CUMPLIDA",IF(AND(ISNUMBER(N1885),ISNUMBER(INDIRECT("FECHA_"&amp;$B1885,1))), IF(N1885&lt;=INDIRECT("FECHA_"&amp;$B1885,1),"INCUMPLIDA","PROCESO"), "VERIFICAR FECHA")),"SIN VALOR AVANCE")</f>
        <v>CUMPLIDA</v>
      </c>
    </row>
    <row r="1886" spans="1:19" ht="210.75">
      <c r="A1886" s="293" t="s">
        <v>12</v>
      </c>
      <c r="B1886" s="785" t="s">
        <v>13</v>
      </c>
      <c r="C1886" s="807"/>
      <c r="D1886" s="807"/>
      <c r="E1886" s="801"/>
      <c r="F1886" s="802"/>
      <c r="G1886" s="801"/>
      <c r="H1886" s="801"/>
      <c r="I1886" s="801"/>
      <c r="J1886" s="789" t="s">
        <v>1586</v>
      </c>
      <c r="K1886" s="789" t="s">
        <v>1587</v>
      </c>
      <c r="L1886" s="829">
        <v>1</v>
      </c>
      <c r="M1886" s="811">
        <v>44928</v>
      </c>
      <c r="N1886" s="811">
        <v>46022</v>
      </c>
      <c r="O1886" s="791">
        <f t="shared" si="70"/>
        <v>156.28571428571428</v>
      </c>
      <c r="P1886" s="829">
        <v>1</v>
      </c>
      <c r="Q1886" s="789" t="s">
        <v>1592</v>
      </c>
      <c r="R1886" s="95">
        <f t="shared" si="71"/>
        <v>1</v>
      </c>
      <c r="S1886" s="794" t="str">
        <f t="array" aca="1" ref="S1886" ca="1">IF(ISNUMBER(R1886),IF(R1886=100%,"CUMPLIDA",IF(AND(ISNUMBER(N1886),ISNUMBER(INDIRECT("FECHA_"&amp;$B1886,1))), IF(N1886&lt;=INDIRECT("FECHA_"&amp;$B1886,1),"INCUMPLIDA","PROCESO"), "VERIFICAR FECHA")),"SIN VALOR AVANCE")</f>
        <v>CUMPLIDA</v>
      </c>
    </row>
    <row r="1887" spans="1:19" ht="180.75">
      <c r="A1887" s="293" t="s">
        <v>12</v>
      </c>
      <c r="B1887" s="785" t="s">
        <v>13</v>
      </c>
      <c r="C1887" s="807"/>
      <c r="D1887" s="807"/>
      <c r="E1887" s="801"/>
      <c r="F1887" s="802"/>
      <c r="G1887" s="801"/>
      <c r="H1887" s="801"/>
      <c r="I1887" s="803" t="s">
        <v>1593</v>
      </c>
      <c r="J1887" s="815" t="s">
        <v>1594</v>
      </c>
      <c r="K1887" s="815" t="s">
        <v>1595</v>
      </c>
      <c r="L1887" s="829">
        <v>1</v>
      </c>
      <c r="M1887" s="811">
        <v>46148</v>
      </c>
      <c r="N1887" s="811">
        <v>46387</v>
      </c>
      <c r="O1887" s="791">
        <f t="shared" si="70"/>
        <v>34.142857142857146</v>
      </c>
      <c r="P1887" s="829">
        <v>0</v>
      </c>
      <c r="Q1887" s="789" t="s">
        <v>1596</v>
      </c>
      <c r="R1887" s="95">
        <f t="shared" si="71"/>
        <v>0</v>
      </c>
      <c r="S1887" s="794" t="str">
        <f t="array" aca="1" ref="S1887" ca="1">IF(ISNUMBER(R1887),IF(R1887=100%,"CUMPLIDA",IF(AND(ISNUMBER(N1887),ISNUMBER(INDIRECT("FECHA_"&amp;$B1887,1))), IF(N1887&lt;=INDIRECT("FECHA_"&amp;$B1887,1),"INCUMPLIDA","PROCESO"), "VERIFICAR FECHA")),"SIN VALOR AVANCE")</f>
        <v>PROCESO</v>
      </c>
    </row>
    <row r="1888" spans="1:19" ht="210.75">
      <c r="A1888" s="293" t="s">
        <v>12</v>
      </c>
      <c r="B1888" s="785" t="s">
        <v>13</v>
      </c>
      <c r="C1888" s="807"/>
      <c r="D1888" s="807"/>
      <c r="E1888" s="801"/>
      <c r="F1888" s="802"/>
      <c r="G1888" s="801"/>
      <c r="H1888" s="801"/>
      <c r="I1888" s="801" t="s">
        <v>1597</v>
      </c>
      <c r="J1888" s="815" t="s">
        <v>1598</v>
      </c>
      <c r="K1888" s="815" t="s">
        <v>1599</v>
      </c>
      <c r="L1888" s="829">
        <v>1</v>
      </c>
      <c r="M1888" s="811">
        <v>46148</v>
      </c>
      <c r="N1888" s="811">
        <v>46387</v>
      </c>
      <c r="O1888" s="791">
        <f t="shared" si="70"/>
        <v>34.142857142857146</v>
      </c>
      <c r="P1888" s="829">
        <v>0</v>
      </c>
      <c r="Q1888" s="789" t="s">
        <v>1600</v>
      </c>
      <c r="R1888" s="95">
        <f t="shared" si="71"/>
        <v>0</v>
      </c>
      <c r="S1888" s="794" t="str">
        <f t="array" aca="1" ref="S1888" ca="1">IF(ISNUMBER(R1888),IF(R1888=100%,"CUMPLIDA",IF(AND(ISNUMBER(N1888),ISNUMBER(INDIRECT("FECHA_"&amp;$B1888,1))), IF(N1888&lt;=INDIRECT("FECHA_"&amp;$B1888,1),"INCUMPLIDA","PROCESO"), "VERIFICAR FECHA")),"SIN VALOR AVANCE")</f>
        <v>PROCESO</v>
      </c>
    </row>
    <row r="1889" spans="1:19" ht="165.75">
      <c r="A1889" s="293" t="s">
        <v>12</v>
      </c>
      <c r="B1889" s="785" t="s">
        <v>13</v>
      </c>
      <c r="C1889" s="807"/>
      <c r="D1889" s="807"/>
      <c r="E1889" s="801"/>
      <c r="F1889" s="802"/>
      <c r="G1889" s="801"/>
      <c r="H1889" s="801"/>
      <c r="I1889" s="801"/>
      <c r="J1889" s="789" t="s">
        <v>1601</v>
      </c>
      <c r="K1889" s="789" t="s">
        <v>1602</v>
      </c>
      <c r="L1889" s="790">
        <v>3</v>
      </c>
      <c r="M1889" s="811">
        <v>44197</v>
      </c>
      <c r="N1889" s="811">
        <v>44651</v>
      </c>
      <c r="O1889" s="791">
        <f t="shared" si="70"/>
        <v>64.857142857142861</v>
      </c>
      <c r="P1889" s="804">
        <v>3</v>
      </c>
      <c r="Q1889" s="789" t="s">
        <v>1603</v>
      </c>
      <c r="R1889" s="95">
        <f t="shared" si="71"/>
        <v>1</v>
      </c>
      <c r="S1889" s="794" t="str">
        <f t="array" aca="1" ref="S1889" ca="1">IF(ISNUMBER(R1889),IF(R1889=100%,"CUMPLIDA",IF(AND(ISNUMBER(N1889),ISNUMBER(INDIRECT("FECHA_"&amp;$B1889,1))), IF(N1889&lt;=INDIRECT("FECHA_"&amp;$B1889,1),"INCUMPLIDA","PROCESO"), "VERIFICAR FECHA")),"SIN VALOR AVANCE")</f>
        <v>CUMPLIDA</v>
      </c>
    </row>
    <row r="1890" spans="1:19" ht="210">
      <c r="A1890" s="293" t="s">
        <v>12</v>
      </c>
      <c r="B1890" s="785" t="s">
        <v>13</v>
      </c>
      <c r="C1890" s="836" t="s">
        <v>1604</v>
      </c>
      <c r="D1890" s="836" t="s">
        <v>1605</v>
      </c>
      <c r="E1890" s="788" t="s">
        <v>1606</v>
      </c>
      <c r="F1890" s="787" t="s">
        <v>684</v>
      </c>
      <c r="G1890" s="788"/>
      <c r="H1890" s="803" t="s">
        <v>1607</v>
      </c>
      <c r="I1890" s="858" t="s">
        <v>1608</v>
      </c>
      <c r="J1890" s="789" t="s">
        <v>1609</v>
      </c>
      <c r="K1890" s="789" t="s">
        <v>1610</v>
      </c>
      <c r="L1890" s="804">
        <v>2</v>
      </c>
      <c r="M1890" s="811">
        <v>45092</v>
      </c>
      <c r="N1890" s="811">
        <v>46203</v>
      </c>
      <c r="O1890" s="791">
        <v>158.71428571428572</v>
      </c>
      <c r="P1890" s="804">
        <v>0.6</v>
      </c>
      <c r="Q1890" s="789" t="s">
        <v>1611</v>
      </c>
      <c r="R1890" s="95">
        <f t="shared" si="71"/>
        <v>0.3</v>
      </c>
      <c r="S1890" s="794" t="str">
        <f t="array" aca="1" ref="S1890" ca="1">IF(ISNUMBER(R1890),IF(R1890=100%,"CUMPLIDA",IF(AND(ISNUMBER(N1890),ISNUMBER(INDIRECT("FECHA_"&amp;$B1890,1))), IF(N1890&lt;=INDIRECT("FECHA_"&amp;$B1890,1),"INCUMPLIDA","PROCESO"), "VERIFICAR FECHA")),"SIN VALOR AVANCE")</f>
        <v>PROCESO</v>
      </c>
    </row>
    <row r="1891" spans="1:19" ht="210">
      <c r="A1891" s="293" t="s">
        <v>12</v>
      </c>
      <c r="B1891" s="785" t="s">
        <v>13</v>
      </c>
      <c r="C1891" s="859"/>
      <c r="D1891" s="859"/>
      <c r="E1891" s="800"/>
      <c r="F1891" s="799"/>
      <c r="G1891" s="800"/>
      <c r="H1891" s="803" t="s">
        <v>1607</v>
      </c>
      <c r="I1891" s="817" t="s">
        <v>1608</v>
      </c>
      <c r="J1891" s="789" t="s">
        <v>1612</v>
      </c>
      <c r="K1891" s="789" t="s">
        <v>1613</v>
      </c>
      <c r="L1891" s="804">
        <v>1</v>
      </c>
      <c r="M1891" s="811">
        <v>45123</v>
      </c>
      <c r="N1891" s="811">
        <v>45838</v>
      </c>
      <c r="O1891" s="791">
        <v>102.14285714285714</v>
      </c>
      <c r="P1891" s="804">
        <v>1</v>
      </c>
      <c r="Q1891" s="789" t="s">
        <v>1611</v>
      </c>
      <c r="R1891" s="95">
        <f t="shared" si="71"/>
        <v>1</v>
      </c>
      <c r="S1891" s="794" t="str">
        <f t="array" aca="1" ref="S1891" ca="1">IF(ISNUMBER(R1891),IF(R1891=100%,"CUMPLIDA",IF(AND(ISNUMBER(N1891),ISNUMBER(INDIRECT("FECHA_"&amp;$B1891,1))), IF(N1891&lt;=INDIRECT("FECHA_"&amp;$B1891,1),"INCUMPLIDA","PROCESO"), "VERIFICAR FECHA")),"SIN VALOR AVANCE")</f>
        <v>CUMPLIDA</v>
      </c>
    </row>
    <row r="1892" spans="1:19" ht="165.75">
      <c r="A1892" s="293" t="s">
        <v>12</v>
      </c>
      <c r="B1892" s="785" t="s">
        <v>13</v>
      </c>
      <c r="C1892" s="807" t="s">
        <v>1604</v>
      </c>
      <c r="D1892" s="807" t="s">
        <v>1614</v>
      </c>
      <c r="E1892" s="801" t="s">
        <v>1615</v>
      </c>
      <c r="F1892" s="802" t="s">
        <v>684</v>
      </c>
      <c r="G1892" s="801"/>
      <c r="H1892" s="801" t="s">
        <v>1616</v>
      </c>
      <c r="I1892" s="801" t="s">
        <v>1617</v>
      </c>
      <c r="J1892" s="789" t="s">
        <v>1618</v>
      </c>
      <c r="K1892" s="789" t="s">
        <v>1619</v>
      </c>
      <c r="L1892" s="804">
        <v>1</v>
      </c>
      <c r="M1892" s="811">
        <v>45122</v>
      </c>
      <c r="N1892" s="811">
        <v>45275</v>
      </c>
      <c r="O1892" s="791">
        <f>(N1892-M1892)/7</f>
        <v>21.857142857142858</v>
      </c>
      <c r="P1892" s="804">
        <v>1</v>
      </c>
      <c r="Q1892" s="789" t="s">
        <v>1620</v>
      </c>
      <c r="R1892" s="95">
        <f t="shared" si="71"/>
        <v>1</v>
      </c>
      <c r="S1892" s="794" t="str">
        <f t="array" aca="1" ref="S1892" ca="1">IF(ISNUMBER(R1892),IF(R1892=100%,"CUMPLIDA",IF(AND(ISNUMBER(N1892),ISNUMBER(INDIRECT("FECHA_"&amp;$B1892,1))), IF(N1892&lt;=INDIRECT("FECHA_"&amp;$B1892,1),"INCUMPLIDA","PROCESO"), "VERIFICAR FECHA")),"SIN VALOR AVANCE")</f>
        <v>CUMPLIDA</v>
      </c>
    </row>
    <row r="1893" spans="1:19" ht="165.75">
      <c r="A1893" s="293" t="s">
        <v>12</v>
      </c>
      <c r="B1893" s="785" t="s">
        <v>13</v>
      </c>
      <c r="C1893" s="807"/>
      <c r="D1893" s="807"/>
      <c r="E1893" s="801"/>
      <c r="F1893" s="802"/>
      <c r="G1893" s="801"/>
      <c r="H1893" s="801" t="s">
        <v>1616</v>
      </c>
      <c r="I1893" s="801" t="s">
        <v>1617</v>
      </c>
      <c r="J1893" s="789" t="s">
        <v>1621</v>
      </c>
      <c r="K1893" s="789" t="s">
        <v>1622</v>
      </c>
      <c r="L1893" s="804">
        <v>2</v>
      </c>
      <c r="M1893" s="811">
        <v>45139</v>
      </c>
      <c r="N1893" s="860">
        <v>46265</v>
      </c>
      <c r="O1893" s="791">
        <f>(N1893-M1893)/7</f>
        <v>160.85714285714286</v>
      </c>
      <c r="P1893" s="804">
        <v>1</v>
      </c>
      <c r="Q1893" s="789" t="s">
        <v>1620</v>
      </c>
      <c r="R1893" s="95">
        <f t="shared" si="71"/>
        <v>0.5</v>
      </c>
      <c r="S1893" s="794" t="str">
        <f t="array" aca="1" ref="S1893" ca="1">IF(ISNUMBER(R1893),IF(R1893=100%,"CUMPLIDA",IF(AND(ISNUMBER(N1893),ISNUMBER(INDIRECT("FECHA_"&amp;$B1893,1))), IF(N1893&lt;=INDIRECT("FECHA_"&amp;$B1893,1),"INCUMPLIDA","PROCESO"), "VERIFICAR FECHA")),"SIN VALOR AVANCE")</f>
        <v>PROCESO</v>
      </c>
    </row>
    <row r="1894" spans="1:19" ht="105.75">
      <c r="A1894" s="293" t="s">
        <v>12</v>
      </c>
      <c r="B1894" s="785" t="s">
        <v>13</v>
      </c>
      <c r="C1894" s="807" t="s">
        <v>1604</v>
      </c>
      <c r="D1894" s="807" t="s">
        <v>1623</v>
      </c>
      <c r="E1894" s="801" t="s">
        <v>1624</v>
      </c>
      <c r="F1894" s="802" t="s">
        <v>1625</v>
      </c>
      <c r="G1894" s="801"/>
      <c r="H1894" s="801" t="s">
        <v>1626</v>
      </c>
      <c r="I1894" s="803" t="s">
        <v>1627</v>
      </c>
      <c r="J1894" s="789" t="s">
        <v>1628</v>
      </c>
      <c r="K1894" s="789" t="s">
        <v>1629</v>
      </c>
      <c r="L1894" s="804">
        <v>1</v>
      </c>
      <c r="M1894" s="811">
        <v>45108</v>
      </c>
      <c r="N1894" s="811">
        <v>45291</v>
      </c>
      <c r="O1894" s="791">
        <f>(N1894-M1894)/7</f>
        <v>26.142857142857142</v>
      </c>
      <c r="P1894" s="804">
        <v>1</v>
      </c>
      <c r="Q1894" s="789" t="s">
        <v>1630</v>
      </c>
      <c r="R1894" s="95">
        <f t="shared" si="71"/>
        <v>1</v>
      </c>
      <c r="S1894" s="794" t="str">
        <f t="array" aca="1" ref="S1894" ca="1">IF(ISNUMBER(R1894),IF(R1894=100%,"CUMPLIDA",IF(AND(ISNUMBER(N1894),ISNUMBER(INDIRECT("FECHA_"&amp;$B1894,1))), IF(N1894&lt;=INDIRECT("FECHA_"&amp;$B1894,1),"INCUMPLIDA","PROCESO"), "VERIFICAR FECHA")),"SIN VALOR AVANCE")</f>
        <v>CUMPLIDA</v>
      </c>
    </row>
    <row r="1895" spans="1:19" ht="150.75">
      <c r="A1895" s="293" t="s">
        <v>12</v>
      </c>
      <c r="B1895" s="785" t="s">
        <v>13</v>
      </c>
      <c r="C1895" s="807"/>
      <c r="D1895" s="807"/>
      <c r="E1895" s="801"/>
      <c r="F1895" s="802"/>
      <c r="G1895" s="801"/>
      <c r="H1895" s="801" t="s">
        <v>1626</v>
      </c>
      <c r="I1895" s="801" t="s">
        <v>1631</v>
      </c>
      <c r="J1895" s="789" t="s">
        <v>1632</v>
      </c>
      <c r="K1895" s="789" t="s">
        <v>1633</v>
      </c>
      <c r="L1895" s="804">
        <v>1</v>
      </c>
      <c r="M1895" s="811">
        <v>45566</v>
      </c>
      <c r="N1895" s="811">
        <v>46295</v>
      </c>
      <c r="O1895" s="791">
        <f>(N1895-M1895)/7</f>
        <v>104.14285714285714</v>
      </c>
      <c r="P1895" s="804">
        <v>0</v>
      </c>
      <c r="Q1895" s="789" t="s">
        <v>1634</v>
      </c>
      <c r="R1895" s="95">
        <f t="shared" si="71"/>
        <v>0</v>
      </c>
      <c r="S1895" s="794" t="str">
        <f t="array" aca="1" ref="S1895" ca="1">IF(ISNUMBER(R1895),IF(R1895=100%,"CUMPLIDA",IF(AND(ISNUMBER(N1895),ISNUMBER(INDIRECT("FECHA_"&amp;$B1895,1))), IF(N1895&lt;=INDIRECT("FECHA_"&amp;$B1895,1),"INCUMPLIDA","PROCESO"), "VERIFICAR FECHA")),"SIN VALOR AVANCE")</f>
        <v>PROCESO</v>
      </c>
    </row>
    <row r="1896" spans="1:19" ht="150.75">
      <c r="A1896" s="293" t="s">
        <v>12</v>
      </c>
      <c r="B1896" s="785" t="s">
        <v>13</v>
      </c>
      <c r="C1896" s="807"/>
      <c r="D1896" s="807"/>
      <c r="E1896" s="801"/>
      <c r="F1896" s="802"/>
      <c r="G1896" s="801"/>
      <c r="H1896" s="801" t="s">
        <v>1626</v>
      </c>
      <c r="I1896" s="801"/>
      <c r="J1896" s="789" t="s">
        <v>1635</v>
      </c>
      <c r="K1896" s="789" t="s">
        <v>164</v>
      </c>
      <c r="L1896" s="804">
        <v>1</v>
      </c>
      <c r="M1896" s="811">
        <v>45566</v>
      </c>
      <c r="N1896" s="811">
        <v>46295</v>
      </c>
      <c r="O1896" s="791">
        <f>(N1896-M1896)/7</f>
        <v>104.14285714285714</v>
      </c>
      <c r="P1896" s="804">
        <v>0</v>
      </c>
      <c r="Q1896" s="789" t="s">
        <v>1634</v>
      </c>
      <c r="R1896" s="95">
        <f t="shared" si="71"/>
        <v>0</v>
      </c>
      <c r="S1896" s="794" t="str">
        <f t="array" aca="1" ref="S1896" ca="1">IF(ISNUMBER(R1896),IF(R1896=100%,"CUMPLIDA",IF(AND(ISNUMBER(N1896),ISNUMBER(INDIRECT("FECHA_"&amp;$B1896,1))), IF(N1896&lt;=INDIRECT("FECHA_"&amp;$B1896,1),"INCUMPLIDA","PROCESO"), "VERIFICAR FECHA")),"SIN VALOR AVANCE")</f>
        <v>PROCESO</v>
      </c>
    </row>
    <row r="1897" spans="1:19" ht="301.5">
      <c r="A1897" s="293" t="s">
        <v>12</v>
      </c>
      <c r="B1897" s="785" t="s">
        <v>13</v>
      </c>
      <c r="C1897" s="191" t="s">
        <v>1636</v>
      </c>
      <c r="D1897" s="191" t="s">
        <v>1637</v>
      </c>
      <c r="E1897" s="803" t="s">
        <v>1638</v>
      </c>
      <c r="F1897" s="847" t="s">
        <v>1625</v>
      </c>
      <c r="G1897" s="803"/>
      <c r="H1897" s="803" t="s">
        <v>1639</v>
      </c>
      <c r="I1897" s="192" t="s">
        <v>1640</v>
      </c>
      <c r="J1897" s="789" t="s">
        <v>1641</v>
      </c>
      <c r="K1897" s="789" t="s">
        <v>1570</v>
      </c>
      <c r="L1897" s="855">
        <v>7188141254.1300001</v>
      </c>
      <c r="M1897" s="811">
        <v>45839</v>
      </c>
      <c r="N1897" s="811">
        <v>46387</v>
      </c>
      <c r="O1897" s="791">
        <f t="shared" ref="O1897:O1918" si="72">(N1897-M1897)/7</f>
        <v>78.285714285714292</v>
      </c>
      <c r="P1897" s="855">
        <v>3924762661</v>
      </c>
      <c r="Q1897" s="789" t="s">
        <v>1642</v>
      </c>
      <c r="R1897" s="95">
        <f t="shared" si="71"/>
        <v>0.54600522196819634</v>
      </c>
      <c r="S1897" s="794" t="str">
        <f t="array" aca="1" ref="S1897" ca="1">IF(ISNUMBER(R1897),IF(R1897=100%,"CUMPLIDA",IF(AND(ISNUMBER(N1897),ISNUMBER(INDIRECT("FECHA_"&amp;$B1897,1))), IF(N1897&lt;=INDIRECT("FECHA_"&amp;$B1897,1),"INCUMPLIDA","PROCESO"), "VERIFICAR FECHA")),"SIN VALOR AVANCE")</f>
        <v>PROCESO</v>
      </c>
    </row>
    <row r="1898" spans="1:19" ht="135.75">
      <c r="A1898" s="293" t="s">
        <v>12</v>
      </c>
      <c r="B1898" s="785" t="s">
        <v>13</v>
      </c>
      <c r="C1898" s="405" t="s">
        <v>1636</v>
      </c>
      <c r="D1898" s="405" t="s">
        <v>1643</v>
      </c>
      <c r="E1898" s="801" t="s">
        <v>1644</v>
      </c>
      <c r="F1898" s="802"/>
      <c r="G1898" s="801"/>
      <c r="H1898" s="801" t="s">
        <v>1645</v>
      </c>
      <c r="I1898" s="801" t="s">
        <v>1646</v>
      </c>
      <c r="J1898" s="861" t="s">
        <v>1647</v>
      </c>
      <c r="K1898" s="861" t="s">
        <v>1648</v>
      </c>
      <c r="L1898" s="790">
        <v>1</v>
      </c>
      <c r="M1898" s="196">
        <v>45809</v>
      </c>
      <c r="N1898" s="811">
        <v>46387</v>
      </c>
      <c r="O1898" s="791">
        <f t="shared" si="72"/>
        <v>82.571428571428569</v>
      </c>
      <c r="P1898" s="790">
        <v>1</v>
      </c>
      <c r="Q1898" s="789" t="s">
        <v>1649</v>
      </c>
      <c r="R1898" s="95">
        <f t="shared" si="71"/>
        <v>1</v>
      </c>
      <c r="S1898" s="794" t="str">
        <f t="array" aca="1" ref="S1898" ca="1">IF(ISNUMBER(R1898),IF(R1898=100%,"CUMPLIDA",IF(AND(ISNUMBER(N1898),ISNUMBER(INDIRECT("FECHA_"&amp;$B1898,1))), IF(N1898&lt;=INDIRECT("FECHA_"&amp;$B1898,1),"INCUMPLIDA","PROCESO"), "VERIFICAR FECHA")),"SIN VALOR AVANCE")</f>
        <v>CUMPLIDA</v>
      </c>
    </row>
    <row r="1899" spans="1:19" ht="105.75">
      <c r="A1899" s="293" t="s">
        <v>12</v>
      </c>
      <c r="B1899" s="785" t="s">
        <v>13</v>
      </c>
      <c r="C1899" s="405"/>
      <c r="D1899" s="405"/>
      <c r="E1899" s="801"/>
      <c r="F1899" s="802"/>
      <c r="G1899" s="801"/>
      <c r="H1899" s="801"/>
      <c r="I1899" s="801"/>
      <c r="J1899" s="861" t="s">
        <v>1650</v>
      </c>
      <c r="K1899" s="861" t="s">
        <v>1651</v>
      </c>
      <c r="L1899" s="855">
        <v>399648949</v>
      </c>
      <c r="M1899" s="196">
        <v>45809</v>
      </c>
      <c r="N1899" s="196">
        <v>46752</v>
      </c>
      <c r="O1899" s="791">
        <f t="shared" si="72"/>
        <v>134.71428571428572</v>
      </c>
      <c r="P1899" s="855">
        <v>0</v>
      </c>
      <c r="Q1899" s="789" t="s">
        <v>1652</v>
      </c>
      <c r="R1899" s="95">
        <f t="shared" si="71"/>
        <v>0</v>
      </c>
      <c r="S1899" s="794" t="str">
        <f t="array" aca="1" ref="S1899" ca="1">IF(ISNUMBER(R1899),IF(R1899=100%,"CUMPLIDA",IF(AND(ISNUMBER(N1899),ISNUMBER(INDIRECT("FECHA_"&amp;$B1899,1))), IF(N1899&lt;=INDIRECT("FECHA_"&amp;$B1899,1),"INCUMPLIDA","PROCESO"), "VERIFICAR FECHA")),"SIN VALOR AVANCE")</f>
        <v>PROCESO</v>
      </c>
    </row>
    <row r="1900" spans="1:19" ht="346.5">
      <c r="A1900" s="293" t="s">
        <v>12</v>
      </c>
      <c r="B1900" s="785" t="s">
        <v>13</v>
      </c>
      <c r="C1900" s="188" t="s">
        <v>1636</v>
      </c>
      <c r="D1900" s="188" t="s">
        <v>1643</v>
      </c>
      <c r="E1900" s="858" t="s">
        <v>1653</v>
      </c>
      <c r="F1900" s="862"/>
      <c r="G1900" s="858"/>
      <c r="H1900" s="858" t="s">
        <v>1654</v>
      </c>
      <c r="I1900" s="803" t="s">
        <v>1655</v>
      </c>
      <c r="J1900" s="789" t="s">
        <v>1569</v>
      </c>
      <c r="K1900" s="789" t="s">
        <v>1570</v>
      </c>
      <c r="L1900" s="855">
        <v>20021334751</v>
      </c>
      <c r="M1900" s="196">
        <v>45809</v>
      </c>
      <c r="N1900" s="196">
        <v>46539</v>
      </c>
      <c r="O1900" s="791">
        <f t="shared" si="72"/>
        <v>104.28571428571429</v>
      </c>
      <c r="P1900" s="855">
        <v>3580624483.8499999</v>
      </c>
      <c r="Q1900" s="789" t="s">
        <v>1652</v>
      </c>
      <c r="R1900" s="95">
        <f t="shared" si="71"/>
        <v>0.17884044837076407</v>
      </c>
      <c r="S1900" s="794" t="str">
        <f t="array" aca="1" ref="S1900" ca="1">IF(ISNUMBER(R1900),IF(R1900=100%,"CUMPLIDA",IF(AND(ISNUMBER(N1900),ISNUMBER(INDIRECT("FECHA_"&amp;$B1900,1))), IF(N1900&lt;=INDIRECT("FECHA_"&amp;$B1900,1),"INCUMPLIDA","PROCESO"), "VERIFICAR FECHA")),"SIN VALOR AVANCE")</f>
        <v>PROCESO</v>
      </c>
    </row>
    <row r="1901" spans="1:19" ht="210">
      <c r="A1901" s="293" t="s">
        <v>12</v>
      </c>
      <c r="B1901" s="191" t="s">
        <v>13</v>
      </c>
      <c r="C1901" s="807" t="s">
        <v>1416</v>
      </c>
      <c r="D1901" s="819" t="s">
        <v>1656</v>
      </c>
      <c r="E1901" s="413" t="s">
        <v>1657</v>
      </c>
      <c r="F1901" s="412" t="s">
        <v>1625</v>
      </c>
      <c r="G1901" s="413"/>
      <c r="H1901" s="801" t="s">
        <v>1658</v>
      </c>
      <c r="I1901" s="399" t="s">
        <v>1659</v>
      </c>
      <c r="J1901" s="189" t="s">
        <v>1660</v>
      </c>
      <c r="K1901" s="789" t="s">
        <v>1661</v>
      </c>
      <c r="L1901" s="804">
        <v>6</v>
      </c>
      <c r="M1901" s="190">
        <v>45839</v>
      </c>
      <c r="N1901" s="811">
        <v>46111</v>
      </c>
      <c r="O1901" s="791">
        <f t="shared" si="72"/>
        <v>38.857142857142854</v>
      </c>
      <c r="P1901" s="804">
        <v>0</v>
      </c>
      <c r="Q1901" s="789" t="s">
        <v>1662</v>
      </c>
      <c r="R1901" s="95">
        <f t="shared" si="71"/>
        <v>0</v>
      </c>
      <c r="S1901" s="794" t="str">
        <f t="array" aca="1" ref="S1901" ca="1">IF(ISNUMBER(R1901),IF(R1901=100%,"CUMPLIDA",IF(AND(ISNUMBER(N1901),ISNUMBER(INDIRECT("FECHA_"&amp;$B1901,1))), IF(N1901&lt;=INDIRECT("FECHA_"&amp;$B1901,1),"INCUMPLIDA","PROCESO"), "VERIFICAR FECHA")),"SIN VALOR AVANCE")</f>
        <v>PROCESO</v>
      </c>
    </row>
    <row r="1902" spans="1:19" ht="90.75">
      <c r="A1902" s="293" t="s">
        <v>12</v>
      </c>
      <c r="B1902" s="191" t="s">
        <v>13</v>
      </c>
      <c r="C1902" s="807"/>
      <c r="D1902" s="819"/>
      <c r="E1902" s="413"/>
      <c r="F1902" s="412"/>
      <c r="G1902" s="413"/>
      <c r="H1902" s="801"/>
      <c r="I1902" s="399"/>
      <c r="J1902" s="189" t="s">
        <v>1663</v>
      </c>
      <c r="K1902" s="789" t="s">
        <v>125</v>
      </c>
      <c r="L1902" s="804">
        <v>1</v>
      </c>
      <c r="M1902" s="190">
        <v>45839</v>
      </c>
      <c r="N1902" s="811">
        <v>46111</v>
      </c>
      <c r="O1902" s="791">
        <f t="shared" si="72"/>
        <v>38.857142857142854</v>
      </c>
      <c r="P1902" s="804">
        <v>0</v>
      </c>
      <c r="Q1902" s="789" t="s">
        <v>1662</v>
      </c>
      <c r="R1902" s="95">
        <f t="shared" si="71"/>
        <v>0</v>
      </c>
      <c r="S1902" s="794" t="str">
        <f t="array" aca="1" ref="S1902" ca="1">IF(ISNUMBER(R1902),IF(R1902=100%,"CUMPLIDA",IF(AND(ISNUMBER(N1902),ISNUMBER(INDIRECT("FECHA_"&amp;$B1902,1))), IF(N1902&lt;=INDIRECT("FECHA_"&amp;$B1902,1),"INCUMPLIDA","PROCESO"), "VERIFICAR FECHA")),"SIN VALOR AVANCE")</f>
        <v>PROCESO</v>
      </c>
    </row>
    <row r="1903" spans="1:19" ht="60">
      <c r="A1903" s="293" t="s">
        <v>12</v>
      </c>
      <c r="B1903" s="191" t="s">
        <v>13</v>
      </c>
      <c r="C1903" s="807"/>
      <c r="D1903" s="819"/>
      <c r="E1903" s="413"/>
      <c r="F1903" s="412"/>
      <c r="G1903" s="413"/>
      <c r="H1903" s="801"/>
      <c r="I1903" s="192" t="s">
        <v>1664</v>
      </c>
      <c r="J1903" s="789" t="s">
        <v>1665</v>
      </c>
      <c r="K1903" s="854" t="s">
        <v>1666</v>
      </c>
      <c r="L1903" s="804">
        <v>1</v>
      </c>
      <c r="M1903" s="190">
        <v>45839</v>
      </c>
      <c r="N1903" s="190">
        <v>46022</v>
      </c>
      <c r="O1903" s="791">
        <f t="shared" si="72"/>
        <v>26.142857142857142</v>
      </c>
      <c r="P1903" s="804">
        <v>1</v>
      </c>
      <c r="Q1903" s="789" t="s">
        <v>1667</v>
      </c>
      <c r="R1903" s="95">
        <f t="shared" si="71"/>
        <v>1</v>
      </c>
      <c r="S1903" s="794" t="str">
        <f t="array" aca="1" ref="S1903" ca="1">IF(ISNUMBER(R1903),IF(R1903=100%,"CUMPLIDA",IF(AND(ISNUMBER(N1903),ISNUMBER(INDIRECT("FECHA_"&amp;$B1903,1))), IF(N1903&lt;=INDIRECT("FECHA_"&amp;$B1903,1),"INCUMPLIDA","PROCESO"), "VERIFICAR FECHA")),"SIN VALOR AVANCE")</f>
        <v>CUMPLIDA</v>
      </c>
    </row>
    <row r="1904" spans="1:19" ht="210">
      <c r="A1904" s="293" t="s">
        <v>12</v>
      </c>
      <c r="B1904" s="191" t="s">
        <v>13</v>
      </c>
      <c r="C1904" s="807" t="s">
        <v>1416</v>
      </c>
      <c r="D1904" s="807" t="s">
        <v>1656</v>
      </c>
      <c r="E1904" s="413" t="s">
        <v>1668</v>
      </c>
      <c r="F1904" s="412" t="s">
        <v>1625</v>
      </c>
      <c r="G1904" s="413"/>
      <c r="H1904" s="801" t="s">
        <v>1669</v>
      </c>
      <c r="I1904" s="399" t="s">
        <v>1659</v>
      </c>
      <c r="J1904" s="189" t="s">
        <v>1660</v>
      </c>
      <c r="K1904" s="789" t="s">
        <v>1661</v>
      </c>
      <c r="L1904" s="804">
        <v>6</v>
      </c>
      <c r="M1904" s="190">
        <v>45839</v>
      </c>
      <c r="N1904" s="811">
        <v>46111</v>
      </c>
      <c r="O1904" s="791">
        <f t="shared" si="72"/>
        <v>38.857142857142854</v>
      </c>
      <c r="P1904" s="804">
        <v>0</v>
      </c>
      <c r="Q1904" s="789" t="s">
        <v>1662</v>
      </c>
      <c r="R1904" s="95">
        <f t="shared" si="71"/>
        <v>0</v>
      </c>
      <c r="S1904" s="794" t="str">
        <f t="array" aca="1" ref="S1904" ca="1">IF(ISNUMBER(R1904),IF(R1904=100%,"CUMPLIDA",IF(AND(ISNUMBER(N1904),ISNUMBER(INDIRECT("FECHA_"&amp;$B1904,1))), IF(N1904&lt;=INDIRECT("FECHA_"&amp;$B1904,1),"INCUMPLIDA","PROCESO"), "VERIFICAR FECHA")),"SIN VALOR AVANCE")</f>
        <v>PROCESO</v>
      </c>
    </row>
    <row r="1905" spans="1:19" ht="90.75">
      <c r="A1905" s="293" t="s">
        <v>12</v>
      </c>
      <c r="B1905" s="191" t="s">
        <v>13</v>
      </c>
      <c r="C1905" s="807"/>
      <c r="D1905" s="807"/>
      <c r="E1905" s="413"/>
      <c r="F1905" s="412"/>
      <c r="G1905" s="413"/>
      <c r="H1905" s="801"/>
      <c r="I1905" s="399"/>
      <c r="J1905" s="189" t="s">
        <v>1670</v>
      </c>
      <c r="K1905" s="789" t="s">
        <v>125</v>
      </c>
      <c r="L1905" s="804">
        <v>1</v>
      </c>
      <c r="M1905" s="190">
        <v>45839</v>
      </c>
      <c r="N1905" s="811">
        <v>46111</v>
      </c>
      <c r="O1905" s="791">
        <f t="shared" si="72"/>
        <v>38.857142857142854</v>
      </c>
      <c r="P1905" s="804">
        <v>0</v>
      </c>
      <c r="Q1905" s="789" t="s">
        <v>1662</v>
      </c>
      <c r="R1905" s="95">
        <f t="shared" si="71"/>
        <v>0</v>
      </c>
      <c r="S1905" s="794" t="str">
        <f t="array" aca="1" ref="S1905" ca="1">IF(ISNUMBER(R1905),IF(R1905=100%,"CUMPLIDA",IF(AND(ISNUMBER(N1905),ISNUMBER(INDIRECT("FECHA_"&amp;$B1905,1))), IF(N1905&lt;=INDIRECT("FECHA_"&amp;$B1905,1),"INCUMPLIDA","PROCESO"), "VERIFICAR FECHA")),"SIN VALOR AVANCE")</f>
        <v>PROCESO</v>
      </c>
    </row>
    <row r="1906" spans="1:19" ht="135.75">
      <c r="A1906" s="293" t="s">
        <v>12</v>
      </c>
      <c r="B1906" s="191" t="s">
        <v>13</v>
      </c>
      <c r="C1906" s="807"/>
      <c r="D1906" s="807"/>
      <c r="E1906" s="801"/>
      <c r="F1906" s="802"/>
      <c r="G1906" s="801"/>
      <c r="H1906" s="801"/>
      <c r="I1906" s="192" t="s">
        <v>1671</v>
      </c>
      <c r="J1906" s="189" t="s">
        <v>1672</v>
      </c>
      <c r="K1906" s="789" t="s">
        <v>1673</v>
      </c>
      <c r="L1906" s="804">
        <v>3</v>
      </c>
      <c r="M1906" s="190">
        <v>45870</v>
      </c>
      <c r="N1906" s="190">
        <v>46022</v>
      </c>
      <c r="O1906" s="791">
        <f t="shared" si="72"/>
        <v>21.714285714285715</v>
      </c>
      <c r="P1906" s="804">
        <v>3</v>
      </c>
      <c r="Q1906" s="789" t="s">
        <v>1674</v>
      </c>
      <c r="R1906" s="95">
        <f t="shared" si="71"/>
        <v>1</v>
      </c>
      <c r="S1906" s="794" t="str">
        <f t="array" aca="1" ref="S1906" ca="1">IF(ISNUMBER(R1906),IF(R1906=100%,"CUMPLIDA",IF(AND(ISNUMBER(N1906),ISNUMBER(INDIRECT("FECHA_"&amp;$B1906,1))), IF(N1906&lt;=INDIRECT("FECHA_"&amp;$B1906,1),"INCUMPLIDA","PROCESO"), "VERIFICAR FECHA")),"SIN VALOR AVANCE")</f>
        <v>CUMPLIDA</v>
      </c>
    </row>
    <row r="1907" spans="1:19" ht="105.75">
      <c r="A1907" s="293" t="s">
        <v>12</v>
      </c>
      <c r="B1907" s="191" t="s">
        <v>13</v>
      </c>
      <c r="C1907" s="405" t="s">
        <v>1416</v>
      </c>
      <c r="D1907" s="405" t="s">
        <v>1675</v>
      </c>
      <c r="E1907" s="801" t="s">
        <v>1676</v>
      </c>
      <c r="F1907" s="802" t="s">
        <v>1625</v>
      </c>
      <c r="G1907" s="801"/>
      <c r="H1907" s="801" t="s">
        <v>1677</v>
      </c>
      <c r="I1907" s="803" t="s">
        <v>1678</v>
      </c>
      <c r="J1907" s="789" t="s">
        <v>1679</v>
      </c>
      <c r="K1907" s="789" t="s">
        <v>258</v>
      </c>
      <c r="L1907" s="804">
        <v>4</v>
      </c>
      <c r="M1907" s="806">
        <v>45870</v>
      </c>
      <c r="N1907" s="806">
        <v>46235</v>
      </c>
      <c r="O1907" s="791">
        <f t="shared" si="72"/>
        <v>52.142857142857146</v>
      </c>
      <c r="P1907" s="804">
        <v>1</v>
      </c>
      <c r="Q1907" s="789" t="s">
        <v>1680</v>
      </c>
      <c r="R1907" s="95">
        <f t="shared" si="71"/>
        <v>0.25</v>
      </c>
      <c r="S1907" s="794" t="str">
        <f t="array" aca="1" ref="S1907" ca="1">IF(ISNUMBER(R1907),IF(R1907=100%,"CUMPLIDA",IF(AND(ISNUMBER(N1907),ISNUMBER(INDIRECT("FECHA_"&amp;$B1907,1))), IF(N1907&lt;=INDIRECT("FECHA_"&amp;$B1907,1),"INCUMPLIDA","PROCESO"), "VERIFICAR FECHA")),"SIN VALOR AVANCE")</f>
        <v>PROCESO</v>
      </c>
    </row>
    <row r="1908" spans="1:19" ht="45.75">
      <c r="A1908" s="293" t="s">
        <v>12</v>
      </c>
      <c r="B1908" s="191" t="s">
        <v>13</v>
      </c>
      <c r="C1908" s="405"/>
      <c r="D1908" s="405"/>
      <c r="E1908" s="801"/>
      <c r="F1908" s="802"/>
      <c r="G1908" s="801"/>
      <c r="H1908" s="801"/>
      <c r="I1908" s="801" t="s">
        <v>1681</v>
      </c>
      <c r="J1908" s="789" t="s">
        <v>1682</v>
      </c>
      <c r="K1908" s="789" t="s">
        <v>262</v>
      </c>
      <c r="L1908" s="804">
        <v>1</v>
      </c>
      <c r="M1908" s="806">
        <v>45870</v>
      </c>
      <c r="N1908" s="806">
        <v>46022</v>
      </c>
      <c r="O1908" s="791">
        <f t="shared" si="72"/>
        <v>21.714285714285715</v>
      </c>
      <c r="P1908" s="804">
        <v>1</v>
      </c>
      <c r="Q1908" s="789" t="s">
        <v>206</v>
      </c>
      <c r="R1908" s="95">
        <f t="shared" si="71"/>
        <v>1</v>
      </c>
      <c r="S1908" s="794" t="str">
        <f t="array" aca="1" ref="S1908" ca="1">IF(ISNUMBER(R1908),IF(R1908=100%,"CUMPLIDA",IF(AND(ISNUMBER(N1908),ISNUMBER(INDIRECT("FECHA_"&amp;$B1908,1))), IF(N1908&lt;=INDIRECT("FECHA_"&amp;$B1908,1),"INCUMPLIDA","PROCESO"), "VERIFICAR FECHA")),"SIN VALOR AVANCE")</f>
        <v>CUMPLIDA</v>
      </c>
    </row>
    <row r="1909" spans="1:19" ht="60">
      <c r="A1909" s="293" t="s">
        <v>12</v>
      </c>
      <c r="B1909" s="191" t="s">
        <v>13</v>
      </c>
      <c r="C1909" s="405"/>
      <c r="D1909" s="405"/>
      <c r="E1909" s="801"/>
      <c r="F1909" s="802"/>
      <c r="G1909" s="801"/>
      <c r="H1909" s="801"/>
      <c r="I1909" s="801"/>
      <c r="J1909" s="789" t="s">
        <v>1683</v>
      </c>
      <c r="K1909" s="789" t="s">
        <v>265</v>
      </c>
      <c r="L1909" s="804">
        <v>1</v>
      </c>
      <c r="M1909" s="806">
        <v>46023</v>
      </c>
      <c r="N1909" s="806">
        <v>46054</v>
      </c>
      <c r="O1909" s="791">
        <f t="shared" si="72"/>
        <v>4.4285714285714288</v>
      </c>
      <c r="P1909" s="804">
        <v>1</v>
      </c>
      <c r="Q1909" s="789" t="s">
        <v>1684</v>
      </c>
      <c r="R1909" s="95">
        <f t="shared" si="71"/>
        <v>1</v>
      </c>
      <c r="S1909" s="794" t="str">
        <f t="array" aca="1" ref="S1909" ca="1">IF(ISNUMBER(R1909),IF(R1909=100%,"CUMPLIDA",IF(AND(ISNUMBER(N1909),ISNUMBER(INDIRECT("FECHA_"&amp;$B1909,1))), IF(N1909&lt;=INDIRECT("FECHA_"&amp;$B1909,1),"INCUMPLIDA","PROCESO"), "VERIFICAR FECHA")),"SIN VALOR AVANCE")</f>
        <v>CUMPLIDA</v>
      </c>
    </row>
    <row r="1910" spans="1:19" ht="75.75">
      <c r="A1910" s="293" t="s">
        <v>12</v>
      </c>
      <c r="B1910" s="191" t="s">
        <v>13</v>
      </c>
      <c r="C1910" s="405"/>
      <c r="D1910" s="405"/>
      <c r="E1910" s="801"/>
      <c r="F1910" s="802"/>
      <c r="G1910" s="801"/>
      <c r="H1910" s="801"/>
      <c r="I1910" s="803" t="s">
        <v>1685</v>
      </c>
      <c r="J1910" s="789" t="s">
        <v>1686</v>
      </c>
      <c r="K1910" s="789" t="s">
        <v>215</v>
      </c>
      <c r="L1910" s="804">
        <v>1</v>
      </c>
      <c r="M1910" s="806">
        <v>45870</v>
      </c>
      <c r="N1910" s="806">
        <v>45961</v>
      </c>
      <c r="O1910" s="791">
        <f t="shared" si="72"/>
        <v>13</v>
      </c>
      <c r="P1910" s="804">
        <v>1</v>
      </c>
      <c r="Q1910" s="789" t="s">
        <v>206</v>
      </c>
      <c r="R1910" s="95">
        <f t="shared" si="71"/>
        <v>1</v>
      </c>
      <c r="S1910" s="794" t="str">
        <f t="array" aca="1" ref="S1910" ca="1">IF(ISNUMBER(R1910),IF(R1910=100%,"CUMPLIDA",IF(AND(ISNUMBER(N1910),ISNUMBER(INDIRECT("FECHA_"&amp;$B1910,1))), IF(N1910&lt;=INDIRECT("FECHA_"&amp;$B1910,1),"INCUMPLIDA","PROCESO"), "VERIFICAR FECHA")),"SIN VALOR AVANCE")</f>
        <v>CUMPLIDA</v>
      </c>
    </row>
    <row r="1911" spans="1:19" ht="90.75">
      <c r="A1911" s="293" t="s">
        <v>12</v>
      </c>
      <c r="B1911" s="191" t="s">
        <v>13</v>
      </c>
      <c r="C1911" s="405"/>
      <c r="D1911" s="405"/>
      <c r="E1911" s="801"/>
      <c r="F1911" s="802"/>
      <c r="G1911" s="801"/>
      <c r="H1911" s="801"/>
      <c r="I1911" s="803" t="s">
        <v>1687</v>
      </c>
      <c r="J1911" s="789" t="s">
        <v>1688</v>
      </c>
      <c r="K1911" s="854" t="s">
        <v>1689</v>
      </c>
      <c r="L1911" s="804">
        <v>6</v>
      </c>
      <c r="M1911" s="806">
        <v>45870</v>
      </c>
      <c r="N1911" s="806">
        <v>46235</v>
      </c>
      <c r="O1911" s="791">
        <f t="shared" si="72"/>
        <v>52.142857142857146</v>
      </c>
      <c r="P1911" s="804">
        <v>2</v>
      </c>
      <c r="Q1911" s="815" t="s">
        <v>1690</v>
      </c>
      <c r="R1911" s="95">
        <f t="shared" si="71"/>
        <v>0.33333333333333331</v>
      </c>
      <c r="S1911" s="794" t="str">
        <f t="array" aca="1" ref="S1911" ca="1">IF(ISNUMBER(R1911),IF(R1911=100%,"CUMPLIDA",IF(AND(ISNUMBER(N1911),ISNUMBER(INDIRECT("FECHA_"&amp;$B1911,1))), IF(N1911&lt;=INDIRECT("FECHA_"&amp;$B1911,1),"INCUMPLIDA","PROCESO"), "VERIFICAR FECHA")),"SIN VALOR AVANCE")</f>
        <v>PROCESO</v>
      </c>
    </row>
    <row r="1912" spans="1:19" ht="105.75">
      <c r="A1912" s="293" t="s">
        <v>12</v>
      </c>
      <c r="B1912" s="191" t="s">
        <v>13</v>
      </c>
      <c r="C1912" s="405" t="s">
        <v>1416</v>
      </c>
      <c r="D1912" s="405" t="s">
        <v>1675</v>
      </c>
      <c r="E1912" s="801" t="s">
        <v>1691</v>
      </c>
      <c r="F1912" s="802" t="s">
        <v>1625</v>
      </c>
      <c r="G1912" s="801"/>
      <c r="H1912" s="801" t="s">
        <v>1692</v>
      </c>
      <c r="I1912" s="803" t="s">
        <v>1693</v>
      </c>
      <c r="J1912" s="789" t="s">
        <v>1688</v>
      </c>
      <c r="K1912" s="854" t="s">
        <v>1689</v>
      </c>
      <c r="L1912" s="804">
        <v>6</v>
      </c>
      <c r="M1912" s="806">
        <v>45870</v>
      </c>
      <c r="N1912" s="806">
        <v>46235</v>
      </c>
      <c r="O1912" s="791">
        <f t="shared" si="72"/>
        <v>52.142857142857146</v>
      </c>
      <c r="P1912" s="804">
        <v>2</v>
      </c>
      <c r="Q1912" s="815" t="s">
        <v>1694</v>
      </c>
      <c r="R1912" s="95">
        <f t="shared" si="71"/>
        <v>0.33333333333333331</v>
      </c>
      <c r="S1912" s="794" t="str">
        <f t="array" aca="1" ref="S1912" ca="1">IF(ISNUMBER(R1912),IF(R1912=100%,"CUMPLIDA",IF(AND(ISNUMBER(N1912),ISNUMBER(INDIRECT("FECHA_"&amp;$B1912,1))), IF(N1912&lt;=INDIRECT("FECHA_"&amp;$B1912,1),"INCUMPLIDA","PROCESO"), "VERIFICAR FECHA")),"SIN VALOR AVANCE")</f>
        <v>PROCESO</v>
      </c>
    </row>
    <row r="1913" spans="1:19" ht="120.75">
      <c r="A1913" s="293" t="s">
        <v>12</v>
      </c>
      <c r="B1913" s="191" t="s">
        <v>13</v>
      </c>
      <c r="C1913" s="405"/>
      <c r="D1913" s="405"/>
      <c r="E1913" s="801"/>
      <c r="F1913" s="802"/>
      <c r="G1913" s="801"/>
      <c r="H1913" s="801"/>
      <c r="I1913" s="803" t="s">
        <v>1695</v>
      </c>
      <c r="J1913" s="789" t="s">
        <v>1696</v>
      </c>
      <c r="K1913" s="789" t="s">
        <v>258</v>
      </c>
      <c r="L1913" s="804">
        <v>4</v>
      </c>
      <c r="M1913" s="806">
        <v>45839</v>
      </c>
      <c r="N1913" s="806">
        <v>46204</v>
      </c>
      <c r="O1913" s="791">
        <f t="shared" si="72"/>
        <v>52.142857142857146</v>
      </c>
      <c r="P1913" s="804">
        <v>2</v>
      </c>
      <c r="Q1913" s="815" t="s">
        <v>1697</v>
      </c>
      <c r="R1913" s="95">
        <f t="shared" si="71"/>
        <v>0.5</v>
      </c>
      <c r="S1913" s="794" t="str">
        <f t="array" aca="1" ref="S1913" ca="1">IF(ISNUMBER(R1913),IF(R1913=100%,"CUMPLIDA",IF(AND(ISNUMBER(N1913),ISNUMBER(INDIRECT("FECHA_"&amp;$B1913,1))), IF(N1913&lt;=INDIRECT("FECHA_"&amp;$B1913,1),"INCUMPLIDA","PROCESO"), "VERIFICAR FECHA")),"SIN VALOR AVANCE")</f>
        <v>PROCESO</v>
      </c>
    </row>
    <row r="1914" spans="1:19" ht="45.75">
      <c r="A1914" s="293" t="s">
        <v>12</v>
      </c>
      <c r="B1914" s="191" t="s">
        <v>13</v>
      </c>
      <c r="C1914" s="405"/>
      <c r="D1914" s="405"/>
      <c r="E1914" s="801"/>
      <c r="F1914" s="802"/>
      <c r="G1914" s="801"/>
      <c r="H1914" s="801"/>
      <c r="I1914" s="801" t="s">
        <v>1698</v>
      </c>
      <c r="J1914" s="789" t="s">
        <v>1682</v>
      </c>
      <c r="K1914" s="789" t="s">
        <v>262</v>
      </c>
      <c r="L1914" s="804">
        <v>1</v>
      </c>
      <c r="M1914" s="806">
        <v>45870</v>
      </c>
      <c r="N1914" s="806">
        <v>46022</v>
      </c>
      <c r="O1914" s="791">
        <f t="shared" si="72"/>
        <v>21.714285714285715</v>
      </c>
      <c r="P1914" s="804">
        <v>1</v>
      </c>
      <c r="Q1914" s="789" t="s">
        <v>206</v>
      </c>
      <c r="R1914" s="95">
        <f t="shared" si="71"/>
        <v>1</v>
      </c>
      <c r="S1914" s="794" t="str">
        <f t="array" aca="1" ref="S1914" ca="1">IF(ISNUMBER(R1914),IF(R1914=100%,"CUMPLIDA",IF(AND(ISNUMBER(N1914),ISNUMBER(INDIRECT("FECHA_"&amp;$B1914,1))), IF(N1914&lt;=INDIRECT("FECHA_"&amp;$B1914,1),"INCUMPLIDA","PROCESO"), "VERIFICAR FECHA")),"SIN VALOR AVANCE")</f>
        <v>CUMPLIDA</v>
      </c>
    </row>
    <row r="1915" spans="1:19" ht="60">
      <c r="A1915" s="293" t="s">
        <v>12</v>
      </c>
      <c r="B1915" s="191" t="s">
        <v>13</v>
      </c>
      <c r="C1915" s="405"/>
      <c r="D1915" s="405"/>
      <c r="E1915" s="801"/>
      <c r="F1915" s="802"/>
      <c r="G1915" s="801"/>
      <c r="H1915" s="801"/>
      <c r="I1915" s="801"/>
      <c r="J1915" s="789" t="s">
        <v>1683</v>
      </c>
      <c r="K1915" s="789" t="s">
        <v>265</v>
      </c>
      <c r="L1915" s="804">
        <v>1</v>
      </c>
      <c r="M1915" s="806">
        <v>46023</v>
      </c>
      <c r="N1915" s="806">
        <v>46054</v>
      </c>
      <c r="O1915" s="791">
        <f t="shared" si="72"/>
        <v>4.4285714285714288</v>
      </c>
      <c r="P1915" s="804">
        <v>1</v>
      </c>
      <c r="Q1915" s="789" t="s">
        <v>1684</v>
      </c>
      <c r="R1915" s="95">
        <f t="shared" si="71"/>
        <v>1</v>
      </c>
      <c r="S1915" s="794" t="str">
        <f t="array" aca="1" ref="S1915" ca="1">IF(ISNUMBER(R1915),IF(R1915=100%,"CUMPLIDA",IF(AND(ISNUMBER(N1915),ISNUMBER(INDIRECT("FECHA_"&amp;$B1915,1))), IF(N1915&lt;=INDIRECT("FECHA_"&amp;$B1915,1),"INCUMPLIDA","PROCESO"), "VERIFICAR FECHA")),"SIN VALOR AVANCE")</f>
        <v>CUMPLIDA</v>
      </c>
    </row>
    <row r="1916" spans="1:19" ht="75.75">
      <c r="A1916" s="293" t="s">
        <v>12</v>
      </c>
      <c r="B1916" s="191" t="s">
        <v>13</v>
      </c>
      <c r="C1916" s="405"/>
      <c r="D1916" s="405"/>
      <c r="E1916" s="801"/>
      <c r="F1916" s="802"/>
      <c r="G1916" s="801"/>
      <c r="H1916" s="801"/>
      <c r="I1916" s="803" t="s">
        <v>1699</v>
      </c>
      <c r="J1916" s="789" t="s">
        <v>1700</v>
      </c>
      <c r="K1916" s="789" t="s">
        <v>215</v>
      </c>
      <c r="L1916" s="804">
        <v>1</v>
      </c>
      <c r="M1916" s="806">
        <v>45870</v>
      </c>
      <c r="N1916" s="806">
        <v>45961</v>
      </c>
      <c r="O1916" s="791">
        <f t="shared" si="72"/>
        <v>13</v>
      </c>
      <c r="P1916" s="804">
        <v>1</v>
      </c>
      <c r="Q1916" s="789" t="s">
        <v>206</v>
      </c>
      <c r="R1916" s="95">
        <f t="shared" si="71"/>
        <v>1</v>
      </c>
      <c r="S1916" s="794" t="str">
        <f t="array" aca="1" ref="S1916" ca="1">IF(ISNUMBER(R1916),IF(R1916=100%,"CUMPLIDA",IF(AND(ISNUMBER(N1916),ISNUMBER(INDIRECT("FECHA_"&amp;$B1916,1))), IF(N1916&lt;=INDIRECT("FECHA_"&amp;$B1916,1),"INCUMPLIDA","PROCESO"), "VERIFICAR FECHA")),"SIN VALOR AVANCE")</f>
        <v>CUMPLIDA</v>
      </c>
    </row>
    <row r="1917" spans="1:19" ht="165.75">
      <c r="A1917" s="293" t="s">
        <v>12</v>
      </c>
      <c r="B1917" s="191" t="s">
        <v>13</v>
      </c>
      <c r="C1917" s="405" t="s">
        <v>1701</v>
      </c>
      <c r="D1917" s="405" t="s">
        <v>1702</v>
      </c>
      <c r="E1917" s="820" t="s">
        <v>1703</v>
      </c>
      <c r="F1917" s="821" t="s">
        <v>1704</v>
      </c>
      <c r="G1917" s="820"/>
      <c r="H1917" s="801" t="s">
        <v>1705</v>
      </c>
      <c r="I1917" s="406" t="s">
        <v>1706</v>
      </c>
      <c r="J1917" s="189" t="s">
        <v>1707</v>
      </c>
      <c r="K1917" s="789" t="s">
        <v>1708</v>
      </c>
      <c r="L1917" s="804">
        <v>1</v>
      </c>
      <c r="M1917" s="196">
        <v>45945</v>
      </c>
      <c r="N1917" s="196">
        <v>46112</v>
      </c>
      <c r="O1917" s="791">
        <f t="shared" si="72"/>
        <v>23.857142857142858</v>
      </c>
      <c r="P1917" s="804">
        <v>1</v>
      </c>
      <c r="Q1917" s="789" t="s">
        <v>1709</v>
      </c>
      <c r="R1917" s="95">
        <f t="shared" si="71"/>
        <v>1</v>
      </c>
      <c r="S1917" s="794" t="str">
        <f t="array" aca="1" ref="S1917" ca="1">IF(ISNUMBER(R1917),IF(R1917=100%,"CUMPLIDA",IF(AND(ISNUMBER(N1917),ISNUMBER(INDIRECT("FECHA_"&amp;$B1917,1))), IF(N1917&lt;=INDIRECT("FECHA_"&amp;$B1917,1),"INCUMPLIDA","PROCESO"), "VERIFICAR FECHA")),"SIN VALOR AVANCE")</f>
        <v>CUMPLIDA</v>
      </c>
    </row>
    <row r="1918" spans="1:19" ht="165.75">
      <c r="A1918" s="293" t="s">
        <v>12</v>
      </c>
      <c r="B1918" s="191" t="s">
        <v>13</v>
      </c>
      <c r="C1918" s="405"/>
      <c r="D1918" s="405"/>
      <c r="E1918" s="820"/>
      <c r="F1918" s="821"/>
      <c r="G1918" s="820"/>
      <c r="H1918" s="801"/>
      <c r="I1918" s="408"/>
      <c r="J1918" s="189" t="s">
        <v>1710</v>
      </c>
      <c r="K1918" s="793" t="s">
        <v>1711</v>
      </c>
      <c r="L1918" s="804">
        <v>1</v>
      </c>
      <c r="M1918" s="196">
        <v>45945</v>
      </c>
      <c r="N1918" s="196">
        <v>46173</v>
      </c>
      <c r="O1918" s="791">
        <f t="shared" si="72"/>
        <v>32.571428571428569</v>
      </c>
      <c r="P1918" s="804">
        <v>0</v>
      </c>
      <c r="Q1918" s="789" t="s">
        <v>1709</v>
      </c>
      <c r="R1918" s="95">
        <f t="shared" si="71"/>
        <v>0</v>
      </c>
      <c r="S1918" s="794" t="str">
        <f t="array" aca="1" ref="S1918" ca="1">IF(ISNUMBER(R1918),IF(R1918=100%,"CUMPLIDA",IF(AND(ISNUMBER(N1918),ISNUMBER(INDIRECT("FECHA_"&amp;$B1918,1))), IF(N1918&lt;=INDIRECT("FECHA_"&amp;$B1918,1),"INCUMPLIDA","PROCESO"), "VERIFICAR FECHA")),"SIN VALOR AVANCE")</f>
        <v>PROCESO</v>
      </c>
    </row>
    <row r="1919" spans="1:19" ht="75">
      <c r="A1919" s="784" t="s">
        <v>12</v>
      </c>
      <c r="B1919" s="785" t="s">
        <v>13</v>
      </c>
      <c r="C1919" s="400" t="s">
        <v>1403</v>
      </c>
      <c r="D1919" s="400" t="s">
        <v>1712</v>
      </c>
      <c r="E1919" s="788" t="s">
        <v>1713</v>
      </c>
      <c r="F1919" s="787" t="s">
        <v>684</v>
      </c>
      <c r="G1919" s="788"/>
      <c r="H1919" s="788" t="s">
        <v>1714</v>
      </c>
      <c r="I1919" s="406" t="s">
        <v>1715</v>
      </c>
      <c r="J1919" s="789" t="s">
        <v>1716</v>
      </c>
      <c r="K1919" s="789" t="s">
        <v>1717</v>
      </c>
      <c r="L1919" s="790">
        <v>7</v>
      </c>
      <c r="M1919" s="806">
        <v>46023</v>
      </c>
      <c r="N1919" s="806">
        <v>46234</v>
      </c>
      <c r="O1919" s="794">
        <v>30</v>
      </c>
      <c r="P1919" s="792">
        <v>0</v>
      </c>
      <c r="Q1919" s="789" t="s">
        <v>1718</v>
      </c>
      <c r="R1919" s="95">
        <f t="shared" si="71"/>
        <v>0</v>
      </c>
      <c r="S1919" s="794" t="str">
        <f t="array" aca="1" ref="S1919" ca="1">IF(ISNUMBER(R1919),IF(R1919=100%,"CUMPLIDA",IF(AND(ISNUMBER(N1919),ISNUMBER(INDIRECT("FECHA_"&amp;$B1919,1))), IF(N1919&lt;=INDIRECT("FECHA_"&amp;$B1919,1),"INCUMPLIDA","PROCESO"), "VERIFICAR FECHA")),"SIN VALOR AVANCE")</f>
        <v>PROCESO</v>
      </c>
    </row>
    <row r="1920" spans="1:19" ht="90.75">
      <c r="A1920" s="784" t="s">
        <v>12</v>
      </c>
      <c r="B1920" s="785" t="s">
        <v>13</v>
      </c>
      <c r="C1920" s="401"/>
      <c r="D1920" s="401" t="s">
        <v>1712</v>
      </c>
      <c r="E1920" s="797"/>
      <c r="F1920" s="796"/>
      <c r="G1920" s="797"/>
      <c r="H1920" s="797"/>
      <c r="I1920" s="408"/>
      <c r="J1920" s="789" t="s">
        <v>1719</v>
      </c>
      <c r="K1920" s="789" t="s">
        <v>1720</v>
      </c>
      <c r="L1920" s="790">
        <v>1</v>
      </c>
      <c r="M1920" s="806">
        <v>46242</v>
      </c>
      <c r="N1920" s="806">
        <v>46305</v>
      </c>
      <c r="O1920" s="794">
        <v>9</v>
      </c>
      <c r="P1920" s="792">
        <v>0</v>
      </c>
      <c r="Q1920" s="789" t="s">
        <v>1721</v>
      </c>
      <c r="R1920" s="95">
        <f t="shared" si="71"/>
        <v>0</v>
      </c>
      <c r="S1920" s="794" t="str">
        <f t="array" aca="1" ref="S1920" ca="1">IF(ISNUMBER(R1920),IF(R1920=100%,"CUMPLIDA",IF(AND(ISNUMBER(N1920),ISNUMBER(INDIRECT("FECHA_"&amp;$B1920,1))), IF(N1920&lt;=INDIRECT("FECHA_"&amp;$B1920,1),"INCUMPLIDA","PROCESO"), "VERIFICAR FECHA")),"SIN VALOR AVANCE")</f>
        <v>PROCESO</v>
      </c>
    </row>
    <row r="1921" spans="1:19" ht="120">
      <c r="A1921" s="784" t="s">
        <v>12</v>
      </c>
      <c r="B1921" s="785" t="s">
        <v>13</v>
      </c>
      <c r="C1921" s="401"/>
      <c r="D1921" s="401" t="s">
        <v>1722</v>
      </c>
      <c r="E1921" s="797"/>
      <c r="F1921" s="796"/>
      <c r="G1921" s="797"/>
      <c r="H1921" s="797"/>
      <c r="I1921" s="858" t="s">
        <v>1723</v>
      </c>
      <c r="J1921" s="844" t="s">
        <v>1724</v>
      </c>
      <c r="K1921" s="844" t="s">
        <v>1725</v>
      </c>
      <c r="L1921" s="790">
        <v>2</v>
      </c>
      <c r="M1921" s="806">
        <v>46054</v>
      </c>
      <c r="N1921" s="806">
        <v>46142</v>
      </c>
      <c r="O1921" s="863">
        <v>13</v>
      </c>
      <c r="P1921" s="792">
        <v>2</v>
      </c>
      <c r="Q1921" s="789" t="s">
        <v>1718</v>
      </c>
      <c r="R1921" s="95">
        <f t="shared" si="71"/>
        <v>1</v>
      </c>
      <c r="S1921" s="794" t="str">
        <f t="array" aca="1" ref="S1921" ca="1">IF(ISNUMBER(R1921),IF(R1921=100%,"CUMPLIDA",IF(AND(ISNUMBER(N1921),ISNUMBER(INDIRECT("FECHA_"&amp;$B1921,1))), IF(N1921&lt;=INDIRECT("FECHA_"&amp;$B1921,1),"INCUMPLIDA","PROCESO"), "VERIFICAR FECHA")),"SIN VALOR AVANCE")</f>
        <v>CUMPLIDA</v>
      </c>
    </row>
    <row r="1922" spans="1:19" ht="75.75">
      <c r="A1922" s="784" t="s">
        <v>12</v>
      </c>
      <c r="B1922" s="785" t="s">
        <v>13</v>
      </c>
      <c r="C1922" s="401"/>
      <c r="D1922" s="401" t="s">
        <v>1722</v>
      </c>
      <c r="E1922" s="797"/>
      <c r="F1922" s="796"/>
      <c r="G1922" s="797"/>
      <c r="H1922" s="797"/>
      <c r="I1922" s="406" t="s">
        <v>1726</v>
      </c>
      <c r="J1922" s="789" t="s">
        <v>1727</v>
      </c>
      <c r="K1922" s="789" t="s">
        <v>1728</v>
      </c>
      <c r="L1922" s="790">
        <v>5</v>
      </c>
      <c r="M1922" s="806">
        <v>46082</v>
      </c>
      <c r="N1922" s="806">
        <v>46234</v>
      </c>
      <c r="O1922" s="794">
        <v>32</v>
      </c>
      <c r="P1922" s="792">
        <v>0</v>
      </c>
      <c r="Q1922" s="789" t="s">
        <v>1729</v>
      </c>
      <c r="R1922" s="95">
        <f t="shared" si="71"/>
        <v>0</v>
      </c>
      <c r="S1922" s="794" t="str">
        <f t="array" aca="1" ref="S1922" ca="1">IF(ISNUMBER(R1922),IF(R1922=100%,"CUMPLIDA",IF(AND(ISNUMBER(N1922),ISNUMBER(INDIRECT("FECHA_"&amp;$B1922,1))), IF(N1922&lt;=INDIRECT("FECHA_"&amp;$B1922,1),"INCUMPLIDA","PROCESO"), "VERIFICAR FECHA")),"SIN VALOR AVANCE")</f>
        <v>PROCESO</v>
      </c>
    </row>
    <row r="1923" spans="1:19" ht="75">
      <c r="A1923" s="784" t="s">
        <v>12</v>
      </c>
      <c r="B1923" s="785" t="s">
        <v>13</v>
      </c>
      <c r="C1923" s="401"/>
      <c r="D1923" s="401" t="s">
        <v>1712</v>
      </c>
      <c r="E1923" s="797"/>
      <c r="F1923" s="796"/>
      <c r="G1923" s="797"/>
      <c r="H1923" s="797"/>
      <c r="I1923" s="407"/>
      <c r="J1923" s="844" t="s">
        <v>1730</v>
      </c>
      <c r="K1923" s="844" t="s">
        <v>1731</v>
      </c>
      <c r="L1923" s="864">
        <v>1</v>
      </c>
      <c r="M1923" s="865">
        <v>46054</v>
      </c>
      <c r="N1923" s="865">
        <v>46234</v>
      </c>
      <c r="O1923" s="863">
        <v>26</v>
      </c>
      <c r="P1923" s="864">
        <v>1</v>
      </c>
      <c r="Q1923" s="844" t="s">
        <v>1732</v>
      </c>
      <c r="R1923" s="95">
        <v>0</v>
      </c>
      <c r="S1923" s="794" t="str">
        <f t="array" aca="1" ref="S1923" ca="1">IF(ISNUMBER(R1923),IF(R1923=100%,"CUMPLIDA",IF(AND(ISNUMBER(N1923),ISNUMBER(INDIRECT("FECHA_"&amp;$B1923,1))), IF(N1923&lt;=INDIRECT("FECHA_"&amp;$B1923,1),"INCUMPLIDA","PROCESO"), "VERIFICAR FECHA")),"SIN VALOR AVANCE")</f>
        <v>PROCESO</v>
      </c>
    </row>
    <row r="1924" spans="1:19" ht="120">
      <c r="A1924" s="839" t="s">
        <v>12</v>
      </c>
      <c r="B1924" s="840" t="s">
        <v>13</v>
      </c>
      <c r="C1924" s="401"/>
      <c r="D1924" s="401" t="s">
        <v>1712</v>
      </c>
      <c r="E1924" s="797"/>
      <c r="F1924" s="796"/>
      <c r="G1924" s="797"/>
      <c r="H1924" s="797"/>
      <c r="I1924" s="866" t="s">
        <v>1733</v>
      </c>
      <c r="J1924" s="867" t="s">
        <v>1734</v>
      </c>
      <c r="K1924" s="867" t="s">
        <v>1735</v>
      </c>
      <c r="L1924" s="868">
        <v>10</v>
      </c>
      <c r="M1924" s="869">
        <v>46054</v>
      </c>
      <c r="N1924" s="869">
        <v>46356</v>
      </c>
      <c r="O1924" s="870">
        <v>42</v>
      </c>
      <c r="P1924" s="871">
        <v>0</v>
      </c>
      <c r="Q1924" s="867" t="s">
        <v>121</v>
      </c>
      <c r="R1924" s="294">
        <f>P1924/L1924</f>
        <v>0</v>
      </c>
      <c r="S1924" s="863" t="str">
        <f t="array" aca="1" ref="S1924" ca="1">IF(ISNUMBER(R1924),IF(R1924=100%,"CUMPLIDA",IF(AND(ISNUMBER(N1924),ISNUMBER(INDIRECT("FECHA_"&amp;$B1924,1))), IF(N1924&lt;=INDIRECT("FECHA_"&amp;$B1924,1),"INCUMPLIDA","PROCESO"), "VERIFICAR FECHA")),"SIN VALOR AVANCE")</f>
        <v>PROCESO</v>
      </c>
    </row>
    <row r="1925" spans="1:19" ht="135.75">
      <c r="A1925" s="784" t="s">
        <v>12</v>
      </c>
      <c r="B1925" s="785" t="s">
        <v>13</v>
      </c>
      <c r="C1925" s="405" t="s">
        <v>2900</v>
      </c>
      <c r="D1925" s="405" t="s">
        <v>2916</v>
      </c>
      <c r="E1925" s="413" t="s">
        <v>2917</v>
      </c>
      <c r="F1925" s="412"/>
      <c r="G1925" s="413"/>
      <c r="H1925" s="872" t="s">
        <v>2918</v>
      </c>
      <c r="I1925" s="399" t="s">
        <v>2919</v>
      </c>
      <c r="J1925" s="189" t="s">
        <v>2920</v>
      </c>
      <c r="K1925" s="789" t="s">
        <v>2921</v>
      </c>
      <c r="L1925" s="790">
        <v>1</v>
      </c>
      <c r="M1925" s="190">
        <v>46204</v>
      </c>
      <c r="N1925" s="190">
        <v>46264</v>
      </c>
      <c r="O1925" s="791">
        <f>(N1925-M1925)/7</f>
        <v>8.5714285714285712</v>
      </c>
      <c r="P1925" s="790">
        <v>0</v>
      </c>
      <c r="Q1925" s="789" t="s">
        <v>2922</v>
      </c>
      <c r="R1925" s="95">
        <f t="shared" ref="R1925:R1988" si="73">P1925/L1925</f>
        <v>0</v>
      </c>
      <c r="S1925" s="794" t="str">
        <f t="array" aca="1" ref="S1925" ca="1">IF(ISNUMBER(R1925),IF(R1925=100%,"CUMPLIDA",IF(AND(ISNUMBER(N1925),ISNUMBER(INDIRECT("FECHA_"&amp;$B1925,1))), IF(N1925&lt;=INDIRECT("FECHA_"&amp;$B1925,1),"INCUMPLIDA","PROCESO"), "VERIFICAR FECHA")),"SIN VALOR AVANCE")</f>
        <v>PROCESO</v>
      </c>
    </row>
    <row r="1926" spans="1:19" ht="135.75">
      <c r="A1926" s="784" t="s">
        <v>12</v>
      </c>
      <c r="B1926" s="785" t="s">
        <v>13</v>
      </c>
      <c r="C1926" s="405"/>
      <c r="D1926" s="405"/>
      <c r="E1926" s="413"/>
      <c r="F1926" s="412"/>
      <c r="G1926" s="413"/>
      <c r="H1926" s="872"/>
      <c r="I1926" s="399"/>
      <c r="J1926" s="189" t="s">
        <v>2923</v>
      </c>
      <c r="K1926" s="789" t="s">
        <v>2924</v>
      </c>
      <c r="L1926" s="790">
        <v>1</v>
      </c>
      <c r="M1926" s="190">
        <v>46266</v>
      </c>
      <c r="N1926" s="190">
        <v>46387</v>
      </c>
      <c r="O1926" s="791">
        <f t="shared" ref="O1926:O1989" si="74">(N1926-M1926)/7</f>
        <v>17.285714285714285</v>
      </c>
      <c r="P1926" s="790">
        <v>0</v>
      </c>
      <c r="Q1926" s="789" t="s">
        <v>2922</v>
      </c>
      <c r="R1926" s="95">
        <f t="shared" si="73"/>
        <v>0</v>
      </c>
      <c r="S1926" s="794" t="str">
        <f t="array" aca="1" ref="S1926" ca="1">IF(ISNUMBER(R1926),IF(R1926=100%,"CUMPLIDA",IF(AND(ISNUMBER(N1926),ISNUMBER(INDIRECT("FECHA_"&amp;$B1926,1))), IF(N1926&lt;=INDIRECT("FECHA_"&amp;$B1926,1),"INCUMPLIDA","PROCESO"), "VERIFICAR FECHA")),"SIN VALOR AVANCE")</f>
        <v>PROCESO</v>
      </c>
    </row>
    <row r="1927" spans="1:19" ht="120">
      <c r="A1927" s="784" t="s">
        <v>12</v>
      </c>
      <c r="B1927" s="785" t="s">
        <v>13</v>
      </c>
      <c r="C1927" s="405" t="s">
        <v>2900</v>
      </c>
      <c r="D1927" s="405" t="s">
        <v>2916</v>
      </c>
      <c r="E1927" s="399" t="s">
        <v>2925</v>
      </c>
      <c r="F1927" s="463"/>
      <c r="G1927" s="399"/>
      <c r="H1927" s="801" t="s">
        <v>2926</v>
      </c>
      <c r="I1927" s="399" t="s">
        <v>2927</v>
      </c>
      <c r="J1927" s="189" t="s">
        <v>2928</v>
      </c>
      <c r="K1927" s="789" t="s">
        <v>2929</v>
      </c>
      <c r="L1927" s="790">
        <v>1</v>
      </c>
      <c r="M1927" s="190">
        <v>46237</v>
      </c>
      <c r="N1927" s="190">
        <v>46280</v>
      </c>
      <c r="O1927" s="791">
        <f t="shared" si="74"/>
        <v>6.1428571428571432</v>
      </c>
      <c r="P1927" s="790">
        <v>0</v>
      </c>
      <c r="Q1927" s="789" t="s">
        <v>2930</v>
      </c>
      <c r="R1927" s="95">
        <f t="shared" si="73"/>
        <v>0</v>
      </c>
      <c r="S1927" s="794" t="str">
        <f t="array" aca="1" ref="S1927" ca="1">IF(ISNUMBER(R1927),IF(R1927=100%,"CUMPLIDA",IF(AND(ISNUMBER(N1927),ISNUMBER(INDIRECT("FECHA_"&amp;$B1927,1))), IF(N1927&lt;=INDIRECT("FECHA_"&amp;$B1927,1),"INCUMPLIDA","PROCESO"), "VERIFICAR FECHA")),"SIN VALOR AVANCE")</f>
        <v>PROCESO</v>
      </c>
    </row>
    <row r="1928" spans="1:19" ht="120">
      <c r="A1928" s="784" t="s">
        <v>12</v>
      </c>
      <c r="B1928" s="785" t="s">
        <v>13</v>
      </c>
      <c r="C1928" s="405"/>
      <c r="D1928" s="405"/>
      <c r="E1928" s="399"/>
      <c r="F1928" s="463"/>
      <c r="G1928" s="399"/>
      <c r="H1928" s="801"/>
      <c r="I1928" s="399"/>
      <c r="J1928" s="189" t="s">
        <v>2931</v>
      </c>
      <c r="K1928" s="789" t="s">
        <v>2929</v>
      </c>
      <c r="L1928" s="790">
        <v>1</v>
      </c>
      <c r="M1928" s="190">
        <v>46218</v>
      </c>
      <c r="N1928" s="190">
        <v>46326</v>
      </c>
      <c r="O1928" s="791">
        <f t="shared" si="74"/>
        <v>15.428571428571429</v>
      </c>
      <c r="P1928" s="790">
        <v>0</v>
      </c>
      <c r="Q1928" s="789" t="s">
        <v>2930</v>
      </c>
      <c r="R1928" s="95">
        <f t="shared" si="73"/>
        <v>0</v>
      </c>
      <c r="S1928" s="794" t="str">
        <f t="array" aca="1" ref="S1928" ca="1">IF(ISNUMBER(R1928),IF(R1928=100%,"CUMPLIDA",IF(AND(ISNUMBER(N1928),ISNUMBER(INDIRECT("FECHA_"&amp;$B1928,1))), IF(N1928&lt;=INDIRECT("FECHA_"&amp;$B1928,1),"INCUMPLIDA","PROCESO"), "VERIFICAR FECHA")),"SIN VALOR AVANCE")</f>
        <v>PROCESO</v>
      </c>
    </row>
    <row r="1929" spans="1:19" ht="150">
      <c r="A1929" s="784" t="s">
        <v>12</v>
      </c>
      <c r="B1929" s="785" t="s">
        <v>13</v>
      </c>
      <c r="C1929" s="807" t="s">
        <v>2900</v>
      </c>
      <c r="D1929" s="807" t="s">
        <v>2932</v>
      </c>
      <c r="E1929" s="832" t="s">
        <v>2933</v>
      </c>
      <c r="F1929" s="802"/>
      <c r="G1929" s="832"/>
      <c r="H1929" s="801" t="s">
        <v>2934</v>
      </c>
      <c r="I1929" s="399" t="s">
        <v>2935</v>
      </c>
      <c r="J1929" s="189" t="s">
        <v>2936</v>
      </c>
      <c r="K1929" s="789" t="s">
        <v>2937</v>
      </c>
      <c r="L1929" s="790">
        <v>6</v>
      </c>
      <c r="M1929" s="190">
        <v>46204</v>
      </c>
      <c r="N1929" s="190">
        <v>46356</v>
      </c>
      <c r="O1929" s="791">
        <f t="shared" si="74"/>
        <v>21.714285714285715</v>
      </c>
      <c r="P1929" s="790">
        <v>0</v>
      </c>
      <c r="Q1929" s="789" t="s">
        <v>2938</v>
      </c>
      <c r="R1929" s="95">
        <f t="shared" si="73"/>
        <v>0</v>
      </c>
      <c r="S1929" s="794" t="str">
        <f t="array" aca="1" ref="S1929" ca="1">IF(ISNUMBER(R1929),IF(R1929=100%,"CUMPLIDA",IF(AND(ISNUMBER(N1929),ISNUMBER(INDIRECT("FECHA_"&amp;$B1929,1))), IF(N1929&lt;=INDIRECT("FECHA_"&amp;$B1929,1),"INCUMPLIDA","PROCESO"), "VERIFICAR FECHA")),"SIN VALOR AVANCE")</f>
        <v>PROCESO</v>
      </c>
    </row>
    <row r="1930" spans="1:19" ht="150">
      <c r="A1930" s="784" t="s">
        <v>12</v>
      </c>
      <c r="B1930" s="785" t="s">
        <v>13</v>
      </c>
      <c r="C1930" s="807"/>
      <c r="D1930" s="807"/>
      <c r="E1930" s="832"/>
      <c r="F1930" s="802"/>
      <c r="G1930" s="832"/>
      <c r="H1930" s="801"/>
      <c r="I1930" s="399"/>
      <c r="J1930" s="189" t="s">
        <v>2939</v>
      </c>
      <c r="K1930" s="189" t="s">
        <v>2937</v>
      </c>
      <c r="L1930" s="790">
        <v>2</v>
      </c>
      <c r="M1930" s="190">
        <v>46204</v>
      </c>
      <c r="N1930" s="190">
        <v>46326</v>
      </c>
      <c r="O1930" s="791">
        <f t="shared" si="74"/>
        <v>17.428571428571427</v>
      </c>
      <c r="P1930" s="790">
        <v>0</v>
      </c>
      <c r="Q1930" s="789" t="s">
        <v>2938</v>
      </c>
      <c r="R1930" s="95">
        <f t="shared" si="73"/>
        <v>0</v>
      </c>
      <c r="S1930" s="794" t="str">
        <f t="array" aca="1" ref="S1930" ca="1">IF(ISNUMBER(R1930),IF(R1930=100%,"CUMPLIDA",IF(AND(ISNUMBER(N1930),ISNUMBER(INDIRECT("FECHA_"&amp;$B1930,1))), IF(N1930&lt;=INDIRECT("FECHA_"&amp;$B1930,1),"INCUMPLIDA","PROCESO"), "VERIFICAR FECHA")),"SIN VALOR AVANCE")</f>
        <v>PROCESO</v>
      </c>
    </row>
    <row r="1931" spans="1:19" ht="105.75">
      <c r="A1931" s="784" t="s">
        <v>12</v>
      </c>
      <c r="B1931" s="785" t="s">
        <v>13</v>
      </c>
      <c r="C1931" s="807"/>
      <c r="D1931" s="807"/>
      <c r="E1931" s="832"/>
      <c r="F1931" s="802"/>
      <c r="G1931" s="832"/>
      <c r="H1931" s="801"/>
      <c r="I1931" s="192" t="s">
        <v>2940</v>
      </c>
      <c r="J1931" s="189" t="s">
        <v>2941</v>
      </c>
      <c r="K1931" s="789" t="s">
        <v>2942</v>
      </c>
      <c r="L1931" s="790">
        <v>1</v>
      </c>
      <c r="M1931" s="190">
        <v>46204</v>
      </c>
      <c r="N1931" s="190">
        <v>46387</v>
      </c>
      <c r="O1931" s="791">
        <f t="shared" si="74"/>
        <v>26.142857142857142</v>
      </c>
      <c r="P1931" s="790">
        <v>0</v>
      </c>
      <c r="Q1931" s="789" t="s">
        <v>2943</v>
      </c>
      <c r="R1931" s="95">
        <f t="shared" si="73"/>
        <v>0</v>
      </c>
      <c r="S1931" s="794" t="str">
        <f t="array" aca="1" ref="S1931" ca="1">IF(ISNUMBER(R1931),IF(R1931=100%,"CUMPLIDA",IF(AND(ISNUMBER(N1931),ISNUMBER(INDIRECT("FECHA_"&amp;$B1931,1))), IF(N1931&lt;=INDIRECT("FECHA_"&amp;$B1931,1),"INCUMPLIDA","PROCESO"), "VERIFICAR FECHA")),"SIN VALOR AVANCE")</f>
        <v>PROCESO</v>
      </c>
    </row>
    <row r="1932" spans="1:19" ht="75">
      <c r="A1932" s="784" t="s">
        <v>12</v>
      </c>
      <c r="B1932" s="785" t="s">
        <v>13</v>
      </c>
      <c r="C1932" s="807"/>
      <c r="D1932" s="807"/>
      <c r="E1932" s="832"/>
      <c r="F1932" s="802"/>
      <c r="G1932" s="832"/>
      <c r="H1932" s="801"/>
      <c r="I1932" s="399" t="s">
        <v>2944</v>
      </c>
      <c r="J1932" s="189" t="s">
        <v>2945</v>
      </c>
      <c r="K1932" s="789" t="s">
        <v>2946</v>
      </c>
      <c r="L1932" s="790">
        <v>1</v>
      </c>
      <c r="M1932" s="190">
        <v>46204</v>
      </c>
      <c r="N1932" s="190">
        <v>46326</v>
      </c>
      <c r="O1932" s="791">
        <f t="shared" si="74"/>
        <v>17.428571428571427</v>
      </c>
      <c r="P1932" s="790">
        <v>0</v>
      </c>
      <c r="Q1932" s="189" t="s">
        <v>2947</v>
      </c>
      <c r="R1932" s="95">
        <f t="shared" si="73"/>
        <v>0</v>
      </c>
      <c r="S1932" s="794" t="str">
        <f t="array" aca="1" ref="S1932" ca="1">IF(ISNUMBER(R1932),IF(R1932=100%,"CUMPLIDA",IF(AND(ISNUMBER(N1932),ISNUMBER(INDIRECT("FECHA_"&amp;$B1932,1))), IF(N1932&lt;=INDIRECT("FECHA_"&amp;$B1932,1),"INCUMPLIDA","PROCESO"), "VERIFICAR FECHA")),"SIN VALOR AVANCE")</f>
        <v>PROCESO</v>
      </c>
    </row>
    <row r="1933" spans="1:19" ht="135">
      <c r="A1933" s="784" t="s">
        <v>12</v>
      </c>
      <c r="B1933" s="785" t="s">
        <v>13</v>
      </c>
      <c r="C1933" s="807"/>
      <c r="D1933" s="807"/>
      <c r="E1933" s="832"/>
      <c r="F1933" s="802"/>
      <c r="G1933" s="832"/>
      <c r="H1933" s="801"/>
      <c r="I1933" s="399"/>
      <c r="J1933" s="189" t="s">
        <v>2948</v>
      </c>
      <c r="K1933" s="789" t="s">
        <v>2949</v>
      </c>
      <c r="L1933" s="790">
        <v>1</v>
      </c>
      <c r="M1933" s="190">
        <v>46327</v>
      </c>
      <c r="N1933" s="190">
        <v>46387</v>
      </c>
      <c r="O1933" s="791">
        <f t="shared" si="74"/>
        <v>8.5714285714285712</v>
      </c>
      <c r="P1933" s="790">
        <v>0</v>
      </c>
      <c r="Q1933" s="189" t="s">
        <v>2950</v>
      </c>
      <c r="R1933" s="95">
        <f t="shared" si="73"/>
        <v>0</v>
      </c>
      <c r="S1933" s="794" t="str">
        <f t="array" aca="1" ref="S1933" ca="1">IF(ISNUMBER(R1933),IF(R1933=100%,"CUMPLIDA",IF(AND(ISNUMBER(N1933),ISNUMBER(INDIRECT("FECHA_"&amp;$B1933,1))), IF(N1933&lt;=INDIRECT("FECHA_"&amp;$B1933,1),"INCUMPLIDA","PROCESO"), "VERIFICAR FECHA")),"SIN VALOR AVANCE")</f>
        <v>PROCESO</v>
      </c>
    </row>
    <row r="1934" spans="1:19" ht="45.75">
      <c r="A1934" s="784" t="s">
        <v>12</v>
      </c>
      <c r="B1934" s="785" t="s">
        <v>13</v>
      </c>
      <c r="C1934" s="807" t="s">
        <v>2900</v>
      </c>
      <c r="D1934" s="807" t="s">
        <v>2951</v>
      </c>
      <c r="E1934" s="801" t="s">
        <v>2952</v>
      </c>
      <c r="F1934" s="845"/>
      <c r="G1934" s="801"/>
      <c r="H1934" s="801" t="s">
        <v>2953</v>
      </c>
      <c r="I1934" s="801" t="s">
        <v>2954</v>
      </c>
      <c r="J1934" s="189" t="s">
        <v>2955</v>
      </c>
      <c r="K1934" s="789" t="s">
        <v>2956</v>
      </c>
      <c r="L1934" s="790">
        <v>1</v>
      </c>
      <c r="M1934" s="190">
        <v>46204</v>
      </c>
      <c r="N1934" s="190">
        <v>46295</v>
      </c>
      <c r="O1934" s="791">
        <f t="shared" si="74"/>
        <v>13</v>
      </c>
      <c r="P1934" s="790">
        <v>0</v>
      </c>
      <c r="Q1934" s="789" t="s">
        <v>2957</v>
      </c>
      <c r="R1934" s="95">
        <f t="shared" si="73"/>
        <v>0</v>
      </c>
      <c r="S1934" s="794" t="str">
        <f t="array" aca="1" ref="S1934" ca="1">IF(ISNUMBER(R1934),IF(R1934=100%,"CUMPLIDA",IF(AND(ISNUMBER(N1934),ISNUMBER(INDIRECT("FECHA_"&amp;$B1934,1))), IF(N1934&lt;=INDIRECT("FECHA_"&amp;$B1934,1),"INCUMPLIDA","PROCESO"), "VERIFICAR FECHA")),"SIN VALOR AVANCE")</f>
        <v>PROCESO</v>
      </c>
    </row>
    <row r="1935" spans="1:19" ht="60">
      <c r="A1935" s="784" t="s">
        <v>12</v>
      </c>
      <c r="B1935" s="785" t="s">
        <v>13</v>
      </c>
      <c r="C1935" s="807"/>
      <c r="D1935" s="807"/>
      <c r="E1935" s="801"/>
      <c r="F1935" s="845"/>
      <c r="G1935" s="801"/>
      <c r="H1935" s="801"/>
      <c r="I1935" s="801"/>
      <c r="J1935" s="189" t="s">
        <v>2958</v>
      </c>
      <c r="K1935" s="789" t="s">
        <v>2959</v>
      </c>
      <c r="L1935" s="790">
        <v>1</v>
      </c>
      <c r="M1935" s="190">
        <v>46204</v>
      </c>
      <c r="N1935" s="190">
        <v>46295</v>
      </c>
      <c r="O1935" s="791">
        <f t="shared" si="74"/>
        <v>13</v>
      </c>
      <c r="P1935" s="790">
        <v>0</v>
      </c>
      <c r="Q1935" s="789" t="s">
        <v>2957</v>
      </c>
      <c r="R1935" s="95">
        <f t="shared" si="73"/>
        <v>0</v>
      </c>
      <c r="S1935" s="794" t="str">
        <f t="array" aca="1" ref="S1935" ca="1">IF(ISNUMBER(R1935),IF(R1935=100%,"CUMPLIDA",IF(AND(ISNUMBER(N1935),ISNUMBER(INDIRECT("FECHA_"&amp;$B1935,1))), IF(N1935&lt;=INDIRECT("FECHA_"&amp;$B1935,1),"INCUMPLIDA","PROCESO"), "VERIFICAR FECHA")),"SIN VALOR AVANCE")</f>
        <v>PROCESO</v>
      </c>
    </row>
    <row r="1936" spans="1:19" ht="45.75">
      <c r="A1936" s="784" t="s">
        <v>12</v>
      </c>
      <c r="B1936" s="785" t="s">
        <v>13</v>
      </c>
      <c r="C1936" s="807"/>
      <c r="D1936" s="807"/>
      <c r="E1936" s="801"/>
      <c r="F1936" s="845"/>
      <c r="G1936" s="801"/>
      <c r="H1936" s="801"/>
      <c r="I1936" s="801" t="s">
        <v>2960</v>
      </c>
      <c r="J1936" s="189" t="s">
        <v>2961</v>
      </c>
      <c r="K1936" s="789" t="s">
        <v>2962</v>
      </c>
      <c r="L1936" s="790">
        <v>2</v>
      </c>
      <c r="M1936" s="190">
        <v>46296</v>
      </c>
      <c r="N1936" s="190">
        <v>46418</v>
      </c>
      <c r="O1936" s="791">
        <f t="shared" si="74"/>
        <v>17.428571428571427</v>
      </c>
      <c r="P1936" s="790">
        <v>0</v>
      </c>
      <c r="Q1936" s="789" t="s">
        <v>2957</v>
      </c>
      <c r="R1936" s="95">
        <f t="shared" si="73"/>
        <v>0</v>
      </c>
      <c r="S1936" s="794" t="str">
        <f t="array" aca="1" ref="S1936" ca="1">IF(ISNUMBER(R1936),IF(R1936=100%,"CUMPLIDA",IF(AND(ISNUMBER(N1936),ISNUMBER(INDIRECT("FECHA_"&amp;$B1936,1))), IF(N1936&lt;=INDIRECT("FECHA_"&amp;$B1936,1),"INCUMPLIDA","PROCESO"), "VERIFICAR FECHA")),"SIN VALOR AVANCE")</f>
        <v>PROCESO</v>
      </c>
    </row>
    <row r="1937" spans="1:19" ht="45.75">
      <c r="A1937" s="784" t="s">
        <v>12</v>
      </c>
      <c r="B1937" s="785" t="s">
        <v>13</v>
      </c>
      <c r="C1937" s="807"/>
      <c r="D1937" s="807"/>
      <c r="E1937" s="801"/>
      <c r="F1937" s="845"/>
      <c r="G1937" s="801"/>
      <c r="H1937" s="801"/>
      <c r="I1937" s="801"/>
      <c r="J1937" s="189" t="s">
        <v>2963</v>
      </c>
      <c r="K1937" s="789" t="s">
        <v>2964</v>
      </c>
      <c r="L1937" s="790">
        <v>1</v>
      </c>
      <c r="M1937" s="190">
        <v>46419</v>
      </c>
      <c r="N1937" s="190">
        <v>46507</v>
      </c>
      <c r="O1937" s="791">
        <f t="shared" si="74"/>
        <v>12.571428571428571</v>
      </c>
      <c r="P1937" s="790">
        <v>0</v>
      </c>
      <c r="Q1937" s="789" t="s">
        <v>2957</v>
      </c>
      <c r="R1937" s="95">
        <f t="shared" si="73"/>
        <v>0</v>
      </c>
      <c r="S1937" s="794" t="str">
        <f t="array" aca="1" ref="S1937" ca="1">IF(ISNUMBER(R1937),IF(R1937=100%,"CUMPLIDA",IF(AND(ISNUMBER(N1937),ISNUMBER(INDIRECT("FECHA_"&amp;$B1937,1))), IF(N1937&lt;=INDIRECT("FECHA_"&amp;$B1937,1),"INCUMPLIDA","PROCESO"), "VERIFICAR FECHA")),"SIN VALOR AVANCE")</f>
        <v>PROCESO</v>
      </c>
    </row>
    <row r="1938" spans="1:19" ht="285.75">
      <c r="A1938" s="846" t="s">
        <v>19</v>
      </c>
      <c r="B1938" s="785" t="s">
        <v>13</v>
      </c>
      <c r="C1938" s="807" t="s">
        <v>1927</v>
      </c>
      <c r="D1938" s="807" t="s">
        <v>1928</v>
      </c>
      <c r="E1938" s="801" t="s">
        <v>1929</v>
      </c>
      <c r="F1938" s="802"/>
      <c r="G1938" s="801"/>
      <c r="H1938" s="801" t="s">
        <v>1930</v>
      </c>
      <c r="I1938" s="801" t="s">
        <v>1931</v>
      </c>
      <c r="J1938" s="861" t="s">
        <v>1932</v>
      </c>
      <c r="K1938" s="789" t="s">
        <v>1933</v>
      </c>
      <c r="L1938" s="790">
        <v>1</v>
      </c>
      <c r="M1938" s="806">
        <v>44013</v>
      </c>
      <c r="N1938" s="806">
        <v>44074</v>
      </c>
      <c r="O1938" s="791">
        <f t="shared" si="74"/>
        <v>8.7142857142857135</v>
      </c>
      <c r="P1938" s="790">
        <v>1</v>
      </c>
      <c r="Q1938" s="789" t="s">
        <v>1934</v>
      </c>
      <c r="R1938" s="95">
        <f t="shared" si="73"/>
        <v>1</v>
      </c>
      <c r="S1938" s="794" t="str">
        <f t="array" aca="1" ref="S1938" ca="1">IF(ISNUMBER(R1938),IF(R1938=100%,"CUMPLIDA",IF(AND(ISNUMBER(N1938),ISNUMBER(INDIRECT("FECHA_"&amp;$B1938,1))), IF(N1938&lt;=INDIRECT("FECHA_"&amp;$B1938,1),"INCUMPLIDA","PROCESO"), "VERIFICAR FECHA")),"SIN VALOR AVANCE")</f>
        <v>CUMPLIDA</v>
      </c>
    </row>
    <row r="1939" spans="1:19" ht="300.75">
      <c r="A1939" s="846" t="s">
        <v>19</v>
      </c>
      <c r="B1939" s="785" t="s">
        <v>13</v>
      </c>
      <c r="C1939" s="807"/>
      <c r="D1939" s="807"/>
      <c r="E1939" s="801"/>
      <c r="F1939" s="802"/>
      <c r="G1939" s="801"/>
      <c r="H1939" s="801"/>
      <c r="I1939" s="801"/>
      <c r="J1939" s="861" t="s">
        <v>1935</v>
      </c>
      <c r="K1939" s="789" t="s">
        <v>1936</v>
      </c>
      <c r="L1939" s="790">
        <v>1</v>
      </c>
      <c r="M1939" s="806">
        <v>44075</v>
      </c>
      <c r="N1939" s="806">
        <v>44196</v>
      </c>
      <c r="O1939" s="791">
        <f t="shared" si="74"/>
        <v>17.285714285714285</v>
      </c>
      <c r="P1939" s="790">
        <v>1</v>
      </c>
      <c r="Q1939" s="789" t="s">
        <v>1937</v>
      </c>
      <c r="R1939" s="95">
        <f t="shared" si="73"/>
        <v>1</v>
      </c>
      <c r="S1939" s="794" t="str">
        <f t="array" aca="1" ref="S1939" ca="1">IF(ISNUMBER(R1939),IF(R1939=100%,"CUMPLIDA",IF(AND(ISNUMBER(N1939),ISNUMBER(INDIRECT("FECHA_"&amp;$B1939,1))), IF(N1939&lt;=INDIRECT("FECHA_"&amp;$B1939,1),"INCUMPLIDA","PROCESO"), "VERIFICAR FECHA")),"SIN VALOR AVANCE")</f>
        <v>CUMPLIDA</v>
      </c>
    </row>
    <row r="1940" spans="1:19" ht="285.75">
      <c r="A1940" s="846" t="s">
        <v>19</v>
      </c>
      <c r="B1940" s="785" t="s">
        <v>13</v>
      </c>
      <c r="C1940" s="807"/>
      <c r="D1940" s="807"/>
      <c r="E1940" s="801"/>
      <c r="F1940" s="802"/>
      <c r="G1940" s="801"/>
      <c r="H1940" s="801"/>
      <c r="I1940" s="801" t="s">
        <v>1931</v>
      </c>
      <c r="J1940" s="789" t="s">
        <v>831</v>
      </c>
      <c r="K1940" s="789" t="s">
        <v>832</v>
      </c>
      <c r="L1940" s="804">
        <v>1</v>
      </c>
      <c r="M1940" s="806">
        <v>45231</v>
      </c>
      <c r="N1940" s="806">
        <v>45504</v>
      </c>
      <c r="O1940" s="791">
        <f t="shared" si="74"/>
        <v>39</v>
      </c>
      <c r="P1940" s="790">
        <v>1</v>
      </c>
      <c r="Q1940" s="815" t="s">
        <v>833</v>
      </c>
      <c r="R1940" s="95">
        <f t="shared" si="73"/>
        <v>1</v>
      </c>
      <c r="S1940" s="794" t="str">
        <f t="array" aca="1" ref="S1940" ca="1">IF(ISNUMBER(R1940),IF(R1940=100%,"CUMPLIDA",IF(AND(ISNUMBER(N1940),ISNUMBER(INDIRECT("FECHA_"&amp;$B1940,1))), IF(N1940&lt;=INDIRECT("FECHA_"&amp;$B1940,1),"INCUMPLIDA","PROCESO"), "VERIFICAR FECHA")),"SIN VALOR AVANCE")</f>
        <v>CUMPLIDA</v>
      </c>
    </row>
    <row r="1941" spans="1:19" ht="285.75">
      <c r="A1941" s="846" t="s">
        <v>19</v>
      </c>
      <c r="B1941" s="785" t="s">
        <v>13</v>
      </c>
      <c r="C1941" s="807"/>
      <c r="D1941" s="807"/>
      <c r="E1941" s="801"/>
      <c r="F1941" s="802"/>
      <c r="G1941" s="801"/>
      <c r="H1941" s="801"/>
      <c r="I1941" s="801"/>
      <c r="J1941" s="789" t="s">
        <v>834</v>
      </c>
      <c r="K1941" s="789" t="s">
        <v>835</v>
      </c>
      <c r="L1941" s="804">
        <v>1</v>
      </c>
      <c r="M1941" s="806">
        <v>45231</v>
      </c>
      <c r="N1941" s="806">
        <v>45504</v>
      </c>
      <c r="O1941" s="791">
        <f t="shared" si="74"/>
        <v>39</v>
      </c>
      <c r="P1941" s="790">
        <v>1</v>
      </c>
      <c r="Q1941" s="815" t="s">
        <v>833</v>
      </c>
      <c r="R1941" s="95">
        <f t="shared" si="73"/>
        <v>1</v>
      </c>
      <c r="S1941" s="794" t="str">
        <f t="array" aca="1" ref="S1941" ca="1">IF(ISNUMBER(R1941),IF(R1941=100%,"CUMPLIDA",IF(AND(ISNUMBER(N1941),ISNUMBER(INDIRECT("FECHA_"&amp;$B1941,1))), IF(N1941&lt;=INDIRECT("FECHA_"&amp;$B1941,1),"INCUMPLIDA","PROCESO"), "VERIFICAR FECHA")),"SIN VALOR AVANCE")</f>
        <v>CUMPLIDA</v>
      </c>
    </row>
    <row r="1942" spans="1:19" ht="165.75">
      <c r="A1942" s="846" t="s">
        <v>19</v>
      </c>
      <c r="B1942" s="785" t="s">
        <v>13</v>
      </c>
      <c r="C1942" s="807"/>
      <c r="D1942" s="807"/>
      <c r="E1942" s="801"/>
      <c r="F1942" s="802"/>
      <c r="G1942" s="801"/>
      <c r="H1942" s="801"/>
      <c r="I1942" s="803" t="s">
        <v>837</v>
      </c>
      <c r="J1942" s="789" t="s">
        <v>838</v>
      </c>
      <c r="K1942" s="789" t="s">
        <v>839</v>
      </c>
      <c r="L1942" s="804">
        <v>1</v>
      </c>
      <c r="M1942" s="805">
        <v>45323</v>
      </c>
      <c r="N1942" s="805">
        <v>45747</v>
      </c>
      <c r="O1942" s="791">
        <f t="shared" si="74"/>
        <v>60.571428571428569</v>
      </c>
      <c r="P1942" s="790">
        <v>1</v>
      </c>
      <c r="Q1942" s="815" t="s">
        <v>873</v>
      </c>
      <c r="R1942" s="95">
        <f t="shared" si="73"/>
        <v>1</v>
      </c>
      <c r="S1942" s="794" t="str">
        <f t="array" aca="1" ref="S1942" ca="1">IF(ISNUMBER(R1942),IF(R1942=100%,"CUMPLIDA",IF(AND(ISNUMBER(N1942),ISNUMBER(INDIRECT("FECHA_"&amp;$B1942,1))), IF(N1942&lt;=INDIRECT("FECHA_"&amp;$B1942,1),"INCUMPLIDA","PROCESO"), "VERIFICAR FECHA")),"SIN VALOR AVANCE")</f>
        <v>CUMPLIDA</v>
      </c>
    </row>
    <row r="1943" spans="1:19" ht="105.75">
      <c r="A1943" s="846" t="s">
        <v>19</v>
      </c>
      <c r="B1943" s="785" t="s">
        <v>13</v>
      </c>
      <c r="C1943" s="807"/>
      <c r="D1943" s="807"/>
      <c r="E1943" s="801"/>
      <c r="F1943" s="802"/>
      <c r="G1943" s="801"/>
      <c r="H1943" s="801"/>
      <c r="I1943" s="803" t="s">
        <v>841</v>
      </c>
      <c r="J1943" s="789" t="s">
        <v>841</v>
      </c>
      <c r="K1943" s="789" t="s">
        <v>842</v>
      </c>
      <c r="L1943" s="804">
        <v>1</v>
      </c>
      <c r="M1943" s="805">
        <v>45323</v>
      </c>
      <c r="N1943" s="805">
        <v>45747</v>
      </c>
      <c r="O1943" s="791">
        <f t="shared" si="74"/>
        <v>60.571428571428569</v>
      </c>
      <c r="P1943" s="790">
        <v>1</v>
      </c>
      <c r="Q1943" s="789" t="s">
        <v>1938</v>
      </c>
      <c r="R1943" s="95">
        <f t="shared" si="73"/>
        <v>1</v>
      </c>
      <c r="S1943" s="794" t="str">
        <f t="array" aca="1" ref="S1943" ca="1">IF(ISNUMBER(R1943),IF(R1943=100%,"CUMPLIDA",IF(AND(ISNUMBER(N1943),ISNUMBER(INDIRECT("FECHA_"&amp;$B1943,1))), IF(N1943&lt;=INDIRECT("FECHA_"&amp;$B1943,1),"INCUMPLIDA","PROCESO"), "VERIFICAR FECHA")),"SIN VALOR AVANCE")</f>
        <v>CUMPLIDA</v>
      </c>
    </row>
    <row r="1944" spans="1:19" ht="105.75">
      <c r="A1944" s="846" t="s">
        <v>19</v>
      </c>
      <c r="B1944" s="785" t="s">
        <v>13</v>
      </c>
      <c r="C1944" s="807"/>
      <c r="D1944" s="807"/>
      <c r="E1944" s="801"/>
      <c r="F1944" s="802"/>
      <c r="G1944" s="801"/>
      <c r="H1944" s="801"/>
      <c r="I1944" s="803" t="s">
        <v>844</v>
      </c>
      <c r="J1944" s="789" t="s">
        <v>845</v>
      </c>
      <c r="K1944" s="789" t="s">
        <v>846</v>
      </c>
      <c r="L1944" s="804">
        <v>1</v>
      </c>
      <c r="M1944" s="805">
        <v>45231</v>
      </c>
      <c r="N1944" s="805">
        <v>45747</v>
      </c>
      <c r="O1944" s="791">
        <f t="shared" si="74"/>
        <v>73.714285714285708</v>
      </c>
      <c r="P1944" s="790">
        <v>1</v>
      </c>
      <c r="Q1944" s="789" t="s">
        <v>1938</v>
      </c>
      <c r="R1944" s="95">
        <f t="shared" si="73"/>
        <v>1</v>
      </c>
      <c r="S1944" s="794" t="str">
        <f t="array" aca="1" ref="S1944" ca="1">IF(ISNUMBER(R1944),IF(R1944=100%,"CUMPLIDA",IF(AND(ISNUMBER(N1944),ISNUMBER(INDIRECT("FECHA_"&amp;$B1944,1))), IF(N1944&lt;=INDIRECT("FECHA_"&amp;$B1944,1),"INCUMPLIDA","PROCESO"), "VERIFICAR FECHA")),"SIN VALOR AVANCE")</f>
        <v>CUMPLIDA</v>
      </c>
    </row>
    <row r="1945" spans="1:19" ht="165.75">
      <c r="A1945" s="846" t="s">
        <v>19</v>
      </c>
      <c r="B1945" s="785" t="s">
        <v>13</v>
      </c>
      <c r="C1945" s="807"/>
      <c r="D1945" s="807"/>
      <c r="E1945" s="801"/>
      <c r="F1945" s="802"/>
      <c r="G1945" s="801"/>
      <c r="H1945" s="801"/>
      <c r="I1945" s="803" t="s">
        <v>847</v>
      </c>
      <c r="J1945" s="789" t="s">
        <v>847</v>
      </c>
      <c r="K1945" s="789" t="s">
        <v>1865</v>
      </c>
      <c r="L1945" s="804">
        <v>1</v>
      </c>
      <c r="M1945" s="805">
        <v>45323</v>
      </c>
      <c r="N1945" s="805">
        <v>45747</v>
      </c>
      <c r="O1945" s="791">
        <f t="shared" si="74"/>
        <v>60.571428571428569</v>
      </c>
      <c r="P1945" s="790">
        <v>1</v>
      </c>
      <c r="Q1945" s="815" t="s">
        <v>873</v>
      </c>
      <c r="R1945" s="95">
        <f t="shared" si="73"/>
        <v>1</v>
      </c>
      <c r="S1945" s="794" t="str">
        <f t="array" aca="1" ref="S1945" ca="1">IF(ISNUMBER(R1945),IF(R1945=100%,"CUMPLIDA",IF(AND(ISNUMBER(N1945),ISNUMBER(INDIRECT("FECHA_"&amp;$B1945,1))), IF(N1945&lt;=INDIRECT("FECHA_"&amp;$B1945,1),"INCUMPLIDA","PROCESO"), "VERIFICAR FECHA")),"SIN VALOR AVANCE")</f>
        <v>CUMPLIDA</v>
      </c>
    </row>
    <row r="1946" spans="1:19" ht="105.75">
      <c r="A1946" s="846" t="s">
        <v>19</v>
      </c>
      <c r="B1946" s="785" t="s">
        <v>13</v>
      </c>
      <c r="C1946" s="807"/>
      <c r="D1946" s="807"/>
      <c r="E1946" s="801"/>
      <c r="F1946" s="802"/>
      <c r="G1946" s="801"/>
      <c r="H1946" s="801"/>
      <c r="I1946" s="803" t="s">
        <v>849</v>
      </c>
      <c r="J1946" s="789" t="s">
        <v>849</v>
      </c>
      <c r="K1946" s="789" t="s">
        <v>850</v>
      </c>
      <c r="L1946" s="804">
        <v>1</v>
      </c>
      <c r="M1946" s="805">
        <v>45231</v>
      </c>
      <c r="N1946" s="805">
        <v>45747</v>
      </c>
      <c r="O1946" s="791">
        <f t="shared" si="74"/>
        <v>73.714285714285708</v>
      </c>
      <c r="P1946" s="790">
        <v>1</v>
      </c>
      <c r="Q1946" s="789" t="s">
        <v>1938</v>
      </c>
      <c r="R1946" s="95">
        <f t="shared" si="73"/>
        <v>1</v>
      </c>
      <c r="S1946" s="794" t="str">
        <f t="array" aca="1" ref="S1946" ca="1">IF(ISNUMBER(R1946),IF(R1946=100%,"CUMPLIDA",IF(AND(ISNUMBER(N1946),ISNUMBER(INDIRECT("FECHA_"&amp;$B1946,1))), IF(N1946&lt;=INDIRECT("FECHA_"&amp;$B1946,1),"INCUMPLIDA","PROCESO"), "VERIFICAR FECHA")),"SIN VALOR AVANCE")</f>
        <v>CUMPLIDA</v>
      </c>
    </row>
    <row r="1947" spans="1:19" ht="240.75">
      <c r="A1947" s="846" t="s">
        <v>19</v>
      </c>
      <c r="B1947" s="785" t="s">
        <v>13</v>
      </c>
      <c r="C1947" s="807"/>
      <c r="D1947" s="807"/>
      <c r="E1947" s="801"/>
      <c r="F1947" s="802"/>
      <c r="G1947" s="801"/>
      <c r="H1947" s="801"/>
      <c r="I1947" s="803" t="s">
        <v>851</v>
      </c>
      <c r="J1947" s="789" t="s">
        <v>851</v>
      </c>
      <c r="K1947" s="789" t="s">
        <v>977</v>
      </c>
      <c r="L1947" s="804">
        <v>1</v>
      </c>
      <c r="M1947" s="805">
        <v>45231</v>
      </c>
      <c r="N1947" s="805">
        <v>45808</v>
      </c>
      <c r="O1947" s="791">
        <f t="shared" si="74"/>
        <v>82.428571428571431</v>
      </c>
      <c r="P1947" s="790">
        <v>1</v>
      </c>
      <c r="Q1947" s="815" t="s">
        <v>1939</v>
      </c>
      <c r="R1947" s="95">
        <f t="shared" si="73"/>
        <v>1</v>
      </c>
      <c r="S1947" s="794" t="str">
        <f t="array" aca="1" ref="S1947" ca="1">IF(ISNUMBER(R1947),IF(R1947=100%,"CUMPLIDA",IF(AND(ISNUMBER(N1947),ISNUMBER(INDIRECT("FECHA_"&amp;$B1947,1))), IF(N1947&lt;=INDIRECT("FECHA_"&amp;$B1947,1),"INCUMPLIDA","PROCESO"), "VERIFICAR FECHA")),"SIN VALOR AVANCE")</f>
        <v>CUMPLIDA</v>
      </c>
    </row>
    <row r="1948" spans="1:19" ht="180.75">
      <c r="A1948" s="846" t="s">
        <v>19</v>
      </c>
      <c r="B1948" s="785" t="s">
        <v>13</v>
      </c>
      <c r="C1948" s="807"/>
      <c r="D1948" s="807"/>
      <c r="E1948" s="801"/>
      <c r="F1948" s="802"/>
      <c r="G1948" s="801"/>
      <c r="H1948" s="801"/>
      <c r="I1948" s="803" t="s">
        <v>854</v>
      </c>
      <c r="J1948" s="789" t="s">
        <v>421</v>
      </c>
      <c r="K1948" s="789" t="s">
        <v>855</v>
      </c>
      <c r="L1948" s="804">
        <v>7</v>
      </c>
      <c r="M1948" s="805">
        <v>46024</v>
      </c>
      <c r="N1948" s="805">
        <v>46660</v>
      </c>
      <c r="O1948" s="791">
        <f t="shared" si="74"/>
        <v>90.857142857142861</v>
      </c>
      <c r="P1948" s="790">
        <v>0</v>
      </c>
      <c r="Q1948" s="789" t="s">
        <v>1940</v>
      </c>
      <c r="R1948" s="95">
        <f t="shared" si="73"/>
        <v>0</v>
      </c>
      <c r="S1948" s="794" t="str">
        <f t="array" aca="1" ref="S1948" ca="1">IF(ISNUMBER(R1948),IF(R1948=100%,"CUMPLIDA",IF(AND(ISNUMBER(N1948),ISNUMBER(INDIRECT("FECHA_"&amp;$B1948,1))), IF(N1948&lt;=INDIRECT("FECHA_"&amp;$B1948,1),"INCUMPLIDA","PROCESO"), "VERIFICAR FECHA")),"SIN VALOR AVANCE")</f>
        <v>PROCESO</v>
      </c>
    </row>
    <row r="1949" spans="1:19" ht="150.75">
      <c r="A1949" s="846" t="s">
        <v>19</v>
      </c>
      <c r="B1949" s="785" t="s">
        <v>13</v>
      </c>
      <c r="C1949" s="807"/>
      <c r="D1949" s="807"/>
      <c r="E1949" s="801"/>
      <c r="F1949" s="802"/>
      <c r="G1949" s="801"/>
      <c r="H1949" s="801"/>
      <c r="I1949" s="803" t="s">
        <v>857</v>
      </c>
      <c r="J1949" s="789" t="s">
        <v>425</v>
      </c>
      <c r="K1949" s="789" t="s">
        <v>426</v>
      </c>
      <c r="L1949" s="804">
        <v>1</v>
      </c>
      <c r="M1949" s="805">
        <v>46024</v>
      </c>
      <c r="N1949" s="805">
        <v>46660</v>
      </c>
      <c r="O1949" s="791">
        <f t="shared" si="74"/>
        <v>90.857142857142861</v>
      </c>
      <c r="P1949" s="790">
        <v>0</v>
      </c>
      <c r="Q1949" s="815" t="s">
        <v>840</v>
      </c>
      <c r="R1949" s="95">
        <f t="shared" si="73"/>
        <v>0</v>
      </c>
      <c r="S1949" s="794" t="str">
        <f t="array" aca="1" ref="S1949" ca="1">IF(ISNUMBER(R1949),IF(R1949=100%,"CUMPLIDA",IF(AND(ISNUMBER(N1949),ISNUMBER(INDIRECT("FECHA_"&amp;$B1949,1))), IF(N1949&lt;=INDIRECT("FECHA_"&amp;$B1949,1),"INCUMPLIDA","PROCESO"), "VERIFICAR FECHA")),"SIN VALOR AVANCE")</f>
        <v>PROCESO</v>
      </c>
    </row>
    <row r="1950" spans="1:19" ht="315.75">
      <c r="A1950" s="846" t="s">
        <v>19</v>
      </c>
      <c r="B1950" s="785" t="s">
        <v>13</v>
      </c>
      <c r="C1950" s="807"/>
      <c r="D1950" s="807"/>
      <c r="E1950" s="801"/>
      <c r="F1950" s="802"/>
      <c r="G1950" s="801"/>
      <c r="H1950" s="801"/>
      <c r="I1950" s="803" t="s">
        <v>858</v>
      </c>
      <c r="J1950" s="789" t="s">
        <v>428</v>
      </c>
      <c r="K1950" s="789" t="s">
        <v>429</v>
      </c>
      <c r="L1950" s="804">
        <v>2</v>
      </c>
      <c r="M1950" s="805">
        <v>46024</v>
      </c>
      <c r="N1950" s="805">
        <v>46660</v>
      </c>
      <c r="O1950" s="791">
        <f t="shared" si="74"/>
        <v>90.857142857142861</v>
      </c>
      <c r="P1950" s="790">
        <v>0</v>
      </c>
      <c r="Q1950" s="815" t="s">
        <v>1941</v>
      </c>
      <c r="R1950" s="95">
        <f t="shared" si="73"/>
        <v>0</v>
      </c>
      <c r="S1950" s="794" t="str">
        <f t="array" aca="1" ref="S1950" ca="1">IF(ISNUMBER(R1950),IF(R1950=100%,"CUMPLIDA",IF(AND(ISNUMBER(N1950),ISNUMBER(INDIRECT("FECHA_"&amp;$B1950,1))), IF(N1950&lt;=INDIRECT("FECHA_"&amp;$B1950,1),"INCUMPLIDA","PROCESO"), "VERIFICAR FECHA")),"SIN VALOR AVANCE")</f>
        <v>PROCESO</v>
      </c>
    </row>
    <row r="1951" spans="1:19" ht="285.75">
      <c r="A1951" s="846" t="s">
        <v>19</v>
      </c>
      <c r="B1951" s="785" t="s">
        <v>13</v>
      </c>
      <c r="C1951" s="807" t="s">
        <v>1942</v>
      </c>
      <c r="D1951" s="807" t="s">
        <v>1749</v>
      </c>
      <c r="E1951" s="801" t="s">
        <v>1943</v>
      </c>
      <c r="F1951" s="802"/>
      <c r="G1951" s="801"/>
      <c r="H1951" s="801" t="s">
        <v>1944</v>
      </c>
      <c r="I1951" s="873" t="s">
        <v>1931</v>
      </c>
      <c r="J1951" s="861" t="s">
        <v>1932</v>
      </c>
      <c r="K1951" s="789" t="s">
        <v>1933</v>
      </c>
      <c r="L1951" s="790">
        <v>1</v>
      </c>
      <c r="M1951" s="806">
        <v>44013</v>
      </c>
      <c r="N1951" s="806">
        <v>44074</v>
      </c>
      <c r="O1951" s="791">
        <f t="shared" si="74"/>
        <v>8.7142857142857135</v>
      </c>
      <c r="P1951" s="790">
        <v>1</v>
      </c>
      <c r="Q1951" s="789" t="s">
        <v>1934</v>
      </c>
      <c r="R1951" s="95">
        <f t="shared" si="73"/>
        <v>1</v>
      </c>
      <c r="S1951" s="794" t="str">
        <f t="array" aca="1" ref="S1951" ca="1">IF(ISNUMBER(R1951),IF(R1951=100%,"CUMPLIDA",IF(AND(ISNUMBER(N1951),ISNUMBER(INDIRECT("FECHA_"&amp;$B1951,1))), IF(N1951&lt;=INDIRECT("FECHA_"&amp;$B1951,1),"INCUMPLIDA","PROCESO"), "VERIFICAR FECHA")),"SIN VALOR AVANCE")</f>
        <v>CUMPLIDA</v>
      </c>
    </row>
    <row r="1952" spans="1:19" ht="300.75">
      <c r="A1952" s="846" t="s">
        <v>19</v>
      </c>
      <c r="B1952" s="785" t="s">
        <v>13</v>
      </c>
      <c r="C1952" s="807"/>
      <c r="D1952" s="807"/>
      <c r="E1952" s="801"/>
      <c r="F1952" s="802"/>
      <c r="G1952" s="801"/>
      <c r="H1952" s="801"/>
      <c r="I1952" s="873"/>
      <c r="J1952" s="861" t="s">
        <v>1935</v>
      </c>
      <c r="K1952" s="789" t="s">
        <v>1936</v>
      </c>
      <c r="L1952" s="790">
        <v>1</v>
      </c>
      <c r="M1952" s="806">
        <v>44075</v>
      </c>
      <c r="N1952" s="806">
        <v>44196</v>
      </c>
      <c r="O1952" s="791">
        <f t="shared" si="74"/>
        <v>17.285714285714285</v>
      </c>
      <c r="P1952" s="790">
        <v>1</v>
      </c>
      <c r="Q1952" s="789" t="s">
        <v>1937</v>
      </c>
      <c r="R1952" s="95">
        <f t="shared" si="73"/>
        <v>1</v>
      </c>
      <c r="S1952" s="794" t="str">
        <f t="array" aca="1" ref="S1952" ca="1">IF(ISNUMBER(R1952),IF(R1952=100%,"CUMPLIDA",IF(AND(ISNUMBER(N1952),ISNUMBER(INDIRECT("FECHA_"&amp;$B1952,1))), IF(N1952&lt;=INDIRECT("FECHA_"&amp;$B1952,1),"INCUMPLIDA","PROCESO"), "VERIFICAR FECHA")),"SIN VALOR AVANCE")</f>
        <v>CUMPLIDA</v>
      </c>
    </row>
    <row r="1953" spans="1:19" ht="285.75">
      <c r="A1953" s="846" t="s">
        <v>19</v>
      </c>
      <c r="B1953" s="785" t="s">
        <v>13</v>
      </c>
      <c r="C1953" s="807"/>
      <c r="D1953" s="807"/>
      <c r="E1953" s="801"/>
      <c r="F1953" s="802"/>
      <c r="G1953" s="801"/>
      <c r="H1953" s="801"/>
      <c r="I1953" s="801" t="s">
        <v>1931</v>
      </c>
      <c r="J1953" s="789" t="s">
        <v>831</v>
      </c>
      <c r="K1953" s="789" t="s">
        <v>832</v>
      </c>
      <c r="L1953" s="804">
        <v>1</v>
      </c>
      <c r="M1953" s="806">
        <v>45231</v>
      </c>
      <c r="N1953" s="806">
        <v>45504</v>
      </c>
      <c r="O1953" s="791">
        <f t="shared" si="74"/>
        <v>39</v>
      </c>
      <c r="P1953" s="790">
        <v>1</v>
      </c>
      <c r="Q1953" s="815" t="s">
        <v>833</v>
      </c>
      <c r="R1953" s="95">
        <f t="shared" si="73"/>
        <v>1</v>
      </c>
      <c r="S1953" s="794" t="str">
        <f t="array" aca="1" ref="S1953" ca="1">IF(ISNUMBER(R1953),IF(R1953=100%,"CUMPLIDA",IF(AND(ISNUMBER(N1953),ISNUMBER(INDIRECT("FECHA_"&amp;$B1953,1))), IF(N1953&lt;=INDIRECT("FECHA_"&amp;$B1953,1),"INCUMPLIDA","PROCESO"), "VERIFICAR FECHA")),"SIN VALOR AVANCE")</f>
        <v>CUMPLIDA</v>
      </c>
    </row>
    <row r="1954" spans="1:19" ht="285.75">
      <c r="A1954" s="846" t="s">
        <v>19</v>
      </c>
      <c r="B1954" s="785" t="s">
        <v>13</v>
      </c>
      <c r="C1954" s="807"/>
      <c r="D1954" s="807"/>
      <c r="E1954" s="801"/>
      <c r="F1954" s="802"/>
      <c r="G1954" s="801"/>
      <c r="H1954" s="801"/>
      <c r="I1954" s="801"/>
      <c r="J1954" s="789" t="s">
        <v>834</v>
      </c>
      <c r="K1954" s="789" t="s">
        <v>835</v>
      </c>
      <c r="L1954" s="804">
        <v>1</v>
      </c>
      <c r="M1954" s="806">
        <v>45231</v>
      </c>
      <c r="N1954" s="806">
        <v>45504</v>
      </c>
      <c r="O1954" s="791">
        <f t="shared" si="74"/>
        <v>39</v>
      </c>
      <c r="P1954" s="790">
        <v>1</v>
      </c>
      <c r="Q1954" s="815" t="s">
        <v>833</v>
      </c>
      <c r="R1954" s="95">
        <f t="shared" si="73"/>
        <v>1</v>
      </c>
      <c r="S1954" s="794" t="str">
        <f t="array" aca="1" ref="S1954" ca="1">IF(ISNUMBER(R1954),IF(R1954=100%,"CUMPLIDA",IF(AND(ISNUMBER(N1954),ISNUMBER(INDIRECT("FECHA_"&amp;$B1954,1))), IF(N1954&lt;=INDIRECT("FECHA_"&amp;$B1954,1),"INCUMPLIDA","PROCESO"), "VERIFICAR FECHA")),"SIN VALOR AVANCE")</f>
        <v>CUMPLIDA</v>
      </c>
    </row>
    <row r="1955" spans="1:19" ht="165.75">
      <c r="A1955" s="846" t="s">
        <v>19</v>
      </c>
      <c r="B1955" s="785" t="s">
        <v>13</v>
      </c>
      <c r="C1955" s="807"/>
      <c r="D1955" s="807"/>
      <c r="E1955" s="801"/>
      <c r="F1955" s="802"/>
      <c r="G1955" s="801"/>
      <c r="H1955" s="801"/>
      <c r="I1955" s="803" t="s">
        <v>837</v>
      </c>
      <c r="J1955" s="789" t="s">
        <v>838</v>
      </c>
      <c r="K1955" s="789" t="s">
        <v>839</v>
      </c>
      <c r="L1955" s="804">
        <v>1</v>
      </c>
      <c r="M1955" s="805">
        <v>45323</v>
      </c>
      <c r="N1955" s="805">
        <v>45747</v>
      </c>
      <c r="O1955" s="791">
        <f t="shared" si="74"/>
        <v>60.571428571428569</v>
      </c>
      <c r="P1955" s="790">
        <v>1</v>
      </c>
      <c r="Q1955" s="815" t="s">
        <v>873</v>
      </c>
      <c r="R1955" s="95">
        <f t="shared" si="73"/>
        <v>1</v>
      </c>
      <c r="S1955" s="794" t="str">
        <f t="array" aca="1" ref="S1955" ca="1">IF(ISNUMBER(R1955),IF(R1955=100%,"CUMPLIDA",IF(AND(ISNUMBER(N1955),ISNUMBER(INDIRECT("FECHA_"&amp;$B1955,1))), IF(N1955&lt;=INDIRECT("FECHA_"&amp;$B1955,1),"INCUMPLIDA","PROCESO"), "VERIFICAR FECHA")),"SIN VALOR AVANCE")</f>
        <v>CUMPLIDA</v>
      </c>
    </row>
    <row r="1956" spans="1:19" ht="105.75">
      <c r="A1956" s="846" t="s">
        <v>19</v>
      </c>
      <c r="B1956" s="785" t="s">
        <v>13</v>
      </c>
      <c r="C1956" s="807"/>
      <c r="D1956" s="807"/>
      <c r="E1956" s="801"/>
      <c r="F1956" s="802"/>
      <c r="G1956" s="801"/>
      <c r="H1956" s="801"/>
      <c r="I1956" s="803" t="s">
        <v>841</v>
      </c>
      <c r="J1956" s="789" t="s">
        <v>841</v>
      </c>
      <c r="K1956" s="789" t="s">
        <v>842</v>
      </c>
      <c r="L1956" s="804">
        <v>1</v>
      </c>
      <c r="M1956" s="805">
        <v>45323</v>
      </c>
      <c r="N1956" s="805">
        <v>45747</v>
      </c>
      <c r="O1956" s="791">
        <f t="shared" si="74"/>
        <v>60.571428571428569</v>
      </c>
      <c r="P1956" s="790">
        <v>1</v>
      </c>
      <c r="Q1956" s="789" t="s">
        <v>1938</v>
      </c>
      <c r="R1956" s="95">
        <f t="shared" si="73"/>
        <v>1</v>
      </c>
      <c r="S1956" s="794" t="str">
        <f t="array" aca="1" ref="S1956" ca="1">IF(ISNUMBER(R1956),IF(R1956=100%,"CUMPLIDA",IF(AND(ISNUMBER(N1956),ISNUMBER(INDIRECT("FECHA_"&amp;$B1956,1))), IF(N1956&lt;=INDIRECT("FECHA_"&amp;$B1956,1),"INCUMPLIDA","PROCESO"), "VERIFICAR FECHA")),"SIN VALOR AVANCE")</f>
        <v>CUMPLIDA</v>
      </c>
    </row>
    <row r="1957" spans="1:19" ht="105.75">
      <c r="A1957" s="846" t="s">
        <v>19</v>
      </c>
      <c r="B1957" s="785" t="s">
        <v>13</v>
      </c>
      <c r="C1957" s="807"/>
      <c r="D1957" s="807"/>
      <c r="E1957" s="801"/>
      <c r="F1957" s="802"/>
      <c r="G1957" s="801"/>
      <c r="H1957" s="801"/>
      <c r="I1957" s="803" t="s">
        <v>844</v>
      </c>
      <c r="J1957" s="789" t="s">
        <v>845</v>
      </c>
      <c r="K1957" s="789" t="s">
        <v>846</v>
      </c>
      <c r="L1957" s="804">
        <v>1</v>
      </c>
      <c r="M1957" s="805">
        <v>45231</v>
      </c>
      <c r="N1957" s="805">
        <v>45747</v>
      </c>
      <c r="O1957" s="791">
        <f t="shared" si="74"/>
        <v>73.714285714285708</v>
      </c>
      <c r="P1957" s="790">
        <v>1</v>
      </c>
      <c r="Q1957" s="789" t="s">
        <v>1938</v>
      </c>
      <c r="R1957" s="95">
        <f t="shared" si="73"/>
        <v>1</v>
      </c>
      <c r="S1957" s="794" t="str">
        <f t="array" aca="1" ref="S1957" ca="1">IF(ISNUMBER(R1957),IF(R1957=100%,"CUMPLIDA",IF(AND(ISNUMBER(N1957),ISNUMBER(INDIRECT("FECHA_"&amp;$B1957,1))), IF(N1957&lt;=INDIRECT("FECHA_"&amp;$B1957,1),"INCUMPLIDA","PROCESO"), "VERIFICAR FECHA")),"SIN VALOR AVANCE")</f>
        <v>CUMPLIDA</v>
      </c>
    </row>
    <row r="1958" spans="1:19" ht="150.75">
      <c r="A1958" s="846" t="s">
        <v>19</v>
      </c>
      <c r="B1958" s="785" t="s">
        <v>13</v>
      </c>
      <c r="C1958" s="807"/>
      <c r="D1958" s="807"/>
      <c r="E1958" s="801"/>
      <c r="F1958" s="802"/>
      <c r="G1958" s="801"/>
      <c r="H1958" s="801"/>
      <c r="I1958" s="803" t="s">
        <v>847</v>
      </c>
      <c r="J1958" s="789" t="s">
        <v>847</v>
      </c>
      <c r="K1958" s="789" t="s">
        <v>1865</v>
      </c>
      <c r="L1958" s="804">
        <v>1</v>
      </c>
      <c r="M1958" s="805">
        <v>45323</v>
      </c>
      <c r="N1958" s="805">
        <v>45747</v>
      </c>
      <c r="O1958" s="791">
        <f t="shared" si="74"/>
        <v>60.571428571428569</v>
      </c>
      <c r="P1958" s="790">
        <v>1</v>
      </c>
      <c r="Q1958" s="815" t="s">
        <v>840</v>
      </c>
      <c r="R1958" s="95">
        <f t="shared" si="73"/>
        <v>1</v>
      </c>
      <c r="S1958" s="794" t="str">
        <f t="array" aca="1" ref="S1958" ca="1">IF(ISNUMBER(R1958),IF(R1958=100%,"CUMPLIDA",IF(AND(ISNUMBER(N1958),ISNUMBER(INDIRECT("FECHA_"&amp;$B1958,1))), IF(N1958&lt;=INDIRECT("FECHA_"&amp;$B1958,1),"INCUMPLIDA","PROCESO"), "VERIFICAR FECHA")),"SIN VALOR AVANCE")</f>
        <v>CUMPLIDA</v>
      </c>
    </row>
    <row r="1959" spans="1:19" ht="120.75">
      <c r="A1959" s="846" t="s">
        <v>19</v>
      </c>
      <c r="B1959" s="785" t="s">
        <v>13</v>
      </c>
      <c r="C1959" s="807"/>
      <c r="D1959" s="807"/>
      <c r="E1959" s="801"/>
      <c r="F1959" s="802"/>
      <c r="G1959" s="801"/>
      <c r="H1959" s="801"/>
      <c r="I1959" s="803" t="s">
        <v>849</v>
      </c>
      <c r="J1959" s="789" t="s">
        <v>849</v>
      </c>
      <c r="K1959" s="789" t="s">
        <v>850</v>
      </c>
      <c r="L1959" s="804">
        <v>1</v>
      </c>
      <c r="M1959" s="805">
        <v>45231</v>
      </c>
      <c r="N1959" s="805">
        <v>45747</v>
      </c>
      <c r="O1959" s="791">
        <f t="shared" si="74"/>
        <v>73.714285714285708</v>
      </c>
      <c r="P1959" s="790">
        <v>1</v>
      </c>
      <c r="Q1959" s="789" t="s">
        <v>1945</v>
      </c>
      <c r="R1959" s="95">
        <f t="shared" si="73"/>
        <v>1</v>
      </c>
      <c r="S1959" s="794" t="str">
        <f t="array" aca="1" ref="S1959" ca="1">IF(ISNUMBER(R1959),IF(R1959=100%,"CUMPLIDA",IF(AND(ISNUMBER(N1959),ISNUMBER(INDIRECT("FECHA_"&amp;$B1959,1))), IF(N1959&lt;=INDIRECT("FECHA_"&amp;$B1959,1),"INCUMPLIDA","PROCESO"), "VERIFICAR FECHA")),"SIN VALOR AVANCE")</f>
        <v>CUMPLIDA</v>
      </c>
    </row>
    <row r="1960" spans="1:19" ht="225.75">
      <c r="A1960" s="846" t="s">
        <v>19</v>
      </c>
      <c r="B1960" s="785" t="s">
        <v>13</v>
      </c>
      <c r="C1960" s="807"/>
      <c r="D1960" s="807"/>
      <c r="E1960" s="801"/>
      <c r="F1960" s="802"/>
      <c r="G1960" s="801"/>
      <c r="H1960" s="801"/>
      <c r="I1960" s="803" t="s">
        <v>851</v>
      </c>
      <c r="J1960" s="789" t="s">
        <v>851</v>
      </c>
      <c r="K1960" s="789" t="s">
        <v>977</v>
      </c>
      <c r="L1960" s="804">
        <v>1</v>
      </c>
      <c r="M1960" s="805">
        <v>45231</v>
      </c>
      <c r="N1960" s="805">
        <v>45808</v>
      </c>
      <c r="O1960" s="791">
        <f t="shared" si="74"/>
        <v>82.428571428571431</v>
      </c>
      <c r="P1960" s="790">
        <v>1</v>
      </c>
      <c r="Q1960" s="815" t="s">
        <v>1946</v>
      </c>
      <c r="R1960" s="95">
        <f t="shared" si="73"/>
        <v>1</v>
      </c>
      <c r="S1960" s="794" t="str">
        <f t="array" aca="1" ref="S1960" ca="1">IF(ISNUMBER(R1960),IF(R1960=100%,"CUMPLIDA",IF(AND(ISNUMBER(N1960),ISNUMBER(INDIRECT("FECHA_"&amp;$B1960,1))), IF(N1960&lt;=INDIRECT("FECHA_"&amp;$B1960,1),"INCUMPLIDA","PROCESO"), "VERIFICAR FECHA")),"SIN VALOR AVANCE")</f>
        <v>CUMPLIDA</v>
      </c>
    </row>
    <row r="1961" spans="1:19" ht="180.75">
      <c r="A1961" s="846" t="s">
        <v>19</v>
      </c>
      <c r="B1961" s="785" t="s">
        <v>13</v>
      </c>
      <c r="C1961" s="807"/>
      <c r="D1961" s="807"/>
      <c r="E1961" s="801"/>
      <c r="F1961" s="802"/>
      <c r="G1961" s="801"/>
      <c r="H1961" s="801"/>
      <c r="I1961" s="803" t="s">
        <v>854</v>
      </c>
      <c r="J1961" s="789" t="s">
        <v>421</v>
      </c>
      <c r="K1961" s="789" t="s">
        <v>855</v>
      </c>
      <c r="L1961" s="804">
        <v>7</v>
      </c>
      <c r="M1961" s="805">
        <v>46024</v>
      </c>
      <c r="N1961" s="805">
        <v>46660</v>
      </c>
      <c r="O1961" s="791">
        <f t="shared" si="74"/>
        <v>90.857142857142861</v>
      </c>
      <c r="P1961" s="790">
        <v>0</v>
      </c>
      <c r="Q1961" s="789" t="s">
        <v>1940</v>
      </c>
      <c r="R1961" s="95">
        <f t="shared" si="73"/>
        <v>0</v>
      </c>
      <c r="S1961" s="794" t="str">
        <f t="array" aca="1" ref="S1961" ca="1">IF(ISNUMBER(R1961),IF(R1961=100%,"CUMPLIDA",IF(AND(ISNUMBER(N1961),ISNUMBER(INDIRECT("FECHA_"&amp;$B1961,1))), IF(N1961&lt;=INDIRECT("FECHA_"&amp;$B1961,1),"INCUMPLIDA","PROCESO"), "VERIFICAR FECHA")),"SIN VALOR AVANCE")</f>
        <v>PROCESO</v>
      </c>
    </row>
    <row r="1962" spans="1:19" ht="165.75">
      <c r="A1962" s="846" t="s">
        <v>19</v>
      </c>
      <c r="B1962" s="785" t="s">
        <v>13</v>
      </c>
      <c r="C1962" s="807"/>
      <c r="D1962" s="807"/>
      <c r="E1962" s="801"/>
      <c r="F1962" s="802"/>
      <c r="G1962" s="801"/>
      <c r="H1962" s="801"/>
      <c r="I1962" s="803" t="s">
        <v>857</v>
      </c>
      <c r="J1962" s="789" t="s">
        <v>425</v>
      </c>
      <c r="K1962" s="789" t="s">
        <v>426</v>
      </c>
      <c r="L1962" s="804">
        <v>1</v>
      </c>
      <c r="M1962" s="805">
        <v>46024</v>
      </c>
      <c r="N1962" s="805">
        <v>46660</v>
      </c>
      <c r="O1962" s="791">
        <f t="shared" si="74"/>
        <v>90.857142857142861</v>
      </c>
      <c r="P1962" s="790">
        <v>0</v>
      </c>
      <c r="Q1962" s="815" t="s">
        <v>873</v>
      </c>
      <c r="R1962" s="95">
        <f t="shared" si="73"/>
        <v>0</v>
      </c>
      <c r="S1962" s="794" t="str">
        <f t="array" aca="1" ref="S1962" ca="1">IF(ISNUMBER(R1962),IF(R1962=100%,"CUMPLIDA",IF(AND(ISNUMBER(N1962),ISNUMBER(INDIRECT("FECHA_"&amp;$B1962,1))), IF(N1962&lt;=INDIRECT("FECHA_"&amp;$B1962,1),"INCUMPLIDA","PROCESO"), "VERIFICAR FECHA")),"SIN VALOR AVANCE")</f>
        <v>PROCESO</v>
      </c>
    </row>
    <row r="1963" spans="1:19" ht="315.75">
      <c r="A1963" s="846" t="s">
        <v>19</v>
      </c>
      <c r="B1963" s="785" t="s">
        <v>13</v>
      </c>
      <c r="C1963" s="807"/>
      <c r="D1963" s="807"/>
      <c r="E1963" s="801"/>
      <c r="F1963" s="802"/>
      <c r="G1963" s="801"/>
      <c r="H1963" s="801"/>
      <c r="I1963" s="803" t="s">
        <v>858</v>
      </c>
      <c r="J1963" s="789" t="s">
        <v>428</v>
      </c>
      <c r="K1963" s="789" t="s">
        <v>429</v>
      </c>
      <c r="L1963" s="804">
        <v>2</v>
      </c>
      <c r="M1963" s="805">
        <v>46024</v>
      </c>
      <c r="N1963" s="805">
        <v>46660</v>
      </c>
      <c r="O1963" s="791">
        <f t="shared" si="74"/>
        <v>90.857142857142861</v>
      </c>
      <c r="P1963" s="790">
        <v>0</v>
      </c>
      <c r="Q1963" s="815" t="s">
        <v>1947</v>
      </c>
      <c r="R1963" s="95">
        <f t="shared" si="73"/>
        <v>0</v>
      </c>
      <c r="S1963" s="794" t="str">
        <f t="array" aca="1" ref="S1963" ca="1">IF(ISNUMBER(R1963),IF(R1963=100%,"CUMPLIDA",IF(AND(ISNUMBER(N1963),ISNUMBER(INDIRECT("FECHA_"&amp;$B1963,1))), IF(N1963&lt;=INDIRECT("FECHA_"&amp;$B1963,1),"INCUMPLIDA","PROCESO"), "VERIFICAR FECHA")),"SIN VALOR AVANCE")</f>
        <v>PROCESO</v>
      </c>
    </row>
    <row r="1964" spans="1:19" ht="285.75">
      <c r="A1964" s="846" t="s">
        <v>19</v>
      </c>
      <c r="B1964" s="785" t="s">
        <v>13</v>
      </c>
      <c r="C1964" s="874" t="s">
        <v>1948</v>
      </c>
      <c r="D1964" s="874" t="s">
        <v>1749</v>
      </c>
      <c r="E1964" s="875" t="s">
        <v>1949</v>
      </c>
      <c r="F1964" s="876"/>
      <c r="G1964" s="875"/>
      <c r="H1964" s="875" t="s">
        <v>1950</v>
      </c>
      <c r="I1964" s="873" t="s">
        <v>1931</v>
      </c>
      <c r="J1964" s="861" t="s">
        <v>1932</v>
      </c>
      <c r="K1964" s="789" t="s">
        <v>1933</v>
      </c>
      <c r="L1964" s="790">
        <v>1</v>
      </c>
      <c r="M1964" s="806">
        <v>44013</v>
      </c>
      <c r="N1964" s="806">
        <v>44074</v>
      </c>
      <c r="O1964" s="791">
        <f t="shared" si="74"/>
        <v>8.7142857142857135</v>
      </c>
      <c r="P1964" s="790">
        <v>1</v>
      </c>
      <c r="Q1964" s="789" t="s">
        <v>1934</v>
      </c>
      <c r="R1964" s="95">
        <f t="shared" si="73"/>
        <v>1</v>
      </c>
      <c r="S1964" s="794" t="str">
        <f t="array" aca="1" ref="S1964" ca="1">IF(ISNUMBER(R1964),IF(R1964=100%,"CUMPLIDA",IF(AND(ISNUMBER(N1964),ISNUMBER(INDIRECT("FECHA_"&amp;$B1964,1))), IF(N1964&lt;=INDIRECT("FECHA_"&amp;$B1964,1),"INCUMPLIDA","PROCESO"), "VERIFICAR FECHA")),"SIN VALOR AVANCE")</f>
        <v>CUMPLIDA</v>
      </c>
    </row>
    <row r="1965" spans="1:19" ht="300.75">
      <c r="A1965" s="846" t="s">
        <v>19</v>
      </c>
      <c r="B1965" s="785" t="s">
        <v>13</v>
      </c>
      <c r="C1965" s="874"/>
      <c r="D1965" s="874"/>
      <c r="E1965" s="875"/>
      <c r="F1965" s="876"/>
      <c r="G1965" s="875"/>
      <c r="H1965" s="875"/>
      <c r="I1965" s="873"/>
      <c r="J1965" s="861" t="s">
        <v>1935</v>
      </c>
      <c r="K1965" s="789" t="s">
        <v>1936</v>
      </c>
      <c r="L1965" s="790">
        <v>1</v>
      </c>
      <c r="M1965" s="806">
        <v>44075</v>
      </c>
      <c r="N1965" s="806">
        <v>44196</v>
      </c>
      <c r="O1965" s="791">
        <f t="shared" si="74"/>
        <v>17.285714285714285</v>
      </c>
      <c r="P1965" s="790">
        <v>1</v>
      </c>
      <c r="Q1965" s="789" t="s">
        <v>1937</v>
      </c>
      <c r="R1965" s="95">
        <f t="shared" si="73"/>
        <v>1</v>
      </c>
      <c r="S1965" s="794" t="str">
        <f t="array" aca="1" ref="S1965" ca="1">IF(ISNUMBER(R1965),IF(R1965=100%,"CUMPLIDA",IF(AND(ISNUMBER(N1965),ISNUMBER(INDIRECT("FECHA_"&amp;$B1965,1))), IF(N1965&lt;=INDIRECT("FECHA_"&amp;$B1965,1),"INCUMPLIDA","PROCESO"), "VERIFICAR FECHA")),"SIN VALOR AVANCE")</f>
        <v>CUMPLIDA</v>
      </c>
    </row>
    <row r="1966" spans="1:19" ht="285.75">
      <c r="A1966" s="846" t="s">
        <v>19</v>
      </c>
      <c r="B1966" s="785" t="s">
        <v>13</v>
      </c>
      <c r="C1966" s="874"/>
      <c r="D1966" s="874"/>
      <c r="E1966" s="875"/>
      <c r="F1966" s="876"/>
      <c r="G1966" s="875"/>
      <c r="H1966" s="875"/>
      <c r="I1966" s="801" t="s">
        <v>1931</v>
      </c>
      <c r="J1966" s="789" t="s">
        <v>831</v>
      </c>
      <c r="K1966" s="789" t="s">
        <v>832</v>
      </c>
      <c r="L1966" s="804">
        <v>1</v>
      </c>
      <c r="M1966" s="806">
        <v>45231</v>
      </c>
      <c r="N1966" s="806">
        <v>45504</v>
      </c>
      <c r="O1966" s="791">
        <f t="shared" si="74"/>
        <v>39</v>
      </c>
      <c r="P1966" s="790">
        <v>1</v>
      </c>
      <c r="Q1966" s="815" t="s">
        <v>833</v>
      </c>
      <c r="R1966" s="95">
        <f t="shared" si="73"/>
        <v>1</v>
      </c>
      <c r="S1966" s="794" t="str">
        <f t="array" aca="1" ref="S1966" ca="1">IF(ISNUMBER(R1966),IF(R1966=100%,"CUMPLIDA",IF(AND(ISNUMBER(N1966),ISNUMBER(INDIRECT("FECHA_"&amp;$B1966,1))), IF(N1966&lt;=INDIRECT("FECHA_"&amp;$B1966,1),"INCUMPLIDA","PROCESO"), "VERIFICAR FECHA")),"SIN VALOR AVANCE")</f>
        <v>CUMPLIDA</v>
      </c>
    </row>
    <row r="1967" spans="1:19" ht="285.75">
      <c r="A1967" s="846" t="s">
        <v>19</v>
      </c>
      <c r="B1967" s="785" t="s">
        <v>13</v>
      </c>
      <c r="C1967" s="874"/>
      <c r="D1967" s="874"/>
      <c r="E1967" s="875"/>
      <c r="F1967" s="876"/>
      <c r="G1967" s="875"/>
      <c r="H1967" s="875"/>
      <c r="I1967" s="801"/>
      <c r="J1967" s="789" t="s">
        <v>834</v>
      </c>
      <c r="K1967" s="789" t="s">
        <v>835</v>
      </c>
      <c r="L1967" s="804">
        <v>1</v>
      </c>
      <c r="M1967" s="806">
        <v>45231</v>
      </c>
      <c r="N1967" s="806">
        <v>45504</v>
      </c>
      <c r="O1967" s="791">
        <f t="shared" si="74"/>
        <v>39</v>
      </c>
      <c r="P1967" s="790">
        <v>1</v>
      </c>
      <c r="Q1967" s="815" t="s">
        <v>833</v>
      </c>
      <c r="R1967" s="95">
        <f t="shared" si="73"/>
        <v>1</v>
      </c>
      <c r="S1967" s="794" t="str">
        <f t="array" aca="1" ref="S1967" ca="1">IF(ISNUMBER(R1967),IF(R1967=100%,"CUMPLIDA",IF(AND(ISNUMBER(N1967),ISNUMBER(INDIRECT("FECHA_"&amp;$B1967,1))), IF(N1967&lt;=INDIRECT("FECHA_"&amp;$B1967,1),"INCUMPLIDA","PROCESO"), "VERIFICAR FECHA")),"SIN VALOR AVANCE")</f>
        <v>CUMPLIDA</v>
      </c>
    </row>
    <row r="1968" spans="1:19" ht="150.75">
      <c r="A1968" s="846" t="s">
        <v>19</v>
      </c>
      <c r="B1968" s="785" t="s">
        <v>13</v>
      </c>
      <c r="C1968" s="874"/>
      <c r="D1968" s="874"/>
      <c r="E1968" s="875"/>
      <c r="F1968" s="876"/>
      <c r="G1968" s="875"/>
      <c r="H1968" s="875"/>
      <c r="I1968" s="803" t="s">
        <v>837</v>
      </c>
      <c r="J1968" s="789" t="s">
        <v>838</v>
      </c>
      <c r="K1968" s="789" t="s">
        <v>839</v>
      </c>
      <c r="L1968" s="804">
        <v>1</v>
      </c>
      <c r="M1968" s="805">
        <v>45323</v>
      </c>
      <c r="N1968" s="805">
        <v>45747</v>
      </c>
      <c r="O1968" s="791">
        <f t="shared" si="74"/>
        <v>60.571428571428569</v>
      </c>
      <c r="P1968" s="790">
        <v>1</v>
      </c>
      <c r="Q1968" s="815" t="s">
        <v>840</v>
      </c>
      <c r="R1968" s="95">
        <f t="shared" si="73"/>
        <v>1</v>
      </c>
      <c r="S1968" s="794" t="str">
        <f t="array" aca="1" ref="S1968" ca="1">IF(ISNUMBER(R1968),IF(R1968=100%,"CUMPLIDA",IF(AND(ISNUMBER(N1968),ISNUMBER(INDIRECT("FECHA_"&amp;$B1968,1))), IF(N1968&lt;=INDIRECT("FECHA_"&amp;$B1968,1),"INCUMPLIDA","PROCESO"), "VERIFICAR FECHA")),"SIN VALOR AVANCE")</f>
        <v>CUMPLIDA</v>
      </c>
    </row>
    <row r="1969" spans="1:19" ht="90.75">
      <c r="A1969" s="846" t="s">
        <v>19</v>
      </c>
      <c r="B1969" s="785" t="s">
        <v>13</v>
      </c>
      <c r="C1969" s="874"/>
      <c r="D1969" s="874"/>
      <c r="E1969" s="875"/>
      <c r="F1969" s="876"/>
      <c r="G1969" s="875"/>
      <c r="H1969" s="875"/>
      <c r="I1969" s="803" t="s">
        <v>841</v>
      </c>
      <c r="J1969" s="789" t="s">
        <v>841</v>
      </c>
      <c r="K1969" s="789" t="s">
        <v>842</v>
      </c>
      <c r="L1969" s="804">
        <v>1</v>
      </c>
      <c r="M1969" s="805">
        <v>45323</v>
      </c>
      <c r="N1969" s="805">
        <v>45747</v>
      </c>
      <c r="O1969" s="791">
        <f t="shared" si="74"/>
        <v>60.571428571428569</v>
      </c>
      <c r="P1969" s="790">
        <v>1</v>
      </c>
      <c r="Q1969" s="789" t="s">
        <v>1951</v>
      </c>
      <c r="R1969" s="95">
        <f t="shared" si="73"/>
        <v>1</v>
      </c>
      <c r="S1969" s="794" t="str">
        <f t="array" aca="1" ref="S1969" ca="1">IF(ISNUMBER(R1969),IF(R1969=100%,"CUMPLIDA",IF(AND(ISNUMBER(N1969),ISNUMBER(INDIRECT("FECHA_"&amp;$B1969,1))), IF(N1969&lt;=INDIRECT("FECHA_"&amp;$B1969,1),"INCUMPLIDA","PROCESO"), "VERIFICAR FECHA")),"SIN VALOR AVANCE")</f>
        <v>CUMPLIDA</v>
      </c>
    </row>
    <row r="1970" spans="1:19" ht="105.75">
      <c r="A1970" s="846" t="s">
        <v>19</v>
      </c>
      <c r="B1970" s="785" t="s">
        <v>13</v>
      </c>
      <c r="C1970" s="874"/>
      <c r="D1970" s="874"/>
      <c r="E1970" s="875"/>
      <c r="F1970" s="876"/>
      <c r="G1970" s="875"/>
      <c r="H1970" s="875"/>
      <c r="I1970" s="803" t="s">
        <v>844</v>
      </c>
      <c r="J1970" s="789" t="s">
        <v>845</v>
      </c>
      <c r="K1970" s="789" t="s">
        <v>846</v>
      </c>
      <c r="L1970" s="804">
        <v>1</v>
      </c>
      <c r="M1970" s="805">
        <v>45231</v>
      </c>
      <c r="N1970" s="805">
        <v>45747</v>
      </c>
      <c r="O1970" s="791">
        <f t="shared" si="74"/>
        <v>73.714285714285708</v>
      </c>
      <c r="P1970" s="790">
        <v>1</v>
      </c>
      <c r="Q1970" s="789" t="s">
        <v>1938</v>
      </c>
      <c r="R1970" s="95">
        <f t="shared" si="73"/>
        <v>1</v>
      </c>
      <c r="S1970" s="794" t="str">
        <f t="array" aca="1" ref="S1970" ca="1">IF(ISNUMBER(R1970),IF(R1970=100%,"CUMPLIDA",IF(AND(ISNUMBER(N1970),ISNUMBER(INDIRECT("FECHA_"&amp;$B1970,1))), IF(N1970&lt;=INDIRECT("FECHA_"&amp;$B1970,1),"INCUMPLIDA","PROCESO"), "VERIFICAR FECHA")),"SIN VALOR AVANCE")</f>
        <v>CUMPLIDA</v>
      </c>
    </row>
    <row r="1971" spans="1:19" ht="150.75">
      <c r="A1971" s="846" t="s">
        <v>19</v>
      </c>
      <c r="B1971" s="785" t="s">
        <v>13</v>
      </c>
      <c r="C1971" s="874"/>
      <c r="D1971" s="874"/>
      <c r="E1971" s="875"/>
      <c r="F1971" s="876"/>
      <c r="G1971" s="875"/>
      <c r="H1971" s="875"/>
      <c r="I1971" s="803" t="s">
        <v>847</v>
      </c>
      <c r="J1971" s="789" t="s">
        <v>847</v>
      </c>
      <c r="K1971" s="789" t="s">
        <v>1865</v>
      </c>
      <c r="L1971" s="804">
        <v>1</v>
      </c>
      <c r="M1971" s="805">
        <v>45323</v>
      </c>
      <c r="N1971" s="805">
        <v>45747</v>
      </c>
      <c r="O1971" s="791">
        <f t="shared" si="74"/>
        <v>60.571428571428569</v>
      </c>
      <c r="P1971" s="790">
        <v>1</v>
      </c>
      <c r="Q1971" s="815" t="s">
        <v>840</v>
      </c>
      <c r="R1971" s="95">
        <f t="shared" si="73"/>
        <v>1</v>
      </c>
      <c r="S1971" s="794" t="str">
        <f t="array" aca="1" ref="S1971" ca="1">IF(ISNUMBER(R1971),IF(R1971=100%,"CUMPLIDA",IF(AND(ISNUMBER(N1971),ISNUMBER(INDIRECT("FECHA_"&amp;$B1971,1))), IF(N1971&lt;=INDIRECT("FECHA_"&amp;$B1971,1),"INCUMPLIDA","PROCESO"), "VERIFICAR FECHA")),"SIN VALOR AVANCE")</f>
        <v>CUMPLIDA</v>
      </c>
    </row>
    <row r="1972" spans="1:19" ht="90.75">
      <c r="A1972" s="846" t="s">
        <v>19</v>
      </c>
      <c r="B1972" s="785" t="s">
        <v>13</v>
      </c>
      <c r="C1972" s="874"/>
      <c r="D1972" s="874"/>
      <c r="E1972" s="875"/>
      <c r="F1972" s="876"/>
      <c r="G1972" s="875"/>
      <c r="H1972" s="875"/>
      <c r="I1972" s="803" t="s">
        <v>849</v>
      </c>
      <c r="J1972" s="789" t="s">
        <v>849</v>
      </c>
      <c r="K1972" s="789" t="s">
        <v>850</v>
      </c>
      <c r="L1972" s="804">
        <v>1</v>
      </c>
      <c r="M1972" s="805">
        <v>45231</v>
      </c>
      <c r="N1972" s="805">
        <v>45747</v>
      </c>
      <c r="O1972" s="791">
        <f t="shared" si="74"/>
        <v>73.714285714285708</v>
      </c>
      <c r="P1972" s="790">
        <v>1</v>
      </c>
      <c r="Q1972" s="789" t="s">
        <v>1951</v>
      </c>
      <c r="R1972" s="95">
        <f t="shared" si="73"/>
        <v>1</v>
      </c>
      <c r="S1972" s="794" t="str">
        <f t="array" aca="1" ref="S1972" ca="1">IF(ISNUMBER(R1972),IF(R1972=100%,"CUMPLIDA",IF(AND(ISNUMBER(N1972),ISNUMBER(INDIRECT("FECHA_"&amp;$B1972,1))), IF(N1972&lt;=INDIRECT("FECHA_"&amp;$B1972,1),"INCUMPLIDA","PROCESO"), "VERIFICAR FECHA")),"SIN VALOR AVANCE")</f>
        <v>CUMPLIDA</v>
      </c>
    </row>
    <row r="1973" spans="1:19" ht="240.75">
      <c r="A1973" s="846" t="s">
        <v>19</v>
      </c>
      <c r="B1973" s="785" t="s">
        <v>13</v>
      </c>
      <c r="C1973" s="874"/>
      <c r="D1973" s="874"/>
      <c r="E1973" s="875"/>
      <c r="F1973" s="876"/>
      <c r="G1973" s="875"/>
      <c r="H1973" s="875"/>
      <c r="I1973" s="803" t="s">
        <v>851</v>
      </c>
      <c r="J1973" s="789" t="s">
        <v>851</v>
      </c>
      <c r="K1973" s="789" t="s">
        <v>977</v>
      </c>
      <c r="L1973" s="804">
        <v>1</v>
      </c>
      <c r="M1973" s="805">
        <v>45231</v>
      </c>
      <c r="N1973" s="805">
        <v>45808</v>
      </c>
      <c r="O1973" s="791">
        <f t="shared" si="74"/>
        <v>82.428571428571431</v>
      </c>
      <c r="P1973" s="790">
        <v>1</v>
      </c>
      <c r="Q1973" s="815" t="s">
        <v>874</v>
      </c>
      <c r="R1973" s="95">
        <f t="shared" si="73"/>
        <v>1</v>
      </c>
      <c r="S1973" s="794" t="str">
        <f t="array" aca="1" ref="S1973" ca="1">IF(ISNUMBER(R1973),IF(R1973=100%,"CUMPLIDA",IF(AND(ISNUMBER(N1973),ISNUMBER(INDIRECT("FECHA_"&amp;$B1973,1))), IF(N1973&lt;=INDIRECT("FECHA_"&amp;$B1973,1),"INCUMPLIDA","PROCESO"), "VERIFICAR FECHA")),"SIN VALOR AVANCE")</f>
        <v>CUMPLIDA</v>
      </c>
    </row>
    <row r="1974" spans="1:19" ht="90.75">
      <c r="A1974" s="846" t="s">
        <v>19</v>
      </c>
      <c r="B1974" s="785" t="s">
        <v>13</v>
      </c>
      <c r="C1974" s="874"/>
      <c r="D1974" s="874"/>
      <c r="E1974" s="875"/>
      <c r="F1974" s="876"/>
      <c r="G1974" s="875"/>
      <c r="H1974" s="875"/>
      <c r="I1974" s="803" t="s">
        <v>854</v>
      </c>
      <c r="J1974" s="789" t="s">
        <v>421</v>
      </c>
      <c r="K1974" s="789" t="s">
        <v>855</v>
      </c>
      <c r="L1974" s="804">
        <v>7</v>
      </c>
      <c r="M1974" s="805">
        <v>46024</v>
      </c>
      <c r="N1974" s="805">
        <v>46660</v>
      </c>
      <c r="O1974" s="791">
        <f t="shared" si="74"/>
        <v>90.857142857142861</v>
      </c>
      <c r="P1974" s="790">
        <v>0</v>
      </c>
      <c r="Q1974" s="789" t="s">
        <v>1951</v>
      </c>
      <c r="R1974" s="95">
        <f t="shared" si="73"/>
        <v>0</v>
      </c>
      <c r="S1974" s="794" t="str">
        <f t="array" aca="1" ref="S1974" ca="1">IF(ISNUMBER(R1974),IF(R1974=100%,"CUMPLIDA",IF(AND(ISNUMBER(N1974),ISNUMBER(INDIRECT("FECHA_"&amp;$B1974,1))), IF(N1974&lt;=INDIRECT("FECHA_"&amp;$B1974,1),"INCUMPLIDA","PROCESO"), "VERIFICAR FECHA")),"SIN VALOR AVANCE")</f>
        <v>PROCESO</v>
      </c>
    </row>
    <row r="1975" spans="1:19" ht="150.75">
      <c r="A1975" s="846" t="s">
        <v>19</v>
      </c>
      <c r="B1975" s="785" t="s">
        <v>13</v>
      </c>
      <c r="C1975" s="874"/>
      <c r="D1975" s="874"/>
      <c r="E1975" s="875"/>
      <c r="F1975" s="876"/>
      <c r="G1975" s="875"/>
      <c r="H1975" s="875"/>
      <c r="I1975" s="803" t="s">
        <v>857</v>
      </c>
      <c r="J1975" s="789" t="s">
        <v>425</v>
      </c>
      <c r="K1975" s="789" t="s">
        <v>426</v>
      </c>
      <c r="L1975" s="804">
        <v>1</v>
      </c>
      <c r="M1975" s="805">
        <v>46024</v>
      </c>
      <c r="N1975" s="805">
        <v>46660</v>
      </c>
      <c r="O1975" s="791">
        <f t="shared" si="74"/>
        <v>90.857142857142861</v>
      </c>
      <c r="P1975" s="790">
        <v>0</v>
      </c>
      <c r="Q1975" s="815" t="s">
        <v>840</v>
      </c>
      <c r="R1975" s="95">
        <f t="shared" si="73"/>
        <v>0</v>
      </c>
      <c r="S1975" s="794" t="str">
        <f t="array" aca="1" ref="S1975" ca="1">IF(ISNUMBER(R1975),IF(R1975=100%,"CUMPLIDA",IF(AND(ISNUMBER(N1975),ISNUMBER(INDIRECT("FECHA_"&amp;$B1975,1))), IF(N1975&lt;=INDIRECT("FECHA_"&amp;$B1975,1),"INCUMPLIDA","PROCESO"), "VERIFICAR FECHA")),"SIN VALOR AVANCE")</f>
        <v>PROCESO</v>
      </c>
    </row>
    <row r="1976" spans="1:19" ht="240.75">
      <c r="A1976" s="846" t="s">
        <v>19</v>
      </c>
      <c r="B1976" s="785" t="s">
        <v>13</v>
      </c>
      <c r="C1976" s="874"/>
      <c r="D1976" s="874"/>
      <c r="E1976" s="875"/>
      <c r="F1976" s="876"/>
      <c r="G1976" s="875"/>
      <c r="H1976" s="875"/>
      <c r="I1976" s="803" t="s">
        <v>858</v>
      </c>
      <c r="J1976" s="789" t="s">
        <v>428</v>
      </c>
      <c r="K1976" s="789" t="s">
        <v>429</v>
      </c>
      <c r="L1976" s="804">
        <v>2</v>
      </c>
      <c r="M1976" s="805">
        <v>46024</v>
      </c>
      <c r="N1976" s="805">
        <v>46660</v>
      </c>
      <c r="O1976" s="791">
        <f t="shared" si="74"/>
        <v>90.857142857142861</v>
      </c>
      <c r="P1976" s="790">
        <v>0</v>
      </c>
      <c r="Q1976" s="815" t="s">
        <v>1952</v>
      </c>
      <c r="R1976" s="95">
        <f t="shared" si="73"/>
        <v>0</v>
      </c>
      <c r="S1976" s="794" t="str">
        <f t="array" aca="1" ref="S1976" ca="1">IF(ISNUMBER(R1976),IF(R1976=100%,"CUMPLIDA",IF(AND(ISNUMBER(N1976),ISNUMBER(INDIRECT("FECHA_"&amp;$B1976,1))), IF(N1976&lt;=INDIRECT("FECHA_"&amp;$B1976,1),"INCUMPLIDA","PROCESO"), "VERIFICAR FECHA")),"SIN VALOR AVANCE")</f>
        <v>PROCESO</v>
      </c>
    </row>
    <row r="1977" spans="1:19" ht="285.75">
      <c r="A1977" s="846" t="s">
        <v>19</v>
      </c>
      <c r="B1977" s="785" t="s">
        <v>13</v>
      </c>
      <c r="C1977" s="807" t="s">
        <v>1953</v>
      </c>
      <c r="D1977" s="807" t="s">
        <v>1954</v>
      </c>
      <c r="E1977" s="801" t="s">
        <v>1955</v>
      </c>
      <c r="F1977" s="802"/>
      <c r="G1977" s="801"/>
      <c r="H1977" s="801" t="s">
        <v>1956</v>
      </c>
      <c r="I1977" s="873" t="s">
        <v>1931</v>
      </c>
      <c r="J1977" s="861" t="s">
        <v>1932</v>
      </c>
      <c r="K1977" s="789" t="s">
        <v>1933</v>
      </c>
      <c r="L1977" s="790">
        <v>1</v>
      </c>
      <c r="M1977" s="806">
        <v>44013</v>
      </c>
      <c r="N1977" s="806">
        <v>44074</v>
      </c>
      <c r="O1977" s="791">
        <f t="shared" si="74"/>
        <v>8.7142857142857135</v>
      </c>
      <c r="P1977" s="790">
        <v>1</v>
      </c>
      <c r="Q1977" s="789" t="s">
        <v>1934</v>
      </c>
      <c r="R1977" s="95">
        <f t="shared" si="73"/>
        <v>1</v>
      </c>
      <c r="S1977" s="794" t="str">
        <f t="array" aca="1" ref="S1977" ca="1">IF(ISNUMBER(R1977),IF(R1977=100%,"CUMPLIDA",IF(AND(ISNUMBER(N1977),ISNUMBER(INDIRECT("FECHA_"&amp;$B1977,1))), IF(N1977&lt;=INDIRECT("FECHA_"&amp;$B1977,1),"INCUMPLIDA","PROCESO"), "VERIFICAR FECHA")),"SIN VALOR AVANCE")</f>
        <v>CUMPLIDA</v>
      </c>
    </row>
    <row r="1978" spans="1:19" ht="285.75">
      <c r="A1978" s="846" t="s">
        <v>19</v>
      </c>
      <c r="B1978" s="785" t="s">
        <v>13</v>
      </c>
      <c r="C1978" s="807"/>
      <c r="D1978" s="807"/>
      <c r="E1978" s="801"/>
      <c r="F1978" s="802"/>
      <c r="G1978" s="801"/>
      <c r="H1978" s="801"/>
      <c r="I1978" s="873"/>
      <c r="J1978" s="861" t="s">
        <v>1935</v>
      </c>
      <c r="K1978" s="789" t="s">
        <v>1936</v>
      </c>
      <c r="L1978" s="790">
        <v>1</v>
      </c>
      <c r="M1978" s="806">
        <v>44075</v>
      </c>
      <c r="N1978" s="806">
        <v>44196</v>
      </c>
      <c r="O1978" s="791">
        <f t="shared" si="74"/>
        <v>17.285714285714285</v>
      </c>
      <c r="P1978" s="790">
        <v>1</v>
      </c>
      <c r="Q1978" s="789" t="s">
        <v>1957</v>
      </c>
      <c r="R1978" s="95">
        <f t="shared" si="73"/>
        <v>1</v>
      </c>
      <c r="S1978" s="794" t="str">
        <f t="array" aca="1" ref="S1978" ca="1">IF(ISNUMBER(R1978),IF(R1978=100%,"CUMPLIDA",IF(AND(ISNUMBER(N1978),ISNUMBER(INDIRECT("FECHA_"&amp;$B1978,1))), IF(N1978&lt;=INDIRECT("FECHA_"&amp;$B1978,1),"INCUMPLIDA","PROCESO"), "VERIFICAR FECHA")),"SIN VALOR AVANCE")</f>
        <v>CUMPLIDA</v>
      </c>
    </row>
    <row r="1979" spans="1:19" ht="285.75">
      <c r="A1979" s="846" t="s">
        <v>19</v>
      </c>
      <c r="B1979" s="785" t="s">
        <v>13</v>
      </c>
      <c r="C1979" s="807"/>
      <c r="D1979" s="807"/>
      <c r="E1979" s="801"/>
      <c r="F1979" s="802"/>
      <c r="G1979" s="801"/>
      <c r="H1979" s="801"/>
      <c r="I1979" s="801" t="s">
        <v>1931</v>
      </c>
      <c r="J1979" s="789" t="s">
        <v>831</v>
      </c>
      <c r="K1979" s="789" t="s">
        <v>832</v>
      </c>
      <c r="L1979" s="804">
        <v>1</v>
      </c>
      <c r="M1979" s="806">
        <v>45231</v>
      </c>
      <c r="N1979" s="806">
        <v>45504</v>
      </c>
      <c r="O1979" s="791">
        <f t="shared" si="74"/>
        <v>39</v>
      </c>
      <c r="P1979" s="790">
        <v>1</v>
      </c>
      <c r="Q1979" s="815" t="s">
        <v>833</v>
      </c>
      <c r="R1979" s="95">
        <f t="shared" si="73"/>
        <v>1</v>
      </c>
      <c r="S1979" s="794" t="str">
        <f t="array" aca="1" ref="S1979" ca="1">IF(ISNUMBER(R1979),IF(R1979=100%,"CUMPLIDA",IF(AND(ISNUMBER(N1979),ISNUMBER(INDIRECT("FECHA_"&amp;$B1979,1))), IF(N1979&lt;=INDIRECT("FECHA_"&amp;$B1979,1),"INCUMPLIDA","PROCESO"), "VERIFICAR FECHA")),"SIN VALOR AVANCE")</f>
        <v>CUMPLIDA</v>
      </c>
    </row>
    <row r="1980" spans="1:19" ht="285.75">
      <c r="A1980" s="846" t="s">
        <v>19</v>
      </c>
      <c r="B1980" s="785" t="s">
        <v>13</v>
      </c>
      <c r="C1980" s="807"/>
      <c r="D1980" s="807"/>
      <c r="E1980" s="801"/>
      <c r="F1980" s="802"/>
      <c r="G1980" s="801"/>
      <c r="H1980" s="801"/>
      <c r="I1980" s="801"/>
      <c r="J1980" s="789" t="s">
        <v>834</v>
      </c>
      <c r="K1980" s="789" t="s">
        <v>835</v>
      </c>
      <c r="L1980" s="804">
        <v>1</v>
      </c>
      <c r="M1980" s="806">
        <v>45231</v>
      </c>
      <c r="N1980" s="806">
        <v>45504</v>
      </c>
      <c r="O1980" s="791">
        <f t="shared" si="74"/>
        <v>39</v>
      </c>
      <c r="P1980" s="790">
        <v>1</v>
      </c>
      <c r="Q1980" s="815" t="s">
        <v>833</v>
      </c>
      <c r="R1980" s="95">
        <f t="shared" si="73"/>
        <v>1</v>
      </c>
      <c r="S1980" s="794" t="str">
        <f t="array" aca="1" ref="S1980" ca="1">IF(ISNUMBER(R1980),IF(R1980=100%,"CUMPLIDA",IF(AND(ISNUMBER(N1980),ISNUMBER(INDIRECT("FECHA_"&amp;$B1980,1))), IF(N1980&lt;=INDIRECT("FECHA_"&amp;$B1980,1),"INCUMPLIDA","PROCESO"), "VERIFICAR FECHA")),"SIN VALOR AVANCE")</f>
        <v>CUMPLIDA</v>
      </c>
    </row>
    <row r="1981" spans="1:19" ht="180.75">
      <c r="A1981" s="846" t="s">
        <v>19</v>
      </c>
      <c r="B1981" s="785" t="s">
        <v>13</v>
      </c>
      <c r="C1981" s="807"/>
      <c r="D1981" s="807"/>
      <c r="E1981" s="801"/>
      <c r="F1981" s="802"/>
      <c r="G1981" s="801"/>
      <c r="H1981" s="801"/>
      <c r="I1981" s="803" t="s">
        <v>837</v>
      </c>
      <c r="J1981" s="789" t="s">
        <v>838</v>
      </c>
      <c r="K1981" s="789" t="s">
        <v>839</v>
      </c>
      <c r="L1981" s="804">
        <v>1</v>
      </c>
      <c r="M1981" s="805">
        <v>45323</v>
      </c>
      <c r="N1981" s="805">
        <v>45747</v>
      </c>
      <c r="O1981" s="791">
        <f t="shared" si="74"/>
        <v>60.571428571428569</v>
      </c>
      <c r="P1981" s="790">
        <v>1</v>
      </c>
      <c r="Q1981" s="815" t="s">
        <v>1958</v>
      </c>
      <c r="R1981" s="95">
        <f t="shared" si="73"/>
        <v>1</v>
      </c>
      <c r="S1981" s="794" t="str">
        <f t="array" aca="1" ref="S1981" ca="1">IF(ISNUMBER(R1981),IF(R1981=100%,"CUMPLIDA",IF(AND(ISNUMBER(N1981),ISNUMBER(INDIRECT("FECHA_"&amp;$B1981,1))), IF(N1981&lt;=INDIRECT("FECHA_"&amp;$B1981,1),"INCUMPLIDA","PROCESO"), "VERIFICAR FECHA")),"SIN VALOR AVANCE")</f>
        <v>CUMPLIDA</v>
      </c>
    </row>
    <row r="1982" spans="1:19" ht="90.75">
      <c r="A1982" s="846" t="s">
        <v>19</v>
      </c>
      <c r="B1982" s="785" t="s">
        <v>13</v>
      </c>
      <c r="C1982" s="807"/>
      <c r="D1982" s="807"/>
      <c r="E1982" s="801"/>
      <c r="F1982" s="802"/>
      <c r="G1982" s="801"/>
      <c r="H1982" s="801"/>
      <c r="I1982" s="803" t="s">
        <v>841</v>
      </c>
      <c r="J1982" s="789" t="s">
        <v>841</v>
      </c>
      <c r="K1982" s="789" t="s">
        <v>842</v>
      </c>
      <c r="L1982" s="804">
        <v>1</v>
      </c>
      <c r="M1982" s="805">
        <v>45323</v>
      </c>
      <c r="N1982" s="805">
        <v>45747</v>
      </c>
      <c r="O1982" s="791">
        <f t="shared" si="74"/>
        <v>60.571428571428569</v>
      </c>
      <c r="P1982" s="790">
        <v>1</v>
      </c>
      <c r="Q1982" s="789" t="s">
        <v>1951</v>
      </c>
      <c r="R1982" s="95">
        <f t="shared" si="73"/>
        <v>1</v>
      </c>
      <c r="S1982" s="794" t="str">
        <f t="array" aca="1" ref="S1982" ca="1">IF(ISNUMBER(R1982),IF(R1982=100%,"CUMPLIDA",IF(AND(ISNUMBER(N1982),ISNUMBER(INDIRECT("FECHA_"&amp;$B1982,1))), IF(N1982&lt;=INDIRECT("FECHA_"&amp;$B1982,1),"INCUMPLIDA","PROCESO"), "VERIFICAR FECHA")),"SIN VALOR AVANCE")</f>
        <v>CUMPLIDA</v>
      </c>
    </row>
    <row r="1983" spans="1:19" ht="105.75">
      <c r="A1983" s="846" t="s">
        <v>19</v>
      </c>
      <c r="B1983" s="785" t="s">
        <v>13</v>
      </c>
      <c r="C1983" s="807"/>
      <c r="D1983" s="807"/>
      <c r="E1983" s="801"/>
      <c r="F1983" s="802"/>
      <c r="G1983" s="801"/>
      <c r="H1983" s="801"/>
      <c r="I1983" s="803" t="s">
        <v>844</v>
      </c>
      <c r="J1983" s="789" t="s">
        <v>845</v>
      </c>
      <c r="K1983" s="789" t="s">
        <v>846</v>
      </c>
      <c r="L1983" s="804">
        <v>1</v>
      </c>
      <c r="M1983" s="805">
        <v>45231</v>
      </c>
      <c r="N1983" s="805">
        <v>45747</v>
      </c>
      <c r="O1983" s="791">
        <f t="shared" si="74"/>
        <v>73.714285714285708</v>
      </c>
      <c r="P1983" s="790">
        <v>1</v>
      </c>
      <c r="Q1983" s="789" t="s">
        <v>1938</v>
      </c>
      <c r="R1983" s="95">
        <f t="shared" si="73"/>
        <v>1</v>
      </c>
      <c r="S1983" s="794" t="str">
        <f t="array" aca="1" ref="S1983" ca="1">IF(ISNUMBER(R1983),IF(R1983=100%,"CUMPLIDA",IF(AND(ISNUMBER(N1983),ISNUMBER(INDIRECT("FECHA_"&amp;$B1983,1))), IF(N1983&lt;=INDIRECT("FECHA_"&amp;$B1983,1),"INCUMPLIDA","PROCESO"), "VERIFICAR FECHA")),"SIN VALOR AVANCE")</f>
        <v>CUMPLIDA</v>
      </c>
    </row>
    <row r="1984" spans="1:19" ht="150.75">
      <c r="A1984" s="846" t="s">
        <v>19</v>
      </c>
      <c r="B1984" s="785" t="s">
        <v>13</v>
      </c>
      <c r="C1984" s="807"/>
      <c r="D1984" s="807"/>
      <c r="E1984" s="801"/>
      <c r="F1984" s="802"/>
      <c r="G1984" s="801"/>
      <c r="H1984" s="801"/>
      <c r="I1984" s="803" t="s">
        <v>847</v>
      </c>
      <c r="J1984" s="789" t="s">
        <v>847</v>
      </c>
      <c r="K1984" s="789" t="s">
        <v>1865</v>
      </c>
      <c r="L1984" s="804">
        <v>1</v>
      </c>
      <c r="M1984" s="805">
        <v>45323</v>
      </c>
      <c r="N1984" s="805">
        <v>45747</v>
      </c>
      <c r="O1984" s="791">
        <f t="shared" si="74"/>
        <v>60.571428571428569</v>
      </c>
      <c r="P1984" s="790">
        <v>1</v>
      </c>
      <c r="Q1984" s="815" t="s">
        <v>840</v>
      </c>
      <c r="R1984" s="95">
        <f t="shared" si="73"/>
        <v>1</v>
      </c>
      <c r="S1984" s="794" t="str">
        <f t="array" aca="1" ref="S1984" ca="1">IF(ISNUMBER(R1984),IF(R1984=100%,"CUMPLIDA",IF(AND(ISNUMBER(N1984),ISNUMBER(INDIRECT("FECHA_"&amp;$B1984,1))), IF(N1984&lt;=INDIRECT("FECHA_"&amp;$B1984,1),"INCUMPLIDA","PROCESO"), "VERIFICAR FECHA")),"SIN VALOR AVANCE")</f>
        <v>CUMPLIDA</v>
      </c>
    </row>
    <row r="1985" spans="1:19" ht="90.75">
      <c r="A1985" s="846" t="s">
        <v>19</v>
      </c>
      <c r="B1985" s="785" t="s">
        <v>13</v>
      </c>
      <c r="C1985" s="807"/>
      <c r="D1985" s="807"/>
      <c r="E1985" s="801"/>
      <c r="F1985" s="802"/>
      <c r="G1985" s="801"/>
      <c r="H1985" s="801"/>
      <c r="I1985" s="803" t="s">
        <v>849</v>
      </c>
      <c r="J1985" s="789" t="s">
        <v>849</v>
      </c>
      <c r="K1985" s="789" t="s">
        <v>850</v>
      </c>
      <c r="L1985" s="804">
        <v>1</v>
      </c>
      <c r="M1985" s="805">
        <v>45231</v>
      </c>
      <c r="N1985" s="805">
        <v>45747</v>
      </c>
      <c r="O1985" s="791">
        <f t="shared" si="74"/>
        <v>73.714285714285708</v>
      </c>
      <c r="P1985" s="790">
        <v>1</v>
      </c>
      <c r="Q1985" s="789" t="s">
        <v>1951</v>
      </c>
      <c r="R1985" s="95">
        <f t="shared" si="73"/>
        <v>1</v>
      </c>
      <c r="S1985" s="794" t="str">
        <f t="array" aca="1" ref="S1985" ca="1">IF(ISNUMBER(R1985),IF(R1985=100%,"CUMPLIDA",IF(AND(ISNUMBER(N1985),ISNUMBER(INDIRECT("FECHA_"&amp;$B1985,1))), IF(N1985&lt;=INDIRECT("FECHA_"&amp;$B1985,1),"INCUMPLIDA","PROCESO"), "VERIFICAR FECHA")),"SIN VALOR AVANCE")</f>
        <v>CUMPLIDA</v>
      </c>
    </row>
    <row r="1986" spans="1:19" ht="255.75">
      <c r="A1986" s="846" t="s">
        <v>19</v>
      </c>
      <c r="B1986" s="785" t="s">
        <v>13</v>
      </c>
      <c r="C1986" s="807"/>
      <c r="D1986" s="807"/>
      <c r="E1986" s="801"/>
      <c r="F1986" s="802"/>
      <c r="G1986" s="801"/>
      <c r="H1986" s="801"/>
      <c r="I1986" s="803" t="s">
        <v>851</v>
      </c>
      <c r="J1986" s="789" t="s">
        <v>851</v>
      </c>
      <c r="K1986" s="789" t="s">
        <v>977</v>
      </c>
      <c r="L1986" s="804">
        <v>1</v>
      </c>
      <c r="M1986" s="805">
        <v>45231</v>
      </c>
      <c r="N1986" s="805">
        <v>45808</v>
      </c>
      <c r="O1986" s="791">
        <f t="shared" si="74"/>
        <v>82.428571428571431</v>
      </c>
      <c r="P1986" s="790">
        <v>1</v>
      </c>
      <c r="Q1986" s="815" t="s">
        <v>1959</v>
      </c>
      <c r="R1986" s="95">
        <f t="shared" si="73"/>
        <v>1</v>
      </c>
      <c r="S1986" s="794" t="str">
        <f t="array" aca="1" ref="S1986" ca="1">IF(ISNUMBER(R1986),IF(R1986=100%,"CUMPLIDA",IF(AND(ISNUMBER(N1986),ISNUMBER(INDIRECT("FECHA_"&amp;$B1986,1))), IF(N1986&lt;=INDIRECT("FECHA_"&amp;$B1986,1),"INCUMPLIDA","PROCESO"), "VERIFICAR FECHA")),"SIN VALOR AVANCE")</f>
        <v>CUMPLIDA</v>
      </c>
    </row>
    <row r="1987" spans="1:19" ht="90.75">
      <c r="A1987" s="846" t="s">
        <v>19</v>
      </c>
      <c r="B1987" s="785" t="s">
        <v>13</v>
      </c>
      <c r="C1987" s="807"/>
      <c r="D1987" s="807"/>
      <c r="E1987" s="801"/>
      <c r="F1987" s="802"/>
      <c r="G1987" s="801"/>
      <c r="H1987" s="801"/>
      <c r="I1987" s="803" t="s">
        <v>854</v>
      </c>
      <c r="J1987" s="789" t="s">
        <v>421</v>
      </c>
      <c r="K1987" s="789" t="s">
        <v>855</v>
      </c>
      <c r="L1987" s="804">
        <v>7</v>
      </c>
      <c r="M1987" s="805">
        <v>46024</v>
      </c>
      <c r="N1987" s="805">
        <v>46660</v>
      </c>
      <c r="O1987" s="791">
        <f t="shared" si="74"/>
        <v>90.857142857142861</v>
      </c>
      <c r="P1987" s="790">
        <v>0</v>
      </c>
      <c r="Q1987" s="789" t="s">
        <v>1951</v>
      </c>
      <c r="R1987" s="95">
        <f t="shared" si="73"/>
        <v>0</v>
      </c>
      <c r="S1987" s="794" t="str">
        <f t="array" aca="1" ref="S1987" ca="1">IF(ISNUMBER(R1987),IF(R1987=100%,"CUMPLIDA",IF(AND(ISNUMBER(N1987),ISNUMBER(INDIRECT("FECHA_"&amp;$B1987,1))), IF(N1987&lt;=INDIRECT("FECHA_"&amp;$B1987,1),"INCUMPLIDA","PROCESO"), "VERIFICAR FECHA")),"SIN VALOR AVANCE")</f>
        <v>PROCESO</v>
      </c>
    </row>
    <row r="1988" spans="1:19" ht="165.75">
      <c r="A1988" s="846" t="s">
        <v>19</v>
      </c>
      <c r="B1988" s="785" t="s">
        <v>13</v>
      </c>
      <c r="C1988" s="807"/>
      <c r="D1988" s="807"/>
      <c r="E1988" s="801"/>
      <c r="F1988" s="802"/>
      <c r="G1988" s="801"/>
      <c r="H1988" s="801"/>
      <c r="I1988" s="803" t="s">
        <v>857</v>
      </c>
      <c r="J1988" s="789" t="s">
        <v>425</v>
      </c>
      <c r="K1988" s="789" t="s">
        <v>426</v>
      </c>
      <c r="L1988" s="804">
        <v>1</v>
      </c>
      <c r="M1988" s="805">
        <v>46024</v>
      </c>
      <c r="N1988" s="805">
        <v>46660</v>
      </c>
      <c r="O1988" s="791">
        <f t="shared" si="74"/>
        <v>90.857142857142861</v>
      </c>
      <c r="P1988" s="790">
        <v>0</v>
      </c>
      <c r="Q1988" s="815" t="s">
        <v>873</v>
      </c>
      <c r="R1988" s="95">
        <f t="shared" si="73"/>
        <v>0</v>
      </c>
      <c r="S1988" s="794" t="str">
        <f t="array" aca="1" ref="S1988" ca="1">IF(ISNUMBER(R1988),IF(R1988=100%,"CUMPLIDA",IF(AND(ISNUMBER(N1988),ISNUMBER(INDIRECT("FECHA_"&amp;$B1988,1))), IF(N1988&lt;=INDIRECT("FECHA_"&amp;$B1988,1),"INCUMPLIDA","PROCESO"), "VERIFICAR FECHA")),"SIN VALOR AVANCE")</f>
        <v>PROCESO</v>
      </c>
    </row>
    <row r="1989" spans="1:19" ht="300.75">
      <c r="A1989" s="846" t="s">
        <v>19</v>
      </c>
      <c r="B1989" s="785" t="s">
        <v>13</v>
      </c>
      <c r="C1989" s="807"/>
      <c r="D1989" s="807"/>
      <c r="E1989" s="801"/>
      <c r="F1989" s="802"/>
      <c r="G1989" s="801"/>
      <c r="H1989" s="801"/>
      <c r="I1989" s="803" t="s">
        <v>858</v>
      </c>
      <c r="J1989" s="789" t="s">
        <v>428</v>
      </c>
      <c r="K1989" s="789" t="s">
        <v>429</v>
      </c>
      <c r="L1989" s="804">
        <v>2</v>
      </c>
      <c r="M1989" s="805">
        <v>46024</v>
      </c>
      <c r="N1989" s="805">
        <v>46660</v>
      </c>
      <c r="O1989" s="791">
        <f t="shared" si="74"/>
        <v>90.857142857142861</v>
      </c>
      <c r="P1989" s="790">
        <v>0</v>
      </c>
      <c r="Q1989" s="815" t="s">
        <v>859</v>
      </c>
      <c r="R1989" s="95">
        <f t="shared" ref="R1989:R2052" si="75">P1989/L1989</f>
        <v>0</v>
      </c>
      <c r="S1989" s="794" t="str">
        <f t="array" aca="1" ref="S1989" ca="1">IF(ISNUMBER(R1989),IF(R1989=100%,"CUMPLIDA",IF(AND(ISNUMBER(N1989),ISNUMBER(INDIRECT("FECHA_"&amp;$B1989,1))), IF(N1989&lt;=INDIRECT("FECHA_"&amp;$B1989,1),"INCUMPLIDA","PROCESO"), "VERIFICAR FECHA")),"SIN VALOR AVANCE")</f>
        <v>PROCESO</v>
      </c>
    </row>
    <row r="1990" spans="1:19" ht="135.75">
      <c r="A1990" s="846" t="s">
        <v>19</v>
      </c>
      <c r="B1990" s="785" t="s">
        <v>13</v>
      </c>
      <c r="C1990" s="807" t="s">
        <v>1960</v>
      </c>
      <c r="D1990" s="807" t="s">
        <v>1961</v>
      </c>
      <c r="E1990" s="801" t="s">
        <v>1962</v>
      </c>
      <c r="F1990" s="802"/>
      <c r="G1990" s="801"/>
      <c r="H1990" s="801" t="s">
        <v>1963</v>
      </c>
      <c r="I1990" s="803" t="s">
        <v>1964</v>
      </c>
      <c r="J1990" s="789" t="s">
        <v>1965</v>
      </c>
      <c r="K1990" s="789" t="s">
        <v>1966</v>
      </c>
      <c r="L1990" s="790">
        <v>1</v>
      </c>
      <c r="M1990" s="806">
        <v>43770</v>
      </c>
      <c r="N1990" s="806">
        <v>43951</v>
      </c>
      <c r="O1990" s="791">
        <f t="shared" ref="O1990:O2053" si="76">(N1990-M1990)/7</f>
        <v>25.857142857142858</v>
      </c>
      <c r="P1990" s="790">
        <v>1</v>
      </c>
      <c r="Q1990" s="816" t="s">
        <v>1967</v>
      </c>
      <c r="R1990" s="95">
        <f t="shared" si="75"/>
        <v>1</v>
      </c>
      <c r="S1990" s="794" t="str">
        <f t="array" aca="1" ref="S1990" ca="1">IF(ISNUMBER(R1990),IF(R1990=100%,"CUMPLIDA",IF(AND(ISNUMBER(N1990),ISNUMBER(INDIRECT("FECHA_"&amp;$B1990,1))), IF(N1990&lt;=INDIRECT("FECHA_"&amp;$B1990,1),"INCUMPLIDA","PROCESO"), "VERIFICAR FECHA")),"SIN VALOR AVANCE")</f>
        <v>CUMPLIDA</v>
      </c>
    </row>
    <row r="1991" spans="1:19" ht="135.75">
      <c r="A1991" s="846" t="s">
        <v>19</v>
      </c>
      <c r="B1991" s="785" t="s">
        <v>13</v>
      </c>
      <c r="C1991" s="807"/>
      <c r="D1991" s="807"/>
      <c r="E1991" s="801"/>
      <c r="F1991" s="802"/>
      <c r="G1991" s="801"/>
      <c r="H1991" s="801"/>
      <c r="I1991" s="803" t="s">
        <v>1968</v>
      </c>
      <c r="J1991" s="789" t="s">
        <v>1969</v>
      </c>
      <c r="K1991" s="789" t="s">
        <v>1966</v>
      </c>
      <c r="L1991" s="790">
        <v>1</v>
      </c>
      <c r="M1991" s="806">
        <v>43770</v>
      </c>
      <c r="N1991" s="806">
        <v>43951</v>
      </c>
      <c r="O1991" s="791">
        <f t="shared" si="76"/>
        <v>25.857142857142858</v>
      </c>
      <c r="P1991" s="790">
        <v>1</v>
      </c>
      <c r="Q1991" s="816" t="s">
        <v>1967</v>
      </c>
      <c r="R1991" s="95">
        <f t="shared" si="75"/>
        <v>1</v>
      </c>
      <c r="S1991" s="794" t="str">
        <f t="array" aca="1" ref="S1991" ca="1">IF(ISNUMBER(R1991),IF(R1991=100%,"CUMPLIDA",IF(AND(ISNUMBER(N1991),ISNUMBER(INDIRECT("FECHA_"&amp;$B1991,1))), IF(N1991&lt;=INDIRECT("FECHA_"&amp;$B1991,1),"INCUMPLIDA","PROCESO"), "VERIFICAR FECHA")),"SIN VALOR AVANCE")</f>
        <v>CUMPLIDA</v>
      </c>
    </row>
    <row r="1992" spans="1:19" ht="285.75">
      <c r="A1992" s="846" t="s">
        <v>19</v>
      </c>
      <c r="B1992" s="785" t="s">
        <v>13</v>
      </c>
      <c r="C1992" s="807"/>
      <c r="D1992" s="807"/>
      <c r="E1992" s="801"/>
      <c r="F1992" s="802"/>
      <c r="G1992" s="801"/>
      <c r="H1992" s="801"/>
      <c r="I1992" s="403" t="s">
        <v>1931</v>
      </c>
      <c r="J1992" s="861" t="s">
        <v>1932</v>
      </c>
      <c r="K1992" s="789" t="s">
        <v>1933</v>
      </c>
      <c r="L1992" s="790">
        <v>1</v>
      </c>
      <c r="M1992" s="806">
        <v>44013</v>
      </c>
      <c r="N1992" s="806">
        <v>44074</v>
      </c>
      <c r="O1992" s="791">
        <f t="shared" si="76"/>
        <v>8.7142857142857135</v>
      </c>
      <c r="P1992" s="790">
        <v>1</v>
      </c>
      <c r="Q1992" s="789" t="s">
        <v>1934</v>
      </c>
      <c r="R1992" s="95">
        <f t="shared" si="75"/>
        <v>1</v>
      </c>
      <c r="S1992" s="794" t="str">
        <f t="array" aca="1" ref="S1992" ca="1">IF(ISNUMBER(R1992),IF(R1992=100%,"CUMPLIDA",IF(AND(ISNUMBER(N1992),ISNUMBER(INDIRECT("FECHA_"&amp;$B1992,1))), IF(N1992&lt;=INDIRECT("FECHA_"&amp;$B1992,1),"INCUMPLIDA","PROCESO"), "VERIFICAR FECHA")),"SIN VALOR AVANCE")</f>
        <v>CUMPLIDA</v>
      </c>
    </row>
    <row r="1993" spans="1:19" ht="255.75">
      <c r="A1993" s="846" t="s">
        <v>19</v>
      </c>
      <c r="B1993" s="785" t="s">
        <v>13</v>
      </c>
      <c r="C1993" s="807"/>
      <c r="D1993" s="807"/>
      <c r="E1993" s="801"/>
      <c r="F1993" s="802"/>
      <c r="G1993" s="801"/>
      <c r="H1993" s="801"/>
      <c r="I1993" s="403"/>
      <c r="J1993" s="861" t="s">
        <v>1935</v>
      </c>
      <c r="K1993" s="789" t="s">
        <v>1936</v>
      </c>
      <c r="L1993" s="790">
        <v>1</v>
      </c>
      <c r="M1993" s="806">
        <v>44075</v>
      </c>
      <c r="N1993" s="806">
        <v>44196</v>
      </c>
      <c r="O1993" s="791">
        <f t="shared" si="76"/>
        <v>17.285714285714285</v>
      </c>
      <c r="P1993" s="790">
        <v>1</v>
      </c>
      <c r="Q1993" s="789" t="s">
        <v>1970</v>
      </c>
      <c r="R1993" s="95">
        <f t="shared" si="75"/>
        <v>1</v>
      </c>
      <c r="S1993" s="794" t="str">
        <f t="array" aca="1" ref="S1993" ca="1">IF(ISNUMBER(R1993),IF(R1993=100%,"CUMPLIDA",IF(AND(ISNUMBER(N1993),ISNUMBER(INDIRECT("FECHA_"&amp;$B1993,1))), IF(N1993&lt;=INDIRECT("FECHA_"&amp;$B1993,1),"INCUMPLIDA","PROCESO"), "VERIFICAR FECHA")),"SIN VALOR AVANCE")</f>
        <v>CUMPLIDA</v>
      </c>
    </row>
    <row r="1994" spans="1:19" ht="285.75">
      <c r="A1994" s="846" t="s">
        <v>19</v>
      </c>
      <c r="B1994" s="785" t="s">
        <v>13</v>
      </c>
      <c r="C1994" s="807"/>
      <c r="D1994" s="807"/>
      <c r="E1994" s="801"/>
      <c r="F1994" s="802"/>
      <c r="G1994" s="801"/>
      <c r="H1994" s="801"/>
      <c r="I1994" s="403"/>
      <c r="J1994" s="789" t="s">
        <v>831</v>
      </c>
      <c r="K1994" s="789" t="s">
        <v>832</v>
      </c>
      <c r="L1994" s="804">
        <v>1</v>
      </c>
      <c r="M1994" s="806">
        <v>45231</v>
      </c>
      <c r="N1994" s="806">
        <v>45504</v>
      </c>
      <c r="O1994" s="791">
        <f t="shared" si="76"/>
        <v>39</v>
      </c>
      <c r="P1994" s="790">
        <v>1</v>
      </c>
      <c r="Q1994" s="815" t="s">
        <v>833</v>
      </c>
      <c r="R1994" s="95">
        <f t="shared" si="75"/>
        <v>1</v>
      </c>
      <c r="S1994" s="794" t="str">
        <f t="array" aca="1" ref="S1994" ca="1">IF(ISNUMBER(R1994),IF(R1994=100%,"CUMPLIDA",IF(AND(ISNUMBER(N1994),ISNUMBER(INDIRECT("FECHA_"&amp;$B1994,1))), IF(N1994&lt;=INDIRECT("FECHA_"&amp;$B1994,1),"INCUMPLIDA","PROCESO"), "VERIFICAR FECHA")),"SIN VALOR AVANCE")</f>
        <v>CUMPLIDA</v>
      </c>
    </row>
    <row r="1995" spans="1:19" ht="285.75">
      <c r="A1995" s="846" t="s">
        <v>19</v>
      </c>
      <c r="B1995" s="785" t="s">
        <v>13</v>
      </c>
      <c r="C1995" s="807"/>
      <c r="D1995" s="807"/>
      <c r="E1995" s="801"/>
      <c r="F1995" s="802"/>
      <c r="G1995" s="801"/>
      <c r="H1995" s="801"/>
      <c r="I1995" s="403"/>
      <c r="J1995" s="789" t="s">
        <v>834</v>
      </c>
      <c r="K1995" s="789" t="s">
        <v>835</v>
      </c>
      <c r="L1995" s="804">
        <v>1</v>
      </c>
      <c r="M1995" s="806">
        <v>45231</v>
      </c>
      <c r="N1995" s="806">
        <v>45504</v>
      </c>
      <c r="O1995" s="791">
        <f t="shared" si="76"/>
        <v>39</v>
      </c>
      <c r="P1995" s="790">
        <v>1</v>
      </c>
      <c r="Q1995" s="815" t="s">
        <v>833</v>
      </c>
      <c r="R1995" s="95">
        <f t="shared" si="75"/>
        <v>1</v>
      </c>
      <c r="S1995" s="794" t="str">
        <f t="array" aca="1" ref="S1995" ca="1">IF(ISNUMBER(R1995),IF(R1995=100%,"CUMPLIDA",IF(AND(ISNUMBER(N1995),ISNUMBER(INDIRECT("FECHA_"&amp;$B1995,1))), IF(N1995&lt;=INDIRECT("FECHA_"&amp;$B1995,1),"INCUMPLIDA","PROCESO"), "VERIFICAR FECHA")),"SIN VALOR AVANCE")</f>
        <v>CUMPLIDA</v>
      </c>
    </row>
    <row r="1996" spans="1:19" ht="165.75">
      <c r="A1996" s="846" t="s">
        <v>19</v>
      </c>
      <c r="B1996" s="785" t="s">
        <v>13</v>
      </c>
      <c r="C1996" s="807"/>
      <c r="D1996" s="807"/>
      <c r="E1996" s="801"/>
      <c r="F1996" s="802"/>
      <c r="G1996" s="801"/>
      <c r="H1996" s="801"/>
      <c r="I1996" s="803" t="s">
        <v>837</v>
      </c>
      <c r="J1996" s="789" t="s">
        <v>838</v>
      </c>
      <c r="K1996" s="789" t="s">
        <v>839</v>
      </c>
      <c r="L1996" s="804">
        <v>1</v>
      </c>
      <c r="M1996" s="805">
        <v>45323</v>
      </c>
      <c r="N1996" s="805">
        <v>45747</v>
      </c>
      <c r="O1996" s="791">
        <f t="shared" si="76"/>
        <v>60.571428571428569</v>
      </c>
      <c r="P1996" s="790">
        <v>1</v>
      </c>
      <c r="Q1996" s="815" t="s">
        <v>873</v>
      </c>
      <c r="R1996" s="95">
        <f t="shared" si="75"/>
        <v>1</v>
      </c>
      <c r="S1996" s="794" t="str">
        <f t="array" aca="1" ref="S1996" ca="1">IF(ISNUMBER(R1996),IF(R1996=100%,"CUMPLIDA",IF(AND(ISNUMBER(N1996),ISNUMBER(INDIRECT("FECHA_"&amp;$B1996,1))), IF(N1996&lt;=INDIRECT("FECHA_"&amp;$B1996,1),"INCUMPLIDA","PROCESO"), "VERIFICAR FECHA")),"SIN VALOR AVANCE")</f>
        <v>CUMPLIDA</v>
      </c>
    </row>
    <row r="1997" spans="1:19" ht="90.75">
      <c r="A1997" s="846" t="s">
        <v>19</v>
      </c>
      <c r="B1997" s="785" t="s">
        <v>13</v>
      </c>
      <c r="C1997" s="807"/>
      <c r="D1997" s="807"/>
      <c r="E1997" s="801"/>
      <c r="F1997" s="802"/>
      <c r="G1997" s="801"/>
      <c r="H1997" s="801"/>
      <c r="I1997" s="803" t="s">
        <v>841</v>
      </c>
      <c r="J1997" s="789" t="s">
        <v>841</v>
      </c>
      <c r="K1997" s="789" t="s">
        <v>842</v>
      </c>
      <c r="L1997" s="804">
        <v>1</v>
      </c>
      <c r="M1997" s="805">
        <v>45323</v>
      </c>
      <c r="N1997" s="805">
        <v>45747</v>
      </c>
      <c r="O1997" s="791">
        <f t="shared" si="76"/>
        <v>60.571428571428569</v>
      </c>
      <c r="P1997" s="790">
        <v>1</v>
      </c>
      <c r="Q1997" s="789" t="s">
        <v>1951</v>
      </c>
      <c r="R1997" s="95">
        <f t="shared" si="75"/>
        <v>1</v>
      </c>
      <c r="S1997" s="794" t="str">
        <f t="array" aca="1" ref="S1997" ca="1">IF(ISNUMBER(R1997),IF(R1997=100%,"CUMPLIDA",IF(AND(ISNUMBER(N1997),ISNUMBER(INDIRECT("FECHA_"&amp;$B1997,1))), IF(N1997&lt;=INDIRECT("FECHA_"&amp;$B1997,1),"INCUMPLIDA","PROCESO"), "VERIFICAR FECHA")),"SIN VALOR AVANCE")</f>
        <v>CUMPLIDA</v>
      </c>
    </row>
    <row r="1998" spans="1:19" ht="105.75">
      <c r="A1998" s="846" t="s">
        <v>19</v>
      </c>
      <c r="B1998" s="785" t="s">
        <v>13</v>
      </c>
      <c r="C1998" s="807"/>
      <c r="D1998" s="807"/>
      <c r="E1998" s="801"/>
      <c r="F1998" s="802"/>
      <c r="G1998" s="801"/>
      <c r="H1998" s="801"/>
      <c r="I1998" s="803" t="s">
        <v>844</v>
      </c>
      <c r="J1998" s="789" t="s">
        <v>845</v>
      </c>
      <c r="K1998" s="789" t="s">
        <v>846</v>
      </c>
      <c r="L1998" s="804">
        <v>1</v>
      </c>
      <c r="M1998" s="805">
        <v>45231</v>
      </c>
      <c r="N1998" s="805">
        <v>45747</v>
      </c>
      <c r="O1998" s="791">
        <f t="shared" si="76"/>
        <v>73.714285714285708</v>
      </c>
      <c r="P1998" s="790">
        <v>1</v>
      </c>
      <c r="Q1998" s="789" t="s">
        <v>1938</v>
      </c>
      <c r="R1998" s="95">
        <f t="shared" si="75"/>
        <v>1</v>
      </c>
      <c r="S1998" s="794" t="str">
        <f t="array" aca="1" ref="S1998" ca="1">IF(ISNUMBER(R1998),IF(R1998=100%,"CUMPLIDA",IF(AND(ISNUMBER(N1998),ISNUMBER(INDIRECT("FECHA_"&amp;$B1998,1))), IF(N1998&lt;=INDIRECT("FECHA_"&amp;$B1998,1),"INCUMPLIDA","PROCESO"), "VERIFICAR FECHA")),"SIN VALOR AVANCE")</f>
        <v>CUMPLIDA</v>
      </c>
    </row>
    <row r="1999" spans="1:19" ht="165.75">
      <c r="A1999" s="846" t="s">
        <v>19</v>
      </c>
      <c r="B1999" s="785" t="s">
        <v>13</v>
      </c>
      <c r="C1999" s="807"/>
      <c r="D1999" s="807"/>
      <c r="E1999" s="801"/>
      <c r="F1999" s="802"/>
      <c r="G1999" s="801"/>
      <c r="H1999" s="801"/>
      <c r="I1999" s="803" t="s">
        <v>847</v>
      </c>
      <c r="J1999" s="789" t="s">
        <v>847</v>
      </c>
      <c r="K1999" s="789" t="s">
        <v>1865</v>
      </c>
      <c r="L1999" s="804">
        <v>1</v>
      </c>
      <c r="M1999" s="805">
        <v>45323</v>
      </c>
      <c r="N1999" s="805">
        <v>45747</v>
      </c>
      <c r="O1999" s="791">
        <f t="shared" si="76"/>
        <v>60.571428571428569</v>
      </c>
      <c r="P1999" s="790">
        <v>1</v>
      </c>
      <c r="Q1999" s="815" t="s">
        <v>873</v>
      </c>
      <c r="R1999" s="95">
        <f t="shared" si="75"/>
        <v>1</v>
      </c>
      <c r="S1999" s="794" t="str">
        <f t="array" aca="1" ref="S1999" ca="1">IF(ISNUMBER(R1999),IF(R1999=100%,"CUMPLIDA",IF(AND(ISNUMBER(N1999),ISNUMBER(INDIRECT("FECHA_"&amp;$B1999,1))), IF(N1999&lt;=INDIRECT("FECHA_"&amp;$B1999,1),"INCUMPLIDA","PROCESO"), "VERIFICAR FECHA")),"SIN VALOR AVANCE")</f>
        <v>CUMPLIDA</v>
      </c>
    </row>
    <row r="2000" spans="1:19" ht="105.75">
      <c r="A2000" s="846" t="s">
        <v>19</v>
      </c>
      <c r="B2000" s="785" t="s">
        <v>13</v>
      </c>
      <c r="C2000" s="807"/>
      <c r="D2000" s="807"/>
      <c r="E2000" s="801"/>
      <c r="F2000" s="802"/>
      <c r="G2000" s="801"/>
      <c r="H2000" s="801"/>
      <c r="I2000" s="803" t="s">
        <v>849</v>
      </c>
      <c r="J2000" s="789" t="s">
        <v>849</v>
      </c>
      <c r="K2000" s="789" t="s">
        <v>850</v>
      </c>
      <c r="L2000" s="804">
        <v>1</v>
      </c>
      <c r="M2000" s="805">
        <v>45231</v>
      </c>
      <c r="N2000" s="805">
        <v>45747</v>
      </c>
      <c r="O2000" s="791">
        <f t="shared" si="76"/>
        <v>73.714285714285708</v>
      </c>
      <c r="P2000" s="790">
        <v>1</v>
      </c>
      <c r="Q2000" s="789" t="s">
        <v>1938</v>
      </c>
      <c r="R2000" s="95">
        <f t="shared" si="75"/>
        <v>1</v>
      </c>
      <c r="S2000" s="794" t="str">
        <f t="array" aca="1" ref="S2000" ca="1">IF(ISNUMBER(R2000),IF(R2000=100%,"CUMPLIDA",IF(AND(ISNUMBER(N2000),ISNUMBER(INDIRECT("FECHA_"&amp;$B2000,1))), IF(N2000&lt;=INDIRECT("FECHA_"&amp;$B2000,1),"INCUMPLIDA","PROCESO"), "VERIFICAR FECHA")),"SIN VALOR AVANCE")</f>
        <v>CUMPLIDA</v>
      </c>
    </row>
    <row r="2001" spans="1:19" ht="225.75">
      <c r="A2001" s="846" t="s">
        <v>19</v>
      </c>
      <c r="B2001" s="785" t="s">
        <v>13</v>
      </c>
      <c r="C2001" s="807"/>
      <c r="D2001" s="807"/>
      <c r="E2001" s="801"/>
      <c r="F2001" s="802"/>
      <c r="G2001" s="801"/>
      <c r="H2001" s="801"/>
      <c r="I2001" s="803" t="s">
        <v>851</v>
      </c>
      <c r="J2001" s="789" t="s">
        <v>851</v>
      </c>
      <c r="K2001" s="789" t="s">
        <v>977</v>
      </c>
      <c r="L2001" s="804">
        <v>1</v>
      </c>
      <c r="M2001" s="805">
        <v>45231</v>
      </c>
      <c r="N2001" s="805">
        <v>45808</v>
      </c>
      <c r="O2001" s="791">
        <f t="shared" si="76"/>
        <v>82.428571428571431</v>
      </c>
      <c r="P2001" s="790">
        <v>1</v>
      </c>
      <c r="Q2001" s="815" t="s">
        <v>853</v>
      </c>
      <c r="R2001" s="95">
        <f t="shared" si="75"/>
        <v>1</v>
      </c>
      <c r="S2001" s="794" t="str">
        <f t="array" aca="1" ref="S2001" ca="1">IF(ISNUMBER(R2001),IF(R2001=100%,"CUMPLIDA",IF(AND(ISNUMBER(N2001),ISNUMBER(INDIRECT("FECHA_"&amp;$B2001,1))), IF(N2001&lt;=INDIRECT("FECHA_"&amp;$B2001,1),"INCUMPLIDA","PROCESO"), "VERIFICAR FECHA")),"SIN VALOR AVANCE")</f>
        <v>CUMPLIDA</v>
      </c>
    </row>
    <row r="2002" spans="1:19" ht="150.75">
      <c r="A2002" s="846" t="s">
        <v>19</v>
      </c>
      <c r="B2002" s="785" t="s">
        <v>13</v>
      </c>
      <c r="C2002" s="807"/>
      <c r="D2002" s="807"/>
      <c r="E2002" s="801"/>
      <c r="F2002" s="802"/>
      <c r="G2002" s="801"/>
      <c r="H2002" s="801"/>
      <c r="I2002" s="803" t="s">
        <v>854</v>
      </c>
      <c r="J2002" s="789" t="s">
        <v>421</v>
      </c>
      <c r="K2002" s="789" t="s">
        <v>855</v>
      </c>
      <c r="L2002" s="804">
        <v>7</v>
      </c>
      <c r="M2002" s="805">
        <v>46024</v>
      </c>
      <c r="N2002" s="805">
        <v>46660</v>
      </c>
      <c r="O2002" s="791">
        <f t="shared" si="76"/>
        <v>90.857142857142861</v>
      </c>
      <c r="P2002" s="790">
        <v>0</v>
      </c>
      <c r="Q2002" s="789" t="s">
        <v>1971</v>
      </c>
      <c r="R2002" s="95">
        <f t="shared" si="75"/>
        <v>0</v>
      </c>
      <c r="S2002" s="794" t="str">
        <f t="array" aca="1" ref="S2002" ca="1">IF(ISNUMBER(R2002),IF(R2002=100%,"CUMPLIDA",IF(AND(ISNUMBER(N2002),ISNUMBER(INDIRECT("FECHA_"&amp;$B2002,1))), IF(N2002&lt;=INDIRECT("FECHA_"&amp;$B2002,1),"INCUMPLIDA","PROCESO"), "VERIFICAR FECHA")),"SIN VALOR AVANCE")</f>
        <v>PROCESO</v>
      </c>
    </row>
    <row r="2003" spans="1:19" ht="165.75">
      <c r="A2003" s="846" t="s">
        <v>19</v>
      </c>
      <c r="B2003" s="785" t="s">
        <v>13</v>
      </c>
      <c r="C2003" s="807"/>
      <c r="D2003" s="807"/>
      <c r="E2003" s="801"/>
      <c r="F2003" s="802"/>
      <c r="G2003" s="801"/>
      <c r="H2003" s="801"/>
      <c r="I2003" s="803" t="s">
        <v>857</v>
      </c>
      <c r="J2003" s="789" t="s">
        <v>425</v>
      </c>
      <c r="K2003" s="789" t="s">
        <v>426</v>
      </c>
      <c r="L2003" s="804">
        <v>1</v>
      </c>
      <c r="M2003" s="805">
        <v>46024</v>
      </c>
      <c r="N2003" s="805">
        <v>46660</v>
      </c>
      <c r="O2003" s="791">
        <f t="shared" si="76"/>
        <v>90.857142857142861</v>
      </c>
      <c r="P2003" s="790">
        <v>0</v>
      </c>
      <c r="Q2003" s="815" t="s">
        <v>873</v>
      </c>
      <c r="R2003" s="95">
        <f t="shared" si="75"/>
        <v>0</v>
      </c>
      <c r="S2003" s="794" t="str">
        <f t="array" aca="1" ref="S2003" ca="1">IF(ISNUMBER(R2003),IF(R2003=100%,"CUMPLIDA",IF(AND(ISNUMBER(N2003),ISNUMBER(INDIRECT("FECHA_"&amp;$B2003,1))), IF(N2003&lt;=INDIRECT("FECHA_"&amp;$B2003,1),"INCUMPLIDA","PROCESO"), "VERIFICAR FECHA")),"SIN VALOR AVANCE")</f>
        <v>PROCESO</v>
      </c>
    </row>
    <row r="2004" spans="1:19" ht="300.75">
      <c r="A2004" s="846" t="s">
        <v>19</v>
      </c>
      <c r="B2004" s="785" t="s">
        <v>13</v>
      </c>
      <c r="C2004" s="807"/>
      <c r="D2004" s="807"/>
      <c r="E2004" s="801"/>
      <c r="F2004" s="802"/>
      <c r="G2004" s="801"/>
      <c r="H2004" s="801"/>
      <c r="I2004" s="803" t="s">
        <v>858</v>
      </c>
      <c r="J2004" s="789" t="s">
        <v>428</v>
      </c>
      <c r="K2004" s="789" t="s">
        <v>429</v>
      </c>
      <c r="L2004" s="804">
        <v>2</v>
      </c>
      <c r="M2004" s="805">
        <v>46024</v>
      </c>
      <c r="N2004" s="805">
        <v>46660</v>
      </c>
      <c r="O2004" s="791">
        <f t="shared" si="76"/>
        <v>90.857142857142861</v>
      </c>
      <c r="P2004" s="790">
        <v>0</v>
      </c>
      <c r="Q2004" s="815" t="s">
        <v>859</v>
      </c>
      <c r="R2004" s="95">
        <f t="shared" si="75"/>
        <v>0</v>
      </c>
      <c r="S2004" s="794" t="str">
        <f t="array" aca="1" ref="S2004" ca="1">IF(ISNUMBER(R2004),IF(R2004=100%,"CUMPLIDA",IF(AND(ISNUMBER(N2004),ISNUMBER(INDIRECT("FECHA_"&amp;$B2004,1))), IF(N2004&lt;=INDIRECT("FECHA_"&amp;$B2004,1),"INCUMPLIDA","PROCESO"), "VERIFICAR FECHA")),"SIN VALOR AVANCE")</f>
        <v>PROCESO</v>
      </c>
    </row>
    <row r="2005" spans="1:19" ht="135.75">
      <c r="A2005" s="846" t="s">
        <v>19</v>
      </c>
      <c r="B2005" s="785" t="s">
        <v>13</v>
      </c>
      <c r="C2005" s="807" t="s">
        <v>1972</v>
      </c>
      <c r="D2005" s="807" t="s">
        <v>1973</v>
      </c>
      <c r="E2005" s="801" t="s">
        <v>1974</v>
      </c>
      <c r="F2005" s="802"/>
      <c r="G2005" s="801"/>
      <c r="H2005" s="877" t="s">
        <v>1975</v>
      </c>
      <c r="I2005" s="877" t="s">
        <v>1976</v>
      </c>
      <c r="J2005" s="813" t="s">
        <v>1977</v>
      </c>
      <c r="K2005" s="813" t="s">
        <v>1978</v>
      </c>
      <c r="L2005" s="790">
        <v>1</v>
      </c>
      <c r="M2005" s="806">
        <v>44927</v>
      </c>
      <c r="N2005" s="806">
        <v>45504</v>
      </c>
      <c r="O2005" s="791">
        <f t="shared" si="76"/>
        <v>82.428571428571431</v>
      </c>
      <c r="P2005" s="790">
        <v>1</v>
      </c>
      <c r="Q2005" s="789" t="s">
        <v>1979</v>
      </c>
      <c r="R2005" s="95">
        <f t="shared" si="75"/>
        <v>1</v>
      </c>
      <c r="S2005" s="794" t="str">
        <f t="array" aca="1" ref="S2005" ca="1">IF(ISNUMBER(R2005),IF(R2005=100%,"CUMPLIDA",IF(AND(ISNUMBER(N2005),ISNUMBER(INDIRECT("FECHA_"&amp;$B2005,1))), IF(N2005&lt;=INDIRECT("FECHA_"&amp;$B2005,1),"INCUMPLIDA","PROCESO"), "VERIFICAR FECHA")),"SIN VALOR AVANCE")</f>
        <v>CUMPLIDA</v>
      </c>
    </row>
    <row r="2006" spans="1:19" ht="150.75">
      <c r="A2006" s="846" t="s">
        <v>19</v>
      </c>
      <c r="B2006" s="785" t="s">
        <v>13</v>
      </c>
      <c r="C2006" s="807"/>
      <c r="D2006" s="807"/>
      <c r="E2006" s="801"/>
      <c r="F2006" s="802"/>
      <c r="G2006" s="801"/>
      <c r="H2006" s="877"/>
      <c r="I2006" s="877"/>
      <c r="J2006" s="813" t="s">
        <v>1980</v>
      </c>
      <c r="K2006" s="813" t="s">
        <v>1981</v>
      </c>
      <c r="L2006" s="790">
        <v>1</v>
      </c>
      <c r="M2006" s="806">
        <v>45139</v>
      </c>
      <c r="N2006" s="806">
        <v>46203</v>
      </c>
      <c r="O2006" s="791">
        <f t="shared" si="76"/>
        <v>152</v>
      </c>
      <c r="P2006" s="790">
        <v>0</v>
      </c>
      <c r="Q2006" s="789" t="s">
        <v>1982</v>
      </c>
      <c r="R2006" s="95">
        <f t="shared" si="75"/>
        <v>0</v>
      </c>
      <c r="S2006" s="794" t="str">
        <f t="array" aca="1" ref="S2006" ca="1">IF(ISNUMBER(R2006),IF(R2006=100%,"CUMPLIDA",IF(AND(ISNUMBER(N2006),ISNUMBER(INDIRECT("FECHA_"&amp;$B2006,1))), IF(N2006&lt;=INDIRECT("FECHA_"&amp;$B2006,1),"INCUMPLIDA","PROCESO"), "VERIFICAR FECHA")),"SIN VALOR AVANCE")</f>
        <v>PROCESO</v>
      </c>
    </row>
    <row r="2007" spans="1:19" ht="120">
      <c r="A2007" s="846" t="s">
        <v>19</v>
      </c>
      <c r="B2007" s="785" t="s">
        <v>13</v>
      </c>
      <c r="C2007" s="807"/>
      <c r="D2007" s="807"/>
      <c r="E2007" s="801"/>
      <c r="F2007" s="802"/>
      <c r="G2007" s="801"/>
      <c r="H2007" s="877"/>
      <c r="I2007" s="812" t="s">
        <v>1983</v>
      </c>
      <c r="J2007" s="813" t="s">
        <v>1984</v>
      </c>
      <c r="K2007" s="813" t="s">
        <v>1985</v>
      </c>
      <c r="L2007" s="790">
        <v>1</v>
      </c>
      <c r="M2007" s="806">
        <v>44562</v>
      </c>
      <c r="N2007" s="806">
        <v>44926</v>
      </c>
      <c r="O2007" s="791">
        <f t="shared" si="76"/>
        <v>52</v>
      </c>
      <c r="P2007" s="790">
        <v>1</v>
      </c>
      <c r="Q2007" s="789" t="s">
        <v>1986</v>
      </c>
      <c r="R2007" s="95">
        <f t="shared" si="75"/>
        <v>1</v>
      </c>
      <c r="S2007" s="794" t="str">
        <f t="array" aca="1" ref="S2007" ca="1">IF(ISNUMBER(R2007),IF(R2007=100%,"CUMPLIDA",IF(AND(ISNUMBER(N2007),ISNUMBER(INDIRECT("FECHA_"&amp;$B2007,1))), IF(N2007&lt;=INDIRECT("FECHA_"&amp;$B2007,1),"INCUMPLIDA","PROCESO"), "VERIFICAR FECHA")),"SIN VALOR AVANCE")</f>
        <v>CUMPLIDA</v>
      </c>
    </row>
    <row r="2008" spans="1:19" ht="135.75">
      <c r="A2008" s="846" t="s">
        <v>19</v>
      </c>
      <c r="B2008" s="785" t="s">
        <v>13</v>
      </c>
      <c r="C2008" s="807" t="s">
        <v>1972</v>
      </c>
      <c r="D2008" s="807" t="s">
        <v>1973</v>
      </c>
      <c r="E2008" s="801" t="s">
        <v>1987</v>
      </c>
      <c r="F2008" s="802"/>
      <c r="G2008" s="801"/>
      <c r="H2008" s="877" t="s">
        <v>1988</v>
      </c>
      <c r="I2008" s="877" t="s">
        <v>1976</v>
      </c>
      <c r="J2008" s="813" t="s">
        <v>1977</v>
      </c>
      <c r="K2008" s="813" t="s">
        <v>1978</v>
      </c>
      <c r="L2008" s="790">
        <v>1</v>
      </c>
      <c r="M2008" s="806">
        <v>44927</v>
      </c>
      <c r="N2008" s="806">
        <v>45504</v>
      </c>
      <c r="O2008" s="791">
        <f t="shared" si="76"/>
        <v>82.428571428571431</v>
      </c>
      <c r="P2008" s="790">
        <v>1</v>
      </c>
      <c r="Q2008" s="789" t="s">
        <v>1979</v>
      </c>
      <c r="R2008" s="95">
        <f t="shared" si="75"/>
        <v>1</v>
      </c>
      <c r="S2008" s="794" t="str">
        <f t="array" aca="1" ref="S2008" ca="1">IF(ISNUMBER(R2008),IF(R2008=100%,"CUMPLIDA",IF(AND(ISNUMBER(N2008),ISNUMBER(INDIRECT("FECHA_"&amp;$B2008,1))), IF(N2008&lt;=INDIRECT("FECHA_"&amp;$B2008,1),"INCUMPLIDA","PROCESO"), "VERIFICAR FECHA")),"SIN VALOR AVANCE")</f>
        <v>CUMPLIDA</v>
      </c>
    </row>
    <row r="2009" spans="1:19" ht="150.75">
      <c r="A2009" s="846" t="s">
        <v>19</v>
      </c>
      <c r="B2009" s="785" t="s">
        <v>13</v>
      </c>
      <c r="C2009" s="807"/>
      <c r="D2009" s="807"/>
      <c r="E2009" s="801"/>
      <c r="F2009" s="802"/>
      <c r="G2009" s="801"/>
      <c r="H2009" s="877" t="s">
        <v>1988</v>
      </c>
      <c r="I2009" s="877"/>
      <c r="J2009" s="813" t="s">
        <v>1980</v>
      </c>
      <c r="K2009" s="813" t="s">
        <v>1981</v>
      </c>
      <c r="L2009" s="790">
        <v>1</v>
      </c>
      <c r="M2009" s="806">
        <v>45139</v>
      </c>
      <c r="N2009" s="806">
        <v>46203</v>
      </c>
      <c r="O2009" s="791">
        <f t="shared" si="76"/>
        <v>152</v>
      </c>
      <c r="P2009" s="790">
        <v>0</v>
      </c>
      <c r="Q2009" s="789" t="s">
        <v>1982</v>
      </c>
      <c r="R2009" s="95">
        <f t="shared" si="75"/>
        <v>0</v>
      </c>
      <c r="S2009" s="794" t="str">
        <f t="array" aca="1" ref="S2009" ca="1">IF(ISNUMBER(R2009),IF(R2009=100%,"CUMPLIDA",IF(AND(ISNUMBER(N2009),ISNUMBER(INDIRECT("FECHA_"&amp;$B2009,1))), IF(N2009&lt;=INDIRECT("FECHA_"&amp;$B2009,1),"INCUMPLIDA","PROCESO"), "VERIFICAR FECHA")),"SIN VALOR AVANCE")</f>
        <v>PROCESO</v>
      </c>
    </row>
    <row r="2010" spans="1:19" ht="120.75">
      <c r="A2010" s="846" t="s">
        <v>19</v>
      </c>
      <c r="B2010" s="785" t="s">
        <v>13</v>
      </c>
      <c r="C2010" s="807"/>
      <c r="D2010" s="807"/>
      <c r="E2010" s="801"/>
      <c r="F2010" s="802"/>
      <c r="G2010" s="801"/>
      <c r="H2010" s="877" t="s">
        <v>1988</v>
      </c>
      <c r="I2010" s="877" t="s">
        <v>1989</v>
      </c>
      <c r="J2010" s="813" t="s">
        <v>1990</v>
      </c>
      <c r="K2010" s="813" t="s">
        <v>1991</v>
      </c>
      <c r="L2010" s="790">
        <v>1</v>
      </c>
      <c r="M2010" s="806">
        <v>44593</v>
      </c>
      <c r="N2010" s="806">
        <v>44742</v>
      </c>
      <c r="O2010" s="791">
        <f t="shared" si="76"/>
        <v>21.285714285714285</v>
      </c>
      <c r="P2010" s="790">
        <v>1</v>
      </c>
      <c r="Q2010" s="789" t="s">
        <v>1992</v>
      </c>
      <c r="R2010" s="95">
        <f t="shared" si="75"/>
        <v>1</v>
      </c>
      <c r="S2010" s="794" t="str">
        <f t="array" aca="1" ref="S2010" ca="1">IF(ISNUMBER(R2010),IF(R2010=100%,"CUMPLIDA",IF(AND(ISNUMBER(N2010),ISNUMBER(INDIRECT("FECHA_"&amp;$B2010,1))), IF(N2010&lt;=INDIRECT("FECHA_"&amp;$B2010,1),"INCUMPLIDA","PROCESO"), "VERIFICAR FECHA")),"SIN VALOR AVANCE")</f>
        <v>CUMPLIDA</v>
      </c>
    </row>
    <row r="2011" spans="1:19" ht="105.75">
      <c r="A2011" s="846" t="s">
        <v>19</v>
      </c>
      <c r="B2011" s="785" t="s">
        <v>13</v>
      </c>
      <c r="C2011" s="807"/>
      <c r="D2011" s="807"/>
      <c r="E2011" s="801"/>
      <c r="F2011" s="802"/>
      <c r="G2011" s="801"/>
      <c r="H2011" s="877" t="s">
        <v>1988</v>
      </c>
      <c r="I2011" s="877"/>
      <c r="J2011" s="813" t="s">
        <v>1993</v>
      </c>
      <c r="K2011" s="813" t="s">
        <v>1994</v>
      </c>
      <c r="L2011" s="790">
        <v>1</v>
      </c>
      <c r="M2011" s="806">
        <v>44927</v>
      </c>
      <c r="N2011" s="806">
        <v>45138</v>
      </c>
      <c r="O2011" s="791">
        <f t="shared" si="76"/>
        <v>30.142857142857142</v>
      </c>
      <c r="P2011" s="790">
        <v>1</v>
      </c>
      <c r="Q2011" s="789" t="s">
        <v>1995</v>
      </c>
      <c r="R2011" s="95">
        <f t="shared" si="75"/>
        <v>1</v>
      </c>
      <c r="S2011" s="794" t="str">
        <f t="array" aca="1" ref="S2011" ca="1">IF(ISNUMBER(R2011),IF(R2011=100%,"CUMPLIDA",IF(AND(ISNUMBER(N2011),ISNUMBER(INDIRECT("FECHA_"&amp;$B2011,1))), IF(N2011&lt;=INDIRECT("FECHA_"&amp;$B2011,1),"INCUMPLIDA","PROCESO"), "VERIFICAR FECHA")),"SIN VALOR AVANCE")</f>
        <v>CUMPLIDA</v>
      </c>
    </row>
    <row r="2012" spans="1:19" ht="120">
      <c r="A2012" s="846" t="s">
        <v>19</v>
      </c>
      <c r="B2012" s="785" t="s">
        <v>13</v>
      </c>
      <c r="C2012" s="807"/>
      <c r="D2012" s="807"/>
      <c r="E2012" s="801"/>
      <c r="F2012" s="802"/>
      <c r="G2012" s="801"/>
      <c r="H2012" s="877" t="s">
        <v>1988</v>
      </c>
      <c r="I2012" s="812" t="s">
        <v>1996</v>
      </c>
      <c r="J2012" s="813" t="s">
        <v>1984</v>
      </c>
      <c r="K2012" s="813" t="s">
        <v>1985</v>
      </c>
      <c r="L2012" s="790">
        <v>1</v>
      </c>
      <c r="M2012" s="806">
        <v>44562</v>
      </c>
      <c r="N2012" s="806">
        <v>44926</v>
      </c>
      <c r="O2012" s="791">
        <f t="shared" si="76"/>
        <v>52</v>
      </c>
      <c r="P2012" s="790">
        <v>1</v>
      </c>
      <c r="Q2012" s="789" t="s">
        <v>1986</v>
      </c>
      <c r="R2012" s="95">
        <f t="shared" si="75"/>
        <v>1</v>
      </c>
      <c r="S2012" s="794" t="str">
        <f t="array" aca="1" ref="S2012" ca="1">IF(ISNUMBER(R2012),IF(R2012=100%,"CUMPLIDA",IF(AND(ISNUMBER(N2012),ISNUMBER(INDIRECT("FECHA_"&amp;$B2012,1))), IF(N2012&lt;=INDIRECT("FECHA_"&amp;$B2012,1),"INCUMPLIDA","PROCESO"), "VERIFICAR FECHA")),"SIN VALOR AVANCE")</f>
        <v>CUMPLIDA</v>
      </c>
    </row>
    <row r="2013" spans="1:19" ht="270.75">
      <c r="A2013" s="846" t="s">
        <v>19</v>
      </c>
      <c r="B2013" s="785" t="s">
        <v>13</v>
      </c>
      <c r="C2013" s="807" t="s">
        <v>1972</v>
      </c>
      <c r="D2013" s="807" t="s">
        <v>1973</v>
      </c>
      <c r="E2013" s="801" t="s">
        <v>1997</v>
      </c>
      <c r="F2013" s="802"/>
      <c r="G2013" s="801"/>
      <c r="H2013" s="801" t="s">
        <v>1998</v>
      </c>
      <c r="I2013" s="801" t="s">
        <v>1931</v>
      </c>
      <c r="J2013" s="789" t="s">
        <v>831</v>
      </c>
      <c r="K2013" s="789" t="s">
        <v>832</v>
      </c>
      <c r="L2013" s="804">
        <v>1</v>
      </c>
      <c r="M2013" s="806">
        <v>45231</v>
      </c>
      <c r="N2013" s="806">
        <v>45504</v>
      </c>
      <c r="O2013" s="791">
        <f t="shared" si="76"/>
        <v>39</v>
      </c>
      <c r="P2013" s="790">
        <v>1</v>
      </c>
      <c r="Q2013" s="815" t="s">
        <v>1999</v>
      </c>
      <c r="R2013" s="95">
        <f t="shared" si="75"/>
        <v>1</v>
      </c>
      <c r="S2013" s="794" t="str">
        <f t="array" aca="1" ref="S2013" ca="1">IF(ISNUMBER(R2013),IF(R2013=100%,"CUMPLIDA",IF(AND(ISNUMBER(N2013),ISNUMBER(INDIRECT("FECHA_"&amp;$B2013,1))), IF(N2013&lt;=INDIRECT("FECHA_"&amp;$B2013,1),"INCUMPLIDA","PROCESO"), "VERIFICAR FECHA")),"SIN VALOR AVANCE")</f>
        <v>CUMPLIDA</v>
      </c>
    </row>
    <row r="2014" spans="1:19" ht="270.75">
      <c r="A2014" s="846" t="s">
        <v>19</v>
      </c>
      <c r="B2014" s="785" t="s">
        <v>13</v>
      </c>
      <c r="C2014" s="807"/>
      <c r="D2014" s="807"/>
      <c r="E2014" s="801"/>
      <c r="F2014" s="802"/>
      <c r="G2014" s="801"/>
      <c r="H2014" s="801"/>
      <c r="I2014" s="801"/>
      <c r="J2014" s="789" t="s">
        <v>834</v>
      </c>
      <c r="K2014" s="789" t="s">
        <v>835</v>
      </c>
      <c r="L2014" s="804">
        <v>1</v>
      </c>
      <c r="M2014" s="806">
        <v>45231</v>
      </c>
      <c r="N2014" s="806">
        <v>45504</v>
      </c>
      <c r="O2014" s="791">
        <f t="shared" si="76"/>
        <v>39</v>
      </c>
      <c r="P2014" s="790">
        <v>1</v>
      </c>
      <c r="Q2014" s="815" t="s">
        <v>1999</v>
      </c>
      <c r="R2014" s="95">
        <f t="shared" si="75"/>
        <v>1</v>
      </c>
      <c r="S2014" s="794" t="str">
        <f t="array" aca="1" ref="S2014" ca="1">IF(ISNUMBER(R2014),IF(R2014=100%,"CUMPLIDA",IF(AND(ISNUMBER(N2014),ISNUMBER(INDIRECT("FECHA_"&amp;$B2014,1))), IF(N2014&lt;=INDIRECT("FECHA_"&amp;$B2014,1),"INCUMPLIDA","PROCESO"), "VERIFICAR FECHA")),"SIN VALOR AVANCE")</f>
        <v>CUMPLIDA</v>
      </c>
    </row>
    <row r="2015" spans="1:19" ht="150.75">
      <c r="A2015" s="846" t="s">
        <v>19</v>
      </c>
      <c r="B2015" s="785" t="s">
        <v>13</v>
      </c>
      <c r="C2015" s="807"/>
      <c r="D2015" s="807"/>
      <c r="E2015" s="801"/>
      <c r="F2015" s="802"/>
      <c r="G2015" s="801"/>
      <c r="H2015" s="801"/>
      <c r="I2015" s="803" t="s">
        <v>837</v>
      </c>
      <c r="J2015" s="789" t="s">
        <v>838</v>
      </c>
      <c r="K2015" s="789" t="s">
        <v>839</v>
      </c>
      <c r="L2015" s="804">
        <v>1</v>
      </c>
      <c r="M2015" s="805">
        <v>45323</v>
      </c>
      <c r="N2015" s="805">
        <v>45747</v>
      </c>
      <c r="O2015" s="791">
        <f t="shared" si="76"/>
        <v>60.571428571428569</v>
      </c>
      <c r="P2015" s="790">
        <v>1</v>
      </c>
      <c r="Q2015" s="815" t="s">
        <v>2000</v>
      </c>
      <c r="R2015" s="95">
        <f t="shared" si="75"/>
        <v>1</v>
      </c>
      <c r="S2015" s="794" t="str">
        <f t="array" aca="1" ref="S2015" ca="1">IF(ISNUMBER(R2015),IF(R2015=100%,"CUMPLIDA",IF(AND(ISNUMBER(N2015),ISNUMBER(INDIRECT("FECHA_"&amp;$B2015,1))), IF(N2015&lt;=INDIRECT("FECHA_"&amp;$B2015,1),"INCUMPLIDA","PROCESO"), "VERIFICAR FECHA")),"SIN VALOR AVANCE")</f>
        <v>CUMPLIDA</v>
      </c>
    </row>
    <row r="2016" spans="1:19" ht="105.75">
      <c r="A2016" s="846" t="s">
        <v>19</v>
      </c>
      <c r="B2016" s="785" t="s">
        <v>13</v>
      </c>
      <c r="C2016" s="807"/>
      <c r="D2016" s="807"/>
      <c r="E2016" s="801"/>
      <c r="F2016" s="802"/>
      <c r="G2016" s="801"/>
      <c r="H2016" s="801"/>
      <c r="I2016" s="803" t="s">
        <v>841</v>
      </c>
      <c r="J2016" s="789" t="s">
        <v>841</v>
      </c>
      <c r="K2016" s="789" t="s">
        <v>842</v>
      </c>
      <c r="L2016" s="804">
        <v>1</v>
      </c>
      <c r="M2016" s="805">
        <v>45323</v>
      </c>
      <c r="N2016" s="805">
        <v>45747</v>
      </c>
      <c r="O2016" s="791">
        <f t="shared" si="76"/>
        <v>60.571428571428569</v>
      </c>
      <c r="P2016" s="790">
        <v>1</v>
      </c>
      <c r="Q2016" s="789" t="s">
        <v>1938</v>
      </c>
      <c r="R2016" s="95">
        <f t="shared" si="75"/>
        <v>1</v>
      </c>
      <c r="S2016" s="794" t="str">
        <f t="array" aca="1" ref="S2016" ca="1">IF(ISNUMBER(R2016),IF(R2016=100%,"CUMPLIDA",IF(AND(ISNUMBER(N2016),ISNUMBER(INDIRECT("FECHA_"&amp;$B2016,1))), IF(N2016&lt;=INDIRECT("FECHA_"&amp;$B2016,1),"INCUMPLIDA","PROCESO"), "VERIFICAR FECHA")),"SIN VALOR AVANCE")</f>
        <v>CUMPLIDA</v>
      </c>
    </row>
    <row r="2017" spans="1:19" ht="105.75">
      <c r="A2017" s="846" t="s">
        <v>19</v>
      </c>
      <c r="B2017" s="785" t="s">
        <v>13</v>
      </c>
      <c r="C2017" s="807"/>
      <c r="D2017" s="807"/>
      <c r="E2017" s="801"/>
      <c r="F2017" s="802"/>
      <c r="G2017" s="801"/>
      <c r="H2017" s="801"/>
      <c r="I2017" s="803" t="s">
        <v>844</v>
      </c>
      <c r="J2017" s="789" t="s">
        <v>845</v>
      </c>
      <c r="K2017" s="789" t="s">
        <v>846</v>
      </c>
      <c r="L2017" s="804">
        <v>1</v>
      </c>
      <c r="M2017" s="805">
        <v>45231</v>
      </c>
      <c r="N2017" s="805">
        <v>45747</v>
      </c>
      <c r="O2017" s="791">
        <f t="shared" si="76"/>
        <v>73.714285714285708</v>
      </c>
      <c r="P2017" s="790">
        <v>1</v>
      </c>
      <c r="Q2017" s="789" t="s">
        <v>1938</v>
      </c>
      <c r="R2017" s="95">
        <f t="shared" si="75"/>
        <v>1</v>
      </c>
      <c r="S2017" s="794" t="str">
        <f t="array" aca="1" ref="S2017" ca="1">IF(ISNUMBER(R2017),IF(R2017=100%,"CUMPLIDA",IF(AND(ISNUMBER(N2017),ISNUMBER(INDIRECT("FECHA_"&amp;$B2017,1))), IF(N2017&lt;=INDIRECT("FECHA_"&amp;$B2017,1),"INCUMPLIDA","PROCESO"), "VERIFICAR FECHA")),"SIN VALOR AVANCE")</f>
        <v>CUMPLIDA</v>
      </c>
    </row>
    <row r="2018" spans="1:19" ht="150.75">
      <c r="A2018" s="846" t="s">
        <v>19</v>
      </c>
      <c r="B2018" s="785" t="s">
        <v>13</v>
      </c>
      <c r="C2018" s="807"/>
      <c r="D2018" s="807"/>
      <c r="E2018" s="801"/>
      <c r="F2018" s="802"/>
      <c r="G2018" s="801"/>
      <c r="H2018" s="801"/>
      <c r="I2018" s="803" t="s">
        <v>847</v>
      </c>
      <c r="J2018" s="789" t="s">
        <v>847</v>
      </c>
      <c r="K2018" s="789" t="s">
        <v>1865</v>
      </c>
      <c r="L2018" s="804">
        <v>1</v>
      </c>
      <c r="M2018" s="805">
        <v>45323</v>
      </c>
      <c r="N2018" s="805">
        <v>45747</v>
      </c>
      <c r="O2018" s="791">
        <f t="shared" si="76"/>
        <v>60.571428571428569</v>
      </c>
      <c r="P2018" s="790">
        <v>1</v>
      </c>
      <c r="Q2018" s="815" t="s">
        <v>2000</v>
      </c>
      <c r="R2018" s="95">
        <f t="shared" si="75"/>
        <v>1</v>
      </c>
      <c r="S2018" s="794" t="str">
        <f t="array" aca="1" ref="S2018" ca="1">IF(ISNUMBER(R2018),IF(R2018=100%,"CUMPLIDA",IF(AND(ISNUMBER(N2018),ISNUMBER(INDIRECT("FECHA_"&amp;$B2018,1))), IF(N2018&lt;=INDIRECT("FECHA_"&amp;$B2018,1),"INCUMPLIDA","PROCESO"), "VERIFICAR FECHA")),"SIN VALOR AVANCE")</f>
        <v>CUMPLIDA</v>
      </c>
    </row>
    <row r="2019" spans="1:19" ht="105.75">
      <c r="A2019" s="846" t="s">
        <v>19</v>
      </c>
      <c r="B2019" s="785" t="s">
        <v>13</v>
      </c>
      <c r="C2019" s="807"/>
      <c r="D2019" s="807"/>
      <c r="E2019" s="801"/>
      <c r="F2019" s="802"/>
      <c r="G2019" s="801"/>
      <c r="H2019" s="801"/>
      <c r="I2019" s="803" t="s">
        <v>849</v>
      </c>
      <c r="J2019" s="789" t="s">
        <v>849</v>
      </c>
      <c r="K2019" s="789" t="s">
        <v>850</v>
      </c>
      <c r="L2019" s="804">
        <v>1</v>
      </c>
      <c r="M2019" s="805">
        <v>45231</v>
      </c>
      <c r="N2019" s="805">
        <v>45747</v>
      </c>
      <c r="O2019" s="791">
        <f t="shared" si="76"/>
        <v>73.714285714285708</v>
      </c>
      <c r="P2019" s="790">
        <v>1</v>
      </c>
      <c r="Q2019" s="789" t="s">
        <v>1938</v>
      </c>
      <c r="R2019" s="95">
        <f t="shared" si="75"/>
        <v>1</v>
      </c>
      <c r="S2019" s="794" t="str">
        <f t="array" aca="1" ref="S2019" ca="1">IF(ISNUMBER(R2019),IF(R2019=100%,"CUMPLIDA",IF(AND(ISNUMBER(N2019),ISNUMBER(INDIRECT("FECHA_"&amp;$B2019,1))), IF(N2019&lt;=INDIRECT("FECHA_"&amp;$B2019,1),"INCUMPLIDA","PROCESO"), "VERIFICAR FECHA")),"SIN VALOR AVANCE")</f>
        <v>CUMPLIDA</v>
      </c>
    </row>
    <row r="2020" spans="1:19" ht="225.75">
      <c r="A2020" s="846" t="s">
        <v>19</v>
      </c>
      <c r="B2020" s="785" t="s">
        <v>13</v>
      </c>
      <c r="C2020" s="807"/>
      <c r="D2020" s="807"/>
      <c r="E2020" s="801"/>
      <c r="F2020" s="802"/>
      <c r="G2020" s="801"/>
      <c r="H2020" s="801"/>
      <c r="I2020" s="803" t="s">
        <v>851</v>
      </c>
      <c r="J2020" s="789" t="s">
        <v>851</v>
      </c>
      <c r="K2020" s="789" t="s">
        <v>977</v>
      </c>
      <c r="L2020" s="804">
        <v>1</v>
      </c>
      <c r="M2020" s="805">
        <v>45231</v>
      </c>
      <c r="N2020" s="805">
        <v>45808</v>
      </c>
      <c r="O2020" s="791">
        <f t="shared" si="76"/>
        <v>82.428571428571431</v>
      </c>
      <c r="P2020" s="790">
        <v>1</v>
      </c>
      <c r="Q2020" s="815" t="s">
        <v>2001</v>
      </c>
      <c r="R2020" s="95">
        <f t="shared" si="75"/>
        <v>1</v>
      </c>
      <c r="S2020" s="794" t="str">
        <f t="array" aca="1" ref="S2020" ca="1">IF(ISNUMBER(R2020),IF(R2020=100%,"CUMPLIDA",IF(AND(ISNUMBER(N2020),ISNUMBER(INDIRECT("FECHA_"&amp;$B2020,1))), IF(N2020&lt;=INDIRECT("FECHA_"&amp;$B2020,1),"INCUMPLIDA","PROCESO"), "VERIFICAR FECHA")),"SIN VALOR AVANCE")</f>
        <v>CUMPLIDA</v>
      </c>
    </row>
    <row r="2021" spans="1:19" ht="180.75">
      <c r="A2021" s="846" t="s">
        <v>19</v>
      </c>
      <c r="B2021" s="785" t="s">
        <v>13</v>
      </c>
      <c r="C2021" s="807"/>
      <c r="D2021" s="807"/>
      <c r="E2021" s="801"/>
      <c r="F2021" s="802"/>
      <c r="G2021" s="801"/>
      <c r="H2021" s="801"/>
      <c r="I2021" s="803" t="s">
        <v>854</v>
      </c>
      <c r="J2021" s="789" t="s">
        <v>421</v>
      </c>
      <c r="K2021" s="789" t="s">
        <v>855</v>
      </c>
      <c r="L2021" s="804">
        <v>8</v>
      </c>
      <c r="M2021" s="805">
        <v>45839</v>
      </c>
      <c r="N2021" s="805">
        <v>46568</v>
      </c>
      <c r="O2021" s="791">
        <f t="shared" si="76"/>
        <v>104.14285714285714</v>
      </c>
      <c r="P2021" s="790">
        <v>0</v>
      </c>
      <c r="Q2021" s="789" t="s">
        <v>2002</v>
      </c>
      <c r="R2021" s="95">
        <f t="shared" si="75"/>
        <v>0</v>
      </c>
      <c r="S2021" s="794" t="str">
        <f t="array" aca="1" ref="S2021" ca="1">IF(ISNUMBER(R2021),IF(R2021=100%,"CUMPLIDA",IF(AND(ISNUMBER(N2021),ISNUMBER(INDIRECT("FECHA_"&amp;$B2021,1))), IF(N2021&lt;=INDIRECT("FECHA_"&amp;$B2021,1),"INCUMPLIDA","PROCESO"), "VERIFICAR FECHA")),"SIN VALOR AVANCE")</f>
        <v>PROCESO</v>
      </c>
    </row>
    <row r="2022" spans="1:19" ht="135.75">
      <c r="A2022" s="846" t="s">
        <v>19</v>
      </c>
      <c r="B2022" s="785" t="s">
        <v>13</v>
      </c>
      <c r="C2022" s="807"/>
      <c r="D2022" s="807"/>
      <c r="E2022" s="801"/>
      <c r="F2022" s="802"/>
      <c r="G2022" s="801"/>
      <c r="H2022" s="801"/>
      <c r="I2022" s="803" t="s">
        <v>857</v>
      </c>
      <c r="J2022" s="789" t="s">
        <v>425</v>
      </c>
      <c r="K2022" s="789" t="s">
        <v>426</v>
      </c>
      <c r="L2022" s="804">
        <v>1</v>
      </c>
      <c r="M2022" s="805">
        <v>45839</v>
      </c>
      <c r="N2022" s="805">
        <v>46568</v>
      </c>
      <c r="O2022" s="791">
        <f t="shared" si="76"/>
        <v>104.14285714285714</v>
      </c>
      <c r="P2022" s="790">
        <v>0</v>
      </c>
      <c r="Q2022" s="815" t="s">
        <v>2003</v>
      </c>
      <c r="R2022" s="95">
        <f t="shared" si="75"/>
        <v>0</v>
      </c>
      <c r="S2022" s="794" t="str">
        <f t="array" aca="1" ref="S2022" ca="1">IF(ISNUMBER(R2022),IF(R2022=100%,"CUMPLIDA",IF(AND(ISNUMBER(N2022),ISNUMBER(INDIRECT("FECHA_"&amp;$B2022,1))), IF(N2022&lt;=INDIRECT("FECHA_"&amp;$B2022,1),"INCUMPLIDA","PROCESO"), "VERIFICAR FECHA")),"SIN VALOR AVANCE")</f>
        <v>PROCESO</v>
      </c>
    </row>
    <row r="2023" spans="1:19" ht="270.75">
      <c r="A2023" s="846" t="s">
        <v>19</v>
      </c>
      <c r="B2023" s="785" t="s">
        <v>13</v>
      </c>
      <c r="C2023" s="807"/>
      <c r="D2023" s="807"/>
      <c r="E2023" s="801"/>
      <c r="F2023" s="802"/>
      <c r="G2023" s="801"/>
      <c r="H2023" s="801"/>
      <c r="I2023" s="803" t="s">
        <v>858</v>
      </c>
      <c r="J2023" s="789" t="s">
        <v>428</v>
      </c>
      <c r="K2023" s="789" t="s">
        <v>429</v>
      </c>
      <c r="L2023" s="804">
        <v>2</v>
      </c>
      <c r="M2023" s="805">
        <v>45839</v>
      </c>
      <c r="N2023" s="805">
        <v>46568</v>
      </c>
      <c r="O2023" s="791">
        <f t="shared" si="76"/>
        <v>104.14285714285714</v>
      </c>
      <c r="P2023" s="790">
        <v>0</v>
      </c>
      <c r="Q2023" s="815" t="s">
        <v>2004</v>
      </c>
      <c r="R2023" s="95">
        <f t="shared" si="75"/>
        <v>0</v>
      </c>
      <c r="S2023" s="794" t="str">
        <f t="array" aca="1" ref="S2023" ca="1">IF(ISNUMBER(R2023),IF(R2023=100%,"CUMPLIDA",IF(AND(ISNUMBER(N2023),ISNUMBER(INDIRECT("FECHA_"&amp;$B2023,1))), IF(N2023&lt;=INDIRECT("FECHA_"&amp;$B2023,1),"INCUMPLIDA","PROCESO"), "VERIFICAR FECHA")),"SIN VALOR AVANCE")</f>
        <v>PROCESO</v>
      </c>
    </row>
    <row r="2024" spans="1:19" ht="255.75">
      <c r="A2024" s="846" t="s">
        <v>19</v>
      </c>
      <c r="B2024" s="785" t="s">
        <v>13</v>
      </c>
      <c r="C2024" s="807" t="s">
        <v>1972</v>
      </c>
      <c r="D2024" s="807" t="s">
        <v>1973</v>
      </c>
      <c r="E2024" s="801" t="s">
        <v>2005</v>
      </c>
      <c r="F2024" s="802"/>
      <c r="G2024" s="801"/>
      <c r="H2024" s="801" t="s">
        <v>2006</v>
      </c>
      <c r="I2024" s="801" t="s">
        <v>1931</v>
      </c>
      <c r="J2024" s="789" t="s">
        <v>831</v>
      </c>
      <c r="K2024" s="789" t="s">
        <v>832</v>
      </c>
      <c r="L2024" s="804">
        <v>1</v>
      </c>
      <c r="M2024" s="806">
        <v>45231</v>
      </c>
      <c r="N2024" s="806">
        <v>45504</v>
      </c>
      <c r="O2024" s="791">
        <f t="shared" si="76"/>
        <v>39</v>
      </c>
      <c r="P2024" s="790">
        <v>1</v>
      </c>
      <c r="Q2024" s="789" t="s">
        <v>2007</v>
      </c>
      <c r="R2024" s="95">
        <f t="shared" si="75"/>
        <v>1</v>
      </c>
      <c r="S2024" s="794" t="str">
        <f t="array" aca="1" ref="S2024" ca="1">IF(ISNUMBER(R2024),IF(R2024=100%,"CUMPLIDA",IF(AND(ISNUMBER(N2024),ISNUMBER(INDIRECT("FECHA_"&amp;$B2024,1))), IF(N2024&lt;=INDIRECT("FECHA_"&amp;$B2024,1),"INCUMPLIDA","PROCESO"), "VERIFICAR FECHA")),"SIN VALOR AVANCE")</f>
        <v>CUMPLIDA</v>
      </c>
    </row>
    <row r="2025" spans="1:19" ht="255.75">
      <c r="A2025" s="846" t="s">
        <v>19</v>
      </c>
      <c r="B2025" s="785" t="s">
        <v>13</v>
      </c>
      <c r="C2025" s="807"/>
      <c r="D2025" s="807"/>
      <c r="E2025" s="801"/>
      <c r="F2025" s="802"/>
      <c r="G2025" s="801"/>
      <c r="H2025" s="801"/>
      <c r="I2025" s="801"/>
      <c r="J2025" s="789" t="s">
        <v>834</v>
      </c>
      <c r="K2025" s="789" t="s">
        <v>835</v>
      </c>
      <c r="L2025" s="804">
        <v>1</v>
      </c>
      <c r="M2025" s="806">
        <v>45231</v>
      </c>
      <c r="N2025" s="806">
        <v>45504</v>
      </c>
      <c r="O2025" s="791">
        <f t="shared" si="76"/>
        <v>39</v>
      </c>
      <c r="P2025" s="790">
        <v>1</v>
      </c>
      <c r="Q2025" s="789" t="s">
        <v>2007</v>
      </c>
      <c r="R2025" s="95">
        <f t="shared" si="75"/>
        <v>1</v>
      </c>
      <c r="S2025" s="794" t="str">
        <f t="array" aca="1" ref="S2025" ca="1">IF(ISNUMBER(R2025),IF(R2025=100%,"CUMPLIDA",IF(AND(ISNUMBER(N2025),ISNUMBER(INDIRECT("FECHA_"&amp;$B2025,1))), IF(N2025&lt;=INDIRECT("FECHA_"&amp;$B2025,1),"INCUMPLIDA","PROCESO"), "VERIFICAR FECHA")),"SIN VALOR AVANCE")</f>
        <v>CUMPLIDA</v>
      </c>
    </row>
    <row r="2026" spans="1:19" ht="135.75">
      <c r="A2026" s="846" t="s">
        <v>19</v>
      </c>
      <c r="B2026" s="785" t="s">
        <v>13</v>
      </c>
      <c r="C2026" s="807"/>
      <c r="D2026" s="807"/>
      <c r="E2026" s="801"/>
      <c r="F2026" s="802"/>
      <c r="G2026" s="801"/>
      <c r="H2026" s="801"/>
      <c r="I2026" s="803" t="s">
        <v>837</v>
      </c>
      <c r="J2026" s="789" t="s">
        <v>838</v>
      </c>
      <c r="K2026" s="789" t="s">
        <v>839</v>
      </c>
      <c r="L2026" s="804">
        <v>1</v>
      </c>
      <c r="M2026" s="805">
        <v>45323</v>
      </c>
      <c r="N2026" s="805">
        <v>45747</v>
      </c>
      <c r="O2026" s="791">
        <f t="shared" si="76"/>
        <v>60.571428571428569</v>
      </c>
      <c r="P2026" s="790">
        <v>1</v>
      </c>
      <c r="Q2026" s="789" t="s">
        <v>2008</v>
      </c>
      <c r="R2026" s="95">
        <f t="shared" si="75"/>
        <v>1</v>
      </c>
      <c r="S2026" s="794" t="str">
        <f t="array" aca="1" ref="S2026" ca="1">IF(ISNUMBER(R2026),IF(R2026=100%,"CUMPLIDA",IF(AND(ISNUMBER(N2026),ISNUMBER(INDIRECT("FECHA_"&amp;$B2026,1))), IF(N2026&lt;=INDIRECT("FECHA_"&amp;$B2026,1),"INCUMPLIDA","PROCESO"), "VERIFICAR FECHA")),"SIN VALOR AVANCE")</f>
        <v>CUMPLIDA</v>
      </c>
    </row>
    <row r="2027" spans="1:19" ht="105.75">
      <c r="A2027" s="846" t="s">
        <v>19</v>
      </c>
      <c r="B2027" s="785" t="s">
        <v>13</v>
      </c>
      <c r="C2027" s="807"/>
      <c r="D2027" s="807"/>
      <c r="E2027" s="801"/>
      <c r="F2027" s="802"/>
      <c r="G2027" s="801"/>
      <c r="H2027" s="801"/>
      <c r="I2027" s="803" t="s">
        <v>841</v>
      </c>
      <c r="J2027" s="789" t="s">
        <v>841</v>
      </c>
      <c r="K2027" s="789" t="s">
        <v>842</v>
      </c>
      <c r="L2027" s="804">
        <v>1</v>
      </c>
      <c r="M2027" s="805">
        <v>45323</v>
      </c>
      <c r="N2027" s="805">
        <v>45747</v>
      </c>
      <c r="O2027" s="791">
        <f t="shared" si="76"/>
        <v>60.571428571428569</v>
      </c>
      <c r="P2027" s="790">
        <v>1</v>
      </c>
      <c r="Q2027" s="789" t="s">
        <v>1938</v>
      </c>
      <c r="R2027" s="95">
        <f t="shared" si="75"/>
        <v>1</v>
      </c>
      <c r="S2027" s="794" t="str">
        <f t="array" aca="1" ref="S2027" ca="1">IF(ISNUMBER(R2027),IF(R2027=100%,"CUMPLIDA",IF(AND(ISNUMBER(N2027),ISNUMBER(INDIRECT("FECHA_"&amp;$B2027,1))), IF(N2027&lt;=INDIRECT("FECHA_"&amp;$B2027,1),"INCUMPLIDA","PROCESO"), "VERIFICAR FECHA")),"SIN VALOR AVANCE")</f>
        <v>CUMPLIDA</v>
      </c>
    </row>
    <row r="2028" spans="1:19" ht="105.75">
      <c r="A2028" s="846" t="s">
        <v>19</v>
      </c>
      <c r="B2028" s="785" t="s">
        <v>13</v>
      </c>
      <c r="C2028" s="807"/>
      <c r="D2028" s="807"/>
      <c r="E2028" s="801"/>
      <c r="F2028" s="802"/>
      <c r="G2028" s="801"/>
      <c r="H2028" s="801"/>
      <c r="I2028" s="803" t="s">
        <v>844</v>
      </c>
      <c r="J2028" s="789" t="s">
        <v>845</v>
      </c>
      <c r="K2028" s="789" t="s">
        <v>846</v>
      </c>
      <c r="L2028" s="804">
        <v>1</v>
      </c>
      <c r="M2028" s="805">
        <v>45231</v>
      </c>
      <c r="N2028" s="805">
        <v>45747</v>
      </c>
      <c r="O2028" s="791">
        <f t="shared" si="76"/>
        <v>73.714285714285708</v>
      </c>
      <c r="P2028" s="790">
        <v>1</v>
      </c>
      <c r="Q2028" s="789" t="s">
        <v>1938</v>
      </c>
      <c r="R2028" s="95">
        <f t="shared" si="75"/>
        <v>1</v>
      </c>
      <c r="S2028" s="794" t="str">
        <f t="array" aca="1" ref="S2028" ca="1">IF(ISNUMBER(R2028),IF(R2028=100%,"CUMPLIDA",IF(AND(ISNUMBER(N2028),ISNUMBER(INDIRECT("FECHA_"&amp;$B2028,1))), IF(N2028&lt;=INDIRECT("FECHA_"&amp;$B2028,1),"INCUMPLIDA","PROCESO"), "VERIFICAR FECHA")),"SIN VALOR AVANCE")</f>
        <v>CUMPLIDA</v>
      </c>
    </row>
    <row r="2029" spans="1:19" ht="135.75">
      <c r="A2029" s="846" t="s">
        <v>19</v>
      </c>
      <c r="B2029" s="785" t="s">
        <v>13</v>
      </c>
      <c r="C2029" s="807"/>
      <c r="D2029" s="807"/>
      <c r="E2029" s="801"/>
      <c r="F2029" s="802"/>
      <c r="G2029" s="801"/>
      <c r="H2029" s="801"/>
      <c r="I2029" s="803" t="s">
        <v>847</v>
      </c>
      <c r="J2029" s="789" t="s">
        <v>847</v>
      </c>
      <c r="K2029" s="789" t="s">
        <v>1865</v>
      </c>
      <c r="L2029" s="804">
        <v>1</v>
      </c>
      <c r="M2029" s="805">
        <v>45323</v>
      </c>
      <c r="N2029" s="805">
        <v>45747</v>
      </c>
      <c r="O2029" s="791">
        <f t="shared" si="76"/>
        <v>60.571428571428569</v>
      </c>
      <c r="P2029" s="790">
        <v>1</v>
      </c>
      <c r="Q2029" s="789" t="s">
        <v>2008</v>
      </c>
      <c r="R2029" s="95">
        <f t="shared" si="75"/>
        <v>1</v>
      </c>
      <c r="S2029" s="794" t="str">
        <f t="array" aca="1" ref="S2029" ca="1">IF(ISNUMBER(R2029),IF(R2029=100%,"CUMPLIDA",IF(AND(ISNUMBER(N2029),ISNUMBER(INDIRECT("FECHA_"&amp;$B2029,1))), IF(N2029&lt;=INDIRECT("FECHA_"&amp;$B2029,1),"INCUMPLIDA","PROCESO"), "VERIFICAR FECHA")),"SIN VALOR AVANCE")</f>
        <v>CUMPLIDA</v>
      </c>
    </row>
    <row r="2030" spans="1:19" ht="120.75">
      <c r="A2030" s="846" t="s">
        <v>19</v>
      </c>
      <c r="B2030" s="785" t="s">
        <v>13</v>
      </c>
      <c r="C2030" s="807"/>
      <c r="D2030" s="807" t="s">
        <v>1973</v>
      </c>
      <c r="E2030" s="801"/>
      <c r="F2030" s="802"/>
      <c r="G2030" s="801"/>
      <c r="H2030" s="801"/>
      <c r="I2030" s="803" t="s">
        <v>849</v>
      </c>
      <c r="J2030" s="789" t="s">
        <v>849</v>
      </c>
      <c r="K2030" s="789" t="s">
        <v>850</v>
      </c>
      <c r="L2030" s="804">
        <v>1</v>
      </c>
      <c r="M2030" s="805">
        <v>45231</v>
      </c>
      <c r="N2030" s="805">
        <v>45747</v>
      </c>
      <c r="O2030" s="791">
        <f t="shared" si="76"/>
        <v>73.714285714285708</v>
      </c>
      <c r="P2030" s="790">
        <v>1</v>
      </c>
      <c r="Q2030" s="789" t="s">
        <v>1945</v>
      </c>
      <c r="R2030" s="95">
        <f t="shared" si="75"/>
        <v>1</v>
      </c>
      <c r="S2030" s="794" t="str">
        <f t="array" aca="1" ref="S2030" ca="1">IF(ISNUMBER(R2030),IF(R2030=100%,"CUMPLIDA",IF(AND(ISNUMBER(N2030),ISNUMBER(INDIRECT("FECHA_"&amp;$B2030,1))), IF(N2030&lt;=INDIRECT("FECHA_"&amp;$B2030,1),"INCUMPLIDA","PROCESO"), "VERIFICAR FECHA")),"SIN VALOR AVANCE")</f>
        <v>CUMPLIDA</v>
      </c>
    </row>
    <row r="2031" spans="1:19" ht="195.75">
      <c r="A2031" s="846" t="s">
        <v>19</v>
      </c>
      <c r="B2031" s="785" t="s">
        <v>13</v>
      </c>
      <c r="C2031" s="807"/>
      <c r="D2031" s="807"/>
      <c r="E2031" s="801"/>
      <c r="F2031" s="802"/>
      <c r="G2031" s="801"/>
      <c r="H2031" s="801"/>
      <c r="I2031" s="803" t="s">
        <v>851</v>
      </c>
      <c r="J2031" s="789" t="s">
        <v>851</v>
      </c>
      <c r="K2031" s="789" t="s">
        <v>977</v>
      </c>
      <c r="L2031" s="804">
        <v>1</v>
      </c>
      <c r="M2031" s="805">
        <v>45231</v>
      </c>
      <c r="N2031" s="805">
        <v>45808</v>
      </c>
      <c r="O2031" s="791">
        <f t="shared" si="76"/>
        <v>82.428571428571431</v>
      </c>
      <c r="P2031" s="790">
        <v>1</v>
      </c>
      <c r="Q2031" s="815" t="s">
        <v>2009</v>
      </c>
      <c r="R2031" s="95">
        <f t="shared" si="75"/>
        <v>1</v>
      </c>
      <c r="S2031" s="794" t="str">
        <f t="array" aca="1" ref="S2031" ca="1">IF(ISNUMBER(R2031),IF(R2031=100%,"CUMPLIDA",IF(AND(ISNUMBER(N2031),ISNUMBER(INDIRECT("FECHA_"&amp;$B2031,1))), IF(N2031&lt;=INDIRECT("FECHA_"&amp;$B2031,1),"INCUMPLIDA","PROCESO"), "VERIFICAR FECHA")),"SIN VALOR AVANCE")</f>
        <v>CUMPLIDA</v>
      </c>
    </row>
    <row r="2032" spans="1:19" ht="180.75">
      <c r="A2032" s="846" t="s">
        <v>19</v>
      </c>
      <c r="B2032" s="785" t="s">
        <v>13</v>
      </c>
      <c r="C2032" s="807"/>
      <c r="D2032" s="807"/>
      <c r="E2032" s="801"/>
      <c r="F2032" s="802"/>
      <c r="G2032" s="801"/>
      <c r="H2032" s="801"/>
      <c r="I2032" s="803" t="s">
        <v>854</v>
      </c>
      <c r="J2032" s="789" t="s">
        <v>421</v>
      </c>
      <c r="K2032" s="789" t="s">
        <v>855</v>
      </c>
      <c r="L2032" s="804">
        <v>7</v>
      </c>
      <c r="M2032" s="805">
        <v>46024</v>
      </c>
      <c r="N2032" s="805">
        <v>46660</v>
      </c>
      <c r="O2032" s="791">
        <f t="shared" si="76"/>
        <v>90.857142857142861</v>
      </c>
      <c r="P2032" s="790">
        <v>0</v>
      </c>
      <c r="Q2032" s="789" t="s">
        <v>2010</v>
      </c>
      <c r="R2032" s="95">
        <f t="shared" si="75"/>
        <v>0</v>
      </c>
      <c r="S2032" s="794" t="str">
        <f t="array" aca="1" ref="S2032" ca="1">IF(ISNUMBER(R2032),IF(R2032=100%,"CUMPLIDA",IF(AND(ISNUMBER(N2032),ISNUMBER(INDIRECT("FECHA_"&amp;$B2032,1))), IF(N2032&lt;=INDIRECT("FECHA_"&amp;$B2032,1),"INCUMPLIDA","PROCESO"), "VERIFICAR FECHA")),"SIN VALOR AVANCE")</f>
        <v>PROCESO</v>
      </c>
    </row>
    <row r="2033" spans="1:19" ht="150.75">
      <c r="A2033" s="846" t="s">
        <v>19</v>
      </c>
      <c r="B2033" s="785" t="s">
        <v>13</v>
      </c>
      <c r="C2033" s="807"/>
      <c r="D2033" s="807" t="s">
        <v>1973</v>
      </c>
      <c r="E2033" s="801"/>
      <c r="F2033" s="802"/>
      <c r="G2033" s="801"/>
      <c r="H2033" s="801"/>
      <c r="I2033" s="803" t="s">
        <v>857</v>
      </c>
      <c r="J2033" s="789" t="s">
        <v>425</v>
      </c>
      <c r="K2033" s="789" t="s">
        <v>426</v>
      </c>
      <c r="L2033" s="804">
        <v>1</v>
      </c>
      <c r="M2033" s="805">
        <v>46024</v>
      </c>
      <c r="N2033" s="805">
        <v>46660</v>
      </c>
      <c r="O2033" s="791">
        <f t="shared" si="76"/>
        <v>90.857142857142861</v>
      </c>
      <c r="P2033" s="790">
        <v>0</v>
      </c>
      <c r="Q2033" s="815" t="s">
        <v>2000</v>
      </c>
      <c r="R2033" s="95">
        <f t="shared" si="75"/>
        <v>0</v>
      </c>
      <c r="S2033" s="794" t="str">
        <f t="array" aca="1" ref="S2033" ca="1">IF(ISNUMBER(R2033),IF(R2033=100%,"CUMPLIDA",IF(AND(ISNUMBER(N2033),ISNUMBER(INDIRECT("FECHA_"&amp;$B2033,1))), IF(N2033&lt;=INDIRECT("FECHA_"&amp;$B2033,1),"INCUMPLIDA","PROCESO"), "VERIFICAR FECHA")),"SIN VALOR AVANCE")</f>
        <v>PROCESO</v>
      </c>
    </row>
    <row r="2034" spans="1:19" ht="285.75">
      <c r="A2034" s="846" t="s">
        <v>19</v>
      </c>
      <c r="B2034" s="785" t="s">
        <v>13</v>
      </c>
      <c r="C2034" s="807"/>
      <c r="D2034" s="807" t="s">
        <v>1973</v>
      </c>
      <c r="E2034" s="801"/>
      <c r="F2034" s="802"/>
      <c r="G2034" s="801"/>
      <c r="H2034" s="801"/>
      <c r="I2034" s="803" t="s">
        <v>858</v>
      </c>
      <c r="J2034" s="789" t="s">
        <v>428</v>
      </c>
      <c r="K2034" s="789" t="s">
        <v>429</v>
      </c>
      <c r="L2034" s="804">
        <v>2</v>
      </c>
      <c r="M2034" s="805">
        <v>46024</v>
      </c>
      <c r="N2034" s="805">
        <v>46660</v>
      </c>
      <c r="O2034" s="791">
        <f t="shared" si="76"/>
        <v>90.857142857142861</v>
      </c>
      <c r="P2034" s="790">
        <v>0</v>
      </c>
      <c r="Q2034" s="815" t="s">
        <v>2011</v>
      </c>
      <c r="R2034" s="95">
        <f t="shared" si="75"/>
        <v>0</v>
      </c>
      <c r="S2034" s="794" t="str">
        <f t="array" aca="1" ref="S2034" ca="1">IF(ISNUMBER(R2034),IF(R2034=100%,"CUMPLIDA",IF(AND(ISNUMBER(N2034),ISNUMBER(INDIRECT("FECHA_"&amp;$B2034,1))), IF(N2034&lt;=INDIRECT("FECHA_"&amp;$B2034,1),"INCUMPLIDA","PROCESO"), "VERIFICAR FECHA")),"SIN VALOR AVANCE")</f>
        <v>PROCESO</v>
      </c>
    </row>
    <row r="2035" spans="1:19" ht="270.75">
      <c r="A2035" s="846" t="s">
        <v>19</v>
      </c>
      <c r="B2035" s="785" t="s">
        <v>13</v>
      </c>
      <c r="C2035" s="807" t="s">
        <v>1972</v>
      </c>
      <c r="D2035" s="807" t="s">
        <v>1973</v>
      </c>
      <c r="E2035" s="801" t="s">
        <v>2012</v>
      </c>
      <c r="F2035" s="802"/>
      <c r="G2035" s="801"/>
      <c r="H2035" s="877" t="s">
        <v>2013</v>
      </c>
      <c r="I2035" s="801" t="s">
        <v>1931</v>
      </c>
      <c r="J2035" s="789" t="s">
        <v>831</v>
      </c>
      <c r="K2035" s="789" t="s">
        <v>832</v>
      </c>
      <c r="L2035" s="804">
        <v>1</v>
      </c>
      <c r="M2035" s="806">
        <v>45231</v>
      </c>
      <c r="N2035" s="806">
        <v>45504</v>
      </c>
      <c r="O2035" s="791">
        <f t="shared" si="76"/>
        <v>39</v>
      </c>
      <c r="P2035" s="790">
        <v>1</v>
      </c>
      <c r="Q2035" s="815" t="s">
        <v>1999</v>
      </c>
      <c r="R2035" s="95">
        <f t="shared" si="75"/>
        <v>1</v>
      </c>
      <c r="S2035" s="794" t="str">
        <f t="array" aca="1" ref="S2035" ca="1">IF(ISNUMBER(R2035),IF(R2035=100%,"CUMPLIDA",IF(AND(ISNUMBER(N2035),ISNUMBER(INDIRECT("FECHA_"&amp;$B2035,1))), IF(N2035&lt;=INDIRECT("FECHA_"&amp;$B2035,1),"INCUMPLIDA","PROCESO"), "VERIFICAR FECHA")),"SIN VALOR AVANCE")</f>
        <v>CUMPLIDA</v>
      </c>
    </row>
    <row r="2036" spans="1:19" ht="270.75">
      <c r="A2036" s="846" t="s">
        <v>19</v>
      </c>
      <c r="B2036" s="785" t="s">
        <v>13</v>
      </c>
      <c r="C2036" s="807"/>
      <c r="D2036" s="807"/>
      <c r="E2036" s="801"/>
      <c r="F2036" s="802"/>
      <c r="G2036" s="801"/>
      <c r="H2036" s="877"/>
      <c r="I2036" s="801"/>
      <c r="J2036" s="789" t="s">
        <v>834</v>
      </c>
      <c r="K2036" s="789" t="s">
        <v>835</v>
      </c>
      <c r="L2036" s="804">
        <v>1</v>
      </c>
      <c r="M2036" s="806">
        <v>45231</v>
      </c>
      <c r="N2036" s="806">
        <v>45504</v>
      </c>
      <c r="O2036" s="791">
        <f t="shared" si="76"/>
        <v>39</v>
      </c>
      <c r="P2036" s="790">
        <v>1</v>
      </c>
      <c r="Q2036" s="815" t="s">
        <v>1999</v>
      </c>
      <c r="R2036" s="95">
        <f t="shared" si="75"/>
        <v>1</v>
      </c>
      <c r="S2036" s="794" t="str">
        <f t="array" aca="1" ref="S2036" ca="1">IF(ISNUMBER(R2036),IF(R2036=100%,"CUMPLIDA",IF(AND(ISNUMBER(N2036),ISNUMBER(INDIRECT("FECHA_"&amp;$B2036,1))), IF(N2036&lt;=INDIRECT("FECHA_"&amp;$B2036,1),"INCUMPLIDA","PROCESO"), "VERIFICAR FECHA")),"SIN VALOR AVANCE")</f>
        <v>CUMPLIDA</v>
      </c>
    </row>
    <row r="2037" spans="1:19" ht="165.75">
      <c r="A2037" s="846" t="s">
        <v>19</v>
      </c>
      <c r="B2037" s="785" t="s">
        <v>13</v>
      </c>
      <c r="C2037" s="807"/>
      <c r="D2037" s="807"/>
      <c r="E2037" s="801"/>
      <c r="F2037" s="802"/>
      <c r="G2037" s="801"/>
      <c r="H2037" s="877"/>
      <c r="I2037" s="803" t="s">
        <v>837</v>
      </c>
      <c r="J2037" s="789" t="s">
        <v>838</v>
      </c>
      <c r="K2037" s="789" t="s">
        <v>839</v>
      </c>
      <c r="L2037" s="804">
        <v>1</v>
      </c>
      <c r="M2037" s="805">
        <v>45323</v>
      </c>
      <c r="N2037" s="805">
        <v>45747</v>
      </c>
      <c r="O2037" s="791">
        <f t="shared" si="76"/>
        <v>60.571428571428569</v>
      </c>
      <c r="P2037" s="790">
        <v>1</v>
      </c>
      <c r="Q2037" s="815" t="s">
        <v>2014</v>
      </c>
      <c r="R2037" s="95">
        <f t="shared" si="75"/>
        <v>1</v>
      </c>
      <c r="S2037" s="794" t="str">
        <f t="array" aca="1" ref="S2037" ca="1">IF(ISNUMBER(R2037),IF(R2037=100%,"CUMPLIDA",IF(AND(ISNUMBER(N2037),ISNUMBER(INDIRECT("FECHA_"&amp;$B2037,1))), IF(N2037&lt;=INDIRECT("FECHA_"&amp;$B2037,1),"INCUMPLIDA","PROCESO"), "VERIFICAR FECHA")),"SIN VALOR AVANCE")</f>
        <v>CUMPLIDA</v>
      </c>
    </row>
    <row r="2038" spans="1:19" ht="105.75">
      <c r="A2038" s="846" t="s">
        <v>19</v>
      </c>
      <c r="B2038" s="785" t="s">
        <v>13</v>
      </c>
      <c r="C2038" s="807"/>
      <c r="D2038" s="807"/>
      <c r="E2038" s="801"/>
      <c r="F2038" s="802"/>
      <c r="G2038" s="801"/>
      <c r="H2038" s="877"/>
      <c r="I2038" s="803" t="s">
        <v>841</v>
      </c>
      <c r="J2038" s="789" t="s">
        <v>841</v>
      </c>
      <c r="K2038" s="789" t="s">
        <v>842</v>
      </c>
      <c r="L2038" s="804">
        <v>1</v>
      </c>
      <c r="M2038" s="805">
        <v>45323</v>
      </c>
      <c r="N2038" s="805">
        <v>45747</v>
      </c>
      <c r="O2038" s="791">
        <f t="shared" si="76"/>
        <v>60.571428571428569</v>
      </c>
      <c r="P2038" s="790">
        <v>1</v>
      </c>
      <c r="Q2038" s="789" t="s">
        <v>1938</v>
      </c>
      <c r="R2038" s="95">
        <f t="shared" si="75"/>
        <v>1</v>
      </c>
      <c r="S2038" s="794" t="str">
        <f t="array" aca="1" ref="S2038" ca="1">IF(ISNUMBER(R2038),IF(R2038=100%,"CUMPLIDA",IF(AND(ISNUMBER(N2038),ISNUMBER(INDIRECT("FECHA_"&amp;$B2038,1))), IF(N2038&lt;=INDIRECT("FECHA_"&amp;$B2038,1),"INCUMPLIDA","PROCESO"), "VERIFICAR FECHA")),"SIN VALOR AVANCE")</f>
        <v>CUMPLIDA</v>
      </c>
    </row>
    <row r="2039" spans="1:19" ht="105.75">
      <c r="A2039" s="846" t="s">
        <v>19</v>
      </c>
      <c r="B2039" s="785" t="s">
        <v>13</v>
      </c>
      <c r="C2039" s="807"/>
      <c r="D2039" s="807"/>
      <c r="E2039" s="801"/>
      <c r="F2039" s="802"/>
      <c r="G2039" s="801"/>
      <c r="H2039" s="877"/>
      <c r="I2039" s="803" t="s">
        <v>844</v>
      </c>
      <c r="J2039" s="789" t="s">
        <v>845</v>
      </c>
      <c r="K2039" s="789" t="s">
        <v>846</v>
      </c>
      <c r="L2039" s="804">
        <v>1</v>
      </c>
      <c r="M2039" s="805">
        <v>45231</v>
      </c>
      <c r="N2039" s="805">
        <v>45747</v>
      </c>
      <c r="O2039" s="791">
        <f t="shared" si="76"/>
        <v>73.714285714285708</v>
      </c>
      <c r="P2039" s="790">
        <v>1</v>
      </c>
      <c r="Q2039" s="789" t="s">
        <v>1938</v>
      </c>
      <c r="R2039" s="95">
        <f t="shared" si="75"/>
        <v>1</v>
      </c>
      <c r="S2039" s="794" t="str">
        <f t="array" aca="1" ref="S2039" ca="1">IF(ISNUMBER(R2039),IF(R2039=100%,"CUMPLIDA",IF(AND(ISNUMBER(N2039),ISNUMBER(INDIRECT("FECHA_"&amp;$B2039,1))), IF(N2039&lt;=INDIRECT("FECHA_"&amp;$B2039,1),"INCUMPLIDA","PROCESO"), "VERIFICAR FECHA")),"SIN VALOR AVANCE")</f>
        <v>CUMPLIDA</v>
      </c>
    </row>
    <row r="2040" spans="1:19" ht="135.75">
      <c r="A2040" s="846" t="s">
        <v>19</v>
      </c>
      <c r="B2040" s="785" t="s">
        <v>13</v>
      </c>
      <c r="C2040" s="807"/>
      <c r="D2040" s="807"/>
      <c r="E2040" s="801"/>
      <c r="F2040" s="802"/>
      <c r="G2040" s="801"/>
      <c r="H2040" s="877"/>
      <c r="I2040" s="803" t="s">
        <v>847</v>
      </c>
      <c r="J2040" s="789" t="s">
        <v>847</v>
      </c>
      <c r="K2040" s="789" t="s">
        <v>1865</v>
      </c>
      <c r="L2040" s="804">
        <v>1</v>
      </c>
      <c r="M2040" s="805">
        <v>45323</v>
      </c>
      <c r="N2040" s="805">
        <v>45747</v>
      </c>
      <c r="O2040" s="791">
        <f t="shared" si="76"/>
        <v>60.571428571428569</v>
      </c>
      <c r="P2040" s="790">
        <v>1</v>
      </c>
      <c r="Q2040" s="815" t="s">
        <v>2003</v>
      </c>
      <c r="R2040" s="95">
        <f t="shared" si="75"/>
        <v>1</v>
      </c>
      <c r="S2040" s="794" t="str">
        <f t="array" aca="1" ref="S2040" ca="1">IF(ISNUMBER(R2040),IF(R2040=100%,"CUMPLIDA",IF(AND(ISNUMBER(N2040),ISNUMBER(INDIRECT("FECHA_"&amp;$B2040,1))), IF(N2040&lt;=INDIRECT("FECHA_"&amp;$B2040,1),"INCUMPLIDA","PROCESO"), "VERIFICAR FECHA")),"SIN VALOR AVANCE")</f>
        <v>CUMPLIDA</v>
      </c>
    </row>
    <row r="2041" spans="1:19" ht="120.75">
      <c r="A2041" s="846" t="s">
        <v>19</v>
      </c>
      <c r="B2041" s="785" t="s">
        <v>13</v>
      </c>
      <c r="C2041" s="807"/>
      <c r="D2041" s="807"/>
      <c r="E2041" s="801"/>
      <c r="F2041" s="802"/>
      <c r="G2041" s="801"/>
      <c r="H2041" s="877"/>
      <c r="I2041" s="803" t="s">
        <v>849</v>
      </c>
      <c r="J2041" s="789" t="s">
        <v>849</v>
      </c>
      <c r="K2041" s="789" t="s">
        <v>850</v>
      </c>
      <c r="L2041" s="804">
        <v>1</v>
      </c>
      <c r="M2041" s="805">
        <v>45231</v>
      </c>
      <c r="N2041" s="805">
        <v>45747</v>
      </c>
      <c r="O2041" s="791">
        <f t="shared" si="76"/>
        <v>73.714285714285708</v>
      </c>
      <c r="P2041" s="790">
        <v>1</v>
      </c>
      <c r="Q2041" s="789" t="s">
        <v>1945</v>
      </c>
      <c r="R2041" s="95">
        <f t="shared" si="75"/>
        <v>1</v>
      </c>
      <c r="S2041" s="794" t="str">
        <f t="array" aca="1" ref="S2041" ca="1">IF(ISNUMBER(R2041),IF(R2041=100%,"CUMPLIDA",IF(AND(ISNUMBER(N2041),ISNUMBER(INDIRECT("FECHA_"&amp;$B2041,1))), IF(N2041&lt;=INDIRECT("FECHA_"&amp;$B2041,1),"INCUMPLIDA","PROCESO"), "VERIFICAR FECHA")),"SIN VALOR AVANCE")</f>
        <v>CUMPLIDA</v>
      </c>
    </row>
    <row r="2042" spans="1:19" ht="240.75">
      <c r="A2042" s="846" t="s">
        <v>19</v>
      </c>
      <c r="B2042" s="785" t="s">
        <v>13</v>
      </c>
      <c r="C2042" s="807"/>
      <c r="D2042" s="807"/>
      <c r="E2042" s="801"/>
      <c r="F2042" s="802"/>
      <c r="G2042" s="801"/>
      <c r="H2042" s="877"/>
      <c r="I2042" s="803" t="s">
        <v>851</v>
      </c>
      <c r="J2042" s="789" t="s">
        <v>851</v>
      </c>
      <c r="K2042" s="789" t="s">
        <v>977</v>
      </c>
      <c r="L2042" s="804">
        <v>1</v>
      </c>
      <c r="M2042" s="805">
        <v>45231</v>
      </c>
      <c r="N2042" s="805">
        <v>45808</v>
      </c>
      <c r="O2042" s="791">
        <f t="shared" si="76"/>
        <v>82.428571428571431</v>
      </c>
      <c r="P2042" s="790">
        <v>1</v>
      </c>
      <c r="Q2042" s="815" t="s">
        <v>874</v>
      </c>
      <c r="R2042" s="95">
        <f t="shared" si="75"/>
        <v>1</v>
      </c>
      <c r="S2042" s="794" t="str">
        <f t="array" aca="1" ref="S2042" ca="1">IF(ISNUMBER(R2042),IF(R2042=100%,"CUMPLIDA",IF(AND(ISNUMBER(N2042),ISNUMBER(INDIRECT("FECHA_"&amp;$B2042,1))), IF(N2042&lt;=INDIRECT("FECHA_"&amp;$B2042,1),"INCUMPLIDA","PROCESO"), "VERIFICAR FECHA")),"SIN VALOR AVANCE")</f>
        <v>CUMPLIDA</v>
      </c>
    </row>
    <row r="2043" spans="1:19" ht="195.75">
      <c r="A2043" s="846" t="s">
        <v>19</v>
      </c>
      <c r="B2043" s="785" t="s">
        <v>13</v>
      </c>
      <c r="C2043" s="807"/>
      <c r="D2043" s="807" t="s">
        <v>1973</v>
      </c>
      <c r="E2043" s="801"/>
      <c r="F2043" s="802"/>
      <c r="G2043" s="801"/>
      <c r="H2043" s="877"/>
      <c r="I2043" s="803" t="s">
        <v>854</v>
      </c>
      <c r="J2043" s="789" t="s">
        <v>421</v>
      </c>
      <c r="K2043" s="789" t="s">
        <v>855</v>
      </c>
      <c r="L2043" s="804">
        <v>8</v>
      </c>
      <c r="M2043" s="805">
        <v>45839</v>
      </c>
      <c r="N2043" s="805">
        <v>46568</v>
      </c>
      <c r="O2043" s="791">
        <f t="shared" si="76"/>
        <v>104.14285714285714</v>
      </c>
      <c r="P2043" s="790">
        <v>0</v>
      </c>
      <c r="Q2043" s="789" t="s">
        <v>2015</v>
      </c>
      <c r="R2043" s="95">
        <f t="shared" si="75"/>
        <v>0</v>
      </c>
      <c r="S2043" s="794" t="str">
        <f t="array" aca="1" ref="S2043" ca="1">IF(ISNUMBER(R2043),IF(R2043=100%,"CUMPLIDA",IF(AND(ISNUMBER(N2043),ISNUMBER(INDIRECT("FECHA_"&amp;$B2043,1))), IF(N2043&lt;=INDIRECT("FECHA_"&amp;$B2043,1),"INCUMPLIDA","PROCESO"), "VERIFICAR FECHA")),"SIN VALOR AVANCE")</f>
        <v>PROCESO</v>
      </c>
    </row>
    <row r="2044" spans="1:19" ht="150.75">
      <c r="A2044" s="846" t="s">
        <v>19</v>
      </c>
      <c r="B2044" s="785" t="s">
        <v>13</v>
      </c>
      <c r="C2044" s="807"/>
      <c r="D2044" s="807" t="s">
        <v>1973</v>
      </c>
      <c r="E2044" s="801"/>
      <c r="F2044" s="802"/>
      <c r="G2044" s="801"/>
      <c r="H2044" s="877"/>
      <c r="I2044" s="803" t="s">
        <v>857</v>
      </c>
      <c r="J2044" s="789" t="s">
        <v>425</v>
      </c>
      <c r="K2044" s="789" t="s">
        <v>426</v>
      </c>
      <c r="L2044" s="804">
        <v>1</v>
      </c>
      <c r="M2044" s="805">
        <v>45839</v>
      </c>
      <c r="N2044" s="805">
        <v>46568</v>
      </c>
      <c r="O2044" s="791">
        <f t="shared" si="76"/>
        <v>104.14285714285714</v>
      </c>
      <c r="P2044" s="790">
        <v>0</v>
      </c>
      <c r="Q2044" s="815" t="s">
        <v>2000</v>
      </c>
      <c r="R2044" s="95">
        <f t="shared" si="75"/>
        <v>0</v>
      </c>
      <c r="S2044" s="794" t="str">
        <f t="array" aca="1" ref="S2044" ca="1">IF(ISNUMBER(R2044),IF(R2044=100%,"CUMPLIDA",IF(AND(ISNUMBER(N2044),ISNUMBER(INDIRECT("FECHA_"&amp;$B2044,1))), IF(N2044&lt;=INDIRECT("FECHA_"&amp;$B2044,1),"INCUMPLIDA","PROCESO"), "VERIFICAR FECHA")),"SIN VALOR AVANCE")</f>
        <v>PROCESO</v>
      </c>
    </row>
    <row r="2045" spans="1:19" ht="285.75">
      <c r="A2045" s="846" t="s">
        <v>19</v>
      </c>
      <c r="B2045" s="785" t="s">
        <v>13</v>
      </c>
      <c r="C2045" s="807"/>
      <c r="D2045" s="807" t="s">
        <v>1973</v>
      </c>
      <c r="E2045" s="801"/>
      <c r="F2045" s="802"/>
      <c r="G2045" s="801"/>
      <c r="H2045" s="877"/>
      <c r="I2045" s="803" t="s">
        <v>858</v>
      </c>
      <c r="J2045" s="789" t="s">
        <v>428</v>
      </c>
      <c r="K2045" s="789" t="s">
        <v>429</v>
      </c>
      <c r="L2045" s="804">
        <v>2</v>
      </c>
      <c r="M2045" s="805">
        <v>45839</v>
      </c>
      <c r="N2045" s="805">
        <v>46568</v>
      </c>
      <c r="O2045" s="791">
        <f t="shared" si="76"/>
        <v>104.14285714285714</v>
      </c>
      <c r="P2045" s="790">
        <v>0</v>
      </c>
      <c r="Q2045" s="815" t="s">
        <v>2011</v>
      </c>
      <c r="R2045" s="95">
        <f t="shared" si="75"/>
        <v>0</v>
      </c>
      <c r="S2045" s="794" t="str">
        <f t="array" aca="1" ref="S2045" ca="1">IF(ISNUMBER(R2045),IF(R2045=100%,"CUMPLIDA",IF(AND(ISNUMBER(N2045),ISNUMBER(INDIRECT("FECHA_"&amp;$B2045,1))), IF(N2045&lt;=INDIRECT("FECHA_"&amp;$B2045,1),"INCUMPLIDA","PROCESO"), "VERIFICAR FECHA")),"SIN VALOR AVANCE")</f>
        <v>PROCESO</v>
      </c>
    </row>
    <row r="2046" spans="1:19" ht="270.75">
      <c r="A2046" s="846" t="s">
        <v>19</v>
      </c>
      <c r="B2046" s="785" t="s">
        <v>13</v>
      </c>
      <c r="C2046" s="404" t="s">
        <v>2016</v>
      </c>
      <c r="D2046" s="404" t="s">
        <v>2017</v>
      </c>
      <c r="E2046" s="403" t="s">
        <v>2018</v>
      </c>
      <c r="F2046" s="417"/>
      <c r="G2046" s="403"/>
      <c r="H2046" s="403" t="s">
        <v>2019</v>
      </c>
      <c r="I2046" s="803" t="s">
        <v>903</v>
      </c>
      <c r="J2046" s="861" t="s">
        <v>1935</v>
      </c>
      <c r="K2046" s="789" t="s">
        <v>1936</v>
      </c>
      <c r="L2046" s="790">
        <v>1</v>
      </c>
      <c r="M2046" s="806">
        <v>44044</v>
      </c>
      <c r="N2046" s="806">
        <v>44196</v>
      </c>
      <c r="O2046" s="791">
        <f t="shared" si="76"/>
        <v>21.714285714285715</v>
      </c>
      <c r="P2046" s="790">
        <v>1</v>
      </c>
      <c r="Q2046" s="789" t="s">
        <v>2020</v>
      </c>
      <c r="R2046" s="95">
        <f t="shared" si="75"/>
        <v>1</v>
      </c>
      <c r="S2046" s="794" t="str">
        <f t="array" aca="1" ref="S2046" ca="1">IF(ISNUMBER(R2046),IF(R2046=100%,"CUMPLIDA",IF(AND(ISNUMBER(N2046),ISNUMBER(INDIRECT("FECHA_"&amp;$B2046,1))), IF(N2046&lt;=INDIRECT("FECHA_"&amp;$B2046,1),"INCUMPLIDA","PROCESO"), "VERIFICAR FECHA")),"SIN VALOR AVANCE")</f>
        <v>CUMPLIDA</v>
      </c>
    </row>
    <row r="2047" spans="1:19" ht="75.75">
      <c r="A2047" s="846" t="s">
        <v>19</v>
      </c>
      <c r="B2047" s="785" t="s">
        <v>13</v>
      </c>
      <c r="C2047" s="404"/>
      <c r="D2047" s="404"/>
      <c r="E2047" s="403"/>
      <c r="F2047" s="417"/>
      <c r="G2047" s="403"/>
      <c r="H2047" s="403"/>
      <c r="I2047" s="801" t="s">
        <v>903</v>
      </c>
      <c r="J2047" s="789" t="s">
        <v>831</v>
      </c>
      <c r="K2047" s="789" t="s">
        <v>832</v>
      </c>
      <c r="L2047" s="804">
        <v>1</v>
      </c>
      <c r="M2047" s="806">
        <v>45231</v>
      </c>
      <c r="N2047" s="806">
        <v>45504</v>
      </c>
      <c r="O2047" s="791">
        <f t="shared" si="76"/>
        <v>39</v>
      </c>
      <c r="P2047" s="790">
        <v>1</v>
      </c>
      <c r="Q2047" s="815" t="s">
        <v>2021</v>
      </c>
      <c r="R2047" s="95">
        <f t="shared" si="75"/>
        <v>1</v>
      </c>
      <c r="S2047" s="794" t="str">
        <f t="array" aca="1" ref="S2047" ca="1">IF(ISNUMBER(R2047),IF(R2047=100%,"CUMPLIDA",IF(AND(ISNUMBER(N2047),ISNUMBER(INDIRECT("FECHA_"&amp;$B2047,1))), IF(N2047&lt;=INDIRECT("FECHA_"&amp;$B2047,1),"INCUMPLIDA","PROCESO"), "VERIFICAR FECHA")),"SIN VALOR AVANCE")</f>
        <v>CUMPLIDA</v>
      </c>
    </row>
    <row r="2048" spans="1:19" ht="225.75">
      <c r="A2048" s="846" t="s">
        <v>19</v>
      </c>
      <c r="B2048" s="785" t="s">
        <v>13</v>
      </c>
      <c r="C2048" s="404"/>
      <c r="D2048" s="404"/>
      <c r="E2048" s="403"/>
      <c r="F2048" s="417"/>
      <c r="G2048" s="403"/>
      <c r="H2048" s="403"/>
      <c r="I2048" s="801"/>
      <c r="J2048" s="789" t="s">
        <v>834</v>
      </c>
      <c r="K2048" s="789" t="s">
        <v>835</v>
      </c>
      <c r="L2048" s="804">
        <v>1</v>
      </c>
      <c r="M2048" s="806">
        <v>45231</v>
      </c>
      <c r="N2048" s="806">
        <v>45504</v>
      </c>
      <c r="O2048" s="791">
        <f t="shared" si="76"/>
        <v>39</v>
      </c>
      <c r="P2048" s="790">
        <v>1</v>
      </c>
      <c r="Q2048" s="815" t="s">
        <v>2022</v>
      </c>
      <c r="R2048" s="95">
        <f t="shared" si="75"/>
        <v>1</v>
      </c>
      <c r="S2048" s="794" t="str">
        <f t="array" aca="1" ref="S2048" ca="1">IF(ISNUMBER(R2048),IF(R2048=100%,"CUMPLIDA",IF(AND(ISNUMBER(N2048),ISNUMBER(INDIRECT("FECHA_"&amp;$B2048,1))), IF(N2048&lt;=INDIRECT("FECHA_"&amp;$B2048,1),"INCUMPLIDA","PROCESO"), "VERIFICAR FECHA")),"SIN VALOR AVANCE")</f>
        <v>CUMPLIDA</v>
      </c>
    </row>
    <row r="2049" spans="1:19" ht="150.75">
      <c r="A2049" s="846" t="s">
        <v>19</v>
      </c>
      <c r="B2049" s="785" t="s">
        <v>13</v>
      </c>
      <c r="C2049" s="404"/>
      <c r="D2049" s="404"/>
      <c r="E2049" s="403"/>
      <c r="F2049" s="417"/>
      <c r="G2049" s="403"/>
      <c r="H2049" s="403"/>
      <c r="I2049" s="803" t="s">
        <v>837</v>
      </c>
      <c r="J2049" s="789" t="s">
        <v>838</v>
      </c>
      <c r="K2049" s="789" t="s">
        <v>839</v>
      </c>
      <c r="L2049" s="804">
        <v>1</v>
      </c>
      <c r="M2049" s="805">
        <v>45323</v>
      </c>
      <c r="N2049" s="805">
        <v>45747</v>
      </c>
      <c r="O2049" s="791">
        <f t="shared" si="76"/>
        <v>60.571428571428569</v>
      </c>
      <c r="P2049" s="790">
        <v>1</v>
      </c>
      <c r="Q2049" s="815" t="s">
        <v>2023</v>
      </c>
      <c r="R2049" s="95">
        <f t="shared" si="75"/>
        <v>1</v>
      </c>
      <c r="S2049" s="794" t="str">
        <f t="array" aca="1" ref="S2049" ca="1">IF(ISNUMBER(R2049),IF(R2049=100%,"CUMPLIDA",IF(AND(ISNUMBER(N2049),ISNUMBER(INDIRECT("FECHA_"&amp;$B2049,1))), IF(N2049&lt;=INDIRECT("FECHA_"&amp;$B2049,1),"INCUMPLIDA","PROCESO"), "VERIFICAR FECHA")),"SIN VALOR AVANCE")</f>
        <v>CUMPLIDA</v>
      </c>
    </row>
    <row r="2050" spans="1:19" ht="75.75">
      <c r="A2050" s="846" t="s">
        <v>19</v>
      </c>
      <c r="B2050" s="785" t="s">
        <v>13</v>
      </c>
      <c r="C2050" s="404"/>
      <c r="D2050" s="404"/>
      <c r="E2050" s="403"/>
      <c r="F2050" s="417"/>
      <c r="G2050" s="403"/>
      <c r="H2050" s="403"/>
      <c r="I2050" s="803" t="s">
        <v>841</v>
      </c>
      <c r="J2050" s="789" t="s">
        <v>841</v>
      </c>
      <c r="K2050" s="789" t="s">
        <v>842</v>
      </c>
      <c r="L2050" s="804">
        <v>1</v>
      </c>
      <c r="M2050" s="805">
        <v>45323</v>
      </c>
      <c r="N2050" s="805">
        <v>45747</v>
      </c>
      <c r="O2050" s="791">
        <f t="shared" si="76"/>
        <v>60.571428571428569</v>
      </c>
      <c r="P2050" s="790">
        <v>1</v>
      </c>
      <c r="Q2050" s="815" t="s">
        <v>2021</v>
      </c>
      <c r="R2050" s="95">
        <f t="shared" si="75"/>
        <v>1</v>
      </c>
      <c r="S2050" s="794" t="str">
        <f t="array" aca="1" ref="S2050" ca="1">IF(ISNUMBER(R2050),IF(R2050=100%,"CUMPLIDA",IF(AND(ISNUMBER(N2050),ISNUMBER(INDIRECT("FECHA_"&amp;$B2050,1))), IF(N2050&lt;=INDIRECT("FECHA_"&amp;$B2050,1),"INCUMPLIDA","PROCESO"), "VERIFICAR FECHA")),"SIN VALOR AVANCE")</f>
        <v>CUMPLIDA</v>
      </c>
    </row>
    <row r="2051" spans="1:19" ht="105.75">
      <c r="A2051" s="846" t="s">
        <v>19</v>
      </c>
      <c r="B2051" s="785" t="s">
        <v>13</v>
      </c>
      <c r="C2051" s="404"/>
      <c r="D2051" s="404"/>
      <c r="E2051" s="403"/>
      <c r="F2051" s="417"/>
      <c r="G2051" s="403"/>
      <c r="H2051" s="403"/>
      <c r="I2051" s="803" t="s">
        <v>844</v>
      </c>
      <c r="J2051" s="789" t="s">
        <v>845</v>
      </c>
      <c r="K2051" s="789" t="s">
        <v>846</v>
      </c>
      <c r="L2051" s="804">
        <v>1</v>
      </c>
      <c r="M2051" s="805">
        <v>45231</v>
      </c>
      <c r="N2051" s="805">
        <v>45747</v>
      </c>
      <c r="O2051" s="791">
        <f t="shared" si="76"/>
        <v>73.714285714285708</v>
      </c>
      <c r="P2051" s="790">
        <v>1</v>
      </c>
      <c r="Q2051" s="789" t="s">
        <v>2024</v>
      </c>
      <c r="R2051" s="95">
        <f t="shared" si="75"/>
        <v>1</v>
      </c>
      <c r="S2051" s="794" t="str">
        <f t="array" aca="1" ref="S2051" ca="1">IF(ISNUMBER(R2051),IF(R2051=100%,"CUMPLIDA",IF(AND(ISNUMBER(N2051),ISNUMBER(INDIRECT("FECHA_"&amp;$B2051,1))), IF(N2051&lt;=INDIRECT("FECHA_"&amp;$B2051,1),"INCUMPLIDA","PROCESO"), "VERIFICAR FECHA")),"SIN VALOR AVANCE")</f>
        <v>CUMPLIDA</v>
      </c>
    </row>
    <row r="2052" spans="1:19" ht="150.75">
      <c r="A2052" s="846" t="s">
        <v>19</v>
      </c>
      <c r="B2052" s="785" t="s">
        <v>13</v>
      </c>
      <c r="C2052" s="404"/>
      <c r="D2052" s="404"/>
      <c r="E2052" s="403"/>
      <c r="F2052" s="417"/>
      <c r="G2052" s="403"/>
      <c r="H2052" s="403"/>
      <c r="I2052" s="803" t="s">
        <v>847</v>
      </c>
      <c r="J2052" s="789" t="s">
        <v>847</v>
      </c>
      <c r="K2052" s="789" t="s">
        <v>1865</v>
      </c>
      <c r="L2052" s="804">
        <v>1</v>
      </c>
      <c r="M2052" s="805">
        <v>45323</v>
      </c>
      <c r="N2052" s="805">
        <v>45747</v>
      </c>
      <c r="O2052" s="791">
        <f t="shared" si="76"/>
        <v>60.571428571428569</v>
      </c>
      <c r="P2052" s="790">
        <v>1</v>
      </c>
      <c r="Q2052" s="815" t="s">
        <v>2023</v>
      </c>
      <c r="R2052" s="95">
        <f t="shared" si="75"/>
        <v>1</v>
      </c>
      <c r="S2052" s="794" t="str">
        <f t="array" aca="1" ref="S2052" ca="1">IF(ISNUMBER(R2052),IF(R2052=100%,"CUMPLIDA",IF(AND(ISNUMBER(N2052),ISNUMBER(INDIRECT("FECHA_"&amp;$B2052,1))), IF(N2052&lt;=INDIRECT("FECHA_"&amp;$B2052,1),"INCUMPLIDA","PROCESO"), "VERIFICAR FECHA")),"SIN VALOR AVANCE")</f>
        <v>CUMPLIDA</v>
      </c>
    </row>
    <row r="2053" spans="1:19" ht="75.75">
      <c r="A2053" s="846" t="s">
        <v>19</v>
      </c>
      <c r="B2053" s="785" t="s">
        <v>13</v>
      </c>
      <c r="C2053" s="404"/>
      <c r="D2053" s="404"/>
      <c r="E2053" s="403"/>
      <c r="F2053" s="417"/>
      <c r="G2053" s="403"/>
      <c r="H2053" s="403"/>
      <c r="I2053" s="803" t="s">
        <v>2025</v>
      </c>
      <c r="J2053" s="789" t="s">
        <v>2025</v>
      </c>
      <c r="K2053" s="789" t="s">
        <v>850</v>
      </c>
      <c r="L2053" s="804">
        <v>1</v>
      </c>
      <c r="M2053" s="805">
        <v>45231</v>
      </c>
      <c r="N2053" s="805">
        <v>45747</v>
      </c>
      <c r="O2053" s="791">
        <f t="shared" si="76"/>
        <v>73.714285714285708</v>
      </c>
      <c r="P2053" s="790">
        <v>1</v>
      </c>
      <c r="Q2053" s="815" t="s">
        <v>2021</v>
      </c>
      <c r="R2053" s="95">
        <f t="shared" ref="R2053:R2116" si="77">P2053/L2053</f>
        <v>1</v>
      </c>
      <c r="S2053" s="794" t="str">
        <f t="array" aca="1" ref="S2053" ca="1">IF(ISNUMBER(R2053),IF(R2053=100%,"CUMPLIDA",IF(AND(ISNUMBER(N2053),ISNUMBER(INDIRECT("FECHA_"&amp;$B2053,1))), IF(N2053&lt;=INDIRECT("FECHA_"&amp;$B2053,1),"INCUMPLIDA","PROCESO"), "VERIFICAR FECHA")),"SIN VALOR AVANCE")</f>
        <v>CUMPLIDA</v>
      </c>
    </row>
    <row r="2054" spans="1:19" ht="225.75">
      <c r="A2054" s="846" t="s">
        <v>19</v>
      </c>
      <c r="B2054" s="785" t="s">
        <v>13</v>
      </c>
      <c r="C2054" s="404"/>
      <c r="D2054" s="404"/>
      <c r="E2054" s="403"/>
      <c r="F2054" s="417"/>
      <c r="G2054" s="403"/>
      <c r="H2054" s="403"/>
      <c r="I2054" s="803" t="s">
        <v>2026</v>
      </c>
      <c r="J2054" s="789" t="s">
        <v>2026</v>
      </c>
      <c r="K2054" s="789" t="s">
        <v>977</v>
      </c>
      <c r="L2054" s="804">
        <v>1</v>
      </c>
      <c r="M2054" s="805">
        <v>45231</v>
      </c>
      <c r="N2054" s="805">
        <v>45808</v>
      </c>
      <c r="O2054" s="791">
        <f t="shared" ref="O2054:O2117" si="78">(N2054-M2054)/7</f>
        <v>82.428571428571431</v>
      </c>
      <c r="P2054" s="790">
        <v>1</v>
      </c>
      <c r="Q2054" s="815" t="s">
        <v>2022</v>
      </c>
      <c r="R2054" s="95">
        <f t="shared" si="77"/>
        <v>1</v>
      </c>
      <c r="S2054" s="794" t="str">
        <f t="array" aca="1" ref="S2054" ca="1">IF(ISNUMBER(R2054),IF(R2054=100%,"CUMPLIDA",IF(AND(ISNUMBER(N2054),ISNUMBER(INDIRECT("FECHA_"&amp;$B2054,1))), IF(N2054&lt;=INDIRECT("FECHA_"&amp;$B2054,1),"INCUMPLIDA","PROCESO"), "VERIFICAR FECHA")),"SIN VALOR AVANCE")</f>
        <v>CUMPLIDA</v>
      </c>
    </row>
    <row r="2055" spans="1:19" ht="195.75">
      <c r="A2055" s="846" t="s">
        <v>19</v>
      </c>
      <c r="B2055" s="785" t="s">
        <v>13</v>
      </c>
      <c r="C2055" s="404"/>
      <c r="D2055" s="404"/>
      <c r="E2055" s="403"/>
      <c r="F2055" s="417"/>
      <c r="G2055" s="403"/>
      <c r="H2055" s="403"/>
      <c r="I2055" s="803" t="s">
        <v>854</v>
      </c>
      <c r="J2055" s="789" t="s">
        <v>421</v>
      </c>
      <c r="K2055" s="789" t="s">
        <v>855</v>
      </c>
      <c r="L2055" s="804">
        <v>11</v>
      </c>
      <c r="M2055" s="805">
        <v>45931</v>
      </c>
      <c r="N2055" s="805">
        <v>46568</v>
      </c>
      <c r="O2055" s="791">
        <f t="shared" si="78"/>
        <v>91</v>
      </c>
      <c r="P2055" s="790">
        <v>0</v>
      </c>
      <c r="Q2055" s="815" t="s">
        <v>2027</v>
      </c>
      <c r="R2055" s="95">
        <f t="shared" si="77"/>
        <v>0</v>
      </c>
      <c r="S2055" s="794" t="str">
        <f t="array" aca="1" ref="S2055" ca="1">IF(ISNUMBER(R2055),IF(R2055=100%,"CUMPLIDA",IF(AND(ISNUMBER(N2055),ISNUMBER(INDIRECT("FECHA_"&amp;$B2055,1))), IF(N2055&lt;=INDIRECT("FECHA_"&amp;$B2055,1),"INCUMPLIDA","PROCESO"), "VERIFICAR FECHA")),"SIN VALOR AVANCE")</f>
        <v>PROCESO</v>
      </c>
    </row>
    <row r="2056" spans="1:19" ht="165.75">
      <c r="A2056" s="846" t="s">
        <v>19</v>
      </c>
      <c r="B2056" s="785" t="s">
        <v>13</v>
      </c>
      <c r="C2056" s="404"/>
      <c r="D2056" s="404"/>
      <c r="E2056" s="403"/>
      <c r="F2056" s="417"/>
      <c r="G2056" s="403"/>
      <c r="H2056" s="403"/>
      <c r="I2056" s="803" t="s">
        <v>857</v>
      </c>
      <c r="J2056" s="789" t="s">
        <v>425</v>
      </c>
      <c r="K2056" s="789" t="s">
        <v>426</v>
      </c>
      <c r="L2056" s="804">
        <v>1</v>
      </c>
      <c r="M2056" s="805">
        <v>45931</v>
      </c>
      <c r="N2056" s="805">
        <v>46568</v>
      </c>
      <c r="O2056" s="791">
        <f t="shared" si="78"/>
        <v>91</v>
      </c>
      <c r="P2056" s="790">
        <v>0</v>
      </c>
      <c r="Q2056" s="815" t="s">
        <v>2028</v>
      </c>
      <c r="R2056" s="95">
        <f t="shared" si="77"/>
        <v>0</v>
      </c>
      <c r="S2056" s="794" t="str">
        <f t="array" aca="1" ref="S2056" ca="1">IF(ISNUMBER(R2056),IF(R2056=100%,"CUMPLIDA",IF(AND(ISNUMBER(N2056),ISNUMBER(INDIRECT("FECHA_"&amp;$B2056,1))), IF(N2056&lt;=INDIRECT("FECHA_"&amp;$B2056,1),"INCUMPLIDA","PROCESO"), "VERIFICAR FECHA")),"SIN VALOR AVANCE")</f>
        <v>PROCESO</v>
      </c>
    </row>
    <row r="2057" spans="1:19" ht="330.75">
      <c r="A2057" s="846" t="s">
        <v>19</v>
      </c>
      <c r="B2057" s="785" t="s">
        <v>13</v>
      </c>
      <c r="C2057" s="404"/>
      <c r="D2057" s="404"/>
      <c r="E2057" s="403"/>
      <c r="F2057" s="417"/>
      <c r="G2057" s="403"/>
      <c r="H2057" s="403"/>
      <c r="I2057" s="803" t="s">
        <v>858</v>
      </c>
      <c r="J2057" s="789" t="s">
        <v>428</v>
      </c>
      <c r="K2057" s="789" t="s">
        <v>429</v>
      </c>
      <c r="L2057" s="804">
        <v>2</v>
      </c>
      <c r="M2057" s="805">
        <v>45931</v>
      </c>
      <c r="N2057" s="805">
        <v>46568</v>
      </c>
      <c r="O2057" s="791">
        <f t="shared" si="78"/>
        <v>91</v>
      </c>
      <c r="P2057" s="790">
        <v>0</v>
      </c>
      <c r="Q2057" s="815" t="s">
        <v>2029</v>
      </c>
      <c r="R2057" s="95">
        <f t="shared" si="77"/>
        <v>0</v>
      </c>
      <c r="S2057" s="794" t="str">
        <f t="array" aca="1" ref="S2057" ca="1">IF(ISNUMBER(R2057),IF(R2057=100%,"CUMPLIDA",IF(AND(ISNUMBER(N2057),ISNUMBER(INDIRECT("FECHA_"&amp;$B2057,1))), IF(N2057&lt;=INDIRECT("FECHA_"&amp;$B2057,1),"INCUMPLIDA","PROCESO"), "VERIFICAR FECHA")),"SIN VALOR AVANCE")</f>
        <v>PROCESO</v>
      </c>
    </row>
    <row r="2058" spans="1:19" ht="255.75">
      <c r="A2058" s="846" t="s">
        <v>19</v>
      </c>
      <c r="B2058" s="785" t="s">
        <v>13</v>
      </c>
      <c r="C2058" s="404" t="s">
        <v>2030</v>
      </c>
      <c r="D2058" s="404" t="s">
        <v>2031</v>
      </c>
      <c r="E2058" s="403" t="s">
        <v>2032</v>
      </c>
      <c r="F2058" s="417"/>
      <c r="G2058" s="403"/>
      <c r="H2058" s="403" t="s">
        <v>2033</v>
      </c>
      <c r="I2058" s="803" t="s">
        <v>903</v>
      </c>
      <c r="J2058" s="861" t="s">
        <v>1935</v>
      </c>
      <c r="K2058" s="789" t="s">
        <v>1936</v>
      </c>
      <c r="L2058" s="790">
        <v>1</v>
      </c>
      <c r="M2058" s="806">
        <v>44044</v>
      </c>
      <c r="N2058" s="806">
        <v>44196</v>
      </c>
      <c r="O2058" s="791">
        <f t="shared" si="78"/>
        <v>21.714285714285715</v>
      </c>
      <c r="P2058" s="790">
        <v>1</v>
      </c>
      <c r="Q2058" s="789" t="s">
        <v>2034</v>
      </c>
      <c r="R2058" s="95">
        <f t="shared" si="77"/>
        <v>1</v>
      </c>
      <c r="S2058" s="794" t="str">
        <f t="array" aca="1" ref="S2058" ca="1">IF(ISNUMBER(R2058),IF(R2058=100%,"CUMPLIDA",IF(AND(ISNUMBER(N2058),ISNUMBER(INDIRECT("FECHA_"&amp;$B2058,1))), IF(N2058&lt;=INDIRECT("FECHA_"&amp;$B2058,1),"INCUMPLIDA","PROCESO"), "VERIFICAR FECHA")),"SIN VALOR AVANCE")</f>
        <v>CUMPLIDA</v>
      </c>
    </row>
    <row r="2059" spans="1:19" ht="75.75">
      <c r="A2059" s="846" t="s">
        <v>19</v>
      </c>
      <c r="B2059" s="785" t="s">
        <v>13</v>
      </c>
      <c r="C2059" s="404"/>
      <c r="D2059" s="404"/>
      <c r="E2059" s="403"/>
      <c r="F2059" s="417"/>
      <c r="G2059" s="403"/>
      <c r="H2059" s="403"/>
      <c r="I2059" s="801" t="s">
        <v>903</v>
      </c>
      <c r="J2059" s="789" t="s">
        <v>831</v>
      </c>
      <c r="K2059" s="789" t="s">
        <v>832</v>
      </c>
      <c r="L2059" s="804">
        <v>1</v>
      </c>
      <c r="M2059" s="806">
        <v>45231</v>
      </c>
      <c r="N2059" s="806">
        <v>45504</v>
      </c>
      <c r="O2059" s="791">
        <f t="shared" si="78"/>
        <v>39</v>
      </c>
      <c r="P2059" s="790">
        <v>1</v>
      </c>
      <c r="Q2059" s="815" t="s">
        <v>2021</v>
      </c>
      <c r="R2059" s="95">
        <f t="shared" si="77"/>
        <v>1</v>
      </c>
      <c r="S2059" s="794" t="str">
        <f t="array" aca="1" ref="S2059" ca="1">IF(ISNUMBER(R2059),IF(R2059=100%,"CUMPLIDA",IF(AND(ISNUMBER(N2059),ISNUMBER(INDIRECT("FECHA_"&amp;$B2059,1))), IF(N2059&lt;=INDIRECT("FECHA_"&amp;$B2059,1),"INCUMPLIDA","PROCESO"), "VERIFICAR FECHA")),"SIN VALOR AVANCE")</f>
        <v>CUMPLIDA</v>
      </c>
    </row>
    <row r="2060" spans="1:19" ht="150">
      <c r="A2060" s="846" t="s">
        <v>19</v>
      </c>
      <c r="B2060" s="785" t="s">
        <v>13</v>
      </c>
      <c r="C2060" s="404"/>
      <c r="D2060" s="404"/>
      <c r="E2060" s="403"/>
      <c r="F2060" s="417"/>
      <c r="G2060" s="403"/>
      <c r="H2060" s="403"/>
      <c r="I2060" s="801"/>
      <c r="J2060" s="789" t="s">
        <v>834</v>
      </c>
      <c r="K2060" s="789" t="s">
        <v>835</v>
      </c>
      <c r="L2060" s="804">
        <v>1</v>
      </c>
      <c r="M2060" s="806">
        <v>45231</v>
      </c>
      <c r="N2060" s="806">
        <v>45504</v>
      </c>
      <c r="O2060" s="791">
        <f t="shared" si="78"/>
        <v>39</v>
      </c>
      <c r="P2060" s="790">
        <v>1</v>
      </c>
      <c r="Q2060" s="789" t="s">
        <v>2035</v>
      </c>
      <c r="R2060" s="95">
        <f t="shared" si="77"/>
        <v>1</v>
      </c>
      <c r="S2060" s="794" t="str">
        <f t="array" aca="1" ref="S2060" ca="1">IF(ISNUMBER(R2060),IF(R2060=100%,"CUMPLIDA",IF(AND(ISNUMBER(N2060),ISNUMBER(INDIRECT("FECHA_"&amp;$B2060,1))), IF(N2060&lt;=INDIRECT("FECHA_"&amp;$B2060,1),"INCUMPLIDA","PROCESO"), "VERIFICAR FECHA")),"SIN VALOR AVANCE")</f>
        <v>CUMPLIDA</v>
      </c>
    </row>
    <row r="2061" spans="1:19" ht="150.75">
      <c r="A2061" s="846" t="s">
        <v>19</v>
      </c>
      <c r="B2061" s="785" t="s">
        <v>13</v>
      </c>
      <c r="C2061" s="404"/>
      <c r="D2061" s="404"/>
      <c r="E2061" s="403"/>
      <c r="F2061" s="417"/>
      <c r="G2061" s="403"/>
      <c r="H2061" s="403"/>
      <c r="I2061" s="803" t="s">
        <v>837</v>
      </c>
      <c r="J2061" s="789" t="s">
        <v>838</v>
      </c>
      <c r="K2061" s="789" t="s">
        <v>839</v>
      </c>
      <c r="L2061" s="804">
        <v>1</v>
      </c>
      <c r="M2061" s="805">
        <v>45323</v>
      </c>
      <c r="N2061" s="805">
        <v>45747</v>
      </c>
      <c r="O2061" s="791">
        <f t="shared" si="78"/>
        <v>60.571428571428569</v>
      </c>
      <c r="P2061" s="790">
        <v>1</v>
      </c>
      <c r="Q2061" s="789" t="s">
        <v>2036</v>
      </c>
      <c r="R2061" s="95">
        <f t="shared" si="77"/>
        <v>1</v>
      </c>
      <c r="S2061" s="794" t="str">
        <f t="array" aca="1" ref="S2061" ca="1">IF(ISNUMBER(R2061),IF(R2061=100%,"CUMPLIDA",IF(AND(ISNUMBER(N2061),ISNUMBER(INDIRECT("FECHA_"&amp;$B2061,1))), IF(N2061&lt;=INDIRECT("FECHA_"&amp;$B2061,1),"INCUMPLIDA","PROCESO"), "VERIFICAR FECHA")),"SIN VALOR AVANCE")</f>
        <v>CUMPLIDA</v>
      </c>
    </row>
    <row r="2062" spans="1:19" ht="75.75">
      <c r="A2062" s="846" t="s">
        <v>19</v>
      </c>
      <c r="B2062" s="785" t="s">
        <v>13</v>
      </c>
      <c r="C2062" s="404"/>
      <c r="D2062" s="404"/>
      <c r="E2062" s="403"/>
      <c r="F2062" s="417"/>
      <c r="G2062" s="403"/>
      <c r="H2062" s="403"/>
      <c r="I2062" s="803" t="s">
        <v>841</v>
      </c>
      <c r="J2062" s="789" t="s">
        <v>841</v>
      </c>
      <c r="K2062" s="789" t="s">
        <v>842</v>
      </c>
      <c r="L2062" s="804">
        <v>1</v>
      </c>
      <c r="M2062" s="805">
        <v>45323</v>
      </c>
      <c r="N2062" s="805">
        <v>45747</v>
      </c>
      <c r="O2062" s="791">
        <f t="shared" si="78"/>
        <v>60.571428571428569</v>
      </c>
      <c r="P2062" s="790">
        <v>1</v>
      </c>
      <c r="Q2062" s="815" t="s">
        <v>2021</v>
      </c>
      <c r="R2062" s="95">
        <f t="shared" si="77"/>
        <v>1</v>
      </c>
      <c r="S2062" s="794" t="str">
        <f t="array" aca="1" ref="S2062" ca="1">IF(ISNUMBER(R2062),IF(R2062=100%,"CUMPLIDA",IF(AND(ISNUMBER(N2062),ISNUMBER(INDIRECT("FECHA_"&amp;$B2062,1))), IF(N2062&lt;=INDIRECT("FECHA_"&amp;$B2062,1),"INCUMPLIDA","PROCESO"), "VERIFICAR FECHA")),"SIN VALOR AVANCE")</f>
        <v>CUMPLIDA</v>
      </c>
    </row>
    <row r="2063" spans="1:19" ht="105.75">
      <c r="A2063" s="846" t="s">
        <v>19</v>
      </c>
      <c r="B2063" s="785" t="s">
        <v>13</v>
      </c>
      <c r="C2063" s="404"/>
      <c r="D2063" s="404"/>
      <c r="E2063" s="403"/>
      <c r="F2063" s="417"/>
      <c r="G2063" s="403"/>
      <c r="H2063" s="403"/>
      <c r="I2063" s="803" t="s">
        <v>844</v>
      </c>
      <c r="J2063" s="789" t="s">
        <v>845</v>
      </c>
      <c r="K2063" s="789" t="s">
        <v>846</v>
      </c>
      <c r="L2063" s="804">
        <v>1</v>
      </c>
      <c r="M2063" s="805">
        <v>45231</v>
      </c>
      <c r="N2063" s="805">
        <v>45747</v>
      </c>
      <c r="O2063" s="791">
        <f t="shared" si="78"/>
        <v>73.714285714285708</v>
      </c>
      <c r="P2063" s="790">
        <v>1</v>
      </c>
      <c r="Q2063" s="789" t="s">
        <v>1938</v>
      </c>
      <c r="R2063" s="95">
        <f t="shared" si="77"/>
        <v>1</v>
      </c>
      <c r="S2063" s="794" t="str">
        <f t="array" aca="1" ref="S2063" ca="1">IF(ISNUMBER(R2063),IF(R2063=100%,"CUMPLIDA",IF(AND(ISNUMBER(N2063),ISNUMBER(INDIRECT("FECHA_"&amp;$B2063,1))), IF(N2063&lt;=INDIRECT("FECHA_"&amp;$B2063,1),"INCUMPLIDA","PROCESO"), "VERIFICAR FECHA")),"SIN VALOR AVANCE")</f>
        <v>CUMPLIDA</v>
      </c>
    </row>
    <row r="2064" spans="1:19" ht="150.75">
      <c r="A2064" s="846" t="s">
        <v>19</v>
      </c>
      <c r="B2064" s="785" t="s">
        <v>13</v>
      </c>
      <c r="C2064" s="404"/>
      <c r="D2064" s="404"/>
      <c r="E2064" s="403"/>
      <c r="F2064" s="417"/>
      <c r="G2064" s="403"/>
      <c r="H2064" s="403"/>
      <c r="I2064" s="803" t="s">
        <v>847</v>
      </c>
      <c r="J2064" s="789" t="s">
        <v>847</v>
      </c>
      <c r="K2064" s="789" t="s">
        <v>1865</v>
      </c>
      <c r="L2064" s="804">
        <v>1</v>
      </c>
      <c r="M2064" s="805">
        <v>45323</v>
      </c>
      <c r="N2064" s="805">
        <v>45747</v>
      </c>
      <c r="O2064" s="791">
        <f t="shared" si="78"/>
        <v>60.571428571428569</v>
      </c>
      <c r="P2064" s="790">
        <v>1</v>
      </c>
      <c r="Q2064" s="789" t="s">
        <v>2036</v>
      </c>
      <c r="R2064" s="95">
        <f t="shared" si="77"/>
        <v>1</v>
      </c>
      <c r="S2064" s="794" t="str">
        <f t="array" aca="1" ref="S2064" ca="1">IF(ISNUMBER(R2064),IF(R2064=100%,"CUMPLIDA",IF(AND(ISNUMBER(N2064),ISNUMBER(INDIRECT("FECHA_"&amp;$B2064,1))), IF(N2064&lt;=INDIRECT("FECHA_"&amp;$B2064,1),"INCUMPLIDA","PROCESO"), "VERIFICAR FECHA")),"SIN VALOR AVANCE")</f>
        <v>CUMPLIDA</v>
      </c>
    </row>
    <row r="2065" spans="1:19" ht="75.75">
      <c r="A2065" s="846" t="s">
        <v>19</v>
      </c>
      <c r="B2065" s="785" t="s">
        <v>13</v>
      </c>
      <c r="C2065" s="404"/>
      <c r="D2065" s="404"/>
      <c r="E2065" s="403"/>
      <c r="F2065" s="417"/>
      <c r="G2065" s="403"/>
      <c r="H2065" s="403"/>
      <c r="I2065" s="803" t="s">
        <v>2025</v>
      </c>
      <c r="J2065" s="789" t="s">
        <v>2025</v>
      </c>
      <c r="K2065" s="789" t="s">
        <v>850</v>
      </c>
      <c r="L2065" s="804">
        <v>1</v>
      </c>
      <c r="M2065" s="805">
        <v>45231</v>
      </c>
      <c r="N2065" s="805">
        <v>45747</v>
      </c>
      <c r="O2065" s="791">
        <f t="shared" si="78"/>
        <v>73.714285714285708</v>
      </c>
      <c r="P2065" s="790">
        <v>1</v>
      </c>
      <c r="Q2065" s="815" t="s">
        <v>2021</v>
      </c>
      <c r="R2065" s="95">
        <f t="shared" si="77"/>
        <v>1</v>
      </c>
      <c r="S2065" s="794" t="str">
        <f t="array" aca="1" ref="S2065" ca="1">IF(ISNUMBER(R2065),IF(R2065=100%,"CUMPLIDA",IF(AND(ISNUMBER(N2065),ISNUMBER(INDIRECT("FECHA_"&amp;$B2065,1))), IF(N2065&lt;=INDIRECT("FECHA_"&amp;$B2065,1),"INCUMPLIDA","PROCESO"), "VERIFICAR FECHA")),"SIN VALOR AVANCE")</f>
        <v>CUMPLIDA</v>
      </c>
    </row>
    <row r="2066" spans="1:19" ht="255.75">
      <c r="A2066" s="846" t="s">
        <v>19</v>
      </c>
      <c r="B2066" s="785" t="s">
        <v>13</v>
      </c>
      <c r="C2066" s="404"/>
      <c r="D2066" s="404"/>
      <c r="E2066" s="403"/>
      <c r="F2066" s="417"/>
      <c r="G2066" s="403"/>
      <c r="H2066" s="403"/>
      <c r="I2066" s="803" t="s">
        <v>2026</v>
      </c>
      <c r="J2066" s="789" t="s">
        <v>2026</v>
      </c>
      <c r="K2066" s="789" t="s">
        <v>977</v>
      </c>
      <c r="L2066" s="804">
        <v>1</v>
      </c>
      <c r="M2066" s="805">
        <v>45231</v>
      </c>
      <c r="N2066" s="805">
        <v>45808</v>
      </c>
      <c r="O2066" s="791">
        <f t="shared" si="78"/>
        <v>82.428571428571431</v>
      </c>
      <c r="P2066" s="790">
        <v>1</v>
      </c>
      <c r="Q2066" s="815" t="s">
        <v>2037</v>
      </c>
      <c r="R2066" s="95">
        <f t="shared" si="77"/>
        <v>1</v>
      </c>
      <c r="S2066" s="794" t="str">
        <f t="array" aca="1" ref="S2066" ca="1">IF(ISNUMBER(R2066),IF(R2066=100%,"CUMPLIDA",IF(AND(ISNUMBER(N2066),ISNUMBER(INDIRECT("FECHA_"&amp;$B2066,1))), IF(N2066&lt;=INDIRECT("FECHA_"&amp;$B2066,1),"INCUMPLIDA","PROCESO"), "VERIFICAR FECHA")),"SIN VALOR AVANCE")</f>
        <v>CUMPLIDA</v>
      </c>
    </row>
    <row r="2067" spans="1:19" ht="182.25">
      <c r="A2067" s="846" t="s">
        <v>19</v>
      </c>
      <c r="B2067" s="785" t="s">
        <v>13</v>
      </c>
      <c r="C2067" s="404"/>
      <c r="D2067" s="404"/>
      <c r="E2067" s="403"/>
      <c r="F2067" s="417"/>
      <c r="G2067" s="403"/>
      <c r="H2067" s="403"/>
      <c r="I2067" s="803" t="s">
        <v>854</v>
      </c>
      <c r="J2067" s="789" t="s">
        <v>421</v>
      </c>
      <c r="K2067" s="789" t="s">
        <v>855</v>
      </c>
      <c r="L2067" s="804">
        <v>10</v>
      </c>
      <c r="M2067" s="805">
        <v>45809</v>
      </c>
      <c r="N2067" s="805">
        <v>46568</v>
      </c>
      <c r="O2067" s="791">
        <f t="shared" si="78"/>
        <v>108.42857142857143</v>
      </c>
      <c r="P2067" s="790">
        <v>0</v>
      </c>
      <c r="Q2067" s="815" t="s">
        <v>2038</v>
      </c>
      <c r="R2067" s="95">
        <f t="shared" si="77"/>
        <v>0</v>
      </c>
      <c r="S2067" s="794" t="str">
        <f t="array" aca="1" ref="S2067" ca="1">IF(ISNUMBER(R2067),IF(R2067=100%,"CUMPLIDA",IF(AND(ISNUMBER(N2067),ISNUMBER(INDIRECT("FECHA_"&amp;$B2067,1))), IF(N2067&lt;=INDIRECT("FECHA_"&amp;$B2067,1),"INCUMPLIDA","PROCESO"), "VERIFICAR FECHA")),"SIN VALOR AVANCE")</f>
        <v>PROCESO</v>
      </c>
    </row>
    <row r="2068" spans="1:19" ht="180.75">
      <c r="A2068" s="846" t="s">
        <v>19</v>
      </c>
      <c r="B2068" s="785" t="s">
        <v>13</v>
      </c>
      <c r="C2068" s="404"/>
      <c r="D2068" s="404"/>
      <c r="E2068" s="403"/>
      <c r="F2068" s="417"/>
      <c r="G2068" s="403"/>
      <c r="H2068" s="403"/>
      <c r="I2068" s="803" t="s">
        <v>857</v>
      </c>
      <c r="J2068" s="789" t="s">
        <v>425</v>
      </c>
      <c r="K2068" s="789" t="s">
        <v>426</v>
      </c>
      <c r="L2068" s="804">
        <v>1</v>
      </c>
      <c r="M2068" s="805">
        <v>45809</v>
      </c>
      <c r="N2068" s="805">
        <v>46568</v>
      </c>
      <c r="O2068" s="791">
        <f t="shared" si="78"/>
        <v>108.42857142857143</v>
      </c>
      <c r="P2068" s="790">
        <v>0</v>
      </c>
      <c r="Q2068" s="815" t="s">
        <v>2039</v>
      </c>
      <c r="R2068" s="95">
        <f t="shared" si="77"/>
        <v>0</v>
      </c>
      <c r="S2068" s="794" t="str">
        <f t="array" aca="1" ref="S2068" ca="1">IF(ISNUMBER(R2068),IF(R2068=100%,"CUMPLIDA",IF(AND(ISNUMBER(N2068),ISNUMBER(INDIRECT("FECHA_"&amp;$B2068,1))), IF(N2068&lt;=INDIRECT("FECHA_"&amp;$B2068,1),"INCUMPLIDA","PROCESO"), "VERIFICAR FECHA")),"SIN VALOR AVANCE")</f>
        <v>PROCESO</v>
      </c>
    </row>
    <row r="2069" spans="1:19" ht="300.75">
      <c r="A2069" s="846" t="s">
        <v>19</v>
      </c>
      <c r="B2069" s="785" t="s">
        <v>13</v>
      </c>
      <c r="C2069" s="404"/>
      <c r="D2069" s="404"/>
      <c r="E2069" s="403"/>
      <c r="F2069" s="417"/>
      <c r="G2069" s="403"/>
      <c r="H2069" s="403"/>
      <c r="I2069" s="803" t="s">
        <v>858</v>
      </c>
      <c r="J2069" s="789" t="s">
        <v>428</v>
      </c>
      <c r="K2069" s="789" t="s">
        <v>429</v>
      </c>
      <c r="L2069" s="804">
        <v>2</v>
      </c>
      <c r="M2069" s="805">
        <v>45809</v>
      </c>
      <c r="N2069" s="805">
        <v>46568</v>
      </c>
      <c r="O2069" s="791">
        <f t="shared" si="78"/>
        <v>108.42857142857143</v>
      </c>
      <c r="P2069" s="790">
        <v>0</v>
      </c>
      <c r="Q2069" s="815" t="s">
        <v>2040</v>
      </c>
      <c r="R2069" s="95">
        <f t="shared" si="77"/>
        <v>0</v>
      </c>
      <c r="S2069" s="794" t="str">
        <f t="array" aca="1" ref="S2069" ca="1">IF(ISNUMBER(R2069),IF(R2069=100%,"CUMPLIDA",IF(AND(ISNUMBER(N2069),ISNUMBER(INDIRECT("FECHA_"&amp;$B2069,1))), IF(N2069&lt;=INDIRECT("FECHA_"&amp;$B2069,1),"INCUMPLIDA","PROCESO"), "VERIFICAR FECHA")),"SIN VALOR AVANCE")</f>
        <v>PROCESO</v>
      </c>
    </row>
    <row r="2070" spans="1:19" ht="315.75">
      <c r="A2070" s="846" t="s">
        <v>19</v>
      </c>
      <c r="B2070" s="785" t="s">
        <v>13</v>
      </c>
      <c r="C2070" s="404" t="s">
        <v>2041</v>
      </c>
      <c r="D2070" s="404" t="s">
        <v>2042</v>
      </c>
      <c r="E2070" s="403" t="s">
        <v>2043</v>
      </c>
      <c r="F2070" s="417"/>
      <c r="G2070" s="403"/>
      <c r="H2070" s="403" t="s">
        <v>2044</v>
      </c>
      <c r="I2070" s="873" t="s">
        <v>2045</v>
      </c>
      <c r="J2070" s="816" t="s">
        <v>2046</v>
      </c>
      <c r="K2070" s="789" t="s">
        <v>2047</v>
      </c>
      <c r="L2070" s="790">
        <v>1</v>
      </c>
      <c r="M2070" s="806">
        <v>45078</v>
      </c>
      <c r="N2070" s="806">
        <v>45869</v>
      </c>
      <c r="O2070" s="791">
        <f t="shared" si="78"/>
        <v>113</v>
      </c>
      <c r="P2070" s="790">
        <v>1</v>
      </c>
      <c r="Q2070" s="789" t="s">
        <v>2048</v>
      </c>
      <c r="R2070" s="95">
        <f t="shared" si="77"/>
        <v>1</v>
      </c>
      <c r="S2070" s="794" t="str">
        <f t="array" aca="1" ref="S2070" ca="1">IF(ISNUMBER(R2070),IF(R2070=100%,"CUMPLIDA",IF(AND(ISNUMBER(N2070),ISNUMBER(INDIRECT("FECHA_"&amp;$B2070,1))), IF(N2070&lt;=INDIRECT("FECHA_"&amp;$B2070,1),"INCUMPLIDA","PROCESO"), "VERIFICAR FECHA")),"SIN VALOR AVANCE")</f>
        <v>CUMPLIDA</v>
      </c>
    </row>
    <row r="2071" spans="1:19" ht="255.75">
      <c r="A2071" s="846" t="s">
        <v>19</v>
      </c>
      <c r="B2071" s="785" t="s">
        <v>13</v>
      </c>
      <c r="C2071" s="404"/>
      <c r="D2071" s="404"/>
      <c r="E2071" s="403"/>
      <c r="F2071" s="417"/>
      <c r="G2071" s="403"/>
      <c r="H2071" s="403"/>
      <c r="I2071" s="873"/>
      <c r="J2071" s="789" t="s">
        <v>2049</v>
      </c>
      <c r="K2071" s="878" t="s">
        <v>2050</v>
      </c>
      <c r="L2071" s="790">
        <v>1</v>
      </c>
      <c r="M2071" s="806">
        <v>46204</v>
      </c>
      <c r="N2071" s="879">
        <v>46446</v>
      </c>
      <c r="O2071" s="791">
        <f t="shared" si="78"/>
        <v>34.571428571428569</v>
      </c>
      <c r="P2071" s="790">
        <v>0.22</v>
      </c>
      <c r="Q2071" s="789" t="s">
        <v>2051</v>
      </c>
      <c r="R2071" s="95">
        <f t="shared" si="77"/>
        <v>0.22</v>
      </c>
      <c r="S2071" s="794" t="str">
        <f t="array" aca="1" ref="S2071" ca="1">IF(ISNUMBER(R2071),IF(R2071=100%,"CUMPLIDA",IF(AND(ISNUMBER(N2071),ISNUMBER(INDIRECT("FECHA_"&amp;$B2071,1))), IF(N2071&lt;=INDIRECT("FECHA_"&amp;$B2071,1),"INCUMPLIDA","PROCESO"), "VERIFICAR FECHA")),"SIN VALOR AVANCE")</f>
        <v>PROCESO</v>
      </c>
    </row>
    <row r="2072" spans="1:19" ht="270.75">
      <c r="A2072" s="846" t="s">
        <v>19</v>
      </c>
      <c r="B2072" s="785" t="s">
        <v>13</v>
      </c>
      <c r="C2072" s="404"/>
      <c r="D2072" s="404"/>
      <c r="E2072" s="403"/>
      <c r="F2072" s="417"/>
      <c r="G2072" s="403"/>
      <c r="H2072" s="403"/>
      <c r="I2072" s="873"/>
      <c r="J2072" s="816" t="s">
        <v>2052</v>
      </c>
      <c r="K2072" s="789" t="s">
        <v>2053</v>
      </c>
      <c r="L2072" s="790">
        <v>1</v>
      </c>
      <c r="M2072" s="806">
        <v>45597</v>
      </c>
      <c r="N2072" s="806">
        <v>45716</v>
      </c>
      <c r="O2072" s="791">
        <f t="shared" si="78"/>
        <v>17</v>
      </c>
      <c r="P2072" s="790">
        <v>1</v>
      </c>
      <c r="Q2072" s="789" t="s">
        <v>2054</v>
      </c>
      <c r="R2072" s="95">
        <f t="shared" si="77"/>
        <v>1</v>
      </c>
      <c r="S2072" s="794" t="str">
        <f t="array" aca="1" ref="S2072" ca="1">IF(ISNUMBER(R2072),IF(R2072=100%,"CUMPLIDA",IF(AND(ISNUMBER(N2072),ISNUMBER(INDIRECT("FECHA_"&amp;$B2072,1))), IF(N2072&lt;=INDIRECT("FECHA_"&amp;$B2072,1),"INCUMPLIDA","PROCESO"), "VERIFICAR FECHA")),"SIN VALOR AVANCE")</f>
        <v>CUMPLIDA</v>
      </c>
    </row>
    <row r="2073" spans="1:19" ht="255.75">
      <c r="A2073" s="846" t="s">
        <v>19</v>
      </c>
      <c r="B2073" s="785" t="s">
        <v>13</v>
      </c>
      <c r="C2073" s="404" t="s">
        <v>2055</v>
      </c>
      <c r="D2073" s="404" t="s">
        <v>2017</v>
      </c>
      <c r="E2073" s="403" t="s">
        <v>2056</v>
      </c>
      <c r="F2073" s="417"/>
      <c r="G2073" s="403"/>
      <c r="H2073" s="403" t="s">
        <v>2057</v>
      </c>
      <c r="I2073" s="803" t="s">
        <v>903</v>
      </c>
      <c r="J2073" s="861" t="s">
        <v>1935</v>
      </c>
      <c r="K2073" s="789" t="s">
        <v>1936</v>
      </c>
      <c r="L2073" s="790">
        <v>1</v>
      </c>
      <c r="M2073" s="806">
        <v>44044</v>
      </c>
      <c r="N2073" s="806">
        <v>44196</v>
      </c>
      <c r="O2073" s="791">
        <f t="shared" si="78"/>
        <v>21.714285714285715</v>
      </c>
      <c r="P2073" s="790">
        <v>1</v>
      </c>
      <c r="Q2073" s="789" t="s">
        <v>2058</v>
      </c>
      <c r="R2073" s="95">
        <f t="shared" si="77"/>
        <v>1</v>
      </c>
      <c r="S2073" s="794" t="str">
        <f t="array" aca="1" ref="S2073" ca="1">IF(ISNUMBER(R2073),IF(R2073=100%,"CUMPLIDA",IF(AND(ISNUMBER(N2073),ISNUMBER(INDIRECT("FECHA_"&amp;$B2073,1))), IF(N2073&lt;=INDIRECT("FECHA_"&amp;$B2073,1),"INCUMPLIDA","PROCESO"), "VERIFICAR FECHA")),"SIN VALOR AVANCE")</f>
        <v>CUMPLIDA</v>
      </c>
    </row>
    <row r="2074" spans="1:19" ht="75.75">
      <c r="A2074" s="846" t="s">
        <v>19</v>
      </c>
      <c r="B2074" s="785" t="s">
        <v>13</v>
      </c>
      <c r="C2074" s="404"/>
      <c r="D2074" s="404"/>
      <c r="E2074" s="403"/>
      <c r="F2074" s="417"/>
      <c r="G2074" s="403"/>
      <c r="H2074" s="403"/>
      <c r="I2074" s="801" t="s">
        <v>903</v>
      </c>
      <c r="J2074" s="789" t="s">
        <v>831</v>
      </c>
      <c r="K2074" s="789" t="s">
        <v>832</v>
      </c>
      <c r="L2074" s="804">
        <v>1</v>
      </c>
      <c r="M2074" s="806">
        <v>45231</v>
      </c>
      <c r="N2074" s="806">
        <v>45504</v>
      </c>
      <c r="O2074" s="791">
        <f t="shared" si="78"/>
        <v>39</v>
      </c>
      <c r="P2074" s="790">
        <v>1</v>
      </c>
      <c r="Q2074" s="815" t="s">
        <v>2021</v>
      </c>
      <c r="R2074" s="95">
        <f t="shared" si="77"/>
        <v>1</v>
      </c>
      <c r="S2074" s="794" t="str">
        <f t="array" aca="1" ref="S2074" ca="1">IF(ISNUMBER(R2074),IF(R2074=100%,"CUMPLIDA",IF(AND(ISNUMBER(N2074),ISNUMBER(INDIRECT("FECHA_"&amp;$B2074,1))), IF(N2074&lt;=INDIRECT("FECHA_"&amp;$B2074,1),"INCUMPLIDA","PROCESO"), "VERIFICAR FECHA")),"SIN VALOR AVANCE")</f>
        <v>CUMPLIDA</v>
      </c>
    </row>
    <row r="2075" spans="1:19" ht="330.75">
      <c r="A2075" s="846" t="s">
        <v>19</v>
      </c>
      <c r="B2075" s="785" t="s">
        <v>13</v>
      </c>
      <c r="C2075" s="404"/>
      <c r="D2075" s="404"/>
      <c r="E2075" s="403"/>
      <c r="F2075" s="417"/>
      <c r="G2075" s="403"/>
      <c r="H2075" s="403"/>
      <c r="I2075" s="801"/>
      <c r="J2075" s="789" t="s">
        <v>834</v>
      </c>
      <c r="K2075" s="789" t="s">
        <v>835</v>
      </c>
      <c r="L2075" s="804">
        <v>1</v>
      </c>
      <c r="M2075" s="806">
        <v>45231</v>
      </c>
      <c r="N2075" s="806">
        <v>45504</v>
      </c>
      <c r="O2075" s="791">
        <f t="shared" si="78"/>
        <v>39</v>
      </c>
      <c r="P2075" s="790">
        <v>1</v>
      </c>
      <c r="Q2075" s="815" t="s">
        <v>2059</v>
      </c>
      <c r="R2075" s="95">
        <f t="shared" si="77"/>
        <v>1</v>
      </c>
      <c r="S2075" s="794" t="str">
        <f t="array" aca="1" ref="S2075" ca="1">IF(ISNUMBER(R2075),IF(R2075=100%,"CUMPLIDA",IF(AND(ISNUMBER(N2075),ISNUMBER(INDIRECT("FECHA_"&amp;$B2075,1))), IF(N2075&lt;=INDIRECT("FECHA_"&amp;$B2075,1),"INCUMPLIDA","PROCESO"), "VERIFICAR FECHA")),"SIN VALOR AVANCE")</f>
        <v>CUMPLIDA</v>
      </c>
    </row>
    <row r="2076" spans="1:19" ht="165.75">
      <c r="A2076" s="846" t="s">
        <v>19</v>
      </c>
      <c r="B2076" s="785" t="s">
        <v>13</v>
      </c>
      <c r="C2076" s="404"/>
      <c r="D2076" s="404"/>
      <c r="E2076" s="403"/>
      <c r="F2076" s="417"/>
      <c r="G2076" s="403"/>
      <c r="H2076" s="403"/>
      <c r="I2076" s="803" t="s">
        <v>837</v>
      </c>
      <c r="J2076" s="789" t="s">
        <v>838</v>
      </c>
      <c r="K2076" s="789" t="s">
        <v>839</v>
      </c>
      <c r="L2076" s="804">
        <v>1</v>
      </c>
      <c r="M2076" s="805">
        <v>45323</v>
      </c>
      <c r="N2076" s="805">
        <v>45747</v>
      </c>
      <c r="O2076" s="791">
        <f t="shared" si="78"/>
        <v>60.571428571428569</v>
      </c>
      <c r="P2076" s="790">
        <v>1</v>
      </c>
      <c r="Q2076" s="815" t="s">
        <v>2060</v>
      </c>
      <c r="R2076" s="95">
        <f t="shared" si="77"/>
        <v>1</v>
      </c>
      <c r="S2076" s="794" t="str">
        <f t="array" aca="1" ref="S2076" ca="1">IF(ISNUMBER(R2076),IF(R2076=100%,"CUMPLIDA",IF(AND(ISNUMBER(N2076),ISNUMBER(INDIRECT("FECHA_"&amp;$B2076,1))), IF(N2076&lt;=INDIRECT("FECHA_"&amp;$B2076,1),"INCUMPLIDA","PROCESO"), "VERIFICAR FECHA")),"SIN VALOR AVANCE")</f>
        <v>CUMPLIDA</v>
      </c>
    </row>
    <row r="2077" spans="1:19" ht="75.75">
      <c r="A2077" s="846" t="s">
        <v>19</v>
      </c>
      <c r="B2077" s="785" t="s">
        <v>13</v>
      </c>
      <c r="C2077" s="404"/>
      <c r="D2077" s="404"/>
      <c r="E2077" s="403"/>
      <c r="F2077" s="417"/>
      <c r="G2077" s="403"/>
      <c r="H2077" s="403"/>
      <c r="I2077" s="803" t="s">
        <v>841</v>
      </c>
      <c r="J2077" s="789" t="s">
        <v>841</v>
      </c>
      <c r="K2077" s="789" t="s">
        <v>842</v>
      </c>
      <c r="L2077" s="804">
        <v>1</v>
      </c>
      <c r="M2077" s="805">
        <v>45323</v>
      </c>
      <c r="N2077" s="805">
        <v>45747</v>
      </c>
      <c r="O2077" s="791">
        <f t="shared" si="78"/>
        <v>60.571428571428569</v>
      </c>
      <c r="P2077" s="790">
        <v>1</v>
      </c>
      <c r="Q2077" s="815" t="s">
        <v>2021</v>
      </c>
      <c r="R2077" s="95">
        <f t="shared" si="77"/>
        <v>1</v>
      </c>
      <c r="S2077" s="794" t="str">
        <f t="array" aca="1" ref="S2077" ca="1">IF(ISNUMBER(R2077),IF(R2077=100%,"CUMPLIDA",IF(AND(ISNUMBER(N2077),ISNUMBER(INDIRECT("FECHA_"&amp;$B2077,1))), IF(N2077&lt;=INDIRECT("FECHA_"&amp;$B2077,1),"INCUMPLIDA","PROCESO"), "VERIFICAR FECHA")),"SIN VALOR AVANCE")</f>
        <v>CUMPLIDA</v>
      </c>
    </row>
    <row r="2078" spans="1:19" ht="105.75">
      <c r="A2078" s="846" t="s">
        <v>19</v>
      </c>
      <c r="B2078" s="785" t="s">
        <v>13</v>
      </c>
      <c r="C2078" s="404"/>
      <c r="D2078" s="404"/>
      <c r="E2078" s="403"/>
      <c r="F2078" s="417"/>
      <c r="G2078" s="403"/>
      <c r="H2078" s="403"/>
      <c r="I2078" s="803" t="s">
        <v>844</v>
      </c>
      <c r="J2078" s="789" t="s">
        <v>845</v>
      </c>
      <c r="K2078" s="789" t="s">
        <v>846</v>
      </c>
      <c r="L2078" s="804">
        <v>1</v>
      </c>
      <c r="M2078" s="805">
        <v>45231</v>
      </c>
      <c r="N2078" s="805">
        <v>45747</v>
      </c>
      <c r="O2078" s="791">
        <f t="shared" si="78"/>
        <v>73.714285714285708</v>
      </c>
      <c r="P2078" s="790">
        <v>1</v>
      </c>
      <c r="Q2078" s="789" t="s">
        <v>1938</v>
      </c>
      <c r="R2078" s="95">
        <f t="shared" si="77"/>
        <v>1</v>
      </c>
      <c r="S2078" s="794" t="str">
        <f t="array" aca="1" ref="S2078" ca="1">IF(ISNUMBER(R2078),IF(R2078=100%,"CUMPLIDA",IF(AND(ISNUMBER(N2078),ISNUMBER(INDIRECT("FECHA_"&amp;$B2078,1))), IF(N2078&lt;=INDIRECT("FECHA_"&amp;$B2078,1),"INCUMPLIDA","PROCESO"), "VERIFICAR FECHA")),"SIN VALOR AVANCE")</f>
        <v>CUMPLIDA</v>
      </c>
    </row>
    <row r="2079" spans="1:19" ht="180.75">
      <c r="A2079" s="846" t="s">
        <v>19</v>
      </c>
      <c r="B2079" s="785" t="s">
        <v>13</v>
      </c>
      <c r="C2079" s="404"/>
      <c r="D2079" s="404"/>
      <c r="E2079" s="403"/>
      <c r="F2079" s="417"/>
      <c r="G2079" s="403"/>
      <c r="H2079" s="403"/>
      <c r="I2079" s="803" t="s">
        <v>847</v>
      </c>
      <c r="J2079" s="789" t="s">
        <v>847</v>
      </c>
      <c r="K2079" s="789" t="s">
        <v>1865</v>
      </c>
      <c r="L2079" s="804">
        <v>1</v>
      </c>
      <c r="M2079" s="805">
        <v>45323</v>
      </c>
      <c r="N2079" s="805">
        <v>45747</v>
      </c>
      <c r="O2079" s="791">
        <f t="shared" si="78"/>
        <v>60.571428571428569</v>
      </c>
      <c r="P2079" s="790">
        <v>1</v>
      </c>
      <c r="Q2079" s="815" t="s">
        <v>2061</v>
      </c>
      <c r="R2079" s="95">
        <f t="shared" si="77"/>
        <v>1</v>
      </c>
      <c r="S2079" s="794" t="str">
        <f t="array" aca="1" ref="S2079" ca="1">IF(ISNUMBER(R2079),IF(R2079=100%,"CUMPLIDA",IF(AND(ISNUMBER(N2079),ISNUMBER(INDIRECT("FECHA_"&amp;$B2079,1))), IF(N2079&lt;=INDIRECT("FECHA_"&amp;$B2079,1),"INCUMPLIDA","PROCESO"), "VERIFICAR FECHA")),"SIN VALOR AVANCE")</f>
        <v>CUMPLIDA</v>
      </c>
    </row>
    <row r="2080" spans="1:19" ht="75.75">
      <c r="A2080" s="846" t="s">
        <v>19</v>
      </c>
      <c r="B2080" s="785" t="s">
        <v>13</v>
      </c>
      <c r="C2080" s="404"/>
      <c r="D2080" s="404"/>
      <c r="E2080" s="403"/>
      <c r="F2080" s="417"/>
      <c r="G2080" s="403"/>
      <c r="H2080" s="403"/>
      <c r="I2080" s="803" t="s">
        <v>2025</v>
      </c>
      <c r="J2080" s="789" t="s">
        <v>2025</v>
      </c>
      <c r="K2080" s="789" t="s">
        <v>850</v>
      </c>
      <c r="L2080" s="804">
        <v>1</v>
      </c>
      <c r="M2080" s="805">
        <v>45231</v>
      </c>
      <c r="N2080" s="805">
        <v>45747</v>
      </c>
      <c r="O2080" s="791">
        <f t="shared" si="78"/>
        <v>73.714285714285708</v>
      </c>
      <c r="P2080" s="790">
        <v>1</v>
      </c>
      <c r="Q2080" s="815" t="s">
        <v>2021</v>
      </c>
      <c r="R2080" s="95">
        <f t="shared" si="77"/>
        <v>1</v>
      </c>
      <c r="S2080" s="794" t="str">
        <f t="array" aca="1" ref="S2080" ca="1">IF(ISNUMBER(R2080),IF(R2080=100%,"CUMPLIDA",IF(AND(ISNUMBER(N2080),ISNUMBER(INDIRECT("FECHA_"&amp;$B2080,1))), IF(N2080&lt;=INDIRECT("FECHA_"&amp;$B2080,1),"INCUMPLIDA","PROCESO"), "VERIFICAR FECHA")),"SIN VALOR AVANCE")</f>
        <v>CUMPLIDA</v>
      </c>
    </row>
    <row r="2081" spans="1:19" ht="225.75">
      <c r="A2081" s="846" t="s">
        <v>19</v>
      </c>
      <c r="B2081" s="785" t="s">
        <v>13</v>
      </c>
      <c r="C2081" s="404"/>
      <c r="D2081" s="404"/>
      <c r="E2081" s="403"/>
      <c r="F2081" s="417"/>
      <c r="G2081" s="403"/>
      <c r="H2081" s="403"/>
      <c r="I2081" s="803" t="s">
        <v>2026</v>
      </c>
      <c r="J2081" s="789" t="s">
        <v>2026</v>
      </c>
      <c r="K2081" s="789" t="s">
        <v>977</v>
      </c>
      <c r="L2081" s="804">
        <v>1</v>
      </c>
      <c r="M2081" s="805">
        <v>45231</v>
      </c>
      <c r="N2081" s="805">
        <v>45808</v>
      </c>
      <c r="O2081" s="791">
        <f t="shared" si="78"/>
        <v>82.428571428571431</v>
      </c>
      <c r="P2081" s="790">
        <v>1</v>
      </c>
      <c r="Q2081" s="815" t="s">
        <v>2022</v>
      </c>
      <c r="R2081" s="95">
        <f t="shared" si="77"/>
        <v>1</v>
      </c>
      <c r="S2081" s="794" t="str">
        <f t="array" aca="1" ref="S2081" ca="1">IF(ISNUMBER(R2081),IF(R2081=100%,"CUMPLIDA",IF(AND(ISNUMBER(N2081),ISNUMBER(INDIRECT("FECHA_"&amp;$B2081,1))), IF(N2081&lt;=INDIRECT("FECHA_"&amp;$B2081,1),"INCUMPLIDA","PROCESO"), "VERIFICAR FECHA")),"SIN VALOR AVANCE")</f>
        <v>CUMPLIDA</v>
      </c>
    </row>
    <row r="2082" spans="1:19" ht="180.75">
      <c r="A2082" s="846" t="s">
        <v>19</v>
      </c>
      <c r="B2082" s="785" t="s">
        <v>13</v>
      </c>
      <c r="C2082" s="404"/>
      <c r="D2082" s="404"/>
      <c r="E2082" s="403"/>
      <c r="F2082" s="417"/>
      <c r="G2082" s="403"/>
      <c r="H2082" s="403"/>
      <c r="I2082" s="803" t="s">
        <v>854</v>
      </c>
      <c r="J2082" s="789" t="s">
        <v>421</v>
      </c>
      <c r="K2082" s="789" t="s">
        <v>855</v>
      </c>
      <c r="L2082" s="804">
        <v>7</v>
      </c>
      <c r="M2082" s="805">
        <v>46024</v>
      </c>
      <c r="N2082" s="805">
        <v>46660</v>
      </c>
      <c r="O2082" s="791">
        <f t="shared" si="78"/>
        <v>90.857142857142861</v>
      </c>
      <c r="P2082" s="790">
        <v>0</v>
      </c>
      <c r="Q2082" s="815" t="s">
        <v>2062</v>
      </c>
      <c r="R2082" s="95">
        <f t="shared" si="77"/>
        <v>0</v>
      </c>
      <c r="S2082" s="794" t="str">
        <f t="array" aca="1" ref="S2082" ca="1">IF(ISNUMBER(R2082),IF(R2082=100%,"CUMPLIDA",IF(AND(ISNUMBER(N2082),ISNUMBER(INDIRECT("FECHA_"&amp;$B2082,1))), IF(N2082&lt;=INDIRECT("FECHA_"&amp;$B2082,1),"INCUMPLIDA","PROCESO"), "VERIFICAR FECHA")),"SIN VALOR AVANCE")</f>
        <v>PROCESO</v>
      </c>
    </row>
    <row r="2083" spans="1:19" ht="165.75">
      <c r="A2083" s="846" t="s">
        <v>19</v>
      </c>
      <c r="B2083" s="785" t="s">
        <v>13</v>
      </c>
      <c r="C2083" s="404"/>
      <c r="D2083" s="404"/>
      <c r="E2083" s="403"/>
      <c r="F2083" s="417"/>
      <c r="G2083" s="403"/>
      <c r="H2083" s="403"/>
      <c r="I2083" s="803" t="s">
        <v>857</v>
      </c>
      <c r="J2083" s="789" t="s">
        <v>425</v>
      </c>
      <c r="K2083" s="789" t="s">
        <v>426</v>
      </c>
      <c r="L2083" s="804">
        <v>1</v>
      </c>
      <c r="M2083" s="805">
        <v>46024</v>
      </c>
      <c r="N2083" s="805">
        <v>46660</v>
      </c>
      <c r="O2083" s="791">
        <f t="shared" si="78"/>
        <v>90.857142857142861</v>
      </c>
      <c r="P2083" s="790">
        <v>0</v>
      </c>
      <c r="Q2083" s="815" t="s">
        <v>2028</v>
      </c>
      <c r="R2083" s="95">
        <f t="shared" si="77"/>
        <v>0</v>
      </c>
      <c r="S2083" s="794" t="str">
        <f t="array" aca="1" ref="S2083" ca="1">IF(ISNUMBER(R2083),IF(R2083=100%,"CUMPLIDA",IF(AND(ISNUMBER(N2083),ISNUMBER(INDIRECT("FECHA_"&amp;$B2083,1))), IF(N2083&lt;=INDIRECT("FECHA_"&amp;$B2083,1),"INCUMPLIDA","PROCESO"), "VERIFICAR FECHA")),"SIN VALOR AVANCE")</f>
        <v>PROCESO</v>
      </c>
    </row>
    <row r="2084" spans="1:19" ht="330.75">
      <c r="A2084" s="846" t="s">
        <v>19</v>
      </c>
      <c r="B2084" s="785" t="s">
        <v>13</v>
      </c>
      <c r="C2084" s="404"/>
      <c r="D2084" s="404"/>
      <c r="E2084" s="403"/>
      <c r="F2084" s="417"/>
      <c r="G2084" s="403"/>
      <c r="H2084" s="403"/>
      <c r="I2084" s="803" t="s">
        <v>858</v>
      </c>
      <c r="J2084" s="789" t="s">
        <v>428</v>
      </c>
      <c r="K2084" s="789" t="s">
        <v>429</v>
      </c>
      <c r="L2084" s="804">
        <v>2</v>
      </c>
      <c r="M2084" s="805">
        <v>46024</v>
      </c>
      <c r="N2084" s="805">
        <v>46660</v>
      </c>
      <c r="O2084" s="791">
        <f t="shared" si="78"/>
        <v>90.857142857142861</v>
      </c>
      <c r="P2084" s="790">
        <v>0</v>
      </c>
      <c r="Q2084" s="815" t="s">
        <v>2029</v>
      </c>
      <c r="R2084" s="95">
        <f t="shared" si="77"/>
        <v>0</v>
      </c>
      <c r="S2084" s="794" t="str">
        <f t="array" aca="1" ref="S2084" ca="1">IF(ISNUMBER(R2084),IF(R2084=100%,"CUMPLIDA",IF(AND(ISNUMBER(N2084),ISNUMBER(INDIRECT("FECHA_"&amp;$B2084,1))), IF(N2084&lt;=INDIRECT("FECHA_"&amp;$B2084,1),"INCUMPLIDA","PROCESO"), "VERIFICAR FECHA")),"SIN VALOR AVANCE")</f>
        <v>PROCESO</v>
      </c>
    </row>
    <row r="2085" spans="1:19" ht="240.75">
      <c r="A2085" s="846" t="s">
        <v>19</v>
      </c>
      <c r="B2085" s="785" t="s">
        <v>13</v>
      </c>
      <c r="C2085" s="404" t="s">
        <v>2063</v>
      </c>
      <c r="D2085" s="404" t="s">
        <v>2017</v>
      </c>
      <c r="E2085" s="403" t="s">
        <v>2064</v>
      </c>
      <c r="F2085" s="417"/>
      <c r="G2085" s="403"/>
      <c r="H2085" s="403" t="s">
        <v>2065</v>
      </c>
      <c r="I2085" s="803" t="s">
        <v>903</v>
      </c>
      <c r="J2085" s="861" t="s">
        <v>1935</v>
      </c>
      <c r="K2085" s="789" t="s">
        <v>1936</v>
      </c>
      <c r="L2085" s="790">
        <v>1</v>
      </c>
      <c r="M2085" s="806">
        <v>44044</v>
      </c>
      <c r="N2085" s="806">
        <v>44196</v>
      </c>
      <c r="O2085" s="791">
        <f t="shared" si="78"/>
        <v>21.714285714285715</v>
      </c>
      <c r="P2085" s="790">
        <v>1</v>
      </c>
      <c r="Q2085" s="789" t="s">
        <v>2066</v>
      </c>
      <c r="R2085" s="95">
        <f t="shared" si="77"/>
        <v>1</v>
      </c>
      <c r="S2085" s="794" t="str">
        <f t="array" aca="1" ref="S2085" ca="1">IF(ISNUMBER(R2085),IF(R2085=100%,"CUMPLIDA",IF(AND(ISNUMBER(N2085),ISNUMBER(INDIRECT("FECHA_"&amp;$B2085,1))), IF(N2085&lt;=INDIRECT("FECHA_"&amp;$B2085,1),"INCUMPLIDA","PROCESO"), "VERIFICAR FECHA")),"SIN VALOR AVANCE")</f>
        <v>CUMPLIDA</v>
      </c>
    </row>
    <row r="2086" spans="1:19" ht="75.75">
      <c r="A2086" s="846" t="s">
        <v>19</v>
      </c>
      <c r="B2086" s="785" t="s">
        <v>13</v>
      </c>
      <c r="C2086" s="404"/>
      <c r="D2086" s="404"/>
      <c r="E2086" s="403"/>
      <c r="F2086" s="417"/>
      <c r="G2086" s="403"/>
      <c r="H2086" s="403"/>
      <c r="I2086" s="801" t="s">
        <v>903</v>
      </c>
      <c r="J2086" s="789" t="s">
        <v>831</v>
      </c>
      <c r="K2086" s="789" t="s">
        <v>832</v>
      </c>
      <c r="L2086" s="804">
        <v>1</v>
      </c>
      <c r="M2086" s="806">
        <v>45231</v>
      </c>
      <c r="N2086" s="806">
        <v>45504</v>
      </c>
      <c r="O2086" s="791">
        <f t="shared" si="78"/>
        <v>39</v>
      </c>
      <c r="P2086" s="790">
        <v>1</v>
      </c>
      <c r="Q2086" s="815" t="s">
        <v>2021</v>
      </c>
      <c r="R2086" s="95">
        <f t="shared" si="77"/>
        <v>1</v>
      </c>
      <c r="S2086" s="794" t="str">
        <f t="array" aca="1" ref="S2086" ca="1">IF(ISNUMBER(R2086),IF(R2086=100%,"CUMPLIDA",IF(AND(ISNUMBER(N2086),ISNUMBER(INDIRECT("FECHA_"&amp;$B2086,1))), IF(N2086&lt;=INDIRECT("FECHA_"&amp;$B2086,1),"INCUMPLIDA","PROCESO"), "VERIFICAR FECHA")),"SIN VALOR AVANCE")</f>
        <v>CUMPLIDA</v>
      </c>
    </row>
    <row r="2087" spans="1:19" ht="330.75">
      <c r="A2087" s="846" t="s">
        <v>19</v>
      </c>
      <c r="B2087" s="785" t="s">
        <v>13</v>
      </c>
      <c r="C2087" s="404"/>
      <c r="D2087" s="404"/>
      <c r="E2087" s="403"/>
      <c r="F2087" s="417"/>
      <c r="G2087" s="403"/>
      <c r="H2087" s="403"/>
      <c r="I2087" s="801"/>
      <c r="J2087" s="789" t="s">
        <v>834</v>
      </c>
      <c r="K2087" s="789" t="s">
        <v>835</v>
      </c>
      <c r="L2087" s="804">
        <v>1</v>
      </c>
      <c r="M2087" s="806">
        <v>45231</v>
      </c>
      <c r="N2087" s="806">
        <v>45504</v>
      </c>
      <c r="O2087" s="791">
        <f t="shared" si="78"/>
        <v>39</v>
      </c>
      <c r="P2087" s="790">
        <v>1</v>
      </c>
      <c r="Q2087" s="815" t="s">
        <v>2059</v>
      </c>
      <c r="R2087" s="95">
        <f t="shared" si="77"/>
        <v>1</v>
      </c>
      <c r="S2087" s="794" t="str">
        <f t="array" aca="1" ref="S2087" ca="1">IF(ISNUMBER(R2087),IF(R2087=100%,"CUMPLIDA",IF(AND(ISNUMBER(N2087),ISNUMBER(INDIRECT("FECHA_"&amp;$B2087,1))), IF(N2087&lt;=INDIRECT("FECHA_"&amp;$B2087,1),"INCUMPLIDA","PROCESO"), "VERIFICAR FECHA")),"SIN VALOR AVANCE")</f>
        <v>CUMPLIDA</v>
      </c>
    </row>
    <row r="2088" spans="1:19" ht="150.75">
      <c r="A2088" s="846" t="s">
        <v>19</v>
      </c>
      <c r="B2088" s="785" t="s">
        <v>13</v>
      </c>
      <c r="C2088" s="404"/>
      <c r="D2088" s="404"/>
      <c r="E2088" s="403"/>
      <c r="F2088" s="417"/>
      <c r="G2088" s="403"/>
      <c r="H2088" s="403"/>
      <c r="I2088" s="803" t="s">
        <v>837</v>
      </c>
      <c r="J2088" s="789" t="s">
        <v>838</v>
      </c>
      <c r="K2088" s="789" t="s">
        <v>839</v>
      </c>
      <c r="L2088" s="804">
        <v>1</v>
      </c>
      <c r="M2088" s="805">
        <v>45323</v>
      </c>
      <c r="N2088" s="805">
        <v>45747</v>
      </c>
      <c r="O2088" s="791">
        <f t="shared" si="78"/>
        <v>60.571428571428569</v>
      </c>
      <c r="P2088" s="790">
        <v>1</v>
      </c>
      <c r="Q2088" s="815" t="s">
        <v>2023</v>
      </c>
      <c r="R2088" s="95">
        <f t="shared" si="77"/>
        <v>1</v>
      </c>
      <c r="S2088" s="794" t="str">
        <f t="array" aca="1" ref="S2088" ca="1">IF(ISNUMBER(R2088),IF(R2088=100%,"CUMPLIDA",IF(AND(ISNUMBER(N2088),ISNUMBER(INDIRECT("FECHA_"&amp;$B2088,1))), IF(N2088&lt;=INDIRECT("FECHA_"&amp;$B2088,1),"INCUMPLIDA","PROCESO"), "VERIFICAR FECHA")),"SIN VALOR AVANCE")</f>
        <v>CUMPLIDA</v>
      </c>
    </row>
    <row r="2089" spans="1:19" ht="90.75">
      <c r="A2089" s="846" t="s">
        <v>19</v>
      </c>
      <c r="B2089" s="785" t="s">
        <v>13</v>
      </c>
      <c r="C2089" s="404"/>
      <c r="D2089" s="404"/>
      <c r="E2089" s="403"/>
      <c r="F2089" s="417"/>
      <c r="G2089" s="403"/>
      <c r="H2089" s="403"/>
      <c r="I2089" s="803" t="s">
        <v>841</v>
      </c>
      <c r="J2089" s="789" t="s">
        <v>841</v>
      </c>
      <c r="K2089" s="789" t="s">
        <v>842</v>
      </c>
      <c r="L2089" s="804">
        <v>1</v>
      </c>
      <c r="M2089" s="805">
        <v>45323</v>
      </c>
      <c r="N2089" s="805">
        <v>45747</v>
      </c>
      <c r="O2089" s="791">
        <f t="shared" si="78"/>
        <v>60.571428571428569</v>
      </c>
      <c r="P2089" s="790">
        <v>1</v>
      </c>
      <c r="Q2089" s="815" t="s">
        <v>2067</v>
      </c>
      <c r="R2089" s="95">
        <f t="shared" si="77"/>
        <v>1</v>
      </c>
      <c r="S2089" s="794" t="str">
        <f t="array" aca="1" ref="S2089" ca="1">IF(ISNUMBER(R2089),IF(R2089=100%,"CUMPLIDA",IF(AND(ISNUMBER(N2089),ISNUMBER(INDIRECT("FECHA_"&amp;$B2089,1))), IF(N2089&lt;=INDIRECT("FECHA_"&amp;$B2089,1),"INCUMPLIDA","PROCESO"), "VERIFICAR FECHA")),"SIN VALOR AVANCE")</f>
        <v>CUMPLIDA</v>
      </c>
    </row>
    <row r="2090" spans="1:19" ht="105.75">
      <c r="A2090" s="846" t="s">
        <v>19</v>
      </c>
      <c r="B2090" s="785" t="s">
        <v>13</v>
      </c>
      <c r="C2090" s="404"/>
      <c r="D2090" s="404"/>
      <c r="E2090" s="403"/>
      <c r="F2090" s="417"/>
      <c r="G2090" s="403"/>
      <c r="H2090" s="403"/>
      <c r="I2090" s="803" t="s">
        <v>844</v>
      </c>
      <c r="J2090" s="789" t="s">
        <v>845</v>
      </c>
      <c r="K2090" s="789" t="s">
        <v>846</v>
      </c>
      <c r="L2090" s="804">
        <v>1</v>
      </c>
      <c r="M2090" s="805">
        <v>45231</v>
      </c>
      <c r="N2090" s="805">
        <v>45747</v>
      </c>
      <c r="O2090" s="791">
        <f t="shared" si="78"/>
        <v>73.714285714285708</v>
      </c>
      <c r="P2090" s="790">
        <v>1</v>
      </c>
      <c r="Q2090" s="789" t="s">
        <v>1938</v>
      </c>
      <c r="R2090" s="95">
        <f t="shared" si="77"/>
        <v>1</v>
      </c>
      <c r="S2090" s="794" t="str">
        <f t="array" aca="1" ref="S2090" ca="1">IF(ISNUMBER(R2090),IF(R2090=100%,"CUMPLIDA",IF(AND(ISNUMBER(N2090),ISNUMBER(INDIRECT("FECHA_"&amp;$B2090,1))), IF(N2090&lt;=INDIRECT("FECHA_"&amp;$B2090,1),"INCUMPLIDA","PROCESO"), "VERIFICAR FECHA")),"SIN VALOR AVANCE")</f>
        <v>CUMPLIDA</v>
      </c>
    </row>
    <row r="2091" spans="1:19" ht="150.75">
      <c r="A2091" s="846" t="s">
        <v>19</v>
      </c>
      <c r="B2091" s="785" t="s">
        <v>13</v>
      </c>
      <c r="C2091" s="404"/>
      <c r="D2091" s="404"/>
      <c r="E2091" s="403"/>
      <c r="F2091" s="417"/>
      <c r="G2091" s="403"/>
      <c r="H2091" s="403"/>
      <c r="I2091" s="803" t="s">
        <v>847</v>
      </c>
      <c r="J2091" s="789" t="s">
        <v>847</v>
      </c>
      <c r="K2091" s="789" t="s">
        <v>1865</v>
      </c>
      <c r="L2091" s="804">
        <v>1</v>
      </c>
      <c r="M2091" s="805">
        <v>45323</v>
      </c>
      <c r="N2091" s="805">
        <v>45747</v>
      </c>
      <c r="O2091" s="791">
        <f t="shared" si="78"/>
        <v>60.571428571428569</v>
      </c>
      <c r="P2091" s="790">
        <v>1</v>
      </c>
      <c r="Q2091" s="815" t="s">
        <v>2023</v>
      </c>
      <c r="R2091" s="95">
        <f t="shared" si="77"/>
        <v>1</v>
      </c>
      <c r="S2091" s="794" t="str">
        <f t="array" aca="1" ref="S2091" ca="1">IF(ISNUMBER(R2091),IF(R2091=100%,"CUMPLIDA",IF(AND(ISNUMBER(N2091),ISNUMBER(INDIRECT("FECHA_"&amp;$B2091,1))), IF(N2091&lt;=INDIRECT("FECHA_"&amp;$B2091,1),"INCUMPLIDA","PROCESO"), "VERIFICAR FECHA")),"SIN VALOR AVANCE")</f>
        <v>CUMPLIDA</v>
      </c>
    </row>
    <row r="2092" spans="1:19" ht="90.75">
      <c r="A2092" s="846" t="s">
        <v>19</v>
      </c>
      <c r="B2092" s="785" t="s">
        <v>13</v>
      </c>
      <c r="C2092" s="404"/>
      <c r="D2092" s="404"/>
      <c r="E2092" s="403"/>
      <c r="F2092" s="417"/>
      <c r="G2092" s="403"/>
      <c r="H2092" s="403"/>
      <c r="I2092" s="803" t="s">
        <v>2025</v>
      </c>
      <c r="J2092" s="789" t="s">
        <v>2025</v>
      </c>
      <c r="K2092" s="789" t="s">
        <v>850</v>
      </c>
      <c r="L2092" s="804">
        <v>1</v>
      </c>
      <c r="M2092" s="805">
        <v>45231</v>
      </c>
      <c r="N2092" s="805">
        <v>45747</v>
      </c>
      <c r="O2092" s="791">
        <f t="shared" si="78"/>
        <v>73.714285714285708</v>
      </c>
      <c r="P2092" s="790">
        <v>1</v>
      </c>
      <c r="Q2092" s="815" t="s">
        <v>2067</v>
      </c>
      <c r="R2092" s="95">
        <f t="shared" si="77"/>
        <v>1</v>
      </c>
      <c r="S2092" s="794" t="str">
        <f t="array" aca="1" ref="S2092" ca="1">IF(ISNUMBER(R2092),IF(R2092=100%,"CUMPLIDA",IF(AND(ISNUMBER(N2092),ISNUMBER(INDIRECT("FECHA_"&amp;$B2092,1))), IF(N2092&lt;=INDIRECT("FECHA_"&amp;$B2092,1),"INCUMPLIDA","PROCESO"), "VERIFICAR FECHA")),"SIN VALOR AVANCE")</f>
        <v>CUMPLIDA</v>
      </c>
    </row>
    <row r="2093" spans="1:19" ht="240.75">
      <c r="A2093" s="846" t="s">
        <v>19</v>
      </c>
      <c r="B2093" s="785" t="s">
        <v>13</v>
      </c>
      <c r="C2093" s="404"/>
      <c r="D2093" s="404"/>
      <c r="E2093" s="403"/>
      <c r="F2093" s="417"/>
      <c r="G2093" s="403"/>
      <c r="H2093" s="403"/>
      <c r="I2093" s="803" t="s">
        <v>2026</v>
      </c>
      <c r="J2093" s="789" t="s">
        <v>2026</v>
      </c>
      <c r="K2093" s="789" t="s">
        <v>977</v>
      </c>
      <c r="L2093" s="804">
        <v>1</v>
      </c>
      <c r="M2093" s="805">
        <v>45231</v>
      </c>
      <c r="N2093" s="805">
        <v>45808</v>
      </c>
      <c r="O2093" s="791">
        <f t="shared" si="78"/>
        <v>82.428571428571431</v>
      </c>
      <c r="P2093" s="790">
        <v>1</v>
      </c>
      <c r="Q2093" s="815" t="s">
        <v>2068</v>
      </c>
      <c r="R2093" s="95">
        <f t="shared" si="77"/>
        <v>1</v>
      </c>
      <c r="S2093" s="794" t="str">
        <f t="array" aca="1" ref="S2093" ca="1">IF(ISNUMBER(R2093),IF(R2093=100%,"CUMPLIDA",IF(AND(ISNUMBER(N2093),ISNUMBER(INDIRECT("FECHA_"&amp;$B2093,1))), IF(N2093&lt;=INDIRECT("FECHA_"&amp;$B2093,1),"INCUMPLIDA","PROCESO"), "VERIFICAR FECHA")),"SIN VALOR AVANCE")</f>
        <v>CUMPLIDA</v>
      </c>
    </row>
    <row r="2094" spans="1:19" ht="180.75">
      <c r="A2094" s="846" t="s">
        <v>19</v>
      </c>
      <c r="B2094" s="785" t="s">
        <v>13</v>
      </c>
      <c r="C2094" s="404"/>
      <c r="D2094" s="404"/>
      <c r="E2094" s="403"/>
      <c r="F2094" s="417"/>
      <c r="G2094" s="403"/>
      <c r="H2094" s="403"/>
      <c r="I2094" s="803" t="s">
        <v>854</v>
      </c>
      <c r="J2094" s="789" t="s">
        <v>421</v>
      </c>
      <c r="K2094" s="789" t="s">
        <v>855</v>
      </c>
      <c r="L2094" s="804">
        <v>7</v>
      </c>
      <c r="M2094" s="805">
        <v>46024</v>
      </c>
      <c r="N2094" s="805">
        <v>46660</v>
      </c>
      <c r="O2094" s="791">
        <f t="shared" si="78"/>
        <v>90.857142857142861</v>
      </c>
      <c r="P2094" s="790">
        <v>0</v>
      </c>
      <c r="Q2094" s="815" t="s">
        <v>2062</v>
      </c>
      <c r="R2094" s="95">
        <f t="shared" si="77"/>
        <v>0</v>
      </c>
      <c r="S2094" s="794" t="str">
        <f t="array" aca="1" ref="S2094" ca="1">IF(ISNUMBER(R2094),IF(R2094=100%,"CUMPLIDA",IF(AND(ISNUMBER(N2094),ISNUMBER(INDIRECT("FECHA_"&amp;$B2094,1))), IF(N2094&lt;=INDIRECT("FECHA_"&amp;$B2094,1),"INCUMPLIDA","PROCESO"), "VERIFICAR FECHA")),"SIN VALOR AVANCE")</f>
        <v>PROCESO</v>
      </c>
    </row>
    <row r="2095" spans="1:19" ht="165.75">
      <c r="A2095" s="846" t="s">
        <v>19</v>
      </c>
      <c r="B2095" s="785" t="s">
        <v>13</v>
      </c>
      <c r="C2095" s="404"/>
      <c r="D2095" s="404"/>
      <c r="E2095" s="403"/>
      <c r="F2095" s="417"/>
      <c r="G2095" s="403"/>
      <c r="H2095" s="403"/>
      <c r="I2095" s="803" t="s">
        <v>857</v>
      </c>
      <c r="J2095" s="789" t="s">
        <v>425</v>
      </c>
      <c r="K2095" s="789" t="s">
        <v>426</v>
      </c>
      <c r="L2095" s="804">
        <v>1</v>
      </c>
      <c r="M2095" s="805">
        <v>46024</v>
      </c>
      <c r="N2095" s="805">
        <v>46660</v>
      </c>
      <c r="O2095" s="791">
        <f t="shared" si="78"/>
        <v>90.857142857142861</v>
      </c>
      <c r="P2095" s="790">
        <v>0</v>
      </c>
      <c r="Q2095" s="815" t="s">
        <v>2069</v>
      </c>
      <c r="R2095" s="95">
        <f t="shared" si="77"/>
        <v>0</v>
      </c>
      <c r="S2095" s="794" t="str">
        <f t="array" aca="1" ref="S2095" ca="1">IF(ISNUMBER(R2095),IF(R2095=100%,"CUMPLIDA",IF(AND(ISNUMBER(N2095),ISNUMBER(INDIRECT("FECHA_"&amp;$B2095,1))), IF(N2095&lt;=INDIRECT("FECHA_"&amp;$B2095,1),"INCUMPLIDA","PROCESO"), "VERIFICAR FECHA")),"SIN VALOR AVANCE")</f>
        <v>PROCESO</v>
      </c>
    </row>
    <row r="2096" spans="1:19" ht="315.75">
      <c r="A2096" s="846" t="s">
        <v>19</v>
      </c>
      <c r="B2096" s="785" t="s">
        <v>13</v>
      </c>
      <c r="C2096" s="404"/>
      <c r="D2096" s="404"/>
      <c r="E2096" s="403"/>
      <c r="F2096" s="417"/>
      <c r="G2096" s="403"/>
      <c r="H2096" s="403"/>
      <c r="I2096" s="803" t="s">
        <v>858</v>
      </c>
      <c r="J2096" s="789" t="s">
        <v>428</v>
      </c>
      <c r="K2096" s="789" t="s">
        <v>429</v>
      </c>
      <c r="L2096" s="804">
        <v>2</v>
      </c>
      <c r="M2096" s="805">
        <v>46024</v>
      </c>
      <c r="N2096" s="805">
        <v>46660</v>
      </c>
      <c r="O2096" s="791">
        <f t="shared" si="78"/>
        <v>90.857142857142861</v>
      </c>
      <c r="P2096" s="790">
        <v>0</v>
      </c>
      <c r="Q2096" s="815" t="s">
        <v>2070</v>
      </c>
      <c r="R2096" s="95">
        <f t="shared" si="77"/>
        <v>0</v>
      </c>
      <c r="S2096" s="794" t="str">
        <f t="array" aca="1" ref="S2096" ca="1">IF(ISNUMBER(R2096),IF(R2096=100%,"CUMPLIDA",IF(AND(ISNUMBER(N2096),ISNUMBER(INDIRECT("FECHA_"&amp;$B2096,1))), IF(N2096&lt;=INDIRECT("FECHA_"&amp;$B2096,1),"INCUMPLIDA","PROCESO"), "VERIFICAR FECHA")),"SIN VALOR AVANCE")</f>
        <v>PROCESO</v>
      </c>
    </row>
    <row r="2097" spans="1:19" ht="255.75">
      <c r="A2097" s="846" t="s">
        <v>19</v>
      </c>
      <c r="B2097" s="785" t="s">
        <v>13</v>
      </c>
      <c r="C2097" s="404" t="s">
        <v>2965</v>
      </c>
      <c r="D2097" s="404" t="s">
        <v>2017</v>
      </c>
      <c r="E2097" s="403" t="s">
        <v>2966</v>
      </c>
      <c r="F2097" s="417"/>
      <c r="G2097" s="403"/>
      <c r="H2097" s="403" t="s">
        <v>2967</v>
      </c>
      <c r="I2097" s="803" t="s">
        <v>903</v>
      </c>
      <c r="J2097" s="861" t="s">
        <v>1935</v>
      </c>
      <c r="K2097" s="789" t="s">
        <v>1936</v>
      </c>
      <c r="L2097" s="790">
        <v>1</v>
      </c>
      <c r="M2097" s="806">
        <v>44044</v>
      </c>
      <c r="N2097" s="806">
        <v>44196</v>
      </c>
      <c r="O2097" s="791">
        <f t="shared" si="78"/>
        <v>21.714285714285715</v>
      </c>
      <c r="P2097" s="790">
        <v>1</v>
      </c>
      <c r="Q2097" s="789" t="s">
        <v>2968</v>
      </c>
      <c r="R2097" s="95">
        <f t="shared" si="77"/>
        <v>1</v>
      </c>
      <c r="S2097" s="794" t="str">
        <f t="array" aca="1" ref="S2097" ca="1">IF(ISNUMBER(R2097),IF(R2097=100%,"CUMPLIDA",IF(AND(ISNUMBER(N2097),ISNUMBER(INDIRECT("FECHA_"&amp;$B2097,1))), IF(N2097&lt;=INDIRECT("FECHA_"&amp;$B2097,1),"INCUMPLIDA","PROCESO"), "VERIFICAR FECHA")),"SIN VALOR AVANCE")</f>
        <v>CUMPLIDA</v>
      </c>
    </row>
    <row r="2098" spans="1:19" ht="75.75">
      <c r="A2098" s="846" t="s">
        <v>19</v>
      </c>
      <c r="B2098" s="785" t="s">
        <v>13</v>
      </c>
      <c r="C2098" s="404"/>
      <c r="D2098" s="404"/>
      <c r="E2098" s="403"/>
      <c r="F2098" s="417"/>
      <c r="G2098" s="403"/>
      <c r="H2098" s="403"/>
      <c r="I2098" s="801" t="s">
        <v>903</v>
      </c>
      <c r="J2098" s="789" t="s">
        <v>831</v>
      </c>
      <c r="K2098" s="789" t="s">
        <v>832</v>
      </c>
      <c r="L2098" s="804">
        <v>1</v>
      </c>
      <c r="M2098" s="806">
        <v>45231</v>
      </c>
      <c r="N2098" s="806">
        <v>45504</v>
      </c>
      <c r="O2098" s="791">
        <f t="shared" si="78"/>
        <v>39</v>
      </c>
      <c r="P2098" s="790">
        <v>1</v>
      </c>
      <c r="Q2098" s="815" t="s">
        <v>2969</v>
      </c>
      <c r="R2098" s="95">
        <f t="shared" si="77"/>
        <v>1</v>
      </c>
      <c r="S2098" s="794" t="str">
        <f t="array" aca="1" ref="S2098" ca="1">IF(ISNUMBER(R2098),IF(R2098=100%,"CUMPLIDA",IF(AND(ISNUMBER(N2098),ISNUMBER(INDIRECT("FECHA_"&amp;$B2098,1))), IF(N2098&lt;=INDIRECT("FECHA_"&amp;$B2098,1),"INCUMPLIDA","PROCESO"), "VERIFICAR FECHA")),"SIN VALOR AVANCE")</f>
        <v>CUMPLIDA</v>
      </c>
    </row>
    <row r="2099" spans="1:19" ht="330.75">
      <c r="A2099" s="846" t="s">
        <v>19</v>
      </c>
      <c r="B2099" s="785" t="s">
        <v>13</v>
      </c>
      <c r="C2099" s="404"/>
      <c r="D2099" s="404"/>
      <c r="E2099" s="403"/>
      <c r="F2099" s="417"/>
      <c r="G2099" s="403"/>
      <c r="H2099" s="403"/>
      <c r="I2099" s="801"/>
      <c r="J2099" s="789" t="s">
        <v>834</v>
      </c>
      <c r="K2099" s="789" t="s">
        <v>835</v>
      </c>
      <c r="L2099" s="804">
        <v>1</v>
      </c>
      <c r="M2099" s="806">
        <v>45231</v>
      </c>
      <c r="N2099" s="806">
        <v>45504</v>
      </c>
      <c r="O2099" s="791">
        <f t="shared" si="78"/>
        <v>39</v>
      </c>
      <c r="P2099" s="790">
        <v>1</v>
      </c>
      <c r="Q2099" s="815" t="s">
        <v>2059</v>
      </c>
      <c r="R2099" s="95">
        <f t="shared" si="77"/>
        <v>1</v>
      </c>
      <c r="S2099" s="794" t="str">
        <f t="array" aca="1" ref="S2099" ca="1">IF(ISNUMBER(R2099),IF(R2099=100%,"CUMPLIDA",IF(AND(ISNUMBER(N2099),ISNUMBER(INDIRECT("FECHA_"&amp;$B2099,1))), IF(N2099&lt;=INDIRECT("FECHA_"&amp;$B2099,1),"INCUMPLIDA","PROCESO"), "VERIFICAR FECHA")),"SIN VALOR AVANCE")</f>
        <v>CUMPLIDA</v>
      </c>
    </row>
    <row r="2100" spans="1:19" ht="165.75">
      <c r="A2100" s="846" t="s">
        <v>19</v>
      </c>
      <c r="B2100" s="785" t="s">
        <v>13</v>
      </c>
      <c r="C2100" s="404"/>
      <c r="D2100" s="404"/>
      <c r="E2100" s="403"/>
      <c r="F2100" s="417"/>
      <c r="G2100" s="403"/>
      <c r="H2100" s="403"/>
      <c r="I2100" s="803" t="s">
        <v>837</v>
      </c>
      <c r="J2100" s="789" t="s">
        <v>838</v>
      </c>
      <c r="K2100" s="789" t="s">
        <v>839</v>
      </c>
      <c r="L2100" s="804">
        <v>1</v>
      </c>
      <c r="M2100" s="805">
        <v>45323</v>
      </c>
      <c r="N2100" s="805">
        <v>45747</v>
      </c>
      <c r="O2100" s="791">
        <f t="shared" si="78"/>
        <v>60.571428571428569</v>
      </c>
      <c r="P2100" s="790">
        <v>1</v>
      </c>
      <c r="Q2100" s="815" t="s">
        <v>2060</v>
      </c>
      <c r="R2100" s="95">
        <f t="shared" si="77"/>
        <v>1</v>
      </c>
      <c r="S2100" s="794" t="str">
        <f t="array" aca="1" ref="S2100" ca="1">IF(ISNUMBER(R2100),IF(R2100=100%,"CUMPLIDA",IF(AND(ISNUMBER(N2100),ISNUMBER(INDIRECT("FECHA_"&amp;$B2100,1))), IF(N2100&lt;=INDIRECT("FECHA_"&amp;$B2100,1),"INCUMPLIDA","PROCESO"), "VERIFICAR FECHA")),"SIN VALOR AVANCE")</f>
        <v>CUMPLIDA</v>
      </c>
    </row>
    <row r="2101" spans="1:19" ht="105.75">
      <c r="A2101" s="846" t="s">
        <v>19</v>
      </c>
      <c r="B2101" s="785" t="s">
        <v>13</v>
      </c>
      <c r="C2101" s="404"/>
      <c r="D2101" s="404"/>
      <c r="E2101" s="403"/>
      <c r="F2101" s="417"/>
      <c r="G2101" s="403"/>
      <c r="H2101" s="403"/>
      <c r="I2101" s="803" t="s">
        <v>841</v>
      </c>
      <c r="J2101" s="789" t="s">
        <v>841</v>
      </c>
      <c r="K2101" s="789" t="s">
        <v>842</v>
      </c>
      <c r="L2101" s="804">
        <v>1</v>
      </c>
      <c r="M2101" s="805">
        <v>45323</v>
      </c>
      <c r="N2101" s="805">
        <v>45747</v>
      </c>
      <c r="O2101" s="791">
        <f t="shared" si="78"/>
        <v>60.571428571428569</v>
      </c>
      <c r="P2101" s="790">
        <v>1</v>
      </c>
      <c r="Q2101" s="815" t="s">
        <v>2970</v>
      </c>
      <c r="R2101" s="95">
        <f t="shared" si="77"/>
        <v>1</v>
      </c>
      <c r="S2101" s="794" t="str">
        <f t="array" aca="1" ref="S2101" ca="1">IF(ISNUMBER(R2101),IF(R2101=100%,"CUMPLIDA",IF(AND(ISNUMBER(N2101),ISNUMBER(INDIRECT("FECHA_"&amp;$B2101,1))), IF(N2101&lt;=INDIRECT("FECHA_"&amp;$B2101,1),"INCUMPLIDA","PROCESO"), "VERIFICAR FECHA")),"SIN VALOR AVANCE")</f>
        <v>CUMPLIDA</v>
      </c>
    </row>
    <row r="2102" spans="1:19" ht="105.75">
      <c r="A2102" s="846" t="s">
        <v>19</v>
      </c>
      <c r="B2102" s="785" t="s">
        <v>13</v>
      </c>
      <c r="C2102" s="404"/>
      <c r="D2102" s="404"/>
      <c r="E2102" s="403"/>
      <c r="F2102" s="417"/>
      <c r="G2102" s="403"/>
      <c r="H2102" s="403"/>
      <c r="I2102" s="803" t="s">
        <v>844</v>
      </c>
      <c r="J2102" s="789" t="s">
        <v>845</v>
      </c>
      <c r="K2102" s="789" t="s">
        <v>846</v>
      </c>
      <c r="L2102" s="804">
        <v>1</v>
      </c>
      <c r="M2102" s="805">
        <v>45231</v>
      </c>
      <c r="N2102" s="805">
        <v>45747</v>
      </c>
      <c r="O2102" s="791">
        <f t="shared" si="78"/>
        <v>73.714285714285708</v>
      </c>
      <c r="P2102" s="790">
        <v>1</v>
      </c>
      <c r="Q2102" s="789" t="s">
        <v>1938</v>
      </c>
      <c r="R2102" s="95">
        <f t="shared" si="77"/>
        <v>1</v>
      </c>
      <c r="S2102" s="794" t="str">
        <f t="array" aca="1" ref="S2102" ca="1">IF(ISNUMBER(R2102),IF(R2102=100%,"CUMPLIDA",IF(AND(ISNUMBER(N2102),ISNUMBER(INDIRECT("FECHA_"&amp;$B2102,1))), IF(N2102&lt;=INDIRECT("FECHA_"&amp;$B2102,1),"INCUMPLIDA","PROCESO"), "VERIFICAR FECHA")),"SIN VALOR AVANCE")</f>
        <v>CUMPLIDA</v>
      </c>
    </row>
    <row r="2103" spans="1:19" ht="165.75">
      <c r="A2103" s="846" t="s">
        <v>19</v>
      </c>
      <c r="B2103" s="785" t="s">
        <v>13</v>
      </c>
      <c r="C2103" s="404"/>
      <c r="D2103" s="404"/>
      <c r="E2103" s="403"/>
      <c r="F2103" s="417"/>
      <c r="G2103" s="403"/>
      <c r="H2103" s="403"/>
      <c r="I2103" s="803" t="s">
        <v>847</v>
      </c>
      <c r="J2103" s="789" t="s">
        <v>847</v>
      </c>
      <c r="K2103" s="789" t="s">
        <v>1865</v>
      </c>
      <c r="L2103" s="804">
        <v>1</v>
      </c>
      <c r="M2103" s="805">
        <v>45323</v>
      </c>
      <c r="N2103" s="805">
        <v>45747</v>
      </c>
      <c r="O2103" s="791">
        <f t="shared" si="78"/>
        <v>60.571428571428569</v>
      </c>
      <c r="P2103" s="790">
        <v>1</v>
      </c>
      <c r="Q2103" s="815" t="s">
        <v>2060</v>
      </c>
      <c r="R2103" s="95">
        <f t="shared" si="77"/>
        <v>1</v>
      </c>
      <c r="S2103" s="794" t="str">
        <f t="array" aca="1" ref="S2103" ca="1">IF(ISNUMBER(R2103),IF(R2103=100%,"CUMPLIDA",IF(AND(ISNUMBER(N2103),ISNUMBER(INDIRECT("FECHA_"&amp;$B2103,1))), IF(N2103&lt;=INDIRECT("FECHA_"&amp;$B2103,1),"INCUMPLIDA","PROCESO"), "VERIFICAR FECHA")),"SIN VALOR AVANCE")</f>
        <v>CUMPLIDA</v>
      </c>
    </row>
    <row r="2104" spans="1:19" ht="105.75">
      <c r="A2104" s="846" t="s">
        <v>19</v>
      </c>
      <c r="B2104" s="785" t="s">
        <v>13</v>
      </c>
      <c r="C2104" s="404"/>
      <c r="D2104" s="404"/>
      <c r="E2104" s="403"/>
      <c r="F2104" s="417"/>
      <c r="G2104" s="403"/>
      <c r="H2104" s="403"/>
      <c r="I2104" s="803" t="s">
        <v>2025</v>
      </c>
      <c r="J2104" s="789" t="s">
        <v>2025</v>
      </c>
      <c r="K2104" s="789" t="s">
        <v>850</v>
      </c>
      <c r="L2104" s="804">
        <v>1</v>
      </c>
      <c r="M2104" s="805">
        <v>45231</v>
      </c>
      <c r="N2104" s="805">
        <v>45747</v>
      </c>
      <c r="O2104" s="791">
        <f t="shared" si="78"/>
        <v>73.714285714285708</v>
      </c>
      <c r="P2104" s="790">
        <v>1</v>
      </c>
      <c r="Q2104" s="815" t="s">
        <v>2970</v>
      </c>
      <c r="R2104" s="95">
        <f t="shared" si="77"/>
        <v>1</v>
      </c>
      <c r="S2104" s="794" t="str">
        <f t="array" aca="1" ref="S2104" ca="1">IF(ISNUMBER(R2104),IF(R2104=100%,"CUMPLIDA",IF(AND(ISNUMBER(N2104),ISNUMBER(INDIRECT("FECHA_"&amp;$B2104,1))), IF(N2104&lt;=INDIRECT("FECHA_"&amp;$B2104,1),"INCUMPLIDA","PROCESO"), "VERIFICAR FECHA")),"SIN VALOR AVANCE")</f>
        <v>CUMPLIDA</v>
      </c>
    </row>
    <row r="2105" spans="1:19" ht="255.75">
      <c r="A2105" s="846" t="s">
        <v>19</v>
      </c>
      <c r="B2105" s="785" t="s">
        <v>13</v>
      </c>
      <c r="C2105" s="404"/>
      <c r="D2105" s="404"/>
      <c r="E2105" s="403"/>
      <c r="F2105" s="417"/>
      <c r="G2105" s="403"/>
      <c r="H2105" s="403"/>
      <c r="I2105" s="803" t="s">
        <v>2026</v>
      </c>
      <c r="J2105" s="789" t="s">
        <v>2026</v>
      </c>
      <c r="K2105" s="789" t="s">
        <v>977</v>
      </c>
      <c r="L2105" s="804">
        <v>1</v>
      </c>
      <c r="M2105" s="805">
        <v>45231</v>
      </c>
      <c r="N2105" s="805">
        <v>45808</v>
      </c>
      <c r="O2105" s="791">
        <f t="shared" si="78"/>
        <v>82.428571428571431</v>
      </c>
      <c r="P2105" s="790">
        <v>1</v>
      </c>
      <c r="Q2105" s="815" t="s">
        <v>2037</v>
      </c>
      <c r="R2105" s="95">
        <f t="shared" si="77"/>
        <v>1</v>
      </c>
      <c r="S2105" s="794" t="str">
        <f t="array" aca="1" ref="S2105" ca="1">IF(ISNUMBER(R2105),IF(R2105=100%,"CUMPLIDA",IF(AND(ISNUMBER(N2105),ISNUMBER(INDIRECT("FECHA_"&amp;$B2105,1))), IF(N2105&lt;=INDIRECT("FECHA_"&amp;$B2105,1),"INCUMPLIDA","PROCESO"), "VERIFICAR FECHA")),"SIN VALOR AVANCE")</f>
        <v>CUMPLIDA</v>
      </c>
    </row>
    <row r="2106" spans="1:19" ht="180.75">
      <c r="A2106" s="846" t="s">
        <v>19</v>
      </c>
      <c r="B2106" s="785" t="s">
        <v>13</v>
      </c>
      <c r="C2106" s="404"/>
      <c r="D2106" s="404"/>
      <c r="E2106" s="403"/>
      <c r="F2106" s="417"/>
      <c r="G2106" s="403"/>
      <c r="H2106" s="403"/>
      <c r="I2106" s="803" t="s">
        <v>854</v>
      </c>
      <c r="J2106" s="789" t="s">
        <v>421</v>
      </c>
      <c r="K2106" s="789" t="s">
        <v>855</v>
      </c>
      <c r="L2106" s="804">
        <v>7</v>
      </c>
      <c r="M2106" s="805">
        <v>46024</v>
      </c>
      <c r="N2106" s="805">
        <v>46660</v>
      </c>
      <c r="O2106" s="791">
        <f t="shared" si="78"/>
        <v>90.857142857142861</v>
      </c>
      <c r="P2106" s="790">
        <v>0</v>
      </c>
      <c r="Q2106" s="815" t="s">
        <v>2971</v>
      </c>
      <c r="R2106" s="95">
        <f t="shared" si="77"/>
        <v>0</v>
      </c>
      <c r="S2106" s="794" t="str">
        <f t="array" aca="1" ref="S2106" ca="1">IF(ISNUMBER(R2106),IF(R2106=100%,"CUMPLIDA",IF(AND(ISNUMBER(N2106),ISNUMBER(INDIRECT("FECHA_"&amp;$B2106,1))), IF(N2106&lt;=INDIRECT("FECHA_"&amp;$B2106,1),"INCUMPLIDA","PROCESO"), "VERIFICAR FECHA")),"SIN VALOR AVANCE")</f>
        <v>PROCESO</v>
      </c>
    </row>
    <row r="2107" spans="1:19" ht="180.75">
      <c r="A2107" s="846" t="s">
        <v>19</v>
      </c>
      <c r="B2107" s="785" t="s">
        <v>13</v>
      </c>
      <c r="C2107" s="404"/>
      <c r="D2107" s="404"/>
      <c r="E2107" s="403"/>
      <c r="F2107" s="417"/>
      <c r="G2107" s="403"/>
      <c r="H2107" s="403"/>
      <c r="I2107" s="803" t="s">
        <v>857</v>
      </c>
      <c r="J2107" s="789" t="s">
        <v>425</v>
      </c>
      <c r="K2107" s="789" t="s">
        <v>426</v>
      </c>
      <c r="L2107" s="804">
        <v>1</v>
      </c>
      <c r="M2107" s="805">
        <v>46024</v>
      </c>
      <c r="N2107" s="805">
        <v>46660</v>
      </c>
      <c r="O2107" s="791">
        <f t="shared" si="78"/>
        <v>90.857142857142861</v>
      </c>
      <c r="P2107" s="790">
        <v>0</v>
      </c>
      <c r="Q2107" s="815" t="s">
        <v>2039</v>
      </c>
      <c r="R2107" s="95">
        <f t="shared" si="77"/>
        <v>0</v>
      </c>
      <c r="S2107" s="794" t="str">
        <f t="array" aca="1" ref="S2107" ca="1">IF(ISNUMBER(R2107),IF(R2107=100%,"CUMPLIDA",IF(AND(ISNUMBER(N2107),ISNUMBER(INDIRECT("FECHA_"&amp;$B2107,1))), IF(N2107&lt;=INDIRECT("FECHA_"&amp;$B2107,1),"INCUMPLIDA","PROCESO"), "VERIFICAR FECHA")),"SIN VALOR AVANCE")</f>
        <v>PROCESO</v>
      </c>
    </row>
    <row r="2108" spans="1:19" ht="301.5">
      <c r="A2108" s="846" t="s">
        <v>19</v>
      </c>
      <c r="B2108" s="785" t="s">
        <v>13</v>
      </c>
      <c r="C2108" s="404"/>
      <c r="D2108" s="404"/>
      <c r="E2108" s="403"/>
      <c r="F2108" s="417"/>
      <c r="G2108" s="403"/>
      <c r="H2108" s="403"/>
      <c r="I2108" s="803" t="s">
        <v>858</v>
      </c>
      <c r="J2108" s="789" t="s">
        <v>428</v>
      </c>
      <c r="K2108" s="789" t="s">
        <v>429</v>
      </c>
      <c r="L2108" s="804">
        <v>2</v>
      </c>
      <c r="M2108" s="805">
        <v>46024</v>
      </c>
      <c r="N2108" s="805">
        <v>46660</v>
      </c>
      <c r="O2108" s="791">
        <f t="shared" si="78"/>
        <v>90.857142857142861</v>
      </c>
      <c r="P2108" s="790">
        <v>0</v>
      </c>
      <c r="Q2108" s="815" t="s">
        <v>2972</v>
      </c>
      <c r="R2108" s="95">
        <f t="shared" si="77"/>
        <v>0</v>
      </c>
      <c r="S2108" s="794" t="str">
        <f t="array" aca="1" ref="S2108" ca="1">IF(ISNUMBER(R2108),IF(R2108=100%,"CUMPLIDA",IF(AND(ISNUMBER(N2108),ISNUMBER(INDIRECT("FECHA_"&amp;$B2108,1))), IF(N2108&lt;=INDIRECT("FECHA_"&amp;$B2108,1),"INCUMPLIDA","PROCESO"), "VERIFICAR FECHA")),"SIN VALOR AVANCE")</f>
        <v>PROCESO</v>
      </c>
    </row>
    <row r="2109" spans="1:19" ht="255.75">
      <c r="A2109" s="846" t="s">
        <v>19</v>
      </c>
      <c r="B2109" s="785" t="s">
        <v>13</v>
      </c>
      <c r="C2109" s="404" t="s">
        <v>2973</v>
      </c>
      <c r="D2109" s="404" t="s">
        <v>2017</v>
      </c>
      <c r="E2109" s="403" t="s">
        <v>2974</v>
      </c>
      <c r="F2109" s="417"/>
      <c r="G2109" s="403"/>
      <c r="H2109" s="403" t="s">
        <v>2975</v>
      </c>
      <c r="I2109" s="803" t="s">
        <v>903</v>
      </c>
      <c r="J2109" s="861" t="s">
        <v>1935</v>
      </c>
      <c r="K2109" s="789" t="s">
        <v>1936</v>
      </c>
      <c r="L2109" s="790">
        <v>1</v>
      </c>
      <c r="M2109" s="806">
        <v>44044</v>
      </c>
      <c r="N2109" s="806">
        <v>44196</v>
      </c>
      <c r="O2109" s="791">
        <f t="shared" si="78"/>
        <v>21.714285714285715</v>
      </c>
      <c r="P2109" s="790">
        <v>1</v>
      </c>
      <c r="Q2109" s="789" t="s">
        <v>2976</v>
      </c>
      <c r="R2109" s="95">
        <f t="shared" si="77"/>
        <v>1</v>
      </c>
      <c r="S2109" s="794" t="str">
        <f t="array" aca="1" ref="S2109" ca="1">IF(ISNUMBER(R2109),IF(R2109=100%,"CUMPLIDA",IF(AND(ISNUMBER(N2109),ISNUMBER(INDIRECT("FECHA_"&amp;$B2109,1))), IF(N2109&lt;=INDIRECT("FECHA_"&amp;$B2109,1),"INCUMPLIDA","PROCESO"), "VERIFICAR FECHA")),"SIN VALOR AVANCE")</f>
        <v>CUMPLIDA</v>
      </c>
    </row>
    <row r="2110" spans="1:19" ht="75.75">
      <c r="A2110" s="846" t="s">
        <v>19</v>
      </c>
      <c r="B2110" s="785" t="s">
        <v>13</v>
      </c>
      <c r="C2110" s="404"/>
      <c r="D2110" s="404"/>
      <c r="E2110" s="403"/>
      <c r="F2110" s="417"/>
      <c r="G2110" s="403"/>
      <c r="H2110" s="403"/>
      <c r="I2110" s="801" t="s">
        <v>903</v>
      </c>
      <c r="J2110" s="789" t="s">
        <v>831</v>
      </c>
      <c r="K2110" s="789" t="s">
        <v>832</v>
      </c>
      <c r="L2110" s="804">
        <v>1</v>
      </c>
      <c r="M2110" s="806">
        <v>45231</v>
      </c>
      <c r="N2110" s="806">
        <v>45504</v>
      </c>
      <c r="O2110" s="791">
        <f t="shared" si="78"/>
        <v>39</v>
      </c>
      <c r="P2110" s="790">
        <v>1</v>
      </c>
      <c r="Q2110" s="815" t="s">
        <v>2021</v>
      </c>
      <c r="R2110" s="95">
        <f t="shared" si="77"/>
        <v>1</v>
      </c>
      <c r="S2110" s="794" t="str">
        <f t="array" aca="1" ref="S2110" ca="1">IF(ISNUMBER(R2110),IF(R2110=100%,"CUMPLIDA",IF(AND(ISNUMBER(N2110),ISNUMBER(INDIRECT("FECHA_"&amp;$B2110,1))), IF(N2110&lt;=INDIRECT("FECHA_"&amp;$B2110,1),"INCUMPLIDA","PROCESO"), "VERIFICAR FECHA")),"SIN VALOR AVANCE")</f>
        <v>CUMPLIDA</v>
      </c>
    </row>
    <row r="2111" spans="1:19" ht="330.75">
      <c r="A2111" s="846" t="s">
        <v>19</v>
      </c>
      <c r="B2111" s="785" t="s">
        <v>13</v>
      </c>
      <c r="C2111" s="404"/>
      <c r="D2111" s="404"/>
      <c r="E2111" s="403"/>
      <c r="F2111" s="417"/>
      <c r="G2111" s="403"/>
      <c r="H2111" s="403"/>
      <c r="I2111" s="801"/>
      <c r="J2111" s="789" t="s">
        <v>834</v>
      </c>
      <c r="K2111" s="789" t="s">
        <v>835</v>
      </c>
      <c r="L2111" s="804">
        <v>1</v>
      </c>
      <c r="M2111" s="806">
        <v>45231</v>
      </c>
      <c r="N2111" s="806">
        <v>45504</v>
      </c>
      <c r="O2111" s="791">
        <f t="shared" si="78"/>
        <v>39</v>
      </c>
      <c r="P2111" s="790">
        <v>1</v>
      </c>
      <c r="Q2111" s="815" t="s">
        <v>2059</v>
      </c>
      <c r="R2111" s="95">
        <f t="shared" si="77"/>
        <v>1</v>
      </c>
      <c r="S2111" s="794" t="str">
        <f t="array" aca="1" ref="S2111" ca="1">IF(ISNUMBER(R2111),IF(R2111=100%,"CUMPLIDA",IF(AND(ISNUMBER(N2111),ISNUMBER(INDIRECT("FECHA_"&amp;$B2111,1))), IF(N2111&lt;=INDIRECT("FECHA_"&amp;$B2111,1),"INCUMPLIDA","PROCESO"), "VERIFICAR FECHA")),"SIN VALOR AVANCE")</f>
        <v>CUMPLIDA</v>
      </c>
    </row>
    <row r="2112" spans="1:19" ht="180.75">
      <c r="A2112" s="846" t="s">
        <v>19</v>
      </c>
      <c r="B2112" s="785" t="s">
        <v>13</v>
      </c>
      <c r="C2112" s="404"/>
      <c r="D2112" s="404"/>
      <c r="E2112" s="403"/>
      <c r="F2112" s="417"/>
      <c r="G2112" s="403"/>
      <c r="H2112" s="403"/>
      <c r="I2112" s="803" t="s">
        <v>837</v>
      </c>
      <c r="J2112" s="789" t="s">
        <v>838</v>
      </c>
      <c r="K2112" s="789" t="s">
        <v>839</v>
      </c>
      <c r="L2112" s="804">
        <v>1</v>
      </c>
      <c r="M2112" s="805">
        <v>45323</v>
      </c>
      <c r="N2112" s="805">
        <v>45747</v>
      </c>
      <c r="O2112" s="791">
        <f t="shared" si="78"/>
        <v>60.571428571428569</v>
      </c>
      <c r="P2112" s="790">
        <v>1</v>
      </c>
      <c r="Q2112" s="815" t="s">
        <v>2061</v>
      </c>
      <c r="R2112" s="95">
        <f t="shared" si="77"/>
        <v>1</v>
      </c>
      <c r="S2112" s="794" t="str">
        <f t="array" aca="1" ref="S2112" ca="1">IF(ISNUMBER(R2112),IF(R2112=100%,"CUMPLIDA",IF(AND(ISNUMBER(N2112),ISNUMBER(INDIRECT("FECHA_"&amp;$B2112,1))), IF(N2112&lt;=INDIRECT("FECHA_"&amp;$B2112,1),"INCUMPLIDA","PROCESO"), "VERIFICAR FECHA")),"SIN VALOR AVANCE")</f>
        <v>CUMPLIDA</v>
      </c>
    </row>
    <row r="2113" spans="1:19" ht="90.75">
      <c r="A2113" s="846" t="s">
        <v>19</v>
      </c>
      <c r="B2113" s="785" t="s">
        <v>13</v>
      </c>
      <c r="C2113" s="404"/>
      <c r="D2113" s="404"/>
      <c r="E2113" s="403"/>
      <c r="F2113" s="417"/>
      <c r="G2113" s="403"/>
      <c r="H2113" s="403"/>
      <c r="I2113" s="803" t="s">
        <v>841</v>
      </c>
      <c r="J2113" s="789" t="s">
        <v>841</v>
      </c>
      <c r="K2113" s="789" t="s">
        <v>842</v>
      </c>
      <c r="L2113" s="804">
        <v>1</v>
      </c>
      <c r="M2113" s="805">
        <v>45323</v>
      </c>
      <c r="N2113" s="805">
        <v>45747</v>
      </c>
      <c r="O2113" s="791">
        <f t="shared" si="78"/>
        <v>60.571428571428569</v>
      </c>
      <c r="P2113" s="790">
        <v>1</v>
      </c>
      <c r="Q2113" s="815" t="s">
        <v>2977</v>
      </c>
      <c r="R2113" s="95">
        <f t="shared" si="77"/>
        <v>1</v>
      </c>
      <c r="S2113" s="794" t="str">
        <f t="array" aca="1" ref="S2113" ca="1">IF(ISNUMBER(R2113),IF(R2113=100%,"CUMPLIDA",IF(AND(ISNUMBER(N2113),ISNUMBER(INDIRECT("FECHA_"&amp;$B2113,1))), IF(N2113&lt;=INDIRECT("FECHA_"&amp;$B2113,1),"INCUMPLIDA","PROCESO"), "VERIFICAR FECHA")),"SIN VALOR AVANCE")</f>
        <v>CUMPLIDA</v>
      </c>
    </row>
    <row r="2114" spans="1:19" ht="105.75">
      <c r="A2114" s="846" t="s">
        <v>19</v>
      </c>
      <c r="B2114" s="785" t="s">
        <v>13</v>
      </c>
      <c r="C2114" s="404"/>
      <c r="D2114" s="404"/>
      <c r="E2114" s="403"/>
      <c r="F2114" s="417"/>
      <c r="G2114" s="403"/>
      <c r="H2114" s="403"/>
      <c r="I2114" s="803" t="s">
        <v>844</v>
      </c>
      <c r="J2114" s="789" t="s">
        <v>845</v>
      </c>
      <c r="K2114" s="789" t="s">
        <v>846</v>
      </c>
      <c r="L2114" s="804">
        <v>1</v>
      </c>
      <c r="M2114" s="805">
        <v>45231</v>
      </c>
      <c r="N2114" s="805">
        <v>45747</v>
      </c>
      <c r="O2114" s="791">
        <f t="shared" si="78"/>
        <v>73.714285714285708</v>
      </c>
      <c r="P2114" s="790">
        <v>1</v>
      </c>
      <c r="Q2114" s="789" t="s">
        <v>1938</v>
      </c>
      <c r="R2114" s="95">
        <f t="shared" si="77"/>
        <v>1</v>
      </c>
      <c r="S2114" s="794" t="str">
        <f t="array" aca="1" ref="S2114" ca="1">IF(ISNUMBER(R2114),IF(R2114=100%,"CUMPLIDA",IF(AND(ISNUMBER(N2114),ISNUMBER(INDIRECT("FECHA_"&amp;$B2114,1))), IF(N2114&lt;=INDIRECT("FECHA_"&amp;$B2114,1),"INCUMPLIDA","PROCESO"), "VERIFICAR FECHA")),"SIN VALOR AVANCE")</f>
        <v>CUMPLIDA</v>
      </c>
    </row>
    <row r="2115" spans="1:19" ht="165.75">
      <c r="A2115" s="846" t="s">
        <v>19</v>
      </c>
      <c r="B2115" s="785" t="s">
        <v>13</v>
      </c>
      <c r="C2115" s="404"/>
      <c r="D2115" s="404"/>
      <c r="E2115" s="403"/>
      <c r="F2115" s="417"/>
      <c r="G2115" s="403"/>
      <c r="H2115" s="403"/>
      <c r="I2115" s="803" t="s">
        <v>847</v>
      </c>
      <c r="J2115" s="789" t="s">
        <v>847</v>
      </c>
      <c r="K2115" s="789" t="s">
        <v>1865</v>
      </c>
      <c r="L2115" s="804">
        <v>1</v>
      </c>
      <c r="M2115" s="805">
        <v>45323</v>
      </c>
      <c r="N2115" s="805">
        <v>45747</v>
      </c>
      <c r="O2115" s="791">
        <f t="shared" si="78"/>
        <v>60.571428571428569</v>
      </c>
      <c r="P2115" s="790">
        <v>1</v>
      </c>
      <c r="Q2115" s="815" t="s">
        <v>2060</v>
      </c>
      <c r="R2115" s="95">
        <f t="shared" si="77"/>
        <v>1</v>
      </c>
      <c r="S2115" s="794" t="str">
        <f t="array" aca="1" ref="S2115" ca="1">IF(ISNUMBER(R2115),IF(R2115=100%,"CUMPLIDA",IF(AND(ISNUMBER(N2115),ISNUMBER(INDIRECT("FECHA_"&amp;$B2115,1))), IF(N2115&lt;=INDIRECT("FECHA_"&amp;$B2115,1),"INCUMPLIDA","PROCESO"), "VERIFICAR FECHA")),"SIN VALOR AVANCE")</f>
        <v>CUMPLIDA</v>
      </c>
    </row>
    <row r="2116" spans="1:19" ht="90.75">
      <c r="A2116" s="846" t="s">
        <v>19</v>
      </c>
      <c r="B2116" s="785" t="s">
        <v>13</v>
      </c>
      <c r="C2116" s="404"/>
      <c r="D2116" s="404"/>
      <c r="E2116" s="403"/>
      <c r="F2116" s="417"/>
      <c r="G2116" s="403"/>
      <c r="H2116" s="403"/>
      <c r="I2116" s="803" t="s">
        <v>2025</v>
      </c>
      <c r="J2116" s="789" t="s">
        <v>2025</v>
      </c>
      <c r="K2116" s="789" t="s">
        <v>850</v>
      </c>
      <c r="L2116" s="804">
        <v>1</v>
      </c>
      <c r="M2116" s="805">
        <v>45231</v>
      </c>
      <c r="N2116" s="805">
        <v>45747</v>
      </c>
      <c r="O2116" s="791">
        <f t="shared" si="78"/>
        <v>73.714285714285708</v>
      </c>
      <c r="P2116" s="790">
        <v>1</v>
      </c>
      <c r="Q2116" s="815" t="s">
        <v>2977</v>
      </c>
      <c r="R2116" s="95">
        <f t="shared" si="77"/>
        <v>1</v>
      </c>
      <c r="S2116" s="794" t="str">
        <f t="array" aca="1" ref="S2116" ca="1">IF(ISNUMBER(R2116),IF(R2116=100%,"CUMPLIDA",IF(AND(ISNUMBER(N2116),ISNUMBER(INDIRECT("FECHA_"&amp;$B2116,1))), IF(N2116&lt;=INDIRECT("FECHA_"&amp;$B2116,1),"INCUMPLIDA","PROCESO"), "VERIFICAR FECHA")),"SIN VALOR AVANCE")</f>
        <v>CUMPLIDA</v>
      </c>
    </row>
    <row r="2117" spans="1:19" ht="240.75">
      <c r="A2117" s="846" t="s">
        <v>19</v>
      </c>
      <c r="B2117" s="785" t="s">
        <v>13</v>
      </c>
      <c r="C2117" s="404"/>
      <c r="D2117" s="404"/>
      <c r="E2117" s="403"/>
      <c r="F2117" s="417"/>
      <c r="G2117" s="403"/>
      <c r="H2117" s="403"/>
      <c r="I2117" s="803" t="s">
        <v>2026</v>
      </c>
      <c r="J2117" s="789" t="s">
        <v>2026</v>
      </c>
      <c r="K2117" s="789" t="s">
        <v>977</v>
      </c>
      <c r="L2117" s="804">
        <v>1</v>
      </c>
      <c r="M2117" s="805">
        <v>45231</v>
      </c>
      <c r="N2117" s="805">
        <v>45808</v>
      </c>
      <c r="O2117" s="791">
        <f t="shared" si="78"/>
        <v>82.428571428571431</v>
      </c>
      <c r="P2117" s="790">
        <v>1</v>
      </c>
      <c r="Q2117" s="815" t="s">
        <v>2068</v>
      </c>
      <c r="R2117" s="95">
        <f t="shared" ref="R2117:R2180" si="79">P2117/L2117</f>
        <v>1</v>
      </c>
      <c r="S2117" s="794" t="str">
        <f t="array" aca="1" ref="S2117" ca="1">IF(ISNUMBER(R2117),IF(R2117=100%,"CUMPLIDA",IF(AND(ISNUMBER(N2117),ISNUMBER(INDIRECT("FECHA_"&amp;$B2117,1))), IF(N2117&lt;=INDIRECT("FECHA_"&amp;$B2117,1),"INCUMPLIDA","PROCESO"), "VERIFICAR FECHA")),"SIN VALOR AVANCE")</f>
        <v>CUMPLIDA</v>
      </c>
    </row>
    <row r="2118" spans="1:19" ht="195.75">
      <c r="A2118" s="846" t="s">
        <v>19</v>
      </c>
      <c r="B2118" s="785" t="s">
        <v>13</v>
      </c>
      <c r="C2118" s="404"/>
      <c r="D2118" s="404"/>
      <c r="E2118" s="403"/>
      <c r="F2118" s="417"/>
      <c r="G2118" s="403"/>
      <c r="H2118" s="403"/>
      <c r="I2118" s="803" t="s">
        <v>854</v>
      </c>
      <c r="J2118" s="789" t="s">
        <v>421</v>
      </c>
      <c r="K2118" s="789" t="s">
        <v>855</v>
      </c>
      <c r="L2118" s="804">
        <v>7</v>
      </c>
      <c r="M2118" s="805">
        <v>46024</v>
      </c>
      <c r="N2118" s="805">
        <v>46660</v>
      </c>
      <c r="O2118" s="791">
        <f t="shared" ref="O2118:O2181" si="80">(N2118-M2118)/7</f>
        <v>90.857142857142861</v>
      </c>
      <c r="P2118" s="790">
        <v>0</v>
      </c>
      <c r="Q2118" s="815" t="s">
        <v>2978</v>
      </c>
      <c r="R2118" s="95">
        <f t="shared" si="79"/>
        <v>0</v>
      </c>
      <c r="S2118" s="794" t="str">
        <f t="array" aca="1" ref="S2118" ca="1">IF(ISNUMBER(R2118),IF(R2118=100%,"CUMPLIDA",IF(AND(ISNUMBER(N2118),ISNUMBER(INDIRECT("FECHA_"&amp;$B2118,1))), IF(N2118&lt;=INDIRECT("FECHA_"&amp;$B2118,1),"INCUMPLIDA","PROCESO"), "VERIFICAR FECHA")),"SIN VALOR AVANCE")</f>
        <v>PROCESO</v>
      </c>
    </row>
    <row r="2119" spans="1:19" ht="165.75">
      <c r="A2119" s="846" t="s">
        <v>19</v>
      </c>
      <c r="B2119" s="785" t="s">
        <v>13</v>
      </c>
      <c r="C2119" s="404"/>
      <c r="D2119" s="404"/>
      <c r="E2119" s="403"/>
      <c r="F2119" s="417"/>
      <c r="G2119" s="403"/>
      <c r="H2119" s="403"/>
      <c r="I2119" s="803" t="s">
        <v>857</v>
      </c>
      <c r="J2119" s="789" t="s">
        <v>425</v>
      </c>
      <c r="K2119" s="789" t="s">
        <v>426</v>
      </c>
      <c r="L2119" s="804">
        <v>1</v>
      </c>
      <c r="M2119" s="805">
        <v>46024</v>
      </c>
      <c r="N2119" s="805">
        <v>46660</v>
      </c>
      <c r="O2119" s="791">
        <f t="shared" si="80"/>
        <v>90.857142857142861</v>
      </c>
      <c r="P2119" s="790">
        <v>0</v>
      </c>
      <c r="Q2119" s="815" t="s">
        <v>2069</v>
      </c>
      <c r="R2119" s="95">
        <f t="shared" si="79"/>
        <v>0</v>
      </c>
      <c r="S2119" s="794" t="str">
        <f t="array" aca="1" ref="S2119" ca="1">IF(ISNUMBER(R2119),IF(R2119=100%,"CUMPLIDA",IF(AND(ISNUMBER(N2119),ISNUMBER(INDIRECT("FECHA_"&amp;$B2119,1))), IF(N2119&lt;=INDIRECT("FECHA_"&amp;$B2119,1),"INCUMPLIDA","PROCESO"), "VERIFICAR FECHA")),"SIN VALOR AVANCE")</f>
        <v>PROCESO</v>
      </c>
    </row>
    <row r="2120" spans="1:19" ht="300.75">
      <c r="A2120" s="846" t="s">
        <v>19</v>
      </c>
      <c r="B2120" s="785" t="s">
        <v>13</v>
      </c>
      <c r="C2120" s="404"/>
      <c r="D2120" s="404"/>
      <c r="E2120" s="403"/>
      <c r="F2120" s="417"/>
      <c r="G2120" s="403"/>
      <c r="H2120" s="403"/>
      <c r="I2120" s="803" t="s">
        <v>858</v>
      </c>
      <c r="J2120" s="789" t="s">
        <v>428</v>
      </c>
      <c r="K2120" s="789" t="s">
        <v>429</v>
      </c>
      <c r="L2120" s="804">
        <v>2</v>
      </c>
      <c r="M2120" s="805">
        <v>46024</v>
      </c>
      <c r="N2120" s="805">
        <v>46660</v>
      </c>
      <c r="O2120" s="791">
        <f t="shared" si="80"/>
        <v>90.857142857142861</v>
      </c>
      <c r="P2120" s="790">
        <v>0</v>
      </c>
      <c r="Q2120" s="815" t="s">
        <v>2040</v>
      </c>
      <c r="R2120" s="95">
        <f t="shared" si="79"/>
        <v>0</v>
      </c>
      <c r="S2120" s="794" t="str">
        <f t="array" aca="1" ref="S2120" ca="1">IF(ISNUMBER(R2120),IF(R2120=100%,"CUMPLIDA",IF(AND(ISNUMBER(N2120),ISNUMBER(INDIRECT("FECHA_"&amp;$B2120,1))), IF(N2120&lt;=INDIRECT("FECHA_"&amp;$B2120,1),"INCUMPLIDA","PROCESO"), "VERIFICAR FECHA")),"SIN VALOR AVANCE")</f>
        <v>PROCESO</v>
      </c>
    </row>
    <row r="2121" spans="1:19" ht="315.75">
      <c r="A2121" s="846" t="s">
        <v>19</v>
      </c>
      <c r="B2121" s="785" t="s">
        <v>13</v>
      </c>
      <c r="C2121" s="404" t="s">
        <v>2979</v>
      </c>
      <c r="D2121" s="404" t="s">
        <v>2042</v>
      </c>
      <c r="E2121" s="403" t="s">
        <v>2980</v>
      </c>
      <c r="F2121" s="417"/>
      <c r="G2121" s="403"/>
      <c r="H2121" s="880" t="s">
        <v>2981</v>
      </c>
      <c r="I2121" s="873" t="s">
        <v>2045</v>
      </c>
      <c r="J2121" s="816" t="s">
        <v>2046</v>
      </c>
      <c r="K2121" s="789" t="s">
        <v>2047</v>
      </c>
      <c r="L2121" s="790">
        <v>1</v>
      </c>
      <c r="M2121" s="806">
        <v>45078</v>
      </c>
      <c r="N2121" s="806">
        <v>45869</v>
      </c>
      <c r="O2121" s="791">
        <f t="shared" si="80"/>
        <v>113</v>
      </c>
      <c r="P2121" s="790">
        <v>1</v>
      </c>
      <c r="Q2121" s="789" t="s">
        <v>2048</v>
      </c>
      <c r="R2121" s="95">
        <f t="shared" si="79"/>
        <v>1</v>
      </c>
      <c r="S2121" s="794" t="str">
        <f t="array" aca="1" ref="S2121" ca="1">IF(ISNUMBER(R2121),IF(R2121=100%,"CUMPLIDA",IF(AND(ISNUMBER(N2121),ISNUMBER(INDIRECT("FECHA_"&amp;$B2121,1))), IF(N2121&lt;=INDIRECT("FECHA_"&amp;$B2121,1),"INCUMPLIDA","PROCESO"), "VERIFICAR FECHA")),"SIN VALOR AVANCE")</f>
        <v>CUMPLIDA</v>
      </c>
    </row>
    <row r="2122" spans="1:19" ht="255.75">
      <c r="A2122" s="846" t="s">
        <v>19</v>
      </c>
      <c r="B2122" s="785" t="s">
        <v>13</v>
      </c>
      <c r="C2122" s="404"/>
      <c r="D2122" s="404"/>
      <c r="E2122" s="403"/>
      <c r="F2122" s="417"/>
      <c r="G2122" s="403"/>
      <c r="H2122" s="880"/>
      <c r="I2122" s="873"/>
      <c r="J2122" s="789" t="s">
        <v>2049</v>
      </c>
      <c r="K2122" s="789" t="s">
        <v>2050</v>
      </c>
      <c r="L2122" s="790">
        <v>1</v>
      </c>
      <c r="M2122" s="806">
        <v>46204</v>
      </c>
      <c r="N2122" s="879">
        <v>46446</v>
      </c>
      <c r="O2122" s="791">
        <f t="shared" si="80"/>
        <v>34.571428571428569</v>
      </c>
      <c r="P2122" s="790">
        <v>0.22</v>
      </c>
      <c r="Q2122" s="789" t="s">
        <v>2051</v>
      </c>
      <c r="R2122" s="95">
        <f t="shared" si="79"/>
        <v>0.22</v>
      </c>
      <c r="S2122" s="794" t="str">
        <f t="array" aca="1" ref="S2122" ca="1">IF(ISNUMBER(R2122),IF(R2122=100%,"CUMPLIDA",IF(AND(ISNUMBER(N2122),ISNUMBER(INDIRECT("FECHA_"&amp;$B2122,1))), IF(N2122&lt;=INDIRECT("FECHA_"&amp;$B2122,1),"INCUMPLIDA","PROCESO"), "VERIFICAR FECHA")),"SIN VALOR AVANCE")</f>
        <v>PROCESO</v>
      </c>
    </row>
    <row r="2123" spans="1:19" ht="270.75">
      <c r="A2123" s="846" t="s">
        <v>19</v>
      </c>
      <c r="B2123" s="785" t="s">
        <v>13</v>
      </c>
      <c r="C2123" s="404"/>
      <c r="D2123" s="404"/>
      <c r="E2123" s="403"/>
      <c r="F2123" s="417"/>
      <c r="G2123" s="403"/>
      <c r="H2123" s="880"/>
      <c r="I2123" s="873"/>
      <c r="J2123" s="816" t="s">
        <v>2052</v>
      </c>
      <c r="K2123" s="789" t="s">
        <v>2053</v>
      </c>
      <c r="L2123" s="790">
        <v>1</v>
      </c>
      <c r="M2123" s="806">
        <v>45597</v>
      </c>
      <c r="N2123" s="806">
        <v>45716</v>
      </c>
      <c r="O2123" s="791">
        <f t="shared" si="80"/>
        <v>17</v>
      </c>
      <c r="P2123" s="790">
        <v>1</v>
      </c>
      <c r="Q2123" s="789" t="s">
        <v>2054</v>
      </c>
      <c r="R2123" s="95">
        <f t="shared" si="79"/>
        <v>1</v>
      </c>
      <c r="S2123" s="794" t="str">
        <f t="array" aca="1" ref="S2123" ca="1">IF(ISNUMBER(R2123),IF(R2123=100%,"CUMPLIDA",IF(AND(ISNUMBER(N2123),ISNUMBER(INDIRECT("FECHA_"&amp;$B2123,1))), IF(N2123&lt;=INDIRECT("FECHA_"&amp;$B2123,1),"INCUMPLIDA","PROCESO"), "VERIFICAR FECHA")),"SIN VALOR AVANCE")</f>
        <v>CUMPLIDA</v>
      </c>
    </row>
    <row r="2124" spans="1:19" ht="255.75">
      <c r="A2124" s="846" t="s">
        <v>19</v>
      </c>
      <c r="B2124" s="785" t="s">
        <v>13</v>
      </c>
      <c r="C2124" s="404" t="s">
        <v>2982</v>
      </c>
      <c r="D2124" s="404" t="s">
        <v>2983</v>
      </c>
      <c r="E2124" s="403" t="s">
        <v>2984</v>
      </c>
      <c r="F2124" s="417"/>
      <c r="G2124" s="403"/>
      <c r="H2124" s="403" t="s">
        <v>2985</v>
      </c>
      <c r="I2124" s="803" t="s">
        <v>903</v>
      </c>
      <c r="J2124" s="861" t="s">
        <v>1935</v>
      </c>
      <c r="K2124" s="789" t="s">
        <v>1936</v>
      </c>
      <c r="L2124" s="790">
        <v>1</v>
      </c>
      <c r="M2124" s="806">
        <v>44044</v>
      </c>
      <c r="N2124" s="806">
        <v>44196</v>
      </c>
      <c r="O2124" s="791">
        <f t="shared" si="80"/>
        <v>21.714285714285715</v>
      </c>
      <c r="P2124" s="790">
        <v>1</v>
      </c>
      <c r="Q2124" s="789" t="s">
        <v>2986</v>
      </c>
      <c r="R2124" s="95">
        <f t="shared" si="79"/>
        <v>1</v>
      </c>
      <c r="S2124" s="794" t="str">
        <f t="array" aca="1" ref="S2124" ca="1">IF(ISNUMBER(R2124),IF(R2124=100%,"CUMPLIDA",IF(AND(ISNUMBER(N2124),ISNUMBER(INDIRECT("FECHA_"&amp;$B2124,1))), IF(N2124&lt;=INDIRECT("FECHA_"&amp;$B2124,1),"INCUMPLIDA","PROCESO"), "VERIFICAR FECHA")),"SIN VALOR AVANCE")</f>
        <v>CUMPLIDA</v>
      </c>
    </row>
    <row r="2125" spans="1:19" ht="75.75">
      <c r="A2125" s="846" t="s">
        <v>19</v>
      </c>
      <c r="B2125" s="785" t="s">
        <v>13</v>
      </c>
      <c r="C2125" s="404"/>
      <c r="D2125" s="404"/>
      <c r="E2125" s="403"/>
      <c r="F2125" s="417"/>
      <c r="G2125" s="403"/>
      <c r="H2125" s="403"/>
      <c r="I2125" s="801" t="s">
        <v>903</v>
      </c>
      <c r="J2125" s="789" t="s">
        <v>831</v>
      </c>
      <c r="K2125" s="789" t="s">
        <v>832</v>
      </c>
      <c r="L2125" s="804">
        <v>1</v>
      </c>
      <c r="M2125" s="806">
        <v>45231</v>
      </c>
      <c r="N2125" s="806">
        <v>45504</v>
      </c>
      <c r="O2125" s="791">
        <f t="shared" si="80"/>
        <v>39</v>
      </c>
      <c r="P2125" s="790">
        <v>1</v>
      </c>
      <c r="Q2125" s="815" t="s">
        <v>2021</v>
      </c>
      <c r="R2125" s="95">
        <f t="shared" si="79"/>
        <v>1</v>
      </c>
      <c r="S2125" s="794" t="str">
        <f t="array" aca="1" ref="S2125" ca="1">IF(ISNUMBER(R2125),IF(R2125=100%,"CUMPLIDA",IF(AND(ISNUMBER(N2125),ISNUMBER(INDIRECT("FECHA_"&amp;$B2125,1))), IF(N2125&lt;=INDIRECT("FECHA_"&amp;$B2125,1),"INCUMPLIDA","PROCESO"), "VERIFICAR FECHA")),"SIN VALOR AVANCE")</f>
        <v>CUMPLIDA</v>
      </c>
    </row>
    <row r="2126" spans="1:19" ht="330.75">
      <c r="A2126" s="846" t="s">
        <v>19</v>
      </c>
      <c r="B2126" s="785" t="s">
        <v>13</v>
      </c>
      <c r="C2126" s="404"/>
      <c r="D2126" s="404"/>
      <c r="E2126" s="403"/>
      <c r="F2126" s="417"/>
      <c r="G2126" s="403"/>
      <c r="H2126" s="403"/>
      <c r="I2126" s="801"/>
      <c r="J2126" s="789" t="s">
        <v>834</v>
      </c>
      <c r="K2126" s="789" t="s">
        <v>835</v>
      </c>
      <c r="L2126" s="804">
        <v>1</v>
      </c>
      <c r="M2126" s="806">
        <v>45231</v>
      </c>
      <c r="N2126" s="806">
        <v>45504</v>
      </c>
      <c r="O2126" s="791">
        <f t="shared" si="80"/>
        <v>39</v>
      </c>
      <c r="P2126" s="790">
        <v>1</v>
      </c>
      <c r="Q2126" s="815" t="s">
        <v>2059</v>
      </c>
      <c r="R2126" s="95">
        <f t="shared" si="79"/>
        <v>1</v>
      </c>
      <c r="S2126" s="794" t="str">
        <f t="array" aca="1" ref="S2126" ca="1">IF(ISNUMBER(R2126),IF(R2126=100%,"CUMPLIDA",IF(AND(ISNUMBER(N2126),ISNUMBER(INDIRECT("FECHA_"&amp;$B2126,1))), IF(N2126&lt;=INDIRECT("FECHA_"&amp;$B2126,1),"INCUMPLIDA","PROCESO"), "VERIFICAR FECHA")),"SIN VALOR AVANCE")</f>
        <v>CUMPLIDA</v>
      </c>
    </row>
    <row r="2127" spans="1:19" ht="165.75">
      <c r="A2127" s="846" t="s">
        <v>19</v>
      </c>
      <c r="B2127" s="785" t="s">
        <v>13</v>
      </c>
      <c r="C2127" s="404"/>
      <c r="D2127" s="404"/>
      <c r="E2127" s="403"/>
      <c r="F2127" s="417"/>
      <c r="G2127" s="403"/>
      <c r="H2127" s="403"/>
      <c r="I2127" s="803" t="s">
        <v>837</v>
      </c>
      <c r="J2127" s="789" t="s">
        <v>838</v>
      </c>
      <c r="K2127" s="789" t="s">
        <v>839</v>
      </c>
      <c r="L2127" s="804">
        <v>1</v>
      </c>
      <c r="M2127" s="805">
        <v>45323</v>
      </c>
      <c r="N2127" s="805">
        <v>45747</v>
      </c>
      <c r="O2127" s="791">
        <f t="shared" si="80"/>
        <v>60.571428571428569</v>
      </c>
      <c r="P2127" s="790">
        <v>1</v>
      </c>
      <c r="Q2127" s="815" t="s">
        <v>2060</v>
      </c>
      <c r="R2127" s="95">
        <f t="shared" si="79"/>
        <v>1</v>
      </c>
      <c r="S2127" s="794" t="str">
        <f t="array" aca="1" ref="S2127" ca="1">IF(ISNUMBER(R2127),IF(R2127=100%,"CUMPLIDA",IF(AND(ISNUMBER(N2127),ISNUMBER(INDIRECT("FECHA_"&amp;$B2127,1))), IF(N2127&lt;=INDIRECT("FECHA_"&amp;$B2127,1),"INCUMPLIDA","PROCESO"), "VERIFICAR FECHA")),"SIN VALOR AVANCE")</f>
        <v>CUMPLIDA</v>
      </c>
    </row>
    <row r="2128" spans="1:19" ht="90.75">
      <c r="A2128" s="846" t="s">
        <v>19</v>
      </c>
      <c r="B2128" s="785" t="s">
        <v>13</v>
      </c>
      <c r="C2128" s="404"/>
      <c r="D2128" s="404"/>
      <c r="E2128" s="403"/>
      <c r="F2128" s="417"/>
      <c r="G2128" s="403"/>
      <c r="H2128" s="403"/>
      <c r="I2128" s="803" t="s">
        <v>841</v>
      </c>
      <c r="J2128" s="789" t="s">
        <v>841</v>
      </c>
      <c r="K2128" s="789" t="s">
        <v>842</v>
      </c>
      <c r="L2128" s="804">
        <v>1</v>
      </c>
      <c r="M2128" s="805">
        <v>45323</v>
      </c>
      <c r="N2128" s="805">
        <v>45747</v>
      </c>
      <c r="O2128" s="791">
        <f t="shared" si="80"/>
        <v>60.571428571428569</v>
      </c>
      <c r="P2128" s="790">
        <v>1</v>
      </c>
      <c r="Q2128" s="815" t="s">
        <v>2977</v>
      </c>
      <c r="R2128" s="95">
        <f t="shared" si="79"/>
        <v>1</v>
      </c>
      <c r="S2128" s="794" t="str">
        <f t="array" aca="1" ref="S2128" ca="1">IF(ISNUMBER(R2128),IF(R2128=100%,"CUMPLIDA",IF(AND(ISNUMBER(N2128),ISNUMBER(INDIRECT("FECHA_"&amp;$B2128,1))), IF(N2128&lt;=INDIRECT("FECHA_"&amp;$B2128,1),"INCUMPLIDA","PROCESO"), "VERIFICAR FECHA")),"SIN VALOR AVANCE")</f>
        <v>CUMPLIDA</v>
      </c>
    </row>
    <row r="2129" spans="1:19" ht="105.75">
      <c r="A2129" s="846" t="s">
        <v>19</v>
      </c>
      <c r="B2129" s="785" t="s">
        <v>13</v>
      </c>
      <c r="C2129" s="404"/>
      <c r="D2129" s="404"/>
      <c r="E2129" s="403"/>
      <c r="F2129" s="417"/>
      <c r="G2129" s="403"/>
      <c r="H2129" s="403"/>
      <c r="I2129" s="803" t="s">
        <v>844</v>
      </c>
      <c r="J2129" s="789" t="s">
        <v>845</v>
      </c>
      <c r="K2129" s="789" t="s">
        <v>846</v>
      </c>
      <c r="L2129" s="804">
        <v>1</v>
      </c>
      <c r="M2129" s="805">
        <v>45231</v>
      </c>
      <c r="N2129" s="805">
        <v>45747</v>
      </c>
      <c r="O2129" s="791">
        <f t="shared" si="80"/>
        <v>73.714285714285708</v>
      </c>
      <c r="P2129" s="790">
        <v>1</v>
      </c>
      <c r="Q2129" s="789" t="s">
        <v>1938</v>
      </c>
      <c r="R2129" s="95">
        <f t="shared" si="79"/>
        <v>1</v>
      </c>
      <c r="S2129" s="794" t="str">
        <f t="array" aca="1" ref="S2129" ca="1">IF(ISNUMBER(R2129),IF(R2129=100%,"CUMPLIDA",IF(AND(ISNUMBER(N2129),ISNUMBER(INDIRECT("FECHA_"&amp;$B2129,1))), IF(N2129&lt;=INDIRECT("FECHA_"&amp;$B2129,1),"INCUMPLIDA","PROCESO"), "VERIFICAR FECHA")),"SIN VALOR AVANCE")</f>
        <v>CUMPLIDA</v>
      </c>
    </row>
    <row r="2130" spans="1:19" ht="165.75">
      <c r="A2130" s="846" t="s">
        <v>19</v>
      </c>
      <c r="B2130" s="785" t="s">
        <v>13</v>
      </c>
      <c r="C2130" s="404"/>
      <c r="D2130" s="404"/>
      <c r="E2130" s="403"/>
      <c r="F2130" s="417"/>
      <c r="G2130" s="403"/>
      <c r="H2130" s="403"/>
      <c r="I2130" s="803" t="s">
        <v>847</v>
      </c>
      <c r="J2130" s="789" t="s">
        <v>847</v>
      </c>
      <c r="K2130" s="789" t="s">
        <v>1865</v>
      </c>
      <c r="L2130" s="804">
        <v>1</v>
      </c>
      <c r="M2130" s="805">
        <v>45323</v>
      </c>
      <c r="N2130" s="805">
        <v>45747</v>
      </c>
      <c r="O2130" s="791">
        <f t="shared" si="80"/>
        <v>60.571428571428569</v>
      </c>
      <c r="P2130" s="790">
        <v>1</v>
      </c>
      <c r="Q2130" s="815" t="s">
        <v>2060</v>
      </c>
      <c r="R2130" s="95">
        <f t="shared" si="79"/>
        <v>1</v>
      </c>
      <c r="S2130" s="794" t="str">
        <f t="array" aca="1" ref="S2130" ca="1">IF(ISNUMBER(R2130),IF(R2130=100%,"CUMPLIDA",IF(AND(ISNUMBER(N2130),ISNUMBER(INDIRECT("FECHA_"&amp;$B2130,1))), IF(N2130&lt;=INDIRECT("FECHA_"&amp;$B2130,1),"INCUMPLIDA","PROCESO"), "VERIFICAR FECHA")),"SIN VALOR AVANCE")</f>
        <v>CUMPLIDA</v>
      </c>
    </row>
    <row r="2131" spans="1:19" ht="90.75">
      <c r="A2131" s="846" t="s">
        <v>19</v>
      </c>
      <c r="B2131" s="785" t="s">
        <v>13</v>
      </c>
      <c r="C2131" s="404"/>
      <c r="D2131" s="404"/>
      <c r="E2131" s="403"/>
      <c r="F2131" s="417"/>
      <c r="G2131" s="403"/>
      <c r="H2131" s="403"/>
      <c r="I2131" s="803" t="s">
        <v>2025</v>
      </c>
      <c r="J2131" s="789" t="s">
        <v>2025</v>
      </c>
      <c r="K2131" s="789" t="s">
        <v>850</v>
      </c>
      <c r="L2131" s="804">
        <v>1</v>
      </c>
      <c r="M2131" s="805">
        <v>45231</v>
      </c>
      <c r="N2131" s="805">
        <v>45747</v>
      </c>
      <c r="O2131" s="791">
        <f t="shared" si="80"/>
        <v>73.714285714285708</v>
      </c>
      <c r="P2131" s="790">
        <v>1</v>
      </c>
      <c r="Q2131" s="815" t="s">
        <v>2977</v>
      </c>
      <c r="R2131" s="95">
        <f t="shared" si="79"/>
        <v>1</v>
      </c>
      <c r="S2131" s="794" t="str">
        <f t="array" aca="1" ref="S2131" ca="1">IF(ISNUMBER(R2131),IF(R2131=100%,"CUMPLIDA",IF(AND(ISNUMBER(N2131),ISNUMBER(INDIRECT("FECHA_"&amp;$B2131,1))), IF(N2131&lt;=INDIRECT("FECHA_"&amp;$B2131,1),"INCUMPLIDA","PROCESO"), "VERIFICAR FECHA")),"SIN VALOR AVANCE")</f>
        <v>CUMPLIDA</v>
      </c>
    </row>
    <row r="2132" spans="1:19" ht="255.75">
      <c r="A2132" s="846" t="s">
        <v>19</v>
      </c>
      <c r="B2132" s="785" t="s">
        <v>13</v>
      </c>
      <c r="C2132" s="404"/>
      <c r="D2132" s="404"/>
      <c r="E2132" s="403"/>
      <c r="F2132" s="417"/>
      <c r="G2132" s="403"/>
      <c r="H2132" s="403"/>
      <c r="I2132" s="803" t="s">
        <v>2026</v>
      </c>
      <c r="J2132" s="789" t="s">
        <v>2026</v>
      </c>
      <c r="K2132" s="789" t="s">
        <v>977</v>
      </c>
      <c r="L2132" s="804">
        <v>1</v>
      </c>
      <c r="M2132" s="805">
        <v>45231</v>
      </c>
      <c r="N2132" s="805">
        <v>45808</v>
      </c>
      <c r="O2132" s="791">
        <f t="shared" si="80"/>
        <v>82.428571428571431</v>
      </c>
      <c r="P2132" s="790">
        <v>1</v>
      </c>
      <c r="Q2132" s="815" t="s">
        <v>2037</v>
      </c>
      <c r="R2132" s="95">
        <f t="shared" si="79"/>
        <v>1</v>
      </c>
      <c r="S2132" s="794" t="str">
        <f t="array" aca="1" ref="S2132" ca="1">IF(ISNUMBER(R2132),IF(R2132=100%,"CUMPLIDA",IF(AND(ISNUMBER(N2132),ISNUMBER(INDIRECT("FECHA_"&amp;$B2132,1))), IF(N2132&lt;=INDIRECT("FECHA_"&amp;$B2132,1),"INCUMPLIDA","PROCESO"), "VERIFICAR FECHA")),"SIN VALOR AVANCE")</f>
        <v>CUMPLIDA</v>
      </c>
    </row>
    <row r="2133" spans="1:19" ht="180.75">
      <c r="A2133" s="846" t="s">
        <v>19</v>
      </c>
      <c r="B2133" s="785" t="s">
        <v>13</v>
      </c>
      <c r="C2133" s="404"/>
      <c r="D2133" s="404"/>
      <c r="E2133" s="403"/>
      <c r="F2133" s="417"/>
      <c r="G2133" s="403"/>
      <c r="H2133" s="403"/>
      <c r="I2133" s="803" t="s">
        <v>854</v>
      </c>
      <c r="J2133" s="789" t="s">
        <v>421</v>
      </c>
      <c r="K2133" s="789" t="s">
        <v>855</v>
      </c>
      <c r="L2133" s="804">
        <v>7</v>
      </c>
      <c r="M2133" s="805">
        <v>46024</v>
      </c>
      <c r="N2133" s="805">
        <v>46660</v>
      </c>
      <c r="O2133" s="791">
        <f t="shared" si="80"/>
        <v>90.857142857142861</v>
      </c>
      <c r="P2133" s="790">
        <v>0</v>
      </c>
      <c r="Q2133" s="815" t="s">
        <v>2062</v>
      </c>
      <c r="R2133" s="95">
        <f t="shared" si="79"/>
        <v>0</v>
      </c>
      <c r="S2133" s="794" t="str">
        <f t="array" aca="1" ref="S2133" ca="1">IF(ISNUMBER(R2133),IF(R2133=100%,"CUMPLIDA",IF(AND(ISNUMBER(N2133),ISNUMBER(INDIRECT("FECHA_"&amp;$B2133,1))), IF(N2133&lt;=INDIRECT("FECHA_"&amp;$B2133,1),"INCUMPLIDA","PROCESO"), "VERIFICAR FECHA")),"SIN VALOR AVANCE")</f>
        <v>PROCESO</v>
      </c>
    </row>
    <row r="2134" spans="1:19" ht="180.75">
      <c r="A2134" s="846" t="s">
        <v>19</v>
      </c>
      <c r="B2134" s="785" t="s">
        <v>13</v>
      </c>
      <c r="C2134" s="404"/>
      <c r="D2134" s="404"/>
      <c r="E2134" s="403"/>
      <c r="F2134" s="417"/>
      <c r="G2134" s="403"/>
      <c r="H2134" s="403"/>
      <c r="I2134" s="803" t="s">
        <v>857</v>
      </c>
      <c r="J2134" s="789" t="s">
        <v>425</v>
      </c>
      <c r="K2134" s="789" t="s">
        <v>426</v>
      </c>
      <c r="L2134" s="804">
        <v>1</v>
      </c>
      <c r="M2134" s="805">
        <v>46024</v>
      </c>
      <c r="N2134" s="805">
        <v>46660</v>
      </c>
      <c r="O2134" s="791">
        <f t="shared" si="80"/>
        <v>90.857142857142861</v>
      </c>
      <c r="P2134" s="790">
        <v>0</v>
      </c>
      <c r="Q2134" s="815" t="s">
        <v>2039</v>
      </c>
      <c r="R2134" s="95">
        <f t="shared" si="79"/>
        <v>0</v>
      </c>
      <c r="S2134" s="794" t="str">
        <f t="array" aca="1" ref="S2134" ca="1">IF(ISNUMBER(R2134),IF(R2134=100%,"CUMPLIDA",IF(AND(ISNUMBER(N2134),ISNUMBER(INDIRECT("FECHA_"&amp;$B2134,1))), IF(N2134&lt;=INDIRECT("FECHA_"&amp;$B2134,1),"INCUMPLIDA","PROCESO"), "VERIFICAR FECHA")),"SIN VALOR AVANCE")</f>
        <v>PROCESO</v>
      </c>
    </row>
    <row r="2135" spans="1:19" ht="300.75">
      <c r="A2135" s="846" t="s">
        <v>19</v>
      </c>
      <c r="B2135" s="785" t="s">
        <v>13</v>
      </c>
      <c r="C2135" s="404"/>
      <c r="D2135" s="404"/>
      <c r="E2135" s="403"/>
      <c r="F2135" s="417"/>
      <c r="G2135" s="403"/>
      <c r="H2135" s="403"/>
      <c r="I2135" s="803" t="s">
        <v>858</v>
      </c>
      <c r="J2135" s="789" t="s">
        <v>428</v>
      </c>
      <c r="K2135" s="789" t="s">
        <v>429</v>
      </c>
      <c r="L2135" s="804">
        <v>2</v>
      </c>
      <c r="M2135" s="805">
        <v>46024</v>
      </c>
      <c r="N2135" s="805">
        <v>46660</v>
      </c>
      <c r="O2135" s="791">
        <f t="shared" si="80"/>
        <v>90.857142857142861</v>
      </c>
      <c r="P2135" s="790">
        <v>0</v>
      </c>
      <c r="Q2135" s="815" t="s">
        <v>2040</v>
      </c>
      <c r="R2135" s="95">
        <f t="shared" si="79"/>
        <v>0</v>
      </c>
      <c r="S2135" s="794" t="str">
        <f t="array" aca="1" ref="S2135" ca="1">IF(ISNUMBER(R2135),IF(R2135=100%,"CUMPLIDA",IF(AND(ISNUMBER(N2135),ISNUMBER(INDIRECT("FECHA_"&amp;$B2135,1))), IF(N2135&lt;=INDIRECT("FECHA_"&amp;$B2135,1),"INCUMPLIDA","PROCESO"), "VERIFICAR FECHA")),"SIN VALOR AVANCE")</f>
        <v>PROCESO</v>
      </c>
    </row>
    <row r="2136" spans="1:19" ht="270.75">
      <c r="A2136" s="846" t="s">
        <v>19</v>
      </c>
      <c r="B2136" s="785" t="s">
        <v>13</v>
      </c>
      <c r="C2136" s="404" t="s">
        <v>2987</v>
      </c>
      <c r="D2136" s="404" t="s">
        <v>2988</v>
      </c>
      <c r="E2136" s="403" t="s">
        <v>2989</v>
      </c>
      <c r="F2136" s="417"/>
      <c r="G2136" s="403"/>
      <c r="H2136" s="403" t="s">
        <v>2990</v>
      </c>
      <c r="I2136" s="803" t="s">
        <v>903</v>
      </c>
      <c r="J2136" s="861" t="s">
        <v>1935</v>
      </c>
      <c r="K2136" s="789" t="s">
        <v>1936</v>
      </c>
      <c r="L2136" s="790">
        <v>1</v>
      </c>
      <c r="M2136" s="806">
        <v>44044</v>
      </c>
      <c r="N2136" s="806">
        <v>44196</v>
      </c>
      <c r="O2136" s="791">
        <f t="shared" si="80"/>
        <v>21.714285714285715</v>
      </c>
      <c r="P2136" s="790">
        <v>1</v>
      </c>
      <c r="Q2136" s="789" t="s">
        <v>2991</v>
      </c>
      <c r="R2136" s="95">
        <f t="shared" si="79"/>
        <v>1</v>
      </c>
      <c r="S2136" s="794" t="str">
        <f t="array" aca="1" ref="S2136" ca="1">IF(ISNUMBER(R2136),IF(R2136=100%,"CUMPLIDA",IF(AND(ISNUMBER(N2136),ISNUMBER(INDIRECT("FECHA_"&amp;$B2136,1))), IF(N2136&lt;=INDIRECT("FECHA_"&amp;$B2136,1),"INCUMPLIDA","PROCESO"), "VERIFICAR FECHA")),"SIN VALOR AVANCE")</f>
        <v>CUMPLIDA</v>
      </c>
    </row>
    <row r="2137" spans="1:19" ht="75.75">
      <c r="A2137" s="846" t="s">
        <v>19</v>
      </c>
      <c r="B2137" s="785" t="s">
        <v>13</v>
      </c>
      <c r="C2137" s="404"/>
      <c r="D2137" s="404"/>
      <c r="E2137" s="403"/>
      <c r="F2137" s="417"/>
      <c r="G2137" s="403"/>
      <c r="H2137" s="403"/>
      <c r="I2137" s="801" t="s">
        <v>903</v>
      </c>
      <c r="J2137" s="789" t="s">
        <v>831</v>
      </c>
      <c r="K2137" s="789" t="s">
        <v>832</v>
      </c>
      <c r="L2137" s="804">
        <v>1</v>
      </c>
      <c r="M2137" s="806">
        <v>45231</v>
      </c>
      <c r="N2137" s="806">
        <v>45504</v>
      </c>
      <c r="O2137" s="791">
        <f t="shared" si="80"/>
        <v>39</v>
      </c>
      <c r="P2137" s="790">
        <v>1</v>
      </c>
      <c r="Q2137" s="815" t="s">
        <v>2021</v>
      </c>
      <c r="R2137" s="95">
        <f t="shared" si="79"/>
        <v>1</v>
      </c>
      <c r="S2137" s="794" t="str">
        <f t="array" aca="1" ref="S2137" ca="1">IF(ISNUMBER(R2137),IF(R2137=100%,"CUMPLIDA",IF(AND(ISNUMBER(N2137),ISNUMBER(INDIRECT("FECHA_"&amp;$B2137,1))), IF(N2137&lt;=INDIRECT("FECHA_"&amp;$B2137,1),"INCUMPLIDA","PROCESO"), "VERIFICAR FECHA")),"SIN VALOR AVANCE")</f>
        <v>CUMPLIDA</v>
      </c>
    </row>
    <row r="2138" spans="1:19" ht="330.75">
      <c r="A2138" s="846" t="s">
        <v>19</v>
      </c>
      <c r="B2138" s="785" t="s">
        <v>13</v>
      </c>
      <c r="C2138" s="404"/>
      <c r="D2138" s="404"/>
      <c r="E2138" s="403"/>
      <c r="F2138" s="417"/>
      <c r="G2138" s="403"/>
      <c r="H2138" s="403"/>
      <c r="I2138" s="801"/>
      <c r="J2138" s="789" t="s">
        <v>834</v>
      </c>
      <c r="K2138" s="789" t="s">
        <v>835</v>
      </c>
      <c r="L2138" s="804">
        <v>1</v>
      </c>
      <c r="M2138" s="806">
        <v>45231</v>
      </c>
      <c r="N2138" s="806">
        <v>45504</v>
      </c>
      <c r="O2138" s="791">
        <f t="shared" si="80"/>
        <v>39</v>
      </c>
      <c r="P2138" s="790">
        <v>1</v>
      </c>
      <c r="Q2138" s="815" t="s">
        <v>2059</v>
      </c>
      <c r="R2138" s="95">
        <f t="shared" si="79"/>
        <v>1</v>
      </c>
      <c r="S2138" s="794" t="str">
        <f t="array" aca="1" ref="S2138" ca="1">IF(ISNUMBER(R2138),IF(R2138=100%,"CUMPLIDA",IF(AND(ISNUMBER(N2138),ISNUMBER(INDIRECT("FECHA_"&amp;$B2138,1))), IF(N2138&lt;=INDIRECT("FECHA_"&amp;$B2138,1),"INCUMPLIDA","PROCESO"), "VERIFICAR FECHA")),"SIN VALOR AVANCE")</f>
        <v>CUMPLIDA</v>
      </c>
    </row>
    <row r="2139" spans="1:19" ht="165.75">
      <c r="A2139" s="846" t="s">
        <v>19</v>
      </c>
      <c r="B2139" s="785" t="s">
        <v>13</v>
      </c>
      <c r="C2139" s="404"/>
      <c r="D2139" s="404"/>
      <c r="E2139" s="403"/>
      <c r="F2139" s="417"/>
      <c r="G2139" s="403"/>
      <c r="H2139" s="403"/>
      <c r="I2139" s="803" t="s">
        <v>837</v>
      </c>
      <c r="J2139" s="789" t="s">
        <v>838</v>
      </c>
      <c r="K2139" s="789" t="s">
        <v>839</v>
      </c>
      <c r="L2139" s="804">
        <v>1</v>
      </c>
      <c r="M2139" s="805">
        <v>45323</v>
      </c>
      <c r="N2139" s="805">
        <v>45747</v>
      </c>
      <c r="O2139" s="791">
        <f t="shared" si="80"/>
        <v>60.571428571428569</v>
      </c>
      <c r="P2139" s="790">
        <v>1</v>
      </c>
      <c r="Q2139" s="815" t="s">
        <v>2060</v>
      </c>
      <c r="R2139" s="95">
        <f t="shared" si="79"/>
        <v>1</v>
      </c>
      <c r="S2139" s="794" t="str">
        <f t="array" aca="1" ref="S2139" ca="1">IF(ISNUMBER(R2139),IF(R2139=100%,"CUMPLIDA",IF(AND(ISNUMBER(N2139),ISNUMBER(INDIRECT("FECHA_"&amp;$B2139,1))), IF(N2139&lt;=INDIRECT("FECHA_"&amp;$B2139,1),"INCUMPLIDA","PROCESO"), "VERIFICAR FECHA")),"SIN VALOR AVANCE")</f>
        <v>CUMPLIDA</v>
      </c>
    </row>
    <row r="2140" spans="1:19" ht="90.75">
      <c r="A2140" s="846" t="s">
        <v>19</v>
      </c>
      <c r="B2140" s="785" t="s">
        <v>13</v>
      </c>
      <c r="C2140" s="404"/>
      <c r="D2140" s="404"/>
      <c r="E2140" s="403"/>
      <c r="F2140" s="417"/>
      <c r="G2140" s="403"/>
      <c r="H2140" s="403"/>
      <c r="I2140" s="803" t="s">
        <v>841</v>
      </c>
      <c r="J2140" s="789" t="s">
        <v>841</v>
      </c>
      <c r="K2140" s="789" t="s">
        <v>842</v>
      </c>
      <c r="L2140" s="804">
        <v>1</v>
      </c>
      <c r="M2140" s="805">
        <v>45323</v>
      </c>
      <c r="N2140" s="805">
        <v>45747</v>
      </c>
      <c r="O2140" s="791">
        <f t="shared" si="80"/>
        <v>60.571428571428569</v>
      </c>
      <c r="P2140" s="790">
        <v>1</v>
      </c>
      <c r="Q2140" s="815" t="s">
        <v>2977</v>
      </c>
      <c r="R2140" s="95">
        <f t="shared" si="79"/>
        <v>1</v>
      </c>
      <c r="S2140" s="794" t="str">
        <f t="array" aca="1" ref="S2140" ca="1">IF(ISNUMBER(R2140),IF(R2140=100%,"CUMPLIDA",IF(AND(ISNUMBER(N2140),ISNUMBER(INDIRECT("FECHA_"&amp;$B2140,1))), IF(N2140&lt;=INDIRECT("FECHA_"&amp;$B2140,1),"INCUMPLIDA","PROCESO"), "VERIFICAR FECHA")),"SIN VALOR AVANCE")</f>
        <v>CUMPLIDA</v>
      </c>
    </row>
    <row r="2141" spans="1:19" ht="105.75">
      <c r="A2141" s="846" t="s">
        <v>19</v>
      </c>
      <c r="B2141" s="785" t="s">
        <v>13</v>
      </c>
      <c r="C2141" s="404"/>
      <c r="D2141" s="404"/>
      <c r="E2141" s="403"/>
      <c r="F2141" s="417"/>
      <c r="G2141" s="403"/>
      <c r="H2141" s="403"/>
      <c r="I2141" s="803" t="s">
        <v>844</v>
      </c>
      <c r="J2141" s="789" t="s">
        <v>845</v>
      </c>
      <c r="K2141" s="789" t="s">
        <v>846</v>
      </c>
      <c r="L2141" s="804">
        <v>1</v>
      </c>
      <c r="M2141" s="805">
        <v>45231</v>
      </c>
      <c r="N2141" s="805">
        <v>45747</v>
      </c>
      <c r="O2141" s="791">
        <f t="shared" si="80"/>
        <v>73.714285714285708</v>
      </c>
      <c r="P2141" s="790">
        <v>1</v>
      </c>
      <c r="Q2141" s="789" t="s">
        <v>1938</v>
      </c>
      <c r="R2141" s="95">
        <f t="shared" si="79"/>
        <v>1</v>
      </c>
      <c r="S2141" s="794" t="str">
        <f t="array" aca="1" ref="S2141" ca="1">IF(ISNUMBER(R2141),IF(R2141=100%,"CUMPLIDA",IF(AND(ISNUMBER(N2141),ISNUMBER(INDIRECT("FECHA_"&amp;$B2141,1))), IF(N2141&lt;=INDIRECT("FECHA_"&amp;$B2141,1),"INCUMPLIDA","PROCESO"), "VERIFICAR FECHA")),"SIN VALOR AVANCE")</f>
        <v>CUMPLIDA</v>
      </c>
    </row>
    <row r="2142" spans="1:19" ht="165.75">
      <c r="A2142" s="846" t="s">
        <v>19</v>
      </c>
      <c r="B2142" s="785" t="s">
        <v>13</v>
      </c>
      <c r="C2142" s="404"/>
      <c r="D2142" s="404"/>
      <c r="E2142" s="403"/>
      <c r="F2142" s="417"/>
      <c r="G2142" s="403"/>
      <c r="H2142" s="403"/>
      <c r="I2142" s="803" t="s">
        <v>847</v>
      </c>
      <c r="J2142" s="789" t="s">
        <v>847</v>
      </c>
      <c r="K2142" s="789" t="s">
        <v>1865</v>
      </c>
      <c r="L2142" s="804">
        <v>1</v>
      </c>
      <c r="M2142" s="805">
        <v>45323</v>
      </c>
      <c r="N2142" s="805">
        <v>45747</v>
      </c>
      <c r="O2142" s="791">
        <f t="shared" si="80"/>
        <v>60.571428571428569</v>
      </c>
      <c r="P2142" s="790">
        <v>1</v>
      </c>
      <c r="Q2142" s="815" t="s">
        <v>2060</v>
      </c>
      <c r="R2142" s="95">
        <f t="shared" si="79"/>
        <v>1</v>
      </c>
      <c r="S2142" s="794" t="str">
        <f t="array" aca="1" ref="S2142" ca="1">IF(ISNUMBER(R2142),IF(R2142=100%,"CUMPLIDA",IF(AND(ISNUMBER(N2142),ISNUMBER(INDIRECT("FECHA_"&amp;$B2142,1))), IF(N2142&lt;=INDIRECT("FECHA_"&amp;$B2142,1),"INCUMPLIDA","PROCESO"), "VERIFICAR FECHA")),"SIN VALOR AVANCE")</f>
        <v>CUMPLIDA</v>
      </c>
    </row>
    <row r="2143" spans="1:19" ht="90.75">
      <c r="A2143" s="846" t="s">
        <v>19</v>
      </c>
      <c r="B2143" s="785" t="s">
        <v>13</v>
      </c>
      <c r="C2143" s="404"/>
      <c r="D2143" s="404"/>
      <c r="E2143" s="403"/>
      <c r="F2143" s="417"/>
      <c r="G2143" s="403"/>
      <c r="H2143" s="403"/>
      <c r="I2143" s="803" t="s">
        <v>2025</v>
      </c>
      <c r="J2143" s="789" t="s">
        <v>2025</v>
      </c>
      <c r="K2143" s="789" t="s">
        <v>850</v>
      </c>
      <c r="L2143" s="804">
        <v>1</v>
      </c>
      <c r="M2143" s="805">
        <v>45231</v>
      </c>
      <c r="N2143" s="805">
        <v>45747</v>
      </c>
      <c r="O2143" s="791">
        <f t="shared" si="80"/>
        <v>73.714285714285708</v>
      </c>
      <c r="P2143" s="790">
        <v>1</v>
      </c>
      <c r="Q2143" s="815" t="s">
        <v>2977</v>
      </c>
      <c r="R2143" s="95">
        <f t="shared" si="79"/>
        <v>1</v>
      </c>
      <c r="S2143" s="794" t="str">
        <f t="array" aca="1" ref="S2143" ca="1">IF(ISNUMBER(R2143),IF(R2143=100%,"CUMPLIDA",IF(AND(ISNUMBER(N2143),ISNUMBER(INDIRECT("FECHA_"&amp;$B2143,1))), IF(N2143&lt;=INDIRECT("FECHA_"&amp;$B2143,1),"INCUMPLIDA","PROCESO"), "VERIFICAR FECHA")),"SIN VALOR AVANCE")</f>
        <v>CUMPLIDA</v>
      </c>
    </row>
    <row r="2144" spans="1:19" ht="240.75">
      <c r="A2144" s="846" t="s">
        <v>19</v>
      </c>
      <c r="B2144" s="785" t="s">
        <v>13</v>
      </c>
      <c r="C2144" s="404"/>
      <c r="D2144" s="404"/>
      <c r="E2144" s="403"/>
      <c r="F2144" s="417"/>
      <c r="G2144" s="403"/>
      <c r="H2144" s="403"/>
      <c r="I2144" s="803" t="s">
        <v>2026</v>
      </c>
      <c r="J2144" s="789" t="s">
        <v>2026</v>
      </c>
      <c r="K2144" s="789" t="s">
        <v>977</v>
      </c>
      <c r="L2144" s="804">
        <v>1</v>
      </c>
      <c r="M2144" s="805">
        <v>45231</v>
      </c>
      <c r="N2144" s="805">
        <v>45808</v>
      </c>
      <c r="O2144" s="791">
        <f t="shared" si="80"/>
        <v>82.428571428571431</v>
      </c>
      <c r="P2144" s="790">
        <v>1</v>
      </c>
      <c r="Q2144" s="815" t="s">
        <v>2068</v>
      </c>
      <c r="R2144" s="95">
        <f t="shared" si="79"/>
        <v>1</v>
      </c>
      <c r="S2144" s="794" t="str">
        <f t="array" aca="1" ref="S2144" ca="1">IF(ISNUMBER(R2144),IF(R2144=100%,"CUMPLIDA",IF(AND(ISNUMBER(N2144),ISNUMBER(INDIRECT("FECHA_"&amp;$B2144,1))), IF(N2144&lt;=INDIRECT("FECHA_"&amp;$B2144,1),"INCUMPLIDA","PROCESO"), "VERIFICAR FECHA")),"SIN VALOR AVANCE")</f>
        <v>CUMPLIDA</v>
      </c>
    </row>
    <row r="2145" spans="1:19" ht="180.75">
      <c r="A2145" s="846" t="s">
        <v>19</v>
      </c>
      <c r="B2145" s="785" t="s">
        <v>13</v>
      </c>
      <c r="C2145" s="404"/>
      <c r="D2145" s="404"/>
      <c r="E2145" s="403"/>
      <c r="F2145" s="417"/>
      <c r="G2145" s="403"/>
      <c r="H2145" s="403"/>
      <c r="I2145" s="803" t="s">
        <v>854</v>
      </c>
      <c r="J2145" s="789" t="s">
        <v>421</v>
      </c>
      <c r="K2145" s="789" t="s">
        <v>855</v>
      </c>
      <c r="L2145" s="804">
        <v>7</v>
      </c>
      <c r="M2145" s="805">
        <v>46024</v>
      </c>
      <c r="N2145" s="805">
        <v>46660</v>
      </c>
      <c r="O2145" s="791">
        <f t="shared" si="80"/>
        <v>90.857142857142861</v>
      </c>
      <c r="P2145" s="790">
        <v>0</v>
      </c>
      <c r="Q2145" s="815" t="s">
        <v>2062</v>
      </c>
      <c r="R2145" s="95">
        <f t="shared" si="79"/>
        <v>0</v>
      </c>
      <c r="S2145" s="794" t="str">
        <f t="array" aca="1" ref="S2145" ca="1">IF(ISNUMBER(R2145),IF(R2145=100%,"CUMPLIDA",IF(AND(ISNUMBER(N2145),ISNUMBER(INDIRECT("FECHA_"&amp;$B2145,1))), IF(N2145&lt;=INDIRECT("FECHA_"&amp;$B2145,1),"INCUMPLIDA","PROCESO"), "VERIFICAR FECHA")),"SIN VALOR AVANCE")</f>
        <v>PROCESO</v>
      </c>
    </row>
    <row r="2146" spans="1:19" ht="165.75">
      <c r="A2146" s="846" t="s">
        <v>19</v>
      </c>
      <c r="B2146" s="785" t="s">
        <v>13</v>
      </c>
      <c r="C2146" s="404"/>
      <c r="D2146" s="404"/>
      <c r="E2146" s="403"/>
      <c r="F2146" s="417"/>
      <c r="G2146" s="403"/>
      <c r="H2146" s="403"/>
      <c r="I2146" s="803" t="s">
        <v>857</v>
      </c>
      <c r="J2146" s="789" t="s">
        <v>425</v>
      </c>
      <c r="K2146" s="789" t="s">
        <v>426</v>
      </c>
      <c r="L2146" s="804">
        <v>1</v>
      </c>
      <c r="M2146" s="805">
        <v>46024</v>
      </c>
      <c r="N2146" s="805">
        <v>46660</v>
      </c>
      <c r="O2146" s="791">
        <f t="shared" si="80"/>
        <v>90.857142857142861</v>
      </c>
      <c r="P2146" s="790">
        <v>0</v>
      </c>
      <c r="Q2146" s="815" t="s">
        <v>2069</v>
      </c>
      <c r="R2146" s="95">
        <f t="shared" si="79"/>
        <v>0</v>
      </c>
      <c r="S2146" s="794" t="str">
        <f t="array" aca="1" ref="S2146" ca="1">IF(ISNUMBER(R2146),IF(R2146=100%,"CUMPLIDA",IF(AND(ISNUMBER(N2146),ISNUMBER(INDIRECT("FECHA_"&amp;$B2146,1))), IF(N2146&lt;=INDIRECT("FECHA_"&amp;$B2146,1),"INCUMPLIDA","PROCESO"), "VERIFICAR FECHA")),"SIN VALOR AVANCE")</f>
        <v>PROCESO</v>
      </c>
    </row>
    <row r="2147" spans="1:19" ht="300.75">
      <c r="A2147" s="846" t="s">
        <v>19</v>
      </c>
      <c r="B2147" s="785" t="s">
        <v>13</v>
      </c>
      <c r="C2147" s="404"/>
      <c r="D2147" s="404"/>
      <c r="E2147" s="403"/>
      <c r="F2147" s="417"/>
      <c r="G2147" s="403"/>
      <c r="H2147" s="403"/>
      <c r="I2147" s="803" t="s">
        <v>858</v>
      </c>
      <c r="J2147" s="789" t="s">
        <v>428</v>
      </c>
      <c r="K2147" s="789" t="s">
        <v>429</v>
      </c>
      <c r="L2147" s="804">
        <v>2</v>
      </c>
      <c r="M2147" s="805">
        <v>46024</v>
      </c>
      <c r="N2147" s="805">
        <v>46660</v>
      </c>
      <c r="O2147" s="791">
        <f t="shared" si="80"/>
        <v>90.857142857142861</v>
      </c>
      <c r="P2147" s="790">
        <v>0</v>
      </c>
      <c r="Q2147" s="815" t="s">
        <v>2040</v>
      </c>
      <c r="R2147" s="95">
        <f t="shared" si="79"/>
        <v>0</v>
      </c>
      <c r="S2147" s="794" t="str">
        <f t="array" aca="1" ref="S2147" ca="1">IF(ISNUMBER(R2147),IF(R2147=100%,"CUMPLIDA",IF(AND(ISNUMBER(N2147),ISNUMBER(INDIRECT("FECHA_"&amp;$B2147,1))), IF(N2147&lt;=INDIRECT("FECHA_"&amp;$B2147,1),"INCUMPLIDA","PROCESO"), "VERIFICAR FECHA")),"SIN VALOR AVANCE")</f>
        <v>PROCESO</v>
      </c>
    </row>
    <row r="2148" spans="1:19" ht="255.75">
      <c r="A2148" s="846" t="s">
        <v>19</v>
      </c>
      <c r="B2148" s="785" t="s">
        <v>13</v>
      </c>
      <c r="C2148" s="404" t="s">
        <v>2992</v>
      </c>
      <c r="D2148" s="404" t="s">
        <v>2017</v>
      </c>
      <c r="E2148" s="403" t="s">
        <v>2993</v>
      </c>
      <c r="F2148" s="417"/>
      <c r="G2148" s="403"/>
      <c r="H2148" s="403" t="s">
        <v>2994</v>
      </c>
      <c r="I2148" s="803" t="s">
        <v>903</v>
      </c>
      <c r="J2148" s="861" t="s">
        <v>1935</v>
      </c>
      <c r="K2148" s="789" t="s">
        <v>1936</v>
      </c>
      <c r="L2148" s="790">
        <v>1</v>
      </c>
      <c r="M2148" s="806">
        <v>44044</v>
      </c>
      <c r="N2148" s="806">
        <v>44196</v>
      </c>
      <c r="O2148" s="791">
        <f t="shared" si="80"/>
        <v>21.714285714285715</v>
      </c>
      <c r="P2148" s="790">
        <v>1</v>
      </c>
      <c r="Q2148" s="789" t="s">
        <v>2995</v>
      </c>
      <c r="R2148" s="95">
        <f t="shared" si="79"/>
        <v>1</v>
      </c>
      <c r="S2148" s="794" t="str">
        <f t="array" aca="1" ref="S2148" ca="1">IF(ISNUMBER(R2148),IF(R2148=100%,"CUMPLIDA",IF(AND(ISNUMBER(N2148),ISNUMBER(INDIRECT("FECHA_"&amp;$B2148,1))), IF(N2148&lt;=INDIRECT("FECHA_"&amp;$B2148,1),"INCUMPLIDA","PROCESO"), "VERIFICAR FECHA")),"SIN VALOR AVANCE")</f>
        <v>CUMPLIDA</v>
      </c>
    </row>
    <row r="2149" spans="1:19" ht="75.75">
      <c r="A2149" s="846" t="s">
        <v>19</v>
      </c>
      <c r="B2149" s="785" t="s">
        <v>13</v>
      </c>
      <c r="C2149" s="404"/>
      <c r="D2149" s="404"/>
      <c r="E2149" s="403"/>
      <c r="F2149" s="417"/>
      <c r="G2149" s="403"/>
      <c r="H2149" s="403"/>
      <c r="I2149" s="801" t="s">
        <v>903</v>
      </c>
      <c r="J2149" s="789" t="s">
        <v>831</v>
      </c>
      <c r="K2149" s="789" t="s">
        <v>832</v>
      </c>
      <c r="L2149" s="804">
        <v>1</v>
      </c>
      <c r="M2149" s="806">
        <v>45231</v>
      </c>
      <c r="N2149" s="806">
        <v>45504</v>
      </c>
      <c r="O2149" s="791">
        <f t="shared" si="80"/>
        <v>39</v>
      </c>
      <c r="P2149" s="790">
        <v>1</v>
      </c>
      <c r="Q2149" s="815" t="s">
        <v>2021</v>
      </c>
      <c r="R2149" s="95">
        <f t="shared" si="79"/>
        <v>1</v>
      </c>
      <c r="S2149" s="794" t="str">
        <f t="array" aca="1" ref="S2149" ca="1">IF(ISNUMBER(R2149),IF(R2149=100%,"CUMPLIDA",IF(AND(ISNUMBER(N2149),ISNUMBER(INDIRECT("FECHA_"&amp;$B2149,1))), IF(N2149&lt;=INDIRECT("FECHA_"&amp;$B2149,1),"INCUMPLIDA","PROCESO"), "VERIFICAR FECHA")),"SIN VALOR AVANCE")</f>
        <v>CUMPLIDA</v>
      </c>
    </row>
    <row r="2150" spans="1:19" ht="330.75">
      <c r="A2150" s="846" t="s">
        <v>19</v>
      </c>
      <c r="B2150" s="785" t="s">
        <v>13</v>
      </c>
      <c r="C2150" s="404"/>
      <c r="D2150" s="404"/>
      <c r="E2150" s="403"/>
      <c r="F2150" s="417"/>
      <c r="G2150" s="403"/>
      <c r="H2150" s="403"/>
      <c r="I2150" s="801"/>
      <c r="J2150" s="789" t="s">
        <v>834</v>
      </c>
      <c r="K2150" s="789" t="s">
        <v>835</v>
      </c>
      <c r="L2150" s="804">
        <v>1</v>
      </c>
      <c r="M2150" s="806">
        <v>45231</v>
      </c>
      <c r="N2150" s="806">
        <v>45504</v>
      </c>
      <c r="O2150" s="791">
        <f t="shared" si="80"/>
        <v>39</v>
      </c>
      <c r="P2150" s="790">
        <v>1</v>
      </c>
      <c r="Q2150" s="815" t="s">
        <v>2059</v>
      </c>
      <c r="R2150" s="95">
        <f t="shared" si="79"/>
        <v>1</v>
      </c>
      <c r="S2150" s="794" t="str">
        <f t="array" aca="1" ref="S2150" ca="1">IF(ISNUMBER(R2150),IF(R2150=100%,"CUMPLIDA",IF(AND(ISNUMBER(N2150),ISNUMBER(INDIRECT("FECHA_"&amp;$B2150,1))), IF(N2150&lt;=INDIRECT("FECHA_"&amp;$B2150,1),"INCUMPLIDA","PROCESO"), "VERIFICAR FECHA")),"SIN VALOR AVANCE")</f>
        <v>CUMPLIDA</v>
      </c>
    </row>
    <row r="2151" spans="1:19" ht="165.75">
      <c r="A2151" s="846" t="s">
        <v>19</v>
      </c>
      <c r="B2151" s="785" t="s">
        <v>13</v>
      </c>
      <c r="C2151" s="404"/>
      <c r="D2151" s="404"/>
      <c r="E2151" s="403"/>
      <c r="F2151" s="417"/>
      <c r="G2151" s="403"/>
      <c r="H2151" s="403"/>
      <c r="I2151" s="803" t="s">
        <v>837</v>
      </c>
      <c r="J2151" s="789" t="s">
        <v>838</v>
      </c>
      <c r="K2151" s="789" t="s">
        <v>839</v>
      </c>
      <c r="L2151" s="804">
        <v>1</v>
      </c>
      <c r="M2151" s="805">
        <v>45323</v>
      </c>
      <c r="N2151" s="805">
        <v>45747</v>
      </c>
      <c r="O2151" s="791">
        <f t="shared" si="80"/>
        <v>60.571428571428569</v>
      </c>
      <c r="P2151" s="790">
        <v>1</v>
      </c>
      <c r="Q2151" s="815" t="s">
        <v>2060</v>
      </c>
      <c r="R2151" s="95">
        <f t="shared" si="79"/>
        <v>1</v>
      </c>
      <c r="S2151" s="794" t="str">
        <f t="array" aca="1" ref="S2151" ca="1">IF(ISNUMBER(R2151),IF(R2151=100%,"CUMPLIDA",IF(AND(ISNUMBER(N2151),ISNUMBER(INDIRECT("FECHA_"&amp;$B2151,1))), IF(N2151&lt;=INDIRECT("FECHA_"&amp;$B2151,1),"INCUMPLIDA","PROCESO"), "VERIFICAR FECHA")),"SIN VALOR AVANCE")</f>
        <v>CUMPLIDA</v>
      </c>
    </row>
    <row r="2152" spans="1:19" ht="90.75">
      <c r="A2152" s="846" t="s">
        <v>19</v>
      </c>
      <c r="B2152" s="785" t="s">
        <v>13</v>
      </c>
      <c r="C2152" s="404"/>
      <c r="D2152" s="404"/>
      <c r="E2152" s="403"/>
      <c r="F2152" s="417"/>
      <c r="G2152" s="403"/>
      <c r="H2152" s="403"/>
      <c r="I2152" s="803" t="s">
        <v>841</v>
      </c>
      <c r="J2152" s="789" t="s">
        <v>841</v>
      </c>
      <c r="K2152" s="789" t="s">
        <v>842</v>
      </c>
      <c r="L2152" s="804">
        <v>1</v>
      </c>
      <c r="M2152" s="805">
        <v>45323</v>
      </c>
      <c r="N2152" s="805">
        <v>45747</v>
      </c>
      <c r="O2152" s="791">
        <f t="shared" si="80"/>
        <v>60.571428571428569</v>
      </c>
      <c r="P2152" s="790">
        <v>1</v>
      </c>
      <c r="Q2152" s="815" t="s">
        <v>2977</v>
      </c>
      <c r="R2152" s="95">
        <f t="shared" si="79"/>
        <v>1</v>
      </c>
      <c r="S2152" s="794" t="str">
        <f t="array" aca="1" ref="S2152" ca="1">IF(ISNUMBER(R2152),IF(R2152=100%,"CUMPLIDA",IF(AND(ISNUMBER(N2152),ISNUMBER(INDIRECT("FECHA_"&amp;$B2152,1))), IF(N2152&lt;=INDIRECT("FECHA_"&amp;$B2152,1),"INCUMPLIDA","PROCESO"), "VERIFICAR FECHA")),"SIN VALOR AVANCE")</f>
        <v>CUMPLIDA</v>
      </c>
    </row>
    <row r="2153" spans="1:19" ht="105.75">
      <c r="A2153" s="846" t="s">
        <v>19</v>
      </c>
      <c r="B2153" s="785" t="s">
        <v>13</v>
      </c>
      <c r="C2153" s="404"/>
      <c r="D2153" s="404"/>
      <c r="E2153" s="403"/>
      <c r="F2153" s="417"/>
      <c r="G2153" s="403"/>
      <c r="H2153" s="403"/>
      <c r="I2153" s="803" t="s">
        <v>844</v>
      </c>
      <c r="J2153" s="789" t="s">
        <v>845</v>
      </c>
      <c r="K2153" s="789" t="s">
        <v>846</v>
      </c>
      <c r="L2153" s="804">
        <v>1</v>
      </c>
      <c r="M2153" s="805">
        <v>45231</v>
      </c>
      <c r="N2153" s="805">
        <v>45747</v>
      </c>
      <c r="O2153" s="791">
        <f t="shared" si="80"/>
        <v>73.714285714285708</v>
      </c>
      <c r="P2153" s="790">
        <v>1</v>
      </c>
      <c r="Q2153" s="789" t="s">
        <v>1938</v>
      </c>
      <c r="R2153" s="95">
        <f t="shared" si="79"/>
        <v>1</v>
      </c>
      <c r="S2153" s="794" t="str">
        <f t="array" aca="1" ref="S2153" ca="1">IF(ISNUMBER(R2153),IF(R2153=100%,"CUMPLIDA",IF(AND(ISNUMBER(N2153),ISNUMBER(INDIRECT("FECHA_"&amp;$B2153,1))), IF(N2153&lt;=INDIRECT("FECHA_"&amp;$B2153,1),"INCUMPLIDA","PROCESO"), "VERIFICAR FECHA")),"SIN VALOR AVANCE")</f>
        <v>CUMPLIDA</v>
      </c>
    </row>
    <row r="2154" spans="1:19" ht="165.75">
      <c r="A2154" s="846" t="s">
        <v>19</v>
      </c>
      <c r="B2154" s="785" t="s">
        <v>13</v>
      </c>
      <c r="C2154" s="404"/>
      <c r="D2154" s="404"/>
      <c r="E2154" s="403"/>
      <c r="F2154" s="417"/>
      <c r="G2154" s="403"/>
      <c r="H2154" s="403"/>
      <c r="I2154" s="803" t="s">
        <v>847</v>
      </c>
      <c r="J2154" s="789" t="s">
        <v>847</v>
      </c>
      <c r="K2154" s="789" t="s">
        <v>1865</v>
      </c>
      <c r="L2154" s="804">
        <v>1</v>
      </c>
      <c r="M2154" s="805">
        <v>45323</v>
      </c>
      <c r="N2154" s="805">
        <v>45747</v>
      </c>
      <c r="O2154" s="791">
        <f t="shared" si="80"/>
        <v>60.571428571428569</v>
      </c>
      <c r="P2154" s="790">
        <v>1</v>
      </c>
      <c r="Q2154" s="815" t="s">
        <v>2060</v>
      </c>
      <c r="R2154" s="95">
        <f t="shared" si="79"/>
        <v>1</v>
      </c>
      <c r="S2154" s="794" t="str">
        <f t="array" aca="1" ref="S2154" ca="1">IF(ISNUMBER(R2154),IF(R2154=100%,"CUMPLIDA",IF(AND(ISNUMBER(N2154),ISNUMBER(INDIRECT("FECHA_"&amp;$B2154,1))), IF(N2154&lt;=INDIRECT("FECHA_"&amp;$B2154,1),"INCUMPLIDA","PROCESO"), "VERIFICAR FECHA")),"SIN VALOR AVANCE")</f>
        <v>CUMPLIDA</v>
      </c>
    </row>
    <row r="2155" spans="1:19" ht="90.75">
      <c r="A2155" s="846" t="s">
        <v>19</v>
      </c>
      <c r="B2155" s="785" t="s">
        <v>13</v>
      </c>
      <c r="C2155" s="404"/>
      <c r="D2155" s="404"/>
      <c r="E2155" s="403"/>
      <c r="F2155" s="417"/>
      <c r="G2155" s="403"/>
      <c r="H2155" s="403"/>
      <c r="I2155" s="803" t="s">
        <v>2025</v>
      </c>
      <c r="J2155" s="789" t="s">
        <v>2025</v>
      </c>
      <c r="K2155" s="789" t="s">
        <v>850</v>
      </c>
      <c r="L2155" s="804">
        <v>1</v>
      </c>
      <c r="M2155" s="805">
        <v>45231</v>
      </c>
      <c r="N2155" s="805">
        <v>45747</v>
      </c>
      <c r="O2155" s="791">
        <f t="shared" si="80"/>
        <v>73.714285714285708</v>
      </c>
      <c r="P2155" s="790">
        <v>1</v>
      </c>
      <c r="Q2155" s="815" t="s">
        <v>2977</v>
      </c>
      <c r="R2155" s="95">
        <f t="shared" si="79"/>
        <v>1</v>
      </c>
      <c r="S2155" s="794" t="str">
        <f t="array" aca="1" ref="S2155" ca="1">IF(ISNUMBER(R2155),IF(R2155=100%,"CUMPLIDA",IF(AND(ISNUMBER(N2155),ISNUMBER(INDIRECT("FECHA_"&amp;$B2155,1))), IF(N2155&lt;=INDIRECT("FECHA_"&amp;$B2155,1),"INCUMPLIDA","PROCESO"), "VERIFICAR FECHA")),"SIN VALOR AVANCE")</f>
        <v>CUMPLIDA</v>
      </c>
    </row>
    <row r="2156" spans="1:19" ht="240.75">
      <c r="A2156" s="846" t="s">
        <v>19</v>
      </c>
      <c r="B2156" s="785" t="s">
        <v>13</v>
      </c>
      <c r="C2156" s="404"/>
      <c r="D2156" s="404"/>
      <c r="E2156" s="403"/>
      <c r="F2156" s="417"/>
      <c r="G2156" s="403"/>
      <c r="H2156" s="403"/>
      <c r="I2156" s="803" t="s">
        <v>2026</v>
      </c>
      <c r="J2156" s="789" t="s">
        <v>2026</v>
      </c>
      <c r="K2156" s="789" t="s">
        <v>977</v>
      </c>
      <c r="L2156" s="804">
        <v>1</v>
      </c>
      <c r="M2156" s="805">
        <v>45231</v>
      </c>
      <c r="N2156" s="805">
        <v>45808</v>
      </c>
      <c r="O2156" s="791">
        <f t="shared" si="80"/>
        <v>82.428571428571431</v>
      </c>
      <c r="P2156" s="790">
        <v>1</v>
      </c>
      <c r="Q2156" s="815" t="s">
        <v>2068</v>
      </c>
      <c r="R2156" s="95">
        <f t="shared" si="79"/>
        <v>1</v>
      </c>
      <c r="S2156" s="794" t="str">
        <f t="array" aca="1" ref="S2156" ca="1">IF(ISNUMBER(R2156),IF(R2156=100%,"CUMPLIDA",IF(AND(ISNUMBER(N2156),ISNUMBER(INDIRECT("FECHA_"&amp;$B2156,1))), IF(N2156&lt;=INDIRECT("FECHA_"&amp;$B2156,1),"INCUMPLIDA","PROCESO"), "VERIFICAR FECHA")),"SIN VALOR AVANCE")</f>
        <v>CUMPLIDA</v>
      </c>
    </row>
    <row r="2157" spans="1:19" ht="180.75">
      <c r="A2157" s="846" t="s">
        <v>19</v>
      </c>
      <c r="B2157" s="785" t="s">
        <v>13</v>
      </c>
      <c r="C2157" s="404"/>
      <c r="D2157" s="404"/>
      <c r="E2157" s="403"/>
      <c r="F2157" s="417"/>
      <c r="G2157" s="403"/>
      <c r="H2157" s="403"/>
      <c r="I2157" s="803" t="s">
        <v>854</v>
      </c>
      <c r="J2157" s="789" t="s">
        <v>421</v>
      </c>
      <c r="K2157" s="789" t="s">
        <v>855</v>
      </c>
      <c r="L2157" s="804">
        <v>7</v>
      </c>
      <c r="M2157" s="805">
        <v>46024</v>
      </c>
      <c r="N2157" s="805">
        <v>46660</v>
      </c>
      <c r="O2157" s="791">
        <f t="shared" si="80"/>
        <v>90.857142857142861</v>
      </c>
      <c r="P2157" s="790">
        <v>0</v>
      </c>
      <c r="Q2157" s="815" t="s">
        <v>2062</v>
      </c>
      <c r="R2157" s="95">
        <f t="shared" si="79"/>
        <v>0</v>
      </c>
      <c r="S2157" s="794" t="str">
        <f t="array" aca="1" ref="S2157" ca="1">IF(ISNUMBER(R2157),IF(R2157=100%,"CUMPLIDA",IF(AND(ISNUMBER(N2157),ISNUMBER(INDIRECT("FECHA_"&amp;$B2157,1))), IF(N2157&lt;=INDIRECT("FECHA_"&amp;$B2157,1),"INCUMPLIDA","PROCESO"), "VERIFICAR FECHA")),"SIN VALOR AVANCE")</f>
        <v>PROCESO</v>
      </c>
    </row>
    <row r="2158" spans="1:19" ht="165.75">
      <c r="A2158" s="846" t="s">
        <v>19</v>
      </c>
      <c r="B2158" s="785" t="s">
        <v>13</v>
      </c>
      <c r="C2158" s="404"/>
      <c r="D2158" s="404"/>
      <c r="E2158" s="403"/>
      <c r="F2158" s="417"/>
      <c r="G2158" s="403"/>
      <c r="H2158" s="403"/>
      <c r="I2158" s="803" t="s">
        <v>857</v>
      </c>
      <c r="J2158" s="789" t="s">
        <v>425</v>
      </c>
      <c r="K2158" s="789" t="s">
        <v>426</v>
      </c>
      <c r="L2158" s="804">
        <v>1</v>
      </c>
      <c r="M2158" s="805">
        <v>46024</v>
      </c>
      <c r="N2158" s="805">
        <v>46660</v>
      </c>
      <c r="O2158" s="791">
        <f t="shared" si="80"/>
        <v>90.857142857142861</v>
      </c>
      <c r="P2158" s="790">
        <v>0</v>
      </c>
      <c r="Q2158" s="815" t="s">
        <v>2069</v>
      </c>
      <c r="R2158" s="95">
        <f t="shared" si="79"/>
        <v>0</v>
      </c>
      <c r="S2158" s="794" t="str">
        <f t="array" aca="1" ref="S2158" ca="1">IF(ISNUMBER(R2158),IF(R2158=100%,"CUMPLIDA",IF(AND(ISNUMBER(N2158),ISNUMBER(INDIRECT("FECHA_"&amp;$B2158,1))), IF(N2158&lt;=INDIRECT("FECHA_"&amp;$B2158,1),"INCUMPLIDA","PROCESO"), "VERIFICAR FECHA")),"SIN VALOR AVANCE")</f>
        <v>PROCESO</v>
      </c>
    </row>
    <row r="2159" spans="1:19" ht="300.75">
      <c r="A2159" s="846" t="s">
        <v>19</v>
      </c>
      <c r="B2159" s="785" t="s">
        <v>13</v>
      </c>
      <c r="C2159" s="404"/>
      <c r="D2159" s="404"/>
      <c r="E2159" s="403"/>
      <c r="F2159" s="417"/>
      <c r="G2159" s="403"/>
      <c r="H2159" s="403"/>
      <c r="I2159" s="803" t="s">
        <v>858</v>
      </c>
      <c r="J2159" s="789" t="s">
        <v>428</v>
      </c>
      <c r="K2159" s="789" t="s">
        <v>429</v>
      </c>
      <c r="L2159" s="804">
        <v>2</v>
      </c>
      <c r="M2159" s="805">
        <v>46024</v>
      </c>
      <c r="N2159" s="805">
        <v>46660</v>
      </c>
      <c r="O2159" s="791">
        <f t="shared" si="80"/>
        <v>90.857142857142861</v>
      </c>
      <c r="P2159" s="790">
        <v>0</v>
      </c>
      <c r="Q2159" s="815" t="s">
        <v>2040</v>
      </c>
      <c r="R2159" s="95">
        <f t="shared" si="79"/>
        <v>0</v>
      </c>
      <c r="S2159" s="794" t="str">
        <f t="array" aca="1" ref="S2159" ca="1">IF(ISNUMBER(R2159),IF(R2159=100%,"CUMPLIDA",IF(AND(ISNUMBER(N2159),ISNUMBER(INDIRECT("FECHA_"&amp;$B2159,1))), IF(N2159&lt;=INDIRECT("FECHA_"&amp;$B2159,1),"INCUMPLIDA","PROCESO"), "VERIFICAR FECHA")),"SIN VALOR AVANCE")</f>
        <v>PROCESO</v>
      </c>
    </row>
    <row r="2160" spans="1:19" ht="255.75">
      <c r="A2160" s="846" t="s">
        <v>19</v>
      </c>
      <c r="B2160" s="785" t="s">
        <v>13</v>
      </c>
      <c r="C2160" s="404" t="s">
        <v>2996</v>
      </c>
      <c r="D2160" s="404" t="s">
        <v>2042</v>
      </c>
      <c r="E2160" s="403" t="s">
        <v>2997</v>
      </c>
      <c r="F2160" s="417"/>
      <c r="G2160" s="403"/>
      <c r="H2160" s="403" t="s">
        <v>2998</v>
      </c>
      <c r="I2160" s="803" t="s">
        <v>903</v>
      </c>
      <c r="J2160" s="861" t="s">
        <v>1935</v>
      </c>
      <c r="K2160" s="789" t="s">
        <v>1936</v>
      </c>
      <c r="L2160" s="790">
        <v>1</v>
      </c>
      <c r="M2160" s="806">
        <v>44044</v>
      </c>
      <c r="N2160" s="806">
        <v>44196</v>
      </c>
      <c r="O2160" s="791">
        <f t="shared" si="80"/>
        <v>21.714285714285715</v>
      </c>
      <c r="P2160" s="790">
        <v>1</v>
      </c>
      <c r="Q2160" s="789" t="s">
        <v>2999</v>
      </c>
      <c r="R2160" s="95">
        <f t="shared" si="79"/>
        <v>1</v>
      </c>
      <c r="S2160" s="794" t="str">
        <f t="array" aca="1" ref="S2160" ca="1">IF(ISNUMBER(R2160),IF(R2160=100%,"CUMPLIDA",IF(AND(ISNUMBER(N2160),ISNUMBER(INDIRECT("FECHA_"&amp;$B2160,1))), IF(N2160&lt;=INDIRECT("FECHA_"&amp;$B2160,1),"INCUMPLIDA","PROCESO"), "VERIFICAR FECHA")),"SIN VALOR AVANCE")</f>
        <v>CUMPLIDA</v>
      </c>
    </row>
    <row r="2161" spans="1:19" ht="75.75">
      <c r="A2161" s="846" t="s">
        <v>19</v>
      </c>
      <c r="B2161" s="785" t="s">
        <v>13</v>
      </c>
      <c r="C2161" s="404"/>
      <c r="D2161" s="404"/>
      <c r="E2161" s="403"/>
      <c r="F2161" s="417"/>
      <c r="G2161" s="403"/>
      <c r="H2161" s="403"/>
      <c r="I2161" s="801" t="s">
        <v>903</v>
      </c>
      <c r="J2161" s="789" t="s">
        <v>831</v>
      </c>
      <c r="K2161" s="789" t="s">
        <v>832</v>
      </c>
      <c r="L2161" s="804">
        <v>1</v>
      </c>
      <c r="M2161" s="806">
        <v>45231</v>
      </c>
      <c r="N2161" s="806">
        <v>45504</v>
      </c>
      <c r="O2161" s="791">
        <f t="shared" si="80"/>
        <v>39</v>
      </c>
      <c r="P2161" s="790">
        <v>1</v>
      </c>
      <c r="Q2161" s="815" t="s">
        <v>2021</v>
      </c>
      <c r="R2161" s="95">
        <f t="shared" si="79"/>
        <v>1</v>
      </c>
      <c r="S2161" s="794" t="str">
        <f t="array" aca="1" ref="S2161" ca="1">IF(ISNUMBER(R2161),IF(R2161=100%,"CUMPLIDA",IF(AND(ISNUMBER(N2161),ISNUMBER(INDIRECT("FECHA_"&amp;$B2161,1))), IF(N2161&lt;=INDIRECT("FECHA_"&amp;$B2161,1),"INCUMPLIDA","PROCESO"), "VERIFICAR FECHA")),"SIN VALOR AVANCE")</f>
        <v>CUMPLIDA</v>
      </c>
    </row>
    <row r="2162" spans="1:19" ht="330.75">
      <c r="A2162" s="846" t="s">
        <v>19</v>
      </c>
      <c r="B2162" s="785" t="s">
        <v>13</v>
      </c>
      <c r="C2162" s="404"/>
      <c r="D2162" s="404"/>
      <c r="E2162" s="403"/>
      <c r="F2162" s="417"/>
      <c r="G2162" s="403"/>
      <c r="H2162" s="403"/>
      <c r="I2162" s="801"/>
      <c r="J2162" s="789" t="s">
        <v>834</v>
      </c>
      <c r="K2162" s="789" t="s">
        <v>835</v>
      </c>
      <c r="L2162" s="804">
        <v>1</v>
      </c>
      <c r="M2162" s="806">
        <v>45231</v>
      </c>
      <c r="N2162" s="806">
        <v>45504</v>
      </c>
      <c r="O2162" s="791">
        <f t="shared" si="80"/>
        <v>39</v>
      </c>
      <c r="P2162" s="790">
        <v>1</v>
      </c>
      <c r="Q2162" s="815" t="s">
        <v>2059</v>
      </c>
      <c r="R2162" s="95">
        <f t="shared" si="79"/>
        <v>1</v>
      </c>
      <c r="S2162" s="794" t="str">
        <f t="array" aca="1" ref="S2162" ca="1">IF(ISNUMBER(R2162),IF(R2162=100%,"CUMPLIDA",IF(AND(ISNUMBER(N2162),ISNUMBER(INDIRECT("FECHA_"&amp;$B2162,1))), IF(N2162&lt;=INDIRECT("FECHA_"&amp;$B2162,1),"INCUMPLIDA","PROCESO"), "VERIFICAR FECHA")),"SIN VALOR AVANCE")</f>
        <v>CUMPLIDA</v>
      </c>
    </row>
    <row r="2163" spans="1:19" ht="165.75">
      <c r="A2163" s="846" t="s">
        <v>19</v>
      </c>
      <c r="B2163" s="785" t="s">
        <v>13</v>
      </c>
      <c r="C2163" s="404"/>
      <c r="D2163" s="404"/>
      <c r="E2163" s="403"/>
      <c r="F2163" s="417"/>
      <c r="G2163" s="403"/>
      <c r="H2163" s="403"/>
      <c r="I2163" s="803" t="s">
        <v>837</v>
      </c>
      <c r="J2163" s="789" t="s">
        <v>838</v>
      </c>
      <c r="K2163" s="789" t="s">
        <v>839</v>
      </c>
      <c r="L2163" s="804">
        <v>1</v>
      </c>
      <c r="M2163" s="805">
        <v>45323</v>
      </c>
      <c r="N2163" s="805">
        <v>45747</v>
      </c>
      <c r="O2163" s="791">
        <f t="shared" si="80"/>
        <v>60.571428571428569</v>
      </c>
      <c r="P2163" s="790">
        <v>1</v>
      </c>
      <c r="Q2163" s="815" t="s">
        <v>2060</v>
      </c>
      <c r="R2163" s="95">
        <f t="shared" si="79"/>
        <v>1</v>
      </c>
      <c r="S2163" s="794" t="str">
        <f t="array" aca="1" ref="S2163" ca="1">IF(ISNUMBER(R2163),IF(R2163=100%,"CUMPLIDA",IF(AND(ISNUMBER(N2163),ISNUMBER(INDIRECT("FECHA_"&amp;$B2163,1))), IF(N2163&lt;=INDIRECT("FECHA_"&amp;$B2163,1),"INCUMPLIDA","PROCESO"), "VERIFICAR FECHA")),"SIN VALOR AVANCE")</f>
        <v>CUMPLIDA</v>
      </c>
    </row>
    <row r="2164" spans="1:19" ht="105.75">
      <c r="A2164" s="846" t="s">
        <v>19</v>
      </c>
      <c r="B2164" s="785" t="s">
        <v>13</v>
      </c>
      <c r="C2164" s="404"/>
      <c r="D2164" s="404"/>
      <c r="E2164" s="403"/>
      <c r="F2164" s="417"/>
      <c r="G2164" s="403"/>
      <c r="H2164" s="403"/>
      <c r="I2164" s="803" t="s">
        <v>841</v>
      </c>
      <c r="J2164" s="789" t="s">
        <v>841</v>
      </c>
      <c r="K2164" s="789" t="s">
        <v>842</v>
      </c>
      <c r="L2164" s="804">
        <v>1</v>
      </c>
      <c r="M2164" s="805">
        <v>45323</v>
      </c>
      <c r="N2164" s="805">
        <v>45747</v>
      </c>
      <c r="O2164" s="791">
        <f t="shared" si="80"/>
        <v>60.571428571428569</v>
      </c>
      <c r="P2164" s="790">
        <v>1</v>
      </c>
      <c r="Q2164" s="815" t="s">
        <v>2970</v>
      </c>
      <c r="R2164" s="95">
        <f t="shared" si="79"/>
        <v>1</v>
      </c>
      <c r="S2164" s="794" t="str">
        <f t="array" aca="1" ref="S2164" ca="1">IF(ISNUMBER(R2164),IF(R2164=100%,"CUMPLIDA",IF(AND(ISNUMBER(N2164),ISNUMBER(INDIRECT("FECHA_"&amp;$B2164,1))), IF(N2164&lt;=INDIRECT("FECHA_"&amp;$B2164,1),"INCUMPLIDA","PROCESO"), "VERIFICAR FECHA")),"SIN VALOR AVANCE")</f>
        <v>CUMPLIDA</v>
      </c>
    </row>
    <row r="2165" spans="1:19" ht="105.75">
      <c r="A2165" s="846" t="s">
        <v>19</v>
      </c>
      <c r="B2165" s="785" t="s">
        <v>13</v>
      </c>
      <c r="C2165" s="404"/>
      <c r="D2165" s="404"/>
      <c r="E2165" s="403"/>
      <c r="F2165" s="417"/>
      <c r="G2165" s="403"/>
      <c r="H2165" s="403"/>
      <c r="I2165" s="803" t="s">
        <v>844</v>
      </c>
      <c r="J2165" s="789" t="s">
        <v>845</v>
      </c>
      <c r="K2165" s="789" t="s">
        <v>846</v>
      </c>
      <c r="L2165" s="804">
        <v>1</v>
      </c>
      <c r="M2165" s="805">
        <v>45231</v>
      </c>
      <c r="N2165" s="805">
        <v>45747</v>
      </c>
      <c r="O2165" s="791">
        <f t="shared" si="80"/>
        <v>73.714285714285708</v>
      </c>
      <c r="P2165" s="790">
        <v>1</v>
      </c>
      <c r="Q2165" s="789" t="s">
        <v>1938</v>
      </c>
      <c r="R2165" s="95">
        <f t="shared" si="79"/>
        <v>1</v>
      </c>
      <c r="S2165" s="794" t="str">
        <f t="array" aca="1" ref="S2165" ca="1">IF(ISNUMBER(R2165),IF(R2165=100%,"CUMPLIDA",IF(AND(ISNUMBER(N2165),ISNUMBER(INDIRECT("FECHA_"&amp;$B2165,1))), IF(N2165&lt;=INDIRECT("FECHA_"&amp;$B2165,1),"INCUMPLIDA","PROCESO"), "VERIFICAR FECHA")),"SIN VALOR AVANCE")</f>
        <v>CUMPLIDA</v>
      </c>
    </row>
    <row r="2166" spans="1:19" ht="165.75">
      <c r="A2166" s="846" t="s">
        <v>19</v>
      </c>
      <c r="B2166" s="785" t="s">
        <v>13</v>
      </c>
      <c r="C2166" s="404"/>
      <c r="D2166" s="404"/>
      <c r="E2166" s="403"/>
      <c r="F2166" s="417"/>
      <c r="G2166" s="403"/>
      <c r="H2166" s="403"/>
      <c r="I2166" s="803" t="s">
        <v>847</v>
      </c>
      <c r="J2166" s="789" t="s">
        <v>847</v>
      </c>
      <c r="K2166" s="789" t="s">
        <v>1865</v>
      </c>
      <c r="L2166" s="804">
        <v>1</v>
      </c>
      <c r="M2166" s="805">
        <v>45323</v>
      </c>
      <c r="N2166" s="805">
        <v>45747</v>
      </c>
      <c r="O2166" s="791">
        <f t="shared" si="80"/>
        <v>60.571428571428569</v>
      </c>
      <c r="P2166" s="790">
        <v>1</v>
      </c>
      <c r="Q2166" s="815" t="s">
        <v>2060</v>
      </c>
      <c r="R2166" s="95">
        <f t="shared" si="79"/>
        <v>1</v>
      </c>
      <c r="S2166" s="794" t="str">
        <f t="array" aca="1" ref="S2166" ca="1">IF(ISNUMBER(R2166),IF(R2166=100%,"CUMPLIDA",IF(AND(ISNUMBER(N2166),ISNUMBER(INDIRECT("FECHA_"&amp;$B2166,1))), IF(N2166&lt;=INDIRECT("FECHA_"&amp;$B2166,1),"INCUMPLIDA","PROCESO"), "VERIFICAR FECHA")),"SIN VALOR AVANCE")</f>
        <v>CUMPLIDA</v>
      </c>
    </row>
    <row r="2167" spans="1:19" ht="105.75">
      <c r="A2167" s="846" t="s">
        <v>19</v>
      </c>
      <c r="B2167" s="785" t="s">
        <v>13</v>
      </c>
      <c r="C2167" s="404"/>
      <c r="D2167" s="404"/>
      <c r="E2167" s="403"/>
      <c r="F2167" s="417"/>
      <c r="G2167" s="403"/>
      <c r="H2167" s="403"/>
      <c r="I2167" s="803" t="s">
        <v>2025</v>
      </c>
      <c r="J2167" s="789" t="s">
        <v>2025</v>
      </c>
      <c r="K2167" s="789" t="s">
        <v>850</v>
      </c>
      <c r="L2167" s="804">
        <v>1</v>
      </c>
      <c r="M2167" s="805">
        <v>45231</v>
      </c>
      <c r="N2167" s="805">
        <v>45747</v>
      </c>
      <c r="O2167" s="791">
        <f t="shared" si="80"/>
        <v>73.714285714285708</v>
      </c>
      <c r="P2167" s="790">
        <v>1</v>
      </c>
      <c r="Q2167" s="815" t="s">
        <v>2970</v>
      </c>
      <c r="R2167" s="95">
        <f t="shared" si="79"/>
        <v>1</v>
      </c>
      <c r="S2167" s="794" t="str">
        <f t="array" aca="1" ref="S2167" ca="1">IF(ISNUMBER(R2167),IF(R2167=100%,"CUMPLIDA",IF(AND(ISNUMBER(N2167),ISNUMBER(INDIRECT("FECHA_"&amp;$B2167,1))), IF(N2167&lt;=INDIRECT("FECHA_"&amp;$B2167,1),"INCUMPLIDA","PROCESO"), "VERIFICAR FECHA")),"SIN VALOR AVANCE")</f>
        <v>CUMPLIDA</v>
      </c>
    </row>
    <row r="2168" spans="1:19" ht="255.75">
      <c r="A2168" s="846" t="s">
        <v>19</v>
      </c>
      <c r="B2168" s="785" t="s">
        <v>13</v>
      </c>
      <c r="C2168" s="404"/>
      <c r="D2168" s="404"/>
      <c r="E2168" s="403"/>
      <c r="F2168" s="417"/>
      <c r="G2168" s="403"/>
      <c r="H2168" s="403"/>
      <c r="I2168" s="803" t="s">
        <v>2026</v>
      </c>
      <c r="J2168" s="789" t="s">
        <v>2026</v>
      </c>
      <c r="K2168" s="789" t="s">
        <v>977</v>
      </c>
      <c r="L2168" s="804">
        <v>1</v>
      </c>
      <c r="M2168" s="805">
        <v>45231</v>
      </c>
      <c r="N2168" s="805">
        <v>45808</v>
      </c>
      <c r="O2168" s="791">
        <f t="shared" si="80"/>
        <v>82.428571428571431</v>
      </c>
      <c r="P2168" s="790">
        <v>1</v>
      </c>
      <c r="Q2168" s="815" t="s">
        <v>2037</v>
      </c>
      <c r="R2168" s="95">
        <f t="shared" si="79"/>
        <v>1</v>
      </c>
      <c r="S2168" s="794" t="str">
        <f t="array" aca="1" ref="S2168" ca="1">IF(ISNUMBER(R2168),IF(R2168=100%,"CUMPLIDA",IF(AND(ISNUMBER(N2168),ISNUMBER(INDIRECT("FECHA_"&amp;$B2168,1))), IF(N2168&lt;=INDIRECT("FECHA_"&amp;$B2168,1),"INCUMPLIDA","PROCESO"), "VERIFICAR FECHA")),"SIN VALOR AVANCE")</f>
        <v>CUMPLIDA</v>
      </c>
    </row>
    <row r="2169" spans="1:19" ht="180.75">
      <c r="A2169" s="846" t="s">
        <v>19</v>
      </c>
      <c r="B2169" s="785" t="s">
        <v>13</v>
      </c>
      <c r="C2169" s="404"/>
      <c r="D2169" s="404"/>
      <c r="E2169" s="403"/>
      <c r="F2169" s="417"/>
      <c r="G2169" s="403"/>
      <c r="H2169" s="403"/>
      <c r="I2169" s="803" t="s">
        <v>854</v>
      </c>
      <c r="J2169" s="789" t="s">
        <v>421</v>
      </c>
      <c r="K2169" s="789" t="s">
        <v>855</v>
      </c>
      <c r="L2169" s="804">
        <v>7</v>
      </c>
      <c r="M2169" s="805">
        <v>46024</v>
      </c>
      <c r="N2169" s="805">
        <v>46660</v>
      </c>
      <c r="O2169" s="791">
        <f t="shared" si="80"/>
        <v>90.857142857142861</v>
      </c>
      <c r="P2169" s="790">
        <v>0</v>
      </c>
      <c r="Q2169" s="815" t="s">
        <v>2062</v>
      </c>
      <c r="R2169" s="95">
        <f t="shared" si="79"/>
        <v>0</v>
      </c>
      <c r="S2169" s="794" t="str">
        <f t="array" aca="1" ref="S2169" ca="1">IF(ISNUMBER(R2169),IF(R2169=100%,"CUMPLIDA",IF(AND(ISNUMBER(N2169),ISNUMBER(INDIRECT("FECHA_"&amp;$B2169,1))), IF(N2169&lt;=INDIRECT("FECHA_"&amp;$B2169,1),"INCUMPLIDA","PROCESO"), "VERIFICAR FECHA")),"SIN VALOR AVANCE")</f>
        <v>PROCESO</v>
      </c>
    </row>
    <row r="2170" spans="1:19" ht="180.75">
      <c r="A2170" s="846" t="s">
        <v>19</v>
      </c>
      <c r="B2170" s="785" t="s">
        <v>13</v>
      </c>
      <c r="C2170" s="404"/>
      <c r="D2170" s="404"/>
      <c r="E2170" s="403"/>
      <c r="F2170" s="417"/>
      <c r="G2170" s="403"/>
      <c r="H2170" s="403"/>
      <c r="I2170" s="803" t="s">
        <v>857</v>
      </c>
      <c r="J2170" s="789" t="s">
        <v>425</v>
      </c>
      <c r="K2170" s="789" t="s">
        <v>426</v>
      </c>
      <c r="L2170" s="804">
        <v>1</v>
      </c>
      <c r="M2170" s="805">
        <v>46024</v>
      </c>
      <c r="N2170" s="805">
        <v>46660</v>
      </c>
      <c r="O2170" s="791">
        <f t="shared" si="80"/>
        <v>90.857142857142861</v>
      </c>
      <c r="P2170" s="790">
        <v>0</v>
      </c>
      <c r="Q2170" s="815" t="s">
        <v>2039</v>
      </c>
      <c r="R2170" s="95">
        <f t="shared" si="79"/>
        <v>0</v>
      </c>
      <c r="S2170" s="794" t="str">
        <f t="array" aca="1" ref="S2170" ca="1">IF(ISNUMBER(R2170),IF(R2170=100%,"CUMPLIDA",IF(AND(ISNUMBER(N2170),ISNUMBER(INDIRECT("FECHA_"&amp;$B2170,1))), IF(N2170&lt;=INDIRECT("FECHA_"&amp;$B2170,1),"INCUMPLIDA","PROCESO"), "VERIFICAR FECHA")),"SIN VALOR AVANCE")</f>
        <v>PROCESO</v>
      </c>
    </row>
    <row r="2171" spans="1:19" ht="300.75">
      <c r="A2171" s="846" t="s">
        <v>19</v>
      </c>
      <c r="B2171" s="785" t="s">
        <v>13</v>
      </c>
      <c r="C2171" s="404"/>
      <c r="D2171" s="404"/>
      <c r="E2171" s="403"/>
      <c r="F2171" s="417"/>
      <c r="G2171" s="403"/>
      <c r="H2171" s="403"/>
      <c r="I2171" s="803" t="s">
        <v>858</v>
      </c>
      <c r="J2171" s="789" t="s">
        <v>428</v>
      </c>
      <c r="K2171" s="789" t="s">
        <v>429</v>
      </c>
      <c r="L2171" s="804">
        <v>2</v>
      </c>
      <c r="M2171" s="805">
        <v>46024</v>
      </c>
      <c r="N2171" s="805">
        <v>46660</v>
      </c>
      <c r="O2171" s="791">
        <f t="shared" si="80"/>
        <v>90.857142857142861</v>
      </c>
      <c r="P2171" s="790">
        <v>0</v>
      </c>
      <c r="Q2171" s="815" t="s">
        <v>2040</v>
      </c>
      <c r="R2171" s="95">
        <f t="shared" si="79"/>
        <v>0</v>
      </c>
      <c r="S2171" s="794" t="str">
        <f t="array" aca="1" ref="S2171" ca="1">IF(ISNUMBER(R2171),IF(R2171=100%,"CUMPLIDA",IF(AND(ISNUMBER(N2171),ISNUMBER(INDIRECT("FECHA_"&amp;$B2171,1))), IF(N2171&lt;=INDIRECT("FECHA_"&amp;$B2171,1),"INCUMPLIDA","PROCESO"), "VERIFICAR FECHA")),"SIN VALOR AVANCE")</f>
        <v>PROCESO</v>
      </c>
    </row>
    <row r="2172" spans="1:19" ht="285.75">
      <c r="A2172" s="846" t="s">
        <v>19</v>
      </c>
      <c r="B2172" s="785" t="s">
        <v>13</v>
      </c>
      <c r="C2172" s="404" t="s">
        <v>3000</v>
      </c>
      <c r="D2172" s="404" t="s">
        <v>1749</v>
      </c>
      <c r="E2172" s="403" t="s">
        <v>3001</v>
      </c>
      <c r="F2172" s="417"/>
      <c r="G2172" s="403"/>
      <c r="H2172" s="403" t="s">
        <v>3002</v>
      </c>
      <c r="I2172" s="801" t="s">
        <v>3003</v>
      </c>
      <c r="J2172" s="789" t="s">
        <v>831</v>
      </c>
      <c r="K2172" s="789" t="s">
        <v>832</v>
      </c>
      <c r="L2172" s="804">
        <v>1</v>
      </c>
      <c r="M2172" s="806">
        <v>45231</v>
      </c>
      <c r="N2172" s="806">
        <v>45504</v>
      </c>
      <c r="O2172" s="791">
        <f t="shared" si="80"/>
        <v>39</v>
      </c>
      <c r="P2172" s="790">
        <v>1</v>
      </c>
      <c r="Q2172" s="815" t="s">
        <v>833</v>
      </c>
      <c r="R2172" s="95">
        <f t="shared" si="79"/>
        <v>1</v>
      </c>
      <c r="S2172" s="794" t="str">
        <f t="array" aca="1" ref="S2172" ca="1">IF(ISNUMBER(R2172),IF(R2172=100%,"CUMPLIDA",IF(AND(ISNUMBER(N2172),ISNUMBER(INDIRECT("FECHA_"&amp;$B2172,1))), IF(N2172&lt;=INDIRECT("FECHA_"&amp;$B2172,1),"INCUMPLIDA","PROCESO"), "VERIFICAR FECHA")),"SIN VALOR AVANCE")</f>
        <v>CUMPLIDA</v>
      </c>
    </row>
    <row r="2173" spans="1:19" ht="270.75">
      <c r="A2173" s="846" t="s">
        <v>19</v>
      </c>
      <c r="B2173" s="785" t="s">
        <v>13</v>
      </c>
      <c r="C2173" s="404"/>
      <c r="D2173" s="404"/>
      <c r="E2173" s="403"/>
      <c r="F2173" s="417"/>
      <c r="G2173" s="403"/>
      <c r="H2173" s="403"/>
      <c r="I2173" s="801"/>
      <c r="J2173" s="789" t="s">
        <v>834</v>
      </c>
      <c r="K2173" s="789" t="s">
        <v>835</v>
      </c>
      <c r="L2173" s="804">
        <v>1</v>
      </c>
      <c r="M2173" s="806">
        <v>45231</v>
      </c>
      <c r="N2173" s="806">
        <v>45504</v>
      </c>
      <c r="O2173" s="791">
        <f t="shared" si="80"/>
        <v>39</v>
      </c>
      <c r="P2173" s="790">
        <v>1</v>
      </c>
      <c r="Q2173" s="815" t="s">
        <v>836</v>
      </c>
      <c r="R2173" s="95">
        <f t="shared" si="79"/>
        <v>1</v>
      </c>
      <c r="S2173" s="794" t="str">
        <f t="array" aca="1" ref="S2173" ca="1">IF(ISNUMBER(R2173),IF(R2173=100%,"CUMPLIDA",IF(AND(ISNUMBER(N2173),ISNUMBER(INDIRECT("FECHA_"&amp;$B2173,1))), IF(N2173&lt;=INDIRECT("FECHA_"&amp;$B2173,1),"INCUMPLIDA","PROCESO"), "VERIFICAR FECHA")),"SIN VALOR AVANCE")</f>
        <v>CUMPLIDA</v>
      </c>
    </row>
    <row r="2174" spans="1:19" ht="150.75">
      <c r="A2174" s="846" t="s">
        <v>19</v>
      </c>
      <c r="B2174" s="785" t="s">
        <v>13</v>
      </c>
      <c r="C2174" s="404"/>
      <c r="D2174" s="404"/>
      <c r="E2174" s="403"/>
      <c r="F2174" s="417"/>
      <c r="G2174" s="403"/>
      <c r="H2174" s="403"/>
      <c r="I2174" s="803" t="s">
        <v>837</v>
      </c>
      <c r="J2174" s="789" t="s">
        <v>838</v>
      </c>
      <c r="K2174" s="789" t="s">
        <v>839</v>
      </c>
      <c r="L2174" s="804">
        <v>1</v>
      </c>
      <c r="M2174" s="805">
        <v>45323</v>
      </c>
      <c r="N2174" s="805">
        <v>45747</v>
      </c>
      <c r="O2174" s="791">
        <f t="shared" si="80"/>
        <v>60.571428571428569</v>
      </c>
      <c r="P2174" s="790">
        <v>1</v>
      </c>
      <c r="Q2174" s="815" t="s">
        <v>840</v>
      </c>
      <c r="R2174" s="95">
        <f t="shared" si="79"/>
        <v>1</v>
      </c>
      <c r="S2174" s="794" t="str">
        <f t="array" aca="1" ref="S2174" ca="1">IF(ISNUMBER(R2174),IF(R2174=100%,"CUMPLIDA",IF(AND(ISNUMBER(N2174),ISNUMBER(INDIRECT("FECHA_"&amp;$B2174,1))), IF(N2174&lt;=INDIRECT("FECHA_"&amp;$B2174,1),"INCUMPLIDA","PROCESO"), "VERIFICAR FECHA")),"SIN VALOR AVANCE")</f>
        <v>CUMPLIDA</v>
      </c>
    </row>
    <row r="2175" spans="1:19" ht="90.75">
      <c r="A2175" s="846" t="s">
        <v>19</v>
      </c>
      <c r="B2175" s="785" t="s">
        <v>13</v>
      </c>
      <c r="C2175" s="404"/>
      <c r="D2175" s="404"/>
      <c r="E2175" s="403"/>
      <c r="F2175" s="417"/>
      <c r="G2175" s="403"/>
      <c r="H2175" s="403"/>
      <c r="I2175" s="803" t="s">
        <v>841</v>
      </c>
      <c r="J2175" s="789" t="s">
        <v>841</v>
      </c>
      <c r="K2175" s="789" t="s">
        <v>842</v>
      </c>
      <c r="L2175" s="804">
        <v>1</v>
      </c>
      <c r="M2175" s="805">
        <v>45323</v>
      </c>
      <c r="N2175" s="805">
        <v>45747</v>
      </c>
      <c r="O2175" s="791">
        <f t="shared" si="80"/>
        <v>60.571428571428569</v>
      </c>
      <c r="P2175" s="790">
        <v>1</v>
      </c>
      <c r="Q2175" s="815" t="s">
        <v>866</v>
      </c>
      <c r="R2175" s="95">
        <f t="shared" si="79"/>
        <v>1</v>
      </c>
      <c r="S2175" s="794" t="str">
        <f t="array" aca="1" ref="S2175" ca="1">IF(ISNUMBER(R2175),IF(R2175=100%,"CUMPLIDA",IF(AND(ISNUMBER(N2175),ISNUMBER(INDIRECT("FECHA_"&amp;$B2175,1))), IF(N2175&lt;=INDIRECT("FECHA_"&amp;$B2175,1),"INCUMPLIDA","PROCESO"), "VERIFICAR FECHA")),"SIN VALOR AVANCE")</f>
        <v>CUMPLIDA</v>
      </c>
    </row>
    <row r="2176" spans="1:19" ht="105.75">
      <c r="A2176" s="846" t="s">
        <v>19</v>
      </c>
      <c r="B2176" s="785" t="s">
        <v>13</v>
      </c>
      <c r="C2176" s="404"/>
      <c r="D2176" s="404"/>
      <c r="E2176" s="403"/>
      <c r="F2176" s="417"/>
      <c r="G2176" s="403"/>
      <c r="H2176" s="403"/>
      <c r="I2176" s="803" t="s">
        <v>844</v>
      </c>
      <c r="J2176" s="789" t="s">
        <v>845</v>
      </c>
      <c r="K2176" s="789" t="s">
        <v>846</v>
      </c>
      <c r="L2176" s="804">
        <v>1</v>
      </c>
      <c r="M2176" s="805">
        <v>45231</v>
      </c>
      <c r="N2176" s="805">
        <v>45747</v>
      </c>
      <c r="O2176" s="791">
        <f t="shared" si="80"/>
        <v>73.714285714285708</v>
      </c>
      <c r="P2176" s="790">
        <v>1</v>
      </c>
      <c r="Q2176" s="789" t="s">
        <v>1938</v>
      </c>
      <c r="R2176" s="95">
        <f t="shared" si="79"/>
        <v>1</v>
      </c>
      <c r="S2176" s="794" t="str">
        <f t="array" aca="1" ref="S2176" ca="1">IF(ISNUMBER(R2176),IF(R2176=100%,"CUMPLIDA",IF(AND(ISNUMBER(N2176),ISNUMBER(INDIRECT("FECHA_"&amp;$B2176,1))), IF(N2176&lt;=INDIRECT("FECHA_"&amp;$B2176,1),"INCUMPLIDA","PROCESO"), "VERIFICAR FECHA")),"SIN VALOR AVANCE")</f>
        <v>CUMPLIDA</v>
      </c>
    </row>
    <row r="2177" spans="1:19" ht="150.75">
      <c r="A2177" s="846" t="s">
        <v>19</v>
      </c>
      <c r="B2177" s="785" t="s">
        <v>13</v>
      </c>
      <c r="C2177" s="404"/>
      <c r="D2177" s="404"/>
      <c r="E2177" s="403"/>
      <c r="F2177" s="417"/>
      <c r="G2177" s="403"/>
      <c r="H2177" s="403"/>
      <c r="I2177" s="803" t="s">
        <v>847</v>
      </c>
      <c r="J2177" s="789" t="s">
        <v>847</v>
      </c>
      <c r="K2177" s="789" t="s">
        <v>1865</v>
      </c>
      <c r="L2177" s="804">
        <v>1</v>
      </c>
      <c r="M2177" s="805">
        <v>45323</v>
      </c>
      <c r="N2177" s="805">
        <v>45747</v>
      </c>
      <c r="O2177" s="791">
        <f t="shared" si="80"/>
        <v>60.571428571428569</v>
      </c>
      <c r="P2177" s="790">
        <v>1</v>
      </c>
      <c r="Q2177" s="815" t="s">
        <v>840</v>
      </c>
      <c r="R2177" s="95">
        <f t="shared" si="79"/>
        <v>1</v>
      </c>
      <c r="S2177" s="794" t="str">
        <f t="array" aca="1" ref="S2177" ca="1">IF(ISNUMBER(R2177),IF(R2177=100%,"CUMPLIDA",IF(AND(ISNUMBER(N2177),ISNUMBER(INDIRECT("FECHA_"&amp;$B2177,1))), IF(N2177&lt;=INDIRECT("FECHA_"&amp;$B2177,1),"INCUMPLIDA","PROCESO"), "VERIFICAR FECHA")),"SIN VALOR AVANCE")</f>
        <v>CUMPLIDA</v>
      </c>
    </row>
    <row r="2178" spans="1:19" ht="90.75">
      <c r="A2178" s="846" t="s">
        <v>19</v>
      </c>
      <c r="B2178" s="785" t="s">
        <v>13</v>
      </c>
      <c r="C2178" s="404"/>
      <c r="D2178" s="404"/>
      <c r="E2178" s="403"/>
      <c r="F2178" s="417"/>
      <c r="G2178" s="403"/>
      <c r="H2178" s="403"/>
      <c r="I2178" s="803" t="s">
        <v>2025</v>
      </c>
      <c r="J2178" s="789" t="s">
        <v>2025</v>
      </c>
      <c r="K2178" s="789" t="s">
        <v>850</v>
      </c>
      <c r="L2178" s="804">
        <v>1</v>
      </c>
      <c r="M2178" s="805">
        <v>45231</v>
      </c>
      <c r="N2178" s="805">
        <v>45747</v>
      </c>
      <c r="O2178" s="791">
        <f t="shared" si="80"/>
        <v>73.714285714285708</v>
      </c>
      <c r="P2178" s="790">
        <v>1</v>
      </c>
      <c r="Q2178" s="815" t="s">
        <v>866</v>
      </c>
      <c r="R2178" s="95">
        <f t="shared" si="79"/>
        <v>1</v>
      </c>
      <c r="S2178" s="794" t="str">
        <f t="array" aca="1" ref="S2178" ca="1">IF(ISNUMBER(R2178),IF(R2178=100%,"CUMPLIDA",IF(AND(ISNUMBER(N2178),ISNUMBER(INDIRECT("FECHA_"&amp;$B2178,1))), IF(N2178&lt;=INDIRECT("FECHA_"&amp;$B2178,1),"INCUMPLIDA","PROCESO"), "VERIFICAR FECHA")),"SIN VALOR AVANCE")</f>
        <v>CUMPLIDA</v>
      </c>
    </row>
    <row r="2179" spans="1:19" ht="240.75">
      <c r="A2179" s="846" t="s">
        <v>19</v>
      </c>
      <c r="B2179" s="785" t="s">
        <v>13</v>
      </c>
      <c r="C2179" s="404"/>
      <c r="D2179" s="404"/>
      <c r="E2179" s="403"/>
      <c r="F2179" s="417"/>
      <c r="G2179" s="403"/>
      <c r="H2179" s="403"/>
      <c r="I2179" s="803" t="s">
        <v>2026</v>
      </c>
      <c r="J2179" s="789" t="s">
        <v>2026</v>
      </c>
      <c r="K2179" s="789" t="s">
        <v>977</v>
      </c>
      <c r="L2179" s="804">
        <v>1</v>
      </c>
      <c r="M2179" s="805">
        <v>45231</v>
      </c>
      <c r="N2179" s="805">
        <v>45808</v>
      </c>
      <c r="O2179" s="791">
        <f t="shared" si="80"/>
        <v>82.428571428571431</v>
      </c>
      <c r="P2179" s="790">
        <v>1</v>
      </c>
      <c r="Q2179" s="815" t="s">
        <v>874</v>
      </c>
      <c r="R2179" s="95">
        <f t="shared" si="79"/>
        <v>1</v>
      </c>
      <c r="S2179" s="794" t="str">
        <f t="array" aca="1" ref="S2179" ca="1">IF(ISNUMBER(R2179),IF(R2179=100%,"CUMPLIDA",IF(AND(ISNUMBER(N2179),ISNUMBER(INDIRECT("FECHA_"&amp;$B2179,1))), IF(N2179&lt;=INDIRECT("FECHA_"&amp;$B2179,1),"INCUMPLIDA","PROCESO"), "VERIFICAR FECHA")),"SIN VALOR AVANCE")</f>
        <v>CUMPLIDA</v>
      </c>
    </row>
    <row r="2180" spans="1:19" ht="180.75">
      <c r="A2180" s="846" t="s">
        <v>19</v>
      </c>
      <c r="B2180" s="785" t="s">
        <v>13</v>
      </c>
      <c r="C2180" s="404"/>
      <c r="D2180" s="404"/>
      <c r="E2180" s="403"/>
      <c r="F2180" s="417"/>
      <c r="G2180" s="403"/>
      <c r="H2180" s="403"/>
      <c r="I2180" s="803" t="s">
        <v>854</v>
      </c>
      <c r="J2180" s="789" t="s">
        <v>421</v>
      </c>
      <c r="K2180" s="789" t="s">
        <v>855</v>
      </c>
      <c r="L2180" s="804">
        <v>7</v>
      </c>
      <c r="M2180" s="805">
        <v>46024</v>
      </c>
      <c r="N2180" s="805">
        <v>46660</v>
      </c>
      <c r="O2180" s="791">
        <f t="shared" si="80"/>
        <v>90.857142857142861</v>
      </c>
      <c r="P2180" s="790">
        <v>0</v>
      </c>
      <c r="Q2180" s="815" t="s">
        <v>856</v>
      </c>
      <c r="R2180" s="95">
        <f t="shared" si="79"/>
        <v>0</v>
      </c>
      <c r="S2180" s="794" t="str">
        <f t="array" aca="1" ref="S2180" ca="1">IF(ISNUMBER(R2180),IF(R2180=100%,"CUMPLIDA",IF(AND(ISNUMBER(N2180),ISNUMBER(INDIRECT("FECHA_"&amp;$B2180,1))), IF(N2180&lt;=INDIRECT("FECHA_"&amp;$B2180,1),"INCUMPLIDA","PROCESO"), "VERIFICAR FECHA")),"SIN VALOR AVANCE")</f>
        <v>PROCESO</v>
      </c>
    </row>
    <row r="2181" spans="1:19" ht="150.75">
      <c r="A2181" s="846" t="s">
        <v>19</v>
      </c>
      <c r="B2181" s="785" t="s">
        <v>13</v>
      </c>
      <c r="C2181" s="404"/>
      <c r="D2181" s="404"/>
      <c r="E2181" s="403"/>
      <c r="F2181" s="417"/>
      <c r="G2181" s="403"/>
      <c r="H2181" s="403"/>
      <c r="I2181" s="803" t="s">
        <v>857</v>
      </c>
      <c r="J2181" s="789" t="s">
        <v>425</v>
      </c>
      <c r="K2181" s="789" t="s">
        <v>426</v>
      </c>
      <c r="L2181" s="804">
        <v>1</v>
      </c>
      <c r="M2181" s="805">
        <v>46024</v>
      </c>
      <c r="N2181" s="805">
        <v>46660</v>
      </c>
      <c r="O2181" s="791">
        <f t="shared" si="80"/>
        <v>90.857142857142861</v>
      </c>
      <c r="P2181" s="790">
        <v>0</v>
      </c>
      <c r="Q2181" s="815" t="s">
        <v>840</v>
      </c>
      <c r="R2181" s="95">
        <f t="shared" ref="R2181:R2244" si="81">P2181/L2181</f>
        <v>0</v>
      </c>
      <c r="S2181" s="794" t="str">
        <f t="array" aca="1" ref="S2181" ca="1">IF(ISNUMBER(R2181),IF(R2181=100%,"CUMPLIDA",IF(AND(ISNUMBER(N2181),ISNUMBER(INDIRECT("FECHA_"&amp;$B2181,1))), IF(N2181&lt;=INDIRECT("FECHA_"&amp;$B2181,1),"INCUMPLIDA","PROCESO"), "VERIFICAR FECHA")),"SIN VALOR AVANCE")</f>
        <v>PROCESO</v>
      </c>
    </row>
    <row r="2182" spans="1:19" ht="300.75">
      <c r="A2182" s="846" t="s">
        <v>19</v>
      </c>
      <c r="B2182" s="785" t="s">
        <v>13</v>
      </c>
      <c r="C2182" s="404"/>
      <c r="D2182" s="404"/>
      <c r="E2182" s="403"/>
      <c r="F2182" s="417"/>
      <c r="G2182" s="403"/>
      <c r="H2182" s="403"/>
      <c r="I2182" s="803" t="s">
        <v>858</v>
      </c>
      <c r="J2182" s="789" t="s">
        <v>428</v>
      </c>
      <c r="K2182" s="789" t="s">
        <v>429</v>
      </c>
      <c r="L2182" s="804">
        <v>2</v>
      </c>
      <c r="M2182" s="805">
        <v>46024</v>
      </c>
      <c r="N2182" s="805">
        <v>46660</v>
      </c>
      <c r="O2182" s="791">
        <f t="shared" ref="O2182:O2245" si="82">(N2182-M2182)/7</f>
        <v>90.857142857142861</v>
      </c>
      <c r="P2182" s="790">
        <v>0</v>
      </c>
      <c r="Q2182" s="815" t="s">
        <v>859</v>
      </c>
      <c r="R2182" s="95">
        <f t="shared" si="81"/>
        <v>0</v>
      </c>
      <c r="S2182" s="794" t="str">
        <f t="array" aca="1" ref="S2182" ca="1">IF(ISNUMBER(R2182),IF(R2182=100%,"CUMPLIDA",IF(AND(ISNUMBER(N2182),ISNUMBER(INDIRECT("FECHA_"&amp;$B2182,1))), IF(N2182&lt;=INDIRECT("FECHA_"&amp;$B2182,1),"INCUMPLIDA","PROCESO"), "VERIFICAR FECHA")),"SIN VALOR AVANCE")</f>
        <v>PROCESO</v>
      </c>
    </row>
    <row r="2183" spans="1:19" ht="75.75">
      <c r="A2183" s="846" t="s">
        <v>19</v>
      </c>
      <c r="B2183" s="785" t="s">
        <v>13</v>
      </c>
      <c r="C2183" s="807" t="s">
        <v>3004</v>
      </c>
      <c r="D2183" s="807" t="s">
        <v>1928</v>
      </c>
      <c r="E2183" s="801" t="s">
        <v>3005</v>
      </c>
      <c r="F2183" s="802"/>
      <c r="G2183" s="801"/>
      <c r="H2183" s="801" t="s">
        <v>3006</v>
      </c>
      <c r="I2183" s="801" t="s">
        <v>3007</v>
      </c>
      <c r="J2183" s="789" t="s">
        <v>831</v>
      </c>
      <c r="K2183" s="789" t="s">
        <v>832</v>
      </c>
      <c r="L2183" s="804">
        <v>1</v>
      </c>
      <c r="M2183" s="806">
        <v>45231</v>
      </c>
      <c r="N2183" s="806">
        <v>45504</v>
      </c>
      <c r="O2183" s="791">
        <f t="shared" si="82"/>
        <v>39</v>
      </c>
      <c r="P2183" s="790">
        <v>1</v>
      </c>
      <c r="Q2183" s="815" t="s">
        <v>2021</v>
      </c>
      <c r="R2183" s="95">
        <f t="shared" si="81"/>
        <v>1</v>
      </c>
      <c r="S2183" s="794" t="str">
        <f t="array" aca="1" ref="S2183" ca="1">IF(ISNUMBER(R2183),IF(R2183=100%,"CUMPLIDA",IF(AND(ISNUMBER(N2183),ISNUMBER(INDIRECT("FECHA_"&amp;$B2183,1))), IF(N2183&lt;=INDIRECT("FECHA_"&amp;$B2183,1),"INCUMPLIDA","PROCESO"), "VERIFICAR FECHA")),"SIN VALOR AVANCE")</f>
        <v>CUMPLIDA</v>
      </c>
    </row>
    <row r="2184" spans="1:19" ht="330.75">
      <c r="A2184" s="846" t="s">
        <v>19</v>
      </c>
      <c r="B2184" s="785" t="s">
        <v>13</v>
      </c>
      <c r="C2184" s="807"/>
      <c r="D2184" s="807"/>
      <c r="E2184" s="801"/>
      <c r="F2184" s="802"/>
      <c r="G2184" s="801"/>
      <c r="H2184" s="801"/>
      <c r="I2184" s="801"/>
      <c r="J2184" s="789" t="s">
        <v>834</v>
      </c>
      <c r="K2184" s="789" t="s">
        <v>835</v>
      </c>
      <c r="L2184" s="804">
        <v>1</v>
      </c>
      <c r="M2184" s="806">
        <v>45231</v>
      </c>
      <c r="N2184" s="806">
        <v>45504</v>
      </c>
      <c r="O2184" s="791">
        <f t="shared" si="82"/>
        <v>39</v>
      </c>
      <c r="P2184" s="790">
        <v>1</v>
      </c>
      <c r="Q2184" s="815" t="s">
        <v>2059</v>
      </c>
      <c r="R2184" s="95">
        <f t="shared" si="81"/>
        <v>1</v>
      </c>
      <c r="S2184" s="794" t="str">
        <f t="array" aca="1" ref="S2184" ca="1">IF(ISNUMBER(R2184),IF(R2184=100%,"CUMPLIDA",IF(AND(ISNUMBER(N2184),ISNUMBER(INDIRECT("FECHA_"&amp;$B2184,1))), IF(N2184&lt;=INDIRECT("FECHA_"&amp;$B2184,1),"INCUMPLIDA","PROCESO"), "VERIFICAR FECHA")),"SIN VALOR AVANCE")</f>
        <v>CUMPLIDA</v>
      </c>
    </row>
    <row r="2185" spans="1:19" ht="180.75">
      <c r="A2185" s="846" t="s">
        <v>19</v>
      </c>
      <c r="B2185" s="785" t="s">
        <v>13</v>
      </c>
      <c r="C2185" s="807"/>
      <c r="D2185" s="807"/>
      <c r="E2185" s="801"/>
      <c r="F2185" s="802"/>
      <c r="G2185" s="801"/>
      <c r="H2185" s="801"/>
      <c r="I2185" s="803" t="s">
        <v>837</v>
      </c>
      <c r="J2185" s="789" t="s">
        <v>838</v>
      </c>
      <c r="K2185" s="789" t="s">
        <v>839</v>
      </c>
      <c r="L2185" s="804">
        <v>1</v>
      </c>
      <c r="M2185" s="805">
        <v>45323</v>
      </c>
      <c r="N2185" s="805">
        <v>45747</v>
      </c>
      <c r="O2185" s="791">
        <f t="shared" si="82"/>
        <v>60.571428571428569</v>
      </c>
      <c r="P2185" s="790">
        <v>1</v>
      </c>
      <c r="Q2185" s="815" t="s">
        <v>3008</v>
      </c>
      <c r="R2185" s="95">
        <f t="shared" si="81"/>
        <v>1</v>
      </c>
      <c r="S2185" s="794" t="str">
        <f t="array" aca="1" ref="S2185" ca="1">IF(ISNUMBER(R2185),IF(R2185=100%,"CUMPLIDA",IF(AND(ISNUMBER(N2185),ISNUMBER(INDIRECT("FECHA_"&amp;$B2185,1))), IF(N2185&lt;=INDIRECT("FECHA_"&amp;$B2185,1),"INCUMPLIDA","PROCESO"), "VERIFICAR FECHA")),"SIN VALOR AVANCE")</f>
        <v>CUMPLIDA</v>
      </c>
    </row>
    <row r="2186" spans="1:19" ht="90.75">
      <c r="A2186" s="846" t="s">
        <v>19</v>
      </c>
      <c r="B2186" s="785" t="s">
        <v>13</v>
      </c>
      <c r="C2186" s="807"/>
      <c r="D2186" s="807"/>
      <c r="E2186" s="801"/>
      <c r="F2186" s="802"/>
      <c r="G2186" s="801"/>
      <c r="H2186" s="801"/>
      <c r="I2186" s="803" t="s">
        <v>841</v>
      </c>
      <c r="J2186" s="789" t="s">
        <v>841</v>
      </c>
      <c r="K2186" s="789" t="s">
        <v>842</v>
      </c>
      <c r="L2186" s="804">
        <v>1</v>
      </c>
      <c r="M2186" s="805">
        <v>45323</v>
      </c>
      <c r="N2186" s="805">
        <v>45747</v>
      </c>
      <c r="O2186" s="791">
        <f t="shared" si="82"/>
        <v>60.571428571428569</v>
      </c>
      <c r="P2186" s="790">
        <v>1</v>
      </c>
      <c r="Q2186" s="815" t="s">
        <v>2977</v>
      </c>
      <c r="R2186" s="95">
        <f t="shared" si="81"/>
        <v>1</v>
      </c>
      <c r="S2186" s="794" t="str">
        <f t="array" aca="1" ref="S2186" ca="1">IF(ISNUMBER(R2186),IF(R2186=100%,"CUMPLIDA",IF(AND(ISNUMBER(N2186),ISNUMBER(INDIRECT("FECHA_"&amp;$B2186,1))), IF(N2186&lt;=INDIRECT("FECHA_"&amp;$B2186,1),"INCUMPLIDA","PROCESO"), "VERIFICAR FECHA")),"SIN VALOR AVANCE")</f>
        <v>CUMPLIDA</v>
      </c>
    </row>
    <row r="2187" spans="1:19" ht="105.75">
      <c r="A2187" s="846" t="s">
        <v>19</v>
      </c>
      <c r="B2187" s="785" t="s">
        <v>13</v>
      </c>
      <c r="C2187" s="807"/>
      <c r="D2187" s="807"/>
      <c r="E2187" s="801"/>
      <c r="F2187" s="802"/>
      <c r="G2187" s="801"/>
      <c r="H2187" s="801"/>
      <c r="I2187" s="803" t="s">
        <v>844</v>
      </c>
      <c r="J2187" s="789" t="s">
        <v>845</v>
      </c>
      <c r="K2187" s="789" t="s">
        <v>846</v>
      </c>
      <c r="L2187" s="804">
        <v>1</v>
      </c>
      <c r="M2187" s="805">
        <v>45231</v>
      </c>
      <c r="N2187" s="805">
        <v>45747</v>
      </c>
      <c r="O2187" s="791">
        <f t="shared" si="82"/>
        <v>73.714285714285708</v>
      </c>
      <c r="P2187" s="790">
        <v>1</v>
      </c>
      <c r="Q2187" s="789" t="s">
        <v>1938</v>
      </c>
      <c r="R2187" s="95">
        <f t="shared" si="81"/>
        <v>1</v>
      </c>
      <c r="S2187" s="794" t="str">
        <f t="array" aca="1" ref="S2187" ca="1">IF(ISNUMBER(R2187),IF(R2187=100%,"CUMPLIDA",IF(AND(ISNUMBER(N2187),ISNUMBER(INDIRECT("FECHA_"&amp;$B2187,1))), IF(N2187&lt;=INDIRECT("FECHA_"&amp;$B2187,1),"INCUMPLIDA","PROCESO"), "VERIFICAR FECHA")),"SIN VALOR AVANCE")</f>
        <v>CUMPLIDA</v>
      </c>
    </row>
    <row r="2188" spans="1:19" ht="165.75">
      <c r="A2188" s="846" t="s">
        <v>19</v>
      </c>
      <c r="B2188" s="785" t="s">
        <v>13</v>
      </c>
      <c r="C2188" s="807"/>
      <c r="D2188" s="807"/>
      <c r="E2188" s="801"/>
      <c r="F2188" s="802"/>
      <c r="G2188" s="801"/>
      <c r="H2188" s="801"/>
      <c r="I2188" s="803" t="s">
        <v>847</v>
      </c>
      <c r="J2188" s="789" t="s">
        <v>847</v>
      </c>
      <c r="K2188" s="789" t="s">
        <v>1865</v>
      </c>
      <c r="L2188" s="804">
        <v>1</v>
      </c>
      <c r="M2188" s="805">
        <v>45323</v>
      </c>
      <c r="N2188" s="805">
        <v>45747</v>
      </c>
      <c r="O2188" s="791">
        <f t="shared" si="82"/>
        <v>60.571428571428569</v>
      </c>
      <c r="P2188" s="790">
        <v>1</v>
      </c>
      <c r="Q2188" s="815" t="s">
        <v>3009</v>
      </c>
      <c r="R2188" s="95">
        <f t="shared" si="81"/>
        <v>1</v>
      </c>
      <c r="S2188" s="794" t="str">
        <f t="array" aca="1" ref="S2188" ca="1">IF(ISNUMBER(R2188),IF(R2188=100%,"CUMPLIDA",IF(AND(ISNUMBER(N2188),ISNUMBER(INDIRECT("FECHA_"&amp;$B2188,1))), IF(N2188&lt;=INDIRECT("FECHA_"&amp;$B2188,1),"INCUMPLIDA","PROCESO"), "VERIFICAR FECHA")),"SIN VALOR AVANCE")</f>
        <v>CUMPLIDA</v>
      </c>
    </row>
    <row r="2189" spans="1:19" ht="75.75">
      <c r="A2189" s="846" t="s">
        <v>19</v>
      </c>
      <c r="B2189" s="785" t="s">
        <v>13</v>
      </c>
      <c r="C2189" s="807"/>
      <c r="D2189" s="807"/>
      <c r="E2189" s="801"/>
      <c r="F2189" s="802"/>
      <c r="G2189" s="801"/>
      <c r="H2189" s="801"/>
      <c r="I2189" s="803" t="s">
        <v>2025</v>
      </c>
      <c r="J2189" s="789" t="s">
        <v>2025</v>
      </c>
      <c r="K2189" s="789" t="s">
        <v>850</v>
      </c>
      <c r="L2189" s="804">
        <v>1</v>
      </c>
      <c r="M2189" s="805">
        <v>45231</v>
      </c>
      <c r="N2189" s="805">
        <v>45747</v>
      </c>
      <c r="O2189" s="791">
        <f t="shared" si="82"/>
        <v>73.714285714285708</v>
      </c>
      <c r="P2189" s="790">
        <v>1</v>
      </c>
      <c r="Q2189" s="815" t="s">
        <v>3010</v>
      </c>
      <c r="R2189" s="95">
        <f t="shared" si="81"/>
        <v>1</v>
      </c>
      <c r="S2189" s="794" t="str">
        <f t="array" aca="1" ref="S2189" ca="1">IF(ISNUMBER(R2189),IF(R2189=100%,"CUMPLIDA",IF(AND(ISNUMBER(N2189),ISNUMBER(INDIRECT("FECHA_"&amp;$B2189,1))), IF(N2189&lt;=INDIRECT("FECHA_"&amp;$B2189,1),"INCUMPLIDA","PROCESO"), "VERIFICAR FECHA")),"SIN VALOR AVANCE")</f>
        <v>CUMPLIDA</v>
      </c>
    </row>
    <row r="2190" spans="1:19" ht="225.75">
      <c r="A2190" s="846" t="s">
        <v>19</v>
      </c>
      <c r="B2190" s="785" t="s">
        <v>13</v>
      </c>
      <c r="C2190" s="807"/>
      <c r="D2190" s="807"/>
      <c r="E2190" s="801"/>
      <c r="F2190" s="802"/>
      <c r="G2190" s="801"/>
      <c r="H2190" s="801"/>
      <c r="I2190" s="803" t="s">
        <v>2026</v>
      </c>
      <c r="J2190" s="789" t="s">
        <v>2026</v>
      </c>
      <c r="K2190" s="789" t="s">
        <v>977</v>
      </c>
      <c r="L2190" s="804">
        <v>1</v>
      </c>
      <c r="M2190" s="805">
        <v>45231</v>
      </c>
      <c r="N2190" s="805">
        <v>45808</v>
      </c>
      <c r="O2190" s="791">
        <f t="shared" si="82"/>
        <v>82.428571428571431</v>
      </c>
      <c r="P2190" s="790">
        <v>1</v>
      </c>
      <c r="Q2190" s="815" t="s">
        <v>2022</v>
      </c>
      <c r="R2190" s="95">
        <f t="shared" si="81"/>
        <v>1</v>
      </c>
      <c r="S2190" s="794" t="str">
        <f t="array" aca="1" ref="S2190" ca="1">IF(ISNUMBER(R2190),IF(R2190=100%,"CUMPLIDA",IF(AND(ISNUMBER(N2190),ISNUMBER(INDIRECT("FECHA_"&amp;$B2190,1))), IF(N2190&lt;=INDIRECT("FECHA_"&amp;$B2190,1),"INCUMPLIDA","PROCESO"), "VERIFICAR FECHA")),"SIN VALOR AVANCE")</f>
        <v>CUMPLIDA</v>
      </c>
    </row>
    <row r="2191" spans="1:19" ht="180.75">
      <c r="A2191" s="846" t="s">
        <v>19</v>
      </c>
      <c r="B2191" s="785" t="s">
        <v>13</v>
      </c>
      <c r="C2191" s="807"/>
      <c r="D2191" s="807"/>
      <c r="E2191" s="801"/>
      <c r="F2191" s="802"/>
      <c r="G2191" s="801"/>
      <c r="H2191" s="801"/>
      <c r="I2191" s="803" t="s">
        <v>854</v>
      </c>
      <c r="J2191" s="789" t="s">
        <v>421</v>
      </c>
      <c r="K2191" s="789" t="s">
        <v>855</v>
      </c>
      <c r="L2191" s="804">
        <v>7</v>
      </c>
      <c r="M2191" s="805">
        <v>46024</v>
      </c>
      <c r="N2191" s="805">
        <v>46660</v>
      </c>
      <c r="O2191" s="791">
        <f t="shared" si="82"/>
        <v>90.857142857142861</v>
      </c>
      <c r="P2191" s="790">
        <v>0</v>
      </c>
      <c r="Q2191" s="815" t="s">
        <v>2062</v>
      </c>
      <c r="R2191" s="95">
        <f t="shared" si="81"/>
        <v>0</v>
      </c>
      <c r="S2191" s="794" t="str">
        <f t="array" aca="1" ref="S2191" ca="1">IF(ISNUMBER(R2191),IF(R2191=100%,"CUMPLIDA",IF(AND(ISNUMBER(N2191),ISNUMBER(INDIRECT("FECHA_"&amp;$B2191,1))), IF(N2191&lt;=INDIRECT("FECHA_"&amp;$B2191,1),"INCUMPLIDA","PROCESO"), "VERIFICAR FECHA")),"SIN VALOR AVANCE")</f>
        <v>PROCESO</v>
      </c>
    </row>
    <row r="2192" spans="1:19" ht="165.75">
      <c r="A2192" s="846" t="s">
        <v>19</v>
      </c>
      <c r="B2192" s="785" t="s">
        <v>13</v>
      </c>
      <c r="C2192" s="807"/>
      <c r="D2192" s="807"/>
      <c r="E2192" s="801"/>
      <c r="F2192" s="802"/>
      <c r="G2192" s="801"/>
      <c r="H2192" s="801"/>
      <c r="I2192" s="803" t="s">
        <v>857</v>
      </c>
      <c r="J2192" s="789" t="s">
        <v>425</v>
      </c>
      <c r="K2192" s="789" t="s">
        <v>426</v>
      </c>
      <c r="L2192" s="804">
        <v>1</v>
      </c>
      <c r="M2192" s="805">
        <v>46024</v>
      </c>
      <c r="N2192" s="805">
        <v>46660</v>
      </c>
      <c r="O2192" s="791">
        <f t="shared" si="82"/>
        <v>90.857142857142861</v>
      </c>
      <c r="P2192" s="790">
        <v>0</v>
      </c>
      <c r="Q2192" s="815" t="s">
        <v>3009</v>
      </c>
      <c r="R2192" s="95">
        <f t="shared" si="81"/>
        <v>0</v>
      </c>
      <c r="S2192" s="794" t="str">
        <f t="array" aca="1" ref="S2192" ca="1">IF(ISNUMBER(R2192),IF(R2192=100%,"CUMPLIDA",IF(AND(ISNUMBER(N2192),ISNUMBER(INDIRECT("FECHA_"&amp;$B2192,1))), IF(N2192&lt;=INDIRECT("FECHA_"&amp;$B2192,1),"INCUMPLIDA","PROCESO"), "VERIFICAR FECHA")),"SIN VALOR AVANCE")</f>
        <v>PROCESO</v>
      </c>
    </row>
    <row r="2193" spans="1:19" ht="300.75">
      <c r="A2193" s="846" t="s">
        <v>19</v>
      </c>
      <c r="B2193" s="785" t="s">
        <v>13</v>
      </c>
      <c r="C2193" s="807"/>
      <c r="D2193" s="807"/>
      <c r="E2193" s="801"/>
      <c r="F2193" s="802"/>
      <c r="G2193" s="801"/>
      <c r="H2193" s="801"/>
      <c r="I2193" s="803" t="s">
        <v>858</v>
      </c>
      <c r="J2193" s="789" t="s">
        <v>428</v>
      </c>
      <c r="K2193" s="789" t="s">
        <v>429</v>
      </c>
      <c r="L2193" s="804">
        <v>2</v>
      </c>
      <c r="M2193" s="805">
        <v>46024</v>
      </c>
      <c r="N2193" s="805">
        <v>46660</v>
      </c>
      <c r="O2193" s="791">
        <f t="shared" si="82"/>
        <v>90.857142857142861</v>
      </c>
      <c r="P2193" s="790">
        <v>0</v>
      </c>
      <c r="Q2193" s="815" t="s">
        <v>2040</v>
      </c>
      <c r="R2193" s="95">
        <f t="shared" si="81"/>
        <v>0</v>
      </c>
      <c r="S2193" s="794" t="str">
        <f t="array" aca="1" ref="S2193" ca="1">IF(ISNUMBER(R2193),IF(R2193=100%,"CUMPLIDA",IF(AND(ISNUMBER(N2193),ISNUMBER(INDIRECT("FECHA_"&amp;$B2193,1))), IF(N2193&lt;=INDIRECT("FECHA_"&amp;$B2193,1),"INCUMPLIDA","PROCESO"), "VERIFICAR FECHA")),"SIN VALOR AVANCE")</f>
        <v>PROCESO</v>
      </c>
    </row>
    <row r="2194" spans="1:19" ht="240.75">
      <c r="A2194" s="846" t="s">
        <v>19</v>
      </c>
      <c r="B2194" s="785" t="s">
        <v>13</v>
      </c>
      <c r="C2194" s="807" t="s">
        <v>3011</v>
      </c>
      <c r="D2194" s="807" t="s">
        <v>3012</v>
      </c>
      <c r="E2194" s="801" t="s">
        <v>3013</v>
      </c>
      <c r="F2194" s="802"/>
      <c r="G2194" s="801"/>
      <c r="H2194" s="801" t="s">
        <v>3014</v>
      </c>
      <c r="I2194" s="801" t="s">
        <v>903</v>
      </c>
      <c r="J2194" s="861" t="s">
        <v>1935</v>
      </c>
      <c r="K2194" s="789" t="s">
        <v>1936</v>
      </c>
      <c r="L2194" s="790">
        <v>1</v>
      </c>
      <c r="M2194" s="806">
        <v>44044</v>
      </c>
      <c r="N2194" s="806">
        <v>44196</v>
      </c>
      <c r="O2194" s="791">
        <f t="shared" si="82"/>
        <v>21.714285714285715</v>
      </c>
      <c r="P2194" s="790">
        <v>1</v>
      </c>
      <c r="Q2194" s="789" t="s">
        <v>3015</v>
      </c>
      <c r="R2194" s="95">
        <f t="shared" si="81"/>
        <v>1</v>
      </c>
      <c r="S2194" s="794" t="str">
        <f t="array" aca="1" ref="S2194" ca="1">IF(ISNUMBER(R2194),IF(R2194=100%,"CUMPLIDA",IF(AND(ISNUMBER(N2194),ISNUMBER(INDIRECT("FECHA_"&amp;$B2194,1))), IF(N2194&lt;=INDIRECT("FECHA_"&amp;$B2194,1),"INCUMPLIDA","PROCESO"), "VERIFICAR FECHA")),"SIN VALOR AVANCE")</f>
        <v>CUMPLIDA</v>
      </c>
    </row>
    <row r="2195" spans="1:19" ht="75.75">
      <c r="A2195" s="846" t="s">
        <v>19</v>
      </c>
      <c r="B2195" s="785" t="s">
        <v>13</v>
      </c>
      <c r="C2195" s="807"/>
      <c r="D2195" s="807"/>
      <c r="E2195" s="801"/>
      <c r="F2195" s="802"/>
      <c r="G2195" s="801"/>
      <c r="H2195" s="801"/>
      <c r="I2195" s="801"/>
      <c r="J2195" s="789" t="s">
        <v>831</v>
      </c>
      <c r="K2195" s="789" t="s">
        <v>832</v>
      </c>
      <c r="L2195" s="804">
        <v>1</v>
      </c>
      <c r="M2195" s="806">
        <v>45231</v>
      </c>
      <c r="N2195" s="806">
        <v>45504</v>
      </c>
      <c r="O2195" s="791">
        <f t="shared" si="82"/>
        <v>39</v>
      </c>
      <c r="P2195" s="790">
        <v>1</v>
      </c>
      <c r="Q2195" s="815" t="s">
        <v>2021</v>
      </c>
      <c r="R2195" s="95">
        <f t="shared" si="81"/>
        <v>1</v>
      </c>
      <c r="S2195" s="794" t="str">
        <f t="array" aca="1" ref="S2195" ca="1">IF(ISNUMBER(R2195),IF(R2195=100%,"CUMPLIDA",IF(AND(ISNUMBER(N2195),ISNUMBER(INDIRECT("FECHA_"&amp;$B2195,1))), IF(N2195&lt;=INDIRECT("FECHA_"&amp;$B2195,1),"INCUMPLIDA","PROCESO"), "VERIFICAR FECHA")),"SIN VALOR AVANCE")</f>
        <v>CUMPLIDA</v>
      </c>
    </row>
    <row r="2196" spans="1:19" ht="330.75">
      <c r="A2196" s="846" t="s">
        <v>19</v>
      </c>
      <c r="B2196" s="785" t="s">
        <v>13</v>
      </c>
      <c r="C2196" s="807"/>
      <c r="D2196" s="807"/>
      <c r="E2196" s="801"/>
      <c r="F2196" s="802"/>
      <c r="G2196" s="801"/>
      <c r="H2196" s="801"/>
      <c r="I2196" s="801"/>
      <c r="J2196" s="789" t="s">
        <v>834</v>
      </c>
      <c r="K2196" s="789" t="s">
        <v>835</v>
      </c>
      <c r="L2196" s="804">
        <v>1</v>
      </c>
      <c r="M2196" s="806">
        <v>45231</v>
      </c>
      <c r="N2196" s="806">
        <v>45504</v>
      </c>
      <c r="O2196" s="791">
        <f t="shared" si="82"/>
        <v>39</v>
      </c>
      <c r="P2196" s="790">
        <v>1</v>
      </c>
      <c r="Q2196" s="815" t="s">
        <v>2059</v>
      </c>
      <c r="R2196" s="95">
        <f t="shared" si="81"/>
        <v>1</v>
      </c>
      <c r="S2196" s="794" t="str">
        <f t="array" aca="1" ref="S2196" ca="1">IF(ISNUMBER(R2196),IF(R2196=100%,"CUMPLIDA",IF(AND(ISNUMBER(N2196),ISNUMBER(INDIRECT("FECHA_"&amp;$B2196,1))), IF(N2196&lt;=INDIRECT("FECHA_"&amp;$B2196,1),"INCUMPLIDA","PROCESO"), "VERIFICAR FECHA")),"SIN VALOR AVANCE")</f>
        <v>CUMPLIDA</v>
      </c>
    </row>
    <row r="2197" spans="1:19" ht="165.75">
      <c r="A2197" s="846" t="s">
        <v>19</v>
      </c>
      <c r="B2197" s="785" t="s">
        <v>13</v>
      </c>
      <c r="C2197" s="807"/>
      <c r="D2197" s="807"/>
      <c r="E2197" s="801"/>
      <c r="F2197" s="802"/>
      <c r="G2197" s="801"/>
      <c r="H2197" s="801"/>
      <c r="I2197" s="803" t="s">
        <v>837</v>
      </c>
      <c r="J2197" s="789" t="s">
        <v>838</v>
      </c>
      <c r="K2197" s="789" t="s">
        <v>839</v>
      </c>
      <c r="L2197" s="804">
        <v>1</v>
      </c>
      <c r="M2197" s="805">
        <v>45323</v>
      </c>
      <c r="N2197" s="805">
        <v>45747</v>
      </c>
      <c r="O2197" s="791">
        <f t="shared" si="82"/>
        <v>60.571428571428569</v>
      </c>
      <c r="P2197" s="790">
        <v>1</v>
      </c>
      <c r="Q2197" s="815" t="s">
        <v>2060</v>
      </c>
      <c r="R2197" s="95">
        <f t="shared" si="81"/>
        <v>1</v>
      </c>
      <c r="S2197" s="794" t="str">
        <f t="array" aca="1" ref="S2197" ca="1">IF(ISNUMBER(R2197),IF(R2197=100%,"CUMPLIDA",IF(AND(ISNUMBER(N2197),ISNUMBER(INDIRECT("FECHA_"&amp;$B2197,1))), IF(N2197&lt;=INDIRECT("FECHA_"&amp;$B2197,1),"INCUMPLIDA","PROCESO"), "VERIFICAR FECHA")),"SIN VALOR AVANCE")</f>
        <v>CUMPLIDA</v>
      </c>
    </row>
    <row r="2198" spans="1:19" ht="75.75">
      <c r="A2198" s="846" t="s">
        <v>19</v>
      </c>
      <c r="B2198" s="785" t="s">
        <v>13</v>
      </c>
      <c r="C2198" s="807"/>
      <c r="D2198" s="807"/>
      <c r="E2198" s="801"/>
      <c r="F2198" s="802"/>
      <c r="G2198" s="801"/>
      <c r="H2198" s="801"/>
      <c r="I2198" s="803" t="s">
        <v>841</v>
      </c>
      <c r="J2198" s="789" t="s">
        <v>841</v>
      </c>
      <c r="K2198" s="789" t="s">
        <v>842</v>
      </c>
      <c r="L2198" s="804">
        <v>1</v>
      </c>
      <c r="M2198" s="805">
        <v>45323</v>
      </c>
      <c r="N2198" s="805">
        <v>45747</v>
      </c>
      <c r="O2198" s="791">
        <f t="shared" si="82"/>
        <v>60.571428571428569</v>
      </c>
      <c r="P2198" s="790">
        <v>1</v>
      </c>
      <c r="Q2198" s="815" t="s">
        <v>2021</v>
      </c>
      <c r="R2198" s="95">
        <f t="shared" si="81"/>
        <v>1</v>
      </c>
      <c r="S2198" s="794" t="str">
        <f t="array" aca="1" ref="S2198" ca="1">IF(ISNUMBER(R2198),IF(R2198=100%,"CUMPLIDA",IF(AND(ISNUMBER(N2198),ISNUMBER(INDIRECT("FECHA_"&amp;$B2198,1))), IF(N2198&lt;=INDIRECT("FECHA_"&amp;$B2198,1),"INCUMPLIDA","PROCESO"), "VERIFICAR FECHA")),"SIN VALOR AVANCE")</f>
        <v>CUMPLIDA</v>
      </c>
    </row>
    <row r="2199" spans="1:19" ht="105.75">
      <c r="A2199" s="846" t="s">
        <v>19</v>
      </c>
      <c r="B2199" s="785" t="s">
        <v>13</v>
      </c>
      <c r="C2199" s="807"/>
      <c r="D2199" s="807"/>
      <c r="E2199" s="801"/>
      <c r="F2199" s="802"/>
      <c r="G2199" s="801"/>
      <c r="H2199" s="801"/>
      <c r="I2199" s="803" t="s">
        <v>844</v>
      </c>
      <c r="J2199" s="789" t="s">
        <v>845</v>
      </c>
      <c r="K2199" s="789" t="s">
        <v>846</v>
      </c>
      <c r="L2199" s="804">
        <v>1</v>
      </c>
      <c r="M2199" s="805">
        <v>45231</v>
      </c>
      <c r="N2199" s="805">
        <v>45747</v>
      </c>
      <c r="O2199" s="791">
        <f t="shared" si="82"/>
        <v>73.714285714285708</v>
      </c>
      <c r="P2199" s="790">
        <v>1</v>
      </c>
      <c r="Q2199" s="789" t="s">
        <v>1938</v>
      </c>
      <c r="R2199" s="95">
        <f t="shared" si="81"/>
        <v>1</v>
      </c>
      <c r="S2199" s="794" t="str">
        <f t="array" aca="1" ref="S2199" ca="1">IF(ISNUMBER(R2199),IF(R2199=100%,"CUMPLIDA",IF(AND(ISNUMBER(N2199),ISNUMBER(INDIRECT("FECHA_"&amp;$B2199,1))), IF(N2199&lt;=INDIRECT("FECHA_"&amp;$B2199,1),"INCUMPLIDA","PROCESO"), "VERIFICAR FECHA")),"SIN VALOR AVANCE")</f>
        <v>CUMPLIDA</v>
      </c>
    </row>
    <row r="2200" spans="1:19" ht="165.75">
      <c r="A2200" s="846" t="s">
        <v>19</v>
      </c>
      <c r="B2200" s="785" t="s">
        <v>13</v>
      </c>
      <c r="C2200" s="807"/>
      <c r="D2200" s="807"/>
      <c r="E2200" s="801"/>
      <c r="F2200" s="802"/>
      <c r="G2200" s="801"/>
      <c r="H2200" s="801"/>
      <c r="I2200" s="803" t="s">
        <v>847</v>
      </c>
      <c r="J2200" s="789" t="s">
        <v>847</v>
      </c>
      <c r="K2200" s="789" t="s">
        <v>1865</v>
      </c>
      <c r="L2200" s="804">
        <v>1</v>
      </c>
      <c r="M2200" s="805">
        <v>45323</v>
      </c>
      <c r="N2200" s="805">
        <v>45747</v>
      </c>
      <c r="O2200" s="791">
        <f t="shared" si="82"/>
        <v>60.571428571428569</v>
      </c>
      <c r="P2200" s="790">
        <v>1</v>
      </c>
      <c r="Q2200" s="815" t="s">
        <v>3009</v>
      </c>
      <c r="R2200" s="95">
        <f t="shared" si="81"/>
        <v>1</v>
      </c>
      <c r="S2200" s="794" t="str">
        <f t="array" aca="1" ref="S2200" ca="1">IF(ISNUMBER(R2200),IF(R2200=100%,"CUMPLIDA",IF(AND(ISNUMBER(N2200),ISNUMBER(INDIRECT("FECHA_"&amp;$B2200,1))), IF(N2200&lt;=INDIRECT("FECHA_"&amp;$B2200,1),"INCUMPLIDA","PROCESO"), "VERIFICAR FECHA")),"SIN VALOR AVANCE")</f>
        <v>CUMPLIDA</v>
      </c>
    </row>
    <row r="2201" spans="1:19" ht="75.75">
      <c r="A2201" s="846" t="s">
        <v>19</v>
      </c>
      <c r="B2201" s="785" t="s">
        <v>13</v>
      </c>
      <c r="C2201" s="807"/>
      <c r="D2201" s="807"/>
      <c r="E2201" s="801"/>
      <c r="F2201" s="802"/>
      <c r="G2201" s="801"/>
      <c r="H2201" s="801"/>
      <c r="I2201" s="803" t="s">
        <v>2025</v>
      </c>
      <c r="J2201" s="789" t="s">
        <v>2025</v>
      </c>
      <c r="K2201" s="789" t="s">
        <v>850</v>
      </c>
      <c r="L2201" s="804">
        <v>1</v>
      </c>
      <c r="M2201" s="805">
        <v>45231</v>
      </c>
      <c r="N2201" s="805">
        <v>45747</v>
      </c>
      <c r="O2201" s="791">
        <f t="shared" si="82"/>
        <v>73.714285714285708</v>
      </c>
      <c r="P2201" s="790">
        <v>1</v>
      </c>
      <c r="Q2201" s="815" t="s">
        <v>3010</v>
      </c>
      <c r="R2201" s="95">
        <f t="shared" si="81"/>
        <v>1</v>
      </c>
      <c r="S2201" s="794" t="str">
        <f t="array" aca="1" ref="S2201" ca="1">IF(ISNUMBER(R2201),IF(R2201=100%,"CUMPLIDA",IF(AND(ISNUMBER(N2201),ISNUMBER(INDIRECT("FECHA_"&amp;$B2201,1))), IF(N2201&lt;=INDIRECT("FECHA_"&amp;$B2201,1),"INCUMPLIDA","PROCESO"), "VERIFICAR FECHA")),"SIN VALOR AVANCE")</f>
        <v>CUMPLIDA</v>
      </c>
    </row>
    <row r="2202" spans="1:19" ht="240.75">
      <c r="A2202" s="846" t="s">
        <v>19</v>
      </c>
      <c r="B2202" s="785" t="s">
        <v>13</v>
      </c>
      <c r="C2202" s="807"/>
      <c r="D2202" s="807"/>
      <c r="E2202" s="801"/>
      <c r="F2202" s="802"/>
      <c r="G2202" s="801"/>
      <c r="H2202" s="801"/>
      <c r="I2202" s="803" t="s">
        <v>2026</v>
      </c>
      <c r="J2202" s="789" t="s">
        <v>2026</v>
      </c>
      <c r="K2202" s="789" t="s">
        <v>977</v>
      </c>
      <c r="L2202" s="804">
        <v>1</v>
      </c>
      <c r="M2202" s="805">
        <v>45231</v>
      </c>
      <c r="N2202" s="805">
        <v>45808</v>
      </c>
      <c r="O2202" s="791">
        <f t="shared" si="82"/>
        <v>82.428571428571431</v>
      </c>
      <c r="P2202" s="790">
        <v>1</v>
      </c>
      <c r="Q2202" s="815" t="s">
        <v>2068</v>
      </c>
      <c r="R2202" s="95">
        <f t="shared" si="81"/>
        <v>1</v>
      </c>
      <c r="S2202" s="794" t="str">
        <f t="array" aca="1" ref="S2202" ca="1">IF(ISNUMBER(R2202),IF(R2202=100%,"CUMPLIDA",IF(AND(ISNUMBER(N2202),ISNUMBER(INDIRECT("FECHA_"&amp;$B2202,1))), IF(N2202&lt;=INDIRECT("FECHA_"&amp;$B2202,1),"INCUMPLIDA","PROCESO"), "VERIFICAR FECHA")),"SIN VALOR AVANCE")</f>
        <v>CUMPLIDA</v>
      </c>
    </row>
    <row r="2203" spans="1:19" ht="182.25">
      <c r="A2203" s="846" t="s">
        <v>19</v>
      </c>
      <c r="B2203" s="785" t="s">
        <v>13</v>
      </c>
      <c r="C2203" s="807"/>
      <c r="D2203" s="807"/>
      <c r="E2203" s="801"/>
      <c r="F2203" s="802"/>
      <c r="G2203" s="801"/>
      <c r="H2203" s="801"/>
      <c r="I2203" s="803" t="s">
        <v>854</v>
      </c>
      <c r="J2203" s="789" t="s">
        <v>421</v>
      </c>
      <c r="K2203" s="789" t="s">
        <v>855</v>
      </c>
      <c r="L2203" s="804">
        <v>7</v>
      </c>
      <c r="M2203" s="805">
        <v>46024</v>
      </c>
      <c r="N2203" s="805">
        <v>46660</v>
      </c>
      <c r="O2203" s="791">
        <f t="shared" si="82"/>
        <v>90.857142857142861</v>
      </c>
      <c r="P2203" s="790">
        <v>0</v>
      </c>
      <c r="Q2203" s="815" t="s">
        <v>2038</v>
      </c>
      <c r="R2203" s="95">
        <f t="shared" si="81"/>
        <v>0</v>
      </c>
      <c r="S2203" s="794" t="str">
        <f t="array" aca="1" ref="S2203" ca="1">IF(ISNUMBER(R2203),IF(R2203=100%,"CUMPLIDA",IF(AND(ISNUMBER(N2203),ISNUMBER(INDIRECT("FECHA_"&amp;$B2203,1))), IF(N2203&lt;=INDIRECT("FECHA_"&amp;$B2203,1),"INCUMPLIDA","PROCESO"), "VERIFICAR FECHA")),"SIN VALOR AVANCE")</f>
        <v>PROCESO</v>
      </c>
    </row>
    <row r="2204" spans="1:19" ht="165.75">
      <c r="A2204" s="846" t="s">
        <v>19</v>
      </c>
      <c r="B2204" s="785" t="s">
        <v>13</v>
      </c>
      <c r="C2204" s="807"/>
      <c r="D2204" s="807"/>
      <c r="E2204" s="801"/>
      <c r="F2204" s="802"/>
      <c r="G2204" s="801"/>
      <c r="H2204" s="801"/>
      <c r="I2204" s="803" t="s">
        <v>857</v>
      </c>
      <c r="J2204" s="789" t="s">
        <v>425</v>
      </c>
      <c r="K2204" s="789" t="s">
        <v>426</v>
      </c>
      <c r="L2204" s="804">
        <v>1</v>
      </c>
      <c r="M2204" s="805">
        <v>46024</v>
      </c>
      <c r="N2204" s="805">
        <v>46660</v>
      </c>
      <c r="O2204" s="791">
        <f t="shared" si="82"/>
        <v>90.857142857142861</v>
      </c>
      <c r="P2204" s="790">
        <v>0</v>
      </c>
      <c r="Q2204" s="815" t="s">
        <v>2069</v>
      </c>
      <c r="R2204" s="95">
        <f t="shared" si="81"/>
        <v>0</v>
      </c>
      <c r="S2204" s="794" t="str">
        <f t="array" aca="1" ref="S2204" ca="1">IF(ISNUMBER(R2204),IF(R2204=100%,"CUMPLIDA",IF(AND(ISNUMBER(N2204),ISNUMBER(INDIRECT("FECHA_"&amp;$B2204,1))), IF(N2204&lt;=INDIRECT("FECHA_"&amp;$B2204,1),"INCUMPLIDA","PROCESO"), "VERIFICAR FECHA")),"SIN VALOR AVANCE")</f>
        <v>PROCESO</v>
      </c>
    </row>
    <row r="2205" spans="1:19" ht="300.75">
      <c r="A2205" s="846" t="s">
        <v>19</v>
      </c>
      <c r="B2205" s="785" t="s">
        <v>13</v>
      </c>
      <c r="C2205" s="807"/>
      <c r="D2205" s="807"/>
      <c r="E2205" s="801"/>
      <c r="F2205" s="802"/>
      <c r="G2205" s="801"/>
      <c r="H2205" s="801"/>
      <c r="I2205" s="803" t="s">
        <v>858</v>
      </c>
      <c r="J2205" s="789" t="s">
        <v>428</v>
      </c>
      <c r="K2205" s="789" t="s">
        <v>429</v>
      </c>
      <c r="L2205" s="804">
        <v>2</v>
      </c>
      <c r="M2205" s="805">
        <v>46024</v>
      </c>
      <c r="N2205" s="805">
        <v>46660</v>
      </c>
      <c r="O2205" s="791">
        <f t="shared" si="82"/>
        <v>90.857142857142861</v>
      </c>
      <c r="P2205" s="790">
        <v>0</v>
      </c>
      <c r="Q2205" s="815" t="s">
        <v>2040</v>
      </c>
      <c r="R2205" s="95">
        <f t="shared" si="81"/>
        <v>0</v>
      </c>
      <c r="S2205" s="794" t="str">
        <f t="array" aca="1" ref="S2205" ca="1">IF(ISNUMBER(R2205),IF(R2205=100%,"CUMPLIDA",IF(AND(ISNUMBER(N2205),ISNUMBER(INDIRECT("FECHA_"&amp;$B2205,1))), IF(N2205&lt;=INDIRECT("FECHA_"&amp;$B2205,1),"INCUMPLIDA","PROCESO"), "VERIFICAR FECHA")),"SIN VALOR AVANCE")</f>
        <v>PROCESO</v>
      </c>
    </row>
    <row r="2206" spans="1:19" ht="225.75">
      <c r="A2206" s="846" t="s">
        <v>19</v>
      </c>
      <c r="B2206" s="785" t="s">
        <v>13</v>
      </c>
      <c r="C2206" s="807" t="s">
        <v>3016</v>
      </c>
      <c r="D2206" s="807" t="s">
        <v>3017</v>
      </c>
      <c r="E2206" s="801" t="s">
        <v>3018</v>
      </c>
      <c r="F2206" s="802"/>
      <c r="G2206" s="801"/>
      <c r="H2206" s="801" t="s">
        <v>3019</v>
      </c>
      <c r="I2206" s="801" t="s">
        <v>903</v>
      </c>
      <c r="J2206" s="861" t="s">
        <v>1935</v>
      </c>
      <c r="K2206" s="789" t="s">
        <v>1936</v>
      </c>
      <c r="L2206" s="790">
        <v>1</v>
      </c>
      <c r="M2206" s="806">
        <v>44044</v>
      </c>
      <c r="N2206" s="806">
        <v>44196</v>
      </c>
      <c r="O2206" s="791">
        <f t="shared" si="82"/>
        <v>21.714285714285715</v>
      </c>
      <c r="P2206" s="790">
        <v>1</v>
      </c>
      <c r="Q2206" s="789" t="s">
        <v>3020</v>
      </c>
      <c r="R2206" s="95">
        <f t="shared" si="81"/>
        <v>1</v>
      </c>
      <c r="S2206" s="794" t="str">
        <f t="array" aca="1" ref="S2206" ca="1">IF(ISNUMBER(R2206),IF(R2206=100%,"CUMPLIDA",IF(AND(ISNUMBER(N2206),ISNUMBER(INDIRECT("FECHA_"&amp;$B2206,1))), IF(N2206&lt;=INDIRECT("FECHA_"&amp;$B2206,1),"INCUMPLIDA","PROCESO"), "VERIFICAR FECHA")),"SIN VALOR AVANCE")</f>
        <v>CUMPLIDA</v>
      </c>
    </row>
    <row r="2207" spans="1:19" ht="75.75">
      <c r="A2207" s="846" t="s">
        <v>19</v>
      </c>
      <c r="B2207" s="785" t="s">
        <v>13</v>
      </c>
      <c r="C2207" s="807"/>
      <c r="D2207" s="807"/>
      <c r="E2207" s="801"/>
      <c r="F2207" s="802"/>
      <c r="G2207" s="801"/>
      <c r="H2207" s="801"/>
      <c r="I2207" s="801"/>
      <c r="J2207" s="789" t="s">
        <v>831</v>
      </c>
      <c r="K2207" s="789" t="s">
        <v>832</v>
      </c>
      <c r="L2207" s="804">
        <v>1</v>
      </c>
      <c r="M2207" s="806">
        <v>45231</v>
      </c>
      <c r="N2207" s="806">
        <v>45504</v>
      </c>
      <c r="O2207" s="791">
        <f t="shared" si="82"/>
        <v>39</v>
      </c>
      <c r="P2207" s="790">
        <v>1</v>
      </c>
      <c r="Q2207" s="815" t="s">
        <v>2021</v>
      </c>
      <c r="R2207" s="95">
        <f t="shared" si="81"/>
        <v>1</v>
      </c>
      <c r="S2207" s="794" t="str">
        <f t="array" aca="1" ref="S2207" ca="1">IF(ISNUMBER(R2207),IF(R2207=100%,"CUMPLIDA",IF(AND(ISNUMBER(N2207),ISNUMBER(INDIRECT("FECHA_"&amp;$B2207,1))), IF(N2207&lt;=INDIRECT("FECHA_"&amp;$B2207,1),"INCUMPLIDA","PROCESO"), "VERIFICAR FECHA")),"SIN VALOR AVANCE")</f>
        <v>CUMPLIDA</v>
      </c>
    </row>
    <row r="2208" spans="1:19" ht="330.75">
      <c r="A2208" s="846" t="s">
        <v>19</v>
      </c>
      <c r="B2208" s="785" t="s">
        <v>13</v>
      </c>
      <c r="C2208" s="807"/>
      <c r="D2208" s="807"/>
      <c r="E2208" s="801"/>
      <c r="F2208" s="802"/>
      <c r="G2208" s="801"/>
      <c r="H2208" s="801"/>
      <c r="I2208" s="801"/>
      <c r="J2208" s="789" t="s">
        <v>834</v>
      </c>
      <c r="K2208" s="789" t="s">
        <v>835</v>
      </c>
      <c r="L2208" s="804">
        <v>1</v>
      </c>
      <c r="M2208" s="806">
        <v>45231</v>
      </c>
      <c r="N2208" s="806">
        <v>45504</v>
      </c>
      <c r="O2208" s="791">
        <f t="shared" si="82"/>
        <v>39</v>
      </c>
      <c r="P2208" s="790">
        <v>1</v>
      </c>
      <c r="Q2208" s="815" t="s">
        <v>2059</v>
      </c>
      <c r="R2208" s="95">
        <f t="shared" si="81"/>
        <v>1</v>
      </c>
      <c r="S2208" s="794" t="str">
        <f t="array" aca="1" ref="S2208" ca="1">IF(ISNUMBER(R2208),IF(R2208=100%,"CUMPLIDA",IF(AND(ISNUMBER(N2208),ISNUMBER(INDIRECT("FECHA_"&amp;$B2208,1))), IF(N2208&lt;=INDIRECT("FECHA_"&amp;$B2208,1),"INCUMPLIDA","PROCESO"), "VERIFICAR FECHA")),"SIN VALOR AVANCE")</f>
        <v>CUMPLIDA</v>
      </c>
    </row>
    <row r="2209" spans="1:19" ht="150.75">
      <c r="A2209" s="846" t="s">
        <v>19</v>
      </c>
      <c r="B2209" s="785" t="s">
        <v>13</v>
      </c>
      <c r="C2209" s="807"/>
      <c r="D2209" s="807"/>
      <c r="E2209" s="801"/>
      <c r="F2209" s="802"/>
      <c r="G2209" s="801"/>
      <c r="H2209" s="801"/>
      <c r="I2209" s="803" t="s">
        <v>837</v>
      </c>
      <c r="J2209" s="789" t="s">
        <v>838</v>
      </c>
      <c r="K2209" s="789" t="s">
        <v>839</v>
      </c>
      <c r="L2209" s="804">
        <v>1</v>
      </c>
      <c r="M2209" s="805">
        <v>45323</v>
      </c>
      <c r="N2209" s="805">
        <v>45747</v>
      </c>
      <c r="O2209" s="791">
        <f t="shared" si="82"/>
        <v>60.571428571428569</v>
      </c>
      <c r="P2209" s="790">
        <v>1</v>
      </c>
      <c r="Q2209" s="789" t="s">
        <v>3021</v>
      </c>
      <c r="R2209" s="95">
        <f t="shared" si="81"/>
        <v>1</v>
      </c>
      <c r="S2209" s="794" t="str">
        <f t="array" aca="1" ref="S2209" ca="1">IF(ISNUMBER(R2209),IF(R2209=100%,"CUMPLIDA",IF(AND(ISNUMBER(N2209),ISNUMBER(INDIRECT("FECHA_"&amp;$B2209,1))), IF(N2209&lt;=INDIRECT("FECHA_"&amp;$B2209,1),"INCUMPLIDA","PROCESO"), "VERIFICAR FECHA")),"SIN VALOR AVANCE")</f>
        <v>CUMPLIDA</v>
      </c>
    </row>
    <row r="2210" spans="1:19" ht="75.75">
      <c r="A2210" s="846" t="s">
        <v>19</v>
      </c>
      <c r="B2210" s="785" t="s">
        <v>13</v>
      </c>
      <c r="C2210" s="807"/>
      <c r="D2210" s="807"/>
      <c r="E2210" s="801"/>
      <c r="F2210" s="802"/>
      <c r="G2210" s="801"/>
      <c r="H2210" s="801"/>
      <c r="I2210" s="803" t="s">
        <v>841</v>
      </c>
      <c r="J2210" s="789" t="s">
        <v>841</v>
      </c>
      <c r="K2210" s="789" t="s">
        <v>842</v>
      </c>
      <c r="L2210" s="804">
        <v>1</v>
      </c>
      <c r="M2210" s="805">
        <v>45323</v>
      </c>
      <c r="N2210" s="805">
        <v>45747</v>
      </c>
      <c r="O2210" s="791">
        <f t="shared" si="82"/>
        <v>60.571428571428569</v>
      </c>
      <c r="P2210" s="790">
        <v>1</v>
      </c>
      <c r="Q2210" s="815" t="s">
        <v>2021</v>
      </c>
      <c r="R2210" s="95">
        <f t="shared" si="81"/>
        <v>1</v>
      </c>
      <c r="S2210" s="794" t="str">
        <f t="array" aca="1" ref="S2210" ca="1">IF(ISNUMBER(R2210),IF(R2210=100%,"CUMPLIDA",IF(AND(ISNUMBER(N2210),ISNUMBER(INDIRECT("FECHA_"&amp;$B2210,1))), IF(N2210&lt;=INDIRECT("FECHA_"&amp;$B2210,1),"INCUMPLIDA","PROCESO"), "VERIFICAR FECHA")),"SIN VALOR AVANCE")</f>
        <v>CUMPLIDA</v>
      </c>
    </row>
    <row r="2211" spans="1:19" ht="105.75">
      <c r="A2211" s="846" t="s">
        <v>19</v>
      </c>
      <c r="B2211" s="785" t="s">
        <v>13</v>
      </c>
      <c r="C2211" s="807"/>
      <c r="D2211" s="807"/>
      <c r="E2211" s="801"/>
      <c r="F2211" s="802"/>
      <c r="G2211" s="801"/>
      <c r="H2211" s="801"/>
      <c r="I2211" s="803" t="s">
        <v>844</v>
      </c>
      <c r="J2211" s="789" t="s">
        <v>845</v>
      </c>
      <c r="K2211" s="789" t="s">
        <v>846</v>
      </c>
      <c r="L2211" s="804">
        <v>1</v>
      </c>
      <c r="M2211" s="805">
        <v>45231</v>
      </c>
      <c r="N2211" s="805">
        <v>45747</v>
      </c>
      <c r="O2211" s="791">
        <f t="shared" si="82"/>
        <v>73.714285714285708</v>
      </c>
      <c r="P2211" s="790">
        <v>1</v>
      </c>
      <c r="Q2211" s="789" t="s">
        <v>1938</v>
      </c>
      <c r="R2211" s="95">
        <f t="shared" si="81"/>
        <v>1</v>
      </c>
      <c r="S2211" s="794" t="str">
        <f t="array" aca="1" ref="S2211" ca="1">IF(ISNUMBER(R2211),IF(R2211=100%,"CUMPLIDA",IF(AND(ISNUMBER(N2211),ISNUMBER(INDIRECT("FECHA_"&amp;$B2211,1))), IF(N2211&lt;=INDIRECT("FECHA_"&amp;$B2211,1),"INCUMPLIDA","PROCESO"), "VERIFICAR FECHA")),"SIN VALOR AVANCE")</f>
        <v>CUMPLIDA</v>
      </c>
    </row>
    <row r="2212" spans="1:19" ht="150.75">
      <c r="A2212" s="846" t="s">
        <v>19</v>
      </c>
      <c r="B2212" s="785" t="s">
        <v>13</v>
      </c>
      <c r="C2212" s="807"/>
      <c r="D2212" s="807"/>
      <c r="E2212" s="801"/>
      <c r="F2212" s="802"/>
      <c r="G2212" s="801"/>
      <c r="H2212" s="801"/>
      <c r="I2212" s="803" t="s">
        <v>847</v>
      </c>
      <c r="J2212" s="789" t="s">
        <v>847</v>
      </c>
      <c r="K2212" s="789" t="s">
        <v>1865</v>
      </c>
      <c r="L2212" s="804">
        <v>1</v>
      </c>
      <c r="M2212" s="805">
        <v>45323</v>
      </c>
      <c r="N2212" s="805">
        <v>45747</v>
      </c>
      <c r="O2212" s="791">
        <f t="shared" si="82"/>
        <v>60.571428571428569</v>
      </c>
      <c r="P2212" s="790">
        <v>1</v>
      </c>
      <c r="Q2212" s="789" t="s">
        <v>3021</v>
      </c>
      <c r="R2212" s="95">
        <f t="shared" si="81"/>
        <v>1</v>
      </c>
      <c r="S2212" s="794" t="str">
        <f t="array" aca="1" ref="S2212" ca="1">IF(ISNUMBER(R2212),IF(R2212=100%,"CUMPLIDA",IF(AND(ISNUMBER(N2212),ISNUMBER(INDIRECT("FECHA_"&amp;$B2212,1))), IF(N2212&lt;=INDIRECT("FECHA_"&amp;$B2212,1),"INCUMPLIDA","PROCESO"), "VERIFICAR FECHA")),"SIN VALOR AVANCE")</f>
        <v>CUMPLIDA</v>
      </c>
    </row>
    <row r="2213" spans="1:19" ht="75.75">
      <c r="A2213" s="846" t="s">
        <v>19</v>
      </c>
      <c r="B2213" s="785" t="s">
        <v>13</v>
      </c>
      <c r="C2213" s="807"/>
      <c r="D2213" s="807"/>
      <c r="E2213" s="801"/>
      <c r="F2213" s="802"/>
      <c r="G2213" s="801"/>
      <c r="H2213" s="801"/>
      <c r="I2213" s="803" t="s">
        <v>2025</v>
      </c>
      <c r="J2213" s="789" t="s">
        <v>2025</v>
      </c>
      <c r="K2213" s="789" t="s">
        <v>850</v>
      </c>
      <c r="L2213" s="804">
        <v>1</v>
      </c>
      <c r="M2213" s="805">
        <v>45231</v>
      </c>
      <c r="N2213" s="805">
        <v>45747</v>
      </c>
      <c r="O2213" s="791">
        <f t="shared" si="82"/>
        <v>73.714285714285708</v>
      </c>
      <c r="P2213" s="790">
        <v>1</v>
      </c>
      <c r="Q2213" s="815" t="s">
        <v>2021</v>
      </c>
      <c r="R2213" s="95">
        <f t="shared" si="81"/>
        <v>1</v>
      </c>
      <c r="S2213" s="794" t="str">
        <f t="array" aca="1" ref="S2213" ca="1">IF(ISNUMBER(R2213),IF(R2213=100%,"CUMPLIDA",IF(AND(ISNUMBER(N2213),ISNUMBER(INDIRECT("FECHA_"&amp;$B2213,1))), IF(N2213&lt;=INDIRECT("FECHA_"&amp;$B2213,1),"INCUMPLIDA","PROCESO"), "VERIFICAR FECHA")),"SIN VALOR AVANCE")</f>
        <v>CUMPLIDA</v>
      </c>
    </row>
    <row r="2214" spans="1:19" ht="225.75">
      <c r="A2214" s="846" t="s">
        <v>19</v>
      </c>
      <c r="B2214" s="785" t="s">
        <v>13</v>
      </c>
      <c r="C2214" s="807"/>
      <c r="D2214" s="807"/>
      <c r="E2214" s="801"/>
      <c r="F2214" s="802"/>
      <c r="G2214" s="801"/>
      <c r="H2214" s="801"/>
      <c r="I2214" s="803" t="s">
        <v>2026</v>
      </c>
      <c r="J2214" s="789" t="s">
        <v>2026</v>
      </c>
      <c r="K2214" s="789" t="s">
        <v>977</v>
      </c>
      <c r="L2214" s="804">
        <v>1</v>
      </c>
      <c r="M2214" s="805">
        <v>45231</v>
      </c>
      <c r="N2214" s="805">
        <v>45808</v>
      </c>
      <c r="O2214" s="791">
        <f t="shared" si="82"/>
        <v>82.428571428571431</v>
      </c>
      <c r="P2214" s="790">
        <v>1</v>
      </c>
      <c r="Q2214" s="815" t="s">
        <v>2022</v>
      </c>
      <c r="R2214" s="95">
        <f t="shared" si="81"/>
        <v>1</v>
      </c>
      <c r="S2214" s="794" t="str">
        <f t="array" aca="1" ref="S2214" ca="1">IF(ISNUMBER(R2214),IF(R2214=100%,"CUMPLIDA",IF(AND(ISNUMBER(N2214),ISNUMBER(INDIRECT("FECHA_"&amp;$B2214,1))), IF(N2214&lt;=INDIRECT("FECHA_"&amp;$B2214,1),"INCUMPLIDA","PROCESO"), "VERIFICAR FECHA")),"SIN VALOR AVANCE")</f>
        <v>CUMPLIDA</v>
      </c>
    </row>
    <row r="2215" spans="1:19" ht="180.75">
      <c r="A2215" s="846" t="s">
        <v>19</v>
      </c>
      <c r="B2215" s="785" t="s">
        <v>13</v>
      </c>
      <c r="C2215" s="807"/>
      <c r="D2215" s="807"/>
      <c r="E2215" s="801"/>
      <c r="F2215" s="802"/>
      <c r="G2215" s="801"/>
      <c r="H2215" s="801"/>
      <c r="I2215" s="803" t="s">
        <v>854</v>
      </c>
      <c r="J2215" s="789" t="s">
        <v>421</v>
      </c>
      <c r="K2215" s="789" t="s">
        <v>855</v>
      </c>
      <c r="L2215" s="804">
        <v>12</v>
      </c>
      <c r="M2215" s="805">
        <v>46024</v>
      </c>
      <c r="N2215" s="805">
        <v>47118</v>
      </c>
      <c r="O2215" s="791">
        <f t="shared" si="82"/>
        <v>156.28571428571428</v>
      </c>
      <c r="P2215" s="790">
        <v>0</v>
      </c>
      <c r="Q2215" s="815" t="s">
        <v>2062</v>
      </c>
      <c r="R2215" s="95">
        <f t="shared" si="81"/>
        <v>0</v>
      </c>
      <c r="S2215" s="794" t="str">
        <f t="array" aca="1" ref="S2215" ca="1">IF(ISNUMBER(R2215),IF(R2215=100%,"CUMPLIDA",IF(AND(ISNUMBER(N2215),ISNUMBER(INDIRECT("FECHA_"&amp;$B2215,1))), IF(N2215&lt;=INDIRECT("FECHA_"&amp;$B2215,1),"INCUMPLIDA","PROCESO"), "VERIFICAR FECHA")),"SIN VALOR AVANCE")</f>
        <v>PROCESO</v>
      </c>
    </row>
    <row r="2216" spans="1:19" ht="150.75">
      <c r="A2216" s="846" t="s">
        <v>19</v>
      </c>
      <c r="B2216" s="785" t="s">
        <v>13</v>
      </c>
      <c r="C2216" s="807"/>
      <c r="D2216" s="807"/>
      <c r="E2216" s="801"/>
      <c r="F2216" s="802"/>
      <c r="G2216" s="801"/>
      <c r="H2216" s="801"/>
      <c r="I2216" s="803" t="s">
        <v>857</v>
      </c>
      <c r="J2216" s="789" t="s">
        <v>425</v>
      </c>
      <c r="K2216" s="789" t="s">
        <v>426</v>
      </c>
      <c r="L2216" s="804">
        <v>1</v>
      </c>
      <c r="M2216" s="805">
        <v>46024</v>
      </c>
      <c r="N2216" s="805">
        <v>47118</v>
      </c>
      <c r="O2216" s="791">
        <f t="shared" si="82"/>
        <v>156.28571428571428</v>
      </c>
      <c r="P2216" s="790">
        <v>0</v>
      </c>
      <c r="Q2216" s="815" t="s">
        <v>3022</v>
      </c>
      <c r="R2216" s="95">
        <f t="shared" si="81"/>
        <v>0</v>
      </c>
      <c r="S2216" s="794" t="str">
        <f t="array" aca="1" ref="S2216" ca="1">IF(ISNUMBER(R2216),IF(R2216=100%,"CUMPLIDA",IF(AND(ISNUMBER(N2216),ISNUMBER(INDIRECT("FECHA_"&amp;$B2216,1))), IF(N2216&lt;=INDIRECT("FECHA_"&amp;$B2216,1),"INCUMPLIDA","PROCESO"), "VERIFICAR FECHA")),"SIN VALOR AVANCE")</f>
        <v>PROCESO</v>
      </c>
    </row>
    <row r="2217" spans="1:19" ht="330.75">
      <c r="A2217" s="846" t="s">
        <v>19</v>
      </c>
      <c r="B2217" s="785" t="s">
        <v>13</v>
      </c>
      <c r="C2217" s="807"/>
      <c r="D2217" s="807"/>
      <c r="E2217" s="801"/>
      <c r="F2217" s="802"/>
      <c r="G2217" s="801"/>
      <c r="H2217" s="801"/>
      <c r="I2217" s="803" t="s">
        <v>858</v>
      </c>
      <c r="J2217" s="789" t="s">
        <v>428</v>
      </c>
      <c r="K2217" s="789" t="s">
        <v>429</v>
      </c>
      <c r="L2217" s="804">
        <v>2</v>
      </c>
      <c r="M2217" s="805">
        <v>46024</v>
      </c>
      <c r="N2217" s="805">
        <v>47118</v>
      </c>
      <c r="O2217" s="791">
        <f t="shared" si="82"/>
        <v>156.28571428571428</v>
      </c>
      <c r="P2217" s="790">
        <v>0</v>
      </c>
      <c r="Q2217" s="815" t="s">
        <v>2029</v>
      </c>
      <c r="R2217" s="95">
        <f t="shared" si="81"/>
        <v>0</v>
      </c>
      <c r="S2217" s="794" t="str">
        <f t="array" aca="1" ref="S2217" ca="1">IF(ISNUMBER(R2217),IF(R2217=100%,"CUMPLIDA",IF(AND(ISNUMBER(N2217),ISNUMBER(INDIRECT("FECHA_"&amp;$B2217,1))), IF(N2217&lt;=INDIRECT("FECHA_"&amp;$B2217,1),"INCUMPLIDA","PROCESO"), "VERIFICAR FECHA")),"SIN VALOR AVANCE")</f>
        <v>PROCESO</v>
      </c>
    </row>
    <row r="2218" spans="1:19" ht="270.75">
      <c r="A2218" s="846" t="s">
        <v>19</v>
      </c>
      <c r="B2218" s="785" t="s">
        <v>13</v>
      </c>
      <c r="C2218" s="807" t="s">
        <v>3023</v>
      </c>
      <c r="D2218" s="807" t="s">
        <v>3024</v>
      </c>
      <c r="E2218" s="801" t="s">
        <v>3025</v>
      </c>
      <c r="F2218" s="802"/>
      <c r="G2218" s="801"/>
      <c r="H2218" s="801" t="s">
        <v>3026</v>
      </c>
      <c r="I2218" s="801" t="s">
        <v>903</v>
      </c>
      <c r="J2218" s="861" t="s">
        <v>1935</v>
      </c>
      <c r="K2218" s="816" t="s">
        <v>1936</v>
      </c>
      <c r="L2218" s="790">
        <v>1</v>
      </c>
      <c r="M2218" s="806">
        <v>44044</v>
      </c>
      <c r="N2218" s="806">
        <v>44196</v>
      </c>
      <c r="O2218" s="791">
        <f t="shared" si="82"/>
        <v>21.714285714285715</v>
      </c>
      <c r="P2218" s="790">
        <v>1</v>
      </c>
      <c r="Q2218" s="789" t="s">
        <v>3027</v>
      </c>
      <c r="R2218" s="95">
        <f t="shared" si="81"/>
        <v>1</v>
      </c>
      <c r="S2218" s="794" t="str">
        <f t="array" aca="1" ref="S2218" ca="1">IF(ISNUMBER(R2218),IF(R2218=100%,"CUMPLIDA",IF(AND(ISNUMBER(N2218),ISNUMBER(INDIRECT("FECHA_"&amp;$B2218,1))), IF(N2218&lt;=INDIRECT("FECHA_"&amp;$B2218,1),"INCUMPLIDA","PROCESO"), "VERIFICAR FECHA")),"SIN VALOR AVANCE")</f>
        <v>CUMPLIDA</v>
      </c>
    </row>
    <row r="2219" spans="1:19" ht="75.75">
      <c r="A2219" s="846" t="s">
        <v>19</v>
      </c>
      <c r="B2219" s="785" t="s">
        <v>13</v>
      </c>
      <c r="C2219" s="807"/>
      <c r="D2219" s="807"/>
      <c r="E2219" s="801"/>
      <c r="F2219" s="802"/>
      <c r="G2219" s="801"/>
      <c r="H2219" s="801"/>
      <c r="I2219" s="801"/>
      <c r="J2219" s="861" t="s">
        <v>831</v>
      </c>
      <c r="K2219" s="789" t="s">
        <v>832</v>
      </c>
      <c r="L2219" s="790">
        <v>1</v>
      </c>
      <c r="M2219" s="806">
        <v>45231</v>
      </c>
      <c r="N2219" s="806">
        <v>45504</v>
      </c>
      <c r="O2219" s="791">
        <f t="shared" si="82"/>
        <v>39</v>
      </c>
      <c r="P2219" s="790">
        <v>1</v>
      </c>
      <c r="Q2219" s="815" t="s">
        <v>2021</v>
      </c>
      <c r="R2219" s="95">
        <f t="shared" si="81"/>
        <v>1</v>
      </c>
      <c r="S2219" s="794" t="str">
        <f t="array" aca="1" ref="S2219" ca="1">IF(ISNUMBER(R2219),IF(R2219=100%,"CUMPLIDA",IF(AND(ISNUMBER(N2219),ISNUMBER(INDIRECT("FECHA_"&amp;$B2219,1))), IF(N2219&lt;=INDIRECT("FECHA_"&amp;$B2219,1),"INCUMPLIDA","PROCESO"), "VERIFICAR FECHA")),"SIN VALOR AVANCE")</f>
        <v>CUMPLIDA</v>
      </c>
    </row>
    <row r="2220" spans="1:19" ht="330.75">
      <c r="A2220" s="846" t="s">
        <v>19</v>
      </c>
      <c r="B2220" s="785" t="s">
        <v>13</v>
      </c>
      <c r="C2220" s="807"/>
      <c r="D2220" s="807"/>
      <c r="E2220" s="801"/>
      <c r="F2220" s="802"/>
      <c r="G2220" s="801"/>
      <c r="H2220" s="801"/>
      <c r="I2220" s="801"/>
      <c r="J2220" s="861" t="s">
        <v>834</v>
      </c>
      <c r="K2220" s="789" t="s">
        <v>835</v>
      </c>
      <c r="L2220" s="790">
        <v>1</v>
      </c>
      <c r="M2220" s="806">
        <v>45231</v>
      </c>
      <c r="N2220" s="806">
        <v>45504</v>
      </c>
      <c r="O2220" s="791">
        <f t="shared" si="82"/>
        <v>39</v>
      </c>
      <c r="P2220" s="790">
        <v>1</v>
      </c>
      <c r="Q2220" s="815" t="s">
        <v>2059</v>
      </c>
      <c r="R2220" s="95">
        <f t="shared" si="81"/>
        <v>1</v>
      </c>
      <c r="S2220" s="794" t="str">
        <f t="array" aca="1" ref="S2220" ca="1">IF(ISNUMBER(R2220),IF(R2220=100%,"CUMPLIDA",IF(AND(ISNUMBER(N2220),ISNUMBER(INDIRECT("FECHA_"&amp;$B2220,1))), IF(N2220&lt;=INDIRECT("FECHA_"&amp;$B2220,1),"INCUMPLIDA","PROCESO"), "VERIFICAR FECHA")),"SIN VALOR AVANCE")</f>
        <v>CUMPLIDA</v>
      </c>
    </row>
    <row r="2221" spans="1:19" ht="150.75">
      <c r="A2221" s="846" t="s">
        <v>19</v>
      </c>
      <c r="B2221" s="785" t="s">
        <v>13</v>
      </c>
      <c r="C2221" s="807"/>
      <c r="D2221" s="807"/>
      <c r="E2221" s="801"/>
      <c r="F2221" s="802"/>
      <c r="G2221" s="801"/>
      <c r="H2221" s="801"/>
      <c r="I2221" s="803" t="s">
        <v>837</v>
      </c>
      <c r="J2221" s="789" t="s">
        <v>838</v>
      </c>
      <c r="K2221" s="789" t="s">
        <v>839</v>
      </c>
      <c r="L2221" s="804">
        <v>1</v>
      </c>
      <c r="M2221" s="805">
        <v>45323</v>
      </c>
      <c r="N2221" s="805">
        <v>45747</v>
      </c>
      <c r="O2221" s="791">
        <f t="shared" si="82"/>
        <v>60.571428571428569</v>
      </c>
      <c r="P2221" s="790">
        <v>1</v>
      </c>
      <c r="Q2221" s="815" t="s">
        <v>2023</v>
      </c>
      <c r="R2221" s="95">
        <f t="shared" si="81"/>
        <v>1</v>
      </c>
      <c r="S2221" s="794" t="str">
        <f t="array" aca="1" ref="S2221" ca="1">IF(ISNUMBER(R2221),IF(R2221=100%,"CUMPLIDA",IF(AND(ISNUMBER(N2221),ISNUMBER(INDIRECT("FECHA_"&amp;$B2221,1))), IF(N2221&lt;=INDIRECT("FECHA_"&amp;$B2221,1),"INCUMPLIDA","PROCESO"), "VERIFICAR FECHA")),"SIN VALOR AVANCE")</f>
        <v>CUMPLIDA</v>
      </c>
    </row>
    <row r="2222" spans="1:19" ht="75.75">
      <c r="A2222" s="846" t="s">
        <v>19</v>
      </c>
      <c r="B2222" s="785" t="s">
        <v>13</v>
      </c>
      <c r="C2222" s="807"/>
      <c r="D2222" s="807"/>
      <c r="E2222" s="801"/>
      <c r="F2222" s="802"/>
      <c r="G2222" s="801"/>
      <c r="H2222" s="801"/>
      <c r="I2222" s="803" t="s">
        <v>841</v>
      </c>
      <c r="J2222" s="789" t="s">
        <v>841</v>
      </c>
      <c r="K2222" s="789" t="s">
        <v>842</v>
      </c>
      <c r="L2222" s="804">
        <v>1</v>
      </c>
      <c r="M2222" s="805">
        <v>45323</v>
      </c>
      <c r="N2222" s="805">
        <v>45747</v>
      </c>
      <c r="O2222" s="791">
        <f t="shared" si="82"/>
        <v>60.571428571428569</v>
      </c>
      <c r="P2222" s="790">
        <v>1</v>
      </c>
      <c r="Q2222" s="815" t="s">
        <v>3028</v>
      </c>
      <c r="R2222" s="95">
        <f t="shared" si="81"/>
        <v>1</v>
      </c>
      <c r="S2222" s="794" t="str">
        <f t="array" aca="1" ref="S2222" ca="1">IF(ISNUMBER(R2222),IF(R2222=100%,"CUMPLIDA",IF(AND(ISNUMBER(N2222),ISNUMBER(INDIRECT("FECHA_"&amp;$B2222,1))), IF(N2222&lt;=INDIRECT("FECHA_"&amp;$B2222,1),"INCUMPLIDA","PROCESO"), "VERIFICAR FECHA")),"SIN VALOR AVANCE")</f>
        <v>CUMPLIDA</v>
      </c>
    </row>
    <row r="2223" spans="1:19" ht="105.75">
      <c r="A2223" s="846" t="s">
        <v>19</v>
      </c>
      <c r="B2223" s="785" t="s">
        <v>13</v>
      </c>
      <c r="C2223" s="807"/>
      <c r="D2223" s="807"/>
      <c r="E2223" s="801"/>
      <c r="F2223" s="802"/>
      <c r="G2223" s="801"/>
      <c r="H2223" s="801"/>
      <c r="I2223" s="803" t="s">
        <v>844</v>
      </c>
      <c r="J2223" s="789" t="s">
        <v>845</v>
      </c>
      <c r="K2223" s="789" t="s">
        <v>846</v>
      </c>
      <c r="L2223" s="804">
        <v>1</v>
      </c>
      <c r="M2223" s="805">
        <v>45231</v>
      </c>
      <c r="N2223" s="805">
        <v>45747</v>
      </c>
      <c r="O2223" s="791">
        <f t="shared" si="82"/>
        <v>73.714285714285708</v>
      </c>
      <c r="P2223" s="790">
        <v>1</v>
      </c>
      <c r="Q2223" s="789" t="s">
        <v>1938</v>
      </c>
      <c r="R2223" s="95">
        <f t="shared" si="81"/>
        <v>1</v>
      </c>
      <c r="S2223" s="794" t="str">
        <f t="array" aca="1" ref="S2223" ca="1">IF(ISNUMBER(R2223),IF(R2223=100%,"CUMPLIDA",IF(AND(ISNUMBER(N2223),ISNUMBER(INDIRECT("FECHA_"&amp;$B2223,1))), IF(N2223&lt;=INDIRECT("FECHA_"&amp;$B2223,1),"INCUMPLIDA","PROCESO"), "VERIFICAR FECHA")),"SIN VALOR AVANCE")</f>
        <v>CUMPLIDA</v>
      </c>
    </row>
    <row r="2224" spans="1:19" ht="150.75">
      <c r="A2224" s="846" t="s">
        <v>19</v>
      </c>
      <c r="B2224" s="785" t="s">
        <v>13</v>
      </c>
      <c r="C2224" s="807"/>
      <c r="D2224" s="807"/>
      <c r="E2224" s="801"/>
      <c r="F2224" s="802"/>
      <c r="G2224" s="801"/>
      <c r="H2224" s="801"/>
      <c r="I2224" s="803" t="s">
        <v>847</v>
      </c>
      <c r="J2224" s="789" t="s">
        <v>847</v>
      </c>
      <c r="K2224" s="789" t="s">
        <v>1865</v>
      </c>
      <c r="L2224" s="804">
        <v>1</v>
      </c>
      <c r="M2224" s="805">
        <v>45323</v>
      </c>
      <c r="N2224" s="805">
        <v>45747</v>
      </c>
      <c r="O2224" s="791">
        <f t="shared" si="82"/>
        <v>60.571428571428569</v>
      </c>
      <c r="P2224" s="790">
        <v>1</v>
      </c>
      <c r="Q2224" s="815" t="s">
        <v>2023</v>
      </c>
      <c r="R2224" s="95">
        <f t="shared" si="81"/>
        <v>1</v>
      </c>
      <c r="S2224" s="794" t="str">
        <f t="array" aca="1" ref="S2224" ca="1">IF(ISNUMBER(R2224),IF(R2224=100%,"CUMPLIDA",IF(AND(ISNUMBER(N2224),ISNUMBER(INDIRECT("FECHA_"&amp;$B2224,1))), IF(N2224&lt;=INDIRECT("FECHA_"&amp;$B2224,1),"INCUMPLIDA","PROCESO"), "VERIFICAR FECHA")),"SIN VALOR AVANCE")</f>
        <v>CUMPLIDA</v>
      </c>
    </row>
    <row r="2225" spans="1:19" ht="75.75">
      <c r="A2225" s="846" t="s">
        <v>19</v>
      </c>
      <c r="B2225" s="785" t="s">
        <v>13</v>
      </c>
      <c r="C2225" s="807"/>
      <c r="D2225" s="807"/>
      <c r="E2225" s="801"/>
      <c r="F2225" s="802"/>
      <c r="G2225" s="801"/>
      <c r="H2225" s="801"/>
      <c r="I2225" s="803" t="s">
        <v>2025</v>
      </c>
      <c r="J2225" s="789" t="s">
        <v>2025</v>
      </c>
      <c r="K2225" s="789" t="s">
        <v>850</v>
      </c>
      <c r="L2225" s="804">
        <v>1</v>
      </c>
      <c r="M2225" s="805">
        <v>45231</v>
      </c>
      <c r="N2225" s="805">
        <v>45747</v>
      </c>
      <c r="O2225" s="791">
        <f t="shared" si="82"/>
        <v>73.714285714285708</v>
      </c>
      <c r="P2225" s="790">
        <v>1</v>
      </c>
      <c r="Q2225" s="815" t="s">
        <v>3028</v>
      </c>
      <c r="R2225" s="95">
        <f t="shared" si="81"/>
        <v>1</v>
      </c>
      <c r="S2225" s="794" t="str">
        <f t="array" aca="1" ref="S2225" ca="1">IF(ISNUMBER(R2225),IF(R2225=100%,"CUMPLIDA",IF(AND(ISNUMBER(N2225),ISNUMBER(INDIRECT("FECHA_"&amp;$B2225,1))), IF(N2225&lt;=INDIRECT("FECHA_"&amp;$B2225,1),"INCUMPLIDA","PROCESO"), "VERIFICAR FECHA")),"SIN VALOR AVANCE")</f>
        <v>CUMPLIDA</v>
      </c>
    </row>
    <row r="2226" spans="1:19" ht="225.75">
      <c r="A2226" s="846" t="s">
        <v>19</v>
      </c>
      <c r="B2226" s="785" t="s">
        <v>13</v>
      </c>
      <c r="C2226" s="807"/>
      <c r="D2226" s="807"/>
      <c r="E2226" s="801"/>
      <c r="F2226" s="802"/>
      <c r="G2226" s="801"/>
      <c r="H2226" s="801"/>
      <c r="I2226" s="803" t="s">
        <v>2026</v>
      </c>
      <c r="J2226" s="789" t="s">
        <v>2026</v>
      </c>
      <c r="K2226" s="789" t="s">
        <v>977</v>
      </c>
      <c r="L2226" s="804">
        <v>1</v>
      </c>
      <c r="M2226" s="805">
        <v>45231</v>
      </c>
      <c r="N2226" s="805">
        <v>45808</v>
      </c>
      <c r="O2226" s="791">
        <f t="shared" si="82"/>
        <v>82.428571428571431</v>
      </c>
      <c r="P2226" s="790">
        <v>1</v>
      </c>
      <c r="Q2226" s="815" t="s">
        <v>3029</v>
      </c>
      <c r="R2226" s="95">
        <f t="shared" si="81"/>
        <v>1</v>
      </c>
      <c r="S2226" s="794" t="str">
        <f t="array" aca="1" ref="S2226" ca="1">IF(ISNUMBER(R2226),IF(R2226=100%,"CUMPLIDA",IF(AND(ISNUMBER(N2226),ISNUMBER(INDIRECT("FECHA_"&amp;$B2226,1))), IF(N2226&lt;=INDIRECT("FECHA_"&amp;$B2226,1),"INCUMPLIDA","PROCESO"), "VERIFICAR FECHA")),"SIN VALOR AVANCE")</f>
        <v>CUMPLIDA</v>
      </c>
    </row>
    <row r="2227" spans="1:19" ht="195.75">
      <c r="A2227" s="846" t="s">
        <v>19</v>
      </c>
      <c r="B2227" s="785" t="s">
        <v>13</v>
      </c>
      <c r="C2227" s="807"/>
      <c r="D2227" s="807"/>
      <c r="E2227" s="801"/>
      <c r="F2227" s="802"/>
      <c r="G2227" s="801"/>
      <c r="H2227" s="801"/>
      <c r="I2227" s="803" t="s">
        <v>854</v>
      </c>
      <c r="J2227" s="789" t="s">
        <v>421</v>
      </c>
      <c r="K2227" s="789" t="s">
        <v>855</v>
      </c>
      <c r="L2227" s="804">
        <v>12</v>
      </c>
      <c r="M2227" s="805">
        <v>46024</v>
      </c>
      <c r="N2227" s="805">
        <v>47118</v>
      </c>
      <c r="O2227" s="791">
        <f t="shared" si="82"/>
        <v>156.28571428571428</v>
      </c>
      <c r="P2227" s="790">
        <v>0</v>
      </c>
      <c r="Q2227" s="815" t="s">
        <v>2027</v>
      </c>
      <c r="R2227" s="95">
        <f t="shared" si="81"/>
        <v>0</v>
      </c>
      <c r="S2227" s="794" t="str">
        <f t="array" aca="1" ref="S2227" ca="1">IF(ISNUMBER(R2227),IF(R2227=100%,"CUMPLIDA",IF(AND(ISNUMBER(N2227),ISNUMBER(INDIRECT("FECHA_"&amp;$B2227,1))), IF(N2227&lt;=INDIRECT("FECHA_"&amp;$B2227,1),"INCUMPLIDA","PROCESO"), "VERIFICAR FECHA")),"SIN VALOR AVANCE")</f>
        <v>PROCESO</v>
      </c>
    </row>
    <row r="2228" spans="1:19" ht="150">
      <c r="A2228" s="846" t="s">
        <v>19</v>
      </c>
      <c r="B2228" s="785" t="s">
        <v>13</v>
      </c>
      <c r="C2228" s="807"/>
      <c r="D2228" s="807"/>
      <c r="E2228" s="801"/>
      <c r="F2228" s="802"/>
      <c r="G2228" s="801"/>
      <c r="H2228" s="801"/>
      <c r="I2228" s="803" t="s">
        <v>857</v>
      </c>
      <c r="J2228" s="789" t="s">
        <v>425</v>
      </c>
      <c r="K2228" s="789" t="s">
        <v>426</v>
      </c>
      <c r="L2228" s="804">
        <v>1</v>
      </c>
      <c r="M2228" s="805">
        <v>46024</v>
      </c>
      <c r="N2228" s="805">
        <v>47118</v>
      </c>
      <c r="O2228" s="791">
        <f t="shared" si="82"/>
        <v>156.28571428571428</v>
      </c>
      <c r="P2228" s="790">
        <v>0</v>
      </c>
      <c r="Q2228" s="789" t="s">
        <v>3030</v>
      </c>
      <c r="R2228" s="95">
        <f t="shared" si="81"/>
        <v>0</v>
      </c>
      <c r="S2228" s="794" t="str">
        <f t="array" aca="1" ref="S2228" ca="1">IF(ISNUMBER(R2228),IF(R2228=100%,"CUMPLIDA",IF(AND(ISNUMBER(N2228),ISNUMBER(INDIRECT("FECHA_"&amp;$B2228,1))), IF(N2228&lt;=INDIRECT("FECHA_"&amp;$B2228,1),"INCUMPLIDA","PROCESO"), "VERIFICAR FECHA")),"SIN VALOR AVANCE")</f>
        <v>PROCESO</v>
      </c>
    </row>
    <row r="2229" spans="1:19" ht="300.75">
      <c r="A2229" s="846" t="s">
        <v>19</v>
      </c>
      <c r="B2229" s="785" t="s">
        <v>13</v>
      </c>
      <c r="C2229" s="807"/>
      <c r="D2229" s="807"/>
      <c r="E2229" s="801"/>
      <c r="F2229" s="802"/>
      <c r="G2229" s="801"/>
      <c r="H2229" s="801"/>
      <c r="I2229" s="803" t="s">
        <v>858</v>
      </c>
      <c r="J2229" s="789" t="s">
        <v>428</v>
      </c>
      <c r="K2229" s="789" t="s">
        <v>429</v>
      </c>
      <c r="L2229" s="804">
        <v>2</v>
      </c>
      <c r="M2229" s="805">
        <v>46024</v>
      </c>
      <c r="N2229" s="805">
        <v>47118</v>
      </c>
      <c r="O2229" s="791">
        <f t="shared" si="82"/>
        <v>156.28571428571428</v>
      </c>
      <c r="P2229" s="790">
        <v>0</v>
      </c>
      <c r="Q2229" s="815" t="s">
        <v>2040</v>
      </c>
      <c r="R2229" s="95">
        <f t="shared" si="81"/>
        <v>0</v>
      </c>
      <c r="S2229" s="794" t="str">
        <f t="array" aca="1" ref="S2229" ca="1">IF(ISNUMBER(R2229),IF(R2229=100%,"CUMPLIDA",IF(AND(ISNUMBER(N2229),ISNUMBER(INDIRECT("FECHA_"&amp;$B2229,1))), IF(N2229&lt;=INDIRECT("FECHA_"&amp;$B2229,1),"INCUMPLIDA","PROCESO"), "VERIFICAR FECHA")),"SIN VALOR AVANCE")</f>
        <v>PROCESO</v>
      </c>
    </row>
    <row r="2230" spans="1:19" ht="240.75">
      <c r="A2230" s="846" t="s">
        <v>19</v>
      </c>
      <c r="B2230" s="785" t="s">
        <v>13</v>
      </c>
      <c r="C2230" s="807" t="s">
        <v>3031</v>
      </c>
      <c r="D2230" s="807" t="s">
        <v>2042</v>
      </c>
      <c r="E2230" s="801" t="s">
        <v>3032</v>
      </c>
      <c r="F2230" s="802"/>
      <c r="G2230" s="801"/>
      <c r="H2230" s="801" t="s">
        <v>3033</v>
      </c>
      <c r="I2230" s="801" t="s">
        <v>903</v>
      </c>
      <c r="J2230" s="861" t="s">
        <v>1935</v>
      </c>
      <c r="K2230" s="789" t="s">
        <v>1936</v>
      </c>
      <c r="L2230" s="790">
        <v>1</v>
      </c>
      <c r="M2230" s="806">
        <v>44044</v>
      </c>
      <c r="N2230" s="806">
        <v>44196</v>
      </c>
      <c r="O2230" s="791">
        <f t="shared" si="82"/>
        <v>21.714285714285715</v>
      </c>
      <c r="P2230" s="790">
        <v>1</v>
      </c>
      <c r="Q2230" s="789" t="s">
        <v>3034</v>
      </c>
      <c r="R2230" s="95">
        <f t="shared" si="81"/>
        <v>1</v>
      </c>
      <c r="S2230" s="794" t="str">
        <f t="array" aca="1" ref="S2230" ca="1">IF(ISNUMBER(R2230),IF(R2230=100%,"CUMPLIDA",IF(AND(ISNUMBER(N2230),ISNUMBER(INDIRECT("FECHA_"&amp;$B2230,1))), IF(N2230&lt;=INDIRECT("FECHA_"&amp;$B2230,1),"INCUMPLIDA","PROCESO"), "VERIFICAR FECHA")),"SIN VALOR AVANCE")</f>
        <v>CUMPLIDA</v>
      </c>
    </row>
    <row r="2231" spans="1:19" ht="75.75">
      <c r="A2231" s="846" t="s">
        <v>19</v>
      </c>
      <c r="B2231" s="785" t="s">
        <v>13</v>
      </c>
      <c r="C2231" s="807"/>
      <c r="D2231" s="807"/>
      <c r="E2231" s="801"/>
      <c r="F2231" s="802"/>
      <c r="G2231" s="801"/>
      <c r="H2231" s="801"/>
      <c r="I2231" s="801"/>
      <c r="J2231" s="861" t="s">
        <v>831</v>
      </c>
      <c r="K2231" s="789" t="s">
        <v>832</v>
      </c>
      <c r="L2231" s="790">
        <v>1</v>
      </c>
      <c r="M2231" s="806">
        <v>45231</v>
      </c>
      <c r="N2231" s="806">
        <v>45504</v>
      </c>
      <c r="O2231" s="791">
        <f t="shared" si="82"/>
        <v>39</v>
      </c>
      <c r="P2231" s="790">
        <v>1</v>
      </c>
      <c r="Q2231" s="815" t="s">
        <v>2021</v>
      </c>
      <c r="R2231" s="95">
        <f t="shared" si="81"/>
        <v>1</v>
      </c>
      <c r="S2231" s="794" t="str">
        <f t="array" aca="1" ref="S2231" ca="1">IF(ISNUMBER(R2231),IF(R2231=100%,"CUMPLIDA",IF(AND(ISNUMBER(N2231),ISNUMBER(INDIRECT("FECHA_"&amp;$B2231,1))), IF(N2231&lt;=INDIRECT("FECHA_"&amp;$B2231,1),"INCUMPLIDA","PROCESO"), "VERIFICAR FECHA")),"SIN VALOR AVANCE")</f>
        <v>CUMPLIDA</v>
      </c>
    </row>
    <row r="2232" spans="1:19" ht="330.75">
      <c r="A2232" s="846" t="s">
        <v>19</v>
      </c>
      <c r="B2232" s="785" t="s">
        <v>13</v>
      </c>
      <c r="C2232" s="807"/>
      <c r="D2232" s="807"/>
      <c r="E2232" s="801"/>
      <c r="F2232" s="802"/>
      <c r="G2232" s="801"/>
      <c r="H2232" s="801"/>
      <c r="I2232" s="801"/>
      <c r="J2232" s="861" t="s">
        <v>834</v>
      </c>
      <c r="K2232" s="789" t="s">
        <v>835</v>
      </c>
      <c r="L2232" s="790">
        <v>1</v>
      </c>
      <c r="M2232" s="806">
        <v>45231</v>
      </c>
      <c r="N2232" s="806">
        <v>45504</v>
      </c>
      <c r="O2232" s="791">
        <f t="shared" si="82"/>
        <v>39</v>
      </c>
      <c r="P2232" s="790">
        <v>1</v>
      </c>
      <c r="Q2232" s="815" t="s">
        <v>2059</v>
      </c>
      <c r="R2232" s="95">
        <f t="shared" si="81"/>
        <v>1</v>
      </c>
      <c r="S2232" s="794" t="str">
        <f t="array" aca="1" ref="S2232" ca="1">IF(ISNUMBER(R2232),IF(R2232=100%,"CUMPLIDA",IF(AND(ISNUMBER(N2232),ISNUMBER(INDIRECT("FECHA_"&amp;$B2232,1))), IF(N2232&lt;=INDIRECT("FECHA_"&amp;$B2232,1),"INCUMPLIDA","PROCESO"), "VERIFICAR FECHA")),"SIN VALOR AVANCE")</f>
        <v>CUMPLIDA</v>
      </c>
    </row>
    <row r="2233" spans="1:19" ht="180.75">
      <c r="A2233" s="846" t="s">
        <v>19</v>
      </c>
      <c r="B2233" s="785" t="s">
        <v>13</v>
      </c>
      <c r="C2233" s="807"/>
      <c r="D2233" s="807"/>
      <c r="E2233" s="801"/>
      <c r="F2233" s="802"/>
      <c r="G2233" s="801"/>
      <c r="H2233" s="801"/>
      <c r="I2233" s="803" t="s">
        <v>837</v>
      </c>
      <c r="J2233" s="789" t="s">
        <v>838</v>
      </c>
      <c r="K2233" s="789" t="s">
        <v>839</v>
      </c>
      <c r="L2233" s="804">
        <v>1</v>
      </c>
      <c r="M2233" s="805">
        <v>45323</v>
      </c>
      <c r="N2233" s="805">
        <v>45747</v>
      </c>
      <c r="O2233" s="791">
        <f t="shared" si="82"/>
        <v>60.571428571428569</v>
      </c>
      <c r="P2233" s="790">
        <v>1</v>
      </c>
      <c r="Q2233" s="815" t="s">
        <v>3008</v>
      </c>
      <c r="R2233" s="95">
        <f t="shared" si="81"/>
        <v>1</v>
      </c>
      <c r="S2233" s="794" t="str">
        <f t="array" aca="1" ref="S2233" ca="1">IF(ISNUMBER(R2233),IF(R2233=100%,"CUMPLIDA",IF(AND(ISNUMBER(N2233),ISNUMBER(INDIRECT("FECHA_"&amp;$B2233,1))), IF(N2233&lt;=INDIRECT("FECHA_"&amp;$B2233,1),"INCUMPLIDA","PROCESO"), "VERIFICAR FECHA")),"SIN VALOR AVANCE")</f>
        <v>CUMPLIDA</v>
      </c>
    </row>
    <row r="2234" spans="1:19" ht="75.75">
      <c r="A2234" s="846" t="s">
        <v>19</v>
      </c>
      <c r="B2234" s="785" t="s">
        <v>13</v>
      </c>
      <c r="C2234" s="807"/>
      <c r="D2234" s="807"/>
      <c r="E2234" s="801"/>
      <c r="F2234" s="802"/>
      <c r="G2234" s="801"/>
      <c r="H2234" s="801"/>
      <c r="I2234" s="803" t="s">
        <v>841</v>
      </c>
      <c r="J2234" s="789" t="s">
        <v>841</v>
      </c>
      <c r="K2234" s="789" t="s">
        <v>842</v>
      </c>
      <c r="L2234" s="804">
        <v>1</v>
      </c>
      <c r="M2234" s="805">
        <v>45323</v>
      </c>
      <c r="N2234" s="805">
        <v>45747</v>
      </c>
      <c r="O2234" s="791">
        <f t="shared" si="82"/>
        <v>60.571428571428569</v>
      </c>
      <c r="P2234" s="790">
        <v>1</v>
      </c>
      <c r="Q2234" s="815" t="s">
        <v>3028</v>
      </c>
      <c r="R2234" s="95">
        <f t="shared" si="81"/>
        <v>1</v>
      </c>
      <c r="S2234" s="794" t="str">
        <f t="array" aca="1" ref="S2234" ca="1">IF(ISNUMBER(R2234),IF(R2234=100%,"CUMPLIDA",IF(AND(ISNUMBER(N2234),ISNUMBER(INDIRECT("FECHA_"&amp;$B2234,1))), IF(N2234&lt;=INDIRECT("FECHA_"&amp;$B2234,1),"INCUMPLIDA","PROCESO"), "VERIFICAR FECHA")),"SIN VALOR AVANCE")</f>
        <v>CUMPLIDA</v>
      </c>
    </row>
    <row r="2235" spans="1:19" ht="105.75">
      <c r="A2235" s="846" t="s">
        <v>19</v>
      </c>
      <c r="B2235" s="785" t="s">
        <v>13</v>
      </c>
      <c r="C2235" s="807"/>
      <c r="D2235" s="807"/>
      <c r="E2235" s="801"/>
      <c r="F2235" s="802"/>
      <c r="G2235" s="801"/>
      <c r="H2235" s="801"/>
      <c r="I2235" s="803" t="s">
        <v>844</v>
      </c>
      <c r="J2235" s="789" t="s">
        <v>845</v>
      </c>
      <c r="K2235" s="789" t="s">
        <v>846</v>
      </c>
      <c r="L2235" s="804">
        <v>1</v>
      </c>
      <c r="M2235" s="805">
        <v>45231</v>
      </c>
      <c r="N2235" s="805">
        <v>45747</v>
      </c>
      <c r="O2235" s="791">
        <f t="shared" si="82"/>
        <v>73.714285714285708</v>
      </c>
      <c r="P2235" s="790">
        <v>1</v>
      </c>
      <c r="Q2235" s="789" t="s">
        <v>1938</v>
      </c>
      <c r="R2235" s="95">
        <f t="shared" si="81"/>
        <v>1</v>
      </c>
      <c r="S2235" s="794" t="str">
        <f t="array" aca="1" ref="S2235" ca="1">IF(ISNUMBER(R2235),IF(R2235=100%,"CUMPLIDA",IF(AND(ISNUMBER(N2235),ISNUMBER(INDIRECT("FECHA_"&amp;$B2235,1))), IF(N2235&lt;=INDIRECT("FECHA_"&amp;$B2235,1),"INCUMPLIDA","PROCESO"), "VERIFICAR FECHA")),"SIN VALOR AVANCE")</f>
        <v>CUMPLIDA</v>
      </c>
    </row>
    <row r="2236" spans="1:19" ht="180.75">
      <c r="A2236" s="846" t="s">
        <v>19</v>
      </c>
      <c r="B2236" s="785" t="s">
        <v>13</v>
      </c>
      <c r="C2236" s="807"/>
      <c r="D2236" s="807"/>
      <c r="E2236" s="801"/>
      <c r="F2236" s="802"/>
      <c r="G2236" s="801"/>
      <c r="H2236" s="801"/>
      <c r="I2236" s="803" t="s">
        <v>847</v>
      </c>
      <c r="J2236" s="789" t="s">
        <v>847</v>
      </c>
      <c r="K2236" s="789" t="s">
        <v>1865</v>
      </c>
      <c r="L2236" s="804">
        <v>1</v>
      </c>
      <c r="M2236" s="805">
        <v>45323</v>
      </c>
      <c r="N2236" s="805">
        <v>45747</v>
      </c>
      <c r="O2236" s="791">
        <f t="shared" si="82"/>
        <v>60.571428571428569</v>
      </c>
      <c r="P2236" s="790">
        <v>1</v>
      </c>
      <c r="Q2236" s="815" t="s">
        <v>3008</v>
      </c>
      <c r="R2236" s="95">
        <f t="shared" si="81"/>
        <v>1</v>
      </c>
      <c r="S2236" s="794" t="str">
        <f t="array" aca="1" ref="S2236" ca="1">IF(ISNUMBER(R2236),IF(R2236=100%,"CUMPLIDA",IF(AND(ISNUMBER(N2236),ISNUMBER(INDIRECT("FECHA_"&amp;$B2236,1))), IF(N2236&lt;=INDIRECT("FECHA_"&amp;$B2236,1),"INCUMPLIDA","PROCESO"), "VERIFICAR FECHA")),"SIN VALOR AVANCE")</f>
        <v>CUMPLIDA</v>
      </c>
    </row>
    <row r="2237" spans="1:19" ht="75.75">
      <c r="A2237" s="846" t="s">
        <v>19</v>
      </c>
      <c r="B2237" s="785" t="s">
        <v>13</v>
      </c>
      <c r="C2237" s="807"/>
      <c r="D2237" s="807"/>
      <c r="E2237" s="801"/>
      <c r="F2237" s="802"/>
      <c r="G2237" s="801"/>
      <c r="H2237" s="801"/>
      <c r="I2237" s="803" t="s">
        <v>2025</v>
      </c>
      <c r="J2237" s="789" t="s">
        <v>2025</v>
      </c>
      <c r="K2237" s="789" t="s">
        <v>850</v>
      </c>
      <c r="L2237" s="804">
        <v>1</v>
      </c>
      <c r="M2237" s="805">
        <v>45231</v>
      </c>
      <c r="N2237" s="805">
        <v>45747</v>
      </c>
      <c r="O2237" s="791">
        <f t="shared" si="82"/>
        <v>73.714285714285708</v>
      </c>
      <c r="P2237" s="790">
        <v>1</v>
      </c>
      <c r="Q2237" s="815" t="s">
        <v>3028</v>
      </c>
      <c r="R2237" s="95">
        <f t="shared" si="81"/>
        <v>1</v>
      </c>
      <c r="S2237" s="794" t="str">
        <f t="array" aca="1" ref="S2237" ca="1">IF(ISNUMBER(R2237),IF(R2237=100%,"CUMPLIDA",IF(AND(ISNUMBER(N2237),ISNUMBER(INDIRECT("FECHA_"&amp;$B2237,1))), IF(N2237&lt;=INDIRECT("FECHA_"&amp;$B2237,1),"INCUMPLIDA","PROCESO"), "VERIFICAR FECHA")),"SIN VALOR AVANCE")</f>
        <v>CUMPLIDA</v>
      </c>
    </row>
    <row r="2238" spans="1:19" ht="225.75">
      <c r="A2238" s="846" t="s">
        <v>19</v>
      </c>
      <c r="B2238" s="785" t="s">
        <v>13</v>
      </c>
      <c r="C2238" s="807"/>
      <c r="D2238" s="807"/>
      <c r="E2238" s="801"/>
      <c r="F2238" s="802"/>
      <c r="G2238" s="801"/>
      <c r="H2238" s="801"/>
      <c r="I2238" s="803" t="s">
        <v>2026</v>
      </c>
      <c r="J2238" s="789" t="s">
        <v>2026</v>
      </c>
      <c r="K2238" s="789" t="s">
        <v>977</v>
      </c>
      <c r="L2238" s="804">
        <v>1</v>
      </c>
      <c r="M2238" s="805">
        <v>45231</v>
      </c>
      <c r="N2238" s="805">
        <v>45808</v>
      </c>
      <c r="O2238" s="791">
        <f t="shared" si="82"/>
        <v>82.428571428571431</v>
      </c>
      <c r="P2238" s="790">
        <v>1</v>
      </c>
      <c r="Q2238" s="815" t="s">
        <v>3029</v>
      </c>
      <c r="R2238" s="95">
        <f t="shared" si="81"/>
        <v>1</v>
      </c>
      <c r="S2238" s="794" t="str">
        <f t="array" aca="1" ref="S2238" ca="1">IF(ISNUMBER(R2238),IF(R2238=100%,"CUMPLIDA",IF(AND(ISNUMBER(N2238),ISNUMBER(INDIRECT("FECHA_"&amp;$B2238,1))), IF(N2238&lt;=INDIRECT("FECHA_"&amp;$B2238,1),"INCUMPLIDA","PROCESO"), "VERIFICAR FECHA")),"SIN VALOR AVANCE")</f>
        <v>CUMPLIDA</v>
      </c>
    </row>
    <row r="2239" spans="1:19" ht="180.75">
      <c r="A2239" s="846" t="s">
        <v>19</v>
      </c>
      <c r="B2239" s="785" t="s">
        <v>13</v>
      </c>
      <c r="C2239" s="807"/>
      <c r="D2239" s="807"/>
      <c r="E2239" s="801"/>
      <c r="F2239" s="802"/>
      <c r="G2239" s="801"/>
      <c r="H2239" s="801"/>
      <c r="I2239" s="803" t="s">
        <v>854</v>
      </c>
      <c r="J2239" s="789" t="s">
        <v>421</v>
      </c>
      <c r="K2239" s="789" t="s">
        <v>855</v>
      </c>
      <c r="L2239" s="804">
        <v>7</v>
      </c>
      <c r="M2239" s="805">
        <v>46024</v>
      </c>
      <c r="N2239" s="805">
        <v>46660</v>
      </c>
      <c r="O2239" s="791">
        <f t="shared" si="82"/>
        <v>90.857142857142861</v>
      </c>
      <c r="P2239" s="790">
        <v>0</v>
      </c>
      <c r="Q2239" s="815" t="s">
        <v>2062</v>
      </c>
      <c r="R2239" s="95">
        <f t="shared" si="81"/>
        <v>0</v>
      </c>
      <c r="S2239" s="794" t="str">
        <f t="array" aca="1" ref="S2239" ca="1">IF(ISNUMBER(R2239),IF(R2239=100%,"CUMPLIDA",IF(AND(ISNUMBER(N2239),ISNUMBER(INDIRECT("FECHA_"&amp;$B2239,1))), IF(N2239&lt;=INDIRECT("FECHA_"&amp;$B2239,1),"INCUMPLIDA","PROCESO"), "VERIFICAR FECHA")),"SIN VALOR AVANCE")</f>
        <v>PROCESO</v>
      </c>
    </row>
    <row r="2240" spans="1:19" ht="165.75">
      <c r="A2240" s="846" t="s">
        <v>19</v>
      </c>
      <c r="B2240" s="785" t="s">
        <v>13</v>
      </c>
      <c r="C2240" s="807"/>
      <c r="D2240" s="807"/>
      <c r="E2240" s="801"/>
      <c r="F2240" s="802"/>
      <c r="G2240" s="801"/>
      <c r="H2240" s="801"/>
      <c r="I2240" s="803" t="s">
        <v>857</v>
      </c>
      <c r="J2240" s="789" t="s">
        <v>425</v>
      </c>
      <c r="K2240" s="789" t="s">
        <v>426</v>
      </c>
      <c r="L2240" s="804">
        <v>1</v>
      </c>
      <c r="M2240" s="805">
        <v>46024</v>
      </c>
      <c r="N2240" s="805">
        <v>46660</v>
      </c>
      <c r="O2240" s="791">
        <f t="shared" si="82"/>
        <v>90.857142857142861</v>
      </c>
      <c r="P2240" s="790">
        <v>0</v>
      </c>
      <c r="Q2240" s="815" t="s">
        <v>2069</v>
      </c>
      <c r="R2240" s="95">
        <f t="shared" si="81"/>
        <v>0</v>
      </c>
      <c r="S2240" s="794" t="str">
        <f t="array" aca="1" ref="S2240" ca="1">IF(ISNUMBER(R2240),IF(R2240=100%,"CUMPLIDA",IF(AND(ISNUMBER(N2240),ISNUMBER(INDIRECT("FECHA_"&amp;$B2240,1))), IF(N2240&lt;=INDIRECT("FECHA_"&amp;$B2240,1),"INCUMPLIDA","PROCESO"), "VERIFICAR FECHA")),"SIN VALOR AVANCE")</f>
        <v>PROCESO</v>
      </c>
    </row>
    <row r="2241" spans="1:19" ht="300.75">
      <c r="A2241" s="846" t="s">
        <v>19</v>
      </c>
      <c r="B2241" s="785" t="s">
        <v>13</v>
      </c>
      <c r="C2241" s="807"/>
      <c r="D2241" s="807"/>
      <c r="E2241" s="801"/>
      <c r="F2241" s="802"/>
      <c r="G2241" s="801"/>
      <c r="H2241" s="801"/>
      <c r="I2241" s="803" t="s">
        <v>858</v>
      </c>
      <c r="J2241" s="789" t="s">
        <v>428</v>
      </c>
      <c r="K2241" s="789" t="s">
        <v>429</v>
      </c>
      <c r="L2241" s="804">
        <v>2</v>
      </c>
      <c r="M2241" s="805">
        <v>46024</v>
      </c>
      <c r="N2241" s="805">
        <v>46660</v>
      </c>
      <c r="O2241" s="791">
        <f t="shared" si="82"/>
        <v>90.857142857142861</v>
      </c>
      <c r="P2241" s="790">
        <v>0</v>
      </c>
      <c r="Q2241" s="815" t="s">
        <v>2040</v>
      </c>
      <c r="R2241" s="95">
        <f t="shared" si="81"/>
        <v>0</v>
      </c>
      <c r="S2241" s="794" t="str">
        <f t="array" aca="1" ref="S2241" ca="1">IF(ISNUMBER(R2241),IF(R2241=100%,"CUMPLIDA",IF(AND(ISNUMBER(N2241),ISNUMBER(INDIRECT("FECHA_"&amp;$B2241,1))), IF(N2241&lt;=INDIRECT("FECHA_"&amp;$B2241,1),"INCUMPLIDA","PROCESO"), "VERIFICAR FECHA")),"SIN VALOR AVANCE")</f>
        <v>PROCESO</v>
      </c>
    </row>
    <row r="2242" spans="1:19" ht="315.75">
      <c r="A2242" s="846" t="s">
        <v>19</v>
      </c>
      <c r="B2242" s="785" t="s">
        <v>13</v>
      </c>
      <c r="C2242" s="807" t="s">
        <v>3035</v>
      </c>
      <c r="D2242" s="807" t="s">
        <v>3036</v>
      </c>
      <c r="E2242" s="801" t="s">
        <v>3037</v>
      </c>
      <c r="F2242" s="802"/>
      <c r="G2242" s="801"/>
      <c r="H2242" s="801" t="s">
        <v>3038</v>
      </c>
      <c r="I2242" s="803" t="s">
        <v>3039</v>
      </c>
      <c r="J2242" s="789" t="s">
        <v>3040</v>
      </c>
      <c r="K2242" s="789" t="s">
        <v>3041</v>
      </c>
      <c r="L2242" s="790">
        <v>1</v>
      </c>
      <c r="M2242" s="806">
        <v>43983</v>
      </c>
      <c r="N2242" s="806">
        <v>44043</v>
      </c>
      <c r="O2242" s="791">
        <f t="shared" si="82"/>
        <v>8.5714285714285712</v>
      </c>
      <c r="P2242" s="790">
        <v>1</v>
      </c>
      <c r="Q2242" s="789" t="s">
        <v>3042</v>
      </c>
      <c r="R2242" s="95">
        <f t="shared" si="81"/>
        <v>1</v>
      </c>
      <c r="S2242" s="794" t="str">
        <f t="array" aca="1" ref="S2242" ca="1">IF(ISNUMBER(R2242),IF(R2242=100%,"CUMPLIDA",IF(AND(ISNUMBER(N2242),ISNUMBER(INDIRECT("FECHA_"&amp;$B2242,1))), IF(N2242&lt;=INDIRECT("FECHA_"&amp;$B2242,1),"INCUMPLIDA","PROCESO"), "VERIFICAR FECHA")),"SIN VALOR AVANCE")</f>
        <v>CUMPLIDA</v>
      </c>
    </row>
    <row r="2243" spans="1:19" ht="315.75">
      <c r="A2243" s="846" t="s">
        <v>19</v>
      </c>
      <c r="B2243" s="785" t="s">
        <v>13</v>
      </c>
      <c r="C2243" s="807"/>
      <c r="D2243" s="807"/>
      <c r="E2243" s="801"/>
      <c r="F2243" s="802"/>
      <c r="G2243" s="801"/>
      <c r="H2243" s="801"/>
      <c r="I2243" s="803" t="s">
        <v>3039</v>
      </c>
      <c r="J2243" s="789" t="s">
        <v>3043</v>
      </c>
      <c r="K2243" s="789" t="s">
        <v>3044</v>
      </c>
      <c r="L2243" s="790">
        <v>1</v>
      </c>
      <c r="M2243" s="806">
        <v>44044</v>
      </c>
      <c r="N2243" s="806">
        <v>44104</v>
      </c>
      <c r="O2243" s="791">
        <f t="shared" si="82"/>
        <v>8.5714285714285712</v>
      </c>
      <c r="P2243" s="790">
        <v>1</v>
      </c>
      <c r="Q2243" s="789" t="s">
        <v>3042</v>
      </c>
      <c r="R2243" s="95">
        <f t="shared" si="81"/>
        <v>1</v>
      </c>
      <c r="S2243" s="794" t="str">
        <f t="array" aca="1" ref="S2243" ca="1">IF(ISNUMBER(R2243),IF(R2243=100%,"CUMPLIDA",IF(AND(ISNUMBER(N2243),ISNUMBER(INDIRECT("FECHA_"&amp;$B2243,1))), IF(N2243&lt;=INDIRECT("FECHA_"&amp;$B2243,1),"INCUMPLIDA","PROCESO"), "VERIFICAR FECHA")),"SIN VALOR AVANCE")</f>
        <v>CUMPLIDA</v>
      </c>
    </row>
    <row r="2244" spans="1:19" ht="315.75">
      <c r="A2244" s="846" t="s">
        <v>19</v>
      </c>
      <c r="B2244" s="785" t="s">
        <v>13</v>
      </c>
      <c r="C2244" s="807"/>
      <c r="D2244" s="807"/>
      <c r="E2244" s="801"/>
      <c r="F2244" s="802"/>
      <c r="G2244" s="801"/>
      <c r="H2244" s="801"/>
      <c r="I2244" s="803" t="s">
        <v>3039</v>
      </c>
      <c r="J2244" s="789" t="s">
        <v>3045</v>
      </c>
      <c r="K2244" s="789" t="s">
        <v>3046</v>
      </c>
      <c r="L2244" s="790">
        <v>1</v>
      </c>
      <c r="M2244" s="806">
        <v>44105</v>
      </c>
      <c r="N2244" s="806">
        <v>44165</v>
      </c>
      <c r="O2244" s="791">
        <f t="shared" si="82"/>
        <v>8.5714285714285712</v>
      </c>
      <c r="P2244" s="790">
        <v>1</v>
      </c>
      <c r="Q2244" s="789" t="s">
        <v>3047</v>
      </c>
      <c r="R2244" s="95">
        <f t="shared" si="81"/>
        <v>1</v>
      </c>
      <c r="S2244" s="794" t="str">
        <f t="array" aca="1" ref="S2244" ca="1">IF(ISNUMBER(R2244),IF(R2244=100%,"CUMPLIDA",IF(AND(ISNUMBER(N2244),ISNUMBER(INDIRECT("FECHA_"&amp;$B2244,1))), IF(N2244&lt;=INDIRECT("FECHA_"&amp;$B2244,1),"INCUMPLIDA","PROCESO"), "VERIFICAR FECHA")),"SIN VALOR AVANCE")</f>
        <v>CUMPLIDA</v>
      </c>
    </row>
    <row r="2245" spans="1:19" ht="150.75">
      <c r="A2245" s="846" t="s">
        <v>19</v>
      </c>
      <c r="B2245" s="785" t="s">
        <v>13</v>
      </c>
      <c r="C2245" s="807"/>
      <c r="D2245" s="807"/>
      <c r="E2245" s="801"/>
      <c r="F2245" s="802"/>
      <c r="G2245" s="801"/>
      <c r="H2245" s="801"/>
      <c r="I2245" s="803" t="s">
        <v>3039</v>
      </c>
      <c r="J2245" s="789" t="s">
        <v>3048</v>
      </c>
      <c r="K2245" s="789" t="s">
        <v>3049</v>
      </c>
      <c r="L2245" s="790">
        <v>1</v>
      </c>
      <c r="M2245" s="806">
        <v>44197</v>
      </c>
      <c r="N2245" s="806">
        <v>44530</v>
      </c>
      <c r="O2245" s="791">
        <f t="shared" si="82"/>
        <v>47.571428571428569</v>
      </c>
      <c r="P2245" s="790">
        <v>1</v>
      </c>
      <c r="Q2245" s="789" t="s">
        <v>3050</v>
      </c>
      <c r="R2245" s="95">
        <f t="shared" ref="R2245:R2308" si="83">P2245/L2245</f>
        <v>1</v>
      </c>
      <c r="S2245" s="794" t="str">
        <f t="array" aca="1" ref="S2245" ca="1">IF(ISNUMBER(R2245),IF(R2245=100%,"CUMPLIDA",IF(AND(ISNUMBER(N2245),ISNUMBER(INDIRECT("FECHA_"&amp;$B2245,1))), IF(N2245&lt;=INDIRECT("FECHA_"&amp;$B2245,1),"INCUMPLIDA","PROCESO"), "VERIFICAR FECHA")),"SIN VALOR AVANCE")</f>
        <v>CUMPLIDA</v>
      </c>
    </row>
    <row r="2246" spans="1:19" ht="360.75">
      <c r="A2246" s="846" t="s">
        <v>19</v>
      </c>
      <c r="B2246" s="785" t="s">
        <v>13</v>
      </c>
      <c r="C2246" s="807"/>
      <c r="D2246" s="807"/>
      <c r="E2246" s="801"/>
      <c r="F2246" s="802"/>
      <c r="G2246" s="801"/>
      <c r="H2246" s="801"/>
      <c r="I2246" s="803" t="s">
        <v>3039</v>
      </c>
      <c r="J2246" s="789" t="s">
        <v>3051</v>
      </c>
      <c r="K2246" s="789" t="s">
        <v>3052</v>
      </c>
      <c r="L2246" s="790">
        <v>2</v>
      </c>
      <c r="M2246" s="806">
        <v>44531</v>
      </c>
      <c r="N2246" s="806">
        <v>44835</v>
      </c>
      <c r="O2246" s="791">
        <f t="shared" ref="O2246:O2309" si="84">(N2246-M2246)/7</f>
        <v>43.428571428571431</v>
      </c>
      <c r="P2246" s="790">
        <v>2</v>
      </c>
      <c r="Q2246" s="789" t="s">
        <v>3053</v>
      </c>
      <c r="R2246" s="95">
        <f t="shared" si="83"/>
        <v>1</v>
      </c>
      <c r="S2246" s="794" t="str">
        <f t="array" aca="1" ref="S2246" ca="1">IF(ISNUMBER(R2246),IF(R2246=100%,"CUMPLIDA",IF(AND(ISNUMBER(N2246),ISNUMBER(INDIRECT("FECHA_"&amp;$B2246,1))), IF(N2246&lt;=INDIRECT("FECHA_"&amp;$B2246,1),"INCUMPLIDA","PROCESO"), "VERIFICAR FECHA")),"SIN VALOR AVANCE")</f>
        <v>CUMPLIDA</v>
      </c>
    </row>
    <row r="2247" spans="1:19" ht="360.75">
      <c r="A2247" s="846" t="s">
        <v>19</v>
      </c>
      <c r="B2247" s="785" t="s">
        <v>13</v>
      </c>
      <c r="C2247" s="807"/>
      <c r="D2247" s="807"/>
      <c r="E2247" s="801"/>
      <c r="F2247" s="802"/>
      <c r="G2247" s="801"/>
      <c r="H2247" s="801"/>
      <c r="I2247" s="803" t="s">
        <v>3039</v>
      </c>
      <c r="J2247" s="789" t="s">
        <v>3054</v>
      </c>
      <c r="K2247" s="789" t="s">
        <v>164</v>
      </c>
      <c r="L2247" s="790">
        <v>1</v>
      </c>
      <c r="M2247" s="806">
        <v>45597</v>
      </c>
      <c r="N2247" s="806">
        <v>46356</v>
      </c>
      <c r="O2247" s="791">
        <f t="shared" si="84"/>
        <v>108.42857142857143</v>
      </c>
      <c r="P2247" s="790">
        <v>0.8</v>
      </c>
      <c r="Q2247" s="789" t="s">
        <v>3055</v>
      </c>
      <c r="R2247" s="95">
        <f t="shared" si="83"/>
        <v>0.8</v>
      </c>
      <c r="S2247" s="794" t="str">
        <f t="array" aca="1" ref="S2247" ca="1">IF(ISNUMBER(R2247),IF(R2247=100%,"CUMPLIDA",IF(AND(ISNUMBER(N2247),ISNUMBER(INDIRECT("FECHA_"&amp;$B2247,1))), IF(N2247&lt;=INDIRECT("FECHA_"&amp;$B2247,1),"INCUMPLIDA","PROCESO"), "VERIFICAR FECHA")),"SIN VALOR AVANCE")</f>
        <v>PROCESO</v>
      </c>
    </row>
    <row r="2248" spans="1:19" ht="330.75">
      <c r="A2248" s="846" t="s">
        <v>19</v>
      </c>
      <c r="B2248" s="785" t="s">
        <v>13</v>
      </c>
      <c r="C2248" s="807" t="s">
        <v>3056</v>
      </c>
      <c r="D2248" s="807" t="s">
        <v>2983</v>
      </c>
      <c r="E2248" s="801" t="s">
        <v>3057</v>
      </c>
      <c r="F2248" s="802"/>
      <c r="G2248" s="801"/>
      <c r="H2248" s="801" t="s">
        <v>3058</v>
      </c>
      <c r="I2248" s="788" t="s">
        <v>3007</v>
      </c>
      <c r="J2248" s="861" t="s">
        <v>1935</v>
      </c>
      <c r="K2248" s="789" t="s">
        <v>1936</v>
      </c>
      <c r="L2248" s="790">
        <v>1</v>
      </c>
      <c r="M2248" s="806">
        <v>44044</v>
      </c>
      <c r="N2248" s="806">
        <v>44196</v>
      </c>
      <c r="O2248" s="791">
        <f t="shared" si="84"/>
        <v>21.714285714285715</v>
      </c>
      <c r="P2248" s="790">
        <v>1</v>
      </c>
      <c r="Q2248" s="789" t="s">
        <v>3059</v>
      </c>
      <c r="R2248" s="95">
        <f t="shared" si="83"/>
        <v>1</v>
      </c>
      <c r="S2248" s="794" t="str">
        <f t="array" aca="1" ref="S2248" ca="1">IF(ISNUMBER(R2248),IF(R2248=100%,"CUMPLIDA",IF(AND(ISNUMBER(N2248),ISNUMBER(INDIRECT("FECHA_"&amp;$B2248,1))), IF(N2248&lt;=INDIRECT("FECHA_"&amp;$B2248,1),"INCUMPLIDA","PROCESO"), "VERIFICAR FECHA")),"SIN VALOR AVANCE")</f>
        <v>CUMPLIDA</v>
      </c>
    </row>
    <row r="2249" spans="1:19" ht="75.75">
      <c r="A2249" s="846" t="s">
        <v>19</v>
      </c>
      <c r="B2249" s="785" t="s">
        <v>13</v>
      </c>
      <c r="C2249" s="807"/>
      <c r="D2249" s="807"/>
      <c r="E2249" s="801"/>
      <c r="F2249" s="802"/>
      <c r="G2249" s="801"/>
      <c r="H2249" s="801"/>
      <c r="I2249" s="797"/>
      <c r="J2249" s="861" t="s">
        <v>831</v>
      </c>
      <c r="K2249" s="789" t="s">
        <v>832</v>
      </c>
      <c r="L2249" s="790">
        <v>1</v>
      </c>
      <c r="M2249" s="806">
        <v>45231</v>
      </c>
      <c r="N2249" s="806">
        <v>45504</v>
      </c>
      <c r="O2249" s="791">
        <f t="shared" si="84"/>
        <v>39</v>
      </c>
      <c r="P2249" s="790">
        <v>1</v>
      </c>
      <c r="Q2249" s="815" t="s">
        <v>2021</v>
      </c>
      <c r="R2249" s="95">
        <f t="shared" si="83"/>
        <v>1</v>
      </c>
      <c r="S2249" s="794" t="str">
        <f t="array" aca="1" ref="S2249" ca="1">IF(ISNUMBER(R2249),IF(R2249=100%,"CUMPLIDA",IF(AND(ISNUMBER(N2249),ISNUMBER(INDIRECT("FECHA_"&amp;$B2249,1))), IF(N2249&lt;=INDIRECT("FECHA_"&amp;$B2249,1),"INCUMPLIDA","PROCESO"), "VERIFICAR FECHA")),"SIN VALOR AVANCE")</f>
        <v>CUMPLIDA</v>
      </c>
    </row>
    <row r="2250" spans="1:19" ht="330.75">
      <c r="A2250" s="846" t="s">
        <v>19</v>
      </c>
      <c r="B2250" s="785" t="s">
        <v>13</v>
      </c>
      <c r="C2250" s="807"/>
      <c r="D2250" s="807"/>
      <c r="E2250" s="801"/>
      <c r="F2250" s="802"/>
      <c r="G2250" s="801"/>
      <c r="H2250" s="801"/>
      <c r="I2250" s="800"/>
      <c r="J2250" s="861" t="s">
        <v>834</v>
      </c>
      <c r="K2250" s="789" t="s">
        <v>835</v>
      </c>
      <c r="L2250" s="790">
        <v>1</v>
      </c>
      <c r="M2250" s="806">
        <v>45231</v>
      </c>
      <c r="N2250" s="806">
        <v>45504</v>
      </c>
      <c r="O2250" s="791">
        <f t="shared" si="84"/>
        <v>39</v>
      </c>
      <c r="P2250" s="790">
        <v>1</v>
      </c>
      <c r="Q2250" s="815" t="s">
        <v>2059</v>
      </c>
      <c r="R2250" s="95">
        <f t="shared" si="83"/>
        <v>1</v>
      </c>
      <c r="S2250" s="794" t="str">
        <f t="array" aca="1" ref="S2250" ca="1">IF(ISNUMBER(R2250),IF(R2250=100%,"CUMPLIDA",IF(AND(ISNUMBER(N2250),ISNUMBER(INDIRECT("FECHA_"&amp;$B2250,1))), IF(N2250&lt;=INDIRECT("FECHA_"&amp;$B2250,1),"INCUMPLIDA","PROCESO"), "VERIFICAR FECHA")),"SIN VALOR AVANCE")</f>
        <v>CUMPLIDA</v>
      </c>
    </row>
    <row r="2251" spans="1:19" ht="180.75">
      <c r="A2251" s="846" t="s">
        <v>19</v>
      </c>
      <c r="B2251" s="785" t="s">
        <v>13</v>
      </c>
      <c r="C2251" s="807"/>
      <c r="D2251" s="807"/>
      <c r="E2251" s="801"/>
      <c r="F2251" s="802"/>
      <c r="G2251" s="801"/>
      <c r="H2251" s="801"/>
      <c r="I2251" s="803" t="s">
        <v>837</v>
      </c>
      <c r="J2251" s="789" t="s">
        <v>838</v>
      </c>
      <c r="K2251" s="789" t="s">
        <v>839</v>
      </c>
      <c r="L2251" s="804">
        <v>1</v>
      </c>
      <c r="M2251" s="805">
        <v>45323</v>
      </c>
      <c r="N2251" s="805">
        <v>45747</v>
      </c>
      <c r="O2251" s="791">
        <f t="shared" si="84"/>
        <v>60.571428571428569</v>
      </c>
      <c r="P2251" s="790">
        <v>1</v>
      </c>
      <c r="Q2251" s="815" t="s">
        <v>2061</v>
      </c>
      <c r="R2251" s="95">
        <f t="shared" si="83"/>
        <v>1</v>
      </c>
      <c r="S2251" s="794" t="str">
        <f t="array" aca="1" ref="S2251" ca="1">IF(ISNUMBER(R2251),IF(R2251=100%,"CUMPLIDA",IF(AND(ISNUMBER(N2251),ISNUMBER(INDIRECT("FECHA_"&amp;$B2251,1))), IF(N2251&lt;=INDIRECT("FECHA_"&amp;$B2251,1),"INCUMPLIDA","PROCESO"), "VERIFICAR FECHA")),"SIN VALOR AVANCE")</f>
        <v>CUMPLIDA</v>
      </c>
    </row>
    <row r="2252" spans="1:19" ht="90.75">
      <c r="A2252" s="846" t="s">
        <v>19</v>
      </c>
      <c r="B2252" s="785" t="s">
        <v>13</v>
      </c>
      <c r="C2252" s="807"/>
      <c r="D2252" s="807"/>
      <c r="E2252" s="801"/>
      <c r="F2252" s="802"/>
      <c r="G2252" s="801"/>
      <c r="H2252" s="801"/>
      <c r="I2252" s="803" t="s">
        <v>841</v>
      </c>
      <c r="J2252" s="789" t="s">
        <v>841</v>
      </c>
      <c r="K2252" s="789" t="s">
        <v>842</v>
      </c>
      <c r="L2252" s="804">
        <v>1</v>
      </c>
      <c r="M2252" s="805">
        <v>45323</v>
      </c>
      <c r="N2252" s="805">
        <v>45747</v>
      </c>
      <c r="O2252" s="791">
        <f t="shared" si="84"/>
        <v>60.571428571428569</v>
      </c>
      <c r="P2252" s="790">
        <v>1</v>
      </c>
      <c r="Q2252" s="815" t="s">
        <v>3060</v>
      </c>
      <c r="R2252" s="95">
        <f t="shared" si="83"/>
        <v>1</v>
      </c>
      <c r="S2252" s="794" t="str">
        <f t="array" aca="1" ref="S2252" ca="1">IF(ISNUMBER(R2252),IF(R2252=100%,"CUMPLIDA",IF(AND(ISNUMBER(N2252),ISNUMBER(INDIRECT("FECHA_"&amp;$B2252,1))), IF(N2252&lt;=INDIRECT("FECHA_"&amp;$B2252,1),"INCUMPLIDA","PROCESO"), "VERIFICAR FECHA")),"SIN VALOR AVANCE")</f>
        <v>CUMPLIDA</v>
      </c>
    </row>
    <row r="2253" spans="1:19" ht="105.75">
      <c r="A2253" s="846" t="s">
        <v>19</v>
      </c>
      <c r="B2253" s="785" t="s">
        <v>13</v>
      </c>
      <c r="C2253" s="807"/>
      <c r="D2253" s="807"/>
      <c r="E2253" s="801"/>
      <c r="F2253" s="802"/>
      <c r="G2253" s="801"/>
      <c r="H2253" s="801"/>
      <c r="I2253" s="803" t="s">
        <v>844</v>
      </c>
      <c r="J2253" s="789" t="s">
        <v>845</v>
      </c>
      <c r="K2253" s="789" t="s">
        <v>846</v>
      </c>
      <c r="L2253" s="804">
        <v>1</v>
      </c>
      <c r="M2253" s="805">
        <v>45231</v>
      </c>
      <c r="N2253" s="805">
        <v>45747</v>
      </c>
      <c r="O2253" s="791">
        <f t="shared" si="84"/>
        <v>73.714285714285708</v>
      </c>
      <c r="P2253" s="790">
        <v>1</v>
      </c>
      <c r="Q2253" s="789" t="s">
        <v>1938</v>
      </c>
      <c r="R2253" s="95">
        <f t="shared" si="83"/>
        <v>1</v>
      </c>
      <c r="S2253" s="794" t="str">
        <f t="array" aca="1" ref="S2253" ca="1">IF(ISNUMBER(R2253),IF(R2253=100%,"CUMPLIDA",IF(AND(ISNUMBER(N2253),ISNUMBER(INDIRECT("FECHA_"&amp;$B2253,1))), IF(N2253&lt;=INDIRECT("FECHA_"&amp;$B2253,1),"INCUMPLIDA","PROCESO"), "VERIFICAR FECHA")),"SIN VALOR AVANCE")</f>
        <v>CUMPLIDA</v>
      </c>
    </row>
    <row r="2254" spans="1:19" ht="180.75">
      <c r="A2254" s="846" t="s">
        <v>19</v>
      </c>
      <c r="B2254" s="785" t="s">
        <v>13</v>
      </c>
      <c r="C2254" s="807"/>
      <c r="D2254" s="807"/>
      <c r="E2254" s="801"/>
      <c r="F2254" s="802"/>
      <c r="G2254" s="801"/>
      <c r="H2254" s="801"/>
      <c r="I2254" s="803" t="s">
        <v>847</v>
      </c>
      <c r="J2254" s="789" t="s">
        <v>847</v>
      </c>
      <c r="K2254" s="789" t="s">
        <v>1865</v>
      </c>
      <c r="L2254" s="804">
        <v>1</v>
      </c>
      <c r="M2254" s="805">
        <v>45323</v>
      </c>
      <c r="N2254" s="805">
        <v>45747</v>
      </c>
      <c r="O2254" s="791">
        <f t="shared" si="84"/>
        <v>60.571428571428569</v>
      </c>
      <c r="P2254" s="790">
        <v>1</v>
      </c>
      <c r="Q2254" s="815" t="s">
        <v>2061</v>
      </c>
      <c r="R2254" s="95">
        <f t="shared" si="83"/>
        <v>1</v>
      </c>
      <c r="S2254" s="794" t="str">
        <f t="array" aca="1" ref="S2254" ca="1">IF(ISNUMBER(R2254),IF(R2254=100%,"CUMPLIDA",IF(AND(ISNUMBER(N2254),ISNUMBER(INDIRECT("FECHA_"&amp;$B2254,1))), IF(N2254&lt;=INDIRECT("FECHA_"&amp;$B2254,1),"INCUMPLIDA","PROCESO"), "VERIFICAR FECHA")),"SIN VALOR AVANCE")</f>
        <v>CUMPLIDA</v>
      </c>
    </row>
    <row r="2255" spans="1:19" ht="90.75">
      <c r="A2255" s="846" t="s">
        <v>19</v>
      </c>
      <c r="B2255" s="785" t="s">
        <v>13</v>
      </c>
      <c r="C2255" s="807"/>
      <c r="D2255" s="807"/>
      <c r="E2255" s="801"/>
      <c r="F2255" s="802"/>
      <c r="G2255" s="801"/>
      <c r="H2255" s="801"/>
      <c r="I2255" s="803" t="s">
        <v>2025</v>
      </c>
      <c r="J2255" s="789" t="s">
        <v>2025</v>
      </c>
      <c r="K2255" s="789" t="s">
        <v>850</v>
      </c>
      <c r="L2255" s="804">
        <v>1</v>
      </c>
      <c r="M2255" s="805">
        <v>45231</v>
      </c>
      <c r="N2255" s="805">
        <v>45747</v>
      </c>
      <c r="O2255" s="791">
        <f t="shared" si="84"/>
        <v>73.714285714285708</v>
      </c>
      <c r="P2255" s="790">
        <v>1</v>
      </c>
      <c r="Q2255" s="815" t="s">
        <v>3060</v>
      </c>
      <c r="R2255" s="95">
        <f t="shared" si="83"/>
        <v>1</v>
      </c>
      <c r="S2255" s="794" t="str">
        <f t="array" aca="1" ref="S2255" ca="1">IF(ISNUMBER(R2255),IF(R2255=100%,"CUMPLIDA",IF(AND(ISNUMBER(N2255),ISNUMBER(INDIRECT("FECHA_"&amp;$B2255,1))), IF(N2255&lt;=INDIRECT("FECHA_"&amp;$B2255,1),"INCUMPLIDA","PROCESO"), "VERIFICAR FECHA")),"SIN VALOR AVANCE")</f>
        <v>CUMPLIDA</v>
      </c>
    </row>
    <row r="2256" spans="1:19" ht="225.75">
      <c r="A2256" s="846" t="s">
        <v>19</v>
      </c>
      <c r="B2256" s="785" t="s">
        <v>13</v>
      </c>
      <c r="C2256" s="807"/>
      <c r="D2256" s="807"/>
      <c r="E2256" s="801"/>
      <c r="F2256" s="802"/>
      <c r="G2256" s="801"/>
      <c r="H2256" s="801"/>
      <c r="I2256" s="803" t="s">
        <v>2026</v>
      </c>
      <c r="J2256" s="789" t="s">
        <v>2026</v>
      </c>
      <c r="K2256" s="789" t="s">
        <v>977</v>
      </c>
      <c r="L2256" s="804">
        <v>1</v>
      </c>
      <c r="M2256" s="805">
        <v>45231</v>
      </c>
      <c r="N2256" s="805">
        <v>45808</v>
      </c>
      <c r="O2256" s="791">
        <f t="shared" si="84"/>
        <v>82.428571428571431</v>
      </c>
      <c r="P2256" s="790">
        <v>1</v>
      </c>
      <c r="Q2256" s="815" t="s">
        <v>2022</v>
      </c>
      <c r="R2256" s="95">
        <f t="shared" si="83"/>
        <v>1</v>
      </c>
      <c r="S2256" s="794" t="str">
        <f t="array" aca="1" ref="S2256" ca="1">IF(ISNUMBER(R2256),IF(R2256=100%,"CUMPLIDA",IF(AND(ISNUMBER(N2256),ISNUMBER(INDIRECT("FECHA_"&amp;$B2256,1))), IF(N2256&lt;=INDIRECT("FECHA_"&amp;$B2256,1),"INCUMPLIDA","PROCESO"), "VERIFICAR FECHA")),"SIN VALOR AVANCE")</f>
        <v>CUMPLIDA</v>
      </c>
    </row>
    <row r="2257" spans="1:19" ht="180.75">
      <c r="A2257" s="846" t="s">
        <v>19</v>
      </c>
      <c r="B2257" s="785" t="s">
        <v>13</v>
      </c>
      <c r="C2257" s="807"/>
      <c r="D2257" s="807"/>
      <c r="E2257" s="801"/>
      <c r="F2257" s="802"/>
      <c r="G2257" s="801"/>
      <c r="H2257" s="801"/>
      <c r="I2257" s="803" t="s">
        <v>854</v>
      </c>
      <c r="J2257" s="789" t="s">
        <v>421</v>
      </c>
      <c r="K2257" s="789" t="s">
        <v>855</v>
      </c>
      <c r="L2257" s="804">
        <v>7</v>
      </c>
      <c r="M2257" s="805">
        <v>46024</v>
      </c>
      <c r="N2257" s="805">
        <v>46660</v>
      </c>
      <c r="O2257" s="791">
        <f t="shared" si="84"/>
        <v>90.857142857142861</v>
      </c>
      <c r="P2257" s="790">
        <v>0</v>
      </c>
      <c r="Q2257" s="815" t="s">
        <v>2062</v>
      </c>
      <c r="R2257" s="95">
        <f t="shared" si="83"/>
        <v>0</v>
      </c>
      <c r="S2257" s="794" t="str">
        <f t="array" aca="1" ref="S2257" ca="1">IF(ISNUMBER(R2257),IF(R2257=100%,"CUMPLIDA",IF(AND(ISNUMBER(N2257),ISNUMBER(INDIRECT("FECHA_"&amp;$B2257,1))), IF(N2257&lt;=INDIRECT("FECHA_"&amp;$B2257,1),"INCUMPLIDA","PROCESO"), "VERIFICAR FECHA")),"SIN VALOR AVANCE")</f>
        <v>PROCESO</v>
      </c>
    </row>
    <row r="2258" spans="1:19" ht="150.75">
      <c r="A2258" s="846" t="s">
        <v>19</v>
      </c>
      <c r="B2258" s="785" t="s">
        <v>13</v>
      </c>
      <c r="C2258" s="807"/>
      <c r="D2258" s="807"/>
      <c r="E2258" s="801"/>
      <c r="F2258" s="802"/>
      <c r="G2258" s="801"/>
      <c r="H2258" s="801"/>
      <c r="I2258" s="803" t="s">
        <v>857</v>
      </c>
      <c r="J2258" s="789" t="s">
        <v>425</v>
      </c>
      <c r="K2258" s="789" t="s">
        <v>426</v>
      </c>
      <c r="L2258" s="804">
        <v>1</v>
      </c>
      <c r="M2258" s="805">
        <v>46024</v>
      </c>
      <c r="N2258" s="805">
        <v>46660</v>
      </c>
      <c r="O2258" s="791">
        <f t="shared" si="84"/>
        <v>90.857142857142861</v>
      </c>
      <c r="P2258" s="790">
        <v>0</v>
      </c>
      <c r="Q2258" s="815" t="s">
        <v>3022</v>
      </c>
      <c r="R2258" s="95">
        <f t="shared" si="83"/>
        <v>0</v>
      </c>
      <c r="S2258" s="794" t="str">
        <f t="array" aca="1" ref="S2258" ca="1">IF(ISNUMBER(R2258),IF(R2258=100%,"CUMPLIDA",IF(AND(ISNUMBER(N2258),ISNUMBER(INDIRECT("FECHA_"&amp;$B2258,1))), IF(N2258&lt;=INDIRECT("FECHA_"&amp;$B2258,1),"INCUMPLIDA","PROCESO"), "VERIFICAR FECHA")),"SIN VALOR AVANCE")</f>
        <v>PROCESO</v>
      </c>
    </row>
    <row r="2259" spans="1:19" ht="330.75">
      <c r="A2259" s="846" t="s">
        <v>19</v>
      </c>
      <c r="B2259" s="785" t="s">
        <v>13</v>
      </c>
      <c r="C2259" s="807"/>
      <c r="D2259" s="807"/>
      <c r="E2259" s="801"/>
      <c r="F2259" s="802"/>
      <c r="G2259" s="801"/>
      <c r="H2259" s="801"/>
      <c r="I2259" s="803" t="s">
        <v>858</v>
      </c>
      <c r="J2259" s="789" t="s">
        <v>428</v>
      </c>
      <c r="K2259" s="789" t="s">
        <v>429</v>
      </c>
      <c r="L2259" s="804">
        <v>2</v>
      </c>
      <c r="M2259" s="805">
        <v>46024</v>
      </c>
      <c r="N2259" s="805">
        <v>46660</v>
      </c>
      <c r="O2259" s="791">
        <f t="shared" si="84"/>
        <v>90.857142857142861</v>
      </c>
      <c r="P2259" s="790">
        <v>0</v>
      </c>
      <c r="Q2259" s="815" t="s">
        <v>2029</v>
      </c>
      <c r="R2259" s="95">
        <f t="shared" si="83"/>
        <v>0</v>
      </c>
      <c r="S2259" s="794" t="str">
        <f t="array" aca="1" ref="S2259" ca="1">IF(ISNUMBER(R2259),IF(R2259=100%,"CUMPLIDA",IF(AND(ISNUMBER(N2259),ISNUMBER(INDIRECT("FECHA_"&amp;$B2259,1))), IF(N2259&lt;=INDIRECT("FECHA_"&amp;$B2259,1),"INCUMPLIDA","PROCESO"), "VERIFICAR FECHA")),"SIN VALOR AVANCE")</f>
        <v>PROCESO</v>
      </c>
    </row>
    <row r="2260" spans="1:19" ht="165.75">
      <c r="A2260" s="846" t="s">
        <v>19</v>
      </c>
      <c r="B2260" s="785" t="s">
        <v>13</v>
      </c>
      <c r="C2260" s="807" t="s">
        <v>3061</v>
      </c>
      <c r="D2260" s="807" t="s">
        <v>2017</v>
      </c>
      <c r="E2260" s="801" t="s">
        <v>3062</v>
      </c>
      <c r="F2260" s="802"/>
      <c r="G2260" s="801"/>
      <c r="H2260" s="801" t="s">
        <v>3063</v>
      </c>
      <c r="I2260" s="803" t="s">
        <v>3064</v>
      </c>
      <c r="J2260" s="789" t="s">
        <v>3065</v>
      </c>
      <c r="K2260" s="789" t="s">
        <v>3066</v>
      </c>
      <c r="L2260" s="829">
        <v>1</v>
      </c>
      <c r="M2260" s="806">
        <v>43617</v>
      </c>
      <c r="N2260" s="806">
        <v>43677</v>
      </c>
      <c r="O2260" s="791">
        <f t="shared" si="84"/>
        <v>8.5714285714285712</v>
      </c>
      <c r="P2260" s="829">
        <v>1</v>
      </c>
      <c r="Q2260" s="789" t="s">
        <v>3067</v>
      </c>
      <c r="R2260" s="95">
        <f t="shared" si="83"/>
        <v>1</v>
      </c>
      <c r="S2260" s="794" t="str">
        <f t="array" aca="1" ref="S2260" ca="1">IF(ISNUMBER(R2260),IF(R2260=100%,"CUMPLIDA",IF(AND(ISNUMBER(N2260),ISNUMBER(INDIRECT("FECHA_"&amp;$B2260,1))), IF(N2260&lt;=INDIRECT("FECHA_"&amp;$B2260,1),"INCUMPLIDA","PROCESO"), "VERIFICAR FECHA")),"SIN VALOR AVANCE")</f>
        <v>CUMPLIDA</v>
      </c>
    </row>
    <row r="2261" spans="1:19" ht="225.75">
      <c r="A2261" s="846" t="s">
        <v>19</v>
      </c>
      <c r="B2261" s="785" t="s">
        <v>13</v>
      </c>
      <c r="C2261" s="807"/>
      <c r="D2261" s="807"/>
      <c r="E2261" s="801"/>
      <c r="F2261" s="802"/>
      <c r="G2261" s="801"/>
      <c r="H2261" s="801"/>
      <c r="I2261" s="803" t="s">
        <v>3068</v>
      </c>
      <c r="J2261" s="789" t="s">
        <v>3069</v>
      </c>
      <c r="K2261" s="789" t="s">
        <v>3070</v>
      </c>
      <c r="L2261" s="829">
        <v>1</v>
      </c>
      <c r="M2261" s="806">
        <v>43678</v>
      </c>
      <c r="N2261" s="806">
        <v>43738</v>
      </c>
      <c r="O2261" s="791">
        <f t="shared" si="84"/>
        <v>8.5714285714285712</v>
      </c>
      <c r="P2261" s="829">
        <v>1</v>
      </c>
      <c r="Q2261" s="789" t="s">
        <v>3071</v>
      </c>
      <c r="R2261" s="95">
        <f t="shared" si="83"/>
        <v>1</v>
      </c>
      <c r="S2261" s="794" t="str">
        <f t="array" aca="1" ref="S2261" ca="1">IF(ISNUMBER(R2261),IF(R2261=100%,"CUMPLIDA",IF(AND(ISNUMBER(N2261),ISNUMBER(INDIRECT("FECHA_"&amp;$B2261,1))), IF(N2261&lt;=INDIRECT("FECHA_"&amp;$B2261,1),"INCUMPLIDA","PROCESO"), "VERIFICAR FECHA")),"SIN VALOR AVANCE")</f>
        <v>CUMPLIDA</v>
      </c>
    </row>
    <row r="2262" spans="1:19" ht="270.75">
      <c r="A2262" s="846" t="s">
        <v>19</v>
      </c>
      <c r="B2262" s="785" t="s">
        <v>13</v>
      </c>
      <c r="C2262" s="807"/>
      <c r="D2262" s="807"/>
      <c r="E2262" s="801"/>
      <c r="F2262" s="802"/>
      <c r="G2262" s="801"/>
      <c r="H2262" s="801"/>
      <c r="I2262" s="801" t="s">
        <v>903</v>
      </c>
      <c r="J2262" s="861" t="s">
        <v>1935</v>
      </c>
      <c r="K2262" s="789" t="s">
        <v>1936</v>
      </c>
      <c r="L2262" s="790">
        <v>1</v>
      </c>
      <c r="M2262" s="806">
        <v>44044</v>
      </c>
      <c r="N2262" s="806">
        <v>44196</v>
      </c>
      <c r="O2262" s="791">
        <f t="shared" si="84"/>
        <v>21.714285714285715</v>
      </c>
      <c r="P2262" s="790">
        <v>1</v>
      </c>
      <c r="Q2262" s="789" t="s">
        <v>3072</v>
      </c>
      <c r="R2262" s="95">
        <f t="shared" si="83"/>
        <v>1</v>
      </c>
      <c r="S2262" s="794" t="str">
        <f t="array" aca="1" ref="S2262" ca="1">IF(ISNUMBER(R2262),IF(R2262=100%,"CUMPLIDA",IF(AND(ISNUMBER(N2262),ISNUMBER(INDIRECT("FECHA_"&amp;$B2262,1))), IF(N2262&lt;=INDIRECT("FECHA_"&amp;$B2262,1),"INCUMPLIDA","PROCESO"), "VERIFICAR FECHA")),"SIN VALOR AVANCE")</f>
        <v>CUMPLIDA</v>
      </c>
    </row>
    <row r="2263" spans="1:19" ht="75.75">
      <c r="A2263" s="846" t="s">
        <v>19</v>
      </c>
      <c r="B2263" s="785" t="s">
        <v>13</v>
      </c>
      <c r="C2263" s="807"/>
      <c r="D2263" s="807"/>
      <c r="E2263" s="801"/>
      <c r="F2263" s="802"/>
      <c r="G2263" s="801"/>
      <c r="H2263" s="801"/>
      <c r="I2263" s="801"/>
      <c r="J2263" s="861" t="s">
        <v>831</v>
      </c>
      <c r="K2263" s="789" t="s">
        <v>832</v>
      </c>
      <c r="L2263" s="790">
        <v>1</v>
      </c>
      <c r="M2263" s="806">
        <v>45231</v>
      </c>
      <c r="N2263" s="806">
        <v>45504</v>
      </c>
      <c r="O2263" s="791">
        <f t="shared" si="84"/>
        <v>39</v>
      </c>
      <c r="P2263" s="790">
        <v>1</v>
      </c>
      <c r="Q2263" s="815" t="s">
        <v>2021</v>
      </c>
      <c r="R2263" s="95">
        <f t="shared" si="83"/>
        <v>1</v>
      </c>
      <c r="S2263" s="794" t="str">
        <f t="array" aca="1" ref="S2263" ca="1">IF(ISNUMBER(R2263),IF(R2263=100%,"CUMPLIDA",IF(AND(ISNUMBER(N2263),ISNUMBER(INDIRECT("FECHA_"&amp;$B2263,1))), IF(N2263&lt;=INDIRECT("FECHA_"&amp;$B2263,1),"INCUMPLIDA","PROCESO"), "VERIFICAR FECHA")),"SIN VALOR AVANCE")</f>
        <v>CUMPLIDA</v>
      </c>
    </row>
    <row r="2264" spans="1:19" ht="330.75">
      <c r="A2264" s="846" t="s">
        <v>19</v>
      </c>
      <c r="B2264" s="785" t="s">
        <v>13</v>
      </c>
      <c r="C2264" s="807"/>
      <c r="D2264" s="807"/>
      <c r="E2264" s="801"/>
      <c r="F2264" s="802"/>
      <c r="G2264" s="801"/>
      <c r="H2264" s="801"/>
      <c r="I2264" s="801"/>
      <c r="J2264" s="861" t="s">
        <v>834</v>
      </c>
      <c r="K2264" s="789" t="s">
        <v>835</v>
      </c>
      <c r="L2264" s="790">
        <v>1</v>
      </c>
      <c r="M2264" s="806">
        <v>45231</v>
      </c>
      <c r="N2264" s="806">
        <v>45504</v>
      </c>
      <c r="O2264" s="791">
        <f t="shared" si="84"/>
        <v>39</v>
      </c>
      <c r="P2264" s="790">
        <v>1</v>
      </c>
      <c r="Q2264" s="815" t="s">
        <v>2059</v>
      </c>
      <c r="R2264" s="95">
        <f t="shared" si="83"/>
        <v>1</v>
      </c>
      <c r="S2264" s="794" t="str">
        <f t="array" aca="1" ref="S2264" ca="1">IF(ISNUMBER(R2264),IF(R2264=100%,"CUMPLIDA",IF(AND(ISNUMBER(N2264),ISNUMBER(INDIRECT("FECHA_"&amp;$B2264,1))), IF(N2264&lt;=INDIRECT("FECHA_"&amp;$B2264,1),"INCUMPLIDA","PROCESO"), "VERIFICAR FECHA")),"SIN VALOR AVANCE")</f>
        <v>CUMPLIDA</v>
      </c>
    </row>
    <row r="2265" spans="1:19" ht="180.75">
      <c r="A2265" s="846" t="s">
        <v>19</v>
      </c>
      <c r="B2265" s="785" t="s">
        <v>13</v>
      </c>
      <c r="C2265" s="807"/>
      <c r="D2265" s="807"/>
      <c r="E2265" s="801"/>
      <c r="F2265" s="802"/>
      <c r="G2265" s="801"/>
      <c r="H2265" s="801"/>
      <c r="I2265" s="803" t="s">
        <v>837</v>
      </c>
      <c r="J2265" s="789" t="s">
        <v>838</v>
      </c>
      <c r="K2265" s="789" t="s">
        <v>839</v>
      </c>
      <c r="L2265" s="804">
        <v>1</v>
      </c>
      <c r="M2265" s="805">
        <v>45323</v>
      </c>
      <c r="N2265" s="805">
        <v>45747</v>
      </c>
      <c r="O2265" s="791">
        <f t="shared" si="84"/>
        <v>60.571428571428569</v>
      </c>
      <c r="P2265" s="790">
        <v>1</v>
      </c>
      <c r="Q2265" s="815" t="s">
        <v>2061</v>
      </c>
      <c r="R2265" s="95">
        <f t="shared" si="83"/>
        <v>1</v>
      </c>
      <c r="S2265" s="794" t="str">
        <f t="array" aca="1" ref="S2265" ca="1">IF(ISNUMBER(R2265),IF(R2265=100%,"CUMPLIDA",IF(AND(ISNUMBER(N2265),ISNUMBER(INDIRECT("FECHA_"&amp;$B2265,1))), IF(N2265&lt;=INDIRECT("FECHA_"&amp;$B2265,1),"INCUMPLIDA","PROCESO"), "VERIFICAR FECHA")),"SIN VALOR AVANCE")</f>
        <v>CUMPLIDA</v>
      </c>
    </row>
    <row r="2266" spans="1:19" ht="105.75">
      <c r="A2266" s="846" t="s">
        <v>19</v>
      </c>
      <c r="B2266" s="785" t="s">
        <v>13</v>
      </c>
      <c r="C2266" s="807"/>
      <c r="D2266" s="807"/>
      <c r="E2266" s="801"/>
      <c r="F2266" s="802"/>
      <c r="G2266" s="801"/>
      <c r="H2266" s="801"/>
      <c r="I2266" s="803" t="s">
        <v>841</v>
      </c>
      <c r="J2266" s="789" t="s">
        <v>841</v>
      </c>
      <c r="K2266" s="789" t="s">
        <v>842</v>
      </c>
      <c r="L2266" s="804">
        <v>1</v>
      </c>
      <c r="M2266" s="805">
        <v>45323</v>
      </c>
      <c r="N2266" s="805">
        <v>45747</v>
      </c>
      <c r="O2266" s="791">
        <f t="shared" si="84"/>
        <v>60.571428571428569</v>
      </c>
      <c r="P2266" s="790">
        <v>1</v>
      </c>
      <c r="Q2266" s="815" t="s">
        <v>3073</v>
      </c>
      <c r="R2266" s="95">
        <f t="shared" si="83"/>
        <v>1</v>
      </c>
      <c r="S2266" s="794" t="str">
        <f t="array" aca="1" ref="S2266" ca="1">IF(ISNUMBER(R2266),IF(R2266=100%,"CUMPLIDA",IF(AND(ISNUMBER(N2266),ISNUMBER(INDIRECT("FECHA_"&amp;$B2266,1))), IF(N2266&lt;=INDIRECT("FECHA_"&amp;$B2266,1),"INCUMPLIDA","PROCESO"), "VERIFICAR FECHA")),"SIN VALOR AVANCE")</f>
        <v>CUMPLIDA</v>
      </c>
    </row>
    <row r="2267" spans="1:19" ht="105.75">
      <c r="A2267" s="846" t="s">
        <v>19</v>
      </c>
      <c r="B2267" s="785" t="s">
        <v>13</v>
      </c>
      <c r="C2267" s="807"/>
      <c r="D2267" s="807"/>
      <c r="E2267" s="801"/>
      <c r="F2267" s="802"/>
      <c r="G2267" s="801"/>
      <c r="H2267" s="801"/>
      <c r="I2267" s="803" t="s">
        <v>844</v>
      </c>
      <c r="J2267" s="789" t="s">
        <v>845</v>
      </c>
      <c r="K2267" s="789" t="s">
        <v>846</v>
      </c>
      <c r="L2267" s="804">
        <v>1</v>
      </c>
      <c r="M2267" s="805">
        <v>45231</v>
      </c>
      <c r="N2267" s="805">
        <v>45747</v>
      </c>
      <c r="O2267" s="791">
        <f t="shared" si="84"/>
        <v>73.714285714285708</v>
      </c>
      <c r="P2267" s="790">
        <v>1</v>
      </c>
      <c r="Q2267" s="789" t="s">
        <v>1938</v>
      </c>
      <c r="R2267" s="95">
        <f t="shared" si="83"/>
        <v>1</v>
      </c>
      <c r="S2267" s="794" t="str">
        <f t="array" aca="1" ref="S2267" ca="1">IF(ISNUMBER(R2267),IF(R2267=100%,"CUMPLIDA",IF(AND(ISNUMBER(N2267),ISNUMBER(INDIRECT("FECHA_"&amp;$B2267,1))), IF(N2267&lt;=INDIRECT("FECHA_"&amp;$B2267,1),"INCUMPLIDA","PROCESO"), "VERIFICAR FECHA")),"SIN VALOR AVANCE")</f>
        <v>CUMPLIDA</v>
      </c>
    </row>
    <row r="2268" spans="1:19" ht="180.75">
      <c r="A2268" s="846" t="s">
        <v>19</v>
      </c>
      <c r="B2268" s="785" t="s">
        <v>13</v>
      </c>
      <c r="C2268" s="807"/>
      <c r="D2268" s="807"/>
      <c r="E2268" s="801"/>
      <c r="F2268" s="802"/>
      <c r="G2268" s="801"/>
      <c r="H2268" s="801"/>
      <c r="I2268" s="803" t="s">
        <v>847</v>
      </c>
      <c r="J2268" s="789" t="s">
        <v>847</v>
      </c>
      <c r="K2268" s="789" t="s">
        <v>1865</v>
      </c>
      <c r="L2268" s="804">
        <v>1</v>
      </c>
      <c r="M2268" s="805">
        <v>45323</v>
      </c>
      <c r="N2268" s="805">
        <v>45747</v>
      </c>
      <c r="O2268" s="791">
        <f t="shared" si="84"/>
        <v>60.571428571428569</v>
      </c>
      <c r="P2268" s="790">
        <v>1</v>
      </c>
      <c r="Q2268" s="815" t="s">
        <v>2061</v>
      </c>
      <c r="R2268" s="95">
        <f t="shared" si="83"/>
        <v>1</v>
      </c>
      <c r="S2268" s="794" t="str">
        <f t="array" aca="1" ref="S2268" ca="1">IF(ISNUMBER(R2268),IF(R2268=100%,"CUMPLIDA",IF(AND(ISNUMBER(N2268),ISNUMBER(INDIRECT("FECHA_"&amp;$B2268,1))), IF(N2268&lt;=INDIRECT("FECHA_"&amp;$B2268,1),"INCUMPLIDA","PROCESO"), "VERIFICAR FECHA")),"SIN VALOR AVANCE")</f>
        <v>CUMPLIDA</v>
      </c>
    </row>
    <row r="2269" spans="1:19" ht="75.75">
      <c r="A2269" s="846" t="s">
        <v>19</v>
      </c>
      <c r="B2269" s="785" t="s">
        <v>13</v>
      </c>
      <c r="C2269" s="807"/>
      <c r="D2269" s="807"/>
      <c r="E2269" s="801"/>
      <c r="F2269" s="802"/>
      <c r="G2269" s="801"/>
      <c r="H2269" s="801"/>
      <c r="I2269" s="803" t="s">
        <v>2025</v>
      </c>
      <c r="J2269" s="789" t="s">
        <v>2025</v>
      </c>
      <c r="K2269" s="789" t="s">
        <v>850</v>
      </c>
      <c r="L2269" s="804">
        <v>1</v>
      </c>
      <c r="M2269" s="805">
        <v>45231</v>
      </c>
      <c r="N2269" s="805">
        <v>45747</v>
      </c>
      <c r="O2269" s="791">
        <f t="shared" si="84"/>
        <v>73.714285714285708</v>
      </c>
      <c r="P2269" s="790">
        <v>1</v>
      </c>
      <c r="Q2269" s="815" t="s">
        <v>3028</v>
      </c>
      <c r="R2269" s="95">
        <f t="shared" si="83"/>
        <v>1</v>
      </c>
      <c r="S2269" s="794" t="str">
        <f t="array" aca="1" ref="S2269" ca="1">IF(ISNUMBER(R2269),IF(R2269=100%,"CUMPLIDA",IF(AND(ISNUMBER(N2269),ISNUMBER(INDIRECT("FECHA_"&amp;$B2269,1))), IF(N2269&lt;=INDIRECT("FECHA_"&amp;$B2269,1),"INCUMPLIDA","PROCESO"), "VERIFICAR FECHA")),"SIN VALOR AVANCE")</f>
        <v>CUMPLIDA</v>
      </c>
    </row>
    <row r="2270" spans="1:19" ht="225.75">
      <c r="A2270" s="846" t="s">
        <v>19</v>
      </c>
      <c r="B2270" s="785" t="s">
        <v>13</v>
      </c>
      <c r="C2270" s="807"/>
      <c r="D2270" s="807"/>
      <c r="E2270" s="801"/>
      <c r="F2270" s="802"/>
      <c r="G2270" s="801"/>
      <c r="H2270" s="801"/>
      <c r="I2270" s="803" t="s">
        <v>2026</v>
      </c>
      <c r="J2270" s="789" t="s">
        <v>2026</v>
      </c>
      <c r="K2270" s="789" t="s">
        <v>977</v>
      </c>
      <c r="L2270" s="804">
        <v>1</v>
      </c>
      <c r="M2270" s="805">
        <v>45231</v>
      </c>
      <c r="N2270" s="805">
        <v>45808</v>
      </c>
      <c r="O2270" s="791">
        <f t="shared" si="84"/>
        <v>82.428571428571431</v>
      </c>
      <c r="P2270" s="790">
        <v>1</v>
      </c>
      <c r="Q2270" s="815" t="s">
        <v>3029</v>
      </c>
      <c r="R2270" s="95">
        <f t="shared" si="83"/>
        <v>1</v>
      </c>
      <c r="S2270" s="794" t="str">
        <f t="array" aca="1" ref="S2270" ca="1">IF(ISNUMBER(R2270),IF(R2270=100%,"CUMPLIDA",IF(AND(ISNUMBER(N2270),ISNUMBER(INDIRECT("FECHA_"&amp;$B2270,1))), IF(N2270&lt;=INDIRECT("FECHA_"&amp;$B2270,1),"INCUMPLIDA","PROCESO"), "VERIFICAR FECHA")),"SIN VALOR AVANCE")</f>
        <v>CUMPLIDA</v>
      </c>
    </row>
    <row r="2271" spans="1:19" ht="180.75">
      <c r="A2271" s="846" t="s">
        <v>19</v>
      </c>
      <c r="B2271" s="785" t="s">
        <v>13</v>
      </c>
      <c r="C2271" s="807"/>
      <c r="D2271" s="807"/>
      <c r="E2271" s="801"/>
      <c r="F2271" s="802"/>
      <c r="G2271" s="801"/>
      <c r="H2271" s="801"/>
      <c r="I2271" s="803" t="s">
        <v>854</v>
      </c>
      <c r="J2271" s="789" t="s">
        <v>421</v>
      </c>
      <c r="K2271" s="789" t="s">
        <v>855</v>
      </c>
      <c r="L2271" s="804">
        <v>12</v>
      </c>
      <c r="M2271" s="805">
        <v>46024</v>
      </c>
      <c r="N2271" s="805">
        <v>47118</v>
      </c>
      <c r="O2271" s="791">
        <f t="shared" si="84"/>
        <v>156.28571428571428</v>
      </c>
      <c r="P2271" s="790">
        <v>0</v>
      </c>
      <c r="Q2271" s="815" t="s">
        <v>2062</v>
      </c>
      <c r="R2271" s="95">
        <f t="shared" si="83"/>
        <v>0</v>
      </c>
      <c r="S2271" s="794" t="str">
        <f t="array" aca="1" ref="S2271" ca="1">IF(ISNUMBER(R2271),IF(R2271=100%,"CUMPLIDA",IF(AND(ISNUMBER(N2271),ISNUMBER(INDIRECT("FECHA_"&amp;$B2271,1))), IF(N2271&lt;=INDIRECT("FECHA_"&amp;$B2271,1),"INCUMPLIDA","PROCESO"), "VERIFICAR FECHA")),"SIN VALOR AVANCE")</f>
        <v>PROCESO</v>
      </c>
    </row>
    <row r="2272" spans="1:19" ht="165.75">
      <c r="A2272" s="846" t="s">
        <v>19</v>
      </c>
      <c r="B2272" s="785" t="s">
        <v>13</v>
      </c>
      <c r="C2272" s="807"/>
      <c r="D2272" s="807"/>
      <c r="E2272" s="801"/>
      <c r="F2272" s="802"/>
      <c r="G2272" s="801"/>
      <c r="H2272" s="801"/>
      <c r="I2272" s="803" t="s">
        <v>857</v>
      </c>
      <c r="J2272" s="789" t="s">
        <v>425</v>
      </c>
      <c r="K2272" s="789" t="s">
        <v>426</v>
      </c>
      <c r="L2272" s="804">
        <v>1</v>
      </c>
      <c r="M2272" s="805">
        <v>46024</v>
      </c>
      <c r="N2272" s="805">
        <v>47118</v>
      </c>
      <c r="O2272" s="791">
        <f t="shared" si="84"/>
        <v>156.28571428571428</v>
      </c>
      <c r="P2272" s="790">
        <v>0</v>
      </c>
      <c r="Q2272" s="815" t="s">
        <v>3074</v>
      </c>
      <c r="R2272" s="95">
        <f t="shared" si="83"/>
        <v>0</v>
      </c>
      <c r="S2272" s="794" t="str">
        <f t="array" aca="1" ref="S2272" ca="1">IF(ISNUMBER(R2272),IF(R2272=100%,"CUMPLIDA",IF(AND(ISNUMBER(N2272),ISNUMBER(INDIRECT("FECHA_"&amp;$B2272,1))), IF(N2272&lt;=INDIRECT("FECHA_"&amp;$B2272,1),"INCUMPLIDA","PROCESO"), "VERIFICAR FECHA")),"SIN VALOR AVANCE")</f>
        <v>PROCESO</v>
      </c>
    </row>
    <row r="2273" spans="1:19" ht="300.75">
      <c r="A2273" s="846" t="s">
        <v>19</v>
      </c>
      <c r="B2273" s="785" t="s">
        <v>13</v>
      </c>
      <c r="C2273" s="807"/>
      <c r="D2273" s="807"/>
      <c r="E2273" s="801"/>
      <c r="F2273" s="802"/>
      <c r="G2273" s="801"/>
      <c r="H2273" s="801"/>
      <c r="I2273" s="803" t="s">
        <v>858</v>
      </c>
      <c r="J2273" s="789" t="s">
        <v>428</v>
      </c>
      <c r="K2273" s="789" t="s">
        <v>429</v>
      </c>
      <c r="L2273" s="804">
        <v>2</v>
      </c>
      <c r="M2273" s="805">
        <v>46024</v>
      </c>
      <c r="N2273" s="805">
        <v>47118</v>
      </c>
      <c r="O2273" s="791">
        <f t="shared" si="84"/>
        <v>156.28571428571428</v>
      </c>
      <c r="P2273" s="790">
        <v>0</v>
      </c>
      <c r="Q2273" s="815" t="s">
        <v>2040</v>
      </c>
      <c r="R2273" s="95">
        <f t="shared" si="83"/>
        <v>0</v>
      </c>
      <c r="S2273" s="794" t="str">
        <f t="array" aca="1" ref="S2273" ca="1">IF(ISNUMBER(R2273),IF(R2273=100%,"CUMPLIDA",IF(AND(ISNUMBER(N2273),ISNUMBER(INDIRECT("FECHA_"&amp;$B2273,1))), IF(N2273&lt;=INDIRECT("FECHA_"&amp;$B2273,1),"INCUMPLIDA","PROCESO"), "VERIFICAR FECHA")),"SIN VALOR AVANCE")</f>
        <v>PROCESO</v>
      </c>
    </row>
    <row r="2274" spans="1:19" ht="75.75">
      <c r="A2274" s="846" t="s">
        <v>19</v>
      </c>
      <c r="B2274" s="785" t="s">
        <v>13</v>
      </c>
      <c r="C2274" s="807" t="s">
        <v>3075</v>
      </c>
      <c r="D2274" s="807" t="s">
        <v>3076</v>
      </c>
      <c r="E2274" s="801" t="s">
        <v>3077</v>
      </c>
      <c r="F2274" s="802"/>
      <c r="G2274" s="801"/>
      <c r="H2274" s="801" t="s">
        <v>3078</v>
      </c>
      <c r="I2274" s="801" t="s">
        <v>3079</v>
      </c>
      <c r="J2274" s="861" t="s">
        <v>831</v>
      </c>
      <c r="K2274" s="789" t="s">
        <v>832</v>
      </c>
      <c r="L2274" s="790">
        <v>1</v>
      </c>
      <c r="M2274" s="806">
        <v>45231</v>
      </c>
      <c r="N2274" s="806">
        <v>45504</v>
      </c>
      <c r="O2274" s="791">
        <f t="shared" si="84"/>
        <v>39</v>
      </c>
      <c r="P2274" s="790">
        <v>1</v>
      </c>
      <c r="Q2274" s="815" t="s">
        <v>2021</v>
      </c>
      <c r="R2274" s="95">
        <f t="shared" si="83"/>
        <v>1</v>
      </c>
      <c r="S2274" s="794" t="str">
        <f t="array" aca="1" ref="S2274" ca="1">IF(ISNUMBER(R2274),IF(R2274=100%,"CUMPLIDA",IF(AND(ISNUMBER(N2274),ISNUMBER(INDIRECT("FECHA_"&amp;$B2274,1))), IF(N2274&lt;=INDIRECT("FECHA_"&amp;$B2274,1),"INCUMPLIDA","PROCESO"), "VERIFICAR FECHA")),"SIN VALOR AVANCE")</f>
        <v>CUMPLIDA</v>
      </c>
    </row>
    <row r="2275" spans="1:19" ht="180.75">
      <c r="A2275" s="846" t="s">
        <v>19</v>
      </c>
      <c r="B2275" s="785" t="s">
        <v>13</v>
      </c>
      <c r="C2275" s="807"/>
      <c r="D2275" s="807"/>
      <c r="E2275" s="801"/>
      <c r="F2275" s="802"/>
      <c r="G2275" s="801"/>
      <c r="H2275" s="801"/>
      <c r="I2275" s="801"/>
      <c r="J2275" s="861" t="s">
        <v>834</v>
      </c>
      <c r="K2275" s="789" t="s">
        <v>835</v>
      </c>
      <c r="L2275" s="790">
        <v>1</v>
      </c>
      <c r="M2275" s="806">
        <v>45231</v>
      </c>
      <c r="N2275" s="806">
        <v>45504</v>
      </c>
      <c r="O2275" s="791">
        <f t="shared" si="84"/>
        <v>39</v>
      </c>
      <c r="P2275" s="790">
        <v>1</v>
      </c>
      <c r="Q2275" s="815" t="s">
        <v>3080</v>
      </c>
      <c r="R2275" s="95">
        <f t="shared" si="83"/>
        <v>1</v>
      </c>
      <c r="S2275" s="794" t="str">
        <f t="array" aca="1" ref="S2275" ca="1">IF(ISNUMBER(R2275),IF(R2275=100%,"CUMPLIDA",IF(AND(ISNUMBER(N2275),ISNUMBER(INDIRECT("FECHA_"&amp;$B2275,1))), IF(N2275&lt;=INDIRECT("FECHA_"&amp;$B2275,1),"INCUMPLIDA","PROCESO"), "VERIFICAR FECHA")),"SIN VALOR AVANCE")</f>
        <v>CUMPLIDA</v>
      </c>
    </row>
    <row r="2276" spans="1:19" ht="135.75">
      <c r="A2276" s="846" t="s">
        <v>19</v>
      </c>
      <c r="B2276" s="785" t="s">
        <v>13</v>
      </c>
      <c r="C2276" s="807"/>
      <c r="D2276" s="807"/>
      <c r="E2276" s="801"/>
      <c r="F2276" s="802"/>
      <c r="G2276" s="801"/>
      <c r="H2276" s="801"/>
      <c r="I2276" s="803" t="s">
        <v>837</v>
      </c>
      <c r="J2276" s="789" t="s">
        <v>838</v>
      </c>
      <c r="K2276" s="789" t="s">
        <v>839</v>
      </c>
      <c r="L2276" s="804">
        <v>1</v>
      </c>
      <c r="M2276" s="805">
        <v>45323</v>
      </c>
      <c r="N2276" s="805">
        <v>45747</v>
      </c>
      <c r="O2276" s="791">
        <f t="shared" si="84"/>
        <v>60.571428571428569</v>
      </c>
      <c r="P2276" s="790">
        <v>1</v>
      </c>
      <c r="Q2276" s="815" t="s">
        <v>3081</v>
      </c>
      <c r="R2276" s="95">
        <f t="shared" si="83"/>
        <v>1</v>
      </c>
      <c r="S2276" s="794" t="str">
        <f t="array" aca="1" ref="S2276" ca="1">IF(ISNUMBER(R2276),IF(R2276=100%,"CUMPLIDA",IF(AND(ISNUMBER(N2276),ISNUMBER(INDIRECT("FECHA_"&amp;$B2276,1))), IF(N2276&lt;=INDIRECT("FECHA_"&amp;$B2276,1),"INCUMPLIDA","PROCESO"), "VERIFICAR FECHA")),"SIN VALOR AVANCE")</f>
        <v>CUMPLIDA</v>
      </c>
    </row>
    <row r="2277" spans="1:19" ht="75.75">
      <c r="A2277" s="846" t="s">
        <v>19</v>
      </c>
      <c r="B2277" s="785" t="s">
        <v>13</v>
      </c>
      <c r="C2277" s="807"/>
      <c r="D2277" s="807"/>
      <c r="E2277" s="801"/>
      <c r="F2277" s="802"/>
      <c r="G2277" s="801"/>
      <c r="H2277" s="801"/>
      <c r="I2277" s="803" t="s">
        <v>841</v>
      </c>
      <c r="J2277" s="789" t="s">
        <v>841</v>
      </c>
      <c r="K2277" s="789" t="s">
        <v>842</v>
      </c>
      <c r="L2277" s="804">
        <v>1</v>
      </c>
      <c r="M2277" s="805">
        <v>45323</v>
      </c>
      <c r="N2277" s="805">
        <v>45747</v>
      </c>
      <c r="O2277" s="791">
        <f t="shared" si="84"/>
        <v>60.571428571428569</v>
      </c>
      <c r="P2277" s="790">
        <v>1</v>
      </c>
      <c r="Q2277" s="815" t="s">
        <v>3010</v>
      </c>
      <c r="R2277" s="95">
        <f t="shared" si="83"/>
        <v>1</v>
      </c>
      <c r="S2277" s="794" t="str">
        <f t="array" aca="1" ref="S2277" ca="1">IF(ISNUMBER(R2277),IF(R2277=100%,"CUMPLIDA",IF(AND(ISNUMBER(N2277),ISNUMBER(INDIRECT("FECHA_"&amp;$B2277,1))), IF(N2277&lt;=INDIRECT("FECHA_"&amp;$B2277,1),"INCUMPLIDA","PROCESO"), "VERIFICAR FECHA")),"SIN VALOR AVANCE")</f>
        <v>CUMPLIDA</v>
      </c>
    </row>
    <row r="2278" spans="1:19" ht="105.75">
      <c r="A2278" s="846" t="s">
        <v>19</v>
      </c>
      <c r="B2278" s="785" t="s">
        <v>13</v>
      </c>
      <c r="C2278" s="807"/>
      <c r="D2278" s="807"/>
      <c r="E2278" s="801"/>
      <c r="F2278" s="802"/>
      <c r="G2278" s="801"/>
      <c r="H2278" s="801"/>
      <c r="I2278" s="803" t="s">
        <v>844</v>
      </c>
      <c r="J2278" s="789" t="s">
        <v>845</v>
      </c>
      <c r="K2278" s="789" t="s">
        <v>846</v>
      </c>
      <c r="L2278" s="804">
        <v>1</v>
      </c>
      <c r="M2278" s="805">
        <v>45231</v>
      </c>
      <c r="N2278" s="805">
        <v>45747</v>
      </c>
      <c r="O2278" s="791">
        <f t="shared" si="84"/>
        <v>73.714285714285708</v>
      </c>
      <c r="P2278" s="790">
        <v>1</v>
      </c>
      <c r="Q2278" s="789" t="s">
        <v>1938</v>
      </c>
      <c r="R2278" s="95">
        <f t="shared" si="83"/>
        <v>1</v>
      </c>
      <c r="S2278" s="794" t="str">
        <f t="array" aca="1" ref="S2278" ca="1">IF(ISNUMBER(R2278),IF(R2278=100%,"CUMPLIDA",IF(AND(ISNUMBER(N2278),ISNUMBER(INDIRECT("FECHA_"&amp;$B2278,1))), IF(N2278&lt;=INDIRECT("FECHA_"&amp;$B2278,1),"INCUMPLIDA","PROCESO"), "VERIFICAR FECHA")),"SIN VALOR AVANCE")</f>
        <v>CUMPLIDA</v>
      </c>
    </row>
    <row r="2279" spans="1:19" ht="135.75">
      <c r="A2279" s="846" t="s">
        <v>19</v>
      </c>
      <c r="B2279" s="785" t="s">
        <v>13</v>
      </c>
      <c r="C2279" s="807"/>
      <c r="D2279" s="807"/>
      <c r="E2279" s="801"/>
      <c r="F2279" s="802"/>
      <c r="G2279" s="801"/>
      <c r="H2279" s="801"/>
      <c r="I2279" s="803" t="s">
        <v>847</v>
      </c>
      <c r="J2279" s="789" t="s">
        <v>847</v>
      </c>
      <c r="K2279" s="789" t="s">
        <v>1865</v>
      </c>
      <c r="L2279" s="804">
        <v>1</v>
      </c>
      <c r="M2279" s="805">
        <v>45323</v>
      </c>
      <c r="N2279" s="805">
        <v>45747</v>
      </c>
      <c r="O2279" s="791">
        <f t="shared" si="84"/>
        <v>60.571428571428569</v>
      </c>
      <c r="P2279" s="790">
        <v>1</v>
      </c>
      <c r="Q2279" s="815" t="s">
        <v>3081</v>
      </c>
      <c r="R2279" s="95">
        <f t="shared" si="83"/>
        <v>1</v>
      </c>
      <c r="S2279" s="794" t="str">
        <f t="array" aca="1" ref="S2279" ca="1">IF(ISNUMBER(R2279),IF(R2279=100%,"CUMPLIDA",IF(AND(ISNUMBER(N2279),ISNUMBER(INDIRECT("FECHA_"&amp;$B2279,1))), IF(N2279&lt;=INDIRECT("FECHA_"&amp;$B2279,1),"INCUMPLIDA","PROCESO"), "VERIFICAR FECHA")),"SIN VALOR AVANCE")</f>
        <v>CUMPLIDA</v>
      </c>
    </row>
    <row r="2280" spans="1:19" ht="75.75">
      <c r="A2280" s="846" t="s">
        <v>19</v>
      </c>
      <c r="B2280" s="785" t="s">
        <v>13</v>
      </c>
      <c r="C2280" s="807"/>
      <c r="D2280" s="807"/>
      <c r="E2280" s="801"/>
      <c r="F2280" s="802"/>
      <c r="G2280" s="801"/>
      <c r="H2280" s="801"/>
      <c r="I2280" s="803" t="s">
        <v>2025</v>
      </c>
      <c r="J2280" s="789" t="s">
        <v>2025</v>
      </c>
      <c r="K2280" s="789" t="s">
        <v>850</v>
      </c>
      <c r="L2280" s="804">
        <v>1</v>
      </c>
      <c r="M2280" s="805">
        <v>45231</v>
      </c>
      <c r="N2280" s="805">
        <v>45747</v>
      </c>
      <c r="O2280" s="791">
        <f t="shared" si="84"/>
        <v>73.714285714285708</v>
      </c>
      <c r="P2280" s="790">
        <v>1</v>
      </c>
      <c r="Q2280" s="815" t="s">
        <v>3010</v>
      </c>
      <c r="R2280" s="95">
        <f t="shared" si="83"/>
        <v>1</v>
      </c>
      <c r="S2280" s="794" t="str">
        <f t="array" aca="1" ref="S2280" ca="1">IF(ISNUMBER(R2280),IF(R2280=100%,"CUMPLIDA",IF(AND(ISNUMBER(N2280),ISNUMBER(INDIRECT("FECHA_"&amp;$B2280,1))), IF(N2280&lt;=INDIRECT("FECHA_"&amp;$B2280,1),"INCUMPLIDA","PROCESO"), "VERIFICAR FECHA")),"SIN VALOR AVANCE")</f>
        <v>CUMPLIDA</v>
      </c>
    </row>
    <row r="2281" spans="1:19" ht="180.75">
      <c r="A2281" s="846" t="s">
        <v>19</v>
      </c>
      <c r="B2281" s="785" t="s">
        <v>13</v>
      </c>
      <c r="C2281" s="807"/>
      <c r="D2281" s="807"/>
      <c r="E2281" s="801"/>
      <c r="F2281" s="802"/>
      <c r="G2281" s="801"/>
      <c r="H2281" s="801"/>
      <c r="I2281" s="803" t="s">
        <v>2026</v>
      </c>
      <c r="J2281" s="789" t="s">
        <v>2026</v>
      </c>
      <c r="K2281" s="789" t="s">
        <v>977</v>
      </c>
      <c r="L2281" s="804">
        <v>1</v>
      </c>
      <c r="M2281" s="805">
        <v>45231</v>
      </c>
      <c r="N2281" s="805">
        <v>45808</v>
      </c>
      <c r="O2281" s="791">
        <f t="shared" si="84"/>
        <v>82.428571428571431</v>
      </c>
      <c r="P2281" s="790">
        <v>1</v>
      </c>
      <c r="Q2281" s="815" t="s">
        <v>3080</v>
      </c>
      <c r="R2281" s="95">
        <f t="shared" si="83"/>
        <v>1</v>
      </c>
      <c r="S2281" s="794" t="str">
        <f t="array" aca="1" ref="S2281" ca="1">IF(ISNUMBER(R2281),IF(R2281=100%,"CUMPLIDA",IF(AND(ISNUMBER(N2281),ISNUMBER(INDIRECT("FECHA_"&amp;$B2281,1))), IF(N2281&lt;=INDIRECT("FECHA_"&amp;$B2281,1),"INCUMPLIDA","PROCESO"), "VERIFICAR FECHA")),"SIN VALOR AVANCE")</f>
        <v>CUMPLIDA</v>
      </c>
    </row>
    <row r="2282" spans="1:19" ht="75.75">
      <c r="A2282" s="846" t="s">
        <v>19</v>
      </c>
      <c r="B2282" s="785" t="s">
        <v>13</v>
      </c>
      <c r="C2282" s="807"/>
      <c r="D2282" s="807"/>
      <c r="E2282" s="801"/>
      <c r="F2282" s="802"/>
      <c r="G2282" s="801"/>
      <c r="H2282" s="801"/>
      <c r="I2282" s="803" t="s">
        <v>854</v>
      </c>
      <c r="J2282" s="789" t="s">
        <v>421</v>
      </c>
      <c r="K2282" s="789" t="s">
        <v>855</v>
      </c>
      <c r="L2282" s="804">
        <v>10</v>
      </c>
      <c r="M2282" s="805">
        <v>45809</v>
      </c>
      <c r="N2282" s="805">
        <v>46568</v>
      </c>
      <c r="O2282" s="791">
        <f t="shared" si="84"/>
        <v>108.42857142857143</v>
      </c>
      <c r="P2282" s="790">
        <v>0</v>
      </c>
      <c r="Q2282" s="815" t="s">
        <v>3010</v>
      </c>
      <c r="R2282" s="95">
        <f t="shared" si="83"/>
        <v>0</v>
      </c>
      <c r="S2282" s="794" t="str">
        <f t="array" aca="1" ref="S2282" ca="1">IF(ISNUMBER(R2282),IF(R2282=100%,"CUMPLIDA",IF(AND(ISNUMBER(N2282),ISNUMBER(INDIRECT("FECHA_"&amp;$B2282,1))), IF(N2282&lt;=INDIRECT("FECHA_"&amp;$B2282,1),"INCUMPLIDA","PROCESO"), "VERIFICAR FECHA")),"SIN VALOR AVANCE")</f>
        <v>PROCESO</v>
      </c>
    </row>
    <row r="2283" spans="1:19" ht="135.75">
      <c r="A2283" s="846" t="s">
        <v>19</v>
      </c>
      <c r="B2283" s="785" t="s">
        <v>13</v>
      </c>
      <c r="C2283" s="807"/>
      <c r="D2283" s="807"/>
      <c r="E2283" s="801"/>
      <c r="F2283" s="802"/>
      <c r="G2283" s="801"/>
      <c r="H2283" s="801"/>
      <c r="I2283" s="803" t="s">
        <v>857</v>
      </c>
      <c r="J2283" s="789" t="s">
        <v>425</v>
      </c>
      <c r="K2283" s="789" t="s">
        <v>426</v>
      </c>
      <c r="L2283" s="804">
        <v>1</v>
      </c>
      <c r="M2283" s="805">
        <v>45809</v>
      </c>
      <c r="N2283" s="805">
        <v>46568</v>
      </c>
      <c r="O2283" s="791">
        <f t="shared" si="84"/>
        <v>108.42857142857143</v>
      </c>
      <c r="P2283" s="790">
        <v>0</v>
      </c>
      <c r="Q2283" s="815" t="s">
        <v>3081</v>
      </c>
      <c r="R2283" s="95">
        <f t="shared" si="83"/>
        <v>0</v>
      </c>
      <c r="S2283" s="794" t="str">
        <f t="array" aca="1" ref="S2283" ca="1">IF(ISNUMBER(R2283),IF(R2283=100%,"CUMPLIDA",IF(AND(ISNUMBER(N2283),ISNUMBER(INDIRECT("FECHA_"&amp;$B2283,1))), IF(N2283&lt;=INDIRECT("FECHA_"&amp;$B2283,1),"INCUMPLIDA","PROCESO"), "VERIFICAR FECHA")),"SIN VALOR AVANCE")</f>
        <v>PROCESO</v>
      </c>
    </row>
    <row r="2284" spans="1:19" ht="180.75">
      <c r="A2284" s="846" t="s">
        <v>19</v>
      </c>
      <c r="B2284" s="785" t="s">
        <v>13</v>
      </c>
      <c r="C2284" s="807"/>
      <c r="D2284" s="807"/>
      <c r="E2284" s="801"/>
      <c r="F2284" s="802"/>
      <c r="G2284" s="801"/>
      <c r="H2284" s="801"/>
      <c r="I2284" s="803" t="s">
        <v>858</v>
      </c>
      <c r="J2284" s="789" t="s">
        <v>428</v>
      </c>
      <c r="K2284" s="789" t="s">
        <v>429</v>
      </c>
      <c r="L2284" s="804">
        <v>2</v>
      </c>
      <c r="M2284" s="805">
        <v>45809</v>
      </c>
      <c r="N2284" s="805">
        <v>46568</v>
      </c>
      <c r="O2284" s="791">
        <f t="shared" si="84"/>
        <v>108.42857142857143</v>
      </c>
      <c r="P2284" s="790">
        <v>0</v>
      </c>
      <c r="Q2284" s="815" t="s">
        <v>3080</v>
      </c>
      <c r="R2284" s="95">
        <f t="shared" si="83"/>
        <v>0</v>
      </c>
      <c r="S2284" s="794" t="str">
        <f t="array" aca="1" ref="S2284" ca="1">IF(ISNUMBER(R2284),IF(R2284=100%,"CUMPLIDA",IF(AND(ISNUMBER(N2284),ISNUMBER(INDIRECT("FECHA_"&amp;$B2284,1))), IF(N2284&lt;=INDIRECT("FECHA_"&amp;$B2284,1),"INCUMPLIDA","PROCESO"), "VERIFICAR FECHA")),"SIN VALOR AVANCE")</f>
        <v>PROCESO</v>
      </c>
    </row>
    <row r="2285" spans="1:19" ht="240.75">
      <c r="A2285" s="846" t="s">
        <v>19</v>
      </c>
      <c r="B2285" s="785" t="s">
        <v>13</v>
      </c>
      <c r="C2285" s="807" t="s">
        <v>3082</v>
      </c>
      <c r="D2285" s="807" t="s">
        <v>3083</v>
      </c>
      <c r="E2285" s="801" t="s">
        <v>3084</v>
      </c>
      <c r="F2285" s="802"/>
      <c r="G2285" s="801"/>
      <c r="H2285" s="820" t="s">
        <v>3085</v>
      </c>
      <c r="I2285" s="801" t="s">
        <v>903</v>
      </c>
      <c r="J2285" s="861" t="s">
        <v>1935</v>
      </c>
      <c r="K2285" s="789" t="s">
        <v>1936</v>
      </c>
      <c r="L2285" s="790">
        <v>1</v>
      </c>
      <c r="M2285" s="806">
        <v>44044</v>
      </c>
      <c r="N2285" s="806">
        <v>44196</v>
      </c>
      <c r="O2285" s="791">
        <f t="shared" si="84"/>
        <v>21.714285714285715</v>
      </c>
      <c r="P2285" s="790">
        <v>1</v>
      </c>
      <c r="Q2285" s="789" t="s">
        <v>3086</v>
      </c>
      <c r="R2285" s="95">
        <f t="shared" si="83"/>
        <v>1</v>
      </c>
      <c r="S2285" s="794" t="str">
        <f t="array" aca="1" ref="S2285" ca="1">IF(ISNUMBER(R2285),IF(R2285=100%,"CUMPLIDA",IF(AND(ISNUMBER(N2285),ISNUMBER(INDIRECT("FECHA_"&amp;$B2285,1))), IF(N2285&lt;=INDIRECT("FECHA_"&amp;$B2285,1),"INCUMPLIDA","PROCESO"), "VERIFICAR FECHA")),"SIN VALOR AVANCE")</f>
        <v>CUMPLIDA</v>
      </c>
    </row>
    <row r="2286" spans="1:19" ht="75.75">
      <c r="A2286" s="846" t="s">
        <v>19</v>
      </c>
      <c r="B2286" s="785" t="s">
        <v>13</v>
      </c>
      <c r="C2286" s="807"/>
      <c r="D2286" s="807"/>
      <c r="E2286" s="801"/>
      <c r="F2286" s="802"/>
      <c r="G2286" s="801"/>
      <c r="H2286" s="820"/>
      <c r="I2286" s="801"/>
      <c r="J2286" s="861" t="s">
        <v>831</v>
      </c>
      <c r="K2286" s="789" t="s">
        <v>832</v>
      </c>
      <c r="L2286" s="790">
        <v>1</v>
      </c>
      <c r="M2286" s="806">
        <v>45231</v>
      </c>
      <c r="N2286" s="806">
        <v>45504</v>
      </c>
      <c r="O2286" s="791">
        <f t="shared" si="84"/>
        <v>39</v>
      </c>
      <c r="P2286" s="790">
        <v>1</v>
      </c>
      <c r="Q2286" s="815" t="s">
        <v>2021</v>
      </c>
      <c r="R2286" s="95">
        <f t="shared" si="83"/>
        <v>1</v>
      </c>
      <c r="S2286" s="794" t="str">
        <f t="array" aca="1" ref="S2286" ca="1">IF(ISNUMBER(R2286),IF(R2286=100%,"CUMPLIDA",IF(AND(ISNUMBER(N2286),ISNUMBER(INDIRECT("FECHA_"&amp;$B2286,1))), IF(N2286&lt;=INDIRECT("FECHA_"&amp;$B2286,1),"INCUMPLIDA","PROCESO"), "VERIFICAR FECHA")),"SIN VALOR AVANCE")</f>
        <v>CUMPLIDA</v>
      </c>
    </row>
    <row r="2287" spans="1:19" ht="330.75">
      <c r="A2287" s="846" t="s">
        <v>19</v>
      </c>
      <c r="B2287" s="785" t="s">
        <v>13</v>
      </c>
      <c r="C2287" s="807"/>
      <c r="D2287" s="807"/>
      <c r="E2287" s="801"/>
      <c r="F2287" s="802"/>
      <c r="G2287" s="801"/>
      <c r="H2287" s="820"/>
      <c r="I2287" s="801"/>
      <c r="J2287" s="861" t="s">
        <v>834</v>
      </c>
      <c r="K2287" s="789" t="s">
        <v>835</v>
      </c>
      <c r="L2287" s="790">
        <v>1</v>
      </c>
      <c r="M2287" s="806">
        <v>45231</v>
      </c>
      <c r="N2287" s="806">
        <v>45504</v>
      </c>
      <c r="O2287" s="791">
        <f t="shared" si="84"/>
        <v>39</v>
      </c>
      <c r="P2287" s="790">
        <v>1</v>
      </c>
      <c r="Q2287" s="815" t="s">
        <v>2059</v>
      </c>
      <c r="R2287" s="95">
        <f t="shared" si="83"/>
        <v>1</v>
      </c>
      <c r="S2287" s="794" t="str">
        <f t="array" aca="1" ref="S2287" ca="1">IF(ISNUMBER(R2287),IF(R2287=100%,"CUMPLIDA",IF(AND(ISNUMBER(N2287),ISNUMBER(INDIRECT("FECHA_"&amp;$B2287,1))), IF(N2287&lt;=INDIRECT("FECHA_"&amp;$B2287,1),"INCUMPLIDA","PROCESO"), "VERIFICAR FECHA")),"SIN VALOR AVANCE")</f>
        <v>CUMPLIDA</v>
      </c>
    </row>
    <row r="2288" spans="1:19" ht="165.75">
      <c r="A2288" s="846" t="s">
        <v>19</v>
      </c>
      <c r="B2288" s="785" t="s">
        <v>13</v>
      </c>
      <c r="C2288" s="807"/>
      <c r="D2288" s="807"/>
      <c r="E2288" s="801"/>
      <c r="F2288" s="802"/>
      <c r="G2288" s="801"/>
      <c r="H2288" s="820"/>
      <c r="I2288" s="803" t="s">
        <v>837</v>
      </c>
      <c r="J2288" s="789" t="s">
        <v>838</v>
      </c>
      <c r="K2288" s="789" t="s">
        <v>839</v>
      </c>
      <c r="L2288" s="804">
        <v>1</v>
      </c>
      <c r="M2288" s="805">
        <v>45323</v>
      </c>
      <c r="N2288" s="805">
        <v>45747</v>
      </c>
      <c r="O2288" s="791">
        <f t="shared" si="84"/>
        <v>60.571428571428569</v>
      </c>
      <c r="P2288" s="790">
        <v>1</v>
      </c>
      <c r="Q2288" s="815" t="s">
        <v>3009</v>
      </c>
      <c r="R2288" s="95">
        <f t="shared" si="83"/>
        <v>1</v>
      </c>
      <c r="S2288" s="794" t="str">
        <f t="array" aca="1" ref="S2288" ca="1">IF(ISNUMBER(R2288),IF(R2288=100%,"CUMPLIDA",IF(AND(ISNUMBER(N2288),ISNUMBER(INDIRECT("FECHA_"&amp;$B2288,1))), IF(N2288&lt;=INDIRECT("FECHA_"&amp;$B2288,1),"INCUMPLIDA","PROCESO"), "VERIFICAR FECHA")),"SIN VALOR AVANCE")</f>
        <v>CUMPLIDA</v>
      </c>
    </row>
    <row r="2289" spans="1:19" ht="75.75">
      <c r="A2289" s="846" t="s">
        <v>19</v>
      </c>
      <c r="B2289" s="785" t="s">
        <v>13</v>
      </c>
      <c r="C2289" s="807"/>
      <c r="D2289" s="807"/>
      <c r="E2289" s="801"/>
      <c r="F2289" s="802"/>
      <c r="G2289" s="801"/>
      <c r="H2289" s="820"/>
      <c r="I2289" s="803" t="s">
        <v>841</v>
      </c>
      <c r="J2289" s="789" t="s">
        <v>841</v>
      </c>
      <c r="K2289" s="789" t="s">
        <v>842</v>
      </c>
      <c r="L2289" s="804">
        <v>1</v>
      </c>
      <c r="M2289" s="805">
        <v>45323</v>
      </c>
      <c r="N2289" s="805">
        <v>45747</v>
      </c>
      <c r="O2289" s="791">
        <f t="shared" si="84"/>
        <v>60.571428571428569</v>
      </c>
      <c r="P2289" s="790">
        <v>1</v>
      </c>
      <c r="Q2289" s="815" t="s">
        <v>3010</v>
      </c>
      <c r="R2289" s="95">
        <f t="shared" si="83"/>
        <v>1</v>
      </c>
      <c r="S2289" s="794" t="str">
        <f t="array" aca="1" ref="S2289" ca="1">IF(ISNUMBER(R2289),IF(R2289=100%,"CUMPLIDA",IF(AND(ISNUMBER(N2289),ISNUMBER(INDIRECT("FECHA_"&amp;$B2289,1))), IF(N2289&lt;=INDIRECT("FECHA_"&amp;$B2289,1),"INCUMPLIDA","PROCESO"), "VERIFICAR FECHA")),"SIN VALOR AVANCE")</f>
        <v>CUMPLIDA</v>
      </c>
    </row>
    <row r="2290" spans="1:19" ht="105.75">
      <c r="A2290" s="846" t="s">
        <v>19</v>
      </c>
      <c r="B2290" s="785" t="s">
        <v>13</v>
      </c>
      <c r="C2290" s="807"/>
      <c r="D2290" s="807"/>
      <c r="E2290" s="801"/>
      <c r="F2290" s="802"/>
      <c r="G2290" s="801"/>
      <c r="H2290" s="820"/>
      <c r="I2290" s="803" t="s">
        <v>844</v>
      </c>
      <c r="J2290" s="789" t="s">
        <v>845</v>
      </c>
      <c r="K2290" s="789" t="s">
        <v>846</v>
      </c>
      <c r="L2290" s="804">
        <v>1</v>
      </c>
      <c r="M2290" s="805">
        <v>45231</v>
      </c>
      <c r="N2290" s="805">
        <v>45747</v>
      </c>
      <c r="O2290" s="791">
        <f t="shared" si="84"/>
        <v>73.714285714285708</v>
      </c>
      <c r="P2290" s="790">
        <v>1</v>
      </c>
      <c r="Q2290" s="789" t="s">
        <v>1938</v>
      </c>
      <c r="R2290" s="95">
        <f t="shared" si="83"/>
        <v>1</v>
      </c>
      <c r="S2290" s="794" t="str">
        <f t="array" aca="1" ref="S2290" ca="1">IF(ISNUMBER(R2290),IF(R2290=100%,"CUMPLIDA",IF(AND(ISNUMBER(N2290),ISNUMBER(INDIRECT("FECHA_"&amp;$B2290,1))), IF(N2290&lt;=INDIRECT("FECHA_"&amp;$B2290,1),"INCUMPLIDA","PROCESO"), "VERIFICAR FECHA")),"SIN VALOR AVANCE")</f>
        <v>CUMPLIDA</v>
      </c>
    </row>
    <row r="2291" spans="1:19" ht="165.75">
      <c r="A2291" s="846" t="s">
        <v>19</v>
      </c>
      <c r="B2291" s="785" t="s">
        <v>13</v>
      </c>
      <c r="C2291" s="807"/>
      <c r="D2291" s="807"/>
      <c r="E2291" s="801"/>
      <c r="F2291" s="802"/>
      <c r="G2291" s="801"/>
      <c r="H2291" s="820"/>
      <c r="I2291" s="803" t="s">
        <v>847</v>
      </c>
      <c r="J2291" s="789" t="s">
        <v>847</v>
      </c>
      <c r="K2291" s="789" t="s">
        <v>1865</v>
      </c>
      <c r="L2291" s="804">
        <v>1</v>
      </c>
      <c r="M2291" s="805">
        <v>45323</v>
      </c>
      <c r="N2291" s="805">
        <v>45747</v>
      </c>
      <c r="O2291" s="791">
        <f t="shared" si="84"/>
        <v>60.571428571428569</v>
      </c>
      <c r="P2291" s="790">
        <v>1</v>
      </c>
      <c r="Q2291" s="815" t="s">
        <v>3009</v>
      </c>
      <c r="R2291" s="95">
        <f t="shared" si="83"/>
        <v>1</v>
      </c>
      <c r="S2291" s="794" t="str">
        <f t="array" aca="1" ref="S2291" ca="1">IF(ISNUMBER(R2291),IF(R2291=100%,"CUMPLIDA",IF(AND(ISNUMBER(N2291),ISNUMBER(INDIRECT("FECHA_"&amp;$B2291,1))), IF(N2291&lt;=INDIRECT("FECHA_"&amp;$B2291,1),"INCUMPLIDA","PROCESO"), "VERIFICAR FECHA")),"SIN VALOR AVANCE")</f>
        <v>CUMPLIDA</v>
      </c>
    </row>
    <row r="2292" spans="1:19" ht="75.75">
      <c r="A2292" s="846" t="s">
        <v>19</v>
      </c>
      <c r="B2292" s="785" t="s">
        <v>13</v>
      </c>
      <c r="C2292" s="807"/>
      <c r="D2292" s="807"/>
      <c r="E2292" s="801"/>
      <c r="F2292" s="802"/>
      <c r="G2292" s="801"/>
      <c r="H2292" s="820"/>
      <c r="I2292" s="803" t="s">
        <v>2025</v>
      </c>
      <c r="J2292" s="789" t="s">
        <v>2025</v>
      </c>
      <c r="K2292" s="789" t="s">
        <v>850</v>
      </c>
      <c r="L2292" s="804">
        <v>1</v>
      </c>
      <c r="M2292" s="805">
        <v>45231</v>
      </c>
      <c r="N2292" s="805">
        <v>45747</v>
      </c>
      <c r="O2292" s="791">
        <f t="shared" si="84"/>
        <v>73.714285714285708</v>
      </c>
      <c r="P2292" s="790">
        <v>1</v>
      </c>
      <c r="Q2292" s="815" t="s">
        <v>3010</v>
      </c>
      <c r="R2292" s="95">
        <f t="shared" si="83"/>
        <v>1</v>
      </c>
      <c r="S2292" s="794" t="str">
        <f t="array" aca="1" ref="S2292" ca="1">IF(ISNUMBER(R2292),IF(R2292=100%,"CUMPLIDA",IF(AND(ISNUMBER(N2292),ISNUMBER(INDIRECT("FECHA_"&amp;$B2292,1))), IF(N2292&lt;=INDIRECT("FECHA_"&amp;$B2292,1),"INCUMPLIDA","PROCESO"), "VERIFICAR FECHA")),"SIN VALOR AVANCE")</f>
        <v>CUMPLIDA</v>
      </c>
    </row>
    <row r="2293" spans="1:19" ht="225.75">
      <c r="A2293" s="846" t="s">
        <v>19</v>
      </c>
      <c r="B2293" s="785" t="s">
        <v>13</v>
      </c>
      <c r="C2293" s="807"/>
      <c r="D2293" s="807"/>
      <c r="E2293" s="801"/>
      <c r="F2293" s="802"/>
      <c r="G2293" s="801"/>
      <c r="H2293" s="820"/>
      <c r="I2293" s="803" t="s">
        <v>2026</v>
      </c>
      <c r="J2293" s="789" t="s">
        <v>2026</v>
      </c>
      <c r="K2293" s="789" t="s">
        <v>977</v>
      </c>
      <c r="L2293" s="804">
        <v>1</v>
      </c>
      <c r="M2293" s="805">
        <v>45231</v>
      </c>
      <c r="N2293" s="805">
        <v>45808</v>
      </c>
      <c r="O2293" s="791">
        <f t="shared" si="84"/>
        <v>82.428571428571431</v>
      </c>
      <c r="P2293" s="790">
        <v>1</v>
      </c>
      <c r="Q2293" s="815" t="s">
        <v>2022</v>
      </c>
      <c r="R2293" s="95">
        <f t="shared" si="83"/>
        <v>1</v>
      </c>
      <c r="S2293" s="794" t="str">
        <f t="array" aca="1" ref="S2293" ca="1">IF(ISNUMBER(R2293),IF(R2293=100%,"CUMPLIDA",IF(AND(ISNUMBER(N2293),ISNUMBER(INDIRECT("FECHA_"&amp;$B2293,1))), IF(N2293&lt;=INDIRECT("FECHA_"&amp;$B2293,1),"INCUMPLIDA","PROCESO"), "VERIFICAR FECHA")),"SIN VALOR AVANCE")</f>
        <v>CUMPLIDA</v>
      </c>
    </row>
    <row r="2294" spans="1:19" ht="180.75">
      <c r="A2294" s="846" t="s">
        <v>19</v>
      </c>
      <c r="B2294" s="785" t="s">
        <v>13</v>
      </c>
      <c r="C2294" s="807"/>
      <c r="D2294" s="807"/>
      <c r="E2294" s="801"/>
      <c r="F2294" s="802"/>
      <c r="G2294" s="801"/>
      <c r="H2294" s="820"/>
      <c r="I2294" s="803" t="s">
        <v>854</v>
      </c>
      <c r="J2294" s="789" t="s">
        <v>421</v>
      </c>
      <c r="K2294" s="789" t="s">
        <v>855</v>
      </c>
      <c r="L2294" s="804">
        <v>7</v>
      </c>
      <c r="M2294" s="805">
        <v>46024</v>
      </c>
      <c r="N2294" s="805">
        <v>46660</v>
      </c>
      <c r="O2294" s="791">
        <f t="shared" si="84"/>
        <v>90.857142857142861</v>
      </c>
      <c r="P2294" s="790">
        <v>0</v>
      </c>
      <c r="Q2294" s="815" t="s">
        <v>2062</v>
      </c>
      <c r="R2294" s="95">
        <f t="shared" si="83"/>
        <v>0</v>
      </c>
      <c r="S2294" s="794" t="str">
        <f t="array" aca="1" ref="S2294" ca="1">IF(ISNUMBER(R2294),IF(R2294=100%,"CUMPLIDA",IF(AND(ISNUMBER(N2294),ISNUMBER(INDIRECT("FECHA_"&amp;$B2294,1))), IF(N2294&lt;=INDIRECT("FECHA_"&amp;$B2294,1),"INCUMPLIDA","PROCESO"), "VERIFICAR FECHA")),"SIN VALOR AVANCE")</f>
        <v>PROCESO</v>
      </c>
    </row>
    <row r="2295" spans="1:19" ht="180.75">
      <c r="A2295" s="846" t="s">
        <v>19</v>
      </c>
      <c r="B2295" s="785" t="s">
        <v>13</v>
      </c>
      <c r="C2295" s="807"/>
      <c r="D2295" s="807"/>
      <c r="E2295" s="801"/>
      <c r="F2295" s="802"/>
      <c r="G2295" s="801"/>
      <c r="H2295" s="820"/>
      <c r="I2295" s="803" t="s">
        <v>857</v>
      </c>
      <c r="J2295" s="789" t="s">
        <v>425</v>
      </c>
      <c r="K2295" s="789" t="s">
        <v>426</v>
      </c>
      <c r="L2295" s="804">
        <v>1</v>
      </c>
      <c r="M2295" s="805">
        <v>46024</v>
      </c>
      <c r="N2295" s="805">
        <v>46660</v>
      </c>
      <c r="O2295" s="791">
        <f t="shared" si="84"/>
        <v>90.857142857142861</v>
      </c>
      <c r="P2295" s="790">
        <v>0</v>
      </c>
      <c r="Q2295" s="815" t="s">
        <v>2039</v>
      </c>
      <c r="R2295" s="95">
        <f t="shared" si="83"/>
        <v>0</v>
      </c>
      <c r="S2295" s="794" t="str">
        <f t="array" aca="1" ref="S2295" ca="1">IF(ISNUMBER(R2295),IF(R2295=100%,"CUMPLIDA",IF(AND(ISNUMBER(N2295),ISNUMBER(INDIRECT("FECHA_"&amp;$B2295,1))), IF(N2295&lt;=INDIRECT("FECHA_"&amp;$B2295,1),"INCUMPLIDA","PROCESO"), "VERIFICAR FECHA")),"SIN VALOR AVANCE")</f>
        <v>PROCESO</v>
      </c>
    </row>
    <row r="2296" spans="1:19" ht="300.75">
      <c r="A2296" s="846" t="s">
        <v>19</v>
      </c>
      <c r="B2296" s="785" t="s">
        <v>13</v>
      </c>
      <c r="C2296" s="807"/>
      <c r="D2296" s="807"/>
      <c r="E2296" s="801"/>
      <c r="F2296" s="802"/>
      <c r="G2296" s="801"/>
      <c r="H2296" s="820"/>
      <c r="I2296" s="803" t="s">
        <v>858</v>
      </c>
      <c r="J2296" s="789" t="s">
        <v>428</v>
      </c>
      <c r="K2296" s="789" t="s">
        <v>429</v>
      </c>
      <c r="L2296" s="804">
        <v>2</v>
      </c>
      <c r="M2296" s="805">
        <v>46024</v>
      </c>
      <c r="N2296" s="805">
        <v>46660</v>
      </c>
      <c r="O2296" s="791">
        <f t="shared" si="84"/>
        <v>90.857142857142861</v>
      </c>
      <c r="P2296" s="790">
        <v>0</v>
      </c>
      <c r="Q2296" s="815" t="s">
        <v>2040</v>
      </c>
      <c r="R2296" s="95">
        <f t="shared" si="83"/>
        <v>0</v>
      </c>
      <c r="S2296" s="794" t="str">
        <f t="array" aca="1" ref="S2296" ca="1">IF(ISNUMBER(R2296),IF(R2296=100%,"CUMPLIDA",IF(AND(ISNUMBER(N2296),ISNUMBER(INDIRECT("FECHA_"&amp;$B2296,1))), IF(N2296&lt;=INDIRECT("FECHA_"&amp;$B2296,1),"INCUMPLIDA","PROCESO"), "VERIFICAR FECHA")),"SIN VALOR AVANCE")</f>
        <v>PROCESO</v>
      </c>
    </row>
    <row r="2297" spans="1:19" ht="240.75">
      <c r="A2297" s="846" t="s">
        <v>19</v>
      </c>
      <c r="B2297" s="785" t="s">
        <v>13</v>
      </c>
      <c r="C2297" s="807" t="s">
        <v>3087</v>
      </c>
      <c r="D2297" s="807" t="s">
        <v>3088</v>
      </c>
      <c r="E2297" s="801" t="s">
        <v>3089</v>
      </c>
      <c r="F2297" s="802"/>
      <c r="G2297" s="801"/>
      <c r="H2297" s="801" t="s">
        <v>3090</v>
      </c>
      <c r="I2297" s="801" t="s">
        <v>903</v>
      </c>
      <c r="J2297" s="861" t="s">
        <v>1935</v>
      </c>
      <c r="K2297" s="789" t="s">
        <v>1936</v>
      </c>
      <c r="L2297" s="790">
        <v>1</v>
      </c>
      <c r="M2297" s="806">
        <v>44044</v>
      </c>
      <c r="N2297" s="806">
        <v>44196</v>
      </c>
      <c r="O2297" s="791">
        <f t="shared" si="84"/>
        <v>21.714285714285715</v>
      </c>
      <c r="P2297" s="790">
        <v>1</v>
      </c>
      <c r="Q2297" s="789" t="s">
        <v>2066</v>
      </c>
      <c r="R2297" s="95">
        <f t="shared" si="83"/>
        <v>1</v>
      </c>
      <c r="S2297" s="794" t="str">
        <f t="array" aca="1" ref="S2297" ca="1">IF(ISNUMBER(R2297),IF(R2297=100%,"CUMPLIDA",IF(AND(ISNUMBER(N2297),ISNUMBER(INDIRECT("FECHA_"&amp;$B2297,1))), IF(N2297&lt;=INDIRECT("FECHA_"&amp;$B2297,1),"INCUMPLIDA","PROCESO"), "VERIFICAR FECHA")),"SIN VALOR AVANCE")</f>
        <v>CUMPLIDA</v>
      </c>
    </row>
    <row r="2298" spans="1:19" ht="75.75">
      <c r="A2298" s="846" t="s">
        <v>19</v>
      </c>
      <c r="B2298" s="785" t="s">
        <v>13</v>
      </c>
      <c r="C2298" s="807"/>
      <c r="D2298" s="807"/>
      <c r="E2298" s="801"/>
      <c r="F2298" s="802"/>
      <c r="G2298" s="801"/>
      <c r="H2298" s="801"/>
      <c r="I2298" s="801"/>
      <c r="J2298" s="861" t="s">
        <v>831</v>
      </c>
      <c r="K2298" s="789" t="s">
        <v>832</v>
      </c>
      <c r="L2298" s="790">
        <v>1</v>
      </c>
      <c r="M2298" s="806">
        <v>45231</v>
      </c>
      <c r="N2298" s="806">
        <v>45504</v>
      </c>
      <c r="O2298" s="791">
        <f t="shared" si="84"/>
        <v>39</v>
      </c>
      <c r="P2298" s="790">
        <v>1</v>
      </c>
      <c r="Q2298" s="815" t="s">
        <v>2021</v>
      </c>
      <c r="R2298" s="95">
        <f t="shared" si="83"/>
        <v>1</v>
      </c>
      <c r="S2298" s="794" t="str">
        <f t="array" aca="1" ref="S2298" ca="1">IF(ISNUMBER(R2298),IF(R2298=100%,"CUMPLIDA",IF(AND(ISNUMBER(N2298),ISNUMBER(INDIRECT("FECHA_"&amp;$B2298,1))), IF(N2298&lt;=INDIRECT("FECHA_"&amp;$B2298,1),"INCUMPLIDA","PROCESO"), "VERIFICAR FECHA")),"SIN VALOR AVANCE")</f>
        <v>CUMPLIDA</v>
      </c>
    </row>
    <row r="2299" spans="1:19" ht="330.75">
      <c r="A2299" s="846" t="s">
        <v>19</v>
      </c>
      <c r="B2299" s="785" t="s">
        <v>13</v>
      </c>
      <c r="C2299" s="807"/>
      <c r="D2299" s="807"/>
      <c r="E2299" s="801"/>
      <c r="F2299" s="802"/>
      <c r="G2299" s="801"/>
      <c r="H2299" s="801"/>
      <c r="I2299" s="801"/>
      <c r="J2299" s="861" t="s">
        <v>834</v>
      </c>
      <c r="K2299" s="789" t="s">
        <v>835</v>
      </c>
      <c r="L2299" s="790">
        <v>1</v>
      </c>
      <c r="M2299" s="806">
        <v>45231</v>
      </c>
      <c r="N2299" s="806">
        <v>45504</v>
      </c>
      <c r="O2299" s="791">
        <f t="shared" si="84"/>
        <v>39</v>
      </c>
      <c r="P2299" s="790">
        <v>1</v>
      </c>
      <c r="Q2299" s="815" t="s">
        <v>2059</v>
      </c>
      <c r="R2299" s="95">
        <f t="shared" si="83"/>
        <v>1</v>
      </c>
      <c r="S2299" s="794" t="str">
        <f t="array" aca="1" ref="S2299" ca="1">IF(ISNUMBER(R2299),IF(R2299=100%,"CUMPLIDA",IF(AND(ISNUMBER(N2299),ISNUMBER(INDIRECT("FECHA_"&amp;$B2299,1))), IF(N2299&lt;=INDIRECT("FECHA_"&amp;$B2299,1),"INCUMPLIDA","PROCESO"), "VERIFICAR FECHA")),"SIN VALOR AVANCE")</f>
        <v>CUMPLIDA</v>
      </c>
    </row>
    <row r="2300" spans="1:19" ht="165.75">
      <c r="A2300" s="846" t="s">
        <v>19</v>
      </c>
      <c r="B2300" s="785" t="s">
        <v>13</v>
      </c>
      <c r="C2300" s="807"/>
      <c r="D2300" s="807"/>
      <c r="E2300" s="801"/>
      <c r="F2300" s="802"/>
      <c r="G2300" s="801"/>
      <c r="H2300" s="801"/>
      <c r="I2300" s="803" t="s">
        <v>837</v>
      </c>
      <c r="J2300" s="789" t="s">
        <v>838</v>
      </c>
      <c r="K2300" s="789" t="s">
        <v>839</v>
      </c>
      <c r="L2300" s="804">
        <v>1</v>
      </c>
      <c r="M2300" s="805">
        <v>45323</v>
      </c>
      <c r="N2300" s="805">
        <v>45747</v>
      </c>
      <c r="O2300" s="791">
        <f t="shared" si="84"/>
        <v>60.571428571428569</v>
      </c>
      <c r="P2300" s="790">
        <v>1</v>
      </c>
      <c r="Q2300" s="815" t="s">
        <v>2060</v>
      </c>
      <c r="R2300" s="95">
        <f t="shared" si="83"/>
        <v>1</v>
      </c>
      <c r="S2300" s="794" t="str">
        <f t="array" aca="1" ref="S2300" ca="1">IF(ISNUMBER(R2300),IF(R2300=100%,"CUMPLIDA",IF(AND(ISNUMBER(N2300),ISNUMBER(INDIRECT("FECHA_"&amp;$B2300,1))), IF(N2300&lt;=INDIRECT("FECHA_"&amp;$B2300,1),"INCUMPLIDA","PROCESO"), "VERIFICAR FECHA")),"SIN VALOR AVANCE")</f>
        <v>CUMPLIDA</v>
      </c>
    </row>
    <row r="2301" spans="1:19" ht="105.75">
      <c r="A2301" s="846" t="s">
        <v>19</v>
      </c>
      <c r="B2301" s="785" t="s">
        <v>13</v>
      </c>
      <c r="C2301" s="807"/>
      <c r="D2301" s="807"/>
      <c r="E2301" s="801"/>
      <c r="F2301" s="802"/>
      <c r="G2301" s="801"/>
      <c r="H2301" s="801"/>
      <c r="I2301" s="803" t="s">
        <v>841</v>
      </c>
      <c r="J2301" s="789" t="s">
        <v>841</v>
      </c>
      <c r="K2301" s="789" t="s">
        <v>842</v>
      </c>
      <c r="L2301" s="804">
        <v>1</v>
      </c>
      <c r="M2301" s="805">
        <v>45323</v>
      </c>
      <c r="N2301" s="805">
        <v>45747</v>
      </c>
      <c r="O2301" s="791">
        <f t="shared" si="84"/>
        <v>60.571428571428569</v>
      </c>
      <c r="P2301" s="790">
        <v>1</v>
      </c>
      <c r="Q2301" s="815" t="s">
        <v>2970</v>
      </c>
      <c r="R2301" s="95">
        <f t="shared" si="83"/>
        <v>1</v>
      </c>
      <c r="S2301" s="794" t="str">
        <f t="array" aca="1" ref="S2301" ca="1">IF(ISNUMBER(R2301),IF(R2301=100%,"CUMPLIDA",IF(AND(ISNUMBER(N2301),ISNUMBER(INDIRECT("FECHA_"&amp;$B2301,1))), IF(N2301&lt;=INDIRECT("FECHA_"&amp;$B2301,1),"INCUMPLIDA","PROCESO"), "VERIFICAR FECHA")),"SIN VALOR AVANCE")</f>
        <v>CUMPLIDA</v>
      </c>
    </row>
    <row r="2302" spans="1:19" ht="105.75">
      <c r="A2302" s="846" t="s">
        <v>19</v>
      </c>
      <c r="B2302" s="785" t="s">
        <v>13</v>
      </c>
      <c r="C2302" s="807"/>
      <c r="D2302" s="807"/>
      <c r="E2302" s="801"/>
      <c r="F2302" s="802"/>
      <c r="G2302" s="801"/>
      <c r="H2302" s="801"/>
      <c r="I2302" s="803" t="s">
        <v>844</v>
      </c>
      <c r="J2302" s="789" t="s">
        <v>845</v>
      </c>
      <c r="K2302" s="789" t="s">
        <v>846</v>
      </c>
      <c r="L2302" s="804">
        <v>1</v>
      </c>
      <c r="M2302" s="805">
        <v>45231</v>
      </c>
      <c r="N2302" s="805">
        <v>45747</v>
      </c>
      <c r="O2302" s="791">
        <f t="shared" si="84"/>
        <v>73.714285714285708</v>
      </c>
      <c r="P2302" s="790">
        <v>1</v>
      </c>
      <c r="Q2302" s="789" t="s">
        <v>1938</v>
      </c>
      <c r="R2302" s="95">
        <f t="shared" si="83"/>
        <v>1</v>
      </c>
      <c r="S2302" s="794" t="str">
        <f t="array" aca="1" ref="S2302" ca="1">IF(ISNUMBER(R2302),IF(R2302=100%,"CUMPLIDA",IF(AND(ISNUMBER(N2302),ISNUMBER(INDIRECT("FECHA_"&amp;$B2302,1))), IF(N2302&lt;=INDIRECT("FECHA_"&amp;$B2302,1),"INCUMPLIDA","PROCESO"), "VERIFICAR FECHA")),"SIN VALOR AVANCE")</f>
        <v>CUMPLIDA</v>
      </c>
    </row>
    <row r="2303" spans="1:19" ht="180.75">
      <c r="A2303" s="846" t="s">
        <v>19</v>
      </c>
      <c r="B2303" s="785" t="s">
        <v>13</v>
      </c>
      <c r="C2303" s="807"/>
      <c r="D2303" s="807"/>
      <c r="E2303" s="801"/>
      <c r="F2303" s="802"/>
      <c r="G2303" s="801"/>
      <c r="H2303" s="801"/>
      <c r="I2303" s="803" t="s">
        <v>847</v>
      </c>
      <c r="J2303" s="789" t="s">
        <v>847</v>
      </c>
      <c r="K2303" s="789" t="s">
        <v>1865</v>
      </c>
      <c r="L2303" s="804">
        <v>1</v>
      </c>
      <c r="M2303" s="805">
        <v>45323</v>
      </c>
      <c r="N2303" s="805">
        <v>45747</v>
      </c>
      <c r="O2303" s="791">
        <f t="shared" si="84"/>
        <v>60.571428571428569</v>
      </c>
      <c r="P2303" s="790">
        <v>1</v>
      </c>
      <c r="Q2303" s="815" t="s">
        <v>2061</v>
      </c>
      <c r="R2303" s="95">
        <f t="shared" si="83"/>
        <v>1</v>
      </c>
      <c r="S2303" s="794" t="str">
        <f t="array" aca="1" ref="S2303" ca="1">IF(ISNUMBER(R2303),IF(R2303=100%,"CUMPLIDA",IF(AND(ISNUMBER(N2303),ISNUMBER(INDIRECT("FECHA_"&amp;$B2303,1))), IF(N2303&lt;=INDIRECT("FECHA_"&amp;$B2303,1),"INCUMPLIDA","PROCESO"), "VERIFICAR FECHA")),"SIN VALOR AVANCE")</f>
        <v>CUMPLIDA</v>
      </c>
    </row>
    <row r="2304" spans="1:19" ht="75.75">
      <c r="A2304" s="846" t="s">
        <v>19</v>
      </c>
      <c r="B2304" s="785" t="s">
        <v>13</v>
      </c>
      <c r="C2304" s="807"/>
      <c r="D2304" s="807"/>
      <c r="E2304" s="801"/>
      <c r="F2304" s="802"/>
      <c r="G2304" s="801"/>
      <c r="H2304" s="801"/>
      <c r="I2304" s="803" t="s">
        <v>2025</v>
      </c>
      <c r="J2304" s="789" t="s">
        <v>2025</v>
      </c>
      <c r="K2304" s="789" t="s">
        <v>850</v>
      </c>
      <c r="L2304" s="804">
        <v>1</v>
      </c>
      <c r="M2304" s="805">
        <v>45231</v>
      </c>
      <c r="N2304" s="805">
        <v>45747</v>
      </c>
      <c r="O2304" s="791">
        <f t="shared" si="84"/>
        <v>73.714285714285708</v>
      </c>
      <c r="P2304" s="790">
        <v>1</v>
      </c>
      <c r="Q2304" s="789" t="s">
        <v>3091</v>
      </c>
      <c r="R2304" s="95">
        <f t="shared" si="83"/>
        <v>1</v>
      </c>
      <c r="S2304" s="794" t="str">
        <f t="array" aca="1" ref="S2304" ca="1">IF(ISNUMBER(R2304),IF(R2304=100%,"CUMPLIDA",IF(AND(ISNUMBER(N2304),ISNUMBER(INDIRECT("FECHA_"&amp;$B2304,1))), IF(N2304&lt;=INDIRECT("FECHA_"&amp;$B2304,1),"INCUMPLIDA","PROCESO"), "VERIFICAR FECHA")),"SIN VALOR AVANCE")</f>
        <v>CUMPLIDA</v>
      </c>
    </row>
    <row r="2305" spans="1:19" ht="240.75">
      <c r="A2305" s="846" t="s">
        <v>19</v>
      </c>
      <c r="B2305" s="785" t="s">
        <v>13</v>
      </c>
      <c r="C2305" s="807"/>
      <c r="D2305" s="807"/>
      <c r="E2305" s="801"/>
      <c r="F2305" s="802"/>
      <c r="G2305" s="801"/>
      <c r="H2305" s="801"/>
      <c r="I2305" s="803" t="s">
        <v>2026</v>
      </c>
      <c r="J2305" s="789" t="s">
        <v>2026</v>
      </c>
      <c r="K2305" s="789" t="s">
        <v>977</v>
      </c>
      <c r="L2305" s="804">
        <v>1</v>
      </c>
      <c r="M2305" s="805">
        <v>45231</v>
      </c>
      <c r="N2305" s="805">
        <v>45808</v>
      </c>
      <c r="O2305" s="791">
        <f t="shared" si="84"/>
        <v>82.428571428571431</v>
      </c>
      <c r="P2305" s="790">
        <v>1</v>
      </c>
      <c r="Q2305" s="815" t="s">
        <v>2068</v>
      </c>
      <c r="R2305" s="95">
        <f t="shared" si="83"/>
        <v>1</v>
      </c>
      <c r="S2305" s="794" t="str">
        <f t="array" aca="1" ref="S2305" ca="1">IF(ISNUMBER(R2305),IF(R2305=100%,"CUMPLIDA",IF(AND(ISNUMBER(N2305),ISNUMBER(INDIRECT("FECHA_"&amp;$B2305,1))), IF(N2305&lt;=INDIRECT("FECHA_"&amp;$B2305,1),"INCUMPLIDA","PROCESO"), "VERIFICAR FECHA")),"SIN VALOR AVANCE")</f>
        <v>CUMPLIDA</v>
      </c>
    </row>
    <row r="2306" spans="1:19" ht="180.75">
      <c r="A2306" s="846" t="s">
        <v>19</v>
      </c>
      <c r="B2306" s="785" t="s">
        <v>13</v>
      </c>
      <c r="C2306" s="807"/>
      <c r="D2306" s="807"/>
      <c r="E2306" s="801"/>
      <c r="F2306" s="802"/>
      <c r="G2306" s="801"/>
      <c r="H2306" s="801"/>
      <c r="I2306" s="803" t="s">
        <v>854</v>
      </c>
      <c r="J2306" s="789" t="s">
        <v>421</v>
      </c>
      <c r="K2306" s="789" t="s">
        <v>855</v>
      </c>
      <c r="L2306" s="804">
        <v>7</v>
      </c>
      <c r="M2306" s="805">
        <v>46024</v>
      </c>
      <c r="N2306" s="805">
        <v>46660</v>
      </c>
      <c r="O2306" s="791">
        <f t="shared" si="84"/>
        <v>90.857142857142861</v>
      </c>
      <c r="P2306" s="790">
        <v>0</v>
      </c>
      <c r="Q2306" s="815" t="s">
        <v>2062</v>
      </c>
      <c r="R2306" s="95">
        <f t="shared" si="83"/>
        <v>0</v>
      </c>
      <c r="S2306" s="794" t="str">
        <f t="array" aca="1" ref="S2306" ca="1">IF(ISNUMBER(R2306),IF(R2306=100%,"CUMPLIDA",IF(AND(ISNUMBER(N2306),ISNUMBER(INDIRECT("FECHA_"&amp;$B2306,1))), IF(N2306&lt;=INDIRECT("FECHA_"&amp;$B2306,1),"INCUMPLIDA","PROCESO"), "VERIFICAR FECHA")),"SIN VALOR AVANCE")</f>
        <v>PROCESO</v>
      </c>
    </row>
    <row r="2307" spans="1:19" ht="180.75">
      <c r="A2307" s="846" t="s">
        <v>19</v>
      </c>
      <c r="B2307" s="785" t="s">
        <v>13</v>
      </c>
      <c r="C2307" s="807"/>
      <c r="D2307" s="807"/>
      <c r="E2307" s="801"/>
      <c r="F2307" s="802"/>
      <c r="G2307" s="801"/>
      <c r="H2307" s="801"/>
      <c r="I2307" s="803" t="s">
        <v>857</v>
      </c>
      <c r="J2307" s="789" t="s">
        <v>425</v>
      </c>
      <c r="K2307" s="789" t="s">
        <v>426</v>
      </c>
      <c r="L2307" s="804">
        <v>1</v>
      </c>
      <c r="M2307" s="805">
        <v>46024</v>
      </c>
      <c r="N2307" s="805">
        <v>46660</v>
      </c>
      <c r="O2307" s="791">
        <f t="shared" si="84"/>
        <v>90.857142857142861</v>
      </c>
      <c r="P2307" s="790">
        <v>0</v>
      </c>
      <c r="Q2307" s="815" t="s">
        <v>2039</v>
      </c>
      <c r="R2307" s="95">
        <f t="shared" si="83"/>
        <v>0</v>
      </c>
      <c r="S2307" s="794" t="str">
        <f t="array" aca="1" ref="S2307" ca="1">IF(ISNUMBER(R2307),IF(R2307=100%,"CUMPLIDA",IF(AND(ISNUMBER(N2307),ISNUMBER(INDIRECT("FECHA_"&amp;$B2307,1))), IF(N2307&lt;=INDIRECT("FECHA_"&amp;$B2307,1),"INCUMPLIDA","PROCESO"), "VERIFICAR FECHA")),"SIN VALOR AVANCE")</f>
        <v>PROCESO</v>
      </c>
    </row>
    <row r="2308" spans="1:19" ht="300.75">
      <c r="A2308" s="846" t="s">
        <v>19</v>
      </c>
      <c r="B2308" s="785" t="s">
        <v>13</v>
      </c>
      <c r="C2308" s="807"/>
      <c r="D2308" s="807"/>
      <c r="E2308" s="801"/>
      <c r="F2308" s="802"/>
      <c r="G2308" s="801"/>
      <c r="H2308" s="801"/>
      <c r="I2308" s="803" t="s">
        <v>858</v>
      </c>
      <c r="J2308" s="789" t="s">
        <v>428</v>
      </c>
      <c r="K2308" s="789" t="s">
        <v>429</v>
      </c>
      <c r="L2308" s="804">
        <v>2</v>
      </c>
      <c r="M2308" s="805">
        <v>46024</v>
      </c>
      <c r="N2308" s="805">
        <v>46660</v>
      </c>
      <c r="O2308" s="791">
        <f t="shared" si="84"/>
        <v>90.857142857142861</v>
      </c>
      <c r="P2308" s="790">
        <v>0</v>
      </c>
      <c r="Q2308" s="815" t="s">
        <v>2040</v>
      </c>
      <c r="R2308" s="95">
        <f t="shared" si="83"/>
        <v>0</v>
      </c>
      <c r="S2308" s="794" t="str">
        <f t="array" aca="1" ref="S2308" ca="1">IF(ISNUMBER(R2308),IF(R2308=100%,"CUMPLIDA",IF(AND(ISNUMBER(N2308),ISNUMBER(INDIRECT("FECHA_"&amp;$B2308,1))), IF(N2308&lt;=INDIRECT("FECHA_"&amp;$B2308,1),"INCUMPLIDA","PROCESO"), "VERIFICAR FECHA")),"SIN VALOR AVANCE")</f>
        <v>PROCESO</v>
      </c>
    </row>
    <row r="2309" spans="1:19" ht="75.75">
      <c r="A2309" s="846" t="s">
        <v>19</v>
      </c>
      <c r="B2309" s="785" t="s">
        <v>13</v>
      </c>
      <c r="C2309" s="807" t="s">
        <v>3092</v>
      </c>
      <c r="D2309" s="807" t="s">
        <v>3093</v>
      </c>
      <c r="E2309" s="801" t="s">
        <v>3094</v>
      </c>
      <c r="F2309" s="802"/>
      <c r="G2309" s="801"/>
      <c r="H2309" s="801" t="s">
        <v>3095</v>
      </c>
      <c r="I2309" s="801" t="s">
        <v>903</v>
      </c>
      <c r="J2309" s="861" t="s">
        <v>831</v>
      </c>
      <c r="K2309" s="789" t="s">
        <v>832</v>
      </c>
      <c r="L2309" s="790">
        <v>1</v>
      </c>
      <c r="M2309" s="806">
        <v>45231</v>
      </c>
      <c r="N2309" s="806">
        <v>45504</v>
      </c>
      <c r="O2309" s="791">
        <f t="shared" si="84"/>
        <v>39</v>
      </c>
      <c r="P2309" s="790">
        <v>1</v>
      </c>
      <c r="Q2309" s="789" t="s">
        <v>3096</v>
      </c>
      <c r="R2309" s="95">
        <f t="shared" ref="R2309:R2372" si="85">P2309/L2309</f>
        <v>1</v>
      </c>
      <c r="S2309" s="794" t="str">
        <f t="array" aca="1" ref="S2309" ca="1">IF(ISNUMBER(R2309),IF(R2309=100%,"CUMPLIDA",IF(AND(ISNUMBER(N2309),ISNUMBER(INDIRECT("FECHA_"&amp;$B2309,1))), IF(N2309&lt;=INDIRECT("FECHA_"&amp;$B2309,1),"INCUMPLIDA","PROCESO"), "VERIFICAR FECHA")),"SIN VALOR AVANCE")</f>
        <v>CUMPLIDA</v>
      </c>
    </row>
    <row r="2310" spans="1:19" ht="330.75">
      <c r="A2310" s="846" t="s">
        <v>19</v>
      </c>
      <c r="B2310" s="785" t="s">
        <v>13</v>
      </c>
      <c r="C2310" s="807"/>
      <c r="D2310" s="807"/>
      <c r="E2310" s="801"/>
      <c r="F2310" s="802"/>
      <c r="G2310" s="801"/>
      <c r="H2310" s="801"/>
      <c r="I2310" s="801"/>
      <c r="J2310" s="861" t="s">
        <v>834</v>
      </c>
      <c r="K2310" s="789" t="s">
        <v>835</v>
      </c>
      <c r="L2310" s="790">
        <v>1</v>
      </c>
      <c r="M2310" s="806">
        <v>45231</v>
      </c>
      <c r="N2310" s="806">
        <v>45504</v>
      </c>
      <c r="O2310" s="791">
        <f t="shared" ref="O2310:O2373" si="86">(N2310-M2310)/7</f>
        <v>39</v>
      </c>
      <c r="P2310" s="790">
        <v>1</v>
      </c>
      <c r="Q2310" s="789" t="s">
        <v>3097</v>
      </c>
      <c r="R2310" s="95">
        <f t="shared" si="85"/>
        <v>1</v>
      </c>
      <c r="S2310" s="794" t="str">
        <f t="array" aca="1" ref="S2310" ca="1">IF(ISNUMBER(R2310),IF(R2310=100%,"CUMPLIDA",IF(AND(ISNUMBER(N2310),ISNUMBER(INDIRECT("FECHA_"&amp;$B2310,1))), IF(N2310&lt;=INDIRECT("FECHA_"&amp;$B2310,1),"INCUMPLIDA","PROCESO"), "VERIFICAR FECHA")),"SIN VALOR AVANCE")</f>
        <v>CUMPLIDA</v>
      </c>
    </row>
    <row r="2311" spans="1:19" ht="180.75">
      <c r="A2311" s="846" t="s">
        <v>19</v>
      </c>
      <c r="B2311" s="785" t="s">
        <v>13</v>
      </c>
      <c r="C2311" s="807"/>
      <c r="D2311" s="807"/>
      <c r="E2311" s="801"/>
      <c r="F2311" s="802"/>
      <c r="G2311" s="801"/>
      <c r="H2311" s="801"/>
      <c r="I2311" s="803" t="s">
        <v>837</v>
      </c>
      <c r="J2311" s="789" t="s">
        <v>838</v>
      </c>
      <c r="K2311" s="789" t="s">
        <v>839</v>
      </c>
      <c r="L2311" s="804">
        <v>1</v>
      </c>
      <c r="M2311" s="805">
        <v>45323</v>
      </c>
      <c r="N2311" s="805">
        <v>45747</v>
      </c>
      <c r="O2311" s="791">
        <f t="shared" si="86"/>
        <v>60.571428571428569</v>
      </c>
      <c r="P2311" s="790">
        <v>1</v>
      </c>
      <c r="Q2311" s="789" t="s">
        <v>3098</v>
      </c>
      <c r="R2311" s="95">
        <f t="shared" si="85"/>
        <v>1</v>
      </c>
      <c r="S2311" s="794" t="str">
        <f t="array" aca="1" ref="S2311" ca="1">IF(ISNUMBER(R2311),IF(R2311=100%,"CUMPLIDA",IF(AND(ISNUMBER(N2311),ISNUMBER(INDIRECT("FECHA_"&amp;$B2311,1))), IF(N2311&lt;=INDIRECT("FECHA_"&amp;$B2311,1),"INCUMPLIDA","PROCESO"), "VERIFICAR FECHA")),"SIN VALOR AVANCE")</f>
        <v>CUMPLIDA</v>
      </c>
    </row>
    <row r="2312" spans="1:19" ht="120.75">
      <c r="A2312" s="846" t="s">
        <v>19</v>
      </c>
      <c r="B2312" s="785" t="s">
        <v>13</v>
      </c>
      <c r="C2312" s="807"/>
      <c r="D2312" s="807"/>
      <c r="E2312" s="801"/>
      <c r="F2312" s="802"/>
      <c r="G2312" s="801"/>
      <c r="H2312" s="801"/>
      <c r="I2312" s="803" t="s">
        <v>841</v>
      </c>
      <c r="J2312" s="789" t="s">
        <v>841</v>
      </c>
      <c r="K2312" s="789" t="s">
        <v>842</v>
      </c>
      <c r="L2312" s="804">
        <v>1</v>
      </c>
      <c r="M2312" s="805">
        <v>45323</v>
      </c>
      <c r="N2312" s="805">
        <v>45747</v>
      </c>
      <c r="O2312" s="791">
        <f t="shared" si="86"/>
        <v>60.571428571428569</v>
      </c>
      <c r="P2312" s="790">
        <v>1</v>
      </c>
      <c r="Q2312" s="789" t="s">
        <v>3099</v>
      </c>
      <c r="R2312" s="95">
        <f t="shared" si="85"/>
        <v>1</v>
      </c>
      <c r="S2312" s="794" t="str">
        <f t="array" aca="1" ref="S2312" ca="1">IF(ISNUMBER(R2312),IF(R2312=100%,"CUMPLIDA",IF(AND(ISNUMBER(N2312),ISNUMBER(INDIRECT("FECHA_"&amp;$B2312,1))), IF(N2312&lt;=INDIRECT("FECHA_"&amp;$B2312,1),"INCUMPLIDA","PROCESO"), "VERIFICAR FECHA")),"SIN VALOR AVANCE")</f>
        <v>CUMPLIDA</v>
      </c>
    </row>
    <row r="2313" spans="1:19" ht="105.75">
      <c r="A2313" s="846" t="s">
        <v>19</v>
      </c>
      <c r="B2313" s="785" t="s">
        <v>13</v>
      </c>
      <c r="C2313" s="807"/>
      <c r="D2313" s="807"/>
      <c r="E2313" s="801"/>
      <c r="F2313" s="802"/>
      <c r="G2313" s="801"/>
      <c r="H2313" s="801"/>
      <c r="I2313" s="803" t="s">
        <v>844</v>
      </c>
      <c r="J2313" s="789" t="s">
        <v>845</v>
      </c>
      <c r="K2313" s="789" t="s">
        <v>846</v>
      </c>
      <c r="L2313" s="804">
        <v>1</v>
      </c>
      <c r="M2313" s="805">
        <v>45231</v>
      </c>
      <c r="N2313" s="805">
        <v>45747</v>
      </c>
      <c r="O2313" s="791">
        <f t="shared" si="86"/>
        <v>73.714285714285708</v>
      </c>
      <c r="P2313" s="790">
        <v>1</v>
      </c>
      <c r="Q2313" s="789" t="s">
        <v>1938</v>
      </c>
      <c r="R2313" s="95">
        <f t="shared" si="85"/>
        <v>1</v>
      </c>
      <c r="S2313" s="794" t="str">
        <f t="array" aca="1" ref="S2313" ca="1">IF(ISNUMBER(R2313),IF(R2313=100%,"CUMPLIDA",IF(AND(ISNUMBER(N2313),ISNUMBER(INDIRECT("FECHA_"&amp;$B2313,1))), IF(N2313&lt;=INDIRECT("FECHA_"&amp;$B2313,1),"INCUMPLIDA","PROCESO"), "VERIFICAR FECHA")),"SIN VALOR AVANCE")</f>
        <v>CUMPLIDA</v>
      </c>
    </row>
    <row r="2314" spans="1:19" ht="180.75">
      <c r="A2314" s="846" t="s">
        <v>19</v>
      </c>
      <c r="B2314" s="785" t="s">
        <v>13</v>
      </c>
      <c r="C2314" s="807"/>
      <c r="D2314" s="807"/>
      <c r="E2314" s="801"/>
      <c r="F2314" s="802"/>
      <c r="G2314" s="801"/>
      <c r="H2314" s="801"/>
      <c r="I2314" s="803" t="s">
        <v>847</v>
      </c>
      <c r="J2314" s="789" t="s">
        <v>847</v>
      </c>
      <c r="K2314" s="789" t="s">
        <v>1865</v>
      </c>
      <c r="L2314" s="804">
        <v>1</v>
      </c>
      <c r="M2314" s="805">
        <v>45323</v>
      </c>
      <c r="N2314" s="805">
        <v>45747</v>
      </c>
      <c r="O2314" s="791">
        <f t="shared" si="86"/>
        <v>60.571428571428569</v>
      </c>
      <c r="P2314" s="790">
        <v>1</v>
      </c>
      <c r="Q2314" s="789" t="s">
        <v>3098</v>
      </c>
      <c r="R2314" s="95">
        <f t="shared" si="85"/>
        <v>1</v>
      </c>
      <c r="S2314" s="794" t="str">
        <f t="array" aca="1" ref="S2314" ca="1">IF(ISNUMBER(R2314),IF(R2314=100%,"CUMPLIDA",IF(AND(ISNUMBER(N2314),ISNUMBER(INDIRECT("FECHA_"&amp;$B2314,1))), IF(N2314&lt;=INDIRECT("FECHA_"&amp;$B2314,1),"INCUMPLIDA","PROCESO"), "VERIFICAR FECHA")),"SIN VALOR AVANCE")</f>
        <v>CUMPLIDA</v>
      </c>
    </row>
    <row r="2315" spans="1:19" ht="105.75">
      <c r="A2315" s="846" t="s">
        <v>19</v>
      </c>
      <c r="B2315" s="785" t="s">
        <v>13</v>
      </c>
      <c r="C2315" s="807"/>
      <c r="D2315" s="807"/>
      <c r="E2315" s="801"/>
      <c r="F2315" s="802"/>
      <c r="G2315" s="801"/>
      <c r="H2315" s="801"/>
      <c r="I2315" s="803" t="s">
        <v>2025</v>
      </c>
      <c r="J2315" s="789" t="s">
        <v>2025</v>
      </c>
      <c r="K2315" s="789" t="s">
        <v>850</v>
      </c>
      <c r="L2315" s="804">
        <v>1</v>
      </c>
      <c r="M2315" s="805">
        <v>45231</v>
      </c>
      <c r="N2315" s="805">
        <v>45747</v>
      </c>
      <c r="O2315" s="791">
        <f t="shared" si="86"/>
        <v>73.714285714285708</v>
      </c>
      <c r="P2315" s="790">
        <v>1</v>
      </c>
      <c r="Q2315" s="789" t="s">
        <v>3100</v>
      </c>
      <c r="R2315" s="95">
        <f t="shared" si="85"/>
        <v>1</v>
      </c>
      <c r="S2315" s="794" t="str">
        <f t="array" aca="1" ref="S2315" ca="1">IF(ISNUMBER(R2315),IF(R2315=100%,"CUMPLIDA",IF(AND(ISNUMBER(N2315),ISNUMBER(INDIRECT("FECHA_"&amp;$B2315,1))), IF(N2315&lt;=INDIRECT("FECHA_"&amp;$B2315,1),"INCUMPLIDA","PROCESO"), "VERIFICAR FECHA")),"SIN VALOR AVANCE")</f>
        <v>CUMPLIDA</v>
      </c>
    </row>
    <row r="2316" spans="1:19" ht="240.75">
      <c r="A2316" s="846" t="s">
        <v>19</v>
      </c>
      <c r="B2316" s="785" t="s">
        <v>13</v>
      </c>
      <c r="C2316" s="807"/>
      <c r="D2316" s="807"/>
      <c r="E2316" s="801"/>
      <c r="F2316" s="802"/>
      <c r="G2316" s="801"/>
      <c r="H2316" s="801"/>
      <c r="I2316" s="803" t="s">
        <v>2026</v>
      </c>
      <c r="J2316" s="789" t="s">
        <v>2026</v>
      </c>
      <c r="K2316" s="789" t="s">
        <v>977</v>
      </c>
      <c r="L2316" s="804">
        <v>1</v>
      </c>
      <c r="M2316" s="805">
        <v>45231</v>
      </c>
      <c r="N2316" s="805">
        <v>45808</v>
      </c>
      <c r="O2316" s="791">
        <f t="shared" si="86"/>
        <v>82.428571428571431</v>
      </c>
      <c r="P2316" s="790">
        <v>1</v>
      </c>
      <c r="Q2316" s="789" t="s">
        <v>3101</v>
      </c>
      <c r="R2316" s="95">
        <f t="shared" si="85"/>
        <v>1</v>
      </c>
      <c r="S2316" s="794" t="str">
        <f t="array" aca="1" ref="S2316" ca="1">IF(ISNUMBER(R2316),IF(R2316=100%,"CUMPLIDA",IF(AND(ISNUMBER(N2316),ISNUMBER(INDIRECT("FECHA_"&amp;$B2316,1))), IF(N2316&lt;=INDIRECT("FECHA_"&amp;$B2316,1),"INCUMPLIDA","PROCESO"), "VERIFICAR FECHA")),"SIN VALOR AVANCE")</f>
        <v>CUMPLIDA</v>
      </c>
    </row>
    <row r="2317" spans="1:19" ht="180.75">
      <c r="A2317" s="846" t="s">
        <v>19</v>
      </c>
      <c r="B2317" s="785" t="s">
        <v>13</v>
      </c>
      <c r="C2317" s="807"/>
      <c r="D2317" s="807"/>
      <c r="E2317" s="801"/>
      <c r="F2317" s="802"/>
      <c r="G2317" s="801"/>
      <c r="H2317" s="801"/>
      <c r="I2317" s="803" t="s">
        <v>854</v>
      </c>
      <c r="J2317" s="789" t="s">
        <v>421</v>
      </c>
      <c r="K2317" s="789" t="s">
        <v>855</v>
      </c>
      <c r="L2317" s="804">
        <v>7</v>
      </c>
      <c r="M2317" s="805">
        <v>46024</v>
      </c>
      <c r="N2317" s="805">
        <v>46660</v>
      </c>
      <c r="O2317" s="791">
        <f t="shared" si="86"/>
        <v>90.857142857142861</v>
      </c>
      <c r="P2317" s="790">
        <v>0</v>
      </c>
      <c r="Q2317" s="789" t="s">
        <v>3102</v>
      </c>
      <c r="R2317" s="95">
        <f t="shared" si="85"/>
        <v>0</v>
      </c>
      <c r="S2317" s="794" t="str">
        <f t="array" aca="1" ref="S2317" ca="1">IF(ISNUMBER(R2317),IF(R2317=100%,"CUMPLIDA",IF(AND(ISNUMBER(N2317),ISNUMBER(INDIRECT("FECHA_"&amp;$B2317,1))), IF(N2317&lt;=INDIRECT("FECHA_"&amp;$B2317,1),"INCUMPLIDA","PROCESO"), "VERIFICAR FECHA")),"SIN VALOR AVANCE")</f>
        <v>PROCESO</v>
      </c>
    </row>
    <row r="2318" spans="1:19" ht="180.75">
      <c r="A2318" s="846" t="s">
        <v>19</v>
      </c>
      <c r="B2318" s="785" t="s">
        <v>13</v>
      </c>
      <c r="C2318" s="807"/>
      <c r="D2318" s="807"/>
      <c r="E2318" s="801"/>
      <c r="F2318" s="802"/>
      <c r="G2318" s="801"/>
      <c r="H2318" s="801"/>
      <c r="I2318" s="803" t="s">
        <v>857</v>
      </c>
      <c r="J2318" s="789" t="s">
        <v>425</v>
      </c>
      <c r="K2318" s="789" t="s">
        <v>426</v>
      </c>
      <c r="L2318" s="804">
        <v>1</v>
      </c>
      <c r="M2318" s="805">
        <v>46024</v>
      </c>
      <c r="N2318" s="805">
        <v>46660</v>
      </c>
      <c r="O2318" s="791">
        <f t="shared" si="86"/>
        <v>90.857142857142861</v>
      </c>
      <c r="P2318" s="790">
        <v>0</v>
      </c>
      <c r="Q2318" s="789" t="s">
        <v>3103</v>
      </c>
      <c r="R2318" s="95">
        <f t="shared" si="85"/>
        <v>0</v>
      </c>
      <c r="S2318" s="794" t="str">
        <f t="array" aca="1" ref="S2318" ca="1">IF(ISNUMBER(R2318),IF(R2318=100%,"CUMPLIDA",IF(AND(ISNUMBER(N2318),ISNUMBER(INDIRECT("FECHA_"&amp;$B2318,1))), IF(N2318&lt;=INDIRECT("FECHA_"&amp;$B2318,1),"INCUMPLIDA","PROCESO"), "VERIFICAR FECHA")),"SIN VALOR AVANCE")</f>
        <v>PROCESO</v>
      </c>
    </row>
    <row r="2319" spans="1:19" ht="300.75">
      <c r="A2319" s="846" t="s">
        <v>19</v>
      </c>
      <c r="B2319" s="785" t="s">
        <v>13</v>
      </c>
      <c r="C2319" s="807"/>
      <c r="D2319" s="807"/>
      <c r="E2319" s="801"/>
      <c r="F2319" s="802"/>
      <c r="G2319" s="801"/>
      <c r="H2319" s="801"/>
      <c r="I2319" s="803" t="s">
        <v>858</v>
      </c>
      <c r="J2319" s="789" t="s">
        <v>428</v>
      </c>
      <c r="K2319" s="789" t="s">
        <v>429</v>
      </c>
      <c r="L2319" s="804">
        <v>2</v>
      </c>
      <c r="M2319" s="805">
        <v>46024</v>
      </c>
      <c r="N2319" s="805">
        <v>46660</v>
      </c>
      <c r="O2319" s="791">
        <f t="shared" si="86"/>
        <v>90.857142857142861</v>
      </c>
      <c r="P2319" s="790">
        <v>0</v>
      </c>
      <c r="Q2319" s="789" t="s">
        <v>3104</v>
      </c>
      <c r="R2319" s="95">
        <f t="shared" si="85"/>
        <v>0</v>
      </c>
      <c r="S2319" s="794" t="str">
        <f t="array" aca="1" ref="S2319" ca="1">IF(ISNUMBER(R2319),IF(R2319=100%,"CUMPLIDA",IF(AND(ISNUMBER(N2319),ISNUMBER(INDIRECT("FECHA_"&amp;$B2319,1))), IF(N2319&lt;=INDIRECT("FECHA_"&amp;$B2319,1),"INCUMPLIDA","PROCESO"), "VERIFICAR FECHA")),"SIN VALOR AVANCE")</f>
        <v>PROCESO</v>
      </c>
    </row>
    <row r="2320" spans="1:19" ht="75.75">
      <c r="A2320" s="846" t="s">
        <v>19</v>
      </c>
      <c r="B2320" s="785" t="s">
        <v>13</v>
      </c>
      <c r="C2320" s="807" t="s">
        <v>3105</v>
      </c>
      <c r="D2320" s="807" t="s">
        <v>3106</v>
      </c>
      <c r="E2320" s="801" t="s">
        <v>3107</v>
      </c>
      <c r="F2320" s="802"/>
      <c r="G2320" s="801"/>
      <c r="H2320" s="801" t="s">
        <v>3108</v>
      </c>
      <c r="I2320" s="801" t="s">
        <v>903</v>
      </c>
      <c r="J2320" s="861" t="s">
        <v>831</v>
      </c>
      <c r="K2320" s="789" t="s">
        <v>832</v>
      </c>
      <c r="L2320" s="790">
        <v>1</v>
      </c>
      <c r="M2320" s="806">
        <v>45231</v>
      </c>
      <c r="N2320" s="806">
        <v>45504</v>
      </c>
      <c r="O2320" s="791">
        <f t="shared" si="86"/>
        <v>39</v>
      </c>
      <c r="P2320" s="790">
        <v>1</v>
      </c>
      <c r="Q2320" s="815" t="s">
        <v>2021</v>
      </c>
      <c r="R2320" s="95">
        <f t="shared" si="85"/>
        <v>1</v>
      </c>
      <c r="S2320" s="794" t="str">
        <f t="array" aca="1" ref="S2320" ca="1">IF(ISNUMBER(R2320),IF(R2320=100%,"CUMPLIDA",IF(AND(ISNUMBER(N2320),ISNUMBER(INDIRECT("FECHA_"&amp;$B2320,1))), IF(N2320&lt;=INDIRECT("FECHA_"&amp;$B2320,1),"INCUMPLIDA","PROCESO"), "VERIFICAR FECHA")),"SIN VALOR AVANCE")</f>
        <v>CUMPLIDA</v>
      </c>
    </row>
    <row r="2321" spans="1:19" ht="330.75">
      <c r="A2321" s="846" t="s">
        <v>19</v>
      </c>
      <c r="B2321" s="785" t="s">
        <v>13</v>
      </c>
      <c r="C2321" s="807"/>
      <c r="D2321" s="807"/>
      <c r="E2321" s="801"/>
      <c r="F2321" s="802"/>
      <c r="G2321" s="801"/>
      <c r="H2321" s="801"/>
      <c r="I2321" s="801"/>
      <c r="J2321" s="861" t="s">
        <v>834</v>
      </c>
      <c r="K2321" s="789" t="s">
        <v>835</v>
      </c>
      <c r="L2321" s="790">
        <v>1</v>
      </c>
      <c r="M2321" s="806">
        <v>45231</v>
      </c>
      <c r="N2321" s="806">
        <v>45504</v>
      </c>
      <c r="O2321" s="791">
        <f t="shared" si="86"/>
        <v>39</v>
      </c>
      <c r="P2321" s="790">
        <v>1</v>
      </c>
      <c r="Q2321" s="815" t="s">
        <v>2059</v>
      </c>
      <c r="R2321" s="95">
        <f t="shared" si="85"/>
        <v>1</v>
      </c>
      <c r="S2321" s="794" t="str">
        <f t="array" aca="1" ref="S2321" ca="1">IF(ISNUMBER(R2321),IF(R2321=100%,"CUMPLIDA",IF(AND(ISNUMBER(N2321),ISNUMBER(INDIRECT("FECHA_"&amp;$B2321,1))), IF(N2321&lt;=INDIRECT("FECHA_"&amp;$B2321,1),"INCUMPLIDA","PROCESO"), "VERIFICAR FECHA")),"SIN VALOR AVANCE")</f>
        <v>CUMPLIDA</v>
      </c>
    </row>
    <row r="2322" spans="1:19" ht="165.75">
      <c r="A2322" s="846" t="s">
        <v>19</v>
      </c>
      <c r="B2322" s="785" t="s">
        <v>13</v>
      </c>
      <c r="C2322" s="807"/>
      <c r="D2322" s="807"/>
      <c r="E2322" s="801"/>
      <c r="F2322" s="802"/>
      <c r="G2322" s="801"/>
      <c r="H2322" s="801"/>
      <c r="I2322" s="803" t="s">
        <v>837</v>
      </c>
      <c r="J2322" s="789" t="s">
        <v>838</v>
      </c>
      <c r="K2322" s="789" t="s">
        <v>839</v>
      </c>
      <c r="L2322" s="804">
        <v>1</v>
      </c>
      <c r="M2322" s="805">
        <v>45323</v>
      </c>
      <c r="N2322" s="805">
        <v>45747</v>
      </c>
      <c r="O2322" s="791">
        <f t="shared" si="86"/>
        <v>60.571428571428569</v>
      </c>
      <c r="P2322" s="790">
        <v>1</v>
      </c>
      <c r="Q2322" s="815" t="s">
        <v>2060</v>
      </c>
      <c r="R2322" s="95">
        <f t="shared" si="85"/>
        <v>1</v>
      </c>
      <c r="S2322" s="794" t="str">
        <f t="array" aca="1" ref="S2322" ca="1">IF(ISNUMBER(R2322),IF(R2322=100%,"CUMPLIDA",IF(AND(ISNUMBER(N2322),ISNUMBER(INDIRECT("FECHA_"&amp;$B2322,1))), IF(N2322&lt;=INDIRECT("FECHA_"&amp;$B2322,1),"INCUMPLIDA","PROCESO"), "VERIFICAR FECHA")),"SIN VALOR AVANCE")</f>
        <v>CUMPLIDA</v>
      </c>
    </row>
    <row r="2323" spans="1:19" ht="90.75">
      <c r="A2323" s="846" t="s">
        <v>19</v>
      </c>
      <c r="B2323" s="785" t="s">
        <v>13</v>
      </c>
      <c r="C2323" s="807"/>
      <c r="D2323" s="807"/>
      <c r="E2323" s="801"/>
      <c r="F2323" s="802"/>
      <c r="G2323" s="801"/>
      <c r="H2323" s="801"/>
      <c r="I2323" s="803" t="s">
        <v>841</v>
      </c>
      <c r="J2323" s="789" t="s">
        <v>841</v>
      </c>
      <c r="K2323" s="789" t="s">
        <v>842</v>
      </c>
      <c r="L2323" s="804">
        <v>1</v>
      </c>
      <c r="M2323" s="805">
        <v>45323</v>
      </c>
      <c r="N2323" s="805">
        <v>45747</v>
      </c>
      <c r="O2323" s="791">
        <f t="shared" si="86"/>
        <v>60.571428571428569</v>
      </c>
      <c r="P2323" s="790">
        <v>1</v>
      </c>
      <c r="Q2323" s="815" t="s">
        <v>2977</v>
      </c>
      <c r="R2323" s="95">
        <f t="shared" si="85"/>
        <v>1</v>
      </c>
      <c r="S2323" s="794" t="str">
        <f t="array" aca="1" ref="S2323" ca="1">IF(ISNUMBER(R2323),IF(R2323=100%,"CUMPLIDA",IF(AND(ISNUMBER(N2323),ISNUMBER(INDIRECT("FECHA_"&amp;$B2323,1))), IF(N2323&lt;=INDIRECT("FECHA_"&amp;$B2323,1),"INCUMPLIDA","PROCESO"), "VERIFICAR FECHA")),"SIN VALOR AVANCE")</f>
        <v>CUMPLIDA</v>
      </c>
    </row>
    <row r="2324" spans="1:19" ht="90.75">
      <c r="A2324" s="846" t="s">
        <v>19</v>
      </c>
      <c r="B2324" s="785" t="s">
        <v>13</v>
      </c>
      <c r="C2324" s="807"/>
      <c r="D2324" s="807"/>
      <c r="E2324" s="801"/>
      <c r="F2324" s="802"/>
      <c r="G2324" s="801"/>
      <c r="H2324" s="801"/>
      <c r="I2324" s="803" t="s">
        <v>844</v>
      </c>
      <c r="J2324" s="789" t="s">
        <v>845</v>
      </c>
      <c r="K2324" s="789" t="s">
        <v>846</v>
      </c>
      <c r="L2324" s="804">
        <v>1</v>
      </c>
      <c r="M2324" s="805">
        <v>45231</v>
      </c>
      <c r="N2324" s="805">
        <v>45747</v>
      </c>
      <c r="O2324" s="791">
        <f t="shared" si="86"/>
        <v>73.714285714285708</v>
      </c>
      <c r="P2324" s="790">
        <v>1</v>
      </c>
      <c r="Q2324" s="815" t="s">
        <v>2977</v>
      </c>
      <c r="R2324" s="95">
        <f t="shared" si="85"/>
        <v>1</v>
      </c>
      <c r="S2324" s="794" t="str">
        <f t="array" aca="1" ref="S2324" ca="1">IF(ISNUMBER(R2324),IF(R2324=100%,"CUMPLIDA",IF(AND(ISNUMBER(N2324),ISNUMBER(INDIRECT("FECHA_"&amp;$B2324,1))), IF(N2324&lt;=INDIRECT("FECHA_"&amp;$B2324,1),"INCUMPLIDA","PROCESO"), "VERIFICAR FECHA")),"SIN VALOR AVANCE")</f>
        <v>CUMPLIDA</v>
      </c>
    </row>
    <row r="2325" spans="1:19" ht="165.75">
      <c r="A2325" s="846" t="s">
        <v>19</v>
      </c>
      <c r="B2325" s="785" t="s">
        <v>13</v>
      </c>
      <c r="C2325" s="807"/>
      <c r="D2325" s="807"/>
      <c r="E2325" s="801"/>
      <c r="F2325" s="802"/>
      <c r="G2325" s="801"/>
      <c r="H2325" s="801"/>
      <c r="I2325" s="803" t="s">
        <v>847</v>
      </c>
      <c r="J2325" s="789" t="s">
        <v>847</v>
      </c>
      <c r="K2325" s="789" t="s">
        <v>1865</v>
      </c>
      <c r="L2325" s="804">
        <v>1</v>
      </c>
      <c r="M2325" s="805">
        <v>45323</v>
      </c>
      <c r="N2325" s="805">
        <v>45747</v>
      </c>
      <c r="O2325" s="791">
        <f t="shared" si="86"/>
        <v>60.571428571428569</v>
      </c>
      <c r="P2325" s="790">
        <v>1</v>
      </c>
      <c r="Q2325" s="815" t="s">
        <v>2060</v>
      </c>
      <c r="R2325" s="95">
        <f t="shared" si="85"/>
        <v>1</v>
      </c>
      <c r="S2325" s="794" t="str">
        <f t="array" aca="1" ref="S2325" ca="1">IF(ISNUMBER(R2325),IF(R2325=100%,"CUMPLIDA",IF(AND(ISNUMBER(N2325),ISNUMBER(INDIRECT("FECHA_"&amp;$B2325,1))), IF(N2325&lt;=INDIRECT("FECHA_"&amp;$B2325,1),"INCUMPLIDA","PROCESO"), "VERIFICAR FECHA")),"SIN VALOR AVANCE")</f>
        <v>CUMPLIDA</v>
      </c>
    </row>
    <row r="2326" spans="1:19" ht="90.75">
      <c r="A2326" s="846" t="s">
        <v>19</v>
      </c>
      <c r="B2326" s="785" t="s">
        <v>13</v>
      </c>
      <c r="C2326" s="807"/>
      <c r="D2326" s="807"/>
      <c r="E2326" s="801"/>
      <c r="F2326" s="802"/>
      <c r="G2326" s="801"/>
      <c r="H2326" s="801"/>
      <c r="I2326" s="803" t="s">
        <v>2025</v>
      </c>
      <c r="J2326" s="789" t="s">
        <v>2025</v>
      </c>
      <c r="K2326" s="789" t="s">
        <v>850</v>
      </c>
      <c r="L2326" s="804">
        <v>1</v>
      </c>
      <c r="M2326" s="805">
        <v>45231</v>
      </c>
      <c r="N2326" s="805">
        <v>45747</v>
      </c>
      <c r="O2326" s="791">
        <f t="shared" si="86"/>
        <v>73.714285714285708</v>
      </c>
      <c r="P2326" s="790">
        <v>1</v>
      </c>
      <c r="Q2326" s="815" t="s">
        <v>2977</v>
      </c>
      <c r="R2326" s="95">
        <f t="shared" si="85"/>
        <v>1</v>
      </c>
      <c r="S2326" s="794" t="str">
        <f t="array" aca="1" ref="S2326" ca="1">IF(ISNUMBER(R2326),IF(R2326=100%,"CUMPLIDA",IF(AND(ISNUMBER(N2326),ISNUMBER(INDIRECT("FECHA_"&amp;$B2326,1))), IF(N2326&lt;=INDIRECT("FECHA_"&amp;$B2326,1),"INCUMPLIDA","PROCESO"), "VERIFICAR FECHA")),"SIN VALOR AVANCE")</f>
        <v>CUMPLIDA</v>
      </c>
    </row>
    <row r="2327" spans="1:19" ht="225.75">
      <c r="A2327" s="846" t="s">
        <v>19</v>
      </c>
      <c r="B2327" s="785" t="s">
        <v>13</v>
      </c>
      <c r="C2327" s="807"/>
      <c r="D2327" s="807"/>
      <c r="E2327" s="801"/>
      <c r="F2327" s="802"/>
      <c r="G2327" s="801"/>
      <c r="H2327" s="801"/>
      <c r="I2327" s="803" t="s">
        <v>2026</v>
      </c>
      <c r="J2327" s="789" t="s">
        <v>2026</v>
      </c>
      <c r="K2327" s="789" t="s">
        <v>977</v>
      </c>
      <c r="L2327" s="804">
        <v>1</v>
      </c>
      <c r="M2327" s="805">
        <v>45231</v>
      </c>
      <c r="N2327" s="805">
        <v>45808</v>
      </c>
      <c r="O2327" s="791">
        <f t="shared" si="86"/>
        <v>82.428571428571431</v>
      </c>
      <c r="P2327" s="790">
        <v>1</v>
      </c>
      <c r="Q2327" s="815" t="s">
        <v>2022</v>
      </c>
      <c r="R2327" s="95">
        <f t="shared" si="85"/>
        <v>1</v>
      </c>
      <c r="S2327" s="794" t="str">
        <f t="array" aca="1" ref="S2327" ca="1">IF(ISNUMBER(R2327),IF(R2327=100%,"CUMPLIDA",IF(AND(ISNUMBER(N2327),ISNUMBER(INDIRECT("FECHA_"&amp;$B2327,1))), IF(N2327&lt;=INDIRECT("FECHA_"&amp;$B2327,1),"INCUMPLIDA","PROCESO"), "VERIFICAR FECHA")),"SIN VALOR AVANCE")</f>
        <v>CUMPLIDA</v>
      </c>
    </row>
    <row r="2328" spans="1:19" ht="180.75">
      <c r="A2328" s="846" t="s">
        <v>19</v>
      </c>
      <c r="B2328" s="785" t="s">
        <v>13</v>
      </c>
      <c r="C2328" s="807"/>
      <c r="D2328" s="807"/>
      <c r="E2328" s="801"/>
      <c r="F2328" s="802"/>
      <c r="G2328" s="801"/>
      <c r="H2328" s="801"/>
      <c r="I2328" s="803" t="s">
        <v>854</v>
      </c>
      <c r="J2328" s="789" t="s">
        <v>421</v>
      </c>
      <c r="K2328" s="789" t="s">
        <v>855</v>
      </c>
      <c r="L2328" s="804">
        <v>10</v>
      </c>
      <c r="M2328" s="805">
        <v>45809</v>
      </c>
      <c r="N2328" s="805">
        <v>46568</v>
      </c>
      <c r="O2328" s="791">
        <f t="shared" si="86"/>
        <v>108.42857142857143</v>
      </c>
      <c r="P2328" s="790">
        <v>0</v>
      </c>
      <c r="Q2328" s="815" t="s">
        <v>2062</v>
      </c>
      <c r="R2328" s="95">
        <f t="shared" si="85"/>
        <v>0</v>
      </c>
      <c r="S2328" s="794" t="str">
        <f t="array" aca="1" ref="S2328" ca="1">IF(ISNUMBER(R2328),IF(R2328=100%,"CUMPLIDA",IF(AND(ISNUMBER(N2328),ISNUMBER(INDIRECT("FECHA_"&amp;$B2328,1))), IF(N2328&lt;=INDIRECT("FECHA_"&amp;$B2328,1),"INCUMPLIDA","PROCESO"), "VERIFICAR FECHA")),"SIN VALOR AVANCE")</f>
        <v>PROCESO</v>
      </c>
    </row>
    <row r="2329" spans="1:19" ht="180.75">
      <c r="A2329" s="846" t="s">
        <v>19</v>
      </c>
      <c r="B2329" s="785" t="s">
        <v>13</v>
      </c>
      <c r="C2329" s="807"/>
      <c r="D2329" s="807"/>
      <c r="E2329" s="801"/>
      <c r="F2329" s="802"/>
      <c r="G2329" s="801"/>
      <c r="H2329" s="801"/>
      <c r="I2329" s="803" t="s">
        <v>857</v>
      </c>
      <c r="J2329" s="789" t="s">
        <v>425</v>
      </c>
      <c r="K2329" s="789" t="s">
        <v>426</v>
      </c>
      <c r="L2329" s="804">
        <v>1</v>
      </c>
      <c r="M2329" s="805">
        <v>45809</v>
      </c>
      <c r="N2329" s="805">
        <v>46568</v>
      </c>
      <c r="O2329" s="791">
        <f t="shared" si="86"/>
        <v>108.42857142857143</v>
      </c>
      <c r="P2329" s="790">
        <v>0</v>
      </c>
      <c r="Q2329" s="815" t="s">
        <v>3109</v>
      </c>
      <c r="R2329" s="95">
        <f t="shared" si="85"/>
        <v>0</v>
      </c>
      <c r="S2329" s="794" t="str">
        <f t="array" aca="1" ref="S2329" ca="1">IF(ISNUMBER(R2329),IF(R2329=100%,"CUMPLIDA",IF(AND(ISNUMBER(N2329),ISNUMBER(INDIRECT("FECHA_"&amp;$B2329,1))), IF(N2329&lt;=INDIRECT("FECHA_"&amp;$B2329,1),"INCUMPLIDA","PROCESO"), "VERIFICAR FECHA")),"SIN VALOR AVANCE")</f>
        <v>PROCESO</v>
      </c>
    </row>
    <row r="2330" spans="1:19" ht="300.75">
      <c r="A2330" s="846" t="s">
        <v>19</v>
      </c>
      <c r="B2330" s="785" t="s">
        <v>13</v>
      </c>
      <c r="C2330" s="807"/>
      <c r="D2330" s="807"/>
      <c r="E2330" s="801"/>
      <c r="F2330" s="802"/>
      <c r="G2330" s="801"/>
      <c r="H2330" s="801"/>
      <c r="I2330" s="803" t="s">
        <v>858</v>
      </c>
      <c r="J2330" s="789" t="s">
        <v>428</v>
      </c>
      <c r="K2330" s="789" t="s">
        <v>429</v>
      </c>
      <c r="L2330" s="804">
        <v>2</v>
      </c>
      <c r="M2330" s="805">
        <v>45809</v>
      </c>
      <c r="N2330" s="805">
        <v>46568</v>
      </c>
      <c r="O2330" s="791">
        <f t="shared" si="86"/>
        <v>108.42857142857143</v>
      </c>
      <c r="P2330" s="790">
        <v>0</v>
      </c>
      <c r="Q2330" s="815" t="s">
        <v>2040</v>
      </c>
      <c r="R2330" s="95">
        <f t="shared" si="85"/>
        <v>0</v>
      </c>
      <c r="S2330" s="794" t="str">
        <f t="array" aca="1" ref="S2330" ca="1">IF(ISNUMBER(R2330),IF(R2330=100%,"CUMPLIDA",IF(AND(ISNUMBER(N2330),ISNUMBER(INDIRECT("FECHA_"&amp;$B2330,1))), IF(N2330&lt;=INDIRECT("FECHA_"&amp;$B2330,1),"INCUMPLIDA","PROCESO"), "VERIFICAR FECHA")),"SIN VALOR AVANCE")</f>
        <v>PROCESO</v>
      </c>
    </row>
    <row r="2331" spans="1:19" ht="75.75">
      <c r="A2331" s="846" t="s">
        <v>19</v>
      </c>
      <c r="B2331" s="785" t="s">
        <v>13</v>
      </c>
      <c r="C2331" s="807" t="s">
        <v>3110</v>
      </c>
      <c r="D2331" s="807" t="s">
        <v>3106</v>
      </c>
      <c r="E2331" s="801" t="s">
        <v>3111</v>
      </c>
      <c r="F2331" s="802"/>
      <c r="G2331" s="801"/>
      <c r="H2331" s="801" t="s">
        <v>3112</v>
      </c>
      <c r="I2331" s="801" t="s">
        <v>903</v>
      </c>
      <c r="J2331" s="861" t="s">
        <v>831</v>
      </c>
      <c r="K2331" s="789" t="s">
        <v>832</v>
      </c>
      <c r="L2331" s="790">
        <v>1</v>
      </c>
      <c r="M2331" s="806">
        <v>45231</v>
      </c>
      <c r="N2331" s="806">
        <v>45504</v>
      </c>
      <c r="O2331" s="791">
        <f t="shared" si="86"/>
        <v>39</v>
      </c>
      <c r="P2331" s="790">
        <v>1</v>
      </c>
      <c r="Q2331" s="815" t="s">
        <v>2021</v>
      </c>
      <c r="R2331" s="95">
        <f t="shared" si="85"/>
        <v>1</v>
      </c>
      <c r="S2331" s="794" t="str">
        <f t="array" aca="1" ref="S2331" ca="1">IF(ISNUMBER(R2331),IF(R2331=100%,"CUMPLIDA",IF(AND(ISNUMBER(N2331),ISNUMBER(INDIRECT("FECHA_"&amp;$B2331,1))), IF(N2331&lt;=INDIRECT("FECHA_"&amp;$B2331,1),"INCUMPLIDA","PROCESO"), "VERIFICAR FECHA")),"SIN VALOR AVANCE")</f>
        <v>CUMPLIDA</v>
      </c>
    </row>
    <row r="2332" spans="1:19" ht="330.75">
      <c r="A2332" s="846" t="s">
        <v>19</v>
      </c>
      <c r="B2332" s="785" t="s">
        <v>13</v>
      </c>
      <c r="C2332" s="807"/>
      <c r="D2332" s="807"/>
      <c r="E2332" s="801"/>
      <c r="F2332" s="802"/>
      <c r="G2332" s="801"/>
      <c r="H2332" s="801"/>
      <c r="I2332" s="801"/>
      <c r="J2332" s="861" t="s">
        <v>834</v>
      </c>
      <c r="K2332" s="789" t="s">
        <v>835</v>
      </c>
      <c r="L2332" s="790">
        <v>1</v>
      </c>
      <c r="M2332" s="806">
        <v>45231</v>
      </c>
      <c r="N2332" s="806">
        <v>45504</v>
      </c>
      <c r="O2332" s="791">
        <f t="shared" si="86"/>
        <v>39</v>
      </c>
      <c r="P2332" s="790">
        <v>1</v>
      </c>
      <c r="Q2332" s="815" t="s">
        <v>2059</v>
      </c>
      <c r="R2332" s="95">
        <f t="shared" si="85"/>
        <v>1</v>
      </c>
      <c r="S2332" s="794" t="str">
        <f t="array" aca="1" ref="S2332" ca="1">IF(ISNUMBER(R2332),IF(R2332=100%,"CUMPLIDA",IF(AND(ISNUMBER(N2332),ISNUMBER(INDIRECT("FECHA_"&amp;$B2332,1))), IF(N2332&lt;=INDIRECT("FECHA_"&amp;$B2332,1),"INCUMPLIDA","PROCESO"), "VERIFICAR FECHA")),"SIN VALOR AVANCE")</f>
        <v>CUMPLIDA</v>
      </c>
    </row>
    <row r="2333" spans="1:19" ht="150.75">
      <c r="A2333" s="846" t="s">
        <v>19</v>
      </c>
      <c r="B2333" s="785" t="s">
        <v>13</v>
      </c>
      <c r="C2333" s="807"/>
      <c r="D2333" s="807"/>
      <c r="E2333" s="801"/>
      <c r="F2333" s="802"/>
      <c r="G2333" s="801"/>
      <c r="H2333" s="801"/>
      <c r="I2333" s="803" t="s">
        <v>837</v>
      </c>
      <c r="J2333" s="789" t="s">
        <v>838</v>
      </c>
      <c r="K2333" s="789" t="s">
        <v>839</v>
      </c>
      <c r="L2333" s="804">
        <v>1</v>
      </c>
      <c r="M2333" s="805">
        <v>45323</v>
      </c>
      <c r="N2333" s="805">
        <v>45747</v>
      </c>
      <c r="O2333" s="791">
        <f t="shared" si="86"/>
        <v>60.571428571428569</v>
      </c>
      <c r="P2333" s="790">
        <v>1</v>
      </c>
      <c r="Q2333" s="815" t="s">
        <v>2023</v>
      </c>
      <c r="R2333" s="95">
        <f t="shared" si="85"/>
        <v>1</v>
      </c>
      <c r="S2333" s="794" t="str">
        <f t="array" aca="1" ref="S2333" ca="1">IF(ISNUMBER(R2333),IF(R2333=100%,"CUMPLIDA",IF(AND(ISNUMBER(N2333),ISNUMBER(INDIRECT("FECHA_"&amp;$B2333,1))), IF(N2333&lt;=INDIRECT("FECHA_"&amp;$B2333,1),"INCUMPLIDA","PROCESO"), "VERIFICAR FECHA")),"SIN VALOR AVANCE")</f>
        <v>CUMPLIDA</v>
      </c>
    </row>
    <row r="2334" spans="1:19" ht="75.75">
      <c r="A2334" s="846" t="s">
        <v>19</v>
      </c>
      <c r="B2334" s="785" t="s">
        <v>13</v>
      </c>
      <c r="C2334" s="807"/>
      <c r="D2334" s="807"/>
      <c r="E2334" s="801"/>
      <c r="F2334" s="802"/>
      <c r="G2334" s="801"/>
      <c r="H2334" s="801"/>
      <c r="I2334" s="803" t="s">
        <v>841</v>
      </c>
      <c r="J2334" s="789" t="s">
        <v>841</v>
      </c>
      <c r="K2334" s="789" t="s">
        <v>842</v>
      </c>
      <c r="L2334" s="804">
        <v>1</v>
      </c>
      <c r="M2334" s="805">
        <v>45323</v>
      </c>
      <c r="N2334" s="805">
        <v>45747</v>
      </c>
      <c r="O2334" s="791">
        <f t="shared" si="86"/>
        <v>60.571428571428569</v>
      </c>
      <c r="P2334" s="790">
        <v>1</v>
      </c>
      <c r="Q2334" s="815" t="s">
        <v>3010</v>
      </c>
      <c r="R2334" s="95">
        <f t="shared" si="85"/>
        <v>1</v>
      </c>
      <c r="S2334" s="794" t="str">
        <f t="array" aca="1" ref="S2334" ca="1">IF(ISNUMBER(R2334),IF(R2334=100%,"CUMPLIDA",IF(AND(ISNUMBER(N2334),ISNUMBER(INDIRECT("FECHA_"&amp;$B2334,1))), IF(N2334&lt;=INDIRECT("FECHA_"&amp;$B2334,1),"INCUMPLIDA","PROCESO"), "VERIFICAR FECHA")),"SIN VALOR AVANCE")</f>
        <v>CUMPLIDA</v>
      </c>
    </row>
    <row r="2335" spans="1:19" ht="75.75">
      <c r="A2335" s="846" t="s">
        <v>19</v>
      </c>
      <c r="B2335" s="785" t="s">
        <v>13</v>
      </c>
      <c r="C2335" s="807"/>
      <c r="D2335" s="807"/>
      <c r="E2335" s="801"/>
      <c r="F2335" s="802"/>
      <c r="G2335" s="801"/>
      <c r="H2335" s="801"/>
      <c r="I2335" s="803" t="s">
        <v>844</v>
      </c>
      <c r="J2335" s="789" t="s">
        <v>845</v>
      </c>
      <c r="K2335" s="789" t="s">
        <v>846</v>
      </c>
      <c r="L2335" s="804">
        <v>1</v>
      </c>
      <c r="M2335" s="805">
        <v>45231</v>
      </c>
      <c r="N2335" s="805">
        <v>45747</v>
      </c>
      <c r="O2335" s="791">
        <f t="shared" si="86"/>
        <v>73.714285714285708</v>
      </c>
      <c r="P2335" s="790">
        <v>1</v>
      </c>
      <c r="Q2335" s="815" t="s">
        <v>3010</v>
      </c>
      <c r="R2335" s="95">
        <f t="shared" si="85"/>
        <v>1</v>
      </c>
      <c r="S2335" s="794" t="str">
        <f t="array" aca="1" ref="S2335" ca="1">IF(ISNUMBER(R2335),IF(R2335=100%,"CUMPLIDA",IF(AND(ISNUMBER(N2335),ISNUMBER(INDIRECT("FECHA_"&amp;$B2335,1))), IF(N2335&lt;=INDIRECT("FECHA_"&amp;$B2335,1),"INCUMPLIDA","PROCESO"), "VERIFICAR FECHA")),"SIN VALOR AVANCE")</f>
        <v>CUMPLIDA</v>
      </c>
    </row>
    <row r="2336" spans="1:19" ht="150.75">
      <c r="A2336" s="846" t="s">
        <v>19</v>
      </c>
      <c r="B2336" s="785" t="s">
        <v>13</v>
      </c>
      <c r="C2336" s="807"/>
      <c r="D2336" s="807"/>
      <c r="E2336" s="801"/>
      <c r="F2336" s="802"/>
      <c r="G2336" s="801"/>
      <c r="H2336" s="801"/>
      <c r="I2336" s="803" t="s">
        <v>847</v>
      </c>
      <c r="J2336" s="789" t="s">
        <v>847</v>
      </c>
      <c r="K2336" s="789" t="s">
        <v>1865</v>
      </c>
      <c r="L2336" s="804">
        <v>1</v>
      </c>
      <c r="M2336" s="805">
        <v>45323</v>
      </c>
      <c r="N2336" s="805">
        <v>45747</v>
      </c>
      <c r="O2336" s="791">
        <f t="shared" si="86"/>
        <v>60.571428571428569</v>
      </c>
      <c r="P2336" s="790">
        <v>1</v>
      </c>
      <c r="Q2336" s="815" t="s">
        <v>2023</v>
      </c>
      <c r="R2336" s="95">
        <f t="shared" si="85"/>
        <v>1</v>
      </c>
      <c r="S2336" s="794" t="str">
        <f t="array" aca="1" ref="S2336" ca="1">IF(ISNUMBER(R2336),IF(R2336=100%,"CUMPLIDA",IF(AND(ISNUMBER(N2336),ISNUMBER(INDIRECT("FECHA_"&amp;$B2336,1))), IF(N2336&lt;=INDIRECT("FECHA_"&amp;$B2336,1),"INCUMPLIDA","PROCESO"), "VERIFICAR FECHA")),"SIN VALOR AVANCE")</f>
        <v>CUMPLIDA</v>
      </c>
    </row>
    <row r="2337" spans="1:19" ht="75.75">
      <c r="A2337" s="846" t="s">
        <v>19</v>
      </c>
      <c r="B2337" s="785" t="s">
        <v>13</v>
      </c>
      <c r="C2337" s="807"/>
      <c r="D2337" s="807"/>
      <c r="E2337" s="801"/>
      <c r="F2337" s="802"/>
      <c r="G2337" s="801"/>
      <c r="H2337" s="801"/>
      <c r="I2337" s="803" t="s">
        <v>2025</v>
      </c>
      <c r="J2337" s="789" t="s">
        <v>2025</v>
      </c>
      <c r="K2337" s="789" t="s">
        <v>850</v>
      </c>
      <c r="L2337" s="804">
        <v>1</v>
      </c>
      <c r="M2337" s="805">
        <v>45231</v>
      </c>
      <c r="N2337" s="805">
        <v>45747</v>
      </c>
      <c r="O2337" s="791">
        <f t="shared" si="86"/>
        <v>73.714285714285708</v>
      </c>
      <c r="P2337" s="790">
        <v>1</v>
      </c>
      <c r="Q2337" s="815" t="s">
        <v>3010</v>
      </c>
      <c r="R2337" s="95">
        <f t="shared" si="85"/>
        <v>1</v>
      </c>
      <c r="S2337" s="794" t="str">
        <f t="array" aca="1" ref="S2337" ca="1">IF(ISNUMBER(R2337),IF(R2337=100%,"CUMPLIDA",IF(AND(ISNUMBER(N2337),ISNUMBER(INDIRECT("FECHA_"&amp;$B2337,1))), IF(N2337&lt;=INDIRECT("FECHA_"&amp;$B2337,1),"INCUMPLIDA","PROCESO"), "VERIFICAR FECHA")),"SIN VALOR AVANCE")</f>
        <v>CUMPLIDA</v>
      </c>
    </row>
    <row r="2338" spans="1:19" ht="240.75">
      <c r="A2338" s="846" t="s">
        <v>19</v>
      </c>
      <c r="B2338" s="785" t="s">
        <v>13</v>
      </c>
      <c r="C2338" s="807"/>
      <c r="D2338" s="807"/>
      <c r="E2338" s="801"/>
      <c r="F2338" s="802"/>
      <c r="G2338" s="801"/>
      <c r="H2338" s="801"/>
      <c r="I2338" s="803" t="s">
        <v>2026</v>
      </c>
      <c r="J2338" s="789" t="s">
        <v>2026</v>
      </c>
      <c r="K2338" s="789" t="s">
        <v>977</v>
      </c>
      <c r="L2338" s="804">
        <v>1</v>
      </c>
      <c r="M2338" s="805">
        <v>45231</v>
      </c>
      <c r="N2338" s="805">
        <v>45808</v>
      </c>
      <c r="O2338" s="791">
        <f t="shared" si="86"/>
        <v>82.428571428571431</v>
      </c>
      <c r="P2338" s="790">
        <v>1</v>
      </c>
      <c r="Q2338" s="815" t="s">
        <v>2068</v>
      </c>
      <c r="R2338" s="95">
        <f t="shared" si="85"/>
        <v>1</v>
      </c>
      <c r="S2338" s="794" t="str">
        <f t="array" aca="1" ref="S2338" ca="1">IF(ISNUMBER(R2338),IF(R2338=100%,"CUMPLIDA",IF(AND(ISNUMBER(N2338),ISNUMBER(INDIRECT("FECHA_"&amp;$B2338,1))), IF(N2338&lt;=INDIRECT("FECHA_"&amp;$B2338,1),"INCUMPLIDA","PROCESO"), "VERIFICAR FECHA")),"SIN VALOR AVANCE")</f>
        <v>CUMPLIDA</v>
      </c>
    </row>
    <row r="2339" spans="1:19" ht="180.75">
      <c r="A2339" s="846" t="s">
        <v>19</v>
      </c>
      <c r="B2339" s="785" t="s">
        <v>13</v>
      </c>
      <c r="C2339" s="807"/>
      <c r="D2339" s="807"/>
      <c r="E2339" s="801"/>
      <c r="F2339" s="802"/>
      <c r="G2339" s="801"/>
      <c r="H2339" s="801"/>
      <c r="I2339" s="803" t="s">
        <v>854</v>
      </c>
      <c r="J2339" s="789" t="s">
        <v>421</v>
      </c>
      <c r="K2339" s="789" t="s">
        <v>855</v>
      </c>
      <c r="L2339" s="804">
        <v>12</v>
      </c>
      <c r="M2339" s="805">
        <v>46024</v>
      </c>
      <c r="N2339" s="805">
        <v>47118</v>
      </c>
      <c r="O2339" s="791">
        <f t="shared" si="86"/>
        <v>156.28571428571428</v>
      </c>
      <c r="P2339" s="790">
        <v>0</v>
      </c>
      <c r="Q2339" s="815" t="s">
        <v>3113</v>
      </c>
      <c r="R2339" s="95">
        <f t="shared" si="85"/>
        <v>0</v>
      </c>
      <c r="S2339" s="794" t="str">
        <f t="array" aca="1" ref="S2339" ca="1">IF(ISNUMBER(R2339),IF(R2339=100%,"CUMPLIDA",IF(AND(ISNUMBER(N2339),ISNUMBER(INDIRECT("FECHA_"&amp;$B2339,1))), IF(N2339&lt;=INDIRECT("FECHA_"&amp;$B2339,1),"INCUMPLIDA","PROCESO"), "VERIFICAR FECHA")),"SIN VALOR AVANCE")</f>
        <v>PROCESO</v>
      </c>
    </row>
    <row r="2340" spans="1:19" ht="150.75">
      <c r="A2340" s="846" t="s">
        <v>19</v>
      </c>
      <c r="B2340" s="785" t="s">
        <v>13</v>
      </c>
      <c r="C2340" s="807"/>
      <c r="D2340" s="807"/>
      <c r="E2340" s="801"/>
      <c r="F2340" s="802"/>
      <c r="G2340" s="801"/>
      <c r="H2340" s="801"/>
      <c r="I2340" s="803" t="s">
        <v>857</v>
      </c>
      <c r="J2340" s="789" t="s">
        <v>425</v>
      </c>
      <c r="K2340" s="789" t="s">
        <v>426</v>
      </c>
      <c r="L2340" s="804">
        <v>1</v>
      </c>
      <c r="M2340" s="805">
        <v>46024</v>
      </c>
      <c r="N2340" s="805">
        <v>47118</v>
      </c>
      <c r="O2340" s="791">
        <f t="shared" si="86"/>
        <v>156.28571428571428</v>
      </c>
      <c r="P2340" s="790">
        <v>0</v>
      </c>
      <c r="Q2340" s="815" t="s">
        <v>2023</v>
      </c>
      <c r="R2340" s="95">
        <f t="shared" si="85"/>
        <v>0</v>
      </c>
      <c r="S2340" s="794" t="str">
        <f t="array" aca="1" ref="S2340" ca="1">IF(ISNUMBER(R2340),IF(R2340=100%,"CUMPLIDA",IF(AND(ISNUMBER(N2340),ISNUMBER(INDIRECT("FECHA_"&amp;$B2340,1))), IF(N2340&lt;=INDIRECT("FECHA_"&amp;$B2340,1),"INCUMPLIDA","PROCESO"), "VERIFICAR FECHA")),"SIN VALOR AVANCE")</f>
        <v>PROCESO</v>
      </c>
    </row>
    <row r="2341" spans="1:19" ht="300.75">
      <c r="A2341" s="846" t="s">
        <v>19</v>
      </c>
      <c r="B2341" s="785" t="s">
        <v>13</v>
      </c>
      <c r="C2341" s="807"/>
      <c r="D2341" s="807"/>
      <c r="E2341" s="801"/>
      <c r="F2341" s="802"/>
      <c r="G2341" s="801"/>
      <c r="H2341" s="801"/>
      <c r="I2341" s="803" t="s">
        <v>858</v>
      </c>
      <c r="J2341" s="789" t="s">
        <v>428</v>
      </c>
      <c r="K2341" s="789" t="s">
        <v>429</v>
      </c>
      <c r="L2341" s="804">
        <v>2</v>
      </c>
      <c r="M2341" s="805">
        <v>46024</v>
      </c>
      <c r="N2341" s="805">
        <v>47118</v>
      </c>
      <c r="O2341" s="791">
        <f t="shared" si="86"/>
        <v>156.28571428571428</v>
      </c>
      <c r="P2341" s="790">
        <v>0</v>
      </c>
      <c r="Q2341" s="815" t="s">
        <v>2040</v>
      </c>
      <c r="R2341" s="95">
        <f t="shared" si="85"/>
        <v>0</v>
      </c>
      <c r="S2341" s="794" t="str">
        <f t="array" aca="1" ref="S2341" ca="1">IF(ISNUMBER(R2341),IF(R2341=100%,"CUMPLIDA",IF(AND(ISNUMBER(N2341),ISNUMBER(INDIRECT("FECHA_"&amp;$B2341,1))), IF(N2341&lt;=INDIRECT("FECHA_"&amp;$B2341,1),"INCUMPLIDA","PROCESO"), "VERIFICAR FECHA")),"SIN VALOR AVANCE")</f>
        <v>PROCESO</v>
      </c>
    </row>
    <row r="2342" spans="1:19" ht="150.75">
      <c r="A2342" s="846" t="s">
        <v>19</v>
      </c>
      <c r="B2342" s="785" t="s">
        <v>13</v>
      </c>
      <c r="C2342" s="807" t="s">
        <v>3114</v>
      </c>
      <c r="D2342" s="807" t="s">
        <v>2983</v>
      </c>
      <c r="E2342" s="801" t="s">
        <v>3115</v>
      </c>
      <c r="F2342" s="802"/>
      <c r="G2342" s="801"/>
      <c r="H2342" s="801" t="s">
        <v>3116</v>
      </c>
      <c r="I2342" s="801" t="s">
        <v>3117</v>
      </c>
      <c r="J2342" s="861" t="s">
        <v>1932</v>
      </c>
      <c r="K2342" s="789" t="s">
        <v>1933</v>
      </c>
      <c r="L2342" s="790">
        <v>1</v>
      </c>
      <c r="M2342" s="806">
        <v>44013</v>
      </c>
      <c r="N2342" s="806">
        <v>44042</v>
      </c>
      <c r="O2342" s="791">
        <f t="shared" si="86"/>
        <v>4.1428571428571432</v>
      </c>
      <c r="P2342" s="790">
        <v>1</v>
      </c>
      <c r="Q2342" s="789" t="s">
        <v>3118</v>
      </c>
      <c r="R2342" s="95">
        <f t="shared" si="85"/>
        <v>1</v>
      </c>
      <c r="S2342" s="794" t="str">
        <f t="array" aca="1" ref="S2342" ca="1">IF(ISNUMBER(R2342),IF(R2342=100%,"CUMPLIDA",IF(AND(ISNUMBER(N2342),ISNUMBER(INDIRECT("FECHA_"&amp;$B2342,1))), IF(N2342&lt;=INDIRECT("FECHA_"&amp;$B2342,1),"INCUMPLIDA","PROCESO"), "VERIFICAR FECHA")),"SIN VALOR AVANCE")</f>
        <v>CUMPLIDA</v>
      </c>
    </row>
    <row r="2343" spans="1:19" ht="195.75">
      <c r="A2343" s="846" t="s">
        <v>19</v>
      </c>
      <c r="B2343" s="785" t="s">
        <v>13</v>
      </c>
      <c r="C2343" s="807"/>
      <c r="D2343" s="807"/>
      <c r="E2343" s="801"/>
      <c r="F2343" s="802"/>
      <c r="G2343" s="801"/>
      <c r="H2343" s="801"/>
      <c r="I2343" s="801"/>
      <c r="J2343" s="861" t="s">
        <v>1935</v>
      </c>
      <c r="K2343" s="789" t="s">
        <v>1936</v>
      </c>
      <c r="L2343" s="790">
        <v>1</v>
      </c>
      <c r="M2343" s="806">
        <v>44044</v>
      </c>
      <c r="N2343" s="806">
        <v>44196</v>
      </c>
      <c r="O2343" s="791">
        <f t="shared" si="86"/>
        <v>21.714285714285715</v>
      </c>
      <c r="P2343" s="790">
        <v>1</v>
      </c>
      <c r="Q2343" s="789" t="s">
        <v>3119</v>
      </c>
      <c r="R2343" s="95">
        <f t="shared" si="85"/>
        <v>1</v>
      </c>
      <c r="S2343" s="794" t="str">
        <f t="array" aca="1" ref="S2343" ca="1">IF(ISNUMBER(R2343),IF(R2343=100%,"CUMPLIDA",IF(AND(ISNUMBER(N2343),ISNUMBER(INDIRECT("FECHA_"&amp;$B2343,1))), IF(N2343&lt;=INDIRECT("FECHA_"&amp;$B2343,1),"INCUMPLIDA","PROCESO"), "VERIFICAR FECHA")),"SIN VALOR AVANCE")</f>
        <v>CUMPLIDA</v>
      </c>
    </row>
    <row r="2344" spans="1:19" ht="75.75">
      <c r="A2344" s="846" t="s">
        <v>19</v>
      </c>
      <c r="B2344" s="785" t="s">
        <v>13</v>
      </c>
      <c r="C2344" s="807"/>
      <c r="D2344" s="807"/>
      <c r="E2344" s="801"/>
      <c r="F2344" s="802"/>
      <c r="G2344" s="801"/>
      <c r="H2344" s="801"/>
      <c r="I2344" s="801"/>
      <c r="J2344" s="861" t="s">
        <v>831</v>
      </c>
      <c r="K2344" s="789" t="s">
        <v>832</v>
      </c>
      <c r="L2344" s="790">
        <v>1</v>
      </c>
      <c r="M2344" s="806">
        <v>45231</v>
      </c>
      <c r="N2344" s="806">
        <v>45504</v>
      </c>
      <c r="O2344" s="791">
        <f t="shared" si="86"/>
        <v>39</v>
      </c>
      <c r="P2344" s="790">
        <v>1</v>
      </c>
      <c r="Q2344" s="815" t="s">
        <v>2021</v>
      </c>
      <c r="R2344" s="95">
        <f t="shared" si="85"/>
        <v>1</v>
      </c>
      <c r="S2344" s="794" t="str">
        <f t="array" aca="1" ref="S2344" ca="1">IF(ISNUMBER(R2344),IF(R2344=100%,"CUMPLIDA",IF(AND(ISNUMBER(N2344),ISNUMBER(INDIRECT("FECHA_"&amp;$B2344,1))), IF(N2344&lt;=INDIRECT("FECHA_"&amp;$B2344,1),"INCUMPLIDA","PROCESO"), "VERIFICAR FECHA")),"SIN VALOR AVANCE")</f>
        <v>CUMPLIDA</v>
      </c>
    </row>
    <row r="2345" spans="1:19" ht="330.75">
      <c r="A2345" s="846" t="s">
        <v>19</v>
      </c>
      <c r="B2345" s="785" t="s">
        <v>13</v>
      </c>
      <c r="C2345" s="807"/>
      <c r="D2345" s="807"/>
      <c r="E2345" s="801"/>
      <c r="F2345" s="802"/>
      <c r="G2345" s="801"/>
      <c r="H2345" s="801"/>
      <c r="I2345" s="801"/>
      <c r="J2345" s="861" t="s">
        <v>834</v>
      </c>
      <c r="K2345" s="789" t="s">
        <v>835</v>
      </c>
      <c r="L2345" s="790">
        <v>1</v>
      </c>
      <c r="M2345" s="806">
        <v>45231</v>
      </c>
      <c r="N2345" s="806">
        <v>45504</v>
      </c>
      <c r="O2345" s="791">
        <f t="shared" si="86"/>
        <v>39</v>
      </c>
      <c r="P2345" s="790">
        <v>1</v>
      </c>
      <c r="Q2345" s="815" t="s">
        <v>2059</v>
      </c>
      <c r="R2345" s="95">
        <f t="shared" si="85"/>
        <v>1</v>
      </c>
      <c r="S2345" s="794" t="str">
        <f t="array" aca="1" ref="S2345" ca="1">IF(ISNUMBER(R2345),IF(R2345=100%,"CUMPLIDA",IF(AND(ISNUMBER(N2345),ISNUMBER(INDIRECT("FECHA_"&amp;$B2345,1))), IF(N2345&lt;=INDIRECT("FECHA_"&amp;$B2345,1),"INCUMPLIDA","PROCESO"), "VERIFICAR FECHA")),"SIN VALOR AVANCE")</f>
        <v>CUMPLIDA</v>
      </c>
    </row>
    <row r="2346" spans="1:19" ht="165.75">
      <c r="A2346" s="846" t="s">
        <v>19</v>
      </c>
      <c r="B2346" s="785" t="s">
        <v>13</v>
      </c>
      <c r="C2346" s="807"/>
      <c r="D2346" s="807"/>
      <c r="E2346" s="801"/>
      <c r="F2346" s="802"/>
      <c r="G2346" s="801"/>
      <c r="H2346" s="801"/>
      <c r="I2346" s="803" t="s">
        <v>837</v>
      </c>
      <c r="J2346" s="789" t="s">
        <v>838</v>
      </c>
      <c r="K2346" s="789" t="s">
        <v>839</v>
      </c>
      <c r="L2346" s="804">
        <v>1</v>
      </c>
      <c r="M2346" s="805">
        <v>45323</v>
      </c>
      <c r="N2346" s="805">
        <v>45747</v>
      </c>
      <c r="O2346" s="791">
        <f t="shared" si="86"/>
        <v>60.571428571428569</v>
      </c>
      <c r="P2346" s="790">
        <v>1</v>
      </c>
      <c r="Q2346" s="815" t="s">
        <v>3009</v>
      </c>
      <c r="R2346" s="95">
        <f t="shared" si="85"/>
        <v>1</v>
      </c>
      <c r="S2346" s="794" t="str">
        <f t="array" aca="1" ref="S2346" ca="1">IF(ISNUMBER(R2346),IF(R2346=100%,"CUMPLIDA",IF(AND(ISNUMBER(N2346),ISNUMBER(INDIRECT("FECHA_"&amp;$B2346,1))), IF(N2346&lt;=INDIRECT("FECHA_"&amp;$B2346,1),"INCUMPLIDA","PROCESO"), "VERIFICAR FECHA")),"SIN VALOR AVANCE")</f>
        <v>CUMPLIDA</v>
      </c>
    </row>
    <row r="2347" spans="1:19" ht="75.75">
      <c r="A2347" s="846" t="s">
        <v>19</v>
      </c>
      <c r="B2347" s="785" t="s">
        <v>13</v>
      </c>
      <c r="C2347" s="807"/>
      <c r="D2347" s="807"/>
      <c r="E2347" s="801"/>
      <c r="F2347" s="802"/>
      <c r="G2347" s="801"/>
      <c r="H2347" s="801"/>
      <c r="I2347" s="803" t="s">
        <v>841</v>
      </c>
      <c r="J2347" s="789" t="s">
        <v>841</v>
      </c>
      <c r="K2347" s="789" t="s">
        <v>842</v>
      </c>
      <c r="L2347" s="804">
        <v>1</v>
      </c>
      <c r="M2347" s="805">
        <v>45323</v>
      </c>
      <c r="N2347" s="805">
        <v>45747</v>
      </c>
      <c r="O2347" s="791">
        <f t="shared" si="86"/>
        <v>60.571428571428569</v>
      </c>
      <c r="P2347" s="790">
        <v>1</v>
      </c>
      <c r="Q2347" s="815" t="s">
        <v>3010</v>
      </c>
      <c r="R2347" s="95">
        <f t="shared" si="85"/>
        <v>1</v>
      </c>
      <c r="S2347" s="794" t="str">
        <f t="array" aca="1" ref="S2347" ca="1">IF(ISNUMBER(R2347),IF(R2347=100%,"CUMPLIDA",IF(AND(ISNUMBER(N2347),ISNUMBER(INDIRECT("FECHA_"&amp;$B2347,1))), IF(N2347&lt;=INDIRECT("FECHA_"&amp;$B2347,1),"INCUMPLIDA","PROCESO"), "VERIFICAR FECHA")),"SIN VALOR AVANCE")</f>
        <v>CUMPLIDA</v>
      </c>
    </row>
    <row r="2348" spans="1:19" ht="75.75">
      <c r="A2348" s="846" t="s">
        <v>19</v>
      </c>
      <c r="B2348" s="785" t="s">
        <v>13</v>
      </c>
      <c r="C2348" s="807"/>
      <c r="D2348" s="807"/>
      <c r="E2348" s="801"/>
      <c r="F2348" s="802"/>
      <c r="G2348" s="801"/>
      <c r="H2348" s="801"/>
      <c r="I2348" s="803" t="s">
        <v>844</v>
      </c>
      <c r="J2348" s="789" t="s">
        <v>845</v>
      </c>
      <c r="K2348" s="789" t="s">
        <v>846</v>
      </c>
      <c r="L2348" s="804">
        <v>1</v>
      </c>
      <c r="M2348" s="805">
        <v>45231</v>
      </c>
      <c r="N2348" s="805">
        <v>45747</v>
      </c>
      <c r="O2348" s="791">
        <f t="shared" si="86"/>
        <v>73.714285714285708</v>
      </c>
      <c r="P2348" s="790">
        <v>1</v>
      </c>
      <c r="Q2348" s="815" t="s">
        <v>3010</v>
      </c>
      <c r="R2348" s="95">
        <f t="shared" si="85"/>
        <v>1</v>
      </c>
      <c r="S2348" s="794" t="str">
        <f t="array" aca="1" ref="S2348" ca="1">IF(ISNUMBER(R2348),IF(R2348=100%,"CUMPLIDA",IF(AND(ISNUMBER(N2348),ISNUMBER(INDIRECT("FECHA_"&amp;$B2348,1))), IF(N2348&lt;=INDIRECT("FECHA_"&amp;$B2348,1),"INCUMPLIDA","PROCESO"), "VERIFICAR FECHA")),"SIN VALOR AVANCE")</f>
        <v>CUMPLIDA</v>
      </c>
    </row>
    <row r="2349" spans="1:19" ht="165.75">
      <c r="A2349" s="846" t="s">
        <v>19</v>
      </c>
      <c r="B2349" s="785" t="s">
        <v>13</v>
      </c>
      <c r="C2349" s="807"/>
      <c r="D2349" s="807"/>
      <c r="E2349" s="801"/>
      <c r="F2349" s="802"/>
      <c r="G2349" s="801"/>
      <c r="H2349" s="801"/>
      <c r="I2349" s="803" t="s">
        <v>847</v>
      </c>
      <c r="J2349" s="789" t="s">
        <v>847</v>
      </c>
      <c r="K2349" s="789" t="s">
        <v>1865</v>
      </c>
      <c r="L2349" s="804">
        <v>1</v>
      </c>
      <c r="M2349" s="805">
        <v>45323</v>
      </c>
      <c r="N2349" s="805">
        <v>45747</v>
      </c>
      <c r="O2349" s="791">
        <f t="shared" si="86"/>
        <v>60.571428571428569</v>
      </c>
      <c r="P2349" s="790">
        <v>1</v>
      </c>
      <c r="Q2349" s="815" t="s">
        <v>3009</v>
      </c>
      <c r="R2349" s="95">
        <f t="shared" si="85"/>
        <v>1</v>
      </c>
      <c r="S2349" s="794" t="str">
        <f t="array" aca="1" ref="S2349" ca="1">IF(ISNUMBER(R2349),IF(R2349=100%,"CUMPLIDA",IF(AND(ISNUMBER(N2349),ISNUMBER(INDIRECT("FECHA_"&amp;$B2349,1))), IF(N2349&lt;=INDIRECT("FECHA_"&amp;$B2349,1),"INCUMPLIDA","PROCESO"), "VERIFICAR FECHA")),"SIN VALOR AVANCE")</f>
        <v>CUMPLIDA</v>
      </c>
    </row>
    <row r="2350" spans="1:19" ht="75.75">
      <c r="A2350" s="846" t="s">
        <v>19</v>
      </c>
      <c r="B2350" s="785" t="s">
        <v>13</v>
      </c>
      <c r="C2350" s="807"/>
      <c r="D2350" s="807"/>
      <c r="E2350" s="801"/>
      <c r="F2350" s="802"/>
      <c r="G2350" s="801"/>
      <c r="H2350" s="801"/>
      <c r="I2350" s="803" t="s">
        <v>2025</v>
      </c>
      <c r="J2350" s="789" t="s">
        <v>2025</v>
      </c>
      <c r="K2350" s="789" t="s">
        <v>850</v>
      </c>
      <c r="L2350" s="804">
        <v>1</v>
      </c>
      <c r="M2350" s="805">
        <v>45231</v>
      </c>
      <c r="N2350" s="805">
        <v>45747</v>
      </c>
      <c r="O2350" s="791">
        <f t="shared" si="86"/>
        <v>73.714285714285708</v>
      </c>
      <c r="P2350" s="790">
        <v>1</v>
      </c>
      <c r="Q2350" s="815" t="s">
        <v>3010</v>
      </c>
      <c r="R2350" s="95">
        <f t="shared" si="85"/>
        <v>1</v>
      </c>
      <c r="S2350" s="794" t="str">
        <f t="array" aca="1" ref="S2350" ca="1">IF(ISNUMBER(R2350),IF(R2350=100%,"CUMPLIDA",IF(AND(ISNUMBER(N2350),ISNUMBER(INDIRECT("FECHA_"&amp;$B2350,1))), IF(N2350&lt;=INDIRECT("FECHA_"&amp;$B2350,1),"INCUMPLIDA","PROCESO"), "VERIFICAR FECHA")),"SIN VALOR AVANCE")</f>
        <v>CUMPLIDA</v>
      </c>
    </row>
    <row r="2351" spans="1:19" ht="225.75">
      <c r="A2351" s="846" t="s">
        <v>19</v>
      </c>
      <c r="B2351" s="785" t="s">
        <v>13</v>
      </c>
      <c r="C2351" s="807"/>
      <c r="D2351" s="807"/>
      <c r="E2351" s="801"/>
      <c r="F2351" s="802"/>
      <c r="G2351" s="801"/>
      <c r="H2351" s="801"/>
      <c r="I2351" s="803" t="s">
        <v>2026</v>
      </c>
      <c r="J2351" s="789" t="s">
        <v>2026</v>
      </c>
      <c r="K2351" s="789" t="s">
        <v>977</v>
      </c>
      <c r="L2351" s="804">
        <v>1</v>
      </c>
      <c r="M2351" s="805">
        <v>45231</v>
      </c>
      <c r="N2351" s="805">
        <v>45808</v>
      </c>
      <c r="O2351" s="791">
        <f t="shared" si="86"/>
        <v>82.428571428571431</v>
      </c>
      <c r="P2351" s="790">
        <v>1</v>
      </c>
      <c r="Q2351" s="815" t="s">
        <v>3120</v>
      </c>
      <c r="R2351" s="95">
        <f t="shared" si="85"/>
        <v>1</v>
      </c>
      <c r="S2351" s="794" t="str">
        <f t="array" aca="1" ref="S2351" ca="1">IF(ISNUMBER(R2351),IF(R2351=100%,"CUMPLIDA",IF(AND(ISNUMBER(N2351),ISNUMBER(INDIRECT("FECHA_"&amp;$B2351,1))), IF(N2351&lt;=INDIRECT("FECHA_"&amp;$B2351,1),"INCUMPLIDA","PROCESO"), "VERIFICAR FECHA")),"SIN VALOR AVANCE")</f>
        <v>CUMPLIDA</v>
      </c>
    </row>
    <row r="2352" spans="1:19" ht="180.75">
      <c r="A2352" s="846" t="s">
        <v>19</v>
      </c>
      <c r="B2352" s="785" t="s">
        <v>13</v>
      </c>
      <c r="C2352" s="807"/>
      <c r="D2352" s="807"/>
      <c r="E2352" s="801"/>
      <c r="F2352" s="802"/>
      <c r="G2352" s="801"/>
      <c r="H2352" s="801"/>
      <c r="I2352" s="803" t="s">
        <v>854</v>
      </c>
      <c r="J2352" s="789" t="s">
        <v>421</v>
      </c>
      <c r="K2352" s="789" t="s">
        <v>855</v>
      </c>
      <c r="L2352" s="804">
        <v>10</v>
      </c>
      <c r="M2352" s="805">
        <v>45809</v>
      </c>
      <c r="N2352" s="805">
        <v>46568</v>
      </c>
      <c r="O2352" s="791">
        <f t="shared" si="86"/>
        <v>108.42857142857143</v>
      </c>
      <c r="P2352" s="790">
        <v>0</v>
      </c>
      <c r="Q2352" s="815" t="s">
        <v>2062</v>
      </c>
      <c r="R2352" s="95">
        <f t="shared" si="85"/>
        <v>0</v>
      </c>
      <c r="S2352" s="794" t="str">
        <f t="array" aca="1" ref="S2352" ca="1">IF(ISNUMBER(R2352),IF(R2352=100%,"CUMPLIDA",IF(AND(ISNUMBER(N2352),ISNUMBER(INDIRECT("FECHA_"&amp;$B2352,1))), IF(N2352&lt;=INDIRECT("FECHA_"&amp;$B2352,1),"INCUMPLIDA","PROCESO"), "VERIFICAR FECHA")),"SIN VALOR AVANCE")</f>
        <v>PROCESO</v>
      </c>
    </row>
    <row r="2353" spans="1:19" ht="180.75">
      <c r="A2353" s="846" t="s">
        <v>19</v>
      </c>
      <c r="B2353" s="785" t="s">
        <v>13</v>
      </c>
      <c r="C2353" s="807"/>
      <c r="D2353" s="807"/>
      <c r="E2353" s="801"/>
      <c r="F2353" s="802"/>
      <c r="G2353" s="801"/>
      <c r="H2353" s="801"/>
      <c r="I2353" s="803" t="s">
        <v>857</v>
      </c>
      <c r="J2353" s="789" t="s">
        <v>425</v>
      </c>
      <c r="K2353" s="789" t="s">
        <v>426</v>
      </c>
      <c r="L2353" s="804">
        <v>1</v>
      </c>
      <c r="M2353" s="805">
        <v>45809</v>
      </c>
      <c r="N2353" s="805">
        <v>46568</v>
      </c>
      <c r="O2353" s="791">
        <f t="shared" si="86"/>
        <v>108.42857142857143</v>
      </c>
      <c r="P2353" s="790">
        <v>0</v>
      </c>
      <c r="Q2353" s="815" t="s">
        <v>2039</v>
      </c>
      <c r="R2353" s="95">
        <f t="shared" si="85"/>
        <v>0</v>
      </c>
      <c r="S2353" s="794" t="str">
        <f t="array" aca="1" ref="S2353" ca="1">IF(ISNUMBER(R2353),IF(R2353=100%,"CUMPLIDA",IF(AND(ISNUMBER(N2353),ISNUMBER(INDIRECT("FECHA_"&amp;$B2353,1))), IF(N2353&lt;=INDIRECT("FECHA_"&amp;$B2353,1),"INCUMPLIDA","PROCESO"), "VERIFICAR FECHA")),"SIN VALOR AVANCE")</f>
        <v>PROCESO</v>
      </c>
    </row>
    <row r="2354" spans="1:19" ht="330.75">
      <c r="A2354" s="846" t="s">
        <v>19</v>
      </c>
      <c r="B2354" s="785" t="s">
        <v>13</v>
      </c>
      <c r="C2354" s="807"/>
      <c r="D2354" s="807"/>
      <c r="E2354" s="801"/>
      <c r="F2354" s="802"/>
      <c r="G2354" s="801"/>
      <c r="H2354" s="801"/>
      <c r="I2354" s="803" t="s">
        <v>858</v>
      </c>
      <c r="J2354" s="789" t="s">
        <v>428</v>
      </c>
      <c r="K2354" s="789" t="s">
        <v>429</v>
      </c>
      <c r="L2354" s="804">
        <v>2</v>
      </c>
      <c r="M2354" s="805">
        <v>45809</v>
      </c>
      <c r="N2354" s="805">
        <v>46568</v>
      </c>
      <c r="O2354" s="791">
        <f t="shared" si="86"/>
        <v>108.42857142857143</v>
      </c>
      <c r="P2354" s="790">
        <v>0</v>
      </c>
      <c r="Q2354" s="815" t="s">
        <v>2029</v>
      </c>
      <c r="R2354" s="95">
        <f t="shared" si="85"/>
        <v>0</v>
      </c>
      <c r="S2354" s="794" t="str">
        <f t="array" aca="1" ref="S2354" ca="1">IF(ISNUMBER(R2354),IF(R2354=100%,"CUMPLIDA",IF(AND(ISNUMBER(N2354),ISNUMBER(INDIRECT("FECHA_"&amp;$B2354,1))), IF(N2354&lt;=INDIRECT("FECHA_"&amp;$B2354,1),"INCUMPLIDA","PROCESO"), "VERIFICAR FECHA")),"SIN VALOR AVANCE")</f>
        <v>PROCESO</v>
      </c>
    </row>
    <row r="2355" spans="1:19" ht="135.75">
      <c r="A2355" s="846" t="s">
        <v>19</v>
      </c>
      <c r="B2355" s="785" t="s">
        <v>13</v>
      </c>
      <c r="C2355" s="807" t="s">
        <v>3121</v>
      </c>
      <c r="D2355" s="807" t="s">
        <v>2017</v>
      </c>
      <c r="E2355" s="801" t="s">
        <v>3122</v>
      </c>
      <c r="F2355" s="802"/>
      <c r="G2355" s="801"/>
      <c r="H2355" s="801" t="s">
        <v>3123</v>
      </c>
      <c r="I2355" s="801" t="s">
        <v>3117</v>
      </c>
      <c r="J2355" s="861" t="s">
        <v>1932</v>
      </c>
      <c r="K2355" s="789" t="s">
        <v>1933</v>
      </c>
      <c r="L2355" s="790">
        <v>1</v>
      </c>
      <c r="M2355" s="806">
        <v>44013</v>
      </c>
      <c r="N2355" s="806">
        <v>44042</v>
      </c>
      <c r="O2355" s="791">
        <f t="shared" si="86"/>
        <v>4.1428571428571432</v>
      </c>
      <c r="P2355" s="790">
        <v>1</v>
      </c>
      <c r="Q2355" s="789" t="s">
        <v>3124</v>
      </c>
      <c r="R2355" s="95">
        <f t="shared" si="85"/>
        <v>1</v>
      </c>
      <c r="S2355" s="794" t="str">
        <f t="array" aca="1" ref="S2355" ca="1">IF(ISNUMBER(R2355),IF(R2355=100%,"CUMPLIDA",IF(AND(ISNUMBER(N2355),ISNUMBER(INDIRECT("FECHA_"&amp;$B2355,1))), IF(N2355&lt;=INDIRECT("FECHA_"&amp;$B2355,1),"INCUMPLIDA","PROCESO"), "VERIFICAR FECHA")),"SIN VALOR AVANCE")</f>
        <v>CUMPLIDA</v>
      </c>
    </row>
    <row r="2356" spans="1:19" ht="195.75">
      <c r="A2356" s="846" t="s">
        <v>19</v>
      </c>
      <c r="B2356" s="785" t="s">
        <v>13</v>
      </c>
      <c r="C2356" s="807"/>
      <c r="D2356" s="807"/>
      <c r="E2356" s="801"/>
      <c r="F2356" s="802"/>
      <c r="G2356" s="801"/>
      <c r="H2356" s="801"/>
      <c r="I2356" s="801"/>
      <c r="J2356" s="861" t="s">
        <v>1935</v>
      </c>
      <c r="K2356" s="789" t="s">
        <v>1936</v>
      </c>
      <c r="L2356" s="790">
        <v>1</v>
      </c>
      <c r="M2356" s="806">
        <v>44044</v>
      </c>
      <c r="N2356" s="806">
        <v>44196</v>
      </c>
      <c r="O2356" s="791">
        <f t="shared" si="86"/>
        <v>21.714285714285715</v>
      </c>
      <c r="P2356" s="790">
        <v>1</v>
      </c>
      <c r="Q2356" s="789" t="s">
        <v>3125</v>
      </c>
      <c r="R2356" s="95">
        <f t="shared" si="85"/>
        <v>1</v>
      </c>
      <c r="S2356" s="794" t="str">
        <f t="array" aca="1" ref="S2356" ca="1">IF(ISNUMBER(R2356),IF(R2356=100%,"CUMPLIDA",IF(AND(ISNUMBER(N2356),ISNUMBER(INDIRECT("FECHA_"&amp;$B2356,1))), IF(N2356&lt;=INDIRECT("FECHA_"&amp;$B2356,1),"INCUMPLIDA","PROCESO"), "VERIFICAR FECHA")),"SIN VALOR AVANCE")</f>
        <v>CUMPLIDA</v>
      </c>
    </row>
    <row r="2357" spans="1:19" ht="75.75">
      <c r="A2357" s="846" t="s">
        <v>19</v>
      </c>
      <c r="B2357" s="785" t="s">
        <v>13</v>
      </c>
      <c r="C2357" s="807"/>
      <c r="D2357" s="807"/>
      <c r="E2357" s="801"/>
      <c r="F2357" s="802"/>
      <c r="G2357" s="801"/>
      <c r="H2357" s="801"/>
      <c r="I2357" s="801"/>
      <c r="J2357" s="861" t="s">
        <v>831</v>
      </c>
      <c r="K2357" s="789" t="s">
        <v>832</v>
      </c>
      <c r="L2357" s="790">
        <v>1</v>
      </c>
      <c r="M2357" s="806">
        <v>45231</v>
      </c>
      <c r="N2357" s="806">
        <v>45504</v>
      </c>
      <c r="O2357" s="791">
        <f t="shared" si="86"/>
        <v>39</v>
      </c>
      <c r="P2357" s="790">
        <v>1</v>
      </c>
      <c r="Q2357" s="815" t="s">
        <v>2021</v>
      </c>
      <c r="R2357" s="95">
        <f t="shared" si="85"/>
        <v>1</v>
      </c>
      <c r="S2357" s="794" t="str">
        <f t="array" aca="1" ref="S2357" ca="1">IF(ISNUMBER(R2357),IF(R2357=100%,"CUMPLIDA",IF(AND(ISNUMBER(N2357),ISNUMBER(INDIRECT("FECHA_"&amp;$B2357,1))), IF(N2357&lt;=INDIRECT("FECHA_"&amp;$B2357,1),"INCUMPLIDA","PROCESO"), "VERIFICAR FECHA")),"SIN VALOR AVANCE")</f>
        <v>CUMPLIDA</v>
      </c>
    </row>
    <row r="2358" spans="1:19" ht="330.75">
      <c r="A2358" s="846" t="s">
        <v>19</v>
      </c>
      <c r="B2358" s="785" t="s">
        <v>13</v>
      </c>
      <c r="C2358" s="807"/>
      <c r="D2358" s="807"/>
      <c r="E2358" s="801"/>
      <c r="F2358" s="802"/>
      <c r="G2358" s="801"/>
      <c r="H2358" s="801"/>
      <c r="I2358" s="801"/>
      <c r="J2358" s="861" t="s">
        <v>834</v>
      </c>
      <c r="K2358" s="789" t="s">
        <v>835</v>
      </c>
      <c r="L2358" s="790">
        <v>1</v>
      </c>
      <c r="M2358" s="806">
        <v>45231</v>
      </c>
      <c r="N2358" s="806">
        <v>45504</v>
      </c>
      <c r="O2358" s="791">
        <f t="shared" si="86"/>
        <v>39</v>
      </c>
      <c r="P2358" s="790">
        <v>1</v>
      </c>
      <c r="Q2358" s="815" t="s">
        <v>2059</v>
      </c>
      <c r="R2358" s="95">
        <f t="shared" si="85"/>
        <v>1</v>
      </c>
      <c r="S2358" s="794" t="str">
        <f t="array" aca="1" ref="S2358" ca="1">IF(ISNUMBER(R2358),IF(R2358=100%,"CUMPLIDA",IF(AND(ISNUMBER(N2358),ISNUMBER(INDIRECT("FECHA_"&amp;$B2358,1))), IF(N2358&lt;=INDIRECT("FECHA_"&amp;$B2358,1),"INCUMPLIDA","PROCESO"), "VERIFICAR FECHA")),"SIN VALOR AVANCE")</f>
        <v>CUMPLIDA</v>
      </c>
    </row>
    <row r="2359" spans="1:19" ht="150.75">
      <c r="A2359" s="846" t="s">
        <v>19</v>
      </c>
      <c r="B2359" s="785" t="s">
        <v>13</v>
      </c>
      <c r="C2359" s="807"/>
      <c r="D2359" s="807"/>
      <c r="E2359" s="801"/>
      <c r="F2359" s="802"/>
      <c r="G2359" s="801"/>
      <c r="H2359" s="801"/>
      <c r="I2359" s="803" t="s">
        <v>837</v>
      </c>
      <c r="J2359" s="789" t="s">
        <v>838</v>
      </c>
      <c r="K2359" s="789" t="s">
        <v>839</v>
      </c>
      <c r="L2359" s="804">
        <v>1</v>
      </c>
      <c r="M2359" s="805">
        <v>45323</v>
      </c>
      <c r="N2359" s="805">
        <v>45747</v>
      </c>
      <c r="O2359" s="791">
        <f t="shared" si="86"/>
        <v>60.571428571428569</v>
      </c>
      <c r="P2359" s="790">
        <v>1</v>
      </c>
      <c r="Q2359" s="815" t="s">
        <v>2023</v>
      </c>
      <c r="R2359" s="95">
        <f t="shared" si="85"/>
        <v>1</v>
      </c>
      <c r="S2359" s="794" t="str">
        <f t="array" aca="1" ref="S2359" ca="1">IF(ISNUMBER(R2359),IF(R2359=100%,"CUMPLIDA",IF(AND(ISNUMBER(N2359),ISNUMBER(INDIRECT("FECHA_"&amp;$B2359,1))), IF(N2359&lt;=INDIRECT("FECHA_"&amp;$B2359,1),"INCUMPLIDA","PROCESO"), "VERIFICAR FECHA")),"SIN VALOR AVANCE")</f>
        <v>CUMPLIDA</v>
      </c>
    </row>
    <row r="2360" spans="1:19" ht="75.75">
      <c r="A2360" s="846" t="s">
        <v>19</v>
      </c>
      <c r="B2360" s="785" t="s">
        <v>13</v>
      </c>
      <c r="C2360" s="807"/>
      <c r="D2360" s="807"/>
      <c r="E2360" s="801"/>
      <c r="F2360" s="802"/>
      <c r="G2360" s="801"/>
      <c r="H2360" s="801"/>
      <c r="I2360" s="803" t="s">
        <v>841</v>
      </c>
      <c r="J2360" s="789" t="s">
        <v>841</v>
      </c>
      <c r="K2360" s="789" t="s">
        <v>842</v>
      </c>
      <c r="L2360" s="804">
        <v>1</v>
      </c>
      <c r="M2360" s="805">
        <v>45323</v>
      </c>
      <c r="N2360" s="805">
        <v>45747</v>
      </c>
      <c r="O2360" s="791">
        <f t="shared" si="86"/>
        <v>60.571428571428569</v>
      </c>
      <c r="P2360" s="790">
        <v>1</v>
      </c>
      <c r="Q2360" s="815" t="s">
        <v>3010</v>
      </c>
      <c r="R2360" s="95">
        <f t="shared" si="85"/>
        <v>1</v>
      </c>
      <c r="S2360" s="794" t="str">
        <f t="array" aca="1" ref="S2360" ca="1">IF(ISNUMBER(R2360),IF(R2360=100%,"CUMPLIDA",IF(AND(ISNUMBER(N2360),ISNUMBER(INDIRECT("FECHA_"&amp;$B2360,1))), IF(N2360&lt;=INDIRECT("FECHA_"&amp;$B2360,1),"INCUMPLIDA","PROCESO"), "VERIFICAR FECHA")),"SIN VALOR AVANCE")</f>
        <v>CUMPLIDA</v>
      </c>
    </row>
    <row r="2361" spans="1:19" ht="75.75">
      <c r="A2361" s="846" t="s">
        <v>19</v>
      </c>
      <c r="B2361" s="785" t="s">
        <v>13</v>
      </c>
      <c r="C2361" s="807"/>
      <c r="D2361" s="807"/>
      <c r="E2361" s="801"/>
      <c r="F2361" s="802"/>
      <c r="G2361" s="801"/>
      <c r="H2361" s="801"/>
      <c r="I2361" s="803" t="s">
        <v>844</v>
      </c>
      <c r="J2361" s="789" t="s">
        <v>845</v>
      </c>
      <c r="K2361" s="789" t="s">
        <v>846</v>
      </c>
      <c r="L2361" s="804">
        <v>1</v>
      </c>
      <c r="M2361" s="805">
        <v>45231</v>
      </c>
      <c r="N2361" s="805">
        <v>45747</v>
      </c>
      <c r="O2361" s="791">
        <f t="shared" si="86"/>
        <v>73.714285714285708</v>
      </c>
      <c r="P2361" s="790">
        <v>1</v>
      </c>
      <c r="Q2361" s="815" t="s">
        <v>3010</v>
      </c>
      <c r="R2361" s="95">
        <f t="shared" si="85"/>
        <v>1</v>
      </c>
      <c r="S2361" s="794" t="str">
        <f t="array" aca="1" ref="S2361" ca="1">IF(ISNUMBER(R2361),IF(R2361=100%,"CUMPLIDA",IF(AND(ISNUMBER(N2361),ISNUMBER(INDIRECT("FECHA_"&amp;$B2361,1))), IF(N2361&lt;=INDIRECT("FECHA_"&amp;$B2361,1),"INCUMPLIDA","PROCESO"), "VERIFICAR FECHA")),"SIN VALOR AVANCE")</f>
        <v>CUMPLIDA</v>
      </c>
    </row>
    <row r="2362" spans="1:19" ht="150.75">
      <c r="A2362" s="846" t="s">
        <v>19</v>
      </c>
      <c r="B2362" s="785" t="s">
        <v>13</v>
      </c>
      <c r="C2362" s="807"/>
      <c r="D2362" s="807"/>
      <c r="E2362" s="801"/>
      <c r="F2362" s="802"/>
      <c r="G2362" s="801"/>
      <c r="H2362" s="801"/>
      <c r="I2362" s="803" t="s">
        <v>847</v>
      </c>
      <c r="J2362" s="789" t="s">
        <v>847</v>
      </c>
      <c r="K2362" s="789" t="s">
        <v>1865</v>
      </c>
      <c r="L2362" s="804">
        <v>1</v>
      </c>
      <c r="M2362" s="805">
        <v>45323</v>
      </c>
      <c r="N2362" s="805">
        <v>45747</v>
      </c>
      <c r="O2362" s="791">
        <f t="shared" si="86"/>
        <v>60.571428571428569</v>
      </c>
      <c r="P2362" s="790">
        <v>1</v>
      </c>
      <c r="Q2362" s="815" t="s">
        <v>2023</v>
      </c>
      <c r="R2362" s="95">
        <f t="shared" si="85"/>
        <v>1</v>
      </c>
      <c r="S2362" s="794" t="str">
        <f t="array" aca="1" ref="S2362" ca="1">IF(ISNUMBER(R2362),IF(R2362=100%,"CUMPLIDA",IF(AND(ISNUMBER(N2362),ISNUMBER(INDIRECT("FECHA_"&amp;$B2362,1))), IF(N2362&lt;=INDIRECT("FECHA_"&amp;$B2362,1),"INCUMPLIDA","PROCESO"), "VERIFICAR FECHA")),"SIN VALOR AVANCE")</f>
        <v>CUMPLIDA</v>
      </c>
    </row>
    <row r="2363" spans="1:19" ht="75.75">
      <c r="A2363" s="846" t="s">
        <v>19</v>
      </c>
      <c r="B2363" s="785" t="s">
        <v>13</v>
      </c>
      <c r="C2363" s="807"/>
      <c r="D2363" s="807"/>
      <c r="E2363" s="801"/>
      <c r="F2363" s="802"/>
      <c r="G2363" s="801"/>
      <c r="H2363" s="801"/>
      <c r="I2363" s="803" t="s">
        <v>2025</v>
      </c>
      <c r="J2363" s="789" t="s">
        <v>2025</v>
      </c>
      <c r="K2363" s="789" t="s">
        <v>850</v>
      </c>
      <c r="L2363" s="804">
        <v>1</v>
      </c>
      <c r="M2363" s="805">
        <v>45231</v>
      </c>
      <c r="N2363" s="805">
        <v>45747</v>
      </c>
      <c r="O2363" s="791">
        <f t="shared" si="86"/>
        <v>73.714285714285708</v>
      </c>
      <c r="P2363" s="790">
        <v>1</v>
      </c>
      <c r="Q2363" s="815" t="s">
        <v>3010</v>
      </c>
      <c r="R2363" s="95">
        <f t="shared" si="85"/>
        <v>1</v>
      </c>
      <c r="S2363" s="794" t="str">
        <f t="array" aca="1" ref="S2363" ca="1">IF(ISNUMBER(R2363),IF(R2363=100%,"CUMPLIDA",IF(AND(ISNUMBER(N2363),ISNUMBER(INDIRECT("FECHA_"&amp;$B2363,1))), IF(N2363&lt;=INDIRECT("FECHA_"&amp;$B2363,1),"INCUMPLIDA","PROCESO"), "VERIFICAR FECHA")),"SIN VALOR AVANCE")</f>
        <v>CUMPLIDA</v>
      </c>
    </row>
    <row r="2364" spans="1:19" ht="225.75">
      <c r="A2364" s="846" t="s">
        <v>19</v>
      </c>
      <c r="B2364" s="785" t="s">
        <v>13</v>
      </c>
      <c r="C2364" s="807"/>
      <c r="D2364" s="807"/>
      <c r="E2364" s="801"/>
      <c r="F2364" s="802"/>
      <c r="G2364" s="801"/>
      <c r="H2364" s="801"/>
      <c r="I2364" s="803" t="s">
        <v>2026</v>
      </c>
      <c r="J2364" s="789" t="s">
        <v>2026</v>
      </c>
      <c r="K2364" s="789" t="s">
        <v>977</v>
      </c>
      <c r="L2364" s="804">
        <v>1</v>
      </c>
      <c r="M2364" s="805">
        <v>45231</v>
      </c>
      <c r="N2364" s="805">
        <v>45808</v>
      </c>
      <c r="O2364" s="791">
        <f t="shared" si="86"/>
        <v>82.428571428571431</v>
      </c>
      <c r="P2364" s="790">
        <v>1</v>
      </c>
      <c r="Q2364" s="815" t="s">
        <v>2022</v>
      </c>
      <c r="R2364" s="95">
        <f t="shared" si="85"/>
        <v>1</v>
      </c>
      <c r="S2364" s="794" t="str">
        <f t="array" aca="1" ref="S2364" ca="1">IF(ISNUMBER(R2364),IF(R2364=100%,"CUMPLIDA",IF(AND(ISNUMBER(N2364),ISNUMBER(INDIRECT("FECHA_"&amp;$B2364,1))), IF(N2364&lt;=INDIRECT("FECHA_"&amp;$B2364,1),"INCUMPLIDA","PROCESO"), "VERIFICAR FECHA")),"SIN VALOR AVANCE")</f>
        <v>CUMPLIDA</v>
      </c>
    </row>
    <row r="2365" spans="1:19" ht="180.75">
      <c r="A2365" s="846" t="s">
        <v>19</v>
      </c>
      <c r="B2365" s="785" t="s">
        <v>13</v>
      </c>
      <c r="C2365" s="807"/>
      <c r="D2365" s="807"/>
      <c r="E2365" s="801"/>
      <c r="F2365" s="802"/>
      <c r="G2365" s="801"/>
      <c r="H2365" s="801"/>
      <c r="I2365" s="803" t="s">
        <v>854</v>
      </c>
      <c r="J2365" s="789" t="s">
        <v>421</v>
      </c>
      <c r="K2365" s="789" t="s">
        <v>855</v>
      </c>
      <c r="L2365" s="804">
        <v>10</v>
      </c>
      <c r="M2365" s="805">
        <v>45809</v>
      </c>
      <c r="N2365" s="805">
        <v>46568</v>
      </c>
      <c r="O2365" s="791">
        <f t="shared" si="86"/>
        <v>108.42857142857143</v>
      </c>
      <c r="P2365" s="790">
        <v>0</v>
      </c>
      <c r="Q2365" s="815" t="s">
        <v>2062</v>
      </c>
      <c r="R2365" s="95">
        <f t="shared" si="85"/>
        <v>0</v>
      </c>
      <c r="S2365" s="794" t="str">
        <f t="array" aca="1" ref="S2365" ca="1">IF(ISNUMBER(R2365),IF(R2365=100%,"CUMPLIDA",IF(AND(ISNUMBER(N2365),ISNUMBER(INDIRECT("FECHA_"&amp;$B2365,1))), IF(N2365&lt;=INDIRECT("FECHA_"&amp;$B2365,1),"INCUMPLIDA","PROCESO"), "VERIFICAR FECHA")),"SIN VALOR AVANCE")</f>
        <v>PROCESO</v>
      </c>
    </row>
    <row r="2366" spans="1:19" ht="165.75">
      <c r="A2366" s="846" t="s">
        <v>19</v>
      </c>
      <c r="B2366" s="785" t="s">
        <v>13</v>
      </c>
      <c r="C2366" s="807"/>
      <c r="D2366" s="807"/>
      <c r="E2366" s="801"/>
      <c r="F2366" s="802"/>
      <c r="G2366" s="801"/>
      <c r="H2366" s="801"/>
      <c r="I2366" s="803" t="s">
        <v>857</v>
      </c>
      <c r="J2366" s="789" t="s">
        <v>425</v>
      </c>
      <c r="K2366" s="789" t="s">
        <v>426</v>
      </c>
      <c r="L2366" s="804">
        <v>1</v>
      </c>
      <c r="M2366" s="805">
        <v>45809</v>
      </c>
      <c r="N2366" s="805">
        <v>46568</v>
      </c>
      <c r="O2366" s="791">
        <f t="shared" si="86"/>
        <v>108.42857142857143</v>
      </c>
      <c r="P2366" s="790">
        <v>0</v>
      </c>
      <c r="Q2366" s="815" t="s">
        <v>2028</v>
      </c>
      <c r="R2366" s="95">
        <f t="shared" si="85"/>
        <v>0</v>
      </c>
      <c r="S2366" s="794" t="str">
        <f t="array" aca="1" ref="S2366" ca="1">IF(ISNUMBER(R2366),IF(R2366=100%,"CUMPLIDA",IF(AND(ISNUMBER(N2366),ISNUMBER(INDIRECT("FECHA_"&amp;$B2366,1))), IF(N2366&lt;=INDIRECT("FECHA_"&amp;$B2366,1),"INCUMPLIDA","PROCESO"), "VERIFICAR FECHA")),"SIN VALOR AVANCE")</f>
        <v>PROCESO</v>
      </c>
    </row>
    <row r="2367" spans="1:19" ht="300.75">
      <c r="A2367" s="846" t="s">
        <v>19</v>
      </c>
      <c r="B2367" s="785" t="s">
        <v>13</v>
      </c>
      <c r="C2367" s="807"/>
      <c r="D2367" s="807"/>
      <c r="E2367" s="801"/>
      <c r="F2367" s="802"/>
      <c r="G2367" s="801"/>
      <c r="H2367" s="801"/>
      <c r="I2367" s="803" t="s">
        <v>858</v>
      </c>
      <c r="J2367" s="789" t="s">
        <v>428</v>
      </c>
      <c r="K2367" s="789" t="s">
        <v>429</v>
      </c>
      <c r="L2367" s="804">
        <v>2</v>
      </c>
      <c r="M2367" s="805">
        <v>45809</v>
      </c>
      <c r="N2367" s="805">
        <v>46568</v>
      </c>
      <c r="O2367" s="791">
        <f t="shared" si="86"/>
        <v>108.42857142857143</v>
      </c>
      <c r="P2367" s="790">
        <v>0</v>
      </c>
      <c r="Q2367" s="815" t="s">
        <v>2040</v>
      </c>
      <c r="R2367" s="95">
        <f t="shared" si="85"/>
        <v>0</v>
      </c>
      <c r="S2367" s="794" t="str">
        <f t="array" aca="1" ref="S2367" ca="1">IF(ISNUMBER(R2367),IF(R2367=100%,"CUMPLIDA",IF(AND(ISNUMBER(N2367),ISNUMBER(INDIRECT("FECHA_"&amp;$B2367,1))), IF(N2367&lt;=INDIRECT("FECHA_"&amp;$B2367,1),"INCUMPLIDA","PROCESO"), "VERIFICAR FECHA")),"SIN VALOR AVANCE")</f>
        <v>PROCESO</v>
      </c>
    </row>
    <row r="2368" spans="1:19" ht="75.75">
      <c r="A2368" s="846" t="s">
        <v>19</v>
      </c>
      <c r="B2368" s="785" t="s">
        <v>13</v>
      </c>
      <c r="C2368" s="807" t="s">
        <v>3126</v>
      </c>
      <c r="D2368" s="807" t="s">
        <v>1973</v>
      </c>
      <c r="E2368" s="801" t="s">
        <v>3127</v>
      </c>
      <c r="F2368" s="802"/>
      <c r="G2368" s="801"/>
      <c r="H2368" s="801" t="s">
        <v>3128</v>
      </c>
      <c r="I2368" s="801" t="s">
        <v>903</v>
      </c>
      <c r="J2368" s="861" t="s">
        <v>831</v>
      </c>
      <c r="K2368" s="789" t="s">
        <v>832</v>
      </c>
      <c r="L2368" s="790">
        <v>1</v>
      </c>
      <c r="M2368" s="806">
        <v>45231</v>
      </c>
      <c r="N2368" s="806">
        <v>45504</v>
      </c>
      <c r="O2368" s="791">
        <f t="shared" si="86"/>
        <v>39</v>
      </c>
      <c r="P2368" s="790">
        <v>1</v>
      </c>
      <c r="Q2368" s="815" t="s">
        <v>2021</v>
      </c>
      <c r="R2368" s="95">
        <f t="shared" si="85"/>
        <v>1</v>
      </c>
      <c r="S2368" s="794" t="str">
        <f t="array" aca="1" ref="S2368" ca="1">IF(ISNUMBER(R2368),IF(R2368=100%,"CUMPLIDA",IF(AND(ISNUMBER(N2368),ISNUMBER(INDIRECT("FECHA_"&amp;$B2368,1))), IF(N2368&lt;=INDIRECT("FECHA_"&amp;$B2368,1),"INCUMPLIDA","PROCESO"), "VERIFICAR FECHA")),"SIN VALOR AVANCE")</f>
        <v>CUMPLIDA</v>
      </c>
    </row>
    <row r="2369" spans="1:19" ht="330.75">
      <c r="A2369" s="846" t="s">
        <v>19</v>
      </c>
      <c r="B2369" s="785" t="s">
        <v>13</v>
      </c>
      <c r="C2369" s="807"/>
      <c r="D2369" s="807"/>
      <c r="E2369" s="801"/>
      <c r="F2369" s="802"/>
      <c r="G2369" s="801"/>
      <c r="H2369" s="801"/>
      <c r="I2369" s="801"/>
      <c r="J2369" s="861" t="s">
        <v>834</v>
      </c>
      <c r="K2369" s="789" t="s">
        <v>835</v>
      </c>
      <c r="L2369" s="790">
        <v>1</v>
      </c>
      <c r="M2369" s="806">
        <v>45231</v>
      </c>
      <c r="N2369" s="806">
        <v>45504</v>
      </c>
      <c r="O2369" s="791">
        <f t="shared" si="86"/>
        <v>39</v>
      </c>
      <c r="P2369" s="790">
        <v>1</v>
      </c>
      <c r="Q2369" s="815" t="s">
        <v>2059</v>
      </c>
      <c r="R2369" s="95">
        <f t="shared" si="85"/>
        <v>1</v>
      </c>
      <c r="S2369" s="794" t="str">
        <f t="array" aca="1" ref="S2369" ca="1">IF(ISNUMBER(R2369),IF(R2369=100%,"CUMPLIDA",IF(AND(ISNUMBER(N2369),ISNUMBER(INDIRECT("FECHA_"&amp;$B2369,1))), IF(N2369&lt;=INDIRECT("FECHA_"&amp;$B2369,1),"INCUMPLIDA","PROCESO"), "VERIFICAR FECHA")),"SIN VALOR AVANCE")</f>
        <v>CUMPLIDA</v>
      </c>
    </row>
    <row r="2370" spans="1:19" ht="180.75">
      <c r="A2370" s="846" t="s">
        <v>19</v>
      </c>
      <c r="B2370" s="785" t="s">
        <v>13</v>
      </c>
      <c r="C2370" s="807"/>
      <c r="D2370" s="807"/>
      <c r="E2370" s="801"/>
      <c r="F2370" s="802"/>
      <c r="G2370" s="801"/>
      <c r="H2370" s="801"/>
      <c r="I2370" s="803" t="s">
        <v>837</v>
      </c>
      <c r="J2370" s="789" t="s">
        <v>838</v>
      </c>
      <c r="K2370" s="789" t="s">
        <v>839</v>
      </c>
      <c r="L2370" s="804">
        <v>1</v>
      </c>
      <c r="M2370" s="805">
        <v>45323</v>
      </c>
      <c r="N2370" s="805">
        <v>45747</v>
      </c>
      <c r="O2370" s="791">
        <f t="shared" si="86"/>
        <v>60.571428571428569</v>
      </c>
      <c r="P2370" s="790">
        <v>1</v>
      </c>
      <c r="Q2370" s="815" t="s">
        <v>2061</v>
      </c>
      <c r="R2370" s="95">
        <f t="shared" si="85"/>
        <v>1</v>
      </c>
      <c r="S2370" s="794" t="str">
        <f t="array" aca="1" ref="S2370" ca="1">IF(ISNUMBER(R2370),IF(R2370=100%,"CUMPLIDA",IF(AND(ISNUMBER(N2370),ISNUMBER(INDIRECT("FECHA_"&amp;$B2370,1))), IF(N2370&lt;=INDIRECT("FECHA_"&amp;$B2370,1),"INCUMPLIDA","PROCESO"), "VERIFICAR FECHA")),"SIN VALOR AVANCE")</f>
        <v>CUMPLIDA</v>
      </c>
    </row>
    <row r="2371" spans="1:19" ht="105.75">
      <c r="A2371" s="846" t="s">
        <v>19</v>
      </c>
      <c r="B2371" s="785" t="s">
        <v>13</v>
      </c>
      <c r="C2371" s="807"/>
      <c r="D2371" s="807"/>
      <c r="E2371" s="801"/>
      <c r="F2371" s="802"/>
      <c r="G2371" s="801"/>
      <c r="H2371" s="801"/>
      <c r="I2371" s="803" t="s">
        <v>841</v>
      </c>
      <c r="J2371" s="789" t="s">
        <v>841</v>
      </c>
      <c r="K2371" s="789" t="s">
        <v>842</v>
      </c>
      <c r="L2371" s="804">
        <v>1</v>
      </c>
      <c r="M2371" s="805">
        <v>45323</v>
      </c>
      <c r="N2371" s="805">
        <v>45747</v>
      </c>
      <c r="O2371" s="791">
        <f t="shared" si="86"/>
        <v>60.571428571428569</v>
      </c>
      <c r="P2371" s="790">
        <v>1</v>
      </c>
      <c r="Q2371" s="815" t="s">
        <v>2970</v>
      </c>
      <c r="R2371" s="95">
        <f t="shared" si="85"/>
        <v>1</v>
      </c>
      <c r="S2371" s="794" t="str">
        <f t="array" aca="1" ref="S2371" ca="1">IF(ISNUMBER(R2371),IF(R2371=100%,"CUMPLIDA",IF(AND(ISNUMBER(N2371),ISNUMBER(INDIRECT("FECHA_"&amp;$B2371,1))), IF(N2371&lt;=INDIRECT("FECHA_"&amp;$B2371,1),"INCUMPLIDA","PROCESO"), "VERIFICAR FECHA")),"SIN VALOR AVANCE")</f>
        <v>CUMPLIDA</v>
      </c>
    </row>
    <row r="2372" spans="1:19" ht="105.75">
      <c r="A2372" s="846" t="s">
        <v>19</v>
      </c>
      <c r="B2372" s="785" t="s">
        <v>13</v>
      </c>
      <c r="C2372" s="807"/>
      <c r="D2372" s="807"/>
      <c r="E2372" s="801"/>
      <c r="F2372" s="802"/>
      <c r="G2372" s="801"/>
      <c r="H2372" s="801"/>
      <c r="I2372" s="803" t="s">
        <v>844</v>
      </c>
      <c r="J2372" s="789" t="s">
        <v>845</v>
      </c>
      <c r="K2372" s="789" t="s">
        <v>846</v>
      </c>
      <c r="L2372" s="804">
        <v>1</v>
      </c>
      <c r="M2372" s="805">
        <v>45231</v>
      </c>
      <c r="N2372" s="805">
        <v>45747</v>
      </c>
      <c r="O2372" s="791">
        <f t="shared" si="86"/>
        <v>73.714285714285708</v>
      </c>
      <c r="P2372" s="790">
        <v>1</v>
      </c>
      <c r="Q2372" s="815" t="s">
        <v>2970</v>
      </c>
      <c r="R2372" s="95">
        <f t="shared" si="85"/>
        <v>1</v>
      </c>
      <c r="S2372" s="794" t="str">
        <f t="array" aca="1" ref="S2372" ca="1">IF(ISNUMBER(R2372),IF(R2372=100%,"CUMPLIDA",IF(AND(ISNUMBER(N2372),ISNUMBER(INDIRECT("FECHA_"&amp;$B2372,1))), IF(N2372&lt;=INDIRECT("FECHA_"&amp;$B2372,1),"INCUMPLIDA","PROCESO"), "VERIFICAR FECHA")),"SIN VALOR AVANCE")</f>
        <v>CUMPLIDA</v>
      </c>
    </row>
    <row r="2373" spans="1:19" ht="180.75">
      <c r="A2373" s="846" t="s">
        <v>19</v>
      </c>
      <c r="B2373" s="785" t="s">
        <v>13</v>
      </c>
      <c r="C2373" s="807"/>
      <c r="D2373" s="807"/>
      <c r="E2373" s="801"/>
      <c r="F2373" s="802"/>
      <c r="G2373" s="801"/>
      <c r="H2373" s="801"/>
      <c r="I2373" s="803" t="s">
        <v>847</v>
      </c>
      <c r="J2373" s="789" t="s">
        <v>847</v>
      </c>
      <c r="K2373" s="789" t="s">
        <v>1865</v>
      </c>
      <c r="L2373" s="804">
        <v>1</v>
      </c>
      <c r="M2373" s="805">
        <v>45323</v>
      </c>
      <c r="N2373" s="805">
        <v>45747</v>
      </c>
      <c r="O2373" s="791">
        <f t="shared" si="86"/>
        <v>60.571428571428569</v>
      </c>
      <c r="P2373" s="790">
        <v>1</v>
      </c>
      <c r="Q2373" s="815" t="s">
        <v>2061</v>
      </c>
      <c r="R2373" s="95">
        <f t="shared" ref="R2373:R2436" si="87">P2373/L2373</f>
        <v>1</v>
      </c>
      <c r="S2373" s="794" t="str">
        <f t="array" aca="1" ref="S2373" ca="1">IF(ISNUMBER(R2373),IF(R2373=100%,"CUMPLIDA",IF(AND(ISNUMBER(N2373),ISNUMBER(INDIRECT("FECHA_"&amp;$B2373,1))), IF(N2373&lt;=INDIRECT("FECHA_"&amp;$B2373,1),"INCUMPLIDA","PROCESO"), "VERIFICAR FECHA")),"SIN VALOR AVANCE")</f>
        <v>CUMPLIDA</v>
      </c>
    </row>
    <row r="2374" spans="1:19" ht="105.75">
      <c r="A2374" s="846" t="s">
        <v>19</v>
      </c>
      <c r="B2374" s="785" t="s">
        <v>13</v>
      </c>
      <c r="C2374" s="807"/>
      <c r="D2374" s="807"/>
      <c r="E2374" s="801"/>
      <c r="F2374" s="802"/>
      <c r="G2374" s="801"/>
      <c r="H2374" s="801"/>
      <c r="I2374" s="803" t="s">
        <v>2025</v>
      </c>
      <c r="J2374" s="789" t="s">
        <v>2025</v>
      </c>
      <c r="K2374" s="789" t="s">
        <v>850</v>
      </c>
      <c r="L2374" s="804">
        <v>1</v>
      </c>
      <c r="M2374" s="805">
        <v>45231</v>
      </c>
      <c r="N2374" s="805">
        <v>45747</v>
      </c>
      <c r="O2374" s="791">
        <f t="shared" ref="O2374:O2437" si="88">(N2374-M2374)/7</f>
        <v>73.714285714285708</v>
      </c>
      <c r="P2374" s="790">
        <v>1</v>
      </c>
      <c r="Q2374" s="815" t="s">
        <v>2970</v>
      </c>
      <c r="R2374" s="95">
        <f t="shared" si="87"/>
        <v>1</v>
      </c>
      <c r="S2374" s="794" t="str">
        <f t="array" aca="1" ref="S2374" ca="1">IF(ISNUMBER(R2374),IF(R2374=100%,"CUMPLIDA",IF(AND(ISNUMBER(N2374),ISNUMBER(INDIRECT("FECHA_"&amp;$B2374,1))), IF(N2374&lt;=INDIRECT("FECHA_"&amp;$B2374,1),"INCUMPLIDA","PROCESO"), "VERIFICAR FECHA")),"SIN VALOR AVANCE")</f>
        <v>CUMPLIDA</v>
      </c>
    </row>
    <row r="2375" spans="1:19" ht="255.75">
      <c r="A2375" s="846" t="s">
        <v>19</v>
      </c>
      <c r="B2375" s="785" t="s">
        <v>13</v>
      </c>
      <c r="C2375" s="807"/>
      <c r="D2375" s="807"/>
      <c r="E2375" s="801"/>
      <c r="F2375" s="802"/>
      <c r="G2375" s="801"/>
      <c r="H2375" s="801"/>
      <c r="I2375" s="803" t="s">
        <v>2026</v>
      </c>
      <c r="J2375" s="789" t="s">
        <v>2026</v>
      </c>
      <c r="K2375" s="789" t="s">
        <v>977</v>
      </c>
      <c r="L2375" s="804">
        <v>1</v>
      </c>
      <c r="M2375" s="805">
        <v>45231</v>
      </c>
      <c r="N2375" s="805">
        <v>45808</v>
      </c>
      <c r="O2375" s="791">
        <f t="shared" si="88"/>
        <v>82.428571428571431</v>
      </c>
      <c r="P2375" s="790">
        <v>1</v>
      </c>
      <c r="Q2375" s="815" t="s">
        <v>2037</v>
      </c>
      <c r="R2375" s="95">
        <f t="shared" si="87"/>
        <v>1</v>
      </c>
      <c r="S2375" s="794" t="str">
        <f t="array" aca="1" ref="S2375" ca="1">IF(ISNUMBER(R2375),IF(R2375=100%,"CUMPLIDA",IF(AND(ISNUMBER(N2375),ISNUMBER(INDIRECT("FECHA_"&amp;$B2375,1))), IF(N2375&lt;=INDIRECT("FECHA_"&amp;$B2375,1),"INCUMPLIDA","PROCESO"), "VERIFICAR FECHA")),"SIN VALOR AVANCE")</f>
        <v>CUMPLIDA</v>
      </c>
    </row>
    <row r="2376" spans="1:19" ht="180.75">
      <c r="A2376" s="846" t="s">
        <v>19</v>
      </c>
      <c r="B2376" s="785" t="s">
        <v>13</v>
      </c>
      <c r="C2376" s="807"/>
      <c r="D2376" s="807"/>
      <c r="E2376" s="801"/>
      <c r="F2376" s="802"/>
      <c r="G2376" s="801"/>
      <c r="H2376" s="801"/>
      <c r="I2376" s="803" t="s">
        <v>854</v>
      </c>
      <c r="J2376" s="789" t="s">
        <v>421</v>
      </c>
      <c r="K2376" s="789" t="s">
        <v>855</v>
      </c>
      <c r="L2376" s="804">
        <v>10</v>
      </c>
      <c r="M2376" s="805">
        <v>45809</v>
      </c>
      <c r="N2376" s="805">
        <v>46568</v>
      </c>
      <c r="O2376" s="791">
        <f t="shared" si="88"/>
        <v>108.42857142857143</v>
      </c>
      <c r="P2376" s="790">
        <v>0</v>
      </c>
      <c r="Q2376" s="815" t="s">
        <v>2062</v>
      </c>
      <c r="R2376" s="95">
        <f t="shared" si="87"/>
        <v>0</v>
      </c>
      <c r="S2376" s="794" t="str">
        <f t="array" aca="1" ref="S2376" ca="1">IF(ISNUMBER(R2376),IF(R2376=100%,"CUMPLIDA",IF(AND(ISNUMBER(N2376),ISNUMBER(INDIRECT("FECHA_"&amp;$B2376,1))), IF(N2376&lt;=INDIRECT("FECHA_"&amp;$B2376,1),"INCUMPLIDA","PROCESO"), "VERIFICAR FECHA")),"SIN VALOR AVANCE")</f>
        <v>PROCESO</v>
      </c>
    </row>
    <row r="2377" spans="1:19" ht="165.75">
      <c r="A2377" s="846" t="s">
        <v>19</v>
      </c>
      <c r="B2377" s="785" t="s">
        <v>13</v>
      </c>
      <c r="C2377" s="807"/>
      <c r="D2377" s="807"/>
      <c r="E2377" s="801"/>
      <c r="F2377" s="802"/>
      <c r="G2377" s="801"/>
      <c r="H2377" s="801"/>
      <c r="I2377" s="803" t="s">
        <v>857</v>
      </c>
      <c r="J2377" s="789" t="s">
        <v>425</v>
      </c>
      <c r="K2377" s="789" t="s">
        <v>426</v>
      </c>
      <c r="L2377" s="804">
        <v>1</v>
      </c>
      <c r="M2377" s="805">
        <v>45809</v>
      </c>
      <c r="N2377" s="805">
        <v>46568</v>
      </c>
      <c r="O2377" s="791">
        <f t="shared" si="88"/>
        <v>108.42857142857143</v>
      </c>
      <c r="P2377" s="790">
        <v>0</v>
      </c>
      <c r="Q2377" s="815" t="s">
        <v>2069</v>
      </c>
      <c r="R2377" s="95">
        <f t="shared" si="87"/>
        <v>0</v>
      </c>
      <c r="S2377" s="794" t="str">
        <f t="array" aca="1" ref="S2377" ca="1">IF(ISNUMBER(R2377),IF(R2377=100%,"CUMPLIDA",IF(AND(ISNUMBER(N2377),ISNUMBER(INDIRECT("FECHA_"&amp;$B2377,1))), IF(N2377&lt;=INDIRECT("FECHA_"&amp;$B2377,1),"INCUMPLIDA","PROCESO"), "VERIFICAR FECHA")),"SIN VALOR AVANCE")</f>
        <v>PROCESO</v>
      </c>
    </row>
    <row r="2378" spans="1:19" ht="300.75">
      <c r="A2378" s="846" t="s">
        <v>19</v>
      </c>
      <c r="B2378" s="785" t="s">
        <v>13</v>
      </c>
      <c r="C2378" s="807"/>
      <c r="D2378" s="807"/>
      <c r="E2378" s="801"/>
      <c r="F2378" s="802"/>
      <c r="G2378" s="801"/>
      <c r="H2378" s="801"/>
      <c r="I2378" s="803" t="s">
        <v>858</v>
      </c>
      <c r="J2378" s="789" t="s">
        <v>428</v>
      </c>
      <c r="K2378" s="789" t="s">
        <v>429</v>
      </c>
      <c r="L2378" s="804">
        <v>2</v>
      </c>
      <c r="M2378" s="805">
        <v>45809</v>
      </c>
      <c r="N2378" s="805">
        <v>46568</v>
      </c>
      <c r="O2378" s="791">
        <f t="shared" si="88"/>
        <v>108.42857142857143</v>
      </c>
      <c r="P2378" s="790">
        <v>0</v>
      </c>
      <c r="Q2378" s="815" t="s">
        <v>2040</v>
      </c>
      <c r="R2378" s="95">
        <f t="shared" si="87"/>
        <v>0</v>
      </c>
      <c r="S2378" s="794" t="str">
        <f t="array" aca="1" ref="S2378" ca="1">IF(ISNUMBER(R2378),IF(R2378=100%,"CUMPLIDA",IF(AND(ISNUMBER(N2378),ISNUMBER(INDIRECT("FECHA_"&amp;$B2378,1))), IF(N2378&lt;=INDIRECT("FECHA_"&amp;$B2378,1),"INCUMPLIDA","PROCESO"), "VERIFICAR FECHA")),"SIN VALOR AVANCE")</f>
        <v>PROCESO</v>
      </c>
    </row>
    <row r="2379" spans="1:19" ht="75.75">
      <c r="A2379" s="846" t="s">
        <v>19</v>
      </c>
      <c r="B2379" s="785" t="s">
        <v>13</v>
      </c>
      <c r="C2379" s="807" t="s">
        <v>3129</v>
      </c>
      <c r="D2379" s="807" t="s">
        <v>1973</v>
      </c>
      <c r="E2379" s="788" t="s">
        <v>3130</v>
      </c>
      <c r="F2379" s="787"/>
      <c r="G2379" s="801"/>
      <c r="H2379" s="801" t="s">
        <v>3131</v>
      </c>
      <c r="I2379" s="801" t="s">
        <v>903</v>
      </c>
      <c r="J2379" s="861" t="s">
        <v>831</v>
      </c>
      <c r="K2379" s="789" t="s">
        <v>832</v>
      </c>
      <c r="L2379" s="790">
        <v>1</v>
      </c>
      <c r="M2379" s="806">
        <v>45231</v>
      </c>
      <c r="N2379" s="806">
        <v>45504</v>
      </c>
      <c r="O2379" s="791">
        <f t="shared" si="88"/>
        <v>39</v>
      </c>
      <c r="P2379" s="790">
        <v>1</v>
      </c>
      <c r="Q2379" s="815" t="s">
        <v>2021</v>
      </c>
      <c r="R2379" s="95">
        <f t="shared" si="87"/>
        <v>1</v>
      </c>
      <c r="S2379" s="794" t="str">
        <f t="array" aca="1" ref="S2379" ca="1">IF(ISNUMBER(R2379),IF(R2379=100%,"CUMPLIDA",IF(AND(ISNUMBER(N2379),ISNUMBER(INDIRECT("FECHA_"&amp;$B2379,1))), IF(N2379&lt;=INDIRECT("FECHA_"&amp;$B2379,1),"INCUMPLIDA","PROCESO"), "VERIFICAR FECHA")),"SIN VALOR AVANCE")</f>
        <v>CUMPLIDA</v>
      </c>
    </row>
    <row r="2380" spans="1:19" ht="330.75">
      <c r="A2380" s="846" t="s">
        <v>19</v>
      </c>
      <c r="B2380" s="785" t="s">
        <v>13</v>
      </c>
      <c r="C2380" s="807"/>
      <c r="D2380" s="807"/>
      <c r="E2380" s="797"/>
      <c r="F2380" s="796"/>
      <c r="G2380" s="801"/>
      <c r="H2380" s="801"/>
      <c r="I2380" s="801"/>
      <c r="J2380" s="861" t="s">
        <v>834</v>
      </c>
      <c r="K2380" s="789" t="s">
        <v>835</v>
      </c>
      <c r="L2380" s="790">
        <v>1</v>
      </c>
      <c r="M2380" s="806">
        <v>45231</v>
      </c>
      <c r="N2380" s="806">
        <v>45504</v>
      </c>
      <c r="O2380" s="791">
        <f t="shared" si="88"/>
        <v>39</v>
      </c>
      <c r="P2380" s="790">
        <v>1</v>
      </c>
      <c r="Q2380" s="815" t="s">
        <v>2059</v>
      </c>
      <c r="R2380" s="95">
        <f t="shared" si="87"/>
        <v>1</v>
      </c>
      <c r="S2380" s="794" t="str">
        <f t="array" aca="1" ref="S2380" ca="1">IF(ISNUMBER(R2380),IF(R2380=100%,"CUMPLIDA",IF(AND(ISNUMBER(N2380),ISNUMBER(INDIRECT("FECHA_"&amp;$B2380,1))), IF(N2380&lt;=INDIRECT("FECHA_"&amp;$B2380,1),"INCUMPLIDA","PROCESO"), "VERIFICAR FECHA")),"SIN VALOR AVANCE")</f>
        <v>CUMPLIDA</v>
      </c>
    </row>
    <row r="2381" spans="1:19" ht="165.75">
      <c r="A2381" s="846" t="s">
        <v>19</v>
      </c>
      <c r="B2381" s="785" t="s">
        <v>13</v>
      </c>
      <c r="C2381" s="807"/>
      <c r="D2381" s="807"/>
      <c r="E2381" s="797"/>
      <c r="F2381" s="796"/>
      <c r="G2381" s="801"/>
      <c r="H2381" s="801"/>
      <c r="I2381" s="803" t="s">
        <v>837</v>
      </c>
      <c r="J2381" s="789" t="s">
        <v>838</v>
      </c>
      <c r="K2381" s="789" t="s">
        <v>839</v>
      </c>
      <c r="L2381" s="804">
        <v>1</v>
      </c>
      <c r="M2381" s="805">
        <v>45323</v>
      </c>
      <c r="N2381" s="805">
        <v>45747</v>
      </c>
      <c r="O2381" s="791">
        <f t="shared" si="88"/>
        <v>60.571428571428569</v>
      </c>
      <c r="P2381" s="790">
        <v>1</v>
      </c>
      <c r="Q2381" s="815" t="s">
        <v>2060</v>
      </c>
      <c r="R2381" s="95">
        <f t="shared" si="87"/>
        <v>1</v>
      </c>
      <c r="S2381" s="794" t="str">
        <f t="array" aca="1" ref="S2381" ca="1">IF(ISNUMBER(R2381),IF(R2381=100%,"CUMPLIDA",IF(AND(ISNUMBER(N2381),ISNUMBER(INDIRECT("FECHA_"&amp;$B2381,1))), IF(N2381&lt;=INDIRECT("FECHA_"&amp;$B2381,1),"INCUMPLIDA","PROCESO"), "VERIFICAR FECHA")),"SIN VALOR AVANCE")</f>
        <v>CUMPLIDA</v>
      </c>
    </row>
    <row r="2382" spans="1:19" ht="90.75">
      <c r="A2382" s="846" t="s">
        <v>19</v>
      </c>
      <c r="B2382" s="785" t="s">
        <v>13</v>
      </c>
      <c r="C2382" s="807"/>
      <c r="D2382" s="807"/>
      <c r="E2382" s="797"/>
      <c r="F2382" s="796"/>
      <c r="G2382" s="801"/>
      <c r="H2382" s="801"/>
      <c r="I2382" s="803" t="s">
        <v>841</v>
      </c>
      <c r="J2382" s="789" t="s">
        <v>841</v>
      </c>
      <c r="K2382" s="789" t="s">
        <v>842</v>
      </c>
      <c r="L2382" s="804">
        <v>1</v>
      </c>
      <c r="M2382" s="805">
        <v>45323</v>
      </c>
      <c r="N2382" s="805">
        <v>45747</v>
      </c>
      <c r="O2382" s="791">
        <f t="shared" si="88"/>
        <v>60.571428571428569</v>
      </c>
      <c r="P2382" s="790">
        <v>1</v>
      </c>
      <c r="Q2382" s="815" t="s">
        <v>2977</v>
      </c>
      <c r="R2382" s="95">
        <f t="shared" si="87"/>
        <v>1</v>
      </c>
      <c r="S2382" s="794" t="str">
        <f t="array" aca="1" ref="S2382" ca="1">IF(ISNUMBER(R2382),IF(R2382=100%,"CUMPLIDA",IF(AND(ISNUMBER(N2382),ISNUMBER(INDIRECT("FECHA_"&amp;$B2382,1))), IF(N2382&lt;=INDIRECT("FECHA_"&amp;$B2382,1),"INCUMPLIDA","PROCESO"), "VERIFICAR FECHA")),"SIN VALOR AVANCE")</f>
        <v>CUMPLIDA</v>
      </c>
    </row>
    <row r="2383" spans="1:19" ht="90.75">
      <c r="A2383" s="846" t="s">
        <v>19</v>
      </c>
      <c r="B2383" s="785" t="s">
        <v>13</v>
      </c>
      <c r="C2383" s="807"/>
      <c r="D2383" s="807"/>
      <c r="E2383" s="797"/>
      <c r="F2383" s="796"/>
      <c r="G2383" s="801"/>
      <c r="H2383" s="801"/>
      <c r="I2383" s="803" t="s">
        <v>844</v>
      </c>
      <c r="J2383" s="789" t="s">
        <v>845</v>
      </c>
      <c r="K2383" s="789" t="s">
        <v>846</v>
      </c>
      <c r="L2383" s="804">
        <v>1</v>
      </c>
      <c r="M2383" s="805">
        <v>45231</v>
      </c>
      <c r="N2383" s="805">
        <v>45747</v>
      </c>
      <c r="O2383" s="791">
        <f t="shared" si="88"/>
        <v>73.714285714285708</v>
      </c>
      <c r="P2383" s="790">
        <v>1</v>
      </c>
      <c r="Q2383" s="815" t="s">
        <v>2977</v>
      </c>
      <c r="R2383" s="95">
        <f t="shared" si="87"/>
        <v>1</v>
      </c>
      <c r="S2383" s="794" t="str">
        <f t="array" aca="1" ref="S2383" ca="1">IF(ISNUMBER(R2383),IF(R2383=100%,"CUMPLIDA",IF(AND(ISNUMBER(N2383),ISNUMBER(INDIRECT("FECHA_"&amp;$B2383,1))), IF(N2383&lt;=INDIRECT("FECHA_"&amp;$B2383,1),"INCUMPLIDA","PROCESO"), "VERIFICAR FECHA")),"SIN VALOR AVANCE")</f>
        <v>CUMPLIDA</v>
      </c>
    </row>
    <row r="2384" spans="1:19" ht="165.75">
      <c r="A2384" s="846" t="s">
        <v>19</v>
      </c>
      <c r="B2384" s="785" t="s">
        <v>13</v>
      </c>
      <c r="C2384" s="807"/>
      <c r="D2384" s="807"/>
      <c r="E2384" s="797"/>
      <c r="F2384" s="796"/>
      <c r="G2384" s="801"/>
      <c r="H2384" s="801"/>
      <c r="I2384" s="803" t="s">
        <v>847</v>
      </c>
      <c r="J2384" s="789" t="s">
        <v>847</v>
      </c>
      <c r="K2384" s="789" t="s">
        <v>1865</v>
      </c>
      <c r="L2384" s="804">
        <v>1</v>
      </c>
      <c r="M2384" s="805">
        <v>45323</v>
      </c>
      <c r="N2384" s="805">
        <v>45747</v>
      </c>
      <c r="O2384" s="791">
        <f t="shared" si="88"/>
        <v>60.571428571428569</v>
      </c>
      <c r="P2384" s="790">
        <v>1</v>
      </c>
      <c r="Q2384" s="815" t="s">
        <v>2060</v>
      </c>
      <c r="R2384" s="95">
        <f t="shared" si="87"/>
        <v>1</v>
      </c>
      <c r="S2384" s="794" t="str">
        <f t="array" aca="1" ref="S2384" ca="1">IF(ISNUMBER(R2384),IF(R2384=100%,"CUMPLIDA",IF(AND(ISNUMBER(N2384),ISNUMBER(INDIRECT("FECHA_"&amp;$B2384,1))), IF(N2384&lt;=INDIRECT("FECHA_"&amp;$B2384,1),"INCUMPLIDA","PROCESO"), "VERIFICAR FECHA")),"SIN VALOR AVANCE")</f>
        <v>CUMPLIDA</v>
      </c>
    </row>
    <row r="2385" spans="1:19" ht="90.75">
      <c r="A2385" s="846" t="s">
        <v>19</v>
      </c>
      <c r="B2385" s="785" t="s">
        <v>13</v>
      </c>
      <c r="C2385" s="807"/>
      <c r="D2385" s="807"/>
      <c r="E2385" s="797"/>
      <c r="F2385" s="796"/>
      <c r="G2385" s="801"/>
      <c r="H2385" s="801"/>
      <c r="I2385" s="803" t="s">
        <v>2025</v>
      </c>
      <c r="J2385" s="789" t="s">
        <v>2025</v>
      </c>
      <c r="K2385" s="789" t="s">
        <v>850</v>
      </c>
      <c r="L2385" s="804">
        <v>1</v>
      </c>
      <c r="M2385" s="805">
        <v>45231</v>
      </c>
      <c r="N2385" s="805">
        <v>45747</v>
      </c>
      <c r="O2385" s="791">
        <f t="shared" si="88"/>
        <v>73.714285714285708</v>
      </c>
      <c r="P2385" s="790">
        <v>1</v>
      </c>
      <c r="Q2385" s="815" t="s">
        <v>2977</v>
      </c>
      <c r="R2385" s="95">
        <f t="shared" si="87"/>
        <v>1</v>
      </c>
      <c r="S2385" s="794" t="str">
        <f t="array" aca="1" ref="S2385" ca="1">IF(ISNUMBER(R2385),IF(R2385=100%,"CUMPLIDA",IF(AND(ISNUMBER(N2385),ISNUMBER(INDIRECT("FECHA_"&amp;$B2385,1))), IF(N2385&lt;=INDIRECT("FECHA_"&amp;$B2385,1),"INCUMPLIDA","PROCESO"), "VERIFICAR FECHA")),"SIN VALOR AVANCE")</f>
        <v>CUMPLIDA</v>
      </c>
    </row>
    <row r="2386" spans="1:19" ht="225.75">
      <c r="A2386" s="846" t="s">
        <v>19</v>
      </c>
      <c r="B2386" s="785" t="s">
        <v>13</v>
      </c>
      <c r="C2386" s="807"/>
      <c r="D2386" s="807"/>
      <c r="E2386" s="797"/>
      <c r="F2386" s="796"/>
      <c r="G2386" s="801"/>
      <c r="H2386" s="801"/>
      <c r="I2386" s="803" t="s">
        <v>2026</v>
      </c>
      <c r="J2386" s="789" t="s">
        <v>2026</v>
      </c>
      <c r="K2386" s="789" t="s">
        <v>977</v>
      </c>
      <c r="L2386" s="804">
        <v>1</v>
      </c>
      <c r="M2386" s="805">
        <v>45231</v>
      </c>
      <c r="N2386" s="805">
        <v>45808</v>
      </c>
      <c r="O2386" s="791">
        <f t="shared" si="88"/>
        <v>82.428571428571431</v>
      </c>
      <c r="P2386" s="790">
        <v>1</v>
      </c>
      <c r="Q2386" s="815" t="s">
        <v>3120</v>
      </c>
      <c r="R2386" s="95">
        <f t="shared" si="87"/>
        <v>1</v>
      </c>
      <c r="S2386" s="794" t="str">
        <f t="array" aca="1" ref="S2386" ca="1">IF(ISNUMBER(R2386),IF(R2386=100%,"CUMPLIDA",IF(AND(ISNUMBER(N2386),ISNUMBER(INDIRECT("FECHA_"&amp;$B2386,1))), IF(N2386&lt;=INDIRECT("FECHA_"&amp;$B2386,1),"INCUMPLIDA","PROCESO"), "VERIFICAR FECHA")),"SIN VALOR AVANCE")</f>
        <v>CUMPLIDA</v>
      </c>
    </row>
    <row r="2387" spans="1:19" ht="180.75">
      <c r="A2387" s="846" t="s">
        <v>19</v>
      </c>
      <c r="B2387" s="785" t="s">
        <v>13</v>
      </c>
      <c r="C2387" s="807"/>
      <c r="D2387" s="807"/>
      <c r="E2387" s="797"/>
      <c r="F2387" s="796"/>
      <c r="G2387" s="801"/>
      <c r="H2387" s="801"/>
      <c r="I2387" s="803" t="s">
        <v>854</v>
      </c>
      <c r="J2387" s="789" t="s">
        <v>421</v>
      </c>
      <c r="K2387" s="789" t="s">
        <v>855</v>
      </c>
      <c r="L2387" s="804">
        <v>10</v>
      </c>
      <c r="M2387" s="805">
        <v>45809</v>
      </c>
      <c r="N2387" s="805">
        <v>46568</v>
      </c>
      <c r="O2387" s="791">
        <f t="shared" si="88"/>
        <v>108.42857142857143</v>
      </c>
      <c r="P2387" s="790">
        <v>0</v>
      </c>
      <c r="Q2387" s="815" t="s">
        <v>2062</v>
      </c>
      <c r="R2387" s="95">
        <f t="shared" si="87"/>
        <v>0</v>
      </c>
      <c r="S2387" s="794" t="str">
        <f t="array" aca="1" ref="S2387" ca="1">IF(ISNUMBER(R2387),IF(R2387=100%,"CUMPLIDA",IF(AND(ISNUMBER(N2387),ISNUMBER(INDIRECT("FECHA_"&amp;$B2387,1))), IF(N2387&lt;=INDIRECT("FECHA_"&amp;$B2387,1),"INCUMPLIDA","PROCESO"), "VERIFICAR FECHA")),"SIN VALOR AVANCE")</f>
        <v>PROCESO</v>
      </c>
    </row>
    <row r="2388" spans="1:19" ht="180.75">
      <c r="A2388" s="846" t="s">
        <v>19</v>
      </c>
      <c r="B2388" s="785" t="s">
        <v>13</v>
      </c>
      <c r="C2388" s="807"/>
      <c r="D2388" s="807"/>
      <c r="E2388" s="797"/>
      <c r="F2388" s="796"/>
      <c r="G2388" s="801"/>
      <c r="H2388" s="801"/>
      <c r="I2388" s="803" t="s">
        <v>857</v>
      </c>
      <c r="J2388" s="789" t="s">
        <v>425</v>
      </c>
      <c r="K2388" s="789" t="s">
        <v>426</v>
      </c>
      <c r="L2388" s="804">
        <v>1</v>
      </c>
      <c r="M2388" s="805">
        <v>45809</v>
      </c>
      <c r="N2388" s="805">
        <v>46568</v>
      </c>
      <c r="O2388" s="791">
        <f t="shared" si="88"/>
        <v>108.42857142857143</v>
      </c>
      <c r="P2388" s="790">
        <v>0</v>
      </c>
      <c r="Q2388" s="815" t="s">
        <v>2039</v>
      </c>
      <c r="R2388" s="95">
        <f t="shared" si="87"/>
        <v>0</v>
      </c>
      <c r="S2388" s="794" t="str">
        <f t="array" aca="1" ref="S2388" ca="1">IF(ISNUMBER(R2388),IF(R2388=100%,"CUMPLIDA",IF(AND(ISNUMBER(N2388),ISNUMBER(INDIRECT("FECHA_"&amp;$B2388,1))), IF(N2388&lt;=INDIRECT("FECHA_"&amp;$B2388,1),"INCUMPLIDA","PROCESO"), "VERIFICAR FECHA")),"SIN VALOR AVANCE")</f>
        <v>PROCESO</v>
      </c>
    </row>
    <row r="2389" spans="1:19" ht="300.75">
      <c r="A2389" s="846" t="s">
        <v>19</v>
      </c>
      <c r="B2389" s="785" t="s">
        <v>13</v>
      </c>
      <c r="C2389" s="807"/>
      <c r="D2389" s="807" t="s">
        <v>1973</v>
      </c>
      <c r="E2389" s="800"/>
      <c r="F2389" s="799"/>
      <c r="G2389" s="801"/>
      <c r="H2389" s="801" t="s">
        <v>3131</v>
      </c>
      <c r="I2389" s="803" t="s">
        <v>858</v>
      </c>
      <c r="J2389" s="789" t="s">
        <v>428</v>
      </c>
      <c r="K2389" s="789" t="s">
        <v>429</v>
      </c>
      <c r="L2389" s="804">
        <v>2</v>
      </c>
      <c r="M2389" s="805">
        <v>45809</v>
      </c>
      <c r="N2389" s="805">
        <v>46568</v>
      </c>
      <c r="O2389" s="791">
        <f t="shared" si="88"/>
        <v>108.42857142857143</v>
      </c>
      <c r="P2389" s="790">
        <v>0</v>
      </c>
      <c r="Q2389" s="815" t="s">
        <v>2040</v>
      </c>
      <c r="R2389" s="95">
        <f t="shared" si="87"/>
        <v>0</v>
      </c>
      <c r="S2389" s="794" t="str">
        <f t="array" aca="1" ref="S2389" ca="1">IF(ISNUMBER(R2389),IF(R2389=100%,"CUMPLIDA",IF(AND(ISNUMBER(N2389),ISNUMBER(INDIRECT("FECHA_"&amp;$B2389,1))), IF(N2389&lt;=INDIRECT("FECHA_"&amp;$B2389,1),"INCUMPLIDA","PROCESO"), "VERIFICAR FECHA")),"SIN VALOR AVANCE")</f>
        <v>PROCESO</v>
      </c>
    </row>
    <row r="2390" spans="1:19" ht="75.75">
      <c r="A2390" s="846" t="s">
        <v>19</v>
      </c>
      <c r="B2390" s="785" t="s">
        <v>13</v>
      </c>
      <c r="C2390" s="807" t="s">
        <v>3132</v>
      </c>
      <c r="D2390" s="807" t="s">
        <v>1973</v>
      </c>
      <c r="E2390" s="788" t="s">
        <v>3133</v>
      </c>
      <c r="F2390" s="787"/>
      <c r="G2390" s="801"/>
      <c r="H2390" s="801" t="s">
        <v>3134</v>
      </c>
      <c r="I2390" s="801" t="s">
        <v>903</v>
      </c>
      <c r="J2390" s="861" t="s">
        <v>831</v>
      </c>
      <c r="K2390" s="789" t="s">
        <v>832</v>
      </c>
      <c r="L2390" s="790">
        <v>1</v>
      </c>
      <c r="M2390" s="806">
        <v>45231</v>
      </c>
      <c r="N2390" s="806">
        <v>45504</v>
      </c>
      <c r="O2390" s="791">
        <f t="shared" si="88"/>
        <v>39</v>
      </c>
      <c r="P2390" s="790">
        <v>1</v>
      </c>
      <c r="Q2390" s="815" t="s">
        <v>2021</v>
      </c>
      <c r="R2390" s="95">
        <f t="shared" si="87"/>
        <v>1</v>
      </c>
      <c r="S2390" s="794" t="str">
        <f t="array" aca="1" ref="S2390" ca="1">IF(ISNUMBER(R2390),IF(R2390=100%,"CUMPLIDA",IF(AND(ISNUMBER(N2390),ISNUMBER(INDIRECT("FECHA_"&amp;$B2390,1))), IF(N2390&lt;=INDIRECT("FECHA_"&amp;$B2390,1),"INCUMPLIDA","PROCESO"), "VERIFICAR FECHA")),"SIN VALOR AVANCE")</f>
        <v>CUMPLIDA</v>
      </c>
    </row>
    <row r="2391" spans="1:19" ht="330.75">
      <c r="A2391" s="846" t="s">
        <v>19</v>
      </c>
      <c r="B2391" s="785" t="s">
        <v>13</v>
      </c>
      <c r="C2391" s="807"/>
      <c r="D2391" s="807"/>
      <c r="E2391" s="797"/>
      <c r="F2391" s="796"/>
      <c r="G2391" s="801"/>
      <c r="H2391" s="801"/>
      <c r="I2391" s="801"/>
      <c r="J2391" s="861" t="s">
        <v>834</v>
      </c>
      <c r="K2391" s="789" t="s">
        <v>835</v>
      </c>
      <c r="L2391" s="790">
        <v>1</v>
      </c>
      <c r="M2391" s="806">
        <v>45231</v>
      </c>
      <c r="N2391" s="806">
        <v>45504</v>
      </c>
      <c r="O2391" s="791">
        <f t="shared" si="88"/>
        <v>39</v>
      </c>
      <c r="P2391" s="790">
        <v>1</v>
      </c>
      <c r="Q2391" s="815" t="s">
        <v>2059</v>
      </c>
      <c r="R2391" s="95">
        <f t="shared" si="87"/>
        <v>1</v>
      </c>
      <c r="S2391" s="794" t="str">
        <f t="array" aca="1" ref="S2391" ca="1">IF(ISNUMBER(R2391),IF(R2391=100%,"CUMPLIDA",IF(AND(ISNUMBER(N2391),ISNUMBER(INDIRECT("FECHA_"&amp;$B2391,1))), IF(N2391&lt;=INDIRECT("FECHA_"&amp;$B2391,1),"INCUMPLIDA","PROCESO"), "VERIFICAR FECHA")),"SIN VALOR AVANCE")</f>
        <v>CUMPLIDA</v>
      </c>
    </row>
    <row r="2392" spans="1:19" ht="165.75">
      <c r="A2392" s="846" t="s">
        <v>19</v>
      </c>
      <c r="B2392" s="785" t="s">
        <v>13</v>
      </c>
      <c r="C2392" s="807"/>
      <c r="D2392" s="807"/>
      <c r="E2392" s="797"/>
      <c r="F2392" s="796"/>
      <c r="G2392" s="801"/>
      <c r="H2392" s="801"/>
      <c r="I2392" s="803" t="s">
        <v>837</v>
      </c>
      <c r="J2392" s="789" t="s">
        <v>838</v>
      </c>
      <c r="K2392" s="789" t="s">
        <v>839</v>
      </c>
      <c r="L2392" s="804">
        <v>1</v>
      </c>
      <c r="M2392" s="805">
        <v>45323</v>
      </c>
      <c r="N2392" s="805">
        <v>45747</v>
      </c>
      <c r="O2392" s="791">
        <f t="shared" si="88"/>
        <v>60.571428571428569</v>
      </c>
      <c r="P2392" s="790">
        <v>1</v>
      </c>
      <c r="Q2392" s="815" t="s">
        <v>2060</v>
      </c>
      <c r="R2392" s="95">
        <f t="shared" si="87"/>
        <v>1</v>
      </c>
      <c r="S2392" s="794" t="str">
        <f t="array" aca="1" ref="S2392" ca="1">IF(ISNUMBER(R2392),IF(R2392=100%,"CUMPLIDA",IF(AND(ISNUMBER(N2392),ISNUMBER(INDIRECT("FECHA_"&amp;$B2392,1))), IF(N2392&lt;=INDIRECT("FECHA_"&amp;$B2392,1),"INCUMPLIDA","PROCESO"), "VERIFICAR FECHA")),"SIN VALOR AVANCE")</f>
        <v>CUMPLIDA</v>
      </c>
    </row>
    <row r="2393" spans="1:19" ht="75.75">
      <c r="A2393" s="846" t="s">
        <v>19</v>
      </c>
      <c r="B2393" s="785" t="s">
        <v>13</v>
      </c>
      <c r="C2393" s="807"/>
      <c r="D2393" s="807"/>
      <c r="E2393" s="797"/>
      <c r="F2393" s="796"/>
      <c r="G2393" s="801"/>
      <c r="H2393" s="801"/>
      <c r="I2393" s="803" t="s">
        <v>841</v>
      </c>
      <c r="J2393" s="789" t="s">
        <v>841</v>
      </c>
      <c r="K2393" s="789" t="s">
        <v>842</v>
      </c>
      <c r="L2393" s="804">
        <v>1</v>
      </c>
      <c r="M2393" s="805">
        <v>45323</v>
      </c>
      <c r="N2393" s="805">
        <v>45747</v>
      </c>
      <c r="O2393" s="791">
        <f t="shared" si="88"/>
        <v>60.571428571428569</v>
      </c>
      <c r="P2393" s="790">
        <v>1</v>
      </c>
      <c r="Q2393" s="815" t="s">
        <v>3028</v>
      </c>
      <c r="R2393" s="95">
        <f t="shared" si="87"/>
        <v>1</v>
      </c>
      <c r="S2393" s="794" t="str">
        <f t="array" aca="1" ref="S2393" ca="1">IF(ISNUMBER(R2393),IF(R2393=100%,"CUMPLIDA",IF(AND(ISNUMBER(N2393),ISNUMBER(INDIRECT("FECHA_"&amp;$B2393,1))), IF(N2393&lt;=INDIRECT("FECHA_"&amp;$B2393,1),"INCUMPLIDA","PROCESO"), "VERIFICAR FECHA")),"SIN VALOR AVANCE")</f>
        <v>CUMPLIDA</v>
      </c>
    </row>
    <row r="2394" spans="1:19" ht="75.75">
      <c r="A2394" s="846" t="s">
        <v>19</v>
      </c>
      <c r="B2394" s="785" t="s">
        <v>13</v>
      </c>
      <c r="C2394" s="807"/>
      <c r="D2394" s="807"/>
      <c r="E2394" s="797"/>
      <c r="F2394" s="796"/>
      <c r="G2394" s="801"/>
      <c r="H2394" s="801"/>
      <c r="I2394" s="803" t="s">
        <v>844</v>
      </c>
      <c r="J2394" s="789" t="s">
        <v>845</v>
      </c>
      <c r="K2394" s="789" t="s">
        <v>846</v>
      </c>
      <c r="L2394" s="804">
        <v>1</v>
      </c>
      <c r="M2394" s="805">
        <v>45231</v>
      </c>
      <c r="N2394" s="805">
        <v>45747</v>
      </c>
      <c r="O2394" s="791">
        <f t="shared" si="88"/>
        <v>73.714285714285708</v>
      </c>
      <c r="P2394" s="790">
        <v>1</v>
      </c>
      <c r="Q2394" s="815" t="s">
        <v>3028</v>
      </c>
      <c r="R2394" s="95">
        <f t="shared" si="87"/>
        <v>1</v>
      </c>
      <c r="S2394" s="794" t="str">
        <f t="array" aca="1" ref="S2394" ca="1">IF(ISNUMBER(R2394),IF(R2394=100%,"CUMPLIDA",IF(AND(ISNUMBER(N2394),ISNUMBER(INDIRECT("FECHA_"&amp;$B2394,1))), IF(N2394&lt;=INDIRECT("FECHA_"&amp;$B2394,1),"INCUMPLIDA","PROCESO"), "VERIFICAR FECHA")),"SIN VALOR AVANCE")</f>
        <v>CUMPLIDA</v>
      </c>
    </row>
    <row r="2395" spans="1:19" ht="165.75">
      <c r="A2395" s="846" t="s">
        <v>19</v>
      </c>
      <c r="B2395" s="785" t="s">
        <v>13</v>
      </c>
      <c r="C2395" s="807"/>
      <c r="D2395" s="807"/>
      <c r="E2395" s="797"/>
      <c r="F2395" s="796"/>
      <c r="G2395" s="801"/>
      <c r="H2395" s="801"/>
      <c r="I2395" s="803" t="s">
        <v>847</v>
      </c>
      <c r="J2395" s="789" t="s">
        <v>847</v>
      </c>
      <c r="K2395" s="789" t="s">
        <v>1865</v>
      </c>
      <c r="L2395" s="804">
        <v>1</v>
      </c>
      <c r="M2395" s="805">
        <v>45323</v>
      </c>
      <c r="N2395" s="805">
        <v>45747</v>
      </c>
      <c r="O2395" s="791">
        <f t="shared" si="88"/>
        <v>60.571428571428569</v>
      </c>
      <c r="P2395" s="790">
        <v>1</v>
      </c>
      <c r="Q2395" s="815" t="s">
        <v>2060</v>
      </c>
      <c r="R2395" s="95">
        <f t="shared" si="87"/>
        <v>1</v>
      </c>
      <c r="S2395" s="794" t="str">
        <f t="array" aca="1" ref="S2395" ca="1">IF(ISNUMBER(R2395),IF(R2395=100%,"CUMPLIDA",IF(AND(ISNUMBER(N2395),ISNUMBER(INDIRECT("FECHA_"&amp;$B2395,1))), IF(N2395&lt;=INDIRECT("FECHA_"&amp;$B2395,1),"INCUMPLIDA","PROCESO"), "VERIFICAR FECHA")),"SIN VALOR AVANCE")</f>
        <v>CUMPLIDA</v>
      </c>
    </row>
    <row r="2396" spans="1:19" ht="75.75">
      <c r="A2396" s="846" t="s">
        <v>19</v>
      </c>
      <c r="B2396" s="785" t="s">
        <v>13</v>
      </c>
      <c r="C2396" s="807"/>
      <c r="D2396" s="807"/>
      <c r="E2396" s="797"/>
      <c r="F2396" s="796"/>
      <c r="G2396" s="801"/>
      <c r="H2396" s="801"/>
      <c r="I2396" s="803" t="s">
        <v>2025</v>
      </c>
      <c r="J2396" s="789" t="s">
        <v>2025</v>
      </c>
      <c r="K2396" s="789" t="s">
        <v>850</v>
      </c>
      <c r="L2396" s="804">
        <v>1</v>
      </c>
      <c r="M2396" s="805">
        <v>45231</v>
      </c>
      <c r="N2396" s="805">
        <v>45747</v>
      </c>
      <c r="O2396" s="791">
        <f t="shared" si="88"/>
        <v>73.714285714285708</v>
      </c>
      <c r="P2396" s="790">
        <v>1</v>
      </c>
      <c r="Q2396" s="815" t="s">
        <v>3028</v>
      </c>
      <c r="R2396" s="95">
        <f t="shared" si="87"/>
        <v>1</v>
      </c>
      <c r="S2396" s="794" t="str">
        <f t="array" aca="1" ref="S2396" ca="1">IF(ISNUMBER(R2396),IF(R2396=100%,"CUMPLIDA",IF(AND(ISNUMBER(N2396),ISNUMBER(INDIRECT("FECHA_"&amp;$B2396,1))), IF(N2396&lt;=INDIRECT("FECHA_"&amp;$B2396,1),"INCUMPLIDA","PROCESO"), "VERIFICAR FECHA")),"SIN VALOR AVANCE")</f>
        <v>CUMPLIDA</v>
      </c>
    </row>
    <row r="2397" spans="1:19" ht="240.75">
      <c r="A2397" s="846" t="s">
        <v>19</v>
      </c>
      <c r="B2397" s="785" t="s">
        <v>13</v>
      </c>
      <c r="C2397" s="807"/>
      <c r="D2397" s="807"/>
      <c r="E2397" s="797"/>
      <c r="F2397" s="796"/>
      <c r="G2397" s="801"/>
      <c r="H2397" s="801"/>
      <c r="I2397" s="803" t="s">
        <v>2026</v>
      </c>
      <c r="J2397" s="789" t="s">
        <v>2026</v>
      </c>
      <c r="K2397" s="789" t="s">
        <v>977</v>
      </c>
      <c r="L2397" s="804">
        <v>1</v>
      </c>
      <c r="M2397" s="805">
        <v>45231</v>
      </c>
      <c r="N2397" s="805">
        <v>45808</v>
      </c>
      <c r="O2397" s="791">
        <f t="shared" si="88"/>
        <v>82.428571428571431</v>
      </c>
      <c r="P2397" s="790">
        <v>1</v>
      </c>
      <c r="Q2397" s="815" t="s">
        <v>2068</v>
      </c>
      <c r="R2397" s="95">
        <f t="shared" si="87"/>
        <v>1</v>
      </c>
      <c r="S2397" s="794" t="str">
        <f t="array" aca="1" ref="S2397" ca="1">IF(ISNUMBER(R2397),IF(R2397=100%,"CUMPLIDA",IF(AND(ISNUMBER(N2397),ISNUMBER(INDIRECT("FECHA_"&amp;$B2397,1))), IF(N2397&lt;=INDIRECT("FECHA_"&amp;$B2397,1),"INCUMPLIDA","PROCESO"), "VERIFICAR FECHA")),"SIN VALOR AVANCE")</f>
        <v>CUMPLIDA</v>
      </c>
    </row>
    <row r="2398" spans="1:19" ht="210.75">
      <c r="A2398" s="846" t="s">
        <v>19</v>
      </c>
      <c r="B2398" s="785" t="s">
        <v>13</v>
      </c>
      <c r="C2398" s="807"/>
      <c r="D2398" s="807"/>
      <c r="E2398" s="797"/>
      <c r="F2398" s="796"/>
      <c r="G2398" s="801"/>
      <c r="H2398" s="801"/>
      <c r="I2398" s="803" t="s">
        <v>854</v>
      </c>
      <c r="J2398" s="789" t="s">
        <v>421</v>
      </c>
      <c r="K2398" s="789" t="s">
        <v>855</v>
      </c>
      <c r="L2398" s="804">
        <v>10</v>
      </c>
      <c r="M2398" s="805">
        <v>45809</v>
      </c>
      <c r="N2398" s="805">
        <v>46568</v>
      </c>
      <c r="O2398" s="791">
        <f t="shared" si="88"/>
        <v>108.42857142857143</v>
      </c>
      <c r="P2398" s="790">
        <v>0</v>
      </c>
      <c r="Q2398" s="815" t="s">
        <v>3135</v>
      </c>
      <c r="R2398" s="95">
        <f t="shared" si="87"/>
        <v>0</v>
      </c>
      <c r="S2398" s="794" t="str">
        <f t="array" aca="1" ref="S2398" ca="1">IF(ISNUMBER(R2398),IF(R2398=100%,"CUMPLIDA",IF(AND(ISNUMBER(N2398),ISNUMBER(INDIRECT("FECHA_"&amp;$B2398,1))), IF(N2398&lt;=INDIRECT("FECHA_"&amp;$B2398,1),"INCUMPLIDA","PROCESO"), "VERIFICAR FECHA")),"SIN VALOR AVANCE")</f>
        <v>PROCESO</v>
      </c>
    </row>
    <row r="2399" spans="1:19" ht="165.75">
      <c r="A2399" s="846" t="s">
        <v>19</v>
      </c>
      <c r="B2399" s="785" t="s">
        <v>13</v>
      </c>
      <c r="C2399" s="807"/>
      <c r="D2399" s="807"/>
      <c r="E2399" s="797"/>
      <c r="F2399" s="796"/>
      <c r="G2399" s="801"/>
      <c r="H2399" s="801"/>
      <c r="I2399" s="803" t="s">
        <v>857</v>
      </c>
      <c r="J2399" s="789" t="s">
        <v>425</v>
      </c>
      <c r="K2399" s="789" t="s">
        <v>426</v>
      </c>
      <c r="L2399" s="804">
        <v>1</v>
      </c>
      <c r="M2399" s="805">
        <v>45809</v>
      </c>
      <c r="N2399" s="805">
        <v>46568</v>
      </c>
      <c r="O2399" s="791">
        <f t="shared" si="88"/>
        <v>108.42857142857143</v>
      </c>
      <c r="P2399" s="790">
        <v>0</v>
      </c>
      <c r="Q2399" s="815" t="s">
        <v>3136</v>
      </c>
      <c r="R2399" s="95">
        <f t="shared" si="87"/>
        <v>0</v>
      </c>
      <c r="S2399" s="794" t="str">
        <f t="array" aca="1" ref="S2399" ca="1">IF(ISNUMBER(R2399),IF(R2399=100%,"CUMPLIDA",IF(AND(ISNUMBER(N2399),ISNUMBER(INDIRECT("FECHA_"&amp;$B2399,1))), IF(N2399&lt;=INDIRECT("FECHA_"&amp;$B2399,1),"INCUMPLIDA","PROCESO"), "VERIFICAR FECHA")),"SIN VALOR AVANCE")</f>
        <v>PROCESO</v>
      </c>
    </row>
    <row r="2400" spans="1:19" ht="300.75">
      <c r="A2400" s="846" t="s">
        <v>19</v>
      </c>
      <c r="B2400" s="785" t="s">
        <v>13</v>
      </c>
      <c r="C2400" s="807"/>
      <c r="D2400" s="807" t="s">
        <v>1973</v>
      </c>
      <c r="E2400" s="800"/>
      <c r="F2400" s="799"/>
      <c r="G2400" s="801"/>
      <c r="H2400" s="801" t="s">
        <v>3134</v>
      </c>
      <c r="I2400" s="803" t="s">
        <v>858</v>
      </c>
      <c r="J2400" s="789" t="s">
        <v>428</v>
      </c>
      <c r="K2400" s="789" t="s">
        <v>429</v>
      </c>
      <c r="L2400" s="804">
        <v>2</v>
      </c>
      <c r="M2400" s="805">
        <v>45809</v>
      </c>
      <c r="N2400" s="805">
        <v>46568</v>
      </c>
      <c r="O2400" s="791">
        <f t="shared" si="88"/>
        <v>108.42857142857143</v>
      </c>
      <c r="P2400" s="790">
        <v>0</v>
      </c>
      <c r="Q2400" s="815" t="s">
        <v>2040</v>
      </c>
      <c r="R2400" s="95">
        <f t="shared" si="87"/>
        <v>0</v>
      </c>
      <c r="S2400" s="794" t="str">
        <f t="array" aca="1" ref="S2400" ca="1">IF(ISNUMBER(R2400),IF(R2400=100%,"CUMPLIDA",IF(AND(ISNUMBER(N2400),ISNUMBER(INDIRECT("FECHA_"&amp;$B2400,1))), IF(N2400&lt;=INDIRECT("FECHA_"&amp;$B2400,1),"INCUMPLIDA","PROCESO"), "VERIFICAR FECHA")),"SIN VALOR AVANCE")</f>
        <v>PROCESO</v>
      </c>
    </row>
    <row r="2401" spans="1:19" ht="105.75">
      <c r="A2401" s="846" t="s">
        <v>19</v>
      </c>
      <c r="B2401" s="785" t="s">
        <v>13</v>
      </c>
      <c r="C2401" s="807" t="s">
        <v>3137</v>
      </c>
      <c r="D2401" s="807" t="s">
        <v>1973</v>
      </c>
      <c r="E2401" s="788" t="s">
        <v>3138</v>
      </c>
      <c r="F2401" s="787"/>
      <c r="G2401" s="801"/>
      <c r="H2401" s="801" t="s">
        <v>3139</v>
      </c>
      <c r="I2401" s="803" t="s">
        <v>3140</v>
      </c>
      <c r="J2401" s="789" t="s">
        <v>3141</v>
      </c>
      <c r="K2401" s="789" t="s">
        <v>3142</v>
      </c>
      <c r="L2401" s="790">
        <v>2</v>
      </c>
      <c r="M2401" s="806">
        <v>44378</v>
      </c>
      <c r="N2401" s="806">
        <v>44561</v>
      </c>
      <c r="O2401" s="791">
        <f t="shared" si="88"/>
        <v>26.142857142857142</v>
      </c>
      <c r="P2401" s="790">
        <v>2</v>
      </c>
      <c r="Q2401" s="789" t="s">
        <v>3143</v>
      </c>
      <c r="R2401" s="95">
        <f t="shared" si="87"/>
        <v>1</v>
      </c>
      <c r="S2401" s="794" t="str">
        <f t="array" aca="1" ref="S2401" ca="1">IF(ISNUMBER(R2401),IF(R2401=100%,"CUMPLIDA",IF(AND(ISNUMBER(N2401),ISNUMBER(INDIRECT("FECHA_"&amp;$B2401,1))), IF(N2401&lt;=INDIRECT("FECHA_"&amp;$B2401,1),"INCUMPLIDA","PROCESO"), "VERIFICAR FECHA")),"SIN VALOR AVANCE")</f>
        <v>CUMPLIDA</v>
      </c>
    </row>
    <row r="2402" spans="1:19" ht="255.75">
      <c r="A2402" s="846" t="s">
        <v>19</v>
      </c>
      <c r="B2402" s="785" t="s">
        <v>13</v>
      </c>
      <c r="C2402" s="807"/>
      <c r="D2402" s="807" t="s">
        <v>1973</v>
      </c>
      <c r="E2402" s="800"/>
      <c r="F2402" s="799"/>
      <c r="G2402" s="801"/>
      <c r="H2402" s="801" t="s">
        <v>3139</v>
      </c>
      <c r="I2402" s="803" t="s">
        <v>3140</v>
      </c>
      <c r="J2402" s="789" t="s">
        <v>3144</v>
      </c>
      <c r="K2402" s="789" t="s">
        <v>3145</v>
      </c>
      <c r="L2402" s="790">
        <v>2</v>
      </c>
      <c r="M2402" s="806">
        <v>45292</v>
      </c>
      <c r="N2402" s="806">
        <v>46264</v>
      </c>
      <c r="O2402" s="791">
        <f t="shared" si="88"/>
        <v>138.85714285714286</v>
      </c>
      <c r="P2402" s="790">
        <v>0.8</v>
      </c>
      <c r="Q2402" s="815" t="s">
        <v>3146</v>
      </c>
      <c r="R2402" s="95">
        <f t="shared" si="87"/>
        <v>0.4</v>
      </c>
      <c r="S2402" s="794" t="str">
        <f t="array" aca="1" ref="S2402" ca="1">IF(ISNUMBER(R2402),IF(R2402=100%,"CUMPLIDA",IF(AND(ISNUMBER(N2402),ISNUMBER(INDIRECT("FECHA_"&amp;$B2402,1))), IF(N2402&lt;=INDIRECT("FECHA_"&amp;$B2402,1),"INCUMPLIDA","PROCESO"), "VERIFICAR FECHA")),"SIN VALOR AVANCE")</f>
        <v>PROCESO</v>
      </c>
    </row>
    <row r="2403" spans="1:19" ht="75.75">
      <c r="A2403" s="846" t="s">
        <v>19</v>
      </c>
      <c r="B2403" s="785" t="s">
        <v>13</v>
      </c>
      <c r="C2403" s="807" t="s">
        <v>3147</v>
      </c>
      <c r="D2403" s="807" t="s">
        <v>1973</v>
      </c>
      <c r="E2403" s="788" t="s">
        <v>3148</v>
      </c>
      <c r="F2403" s="787"/>
      <c r="G2403" s="801"/>
      <c r="H2403" s="801" t="s">
        <v>3149</v>
      </c>
      <c r="I2403" s="801" t="s">
        <v>903</v>
      </c>
      <c r="J2403" s="861" t="s">
        <v>831</v>
      </c>
      <c r="K2403" s="789" t="s">
        <v>832</v>
      </c>
      <c r="L2403" s="790">
        <v>1</v>
      </c>
      <c r="M2403" s="806">
        <v>45231</v>
      </c>
      <c r="N2403" s="806">
        <v>45504</v>
      </c>
      <c r="O2403" s="791">
        <f t="shared" si="88"/>
        <v>39</v>
      </c>
      <c r="P2403" s="790">
        <v>1</v>
      </c>
      <c r="Q2403" s="815" t="s">
        <v>2021</v>
      </c>
      <c r="R2403" s="95">
        <f t="shared" si="87"/>
        <v>1</v>
      </c>
      <c r="S2403" s="794" t="str">
        <f t="array" aca="1" ref="S2403" ca="1">IF(ISNUMBER(R2403),IF(R2403=100%,"CUMPLIDA",IF(AND(ISNUMBER(N2403),ISNUMBER(INDIRECT("FECHA_"&amp;$B2403,1))), IF(N2403&lt;=INDIRECT("FECHA_"&amp;$B2403,1),"INCUMPLIDA","PROCESO"), "VERIFICAR FECHA")),"SIN VALOR AVANCE")</f>
        <v>CUMPLIDA</v>
      </c>
    </row>
    <row r="2404" spans="1:19" ht="330.75">
      <c r="A2404" s="846" t="s">
        <v>19</v>
      </c>
      <c r="B2404" s="785" t="s">
        <v>13</v>
      </c>
      <c r="C2404" s="807"/>
      <c r="D2404" s="807"/>
      <c r="E2404" s="797"/>
      <c r="F2404" s="796"/>
      <c r="G2404" s="801"/>
      <c r="H2404" s="801"/>
      <c r="I2404" s="801"/>
      <c r="J2404" s="861" t="s">
        <v>834</v>
      </c>
      <c r="K2404" s="789" t="s">
        <v>835</v>
      </c>
      <c r="L2404" s="790">
        <v>1</v>
      </c>
      <c r="M2404" s="806">
        <v>45231</v>
      </c>
      <c r="N2404" s="806">
        <v>45504</v>
      </c>
      <c r="O2404" s="791">
        <f t="shared" si="88"/>
        <v>39</v>
      </c>
      <c r="P2404" s="790">
        <v>1</v>
      </c>
      <c r="Q2404" s="815" t="s">
        <v>2059</v>
      </c>
      <c r="R2404" s="95">
        <f t="shared" si="87"/>
        <v>1</v>
      </c>
      <c r="S2404" s="794" t="str">
        <f t="array" aca="1" ref="S2404" ca="1">IF(ISNUMBER(R2404),IF(R2404=100%,"CUMPLIDA",IF(AND(ISNUMBER(N2404),ISNUMBER(INDIRECT("FECHA_"&amp;$B2404,1))), IF(N2404&lt;=INDIRECT("FECHA_"&amp;$B2404,1),"INCUMPLIDA","PROCESO"), "VERIFICAR FECHA")),"SIN VALOR AVANCE")</f>
        <v>CUMPLIDA</v>
      </c>
    </row>
    <row r="2405" spans="1:19" ht="165.75">
      <c r="A2405" s="846" t="s">
        <v>19</v>
      </c>
      <c r="B2405" s="785" t="s">
        <v>13</v>
      </c>
      <c r="C2405" s="807"/>
      <c r="D2405" s="807"/>
      <c r="E2405" s="797"/>
      <c r="F2405" s="796"/>
      <c r="G2405" s="801"/>
      <c r="H2405" s="801"/>
      <c r="I2405" s="803" t="s">
        <v>837</v>
      </c>
      <c r="J2405" s="789" t="s">
        <v>838</v>
      </c>
      <c r="K2405" s="789" t="s">
        <v>839</v>
      </c>
      <c r="L2405" s="804">
        <v>1</v>
      </c>
      <c r="M2405" s="805">
        <v>45323</v>
      </c>
      <c r="N2405" s="805">
        <v>45747</v>
      </c>
      <c r="O2405" s="791">
        <f t="shared" si="88"/>
        <v>60.571428571428569</v>
      </c>
      <c r="P2405" s="790">
        <v>1</v>
      </c>
      <c r="Q2405" s="815" t="s">
        <v>2060</v>
      </c>
      <c r="R2405" s="95">
        <f t="shared" si="87"/>
        <v>1</v>
      </c>
      <c r="S2405" s="794" t="str">
        <f t="array" aca="1" ref="S2405" ca="1">IF(ISNUMBER(R2405),IF(R2405=100%,"CUMPLIDA",IF(AND(ISNUMBER(N2405),ISNUMBER(INDIRECT("FECHA_"&amp;$B2405,1))), IF(N2405&lt;=INDIRECT("FECHA_"&amp;$B2405,1),"INCUMPLIDA","PROCESO"), "VERIFICAR FECHA")),"SIN VALOR AVANCE")</f>
        <v>CUMPLIDA</v>
      </c>
    </row>
    <row r="2406" spans="1:19" ht="90.75">
      <c r="A2406" s="846" t="s">
        <v>19</v>
      </c>
      <c r="B2406" s="785" t="s">
        <v>13</v>
      </c>
      <c r="C2406" s="807"/>
      <c r="D2406" s="807"/>
      <c r="E2406" s="797"/>
      <c r="F2406" s="796"/>
      <c r="G2406" s="801"/>
      <c r="H2406" s="801"/>
      <c r="I2406" s="803" t="s">
        <v>841</v>
      </c>
      <c r="J2406" s="789" t="s">
        <v>841</v>
      </c>
      <c r="K2406" s="789" t="s">
        <v>842</v>
      </c>
      <c r="L2406" s="804">
        <v>1</v>
      </c>
      <c r="M2406" s="805">
        <v>45323</v>
      </c>
      <c r="N2406" s="805">
        <v>45747</v>
      </c>
      <c r="O2406" s="791">
        <f t="shared" si="88"/>
        <v>60.571428571428569</v>
      </c>
      <c r="P2406" s="790">
        <v>1</v>
      </c>
      <c r="Q2406" s="815" t="s">
        <v>2977</v>
      </c>
      <c r="R2406" s="95">
        <f t="shared" si="87"/>
        <v>1</v>
      </c>
      <c r="S2406" s="794" t="str">
        <f t="array" aca="1" ref="S2406" ca="1">IF(ISNUMBER(R2406),IF(R2406=100%,"CUMPLIDA",IF(AND(ISNUMBER(N2406),ISNUMBER(INDIRECT("FECHA_"&amp;$B2406,1))), IF(N2406&lt;=INDIRECT("FECHA_"&amp;$B2406,1),"INCUMPLIDA","PROCESO"), "VERIFICAR FECHA")),"SIN VALOR AVANCE")</f>
        <v>CUMPLIDA</v>
      </c>
    </row>
    <row r="2407" spans="1:19" ht="90.75">
      <c r="A2407" s="846" t="s">
        <v>19</v>
      </c>
      <c r="B2407" s="785" t="s">
        <v>13</v>
      </c>
      <c r="C2407" s="807"/>
      <c r="D2407" s="807"/>
      <c r="E2407" s="797"/>
      <c r="F2407" s="796"/>
      <c r="G2407" s="801"/>
      <c r="H2407" s="801"/>
      <c r="I2407" s="803" t="s">
        <v>844</v>
      </c>
      <c r="J2407" s="789" t="s">
        <v>845</v>
      </c>
      <c r="K2407" s="789" t="s">
        <v>846</v>
      </c>
      <c r="L2407" s="804">
        <v>1</v>
      </c>
      <c r="M2407" s="805">
        <v>45231</v>
      </c>
      <c r="N2407" s="805">
        <v>45747</v>
      </c>
      <c r="O2407" s="791">
        <f t="shared" si="88"/>
        <v>73.714285714285708</v>
      </c>
      <c r="P2407" s="790">
        <v>1</v>
      </c>
      <c r="Q2407" s="815" t="s">
        <v>2977</v>
      </c>
      <c r="R2407" s="95">
        <f t="shared" si="87"/>
        <v>1</v>
      </c>
      <c r="S2407" s="794" t="str">
        <f t="array" aca="1" ref="S2407" ca="1">IF(ISNUMBER(R2407),IF(R2407=100%,"CUMPLIDA",IF(AND(ISNUMBER(N2407),ISNUMBER(INDIRECT("FECHA_"&amp;$B2407,1))), IF(N2407&lt;=INDIRECT("FECHA_"&amp;$B2407,1),"INCUMPLIDA","PROCESO"), "VERIFICAR FECHA")),"SIN VALOR AVANCE")</f>
        <v>CUMPLIDA</v>
      </c>
    </row>
    <row r="2408" spans="1:19" ht="165.75">
      <c r="A2408" s="846" t="s">
        <v>19</v>
      </c>
      <c r="B2408" s="785" t="s">
        <v>13</v>
      </c>
      <c r="C2408" s="807"/>
      <c r="D2408" s="807"/>
      <c r="E2408" s="797"/>
      <c r="F2408" s="796"/>
      <c r="G2408" s="801"/>
      <c r="H2408" s="801"/>
      <c r="I2408" s="803" t="s">
        <v>847</v>
      </c>
      <c r="J2408" s="789" t="s">
        <v>847</v>
      </c>
      <c r="K2408" s="789" t="s">
        <v>1865</v>
      </c>
      <c r="L2408" s="804">
        <v>1</v>
      </c>
      <c r="M2408" s="805">
        <v>45323</v>
      </c>
      <c r="N2408" s="805">
        <v>45747</v>
      </c>
      <c r="O2408" s="791">
        <f t="shared" si="88"/>
        <v>60.571428571428569</v>
      </c>
      <c r="P2408" s="790">
        <v>1</v>
      </c>
      <c r="Q2408" s="815" t="s">
        <v>2060</v>
      </c>
      <c r="R2408" s="95">
        <f t="shared" si="87"/>
        <v>1</v>
      </c>
      <c r="S2408" s="794" t="str">
        <f t="array" aca="1" ref="S2408" ca="1">IF(ISNUMBER(R2408),IF(R2408=100%,"CUMPLIDA",IF(AND(ISNUMBER(N2408),ISNUMBER(INDIRECT("FECHA_"&amp;$B2408,1))), IF(N2408&lt;=INDIRECT("FECHA_"&amp;$B2408,1),"INCUMPLIDA","PROCESO"), "VERIFICAR FECHA")),"SIN VALOR AVANCE")</f>
        <v>CUMPLIDA</v>
      </c>
    </row>
    <row r="2409" spans="1:19" ht="90.75">
      <c r="A2409" s="846" t="s">
        <v>19</v>
      </c>
      <c r="B2409" s="785" t="s">
        <v>13</v>
      </c>
      <c r="C2409" s="807"/>
      <c r="D2409" s="807"/>
      <c r="E2409" s="797"/>
      <c r="F2409" s="796"/>
      <c r="G2409" s="801"/>
      <c r="H2409" s="801"/>
      <c r="I2409" s="803" t="s">
        <v>2025</v>
      </c>
      <c r="J2409" s="789" t="s">
        <v>2025</v>
      </c>
      <c r="K2409" s="789" t="s">
        <v>850</v>
      </c>
      <c r="L2409" s="804">
        <v>1</v>
      </c>
      <c r="M2409" s="805">
        <v>45231</v>
      </c>
      <c r="N2409" s="805">
        <v>45747</v>
      </c>
      <c r="O2409" s="791">
        <f t="shared" si="88"/>
        <v>73.714285714285708</v>
      </c>
      <c r="P2409" s="790">
        <v>1</v>
      </c>
      <c r="Q2409" s="815" t="s">
        <v>2977</v>
      </c>
      <c r="R2409" s="95">
        <f t="shared" si="87"/>
        <v>1</v>
      </c>
      <c r="S2409" s="794" t="str">
        <f t="array" aca="1" ref="S2409" ca="1">IF(ISNUMBER(R2409),IF(R2409=100%,"CUMPLIDA",IF(AND(ISNUMBER(N2409),ISNUMBER(INDIRECT("FECHA_"&amp;$B2409,1))), IF(N2409&lt;=INDIRECT("FECHA_"&amp;$B2409,1),"INCUMPLIDA","PROCESO"), "VERIFICAR FECHA")),"SIN VALOR AVANCE")</f>
        <v>CUMPLIDA</v>
      </c>
    </row>
    <row r="2410" spans="1:19" ht="255.75">
      <c r="A2410" s="846" t="s">
        <v>19</v>
      </c>
      <c r="B2410" s="785" t="s">
        <v>13</v>
      </c>
      <c r="C2410" s="807"/>
      <c r="D2410" s="807"/>
      <c r="E2410" s="797"/>
      <c r="F2410" s="796"/>
      <c r="G2410" s="801"/>
      <c r="H2410" s="801"/>
      <c r="I2410" s="803" t="s">
        <v>2026</v>
      </c>
      <c r="J2410" s="789" t="s">
        <v>2026</v>
      </c>
      <c r="K2410" s="789" t="s">
        <v>977</v>
      </c>
      <c r="L2410" s="804">
        <v>1</v>
      </c>
      <c r="M2410" s="805">
        <v>45231</v>
      </c>
      <c r="N2410" s="805">
        <v>45808</v>
      </c>
      <c r="O2410" s="791">
        <f t="shared" si="88"/>
        <v>82.428571428571431</v>
      </c>
      <c r="P2410" s="790">
        <v>1</v>
      </c>
      <c r="Q2410" s="815" t="s">
        <v>2037</v>
      </c>
      <c r="R2410" s="95">
        <f t="shared" si="87"/>
        <v>1</v>
      </c>
      <c r="S2410" s="794" t="str">
        <f t="array" aca="1" ref="S2410" ca="1">IF(ISNUMBER(R2410),IF(R2410=100%,"CUMPLIDA",IF(AND(ISNUMBER(N2410),ISNUMBER(INDIRECT("FECHA_"&amp;$B2410,1))), IF(N2410&lt;=INDIRECT("FECHA_"&amp;$B2410,1),"INCUMPLIDA","PROCESO"), "VERIFICAR FECHA")),"SIN VALOR AVANCE")</f>
        <v>CUMPLIDA</v>
      </c>
    </row>
    <row r="2411" spans="1:19" ht="180.75">
      <c r="A2411" s="846" t="s">
        <v>19</v>
      </c>
      <c r="B2411" s="785" t="s">
        <v>13</v>
      </c>
      <c r="C2411" s="807"/>
      <c r="D2411" s="807"/>
      <c r="E2411" s="797"/>
      <c r="F2411" s="796"/>
      <c r="G2411" s="801"/>
      <c r="H2411" s="801"/>
      <c r="I2411" s="803" t="s">
        <v>854</v>
      </c>
      <c r="J2411" s="789" t="s">
        <v>421</v>
      </c>
      <c r="K2411" s="789" t="s">
        <v>855</v>
      </c>
      <c r="L2411" s="804">
        <v>10</v>
      </c>
      <c r="M2411" s="805">
        <v>45809</v>
      </c>
      <c r="N2411" s="805">
        <v>46568</v>
      </c>
      <c r="O2411" s="791">
        <f t="shared" si="88"/>
        <v>108.42857142857143</v>
      </c>
      <c r="P2411" s="790">
        <v>0</v>
      </c>
      <c r="Q2411" s="815" t="s">
        <v>2062</v>
      </c>
      <c r="R2411" s="95">
        <f t="shared" si="87"/>
        <v>0</v>
      </c>
      <c r="S2411" s="794" t="str">
        <f t="array" aca="1" ref="S2411" ca="1">IF(ISNUMBER(R2411),IF(R2411=100%,"CUMPLIDA",IF(AND(ISNUMBER(N2411),ISNUMBER(INDIRECT("FECHA_"&amp;$B2411,1))), IF(N2411&lt;=INDIRECT("FECHA_"&amp;$B2411,1),"INCUMPLIDA","PROCESO"), "VERIFICAR FECHA")),"SIN VALOR AVANCE")</f>
        <v>PROCESO</v>
      </c>
    </row>
    <row r="2412" spans="1:19" ht="180.75">
      <c r="A2412" s="846" t="s">
        <v>19</v>
      </c>
      <c r="B2412" s="785" t="s">
        <v>13</v>
      </c>
      <c r="C2412" s="807"/>
      <c r="D2412" s="807"/>
      <c r="E2412" s="797"/>
      <c r="F2412" s="796"/>
      <c r="G2412" s="801"/>
      <c r="H2412" s="801"/>
      <c r="I2412" s="803" t="s">
        <v>857</v>
      </c>
      <c r="J2412" s="789" t="s">
        <v>425</v>
      </c>
      <c r="K2412" s="789" t="s">
        <v>426</v>
      </c>
      <c r="L2412" s="804">
        <v>1</v>
      </c>
      <c r="M2412" s="805">
        <v>45809</v>
      </c>
      <c r="N2412" s="805">
        <v>46568</v>
      </c>
      <c r="O2412" s="791">
        <f t="shared" si="88"/>
        <v>108.42857142857143</v>
      </c>
      <c r="P2412" s="790">
        <v>0</v>
      </c>
      <c r="Q2412" s="815" t="s">
        <v>2039</v>
      </c>
      <c r="R2412" s="95">
        <f t="shared" si="87"/>
        <v>0</v>
      </c>
      <c r="S2412" s="794" t="str">
        <f t="array" aca="1" ref="S2412" ca="1">IF(ISNUMBER(R2412),IF(R2412=100%,"CUMPLIDA",IF(AND(ISNUMBER(N2412),ISNUMBER(INDIRECT("FECHA_"&amp;$B2412,1))), IF(N2412&lt;=INDIRECT("FECHA_"&amp;$B2412,1),"INCUMPLIDA","PROCESO"), "VERIFICAR FECHA")),"SIN VALOR AVANCE")</f>
        <v>PROCESO</v>
      </c>
    </row>
    <row r="2413" spans="1:19" ht="300.75">
      <c r="A2413" s="846" t="s">
        <v>19</v>
      </c>
      <c r="B2413" s="785" t="s">
        <v>13</v>
      </c>
      <c r="C2413" s="807"/>
      <c r="D2413" s="807" t="s">
        <v>1973</v>
      </c>
      <c r="E2413" s="800"/>
      <c r="F2413" s="799"/>
      <c r="G2413" s="801"/>
      <c r="H2413" s="801" t="s">
        <v>3149</v>
      </c>
      <c r="I2413" s="803" t="s">
        <v>858</v>
      </c>
      <c r="J2413" s="789" t="s">
        <v>428</v>
      </c>
      <c r="K2413" s="789" t="s">
        <v>429</v>
      </c>
      <c r="L2413" s="804">
        <v>2</v>
      </c>
      <c r="M2413" s="805">
        <v>45809</v>
      </c>
      <c r="N2413" s="805">
        <v>46568</v>
      </c>
      <c r="O2413" s="791">
        <f t="shared" si="88"/>
        <v>108.42857142857143</v>
      </c>
      <c r="P2413" s="790">
        <v>0</v>
      </c>
      <c r="Q2413" s="815" t="s">
        <v>2040</v>
      </c>
      <c r="R2413" s="95">
        <f t="shared" si="87"/>
        <v>0</v>
      </c>
      <c r="S2413" s="794" t="str">
        <f t="array" aca="1" ref="S2413" ca="1">IF(ISNUMBER(R2413),IF(R2413=100%,"CUMPLIDA",IF(AND(ISNUMBER(N2413),ISNUMBER(INDIRECT("FECHA_"&amp;$B2413,1))), IF(N2413&lt;=INDIRECT("FECHA_"&amp;$B2413,1),"INCUMPLIDA","PROCESO"), "VERIFICAR FECHA")),"SIN VALOR AVANCE")</f>
        <v>PROCESO</v>
      </c>
    </row>
    <row r="2414" spans="1:19" ht="210.75">
      <c r="A2414" s="846" t="s">
        <v>19</v>
      </c>
      <c r="B2414" s="785" t="s">
        <v>13</v>
      </c>
      <c r="C2414" s="807" t="s">
        <v>3150</v>
      </c>
      <c r="D2414" s="807" t="s">
        <v>3151</v>
      </c>
      <c r="E2414" s="435" t="s">
        <v>3152</v>
      </c>
      <c r="F2414" s="436"/>
      <c r="G2414" s="435"/>
      <c r="H2414" s="801" t="s">
        <v>3153</v>
      </c>
      <c r="I2414" s="801" t="s">
        <v>969</v>
      </c>
      <c r="J2414" s="789" t="s">
        <v>3154</v>
      </c>
      <c r="K2414" s="789" t="s">
        <v>922</v>
      </c>
      <c r="L2414" s="790">
        <v>1</v>
      </c>
      <c r="M2414" s="806">
        <v>44743</v>
      </c>
      <c r="N2414" s="806">
        <v>44834</v>
      </c>
      <c r="O2414" s="791">
        <f t="shared" si="88"/>
        <v>13</v>
      </c>
      <c r="P2414" s="790">
        <v>1</v>
      </c>
      <c r="Q2414" s="789" t="s">
        <v>3155</v>
      </c>
      <c r="R2414" s="95">
        <f t="shared" si="87"/>
        <v>1</v>
      </c>
      <c r="S2414" s="794" t="str">
        <f t="array" aca="1" ref="S2414" ca="1">IF(ISNUMBER(R2414),IF(R2414=100%,"CUMPLIDA",IF(AND(ISNUMBER(N2414),ISNUMBER(INDIRECT("FECHA_"&amp;$B2414,1))), IF(N2414&lt;=INDIRECT("FECHA_"&amp;$B2414,1),"INCUMPLIDA","PROCESO"), "VERIFICAR FECHA")),"SIN VALOR AVANCE")</f>
        <v>CUMPLIDA</v>
      </c>
    </row>
    <row r="2415" spans="1:19" ht="330.75">
      <c r="A2415" s="846" t="s">
        <v>19</v>
      </c>
      <c r="B2415" s="785" t="s">
        <v>13</v>
      </c>
      <c r="C2415" s="807"/>
      <c r="D2415" s="807"/>
      <c r="E2415" s="435"/>
      <c r="F2415" s="436"/>
      <c r="G2415" s="435"/>
      <c r="H2415" s="801"/>
      <c r="I2415" s="801"/>
      <c r="J2415" s="789" t="s">
        <v>3156</v>
      </c>
      <c r="K2415" s="789" t="s">
        <v>970</v>
      </c>
      <c r="L2415" s="829">
        <v>1</v>
      </c>
      <c r="M2415" s="806">
        <v>46204</v>
      </c>
      <c r="N2415" s="879">
        <v>46446</v>
      </c>
      <c r="O2415" s="791">
        <f t="shared" si="88"/>
        <v>34.571428571428569</v>
      </c>
      <c r="P2415" s="790">
        <v>0</v>
      </c>
      <c r="Q2415" s="789" t="s">
        <v>3157</v>
      </c>
      <c r="R2415" s="95">
        <f t="shared" si="87"/>
        <v>0</v>
      </c>
      <c r="S2415" s="794" t="str">
        <f t="array" aca="1" ref="S2415" ca="1">IF(ISNUMBER(R2415),IF(R2415=100%,"CUMPLIDA",IF(AND(ISNUMBER(N2415),ISNUMBER(INDIRECT("FECHA_"&amp;$B2415,1))), IF(N2415&lt;=INDIRECT("FECHA_"&amp;$B2415,1),"INCUMPLIDA","PROCESO"), "VERIFICAR FECHA")),"SIN VALOR AVANCE")</f>
        <v>PROCESO</v>
      </c>
    </row>
    <row r="2416" spans="1:19" ht="75.75">
      <c r="A2416" s="846" t="s">
        <v>19</v>
      </c>
      <c r="B2416" s="785" t="s">
        <v>13</v>
      </c>
      <c r="C2416" s="807" t="s">
        <v>3150</v>
      </c>
      <c r="D2416" s="807" t="s">
        <v>3158</v>
      </c>
      <c r="E2416" s="801" t="s">
        <v>3159</v>
      </c>
      <c r="F2416" s="802"/>
      <c r="G2416" s="801"/>
      <c r="H2416" s="435" t="s">
        <v>3160</v>
      </c>
      <c r="I2416" s="801" t="s">
        <v>903</v>
      </c>
      <c r="J2416" s="861" t="s">
        <v>831</v>
      </c>
      <c r="K2416" s="789" t="s">
        <v>832</v>
      </c>
      <c r="L2416" s="790">
        <v>1</v>
      </c>
      <c r="M2416" s="806">
        <v>45231</v>
      </c>
      <c r="N2416" s="806">
        <v>45504</v>
      </c>
      <c r="O2416" s="791">
        <f t="shared" si="88"/>
        <v>39</v>
      </c>
      <c r="P2416" s="790">
        <v>1</v>
      </c>
      <c r="Q2416" s="815" t="s">
        <v>2021</v>
      </c>
      <c r="R2416" s="95">
        <f t="shared" si="87"/>
        <v>1</v>
      </c>
      <c r="S2416" s="794" t="str">
        <f t="array" aca="1" ref="S2416" ca="1">IF(ISNUMBER(R2416),IF(R2416=100%,"CUMPLIDA",IF(AND(ISNUMBER(N2416),ISNUMBER(INDIRECT("FECHA_"&amp;$B2416,1))), IF(N2416&lt;=INDIRECT("FECHA_"&amp;$B2416,1),"INCUMPLIDA","PROCESO"), "VERIFICAR FECHA")),"SIN VALOR AVANCE")</f>
        <v>CUMPLIDA</v>
      </c>
    </row>
    <row r="2417" spans="1:19" ht="330.75">
      <c r="A2417" s="846" t="s">
        <v>19</v>
      </c>
      <c r="B2417" s="785" t="s">
        <v>13</v>
      </c>
      <c r="C2417" s="807"/>
      <c r="D2417" s="807"/>
      <c r="E2417" s="801"/>
      <c r="F2417" s="802"/>
      <c r="G2417" s="801"/>
      <c r="H2417" s="435"/>
      <c r="I2417" s="801"/>
      <c r="J2417" s="861" t="s">
        <v>834</v>
      </c>
      <c r="K2417" s="789" t="s">
        <v>835</v>
      </c>
      <c r="L2417" s="790">
        <v>1</v>
      </c>
      <c r="M2417" s="806">
        <v>45231</v>
      </c>
      <c r="N2417" s="806">
        <v>45504</v>
      </c>
      <c r="O2417" s="791">
        <f t="shared" si="88"/>
        <v>39</v>
      </c>
      <c r="P2417" s="790">
        <v>1</v>
      </c>
      <c r="Q2417" s="815" t="s">
        <v>2059</v>
      </c>
      <c r="R2417" s="95">
        <f t="shared" si="87"/>
        <v>1</v>
      </c>
      <c r="S2417" s="794" t="str">
        <f t="array" aca="1" ref="S2417" ca="1">IF(ISNUMBER(R2417),IF(R2417=100%,"CUMPLIDA",IF(AND(ISNUMBER(N2417),ISNUMBER(INDIRECT("FECHA_"&amp;$B2417,1))), IF(N2417&lt;=INDIRECT("FECHA_"&amp;$B2417,1),"INCUMPLIDA","PROCESO"), "VERIFICAR FECHA")),"SIN VALOR AVANCE")</f>
        <v>CUMPLIDA</v>
      </c>
    </row>
    <row r="2418" spans="1:19" ht="165.75">
      <c r="A2418" s="846" t="s">
        <v>19</v>
      </c>
      <c r="B2418" s="785" t="s">
        <v>13</v>
      </c>
      <c r="C2418" s="807"/>
      <c r="D2418" s="807"/>
      <c r="E2418" s="801"/>
      <c r="F2418" s="802"/>
      <c r="G2418" s="801"/>
      <c r="H2418" s="435"/>
      <c r="I2418" s="803" t="s">
        <v>837</v>
      </c>
      <c r="J2418" s="789" t="s">
        <v>838</v>
      </c>
      <c r="K2418" s="789" t="s">
        <v>839</v>
      </c>
      <c r="L2418" s="804">
        <v>1</v>
      </c>
      <c r="M2418" s="805">
        <v>45323</v>
      </c>
      <c r="N2418" s="805">
        <v>45747</v>
      </c>
      <c r="O2418" s="791">
        <f t="shared" si="88"/>
        <v>60.571428571428569</v>
      </c>
      <c r="P2418" s="790">
        <v>1</v>
      </c>
      <c r="Q2418" s="815" t="s">
        <v>2060</v>
      </c>
      <c r="R2418" s="95">
        <f t="shared" si="87"/>
        <v>1</v>
      </c>
      <c r="S2418" s="794" t="str">
        <f t="array" aca="1" ref="S2418" ca="1">IF(ISNUMBER(R2418),IF(R2418=100%,"CUMPLIDA",IF(AND(ISNUMBER(N2418),ISNUMBER(INDIRECT("FECHA_"&amp;$B2418,1))), IF(N2418&lt;=INDIRECT("FECHA_"&amp;$B2418,1),"INCUMPLIDA","PROCESO"), "VERIFICAR FECHA")),"SIN VALOR AVANCE")</f>
        <v>CUMPLIDA</v>
      </c>
    </row>
    <row r="2419" spans="1:19" ht="90.75">
      <c r="A2419" s="846" t="s">
        <v>19</v>
      </c>
      <c r="B2419" s="785" t="s">
        <v>13</v>
      </c>
      <c r="C2419" s="807"/>
      <c r="D2419" s="807"/>
      <c r="E2419" s="801"/>
      <c r="F2419" s="802"/>
      <c r="G2419" s="801"/>
      <c r="H2419" s="435"/>
      <c r="I2419" s="803" t="s">
        <v>841</v>
      </c>
      <c r="J2419" s="789" t="s">
        <v>841</v>
      </c>
      <c r="K2419" s="789" t="s">
        <v>842</v>
      </c>
      <c r="L2419" s="804">
        <v>1</v>
      </c>
      <c r="M2419" s="805">
        <v>45323</v>
      </c>
      <c r="N2419" s="805">
        <v>45747</v>
      </c>
      <c r="O2419" s="791">
        <f t="shared" si="88"/>
        <v>60.571428571428569</v>
      </c>
      <c r="P2419" s="790">
        <v>1</v>
      </c>
      <c r="Q2419" s="815" t="s">
        <v>2977</v>
      </c>
      <c r="R2419" s="95">
        <f t="shared" si="87"/>
        <v>1</v>
      </c>
      <c r="S2419" s="794" t="str">
        <f t="array" aca="1" ref="S2419" ca="1">IF(ISNUMBER(R2419),IF(R2419=100%,"CUMPLIDA",IF(AND(ISNUMBER(N2419),ISNUMBER(INDIRECT("FECHA_"&amp;$B2419,1))), IF(N2419&lt;=INDIRECT("FECHA_"&amp;$B2419,1),"INCUMPLIDA","PROCESO"), "VERIFICAR FECHA")),"SIN VALOR AVANCE")</f>
        <v>CUMPLIDA</v>
      </c>
    </row>
    <row r="2420" spans="1:19" ht="90.75">
      <c r="A2420" s="846" t="s">
        <v>19</v>
      </c>
      <c r="B2420" s="785" t="s">
        <v>13</v>
      </c>
      <c r="C2420" s="807"/>
      <c r="D2420" s="807"/>
      <c r="E2420" s="801"/>
      <c r="F2420" s="802"/>
      <c r="G2420" s="801"/>
      <c r="H2420" s="435"/>
      <c r="I2420" s="803" t="s">
        <v>844</v>
      </c>
      <c r="J2420" s="789" t="s">
        <v>845</v>
      </c>
      <c r="K2420" s="789" t="s">
        <v>846</v>
      </c>
      <c r="L2420" s="804">
        <v>1</v>
      </c>
      <c r="M2420" s="805">
        <v>45231</v>
      </c>
      <c r="N2420" s="805">
        <v>45747</v>
      </c>
      <c r="O2420" s="791">
        <f t="shared" si="88"/>
        <v>73.714285714285708</v>
      </c>
      <c r="P2420" s="790">
        <v>1</v>
      </c>
      <c r="Q2420" s="815" t="s">
        <v>2977</v>
      </c>
      <c r="R2420" s="95">
        <f t="shared" si="87"/>
        <v>1</v>
      </c>
      <c r="S2420" s="794" t="str">
        <f t="array" aca="1" ref="S2420" ca="1">IF(ISNUMBER(R2420),IF(R2420=100%,"CUMPLIDA",IF(AND(ISNUMBER(N2420),ISNUMBER(INDIRECT("FECHA_"&amp;$B2420,1))), IF(N2420&lt;=INDIRECT("FECHA_"&amp;$B2420,1),"INCUMPLIDA","PROCESO"), "VERIFICAR FECHA")),"SIN VALOR AVANCE")</f>
        <v>CUMPLIDA</v>
      </c>
    </row>
    <row r="2421" spans="1:19" ht="165.75">
      <c r="A2421" s="846" t="s">
        <v>19</v>
      </c>
      <c r="B2421" s="785" t="s">
        <v>13</v>
      </c>
      <c r="C2421" s="807"/>
      <c r="D2421" s="807"/>
      <c r="E2421" s="801"/>
      <c r="F2421" s="802"/>
      <c r="G2421" s="801"/>
      <c r="H2421" s="435"/>
      <c r="I2421" s="803" t="s">
        <v>847</v>
      </c>
      <c r="J2421" s="789" t="s">
        <v>847</v>
      </c>
      <c r="K2421" s="789" t="s">
        <v>1865</v>
      </c>
      <c r="L2421" s="804">
        <v>1</v>
      </c>
      <c r="M2421" s="805">
        <v>45323</v>
      </c>
      <c r="N2421" s="805">
        <v>45747</v>
      </c>
      <c r="O2421" s="791">
        <f t="shared" si="88"/>
        <v>60.571428571428569</v>
      </c>
      <c r="P2421" s="790">
        <v>1</v>
      </c>
      <c r="Q2421" s="815" t="s">
        <v>2060</v>
      </c>
      <c r="R2421" s="95">
        <f t="shared" si="87"/>
        <v>1</v>
      </c>
      <c r="S2421" s="794" t="str">
        <f t="array" aca="1" ref="S2421" ca="1">IF(ISNUMBER(R2421),IF(R2421=100%,"CUMPLIDA",IF(AND(ISNUMBER(N2421),ISNUMBER(INDIRECT("FECHA_"&amp;$B2421,1))), IF(N2421&lt;=INDIRECT("FECHA_"&amp;$B2421,1),"INCUMPLIDA","PROCESO"), "VERIFICAR FECHA")),"SIN VALOR AVANCE")</f>
        <v>CUMPLIDA</v>
      </c>
    </row>
    <row r="2422" spans="1:19" ht="90.75">
      <c r="A2422" s="846" t="s">
        <v>19</v>
      </c>
      <c r="B2422" s="785" t="s">
        <v>13</v>
      </c>
      <c r="C2422" s="807"/>
      <c r="D2422" s="807"/>
      <c r="E2422" s="801"/>
      <c r="F2422" s="802"/>
      <c r="G2422" s="801"/>
      <c r="H2422" s="435"/>
      <c r="I2422" s="803" t="s">
        <v>2025</v>
      </c>
      <c r="J2422" s="789" t="s">
        <v>2025</v>
      </c>
      <c r="K2422" s="789" t="s">
        <v>850</v>
      </c>
      <c r="L2422" s="804">
        <v>1</v>
      </c>
      <c r="M2422" s="805">
        <v>45231</v>
      </c>
      <c r="N2422" s="805">
        <v>45747</v>
      </c>
      <c r="O2422" s="791">
        <f t="shared" si="88"/>
        <v>73.714285714285708</v>
      </c>
      <c r="P2422" s="790">
        <v>1</v>
      </c>
      <c r="Q2422" s="815" t="s">
        <v>2977</v>
      </c>
      <c r="R2422" s="95">
        <f t="shared" si="87"/>
        <v>1</v>
      </c>
      <c r="S2422" s="794" t="str">
        <f t="array" aca="1" ref="S2422" ca="1">IF(ISNUMBER(R2422),IF(R2422=100%,"CUMPLIDA",IF(AND(ISNUMBER(N2422),ISNUMBER(INDIRECT("FECHA_"&amp;$B2422,1))), IF(N2422&lt;=INDIRECT("FECHA_"&amp;$B2422,1),"INCUMPLIDA","PROCESO"), "VERIFICAR FECHA")),"SIN VALOR AVANCE")</f>
        <v>CUMPLIDA</v>
      </c>
    </row>
    <row r="2423" spans="1:19" ht="225.75">
      <c r="A2423" s="846" t="s">
        <v>19</v>
      </c>
      <c r="B2423" s="785" t="s">
        <v>13</v>
      </c>
      <c r="C2423" s="807"/>
      <c r="D2423" s="807"/>
      <c r="E2423" s="801"/>
      <c r="F2423" s="802"/>
      <c r="G2423" s="801"/>
      <c r="H2423" s="435"/>
      <c r="I2423" s="803" t="s">
        <v>2026</v>
      </c>
      <c r="J2423" s="789" t="s">
        <v>2026</v>
      </c>
      <c r="K2423" s="789" t="s">
        <v>977</v>
      </c>
      <c r="L2423" s="804">
        <v>1</v>
      </c>
      <c r="M2423" s="805">
        <v>45231</v>
      </c>
      <c r="N2423" s="805">
        <v>45808</v>
      </c>
      <c r="O2423" s="791">
        <f t="shared" si="88"/>
        <v>82.428571428571431</v>
      </c>
      <c r="P2423" s="790">
        <v>1</v>
      </c>
      <c r="Q2423" s="815" t="s">
        <v>2022</v>
      </c>
      <c r="R2423" s="95">
        <f t="shared" si="87"/>
        <v>1</v>
      </c>
      <c r="S2423" s="794" t="str">
        <f t="array" aca="1" ref="S2423" ca="1">IF(ISNUMBER(R2423),IF(R2423=100%,"CUMPLIDA",IF(AND(ISNUMBER(N2423),ISNUMBER(INDIRECT("FECHA_"&amp;$B2423,1))), IF(N2423&lt;=INDIRECT("FECHA_"&amp;$B2423,1),"INCUMPLIDA","PROCESO"), "VERIFICAR FECHA")),"SIN VALOR AVANCE")</f>
        <v>CUMPLIDA</v>
      </c>
    </row>
    <row r="2424" spans="1:19" ht="180.75">
      <c r="A2424" s="846" t="s">
        <v>19</v>
      </c>
      <c r="B2424" s="785" t="s">
        <v>13</v>
      </c>
      <c r="C2424" s="807"/>
      <c r="D2424" s="807"/>
      <c r="E2424" s="801"/>
      <c r="F2424" s="802"/>
      <c r="G2424" s="801"/>
      <c r="H2424" s="435"/>
      <c r="I2424" s="803" t="s">
        <v>854</v>
      </c>
      <c r="J2424" s="789" t="s">
        <v>421</v>
      </c>
      <c r="K2424" s="789" t="s">
        <v>855</v>
      </c>
      <c r="L2424" s="804">
        <v>7</v>
      </c>
      <c r="M2424" s="805">
        <v>46024</v>
      </c>
      <c r="N2424" s="805">
        <v>46660</v>
      </c>
      <c r="O2424" s="791">
        <f t="shared" si="88"/>
        <v>90.857142857142861</v>
      </c>
      <c r="P2424" s="790">
        <v>0</v>
      </c>
      <c r="Q2424" s="815" t="s">
        <v>2062</v>
      </c>
      <c r="R2424" s="95">
        <f t="shared" si="87"/>
        <v>0</v>
      </c>
      <c r="S2424" s="794" t="str">
        <f t="array" aca="1" ref="S2424" ca="1">IF(ISNUMBER(R2424),IF(R2424=100%,"CUMPLIDA",IF(AND(ISNUMBER(N2424),ISNUMBER(INDIRECT("FECHA_"&amp;$B2424,1))), IF(N2424&lt;=INDIRECT("FECHA_"&amp;$B2424,1),"INCUMPLIDA","PROCESO"), "VERIFICAR FECHA")),"SIN VALOR AVANCE")</f>
        <v>PROCESO</v>
      </c>
    </row>
    <row r="2425" spans="1:19" ht="150.75">
      <c r="A2425" s="846" t="s">
        <v>19</v>
      </c>
      <c r="B2425" s="785" t="s">
        <v>13</v>
      </c>
      <c r="C2425" s="807"/>
      <c r="D2425" s="807"/>
      <c r="E2425" s="801"/>
      <c r="F2425" s="802"/>
      <c r="G2425" s="801"/>
      <c r="H2425" s="435"/>
      <c r="I2425" s="803" t="s">
        <v>857</v>
      </c>
      <c r="J2425" s="789" t="s">
        <v>425</v>
      </c>
      <c r="K2425" s="789" t="s">
        <v>426</v>
      </c>
      <c r="L2425" s="804">
        <v>1</v>
      </c>
      <c r="M2425" s="805">
        <v>46024</v>
      </c>
      <c r="N2425" s="805">
        <v>46660</v>
      </c>
      <c r="O2425" s="791">
        <f t="shared" si="88"/>
        <v>90.857142857142861</v>
      </c>
      <c r="P2425" s="790">
        <v>0</v>
      </c>
      <c r="Q2425" s="815" t="s">
        <v>3022</v>
      </c>
      <c r="R2425" s="95">
        <f t="shared" si="87"/>
        <v>0</v>
      </c>
      <c r="S2425" s="794" t="str">
        <f t="array" aca="1" ref="S2425" ca="1">IF(ISNUMBER(R2425),IF(R2425=100%,"CUMPLIDA",IF(AND(ISNUMBER(N2425),ISNUMBER(INDIRECT("FECHA_"&amp;$B2425,1))), IF(N2425&lt;=INDIRECT("FECHA_"&amp;$B2425,1),"INCUMPLIDA","PROCESO"), "VERIFICAR FECHA")),"SIN VALOR AVANCE")</f>
        <v>PROCESO</v>
      </c>
    </row>
    <row r="2426" spans="1:19" ht="300.75">
      <c r="A2426" s="846" t="s">
        <v>19</v>
      </c>
      <c r="B2426" s="785" t="s">
        <v>13</v>
      </c>
      <c r="C2426" s="807"/>
      <c r="D2426" s="807"/>
      <c r="E2426" s="801"/>
      <c r="F2426" s="802"/>
      <c r="G2426" s="801"/>
      <c r="H2426" s="435"/>
      <c r="I2426" s="803" t="s">
        <v>858</v>
      </c>
      <c r="J2426" s="789" t="s">
        <v>428</v>
      </c>
      <c r="K2426" s="789" t="s">
        <v>429</v>
      </c>
      <c r="L2426" s="804">
        <v>2</v>
      </c>
      <c r="M2426" s="805">
        <v>46024</v>
      </c>
      <c r="N2426" s="805">
        <v>46660</v>
      </c>
      <c r="O2426" s="791">
        <f t="shared" si="88"/>
        <v>90.857142857142861</v>
      </c>
      <c r="P2426" s="790">
        <v>0</v>
      </c>
      <c r="Q2426" s="815" t="s">
        <v>2040</v>
      </c>
      <c r="R2426" s="95">
        <f t="shared" si="87"/>
        <v>0</v>
      </c>
      <c r="S2426" s="794" t="str">
        <f t="array" aca="1" ref="S2426" ca="1">IF(ISNUMBER(R2426),IF(R2426=100%,"CUMPLIDA",IF(AND(ISNUMBER(N2426),ISNUMBER(INDIRECT("FECHA_"&amp;$B2426,1))), IF(N2426&lt;=INDIRECT("FECHA_"&amp;$B2426,1),"INCUMPLIDA","PROCESO"), "VERIFICAR FECHA")),"SIN VALOR AVANCE")</f>
        <v>PROCESO</v>
      </c>
    </row>
    <row r="2427" spans="1:19" ht="135.75">
      <c r="A2427" s="846" t="s">
        <v>19</v>
      </c>
      <c r="B2427" s="785" t="s">
        <v>13</v>
      </c>
      <c r="C2427" s="807" t="s">
        <v>3161</v>
      </c>
      <c r="D2427" s="807" t="s">
        <v>1417</v>
      </c>
      <c r="E2427" s="801" t="s">
        <v>3162</v>
      </c>
      <c r="F2427" s="802" t="s">
        <v>3163</v>
      </c>
      <c r="G2427" s="801"/>
      <c r="H2427" s="801" t="s">
        <v>3164</v>
      </c>
      <c r="I2427" s="803" t="s">
        <v>3165</v>
      </c>
      <c r="J2427" s="789" t="s">
        <v>3166</v>
      </c>
      <c r="K2427" s="789" t="s">
        <v>3167</v>
      </c>
      <c r="L2427" s="804">
        <v>3</v>
      </c>
      <c r="M2427" s="806">
        <v>44958</v>
      </c>
      <c r="N2427" s="806">
        <v>45016</v>
      </c>
      <c r="O2427" s="791">
        <f t="shared" si="88"/>
        <v>8.2857142857142865</v>
      </c>
      <c r="P2427" s="790">
        <v>3</v>
      </c>
      <c r="Q2427" s="789" t="s">
        <v>3168</v>
      </c>
      <c r="R2427" s="95">
        <f t="shared" si="87"/>
        <v>1</v>
      </c>
      <c r="S2427" s="794" t="str">
        <f t="array" aca="1" ref="S2427" ca="1">IF(ISNUMBER(R2427),IF(R2427=100%,"CUMPLIDA",IF(AND(ISNUMBER(N2427),ISNUMBER(INDIRECT("FECHA_"&amp;$B2427,1))), IF(N2427&lt;=INDIRECT("FECHA_"&amp;$B2427,1),"INCUMPLIDA","PROCESO"), "VERIFICAR FECHA")),"SIN VALOR AVANCE")</f>
        <v>CUMPLIDA</v>
      </c>
    </row>
    <row r="2428" spans="1:19" ht="180.75">
      <c r="A2428" s="846" t="s">
        <v>19</v>
      </c>
      <c r="B2428" s="785" t="s">
        <v>13</v>
      </c>
      <c r="C2428" s="807" t="s">
        <v>3161</v>
      </c>
      <c r="D2428" s="807" t="s">
        <v>1417</v>
      </c>
      <c r="E2428" s="801"/>
      <c r="F2428" s="802"/>
      <c r="G2428" s="801"/>
      <c r="H2428" s="801" t="s">
        <v>3164</v>
      </c>
      <c r="I2428" s="803" t="s">
        <v>3169</v>
      </c>
      <c r="J2428" s="789" t="s">
        <v>3170</v>
      </c>
      <c r="K2428" s="789" t="s">
        <v>3171</v>
      </c>
      <c r="L2428" s="804">
        <v>3</v>
      </c>
      <c r="M2428" s="806">
        <v>44958</v>
      </c>
      <c r="N2428" s="806">
        <v>45323</v>
      </c>
      <c r="O2428" s="791">
        <f t="shared" si="88"/>
        <v>52.142857142857146</v>
      </c>
      <c r="P2428" s="790">
        <v>3</v>
      </c>
      <c r="Q2428" s="789" t="s">
        <v>3172</v>
      </c>
      <c r="R2428" s="95">
        <f t="shared" si="87"/>
        <v>1</v>
      </c>
      <c r="S2428" s="794" t="str">
        <f t="array" aca="1" ref="S2428" ca="1">IF(ISNUMBER(R2428),IF(R2428=100%,"CUMPLIDA",IF(AND(ISNUMBER(N2428),ISNUMBER(INDIRECT("FECHA_"&amp;$B2428,1))), IF(N2428&lt;=INDIRECT("FECHA_"&amp;$B2428,1),"INCUMPLIDA","PROCESO"), "VERIFICAR FECHA")),"SIN VALOR AVANCE")</f>
        <v>CUMPLIDA</v>
      </c>
    </row>
    <row r="2429" spans="1:19" ht="75.75">
      <c r="A2429" s="846" t="s">
        <v>19</v>
      </c>
      <c r="B2429" s="785" t="s">
        <v>13</v>
      </c>
      <c r="C2429" s="807"/>
      <c r="D2429" s="807"/>
      <c r="E2429" s="801"/>
      <c r="F2429" s="802"/>
      <c r="G2429" s="801"/>
      <c r="H2429" s="801" t="s">
        <v>3164</v>
      </c>
      <c r="I2429" s="801" t="s">
        <v>3173</v>
      </c>
      <c r="J2429" s="861" t="s">
        <v>831</v>
      </c>
      <c r="K2429" s="789" t="s">
        <v>832</v>
      </c>
      <c r="L2429" s="804">
        <v>1</v>
      </c>
      <c r="M2429" s="806">
        <v>45231</v>
      </c>
      <c r="N2429" s="806">
        <v>45504</v>
      </c>
      <c r="O2429" s="791">
        <f t="shared" si="88"/>
        <v>39</v>
      </c>
      <c r="P2429" s="790">
        <v>1</v>
      </c>
      <c r="Q2429" s="815" t="s">
        <v>2021</v>
      </c>
      <c r="R2429" s="95">
        <f t="shared" si="87"/>
        <v>1</v>
      </c>
      <c r="S2429" s="794" t="str">
        <f t="array" aca="1" ref="S2429" ca="1">IF(ISNUMBER(R2429),IF(R2429=100%,"CUMPLIDA",IF(AND(ISNUMBER(N2429),ISNUMBER(INDIRECT("FECHA_"&amp;$B2429,1))), IF(N2429&lt;=INDIRECT("FECHA_"&amp;$B2429,1),"INCUMPLIDA","PROCESO"), "VERIFICAR FECHA")),"SIN VALOR AVANCE")</f>
        <v>CUMPLIDA</v>
      </c>
    </row>
    <row r="2430" spans="1:19" ht="225.75">
      <c r="A2430" s="846" t="s">
        <v>19</v>
      </c>
      <c r="B2430" s="785" t="s">
        <v>13</v>
      </c>
      <c r="C2430" s="807"/>
      <c r="D2430" s="807"/>
      <c r="E2430" s="801"/>
      <c r="F2430" s="802"/>
      <c r="G2430" s="801"/>
      <c r="H2430" s="801" t="s">
        <v>3164</v>
      </c>
      <c r="I2430" s="801"/>
      <c r="J2430" s="861" t="s">
        <v>834</v>
      </c>
      <c r="K2430" s="789" t="s">
        <v>835</v>
      </c>
      <c r="L2430" s="804">
        <v>1</v>
      </c>
      <c r="M2430" s="806">
        <v>45231</v>
      </c>
      <c r="N2430" s="806">
        <v>45504</v>
      </c>
      <c r="O2430" s="791">
        <f t="shared" si="88"/>
        <v>39</v>
      </c>
      <c r="P2430" s="790">
        <v>1</v>
      </c>
      <c r="Q2430" s="815" t="s">
        <v>3174</v>
      </c>
      <c r="R2430" s="95">
        <f t="shared" si="87"/>
        <v>1</v>
      </c>
      <c r="S2430" s="794" t="str">
        <f t="array" aca="1" ref="S2430" ca="1">IF(ISNUMBER(R2430),IF(R2430=100%,"CUMPLIDA",IF(AND(ISNUMBER(N2430),ISNUMBER(INDIRECT("FECHA_"&amp;$B2430,1))), IF(N2430&lt;=INDIRECT("FECHA_"&amp;$B2430,1),"INCUMPLIDA","PROCESO"), "VERIFICAR FECHA")),"SIN VALOR AVANCE")</f>
        <v>CUMPLIDA</v>
      </c>
    </row>
    <row r="2431" spans="1:19" ht="150.75">
      <c r="A2431" s="846" t="s">
        <v>19</v>
      </c>
      <c r="B2431" s="785" t="s">
        <v>13</v>
      </c>
      <c r="C2431" s="807"/>
      <c r="D2431" s="807"/>
      <c r="E2431" s="801"/>
      <c r="F2431" s="802"/>
      <c r="G2431" s="801"/>
      <c r="H2431" s="801" t="s">
        <v>3164</v>
      </c>
      <c r="I2431" s="803" t="s">
        <v>837</v>
      </c>
      <c r="J2431" s="789" t="s">
        <v>838</v>
      </c>
      <c r="K2431" s="789" t="s">
        <v>839</v>
      </c>
      <c r="L2431" s="804">
        <v>1</v>
      </c>
      <c r="M2431" s="805">
        <v>45323</v>
      </c>
      <c r="N2431" s="805">
        <v>45747</v>
      </c>
      <c r="O2431" s="791">
        <f t="shared" si="88"/>
        <v>60.571428571428569</v>
      </c>
      <c r="P2431" s="790">
        <v>1</v>
      </c>
      <c r="Q2431" s="815" t="s">
        <v>3175</v>
      </c>
      <c r="R2431" s="95">
        <f t="shared" si="87"/>
        <v>1</v>
      </c>
      <c r="S2431" s="794" t="str">
        <f t="array" aca="1" ref="S2431" ca="1">IF(ISNUMBER(R2431),IF(R2431=100%,"CUMPLIDA",IF(AND(ISNUMBER(N2431),ISNUMBER(INDIRECT("FECHA_"&amp;$B2431,1))), IF(N2431&lt;=INDIRECT("FECHA_"&amp;$B2431,1),"INCUMPLIDA","PROCESO"), "VERIFICAR FECHA")),"SIN VALOR AVANCE")</f>
        <v>CUMPLIDA</v>
      </c>
    </row>
    <row r="2432" spans="1:19" ht="75.75">
      <c r="A2432" s="846" t="s">
        <v>19</v>
      </c>
      <c r="B2432" s="785" t="s">
        <v>13</v>
      </c>
      <c r="C2432" s="807" t="s">
        <v>3161</v>
      </c>
      <c r="D2432" s="807" t="s">
        <v>1417</v>
      </c>
      <c r="E2432" s="801"/>
      <c r="F2432" s="802"/>
      <c r="G2432" s="801"/>
      <c r="H2432" s="801" t="s">
        <v>3164</v>
      </c>
      <c r="I2432" s="803" t="s">
        <v>841</v>
      </c>
      <c r="J2432" s="789" t="s">
        <v>841</v>
      </c>
      <c r="K2432" s="789" t="s">
        <v>842</v>
      </c>
      <c r="L2432" s="804">
        <v>1</v>
      </c>
      <c r="M2432" s="805">
        <v>45323</v>
      </c>
      <c r="N2432" s="805">
        <v>45747</v>
      </c>
      <c r="O2432" s="791">
        <f t="shared" si="88"/>
        <v>60.571428571428569</v>
      </c>
      <c r="P2432" s="790">
        <v>1</v>
      </c>
      <c r="Q2432" s="815" t="s">
        <v>3010</v>
      </c>
      <c r="R2432" s="95">
        <f t="shared" si="87"/>
        <v>1</v>
      </c>
      <c r="S2432" s="794" t="str">
        <f t="array" aca="1" ref="S2432" ca="1">IF(ISNUMBER(R2432),IF(R2432=100%,"CUMPLIDA",IF(AND(ISNUMBER(N2432),ISNUMBER(INDIRECT("FECHA_"&amp;$B2432,1))), IF(N2432&lt;=INDIRECT("FECHA_"&amp;$B2432,1),"INCUMPLIDA","PROCESO"), "VERIFICAR FECHA")),"SIN VALOR AVANCE")</f>
        <v>CUMPLIDA</v>
      </c>
    </row>
    <row r="2433" spans="1:19" ht="75.75">
      <c r="A2433" s="846" t="s">
        <v>19</v>
      </c>
      <c r="B2433" s="785" t="s">
        <v>13</v>
      </c>
      <c r="C2433" s="807" t="s">
        <v>3161</v>
      </c>
      <c r="D2433" s="807" t="s">
        <v>1417</v>
      </c>
      <c r="E2433" s="801"/>
      <c r="F2433" s="802"/>
      <c r="G2433" s="801"/>
      <c r="H2433" s="801" t="s">
        <v>3164</v>
      </c>
      <c r="I2433" s="803" t="s">
        <v>844</v>
      </c>
      <c r="J2433" s="789" t="s">
        <v>845</v>
      </c>
      <c r="K2433" s="789" t="s">
        <v>846</v>
      </c>
      <c r="L2433" s="804">
        <v>1</v>
      </c>
      <c r="M2433" s="805">
        <v>45231</v>
      </c>
      <c r="N2433" s="805">
        <v>45747</v>
      </c>
      <c r="O2433" s="791">
        <f t="shared" si="88"/>
        <v>73.714285714285708</v>
      </c>
      <c r="P2433" s="790">
        <v>1</v>
      </c>
      <c r="Q2433" s="815" t="s">
        <v>3010</v>
      </c>
      <c r="R2433" s="95">
        <f t="shared" si="87"/>
        <v>1</v>
      </c>
      <c r="S2433" s="794" t="str">
        <f t="array" aca="1" ref="S2433" ca="1">IF(ISNUMBER(R2433),IF(R2433=100%,"CUMPLIDA",IF(AND(ISNUMBER(N2433),ISNUMBER(INDIRECT("FECHA_"&amp;$B2433,1))), IF(N2433&lt;=INDIRECT("FECHA_"&amp;$B2433,1),"INCUMPLIDA","PROCESO"), "VERIFICAR FECHA")),"SIN VALOR AVANCE")</f>
        <v>CUMPLIDA</v>
      </c>
    </row>
    <row r="2434" spans="1:19" ht="150.75">
      <c r="A2434" s="846" t="s">
        <v>19</v>
      </c>
      <c r="B2434" s="785" t="s">
        <v>13</v>
      </c>
      <c r="C2434" s="807"/>
      <c r="D2434" s="807"/>
      <c r="E2434" s="801"/>
      <c r="F2434" s="802"/>
      <c r="G2434" s="801"/>
      <c r="H2434" s="801" t="s">
        <v>3164</v>
      </c>
      <c r="I2434" s="803" t="s">
        <v>847</v>
      </c>
      <c r="J2434" s="789" t="s">
        <v>847</v>
      </c>
      <c r="K2434" s="789" t="s">
        <v>1865</v>
      </c>
      <c r="L2434" s="804">
        <v>1</v>
      </c>
      <c r="M2434" s="805">
        <v>45323</v>
      </c>
      <c r="N2434" s="805">
        <v>45747</v>
      </c>
      <c r="O2434" s="791">
        <f t="shared" si="88"/>
        <v>60.571428571428569</v>
      </c>
      <c r="P2434" s="790">
        <v>1</v>
      </c>
      <c r="Q2434" s="815" t="s">
        <v>3175</v>
      </c>
      <c r="R2434" s="95">
        <f t="shared" si="87"/>
        <v>1</v>
      </c>
      <c r="S2434" s="794" t="str">
        <f t="array" aca="1" ref="S2434" ca="1">IF(ISNUMBER(R2434),IF(R2434=100%,"CUMPLIDA",IF(AND(ISNUMBER(N2434),ISNUMBER(INDIRECT("FECHA_"&amp;$B2434,1))), IF(N2434&lt;=INDIRECT("FECHA_"&amp;$B2434,1),"INCUMPLIDA","PROCESO"), "VERIFICAR FECHA")),"SIN VALOR AVANCE")</f>
        <v>CUMPLIDA</v>
      </c>
    </row>
    <row r="2435" spans="1:19" ht="75.75">
      <c r="A2435" s="846" t="s">
        <v>19</v>
      </c>
      <c r="B2435" s="785" t="s">
        <v>13</v>
      </c>
      <c r="C2435" s="807"/>
      <c r="D2435" s="807"/>
      <c r="E2435" s="801"/>
      <c r="F2435" s="802"/>
      <c r="G2435" s="801"/>
      <c r="H2435" s="801" t="s">
        <v>3164</v>
      </c>
      <c r="I2435" s="803" t="s">
        <v>2025</v>
      </c>
      <c r="J2435" s="789" t="s">
        <v>2025</v>
      </c>
      <c r="K2435" s="789" t="s">
        <v>850</v>
      </c>
      <c r="L2435" s="804">
        <v>1</v>
      </c>
      <c r="M2435" s="805">
        <v>45231</v>
      </c>
      <c r="N2435" s="805">
        <v>45747</v>
      </c>
      <c r="O2435" s="791">
        <f t="shared" si="88"/>
        <v>73.714285714285708</v>
      </c>
      <c r="P2435" s="790">
        <v>1</v>
      </c>
      <c r="Q2435" s="815" t="s">
        <v>3010</v>
      </c>
      <c r="R2435" s="95">
        <f t="shared" si="87"/>
        <v>1</v>
      </c>
      <c r="S2435" s="794" t="str">
        <f t="array" aca="1" ref="S2435" ca="1">IF(ISNUMBER(R2435),IF(R2435=100%,"CUMPLIDA",IF(AND(ISNUMBER(N2435),ISNUMBER(INDIRECT("FECHA_"&amp;$B2435,1))), IF(N2435&lt;=INDIRECT("FECHA_"&amp;$B2435,1),"INCUMPLIDA","PROCESO"), "VERIFICAR FECHA")),"SIN VALOR AVANCE")</f>
        <v>CUMPLIDA</v>
      </c>
    </row>
    <row r="2436" spans="1:19" ht="225.75">
      <c r="A2436" s="846" t="s">
        <v>19</v>
      </c>
      <c r="B2436" s="785" t="s">
        <v>13</v>
      </c>
      <c r="C2436" s="807"/>
      <c r="D2436" s="807"/>
      <c r="E2436" s="801"/>
      <c r="F2436" s="802"/>
      <c r="G2436" s="801"/>
      <c r="H2436" s="801" t="s">
        <v>3164</v>
      </c>
      <c r="I2436" s="803" t="s">
        <v>2026</v>
      </c>
      <c r="J2436" s="789" t="s">
        <v>2026</v>
      </c>
      <c r="K2436" s="789" t="s">
        <v>977</v>
      </c>
      <c r="L2436" s="804">
        <v>1</v>
      </c>
      <c r="M2436" s="805">
        <v>45231</v>
      </c>
      <c r="N2436" s="805">
        <v>45808</v>
      </c>
      <c r="O2436" s="791">
        <f t="shared" si="88"/>
        <v>82.428571428571431</v>
      </c>
      <c r="P2436" s="790">
        <v>1</v>
      </c>
      <c r="Q2436" s="815" t="s">
        <v>3174</v>
      </c>
      <c r="R2436" s="95">
        <f t="shared" si="87"/>
        <v>1</v>
      </c>
      <c r="S2436" s="794" t="str">
        <f t="array" aca="1" ref="S2436" ca="1">IF(ISNUMBER(R2436),IF(R2436=100%,"CUMPLIDA",IF(AND(ISNUMBER(N2436),ISNUMBER(INDIRECT("FECHA_"&amp;$B2436,1))), IF(N2436&lt;=INDIRECT("FECHA_"&amp;$B2436,1),"INCUMPLIDA","PROCESO"), "VERIFICAR FECHA")),"SIN VALOR AVANCE")</f>
        <v>CUMPLIDA</v>
      </c>
    </row>
    <row r="2437" spans="1:19" ht="75.75">
      <c r="A2437" s="846" t="s">
        <v>19</v>
      </c>
      <c r="B2437" s="785" t="s">
        <v>13</v>
      </c>
      <c r="C2437" s="807"/>
      <c r="D2437" s="807"/>
      <c r="E2437" s="801"/>
      <c r="F2437" s="802"/>
      <c r="G2437" s="801"/>
      <c r="H2437" s="801" t="s">
        <v>3164</v>
      </c>
      <c r="I2437" s="803" t="s">
        <v>854</v>
      </c>
      <c r="J2437" s="789" t="s">
        <v>421</v>
      </c>
      <c r="K2437" s="789" t="s">
        <v>855</v>
      </c>
      <c r="L2437" s="804">
        <v>7</v>
      </c>
      <c r="M2437" s="805">
        <v>46024</v>
      </c>
      <c r="N2437" s="805">
        <v>46660</v>
      </c>
      <c r="O2437" s="791">
        <f t="shared" si="88"/>
        <v>90.857142857142861</v>
      </c>
      <c r="P2437" s="790">
        <v>0</v>
      </c>
      <c r="Q2437" s="815" t="s">
        <v>3010</v>
      </c>
      <c r="R2437" s="95">
        <f t="shared" ref="R2437:R2500" si="89">P2437/L2437</f>
        <v>0</v>
      </c>
      <c r="S2437" s="794" t="str">
        <f t="array" aca="1" ref="S2437" ca="1">IF(ISNUMBER(R2437),IF(R2437=100%,"CUMPLIDA",IF(AND(ISNUMBER(N2437),ISNUMBER(INDIRECT("FECHA_"&amp;$B2437,1))), IF(N2437&lt;=INDIRECT("FECHA_"&amp;$B2437,1),"INCUMPLIDA","PROCESO"), "VERIFICAR FECHA")),"SIN VALOR AVANCE")</f>
        <v>PROCESO</v>
      </c>
    </row>
    <row r="2438" spans="1:19" ht="150.75">
      <c r="A2438" s="846" t="s">
        <v>19</v>
      </c>
      <c r="B2438" s="785" t="s">
        <v>13</v>
      </c>
      <c r="C2438" s="807"/>
      <c r="D2438" s="807"/>
      <c r="E2438" s="801"/>
      <c r="F2438" s="802"/>
      <c r="G2438" s="801"/>
      <c r="H2438" s="801" t="s">
        <v>3164</v>
      </c>
      <c r="I2438" s="803" t="s">
        <v>857</v>
      </c>
      <c r="J2438" s="789" t="s">
        <v>425</v>
      </c>
      <c r="K2438" s="789" t="s">
        <v>426</v>
      </c>
      <c r="L2438" s="804">
        <v>1</v>
      </c>
      <c r="M2438" s="805">
        <v>46024</v>
      </c>
      <c r="N2438" s="805">
        <v>46660</v>
      </c>
      <c r="O2438" s="791">
        <f t="shared" ref="O2438:O2501" si="90">(N2438-M2438)/7</f>
        <v>90.857142857142861</v>
      </c>
      <c r="P2438" s="790">
        <v>0</v>
      </c>
      <c r="Q2438" s="815" t="s">
        <v>3175</v>
      </c>
      <c r="R2438" s="95">
        <f t="shared" si="89"/>
        <v>0</v>
      </c>
      <c r="S2438" s="794" t="str">
        <f t="array" aca="1" ref="S2438" ca="1">IF(ISNUMBER(R2438),IF(R2438=100%,"CUMPLIDA",IF(AND(ISNUMBER(N2438),ISNUMBER(INDIRECT("FECHA_"&amp;$B2438,1))), IF(N2438&lt;=INDIRECT("FECHA_"&amp;$B2438,1),"INCUMPLIDA","PROCESO"), "VERIFICAR FECHA")),"SIN VALOR AVANCE")</f>
        <v>PROCESO</v>
      </c>
    </row>
    <row r="2439" spans="1:19" ht="225.75">
      <c r="A2439" s="846" t="s">
        <v>19</v>
      </c>
      <c r="B2439" s="785" t="s">
        <v>13</v>
      </c>
      <c r="C2439" s="807" t="s">
        <v>3161</v>
      </c>
      <c r="D2439" s="807" t="s">
        <v>1417</v>
      </c>
      <c r="E2439" s="801"/>
      <c r="F2439" s="802"/>
      <c r="G2439" s="801"/>
      <c r="H2439" s="801" t="s">
        <v>3164</v>
      </c>
      <c r="I2439" s="803" t="s">
        <v>858</v>
      </c>
      <c r="J2439" s="789" t="s">
        <v>428</v>
      </c>
      <c r="K2439" s="789" t="s">
        <v>429</v>
      </c>
      <c r="L2439" s="804">
        <v>2</v>
      </c>
      <c r="M2439" s="805">
        <v>46024</v>
      </c>
      <c r="N2439" s="805">
        <v>46660</v>
      </c>
      <c r="O2439" s="791">
        <f t="shared" si="90"/>
        <v>90.857142857142861</v>
      </c>
      <c r="P2439" s="790">
        <v>0</v>
      </c>
      <c r="Q2439" s="815" t="s">
        <v>3174</v>
      </c>
      <c r="R2439" s="95">
        <f t="shared" si="89"/>
        <v>0</v>
      </c>
      <c r="S2439" s="794" t="str">
        <f t="array" aca="1" ref="S2439" ca="1">IF(ISNUMBER(R2439),IF(R2439=100%,"CUMPLIDA",IF(AND(ISNUMBER(N2439),ISNUMBER(INDIRECT("FECHA_"&amp;$B2439,1))), IF(N2439&lt;=INDIRECT("FECHA_"&amp;$B2439,1),"INCUMPLIDA","PROCESO"), "VERIFICAR FECHA")),"SIN VALOR AVANCE")</f>
        <v>PROCESO</v>
      </c>
    </row>
    <row r="2440" spans="1:19" ht="105.75">
      <c r="A2440" s="846" t="s">
        <v>19</v>
      </c>
      <c r="B2440" s="785" t="s">
        <v>13</v>
      </c>
      <c r="C2440" s="807" t="s">
        <v>3161</v>
      </c>
      <c r="D2440" s="807" t="s">
        <v>1417</v>
      </c>
      <c r="E2440" s="801"/>
      <c r="F2440" s="802"/>
      <c r="G2440" s="801"/>
      <c r="H2440" s="801" t="s">
        <v>3164</v>
      </c>
      <c r="I2440" s="803" t="s">
        <v>3176</v>
      </c>
      <c r="J2440" s="789" t="s">
        <v>3177</v>
      </c>
      <c r="K2440" s="789" t="s">
        <v>3178</v>
      </c>
      <c r="L2440" s="790">
        <v>1</v>
      </c>
      <c r="M2440" s="806">
        <v>44927</v>
      </c>
      <c r="N2440" s="806">
        <v>45016</v>
      </c>
      <c r="O2440" s="791">
        <f t="shared" si="90"/>
        <v>12.714285714285714</v>
      </c>
      <c r="P2440" s="790">
        <v>1</v>
      </c>
      <c r="Q2440" s="789" t="s">
        <v>3179</v>
      </c>
      <c r="R2440" s="95">
        <f t="shared" si="89"/>
        <v>1</v>
      </c>
      <c r="S2440" s="794" t="str">
        <f t="array" aca="1" ref="S2440" ca="1">IF(ISNUMBER(R2440),IF(R2440=100%,"CUMPLIDA",IF(AND(ISNUMBER(N2440),ISNUMBER(INDIRECT("FECHA_"&amp;$B2440,1))), IF(N2440&lt;=INDIRECT("FECHA_"&amp;$B2440,1),"INCUMPLIDA","PROCESO"), "VERIFICAR FECHA")),"SIN VALOR AVANCE")</f>
        <v>CUMPLIDA</v>
      </c>
    </row>
    <row r="2441" spans="1:19" ht="165.75">
      <c r="A2441" s="846" t="s">
        <v>19</v>
      </c>
      <c r="B2441" s="785" t="s">
        <v>13</v>
      </c>
      <c r="C2441" s="807" t="s">
        <v>3161</v>
      </c>
      <c r="D2441" s="807" t="s">
        <v>1417</v>
      </c>
      <c r="E2441" s="801"/>
      <c r="F2441" s="802"/>
      <c r="G2441" s="801"/>
      <c r="H2441" s="801" t="s">
        <v>3164</v>
      </c>
      <c r="I2441" s="803" t="s">
        <v>3176</v>
      </c>
      <c r="J2441" s="789" t="s">
        <v>3180</v>
      </c>
      <c r="K2441" s="789" t="s">
        <v>1933</v>
      </c>
      <c r="L2441" s="790">
        <v>1</v>
      </c>
      <c r="M2441" s="806">
        <v>45017</v>
      </c>
      <c r="N2441" s="806">
        <v>45138</v>
      </c>
      <c r="O2441" s="791">
        <f t="shared" si="90"/>
        <v>17.285714285714285</v>
      </c>
      <c r="P2441" s="790">
        <v>1</v>
      </c>
      <c r="Q2441" s="789" t="s">
        <v>3181</v>
      </c>
      <c r="R2441" s="95">
        <f t="shared" si="89"/>
        <v>1</v>
      </c>
      <c r="S2441" s="794" t="str">
        <f t="array" aca="1" ref="S2441" ca="1">IF(ISNUMBER(R2441),IF(R2441=100%,"CUMPLIDA",IF(AND(ISNUMBER(N2441),ISNUMBER(INDIRECT("FECHA_"&amp;$B2441,1))), IF(N2441&lt;=INDIRECT("FECHA_"&amp;$B2441,1),"INCUMPLIDA","PROCESO"), "VERIFICAR FECHA")),"SIN VALOR AVANCE")</f>
        <v>CUMPLIDA</v>
      </c>
    </row>
    <row r="2442" spans="1:19" ht="105.75">
      <c r="A2442" s="846" t="s">
        <v>19</v>
      </c>
      <c r="B2442" s="785" t="s">
        <v>13</v>
      </c>
      <c r="C2442" s="807" t="s">
        <v>3161</v>
      </c>
      <c r="D2442" s="807" t="s">
        <v>1417</v>
      </c>
      <c r="E2442" s="801"/>
      <c r="F2442" s="802"/>
      <c r="G2442" s="801"/>
      <c r="H2442" s="801" t="s">
        <v>3164</v>
      </c>
      <c r="I2442" s="803" t="s">
        <v>3182</v>
      </c>
      <c r="J2442" s="789" t="s">
        <v>3183</v>
      </c>
      <c r="K2442" s="789" t="s">
        <v>1933</v>
      </c>
      <c r="L2442" s="790">
        <v>12</v>
      </c>
      <c r="M2442" s="806">
        <v>44958</v>
      </c>
      <c r="N2442" s="806">
        <v>45323</v>
      </c>
      <c r="O2442" s="791">
        <f t="shared" si="90"/>
        <v>52.142857142857146</v>
      </c>
      <c r="P2442" s="790">
        <v>12</v>
      </c>
      <c r="Q2442" s="789" t="s">
        <v>3184</v>
      </c>
      <c r="R2442" s="95">
        <f t="shared" si="89"/>
        <v>1</v>
      </c>
      <c r="S2442" s="794" t="str">
        <f t="array" aca="1" ref="S2442" ca="1">IF(ISNUMBER(R2442),IF(R2442=100%,"CUMPLIDA",IF(AND(ISNUMBER(N2442),ISNUMBER(INDIRECT("FECHA_"&amp;$B2442,1))), IF(N2442&lt;=INDIRECT("FECHA_"&amp;$B2442,1),"INCUMPLIDA","PROCESO"), "VERIFICAR FECHA")),"SIN VALOR AVANCE")</f>
        <v>CUMPLIDA</v>
      </c>
    </row>
    <row r="2443" spans="1:19" ht="105.75">
      <c r="A2443" s="846" t="s">
        <v>19</v>
      </c>
      <c r="B2443" s="785" t="s">
        <v>13</v>
      </c>
      <c r="C2443" s="807" t="s">
        <v>3161</v>
      </c>
      <c r="D2443" s="807" t="s">
        <v>1417</v>
      </c>
      <c r="E2443" s="801"/>
      <c r="F2443" s="802"/>
      <c r="G2443" s="801"/>
      <c r="H2443" s="801" t="s">
        <v>3164</v>
      </c>
      <c r="I2443" s="803" t="s">
        <v>3185</v>
      </c>
      <c r="J2443" s="789" t="s">
        <v>3186</v>
      </c>
      <c r="K2443" s="789" t="s">
        <v>1933</v>
      </c>
      <c r="L2443" s="790">
        <v>4</v>
      </c>
      <c r="M2443" s="806">
        <v>44958</v>
      </c>
      <c r="N2443" s="806">
        <v>45323</v>
      </c>
      <c r="O2443" s="791">
        <f t="shared" si="90"/>
        <v>52.142857142857146</v>
      </c>
      <c r="P2443" s="790">
        <v>4</v>
      </c>
      <c r="Q2443" s="789" t="s">
        <v>3184</v>
      </c>
      <c r="R2443" s="95">
        <f t="shared" si="89"/>
        <v>1</v>
      </c>
      <c r="S2443" s="794" t="str">
        <f t="array" aca="1" ref="S2443" ca="1">IF(ISNUMBER(R2443),IF(R2443=100%,"CUMPLIDA",IF(AND(ISNUMBER(N2443),ISNUMBER(INDIRECT("FECHA_"&amp;$B2443,1))), IF(N2443&lt;=INDIRECT("FECHA_"&amp;$B2443,1),"INCUMPLIDA","PROCESO"), "VERIFICAR FECHA")),"SIN VALOR AVANCE")</f>
        <v>CUMPLIDA</v>
      </c>
    </row>
    <row r="2444" spans="1:19" ht="105.75">
      <c r="A2444" s="846" t="s">
        <v>19</v>
      </c>
      <c r="B2444" s="785" t="s">
        <v>13</v>
      </c>
      <c r="C2444" s="807" t="s">
        <v>3161</v>
      </c>
      <c r="D2444" s="807" t="s">
        <v>1417</v>
      </c>
      <c r="E2444" s="801"/>
      <c r="F2444" s="802"/>
      <c r="G2444" s="801"/>
      <c r="H2444" s="801" t="s">
        <v>3164</v>
      </c>
      <c r="I2444" s="803" t="s">
        <v>3187</v>
      </c>
      <c r="J2444" s="789" t="s">
        <v>3188</v>
      </c>
      <c r="K2444" s="789" t="s">
        <v>1933</v>
      </c>
      <c r="L2444" s="790">
        <v>1</v>
      </c>
      <c r="M2444" s="806">
        <v>44958</v>
      </c>
      <c r="N2444" s="806">
        <v>44985</v>
      </c>
      <c r="O2444" s="791">
        <f t="shared" si="90"/>
        <v>3.8571428571428572</v>
      </c>
      <c r="P2444" s="790">
        <v>1</v>
      </c>
      <c r="Q2444" s="789" t="s">
        <v>3184</v>
      </c>
      <c r="R2444" s="95">
        <f t="shared" si="89"/>
        <v>1</v>
      </c>
      <c r="S2444" s="794" t="str">
        <f t="array" aca="1" ref="S2444" ca="1">IF(ISNUMBER(R2444),IF(R2444=100%,"CUMPLIDA",IF(AND(ISNUMBER(N2444),ISNUMBER(INDIRECT("FECHA_"&amp;$B2444,1))), IF(N2444&lt;=INDIRECT("FECHA_"&amp;$B2444,1),"INCUMPLIDA","PROCESO"), "VERIFICAR FECHA")),"SIN VALOR AVANCE")</f>
        <v>CUMPLIDA</v>
      </c>
    </row>
    <row r="2445" spans="1:19" ht="180.75">
      <c r="A2445" s="846" t="s">
        <v>19</v>
      </c>
      <c r="B2445" s="785" t="s">
        <v>13</v>
      </c>
      <c r="C2445" s="807" t="s">
        <v>3161</v>
      </c>
      <c r="D2445" s="807" t="s">
        <v>1417</v>
      </c>
      <c r="E2445" s="801" t="s">
        <v>3189</v>
      </c>
      <c r="F2445" s="802" t="s">
        <v>3163</v>
      </c>
      <c r="G2445" s="801"/>
      <c r="H2445" s="801" t="s">
        <v>3190</v>
      </c>
      <c r="I2445" s="803" t="s">
        <v>3169</v>
      </c>
      <c r="J2445" s="789" t="s">
        <v>3170</v>
      </c>
      <c r="K2445" s="789" t="s">
        <v>3171</v>
      </c>
      <c r="L2445" s="790">
        <v>3</v>
      </c>
      <c r="M2445" s="806">
        <v>44958</v>
      </c>
      <c r="N2445" s="806">
        <v>45323</v>
      </c>
      <c r="O2445" s="791">
        <f t="shared" si="90"/>
        <v>52.142857142857146</v>
      </c>
      <c r="P2445" s="790">
        <v>3</v>
      </c>
      <c r="Q2445" s="789" t="s">
        <v>3191</v>
      </c>
      <c r="R2445" s="95">
        <f t="shared" si="89"/>
        <v>1</v>
      </c>
      <c r="S2445" s="794" t="str">
        <f t="array" aca="1" ref="S2445" ca="1">IF(ISNUMBER(R2445),IF(R2445=100%,"CUMPLIDA",IF(AND(ISNUMBER(N2445),ISNUMBER(INDIRECT("FECHA_"&amp;$B2445,1))), IF(N2445&lt;=INDIRECT("FECHA_"&amp;$B2445,1),"INCUMPLIDA","PROCESO"), "VERIFICAR FECHA")),"SIN VALOR AVANCE")</f>
        <v>CUMPLIDA</v>
      </c>
    </row>
    <row r="2446" spans="1:19" ht="75.75">
      <c r="A2446" s="846" t="s">
        <v>19</v>
      </c>
      <c r="B2446" s="785" t="s">
        <v>13</v>
      </c>
      <c r="C2446" s="807"/>
      <c r="D2446" s="807"/>
      <c r="E2446" s="801"/>
      <c r="F2446" s="802"/>
      <c r="G2446" s="801"/>
      <c r="H2446" s="801" t="s">
        <v>3190</v>
      </c>
      <c r="I2446" s="801" t="s">
        <v>3173</v>
      </c>
      <c r="J2446" s="861" t="s">
        <v>831</v>
      </c>
      <c r="K2446" s="789" t="s">
        <v>832</v>
      </c>
      <c r="L2446" s="790">
        <v>1</v>
      </c>
      <c r="M2446" s="806">
        <v>45231</v>
      </c>
      <c r="N2446" s="806">
        <v>45504</v>
      </c>
      <c r="O2446" s="791">
        <f t="shared" si="90"/>
        <v>39</v>
      </c>
      <c r="P2446" s="790">
        <v>1</v>
      </c>
      <c r="Q2446" s="815" t="s">
        <v>2021</v>
      </c>
      <c r="R2446" s="95">
        <f t="shared" si="89"/>
        <v>1</v>
      </c>
      <c r="S2446" s="794" t="str">
        <f t="array" aca="1" ref="S2446" ca="1">IF(ISNUMBER(R2446),IF(R2446=100%,"CUMPLIDA",IF(AND(ISNUMBER(N2446),ISNUMBER(INDIRECT("FECHA_"&amp;$B2446,1))), IF(N2446&lt;=INDIRECT("FECHA_"&amp;$B2446,1),"INCUMPLIDA","PROCESO"), "VERIFICAR FECHA")),"SIN VALOR AVANCE")</f>
        <v>CUMPLIDA</v>
      </c>
    </row>
    <row r="2447" spans="1:19" ht="225.75">
      <c r="A2447" s="846" t="s">
        <v>19</v>
      </c>
      <c r="B2447" s="785" t="s">
        <v>13</v>
      </c>
      <c r="C2447" s="807"/>
      <c r="D2447" s="807"/>
      <c r="E2447" s="801"/>
      <c r="F2447" s="802"/>
      <c r="G2447" s="801"/>
      <c r="H2447" s="801" t="s">
        <v>3190</v>
      </c>
      <c r="I2447" s="801"/>
      <c r="J2447" s="861" t="s">
        <v>834</v>
      </c>
      <c r="K2447" s="789" t="s">
        <v>835</v>
      </c>
      <c r="L2447" s="790">
        <v>1</v>
      </c>
      <c r="M2447" s="806">
        <v>45231</v>
      </c>
      <c r="N2447" s="806">
        <v>45504</v>
      </c>
      <c r="O2447" s="791">
        <f t="shared" si="90"/>
        <v>39</v>
      </c>
      <c r="P2447" s="790">
        <v>1</v>
      </c>
      <c r="Q2447" s="815" t="s">
        <v>3174</v>
      </c>
      <c r="R2447" s="95">
        <f t="shared" si="89"/>
        <v>1</v>
      </c>
      <c r="S2447" s="794" t="str">
        <f t="array" aca="1" ref="S2447" ca="1">IF(ISNUMBER(R2447),IF(R2447=100%,"CUMPLIDA",IF(AND(ISNUMBER(N2447),ISNUMBER(INDIRECT("FECHA_"&amp;$B2447,1))), IF(N2447&lt;=INDIRECT("FECHA_"&amp;$B2447,1),"INCUMPLIDA","PROCESO"), "VERIFICAR FECHA")),"SIN VALOR AVANCE")</f>
        <v>CUMPLIDA</v>
      </c>
    </row>
    <row r="2448" spans="1:19" ht="150.75">
      <c r="A2448" s="846" t="s">
        <v>19</v>
      </c>
      <c r="B2448" s="785" t="s">
        <v>13</v>
      </c>
      <c r="C2448" s="807"/>
      <c r="D2448" s="807"/>
      <c r="E2448" s="801"/>
      <c r="F2448" s="802"/>
      <c r="G2448" s="801"/>
      <c r="H2448" s="801" t="s">
        <v>3190</v>
      </c>
      <c r="I2448" s="803" t="s">
        <v>837</v>
      </c>
      <c r="J2448" s="789" t="s">
        <v>838</v>
      </c>
      <c r="K2448" s="789" t="s">
        <v>839</v>
      </c>
      <c r="L2448" s="804">
        <v>1</v>
      </c>
      <c r="M2448" s="805">
        <v>45323</v>
      </c>
      <c r="N2448" s="805">
        <v>45747</v>
      </c>
      <c r="O2448" s="791">
        <f t="shared" si="90"/>
        <v>60.571428571428569</v>
      </c>
      <c r="P2448" s="790">
        <v>1</v>
      </c>
      <c r="Q2448" s="815" t="s">
        <v>3175</v>
      </c>
      <c r="R2448" s="95">
        <f t="shared" si="89"/>
        <v>1</v>
      </c>
      <c r="S2448" s="794" t="str">
        <f t="array" aca="1" ref="S2448" ca="1">IF(ISNUMBER(R2448),IF(R2448=100%,"CUMPLIDA",IF(AND(ISNUMBER(N2448),ISNUMBER(INDIRECT("FECHA_"&amp;$B2448,1))), IF(N2448&lt;=INDIRECT("FECHA_"&amp;$B2448,1),"INCUMPLIDA","PROCESO"), "VERIFICAR FECHA")),"SIN VALOR AVANCE")</f>
        <v>CUMPLIDA</v>
      </c>
    </row>
    <row r="2449" spans="1:19" ht="75.75">
      <c r="A2449" s="846" t="s">
        <v>19</v>
      </c>
      <c r="B2449" s="785" t="s">
        <v>13</v>
      </c>
      <c r="C2449" s="807"/>
      <c r="D2449" s="807"/>
      <c r="E2449" s="801"/>
      <c r="F2449" s="802"/>
      <c r="G2449" s="801"/>
      <c r="H2449" s="801" t="s">
        <v>3190</v>
      </c>
      <c r="I2449" s="803" t="s">
        <v>841</v>
      </c>
      <c r="J2449" s="789" t="s">
        <v>841</v>
      </c>
      <c r="K2449" s="789" t="s">
        <v>842</v>
      </c>
      <c r="L2449" s="804">
        <v>1</v>
      </c>
      <c r="M2449" s="805">
        <v>45323</v>
      </c>
      <c r="N2449" s="805">
        <v>45747</v>
      </c>
      <c r="O2449" s="791">
        <f t="shared" si="90"/>
        <v>60.571428571428569</v>
      </c>
      <c r="P2449" s="790">
        <v>1</v>
      </c>
      <c r="Q2449" s="815" t="s">
        <v>3010</v>
      </c>
      <c r="R2449" s="95">
        <f t="shared" si="89"/>
        <v>1</v>
      </c>
      <c r="S2449" s="794" t="str">
        <f t="array" aca="1" ref="S2449" ca="1">IF(ISNUMBER(R2449),IF(R2449=100%,"CUMPLIDA",IF(AND(ISNUMBER(N2449),ISNUMBER(INDIRECT("FECHA_"&amp;$B2449,1))), IF(N2449&lt;=INDIRECT("FECHA_"&amp;$B2449,1),"INCUMPLIDA","PROCESO"), "VERIFICAR FECHA")),"SIN VALOR AVANCE")</f>
        <v>CUMPLIDA</v>
      </c>
    </row>
    <row r="2450" spans="1:19" ht="75.75">
      <c r="A2450" s="846" t="s">
        <v>19</v>
      </c>
      <c r="B2450" s="785" t="s">
        <v>13</v>
      </c>
      <c r="C2450" s="807"/>
      <c r="D2450" s="807"/>
      <c r="E2450" s="801"/>
      <c r="F2450" s="802"/>
      <c r="G2450" s="801"/>
      <c r="H2450" s="801" t="s">
        <v>3190</v>
      </c>
      <c r="I2450" s="803" t="s">
        <v>844</v>
      </c>
      <c r="J2450" s="789" t="s">
        <v>845</v>
      </c>
      <c r="K2450" s="789" t="s">
        <v>846</v>
      </c>
      <c r="L2450" s="804">
        <v>1</v>
      </c>
      <c r="M2450" s="805">
        <v>45231</v>
      </c>
      <c r="N2450" s="805">
        <v>45747</v>
      </c>
      <c r="O2450" s="791">
        <f t="shared" si="90"/>
        <v>73.714285714285708</v>
      </c>
      <c r="P2450" s="790">
        <v>1</v>
      </c>
      <c r="Q2450" s="815" t="s">
        <v>3010</v>
      </c>
      <c r="R2450" s="95">
        <f t="shared" si="89"/>
        <v>1</v>
      </c>
      <c r="S2450" s="794" t="str">
        <f t="array" aca="1" ref="S2450" ca="1">IF(ISNUMBER(R2450),IF(R2450=100%,"CUMPLIDA",IF(AND(ISNUMBER(N2450),ISNUMBER(INDIRECT("FECHA_"&amp;$B2450,1))), IF(N2450&lt;=INDIRECT("FECHA_"&amp;$B2450,1),"INCUMPLIDA","PROCESO"), "VERIFICAR FECHA")),"SIN VALOR AVANCE")</f>
        <v>CUMPLIDA</v>
      </c>
    </row>
    <row r="2451" spans="1:19" ht="150.75">
      <c r="A2451" s="846" t="s">
        <v>19</v>
      </c>
      <c r="B2451" s="785" t="s">
        <v>13</v>
      </c>
      <c r="C2451" s="807"/>
      <c r="D2451" s="807"/>
      <c r="E2451" s="801"/>
      <c r="F2451" s="802"/>
      <c r="G2451" s="801"/>
      <c r="H2451" s="801" t="s">
        <v>3190</v>
      </c>
      <c r="I2451" s="803" t="s">
        <v>847</v>
      </c>
      <c r="J2451" s="789" t="s">
        <v>847</v>
      </c>
      <c r="K2451" s="789" t="s">
        <v>1865</v>
      </c>
      <c r="L2451" s="804">
        <v>1</v>
      </c>
      <c r="M2451" s="805">
        <v>45323</v>
      </c>
      <c r="N2451" s="805">
        <v>45747</v>
      </c>
      <c r="O2451" s="791">
        <f t="shared" si="90"/>
        <v>60.571428571428569</v>
      </c>
      <c r="P2451" s="790">
        <v>1</v>
      </c>
      <c r="Q2451" s="815" t="s">
        <v>3175</v>
      </c>
      <c r="R2451" s="95">
        <f t="shared" si="89"/>
        <v>1</v>
      </c>
      <c r="S2451" s="794" t="str">
        <f t="array" aca="1" ref="S2451" ca="1">IF(ISNUMBER(R2451),IF(R2451=100%,"CUMPLIDA",IF(AND(ISNUMBER(N2451),ISNUMBER(INDIRECT("FECHA_"&amp;$B2451,1))), IF(N2451&lt;=INDIRECT("FECHA_"&amp;$B2451,1),"INCUMPLIDA","PROCESO"), "VERIFICAR FECHA")),"SIN VALOR AVANCE")</f>
        <v>CUMPLIDA</v>
      </c>
    </row>
    <row r="2452" spans="1:19" ht="75.75">
      <c r="A2452" s="846" t="s">
        <v>19</v>
      </c>
      <c r="B2452" s="785" t="s">
        <v>13</v>
      </c>
      <c r="C2452" s="807"/>
      <c r="D2452" s="807"/>
      <c r="E2452" s="801"/>
      <c r="F2452" s="802"/>
      <c r="G2452" s="801"/>
      <c r="H2452" s="801" t="s">
        <v>3190</v>
      </c>
      <c r="I2452" s="803" t="s">
        <v>2025</v>
      </c>
      <c r="J2452" s="789" t="s">
        <v>2025</v>
      </c>
      <c r="K2452" s="789" t="s">
        <v>850</v>
      </c>
      <c r="L2452" s="804">
        <v>1</v>
      </c>
      <c r="M2452" s="805">
        <v>45231</v>
      </c>
      <c r="N2452" s="805">
        <v>45747</v>
      </c>
      <c r="O2452" s="791">
        <f t="shared" si="90"/>
        <v>73.714285714285708</v>
      </c>
      <c r="P2452" s="790">
        <v>1</v>
      </c>
      <c r="Q2452" s="815" t="s">
        <v>3010</v>
      </c>
      <c r="R2452" s="95">
        <f t="shared" si="89"/>
        <v>1</v>
      </c>
      <c r="S2452" s="794" t="str">
        <f t="array" aca="1" ref="S2452" ca="1">IF(ISNUMBER(R2452),IF(R2452=100%,"CUMPLIDA",IF(AND(ISNUMBER(N2452),ISNUMBER(INDIRECT("FECHA_"&amp;$B2452,1))), IF(N2452&lt;=INDIRECT("FECHA_"&amp;$B2452,1),"INCUMPLIDA","PROCESO"), "VERIFICAR FECHA")),"SIN VALOR AVANCE")</f>
        <v>CUMPLIDA</v>
      </c>
    </row>
    <row r="2453" spans="1:19" ht="225.75">
      <c r="A2453" s="846" t="s">
        <v>19</v>
      </c>
      <c r="B2453" s="785" t="s">
        <v>13</v>
      </c>
      <c r="C2453" s="807"/>
      <c r="D2453" s="807"/>
      <c r="E2453" s="801"/>
      <c r="F2453" s="802"/>
      <c r="G2453" s="801"/>
      <c r="H2453" s="801" t="s">
        <v>3190</v>
      </c>
      <c r="I2453" s="803" t="s">
        <v>2026</v>
      </c>
      <c r="J2453" s="789" t="s">
        <v>2026</v>
      </c>
      <c r="K2453" s="789" t="s">
        <v>977</v>
      </c>
      <c r="L2453" s="804">
        <v>1</v>
      </c>
      <c r="M2453" s="805">
        <v>45231</v>
      </c>
      <c r="N2453" s="805">
        <v>45808</v>
      </c>
      <c r="O2453" s="791">
        <f t="shared" si="90"/>
        <v>82.428571428571431</v>
      </c>
      <c r="P2453" s="790">
        <v>1</v>
      </c>
      <c r="Q2453" s="815" t="s">
        <v>3174</v>
      </c>
      <c r="R2453" s="95">
        <f t="shared" si="89"/>
        <v>1</v>
      </c>
      <c r="S2453" s="794" t="str">
        <f t="array" aca="1" ref="S2453" ca="1">IF(ISNUMBER(R2453),IF(R2453=100%,"CUMPLIDA",IF(AND(ISNUMBER(N2453),ISNUMBER(INDIRECT("FECHA_"&amp;$B2453,1))), IF(N2453&lt;=INDIRECT("FECHA_"&amp;$B2453,1),"INCUMPLIDA","PROCESO"), "VERIFICAR FECHA")),"SIN VALOR AVANCE")</f>
        <v>CUMPLIDA</v>
      </c>
    </row>
    <row r="2454" spans="1:19" ht="75.75">
      <c r="A2454" s="846" t="s">
        <v>19</v>
      </c>
      <c r="B2454" s="785" t="s">
        <v>13</v>
      </c>
      <c r="C2454" s="807" t="s">
        <v>3161</v>
      </c>
      <c r="D2454" s="807" t="s">
        <v>1417</v>
      </c>
      <c r="E2454" s="801"/>
      <c r="F2454" s="802"/>
      <c r="G2454" s="801"/>
      <c r="H2454" s="801" t="s">
        <v>3190</v>
      </c>
      <c r="I2454" s="803" t="s">
        <v>854</v>
      </c>
      <c r="J2454" s="789" t="s">
        <v>421</v>
      </c>
      <c r="K2454" s="789" t="s">
        <v>855</v>
      </c>
      <c r="L2454" s="804">
        <v>7</v>
      </c>
      <c r="M2454" s="805">
        <v>46024</v>
      </c>
      <c r="N2454" s="805">
        <v>46660</v>
      </c>
      <c r="O2454" s="791">
        <f t="shared" si="90"/>
        <v>90.857142857142861</v>
      </c>
      <c r="P2454" s="790">
        <v>0</v>
      </c>
      <c r="Q2454" s="815" t="s">
        <v>3010</v>
      </c>
      <c r="R2454" s="95">
        <f t="shared" si="89"/>
        <v>0</v>
      </c>
      <c r="S2454" s="794" t="str">
        <f t="array" aca="1" ref="S2454" ca="1">IF(ISNUMBER(R2454),IF(R2454=100%,"CUMPLIDA",IF(AND(ISNUMBER(N2454),ISNUMBER(INDIRECT("FECHA_"&amp;$B2454,1))), IF(N2454&lt;=INDIRECT("FECHA_"&amp;$B2454,1),"INCUMPLIDA","PROCESO"), "VERIFICAR FECHA")),"SIN VALOR AVANCE")</f>
        <v>PROCESO</v>
      </c>
    </row>
    <row r="2455" spans="1:19" ht="150.75">
      <c r="A2455" s="846" t="s">
        <v>19</v>
      </c>
      <c r="B2455" s="785" t="s">
        <v>13</v>
      </c>
      <c r="C2455" s="807" t="s">
        <v>3161</v>
      </c>
      <c r="D2455" s="807" t="s">
        <v>1417</v>
      </c>
      <c r="E2455" s="801"/>
      <c r="F2455" s="802"/>
      <c r="G2455" s="801"/>
      <c r="H2455" s="801" t="s">
        <v>3190</v>
      </c>
      <c r="I2455" s="803" t="s">
        <v>857</v>
      </c>
      <c r="J2455" s="789" t="s">
        <v>425</v>
      </c>
      <c r="K2455" s="789" t="s">
        <v>426</v>
      </c>
      <c r="L2455" s="804">
        <v>1</v>
      </c>
      <c r="M2455" s="805">
        <v>46024</v>
      </c>
      <c r="N2455" s="805">
        <v>46660</v>
      </c>
      <c r="O2455" s="791">
        <f t="shared" si="90"/>
        <v>90.857142857142861</v>
      </c>
      <c r="P2455" s="790">
        <v>0</v>
      </c>
      <c r="Q2455" s="815" t="s">
        <v>3175</v>
      </c>
      <c r="R2455" s="95">
        <f t="shared" si="89"/>
        <v>0</v>
      </c>
      <c r="S2455" s="794" t="str">
        <f t="array" aca="1" ref="S2455" ca="1">IF(ISNUMBER(R2455),IF(R2455=100%,"CUMPLIDA",IF(AND(ISNUMBER(N2455),ISNUMBER(INDIRECT("FECHA_"&amp;$B2455,1))), IF(N2455&lt;=INDIRECT("FECHA_"&amp;$B2455,1),"INCUMPLIDA","PROCESO"), "VERIFICAR FECHA")),"SIN VALOR AVANCE")</f>
        <v>PROCESO</v>
      </c>
    </row>
    <row r="2456" spans="1:19" ht="225.75">
      <c r="A2456" s="846" t="s">
        <v>19</v>
      </c>
      <c r="B2456" s="785" t="s">
        <v>13</v>
      </c>
      <c r="C2456" s="807" t="s">
        <v>3161</v>
      </c>
      <c r="D2456" s="807" t="s">
        <v>1417</v>
      </c>
      <c r="E2456" s="801"/>
      <c r="F2456" s="802"/>
      <c r="G2456" s="801"/>
      <c r="H2456" s="801" t="s">
        <v>3190</v>
      </c>
      <c r="I2456" s="803" t="s">
        <v>858</v>
      </c>
      <c r="J2456" s="789" t="s">
        <v>428</v>
      </c>
      <c r="K2456" s="789" t="s">
        <v>429</v>
      </c>
      <c r="L2456" s="804">
        <v>2</v>
      </c>
      <c r="M2456" s="805">
        <v>46024</v>
      </c>
      <c r="N2456" s="805">
        <v>46660</v>
      </c>
      <c r="O2456" s="791">
        <f t="shared" si="90"/>
        <v>90.857142857142861</v>
      </c>
      <c r="P2456" s="790">
        <v>0</v>
      </c>
      <c r="Q2456" s="815" t="s">
        <v>3174</v>
      </c>
      <c r="R2456" s="95">
        <f t="shared" si="89"/>
        <v>0</v>
      </c>
      <c r="S2456" s="794" t="str">
        <f t="array" aca="1" ref="S2456" ca="1">IF(ISNUMBER(R2456),IF(R2456=100%,"CUMPLIDA",IF(AND(ISNUMBER(N2456),ISNUMBER(INDIRECT("FECHA_"&amp;$B2456,1))), IF(N2456&lt;=INDIRECT("FECHA_"&amp;$B2456,1),"INCUMPLIDA","PROCESO"), "VERIFICAR FECHA")),"SIN VALOR AVANCE")</f>
        <v>PROCESO</v>
      </c>
    </row>
    <row r="2457" spans="1:19" ht="105.75">
      <c r="A2457" s="846" t="s">
        <v>19</v>
      </c>
      <c r="B2457" s="785" t="s">
        <v>13</v>
      </c>
      <c r="C2457" s="807" t="s">
        <v>3161</v>
      </c>
      <c r="D2457" s="807" t="s">
        <v>1417</v>
      </c>
      <c r="E2457" s="801"/>
      <c r="F2457" s="802"/>
      <c r="G2457" s="801"/>
      <c r="H2457" s="801" t="s">
        <v>3190</v>
      </c>
      <c r="I2457" s="803" t="s">
        <v>3192</v>
      </c>
      <c r="J2457" s="789" t="s">
        <v>3193</v>
      </c>
      <c r="K2457" s="789" t="s">
        <v>1933</v>
      </c>
      <c r="L2457" s="790">
        <v>12</v>
      </c>
      <c r="M2457" s="806">
        <v>44958</v>
      </c>
      <c r="N2457" s="806">
        <v>45323</v>
      </c>
      <c r="O2457" s="791">
        <f t="shared" si="90"/>
        <v>52.142857142857146</v>
      </c>
      <c r="P2457" s="790">
        <v>12</v>
      </c>
      <c r="Q2457" s="789" t="s">
        <v>3184</v>
      </c>
      <c r="R2457" s="95">
        <f t="shared" si="89"/>
        <v>1</v>
      </c>
      <c r="S2457" s="794" t="str">
        <f t="array" aca="1" ref="S2457" ca="1">IF(ISNUMBER(R2457),IF(R2457=100%,"CUMPLIDA",IF(AND(ISNUMBER(N2457),ISNUMBER(INDIRECT("FECHA_"&amp;$B2457,1))), IF(N2457&lt;=INDIRECT("FECHA_"&amp;$B2457,1),"INCUMPLIDA","PROCESO"), "VERIFICAR FECHA")),"SIN VALOR AVANCE")</f>
        <v>CUMPLIDA</v>
      </c>
    </row>
    <row r="2458" spans="1:19" ht="105.75">
      <c r="A2458" s="846" t="s">
        <v>19</v>
      </c>
      <c r="B2458" s="785" t="s">
        <v>13</v>
      </c>
      <c r="C2458" s="807" t="s">
        <v>3161</v>
      </c>
      <c r="D2458" s="807" t="s">
        <v>1417</v>
      </c>
      <c r="E2458" s="801"/>
      <c r="F2458" s="802"/>
      <c r="G2458" s="801"/>
      <c r="H2458" s="801" t="s">
        <v>3190</v>
      </c>
      <c r="I2458" s="803" t="s">
        <v>3194</v>
      </c>
      <c r="J2458" s="789" t="s">
        <v>3195</v>
      </c>
      <c r="K2458" s="789" t="s">
        <v>1933</v>
      </c>
      <c r="L2458" s="790">
        <v>4</v>
      </c>
      <c r="M2458" s="806">
        <v>44958</v>
      </c>
      <c r="N2458" s="806">
        <v>45323</v>
      </c>
      <c r="O2458" s="791">
        <f t="shared" si="90"/>
        <v>52.142857142857146</v>
      </c>
      <c r="P2458" s="790">
        <v>4</v>
      </c>
      <c r="Q2458" s="789" t="s">
        <v>3184</v>
      </c>
      <c r="R2458" s="95">
        <f t="shared" si="89"/>
        <v>1</v>
      </c>
      <c r="S2458" s="794" t="str">
        <f t="array" aca="1" ref="S2458" ca="1">IF(ISNUMBER(R2458),IF(R2458=100%,"CUMPLIDA",IF(AND(ISNUMBER(N2458),ISNUMBER(INDIRECT("FECHA_"&amp;$B2458,1))), IF(N2458&lt;=INDIRECT("FECHA_"&amp;$B2458,1),"INCUMPLIDA","PROCESO"), "VERIFICAR FECHA")),"SIN VALOR AVANCE")</f>
        <v>CUMPLIDA</v>
      </c>
    </row>
    <row r="2459" spans="1:19" ht="105.75">
      <c r="A2459" s="846" t="s">
        <v>19</v>
      </c>
      <c r="B2459" s="785" t="s">
        <v>13</v>
      </c>
      <c r="C2459" s="807" t="s">
        <v>3161</v>
      </c>
      <c r="D2459" s="807" t="s">
        <v>1417</v>
      </c>
      <c r="E2459" s="801"/>
      <c r="F2459" s="802"/>
      <c r="G2459" s="801"/>
      <c r="H2459" s="801" t="s">
        <v>3190</v>
      </c>
      <c r="I2459" s="803" t="s">
        <v>3187</v>
      </c>
      <c r="J2459" s="789" t="s">
        <v>3188</v>
      </c>
      <c r="K2459" s="789" t="s">
        <v>1933</v>
      </c>
      <c r="L2459" s="790">
        <v>1</v>
      </c>
      <c r="M2459" s="806">
        <v>44958</v>
      </c>
      <c r="N2459" s="806">
        <v>44985</v>
      </c>
      <c r="O2459" s="791">
        <f t="shared" si="90"/>
        <v>3.8571428571428572</v>
      </c>
      <c r="P2459" s="790">
        <v>1</v>
      </c>
      <c r="Q2459" s="789" t="s">
        <v>3184</v>
      </c>
      <c r="R2459" s="95">
        <f t="shared" si="89"/>
        <v>1</v>
      </c>
      <c r="S2459" s="794" t="str">
        <f t="array" aca="1" ref="S2459" ca="1">IF(ISNUMBER(R2459),IF(R2459=100%,"CUMPLIDA",IF(AND(ISNUMBER(N2459),ISNUMBER(INDIRECT("FECHA_"&amp;$B2459,1))), IF(N2459&lt;=INDIRECT("FECHA_"&amp;$B2459,1),"INCUMPLIDA","PROCESO"), "VERIFICAR FECHA")),"SIN VALOR AVANCE")</f>
        <v>CUMPLIDA</v>
      </c>
    </row>
    <row r="2460" spans="1:19" ht="75.75">
      <c r="A2460" s="846" t="s">
        <v>19</v>
      </c>
      <c r="B2460" s="785" t="s">
        <v>13</v>
      </c>
      <c r="C2460" s="807" t="s">
        <v>3161</v>
      </c>
      <c r="D2460" s="807" t="s">
        <v>1417</v>
      </c>
      <c r="E2460" s="801" t="s">
        <v>3196</v>
      </c>
      <c r="F2460" s="802"/>
      <c r="G2460" s="801"/>
      <c r="H2460" s="801" t="s">
        <v>3197</v>
      </c>
      <c r="I2460" s="801" t="s">
        <v>3173</v>
      </c>
      <c r="J2460" s="861" t="s">
        <v>831</v>
      </c>
      <c r="K2460" s="789" t="s">
        <v>832</v>
      </c>
      <c r="L2460" s="790">
        <v>1</v>
      </c>
      <c r="M2460" s="806">
        <v>45231</v>
      </c>
      <c r="N2460" s="806">
        <v>45504</v>
      </c>
      <c r="O2460" s="791">
        <f t="shared" si="90"/>
        <v>39</v>
      </c>
      <c r="P2460" s="790">
        <v>1</v>
      </c>
      <c r="Q2460" s="815" t="s">
        <v>2021</v>
      </c>
      <c r="R2460" s="95">
        <f t="shared" si="89"/>
        <v>1</v>
      </c>
      <c r="S2460" s="794" t="str">
        <f t="array" aca="1" ref="S2460" ca="1">IF(ISNUMBER(R2460),IF(R2460=100%,"CUMPLIDA",IF(AND(ISNUMBER(N2460),ISNUMBER(INDIRECT("FECHA_"&amp;$B2460,1))), IF(N2460&lt;=INDIRECT("FECHA_"&amp;$B2460,1),"INCUMPLIDA","PROCESO"), "VERIFICAR FECHA")),"SIN VALOR AVANCE")</f>
        <v>CUMPLIDA</v>
      </c>
    </row>
    <row r="2461" spans="1:19" ht="225.75">
      <c r="A2461" s="846" t="s">
        <v>19</v>
      </c>
      <c r="B2461" s="785" t="s">
        <v>13</v>
      </c>
      <c r="C2461" s="807"/>
      <c r="D2461" s="807"/>
      <c r="E2461" s="801"/>
      <c r="F2461" s="802"/>
      <c r="G2461" s="801"/>
      <c r="H2461" s="801" t="s">
        <v>3197</v>
      </c>
      <c r="I2461" s="801"/>
      <c r="J2461" s="861" t="s">
        <v>834</v>
      </c>
      <c r="K2461" s="789" t="s">
        <v>835</v>
      </c>
      <c r="L2461" s="790">
        <v>1</v>
      </c>
      <c r="M2461" s="806">
        <v>45231</v>
      </c>
      <c r="N2461" s="806">
        <v>45504</v>
      </c>
      <c r="O2461" s="791">
        <f t="shared" si="90"/>
        <v>39</v>
      </c>
      <c r="P2461" s="790">
        <v>1</v>
      </c>
      <c r="Q2461" s="815" t="s">
        <v>3174</v>
      </c>
      <c r="R2461" s="95">
        <f t="shared" si="89"/>
        <v>1</v>
      </c>
      <c r="S2461" s="794" t="str">
        <f t="array" aca="1" ref="S2461" ca="1">IF(ISNUMBER(R2461),IF(R2461=100%,"CUMPLIDA",IF(AND(ISNUMBER(N2461),ISNUMBER(INDIRECT("FECHA_"&amp;$B2461,1))), IF(N2461&lt;=INDIRECT("FECHA_"&amp;$B2461,1),"INCUMPLIDA","PROCESO"), "VERIFICAR FECHA")),"SIN VALOR AVANCE")</f>
        <v>CUMPLIDA</v>
      </c>
    </row>
    <row r="2462" spans="1:19" ht="150.75">
      <c r="A2462" s="846" t="s">
        <v>19</v>
      </c>
      <c r="B2462" s="785" t="s">
        <v>13</v>
      </c>
      <c r="C2462" s="807"/>
      <c r="D2462" s="807"/>
      <c r="E2462" s="801"/>
      <c r="F2462" s="802"/>
      <c r="G2462" s="801"/>
      <c r="H2462" s="801" t="s">
        <v>3197</v>
      </c>
      <c r="I2462" s="803" t="s">
        <v>837</v>
      </c>
      <c r="J2462" s="789" t="s">
        <v>838</v>
      </c>
      <c r="K2462" s="789" t="s">
        <v>839</v>
      </c>
      <c r="L2462" s="804">
        <v>1</v>
      </c>
      <c r="M2462" s="805">
        <v>45323</v>
      </c>
      <c r="N2462" s="805">
        <v>45747</v>
      </c>
      <c r="O2462" s="791">
        <f t="shared" si="90"/>
        <v>60.571428571428569</v>
      </c>
      <c r="P2462" s="790">
        <v>1</v>
      </c>
      <c r="Q2462" s="815" t="s">
        <v>3175</v>
      </c>
      <c r="R2462" s="95">
        <f t="shared" si="89"/>
        <v>1</v>
      </c>
      <c r="S2462" s="794" t="str">
        <f t="array" aca="1" ref="S2462" ca="1">IF(ISNUMBER(R2462),IF(R2462=100%,"CUMPLIDA",IF(AND(ISNUMBER(N2462),ISNUMBER(INDIRECT("FECHA_"&amp;$B2462,1))), IF(N2462&lt;=INDIRECT("FECHA_"&amp;$B2462,1),"INCUMPLIDA","PROCESO"), "VERIFICAR FECHA")),"SIN VALOR AVANCE")</f>
        <v>CUMPLIDA</v>
      </c>
    </row>
    <row r="2463" spans="1:19" ht="75.75">
      <c r="A2463" s="846" t="s">
        <v>19</v>
      </c>
      <c r="B2463" s="785" t="s">
        <v>13</v>
      </c>
      <c r="C2463" s="807"/>
      <c r="D2463" s="807"/>
      <c r="E2463" s="801"/>
      <c r="F2463" s="802"/>
      <c r="G2463" s="801"/>
      <c r="H2463" s="801" t="s">
        <v>3197</v>
      </c>
      <c r="I2463" s="803" t="s">
        <v>841</v>
      </c>
      <c r="J2463" s="789" t="s">
        <v>841</v>
      </c>
      <c r="K2463" s="789" t="s">
        <v>842</v>
      </c>
      <c r="L2463" s="804">
        <v>1</v>
      </c>
      <c r="M2463" s="805">
        <v>45323</v>
      </c>
      <c r="N2463" s="805">
        <v>45747</v>
      </c>
      <c r="O2463" s="791">
        <f t="shared" si="90"/>
        <v>60.571428571428569</v>
      </c>
      <c r="P2463" s="790">
        <v>1</v>
      </c>
      <c r="Q2463" s="815" t="s">
        <v>3010</v>
      </c>
      <c r="R2463" s="95">
        <f t="shared" si="89"/>
        <v>1</v>
      </c>
      <c r="S2463" s="794" t="str">
        <f t="array" aca="1" ref="S2463" ca="1">IF(ISNUMBER(R2463),IF(R2463=100%,"CUMPLIDA",IF(AND(ISNUMBER(N2463),ISNUMBER(INDIRECT("FECHA_"&amp;$B2463,1))), IF(N2463&lt;=INDIRECT("FECHA_"&amp;$B2463,1),"INCUMPLIDA","PROCESO"), "VERIFICAR FECHA")),"SIN VALOR AVANCE")</f>
        <v>CUMPLIDA</v>
      </c>
    </row>
    <row r="2464" spans="1:19" ht="75.75">
      <c r="A2464" s="846" t="s">
        <v>19</v>
      </c>
      <c r="B2464" s="785" t="s">
        <v>13</v>
      </c>
      <c r="C2464" s="807" t="s">
        <v>3161</v>
      </c>
      <c r="D2464" s="807" t="s">
        <v>1417</v>
      </c>
      <c r="E2464" s="801"/>
      <c r="F2464" s="802"/>
      <c r="G2464" s="801"/>
      <c r="H2464" s="801" t="s">
        <v>3197</v>
      </c>
      <c r="I2464" s="803" t="s">
        <v>844</v>
      </c>
      <c r="J2464" s="789" t="s">
        <v>845</v>
      </c>
      <c r="K2464" s="789" t="s">
        <v>846</v>
      </c>
      <c r="L2464" s="804">
        <v>1</v>
      </c>
      <c r="M2464" s="805">
        <v>45231</v>
      </c>
      <c r="N2464" s="805">
        <v>45747</v>
      </c>
      <c r="O2464" s="791">
        <f t="shared" si="90"/>
        <v>73.714285714285708</v>
      </c>
      <c r="P2464" s="790">
        <v>1</v>
      </c>
      <c r="Q2464" s="815" t="s">
        <v>3010</v>
      </c>
      <c r="R2464" s="95">
        <f t="shared" si="89"/>
        <v>1</v>
      </c>
      <c r="S2464" s="794" t="str">
        <f t="array" aca="1" ref="S2464" ca="1">IF(ISNUMBER(R2464),IF(R2464=100%,"CUMPLIDA",IF(AND(ISNUMBER(N2464),ISNUMBER(INDIRECT("FECHA_"&amp;$B2464,1))), IF(N2464&lt;=INDIRECT("FECHA_"&amp;$B2464,1),"INCUMPLIDA","PROCESO"), "VERIFICAR FECHA")),"SIN VALOR AVANCE")</f>
        <v>CUMPLIDA</v>
      </c>
    </row>
    <row r="2465" spans="1:19" ht="150.75">
      <c r="A2465" s="846" t="s">
        <v>19</v>
      </c>
      <c r="B2465" s="785" t="s">
        <v>13</v>
      </c>
      <c r="C2465" s="807"/>
      <c r="D2465" s="807"/>
      <c r="E2465" s="801"/>
      <c r="F2465" s="802"/>
      <c r="G2465" s="801"/>
      <c r="H2465" s="801" t="s">
        <v>3197</v>
      </c>
      <c r="I2465" s="803" t="s">
        <v>847</v>
      </c>
      <c r="J2465" s="789" t="s">
        <v>847</v>
      </c>
      <c r="K2465" s="789" t="s">
        <v>1865</v>
      </c>
      <c r="L2465" s="804">
        <v>1</v>
      </c>
      <c r="M2465" s="805">
        <v>45323</v>
      </c>
      <c r="N2465" s="805">
        <v>45747</v>
      </c>
      <c r="O2465" s="791">
        <f t="shared" si="90"/>
        <v>60.571428571428569</v>
      </c>
      <c r="P2465" s="790">
        <v>1</v>
      </c>
      <c r="Q2465" s="815" t="s">
        <v>3175</v>
      </c>
      <c r="R2465" s="95">
        <f t="shared" si="89"/>
        <v>1</v>
      </c>
      <c r="S2465" s="794" t="str">
        <f t="array" aca="1" ref="S2465" ca="1">IF(ISNUMBER(R2465),IF(R2465=100%,"CUMPLIDA",IF(AND(ISNUMBER(N2465),ISNUMBER(INDIRECT("FECHA_"&amp;$B2465,1))), IF(N2465&lt;=INDIRECT("FECHA_"&amp;$B2465,1),"INCUMPLIDA","PROCESO"), "VERIFICAR FECHA")),"SIN VALOR AVANCE")</f>
        <v>CUMPLIDA</v>
      </c>
    </row>
    <row r="2466" spans="1:19" ht="75.75">
      <c r="A2466" s="846" t="s">
        <v>19</v>
      </c>
      <c r="B2466" s="785" t="s">
        <v>13</v>
      </c>
      <c r="C2466" s="807"/>
      <c r="D2466" s="807"/>
      <c r="E2466" s="801"/>
      <c r="F2466" s="802"/>
      <c r="G2466" s="801"/>
      <c r="H2466" s="801" t="s">
        <v>3197</v>
      </c>
      <c r="I2466" s="803" t="s">
        <v>2025</v>
      </c>
      <c r="J2466" s="789" t="s">
        <v>2025</v>
      </c>
      <c r="K2466" s="789" t="s">
        <v>850</v>
      </c>
      <c r="L2466" s="804">
        <v>1</v>
      </c>
      <c r="M2466" s="805">
        <v>45231</v>
      </c>
      <c r="N2466" s="805">
        <v>45747</v>
      </c>
      <c r="O2466" s="791">
        <f t="shared" si="90"/>
        <v>73.714285714285708</v>
      </c>
      <c r="P2466" s="790">
        <v>1</v>
      </c>
      <c r="Q2466" s="815" t="s">
        <v>3010</v>
      </c>
      <c r="R2466" s="95">
        <f t="shared" si="89"/>
        <v>1</v>
      </c>
      <c r="S2466" s="794" t="str">
        <f t="array" aca="1" ref="S2466" ca="1">IF(ISNUMBER(R2466),IF(R2466=100%,"CUMPLIDA",IF(AND(ISNUMBER(N2466),ISNUMBER(INDIRECT("FECHA_"&amp;$B2466,1))), IF(N2466&lt;=INDIRECT("FECHA_"&amp;$B2466,1),"INCUMPLIDA","PROCESO"), "VERIFICAR FECHA")),"SIN VALOR AVANCE")</f>
        <v>CUMPLIDA</v>
      </c>
    </row>
    <row r="2467" spans="1:19" ht="225.75">
      <c r="A2467" s="846" t="s">
        <v>19</v>
      </c>
      <c r="B2467" s="785" t="s">
        <v>13</v>
      </c>
      <c r="C2467" s="807"/>
      <c r="D2467" s="807"/>
      <c r="E2467" s="801"/>
      <c r="F2467" s="802"/>
      <c r="G2467" s="801"/>
      <c r="H2467" s="801" t="s">
        <v>3197</v>
      </c>
      <c r="I2467" s="803" t="s">
        <v>2026</v>
      </c>
      <c r="J2467" s="789" t="s">
        <v>2026</v>
      </c>
      <c r="K2467" s="789" t="s">
        <v>977</v>
      </c>
      <c r="L2467" s="804">
        <v>1</v>
      </c>
      <c r="M2467" s="805">
        <v>45231</v>
      </c>
      <c r="N2467" s="805">
        <v>45808</v>
      </c>
      <c r="O2467" s="791">
        <f t="shared" si="90"/>
        <v>82.428571428571431</v>
      </c>
      <c r="P2467" s="790">
        <v>1</v>
      </c>
      <c r="Q2467" s="815" t="s">
        <v>3174</v>
      </c>
      <c r="R2467" s="95">
        <f t="shared" si="89"/>
        <v>1</v>
      </c>
      <c r="S2467" s="794" t="str">
        <f t="array" aca="1" ref="S2467" ca="1">IF(ISNUMBER(R2467),IF(R2467=100%,"CUMPLIDA",IF(AND(ISNUMBER(N2467),ISNUMBER(INDIRECT("FECHA_"&amp;$B2467,1))), IF(N2467&lt;=INDIRECT("FECHA_"&amp;$B2467,1),"INCUMPLIDA","PROCESO"), "VERIFICAR FECHA")),"SIN VALOR AVANCE")</f>
        <v>CUMPLIDA</v>
      </c>
    </row>
    <row r="2468" spans="1:19" ht="75.75">
      <c r="A2468" s="846" t="s">
        <v>19</v>
      </c>
      <c r="B2468" s="785" t="s">
        <v>13</v>
      </c>
      <c r="C2468" s="807"/>
      <c r="D2468" s="807"/>
      <c r="E2468" s="801"/>
      <c r="F2468" s="802"/>
      <c r="G2468" s="801"/>
      <c r="H2468" s="801" t="s">
        <v>3197</v>
      </c>
      <c r="I2468" s="803" t="s">
        <v>854</v>
      </c>
      <c r="J2468" s="789" t="s">
        <v>421</v>
      </c>
      <c r="K2468" s="789" t="s">
        <v>855</v>
      </c>
      <c r="L2468" s="804">
        <v>12</v>
      </c>
      <c r="M2468" s="805">
        <v>46024</v>
      </c>
      <c r="N2468" s="805">
        <v>47118</v>
      </c>
      <c r="O2468" s="791">
        <f t="shared" si="90"/>
        <v>156.28571428571428</v>
      </c>
      <c r="P2468" s="790">
        <v>0</v>
      </c>
      <c r="Q2468" s="815" t="s">
        <v>3010</v>
      </c>
      <c r="R2468" s="95">
        <f t="shared" si="89"/>
        <v>0</v>
      </c>
      <c r="S2468" s="794" t="str">
        <f t="array" aca="1" ref="S2468" ca="1">IF(ISNUMBER(R2468),IF(R2468=100%,"CUMPLIDA",IF(AND(ISNUMBER(N2468),ISNUMBER(INDIRECT("FECHA_"&amp;$B2468,1))), IF(N2468&lt;=INDIRECT("FECHA_"&amp;$B2468,1),"INCUMPLIDA","PROCESO"), "VERIFICAR FECHA")),"SIN VALOR AVANCE")</f>
        <v>PROCESO</v>
      </c>
    </row>
    <row r="2469" spans="1:19" ht="135.75">
      <c r="A2469" s="846" t="s">
        <v>19</v>
      </c>
      <c r="B2469" s="785" t="s">
        <v>13</v>
      </c>
      <c r="C2469" s="807"/>
      <c r="D2469" s="807"/>
      <c r="E2469" s="801"/>
      <c r="F2469" s="802"/>
      <c r="G2469" s="801"/>
      <c r="H2469" s="801" t="s">
        <v>3197</v>
      </c>
      <c r="I2469" s="803" t="s">
        <v>857</v>
      </c>
      <c r="J2469" s="789" t="s">
        <v>425</v>
      </c>
      <c r="K2469" s="789" t="s">
        <v>426</v>
      </c>
      <c r="L2469" s="804">
        <v>1</v>
      </c>
      <c r="M2469" s="805">
        <v>46024</v>
      </c>
      <c r="N2469" s="805">
        <v>47118</v>
      </c>
      <c r="O2469" s="791">
        <f t="shared" si="90"/>
        <v>156.28571428571428</v>
      </c>
      <c r="P2469" s="790">
        <v>0</v>
      </c>
      <c r="Q2469" s="815" t="s">
        <v>3198</v>
      </c>
      <c r="R2469" s="95">
        <f t="shared" si="89"/>
        <v>0</v>
      </c>
      <c r="S2469" s="794" t="str">
        <f t="array" aca="1" ref="S2469" ca="1">IF(ISNUMBER(R2469),IF(R2469=100%,"CUMPLIDA",IF(AND(ISNUMBER(N2469),ISNUMBER(INDIRECT("FECHA_"&amp;$B2469,1))), IF(N2469&lt;=INDIRECT("FECHA_"&amp;$B2469,1),"INCUMPLIDA","PROCESO"), "VERIFICAR FECHA")),"SIN VALOR AVANCE")</f>
        <v>PROCESO</v>
      </c>
    </row>
    <row r="2470" spans="1:19" ht="225.75">
      <c r="A2470" s="846" t="s">
        <v>19</v>
      </c>
      <c r="B2470" s="785" t="s">
        <v>13</v>
      </c>
      <c r="C2470" s="807" t="s">
        <v>3161</v>
      </c>
      <c r="D2470" s="807" t="s">
        <v>1417</v>
      </c>
      <c r="E2470" s="801"/>
      <c r="F2470" s="802"/>
      <c r="G2470" s="801"/>
      <c r="H2470" s="801" t="s">
        <v>3197</v>
      </c>
      <c r="I2470" s="803" t="s">
        <v>858</v>
      </c>
      <c r="J2470" s="789" t="s">
        <v>428</v>
      </c>
      <c r="K2470" s="789" t="s">
        <v>429</v>
      </c>
      <c r="L2470" s="804">
        <v>2</v>
      </c>
      <c r="M2470" s="805">
        <v>46024</v>
      </c>
      <c r="N2470" s="805">
        <v>47118</v>
      </c>
      <c r="O2470" s="791">
        <f t="shared" si="90"/>
        <v>156.28571428571428</v>
      </c>
      <c r="P2470" s="790">
        <v>0</v>
      </c>
      <c r="Q2470" s="815" t="s">
        <v>3174</v>
      </c>
      <c r="R2470" s="95">
        <f t="shared" si="89"/>
        <v>0</v>
      </c>
      <c r="S2470" s="794" t="str">
        <f t="array" aca="1" ref="S2470" ca="1">IF(ISNUMBER(R2470),IF(R2470=100%,"CUMPLIDA",IF(AND(ISNUMBER(N2470),ISNUMBER(INDIRECT("FECHA_"&amp;$B2470,1))), IF(N2470&lt;=INDIRECT("FECHA_"&amp;$B2470,1),"INCUMPLIDA","PROCESO"), "VERIFICAR FECHA")),"SIN VALOR AVANCE")</f>
        <v>PROCESO</v>
      </c>
    </row>
    <row r="2471" spans="1:19" ht="150.75">
      <c r="A2471" s="846" t="s">
        <v>19</v>
      </c>
      <c r="B2471" s="785" t="s">
        <v>13</v>
      </c>
      <c r="C2471" s="807" t="s">
        <v>3161</v>
      </c>
      <c r="D2471" s="807" t="s">
        <v>1417</v>
      </c>
      <c r="E2471" s="801"/>
      <c r="F2471" s="802"/>
      <c r="G2471" s="801"/>
      <c r="H2471" s="801" t="s">
        <v>3197</v>
      </c>
      <c r="I2471" s="803" t="s">
        <v>3199</v>
      </c>
      <c r="J2471" s="789" t="s">
        <v>3200</v>
      </c>
      <c r="K2471" s="789" t="s">
        <v>3201</v>
      </c>
      <c r="L2471" s="790">
        <v>6</v>
      </c>
      <c r="M2471" s="806">
        <v>44927</v>
      </c>
      <c r="N2471" s="806">
        <v>45565</v>
      </c>
      <c r="O2471" s="791">
        <f t="shared" si="90"/>
        <v>91.142857142857139</v>
      </c>
      <c r="P2471" s="790">
        <v>6</v>
      </c>
      <c r="Q2471" s="789" t="s">
        <v>3202</v>
      </c>
      <c r="R2471" s="95">
        <f t="shared" si="89"/>
        <v>1</v>
      </c>
      <c r="S2471" s="794" t="str">
        <f t="array" aca="1" ref="S2471" ca="1">IF(ISNUMBER(R2471),IF(R2471=100%,"CUMPLIDA",IF(AND(ISNUMBER(N2471),ISNUMBER(INDIRECT("FECHA_"&amp;$B2471,1))), IF(N2471&lt;=INDIRECT("FECHA_"&amp;$B2471,1),"INCUMPLIDA","PROCESO"), "VERIFICAR FECHA")),"SIN VALOR AVANCE")</f>
        <v>CUMPLIDA</v>
      </c>
    </row>
    <row r="2472" spans="1:19" ht="135.75">
      <c r="A2472" s="846" t="s">
        <v>19</v>
      </c>
      <c r="B2472" s="785" t="s">
        <v>13</v>
      </c>
      <c r="C2472" s="807" t="s">
        <v>3161</v>
      </c>
      <c r="D2472" s="807" t="s">
        <v>1417</v>
      </c>
      <c r="E2472" s="801"/>
      <c r="F2472" s="802"/>
      <c r="G2472" s="801"/>
      <c r="H2472" s="801" t="s">
        <v>3197</v>
      </c>
      <c r="I2472" s="803" t="s">
        <v>3203</v>
      </c>
      <c r="J2472" s="789" t="s">
        <v>3204</v>
      </c>
      <c r="K2472" s="789" t="s">
        <v>3205</v>
      </c>
      <c r="L2472" s="790">
        <v>1</v>
      </c>
      <c r="M2472" s="806">
        <v>44927</v>
      </c>
      <c r="N2472" s="806">
        <v>44972</v>
      </c>
      <c r="O2472" s="791">
        <f t="shared" si="90"/>
        <v>6.4285714285714288</v>
      </c>
      <c r="P2472" s="790">
        <v>1</v>
      </c>
      <c r="Q2472" s="789" t="s">
        <v>3206</v>
      </c>
      <c r="R2472" s="95">
        <f t="shared" si="89"/>
        <v>1</v>
      </c>
      <c r="S2472" s="794" t="str">
        <f t="array" aca="1" ref="S2472" ca="1">IF(ISNUMBER(R2472),IF(R2472=100%,"CUMPLIDA",IF(AND(ISNUMBER(N2472),ISNUMBER(INDIRECT("FECHA_"&amp;$B2472,1))), IF(N2472&lt;=INDIRECT("FECHA_"&amp;$B2472,1),"INCUMPLIDA","PROCESO"), "VERIFICAR FECHA")),"SIN VALOR AVANCE")</f>
        <v>CUMPLIDA</v>
      </c>
    </row>
    <row r="2473" spans="1:19" ht="210.75">
      <c r="A2473" s="846" t="s">
        <v>19</v>
      </c>
      <c r="B2473" s="785" t="s">
        <v>13</v>
      </c>
      <c r="C2473" s="807" t="s">
        <v>3161</v>
      </c>
      <c r="D2473" s="807" t="s">
        <v>1417</v>
      </c>
      <c r="E2473" s="801"/>
      <c r="F2473" s="802"/>
      <c r="G2473" s="801"/>
      <c r="H2473" s="801" t="s">
        <v>3197</v>
      </c>
      <c r="I2473" s="803" t="s">
        <v>3203</v>
      </c>
      <c r="J2473" s="789" t="s">
        <v>3207</v>
      </c>
      <c r="K2473" s="789" t="s">
        <v>3208</v>
      </c>
      <c r="L2473" s="790">
        <v>1</v>
      </c>
      <c r="M2473" s="806">
        <v>44973</v>
      </c>
      <c r="N2473" s="806">
        <v>45000</v>
      </c>
      <c r="O2473" s="791">
        <f t="shared" si="90"/>
        <v>3.8571428571428572</v>
      </c>
      <c r="P2473" s="790">
        <v>1</v>
      </c>
      <c r="Q2473" s="789" t="s">
        <v>3209</v>
      </c>
      <c r="R2473" s="95">
        <f t="shared" si="89"/>
        <v>1</v>
      </c>
      <c r="S2473" s="794" t="str">
        <f t="array" aca="1" ref="S2473" ca="1">IF(ISNUMBER(R2473),IF(R2473=100%,"CUMPLIDA",IF(AND(ISNUMBER(N2473),ISNUMBER(INDIRECT("FECHA_"&amp;$B2473,1))), IF(N2473&lt;=INDIRECT("FECHA_"&amp;$B2473,1),"INCUMPLIDA","PROCESO"), "VERIFICAR FECHA")),"SIN VALOR AVANCE")</f>
        <v>CUMPLIDA</v>
      </c>
    </row>
    <row r="2474" spans="1:19" ht="210.75">
      <c r="A2474" s="846" t="s">
        <v>19</v>
      </c>
      <c r="B2474" s="785" t="s">
        <v>13</v>
      </c>
      <c r="C2474" s="807" t="s">
        <v>3161</v>
      </c>
      <c r="D2474" s="807" t="s">
        <v>1417</v>
      </c>
      <c r="E2474" s="801"/>
      <c r="F2474" s="802"/>
      <c r="G2474" s="801"/>
      <c r="H2474" s="801" t="s">
        <v>3197</v>
      </c>
      <c r="I2474" s="803" t="s">
        <v>3203</v>
      </c>
      <c r="J2474" s="789" t="s">
        <v>3210</v>
      </c>
      <c r="K2474" s="789" t="s">
        <v>3211</v>
      </c>
      <c r="L2474" s="790">
        <v>1</v>
      </c>
      <c r="M2474" s="806">
        <v>45001</v>
      </c>
      <c r="N2474" s="806">
        <v>45412</v>
      </c>
      <c r="O2474" s="791">
        <f t="shared" si="90"/>
        <v>58.714285714285715</v>
      </c>
      <c r="P2474" s="790">
        <v>1</v>
      </c>
      <c r="Q2474" s="789" t="s">
        <v>3209</v>
      </c>
      <c r="R2474" s="95">
        <f t="shared" si="89"/>
        <v>1</v>
      </c>
      <c r="S2474" s="794" t="str">
        <f t="array" aca="1" ref="S2474" ca="1">IF(ISNUMBER(R2474),IF(R2474=100%,"CUMPLIDA",IF(AND(ISNUMBER(N2474),ISNUMBER(INDIRECT("FECHA_"&amp;$B2474,1))), IF(N2474&lt;=INDIRECT("FECHA_"&amp;$B2474,1),"INCUMPLIDA","PROCESO"), "VERIFICAR FECHA")),"SIN VALOR AVANCE")</f>
        <v>CUMPLIDA</v>
      </c>
    </row>
    <row r="2475" spans="1:19" ht="180.75">
      <c r="A2475" s="846" t="s">
        <v>19</v>
      </c>
      <c r="B2475" s="785" t="s">
        <v>13</v>
      </c>
      <c r="C2475" s="807" t="s">
        <v>3161</v>
      </c>
      <c r="D2475" s="807" t="s">
        <v>1417</v>
      </c>
      <c r="E2475" s="801" t="s">
        <v>3212</v>
      </c>
      <c r="F2475" s="802" t="s">
        <v>3163</v>
      </c>
      <c r="G2475" s="801"/>
      <c r="H2475" s="801" t="s">
        <v>3213</v>
      </c>
      <c r="I2475" s="803" t="s">
        <v>3214</v>
      </c>
      <c r="J2475" s="789" t="s">
        <v>3170</v>
      </c>
      <c r="K2475" s="789" t="s">
        <v>3171</v>
      </c>
      <c r="L2475" s="790">
        <v>3</v>
      </c>
      <c r="M2475" s="806">
        <v>44958</v>
      </c>
      <c r="N2475" s="806">
        <v>45323</v>
      </c>
      <c r="O2475" s="791">
        <f t="shared" si="90"/>
        <v>52.142857142857146</v>
      </c>
      <c r="P2475" s="790">
        <v>3</v>
      </c>
      <c r="Q2475" s="789" t="s">
        <v>3215</v>
      </c>
      <c r="R2475" s="95">
        <f t="shared" si="89"/>
        <v>1</v>
      </c>
      <c r="S2475" s="794" t="str">
        <f t="array" aca="1" ref="S2475" ca="1">IF(ISNUMBER(R2475),IF(R2475=100%,"CUMPLIDA",IF(AND(ISNUMBER(N2475),ISNUMBER(INDIRECT("FECHA_"&amp;$B2475,1))), IF(N2475&lt;=INDIRECT("FECHA_"&amp;$B2475,1),"INCUMPLIDA","PROCESO"), "VERIFICAR FECHA")),"SIN VALOR AVANCE")</f>
        <v>CUMPLIDA</v>
      </c>
    </row>
    <row r="2476" spans="1:19" ht="75.75">
      <c r="A2476" s="846" t="s">
        <v>19</v>
      </c>
      <c r="B2476" s="785" t="s">
        <v>13</v>
      </c>
      <c r="C2476" s="807"/>
      <c r="D2476" s="807"/>
      <c r="E2476" s="801"/>
      <c r="F2476" s="802"/>
      <c r="G2476" s="801"/>
      <c r="H2476" s="801" t="s">
        <v>3213</v>
      </c>
      <c r="I2476" s="803" t="s">
        <v>3173</v>
      </c>
      <c r="J2476" s="861" t="s">
        <v>831</v>
      </c>
      <c r="K2476" s="789" t="s">
        <v>832</v>
      </c>
      <c r="L2476" s="790">
        <v>1</v>
      </c>
      <c r="M2476" s="806">
        <v>45231</v>
      </c>
      <c r="N2476" s="806">
        <v>45504</v>
      </c>
      <c r="O2476" s="791">
        <f t="shared" si="90"/>
        <v>39</v>
      </c>
      <c r="P2476" s="790">
        <v>1</v>
      </c>
      <c r="Q2476" s="815" t="s">
        <v>2021</v>
      </c>
      <c r="R2476" s="95">
        <f t="shared" si="89"/>
        <v>1</v>
      </c>
      <c r="S2476" s="794" t="str">
        <f t="array" aca="1" ref="S2476" ca="1">IF(ISNUMBER(R2476),IF(R2476=100%,"CUMPLIDA",IF(AND(ISNUMBER(N2476),ISNUMBER(INDIRECT("FECHA_"&amp;$B2476,1))), IF(N2476&lt;=INDIRECT("FECHA_"&amp;$B2476,1),"INCUMPLIDA","PROCESO"), "VERIFICAR FECHA")),"SIN VALOR AVANCE")</f>
        <v>CUMPLIDA</v>
      </c>
    </row>
    <row r="2477" spans="1:19" ht="225.75">
      <c r="A2477" s="846" t="s">
        <v>19</v>
      </c>
      <c r="B2477" s="785" t="s">
        <v>13</v>
      </c>
      <c r="C2477" s="807"/>
      <c r="D2477" s="807"/>
      <c r="E2477" s="801"/>
      <c r="F2477" s="802"/>
      <c r="G2477" s="801"/>
      <c r="H2477" s="801" t="s">
        <v>3213</v>
      </c>
      <c r="I2477" s="803" t="s">
        <v>3173</v>
      </c>
      <c r="J2477" s="861" t="s">
        <v>834</v>
      </c>
      <c r="K2477" s="789" t="s">
        <v>835</v>
      </c>
      <c r="L2477" s="790">
        <v>1</v>
      </c>
      <c r="M2477" s="806">
        <v>45231</v>
      </c>
      <c r="N2477" s="806">
        <v>45504</v>
      </c>
      <c r="O2477" s="791">
        <f t="shared" si="90"/>
        <v>39</v>
      </c>
      <c r="P2477" s="790">
        <v>1</v>
      </c>
      <c r="Q2477" s="815" t="s">
        <v>3174</v>
      </c>
      <c r="R2477" s="95">
        <f t="shared" si="89"/>
        <v>1</v>
      </c>
      <c r="S2477" s="794" t="str">
        <f t="array" aca="1" ref="S2477" ca="1">IF(ISNUMBER(R2477),IF(R2477=100%,"CUMPLIDA",IF(AND(ISNUMBER(N2477),ISNUMBER(INDIRECT("FECHA_"&amp;$B2477,1))), IF(N2477&lt;=INDIRECT("FECHA_"&amp;$B2477,1),"INCUMPLIDA","PROCESO"), "VERIFICAR FECHA")),"SIN VALOR AVANCE")</f>
        <v>CUMPLIDA</v>
      </c>
    </row>
    <row r="2478" spans="1:19" ht="165.75">
      <c r="A2478" s="846" t="s">
        <v>19</v>
      </c>
      <c r="B2478" s="785" t="s">
        <v>13</v>
      </c>
      <c r="C2478" s="807"/>
      <c r="D2478" s="807"/>
      <c r="E2478" s="801"/>
      <c r="F2478" s="802"/>
      <c r="G2478" s="801"/>
      <c r="H2478" s="801" t="s">
        <v>3213</v>
      </c>
      <c r="I2478" s="803" t="s">
        <v>837</v>
      </c>
      <c r="J2478" s="789" t="s">
        <v>838</v>
      </c>
      <c r="K2478" s="789" t="s">
        <v>839</v>
      </c>
      <c r="L2478" s="804">
        <v>1</v>
      </c>
      <c r="M2478" s="805">
        <v>45323</v>
      </c>
      <c r="N2478" s="805">
        <v>45747</v>
      </c>
      <c r="O2478" s="791">
        <f t="shared" si="90"/>
        <v>60.571428571428569</v>
      </c>
      <c r="P2478" s="790">
        <v>1</v>
      </c>
      <c r="Q2478" s="815" t="s">
        <v>3216</v>
      </c>
      <c r="R2478" s="95">
        <f t="shared" si="89"/>
        <v>1</v>
      </c>
      <c r="S2478" s="794" t="str">
        <f t="array" aca="1" ref="S2478" ca="1">IF(ISNUMBER(R2478),IF(R2478=100%,"CUMPLIDA",IF(AND(ISNUMBER(N2478),ISNUMBER(INDIRECT("FECHA_"&amp;$B2478,1))), IF(N2478&lt;=INDIRECT("FECHA_"&amp;$B2478,1),"INCUMPLIDA","PROCESO"), "VERIFICAR FECHA")),"SIN VALOR AVANCE")</f>
        <v>CUMPLIDA</v>
      </c>
    </row>
    <row r="2479" spans="1:19" ht="75.75">
      <c r="A2479" s="846" t="s">
        <v>19</v>
      </c>
      <c r="B2479" s="785" t="s">
        <v>13</v>
      </c>
      <c r="C2479" s="807" t="s">
        <v>3161</v>
      </c>
      <c r="D2479" s="807" t="s">
        <v>1417</v>
      </c>
      <c r="E2479" s="801"/>
      <c r="F2479" s="802"/>
      <c r="G2479" s="801"/>
      <c r="H2479" s="801" t="s">
        <v>3213</v>
      </c>
      <c r="I2479" s="803" t="s">
        <v>841</v>
      </c>
      <c r="J2479" s="789" t="s">
        <v>841</v>
      </c>
      <c r="K2479" s="789" t="s">
        <v>842</v>
      </c>
      <c r="L2479" s="804">
        <v>1</v>
      </c>
      <c r="M2479" s="805">
        <v>45323</v>
      </c>
      <c r="N2479" s="805">
        <v>45747</v>
      </c>
      <c r="O2479" s="791">
        <f t="shared" si="90"/>
        <v>60.571428571428569</v>
      </c>
      <c r="P2479" s="790">
        <v>1</v>
      </c>
      <c r="Q2479" s="815" t="s">
        <v>3010</v>
      </c>
      <c r="R2479" s="95">
        <f t="shared" si="89"/>
        <v>1</v>
      </c>
      <c r="S2479" s="794" t="str">
        <f t="array" aca="1" ref="S2479" ca="1">IF(ISNUMBER(R2479),IF(R2479=100%,"CUMPLIDA",IF(AND(ISNUMBER(N2479),ISNUMBER(INDIRECT("FECHA_"&amp;$B2479,1))), IF(N2479&lt;=INDIRECT("FECHA_"&amp;$B2479,1),"INCUMPLIDA","PROCESO"), "VERIFICAR FECHA")),"SIN VALOR AVANCE")</f>
        <v>CUMPLIDA</v>
      </c>
    </row>
    <row r="2480" spans="1:19" ht="75.75">
      <c r="A2480" s="846" t="s">
        <v>19</v>
      </c>
      <c r="B2480" s="785" t="s">
        <v>13</v>
      </c>
      <c r="C2480" s="807"/>
      <c r="D2480" s="807"/>
      <c r="E2480" s="801"/>
      <c r="F2480" s="802"/>
      <c r="G2480" s="801"/>
      <c r="H2480" s="801" t="s">
        <v>3213</v>
      </c>
      <c r="I2480" s="803" t="s">
        <v>844</v>
      </c>
      <c r="J2480" s="789" t="s">
        <v>845</v>
      </c>
      <c r="K2480" s="789" t="s">
        <v>846</v>
      </c>
      <c r="L2480" s="804">
        <v>1</v>
      </c>
      <c r="M2480" s="805">
        <v>45231</v>
      </c>
      <c r="N2480" s="805">
        <v>45747</v>
      </c>
      <c r="O2480" s="791">
        <f t="shared" si="90"/>
        <v>73.714285714285708</v>
      </c>
      <c r="P2480" s="790">
        <v>1</v>
      </c>
      <c r="Q2480" s="815" t="s">
        <v>3010</v>
      </c>
      <c r="R2480" s="95">
        <f t="shared" si="89"/>
        <v>1</v>
      </c>
      <c r="S2480" s="794" t="str">
        <f t="array" aca="1" ref="S2480" ca="1">IF(ISNUMBER(R2480),IF(R2480=100%,"CUMPLIDA",IF(AND(ISNUMBER(N2480),ISNUMBER(INDIRECT("FECHA_"&amp;$B2480,1))), IF(N2480&lt;=INDIRECT("FECHA_"&amp;$B2480,1),"INCUMPLIDA","PROCESO"), "VERIFICAR FECHA")),"SIN VALOR AVANCE")</f>
        <v>CUMPLIDA</v>
      </c>
    </row>
    <row r="2481" spans="1:19" ht="165.75">
      <c r="A2481" s="846" t="s">
        <v>19</v>
      </c>
      <c r="B2481" s="785" t="s">
        <v>13</v>
      </c>
      <c r="C2481" s="807"/>
      <c r="D2481" s="807"/>
      <c r="E2481" s="801"/>
      <c r="F2481" s="802"/>
      <c r="G2481" s="801"/>
      <c r="H2481" s="801" t="s">
        <v>3213</v>
      </c>
      <c r="I2481" s="803" t="s">
        <v>847</v>
      </c>
      <c r="J2481" s="789" t="s">
        <v>847</v>
      </c>
      <c r="K2481" s="789" t="s">
        <v>1865</v>
      </c>
      <c r="L2481" s="804">
        <v>1</v>
      </c>
      <c r="M2481" s="805">
        <v>45323</v>
      </c>
      <c r="N2481" s="805">
        <v>45747</v>
      </c>
      <c r="O2481" s="791">
        <f t="shared" si="90"/>
        <v>60.571428571428569</v>
      </c>
      <c r="P2481" s="790">
        <v>1</v>
      </c>
      <c r="Q2481" s="815" t="s">
        <v>3216</v>
      </c>
      <c r="R2481" s="95">
        <f t="shared" si="89"/>
        <v>1</v>
      </c>
      <c r="S2481" s="794" t="str">
        <f t="array" aca="1" ref="S2481" ca="1">IF(ISNUMBER(R2481),IF(R2481=100%,"CUMPLIDA",IF(AND(ISNUMBER(N2481),ISNUMBER(INDIRECT("FECHA_"&amp;$B2481,1))), IF(N2481&lt;=INDIRECT("FECHA_"&amp;$B2481,1),"INCUMPLIDA","PROCESO"), "VERIFICAR FECHA")),"SIN VALOR AVANCE")</f>
        <v>CUMPLIDA</v>
      </c>
    </row>
    <row r="2482" spans="1:19" ht="75.75">
      <c r="A2482" s="846" t="s">
        <v>19</v>
      </c>
      <c r="B2482" s="785" t="s">
        <v>13</v>
      </c>
      <c r="C2482" s="807"/>
      <c r="D2482" s="807"/>
      <c r="E2482" s="801"/>
      <c r="F2482" s="802"/>
      <c r="G2482" s="801"/>
      <c r="H2482" s="801" t="s">
        <v>3213</v>
      </c>
      <c r="I2482" s="803" t="s">
        <v>2025</v>
      </c>
      <c r="J2482" s="789" t="s">
        <v>2025</v>
      </c>
      <c r="K2482" s="789" t="s">
        <v>850</v>
      </c>
      <c r="L2482" s="804">
        <v>1</v>
      </c>
      <c r="M2482" s="805">
        <v>45231</v>
      </c>
      <c r="N2482" s="805">
        <v>45747</v>
      </c>
      <c r="O2482" s="791">
        <f t="shared" si="90"/>
        <v>73.714285714285708</v>
      </c>
      <c r="P2482" s="790">
        <v>1</v>
      </c>
      <c r="Q2482" s="815" t="s">
        <v>3010</v>
      </c>
      <c r="R2482" s="95">
        <f t="shared" si="89"/>
        <v>1</v>
      </c>
      <c r="S2482" s="794" t="str">
        <f t="array" aca="1" ref="S2482" ca="1">IF(ISNUMBER(R2482),IF(R2482=100%,"CUMPLIDA",IF(AND(ISNUMBER(N2482),ISNUMBER(INDIRECT("FECHA_"&amp;$B2482,1))), IF(N2482&lt;=INDIRECT("FECHA_"&amp;$B2482,1),"INCUMPLIDA","PROCESO"), "VERIFICAR FECHA")),"SIN VALOR AVANCE")</f>
        <v>CUMPLIDA</v>
      </c>
    </row>
    <row r="2483" spans="1:19" ht="225.75">
      <c r="A2483" s="846" t="s">
        <v>19</v>
      </c>
      <c r="B2483" s="785" t="s">
        <v>13</v>
      </c>
      <c r="C2483" s="807"/>
      <c r="D2483" s="807"/>
      <c r="E2483" s="801"/>
      <c r="F2483" s="802"/>
      <c r="G2483" s="801"/>
      <c r="H2483" s="801" t="s">
        <v>3213</v>
      </c>
      <c r="I2483" s="803" t="s">
        <v>2026</v>
      </c>
      <c r="J2483" s="789" t="s">
        <v>2026</v>
      </c>
      <c r="K2483" s="789" t="s">
        <v>977</v>
      </c>
      <c r="L2483" s="804">
        <v>1</v>
      </c>
      <c r="M2483" s="805">
        <v>45231</v>
      </c>
      <c r="N2483" s="805">
        <v>45808</v>
      </c>
      <c r="O2483" s="791">
        <f t="shared" si="90"/>
        <v>82.428571428571431</v>
      </c>
      <c r="P2483" s="790">
        <v>1</v>
      </c>
      <c r="Q2483" s="815" t="s">
        <v>3174</v>
      </c>
      <c r="R2483" s="95">
        <f t="shared" si="89"/>
        <v>1</v>
      </c>
      <c r="S2483" s="794" t="str">
        <f t="array" aca="1" ref="S2483" ca="1">IF(ISNUMBER(R2483),IF(R2483=100%,"CUMPLIDA",IF(AND(ISNUMBER(N2483),ISNUMBER(INDIRECT("FECHA_"&amp;$B2483,1))), IF(N2483&lt;=INDIRECT("FECHA_"&amp;$B2483,1),"INCUMPLIDA","PROCESO"), "VERIFICAR FECHA")),"SIN VALOR AVANCE")</f>
        <v>CUMPLIDA</v>
      </c>
    </row>
    <row r="2484" spans="1:19" ht="75.75">
      <c r="A2484" s="846" t="s">
        <v>19</v>
      </c>
      <c r="B2484" s="785" t="s">
        <v>13</v>
      </c>
      <c r="C2484" s="807"/>
      <c r="D2484" s="807"/>
      <c r="E2484" s="801"/>
      <c r="F2484" s="802"/>
      <c r="G2484" s="801"/>
      <c r="H2484" s="801" t="s">
        <v>3213</v>
      </c>
      <c r="I2484" s="803" t="s">
        <v>854</v>
      </c>
      <c r="J2484" s="789" t="s">
        <v>421</v>
      </c>
      <c r="K2484" s="789" t="s">
        <v>855</v>
      </c>
      <c r="L2484" s="804">
        <v>12</v>
      </c>
      <c r="M2484" s="805">
        <v>46024</v>
      </c>
      <c r="N2484" s="805">
        <v>47118</v>
      </c>
      <c r="O2484" s="791">
        <f t="shared" si="90"/>
        <v>156.28571428571428</v>
      </c>
      <c r="P2484" s="790">
        <v>0</v>
      </c>
      <c r="Q2484" s="815" t="s">
        <v>3010</v>
      </c>
      <c r="R2484" s="95">
        <f t="shared" si="89"/>
        <v>0</v>
      </c>
      <c r="S2484" s="794" t="str">
        <f t="array" aca="1" ref="S2484" ca="1">IF(ISNUMBER(R2484),IF(R2484=100%,"CUMPLIDA",IF(AND(ISNUMBER(N2484),ISNUMBER(INDIRECT("FECHA_"&amp;$B2484,1))), IF(N2484&lt;=INDIRECT("FECHA_"&amp;$B2484,1),"INCUMPLIDA","PROCESO"), "VERIFICAR FECHA")),"SIN VALOR AVANCE")</f>
        <v>PROCESO</v>
      </c>
    </row>
    <row r="2485" spans="1:19" ht="165.75">
      <c r="A2485" s="846" t="s">
        <v>19</v>
      </c>
      <c r="B2485" s="785" t="s">
        <v>13</v>
      </c>
      <c r="C2485" s="807" t="s">
        <v>3161</v>
      </c>
      <c r="D2485" s="807" t="s">
        <v>1417</v>
      </c>
      <c r="E2485" s="801"/>
      <c r="F2485" s="802"/>
      <c r="G2485" s="801"/>
      <c r="H2485" s="801" t="s">
        <v>3213</v>
      </c>
      <c r="I2485" s="803" t="s">
        <v>857</v>
      </c>
      <c r="J2485" s="789" t="s">
        <v>425</v>
      </c>
      <c r="K2485" s="789" t="s">
        <v>426</v>
      </c>
      <c r="L2485" s="804">
        <v>1</v>
      </c>
      <c r="M2485" s="805">
        <v>46024</v>
      </c>
      <c r="N2485" s="805">
        <v>47118</v>
      </c>
      <c r="O2485" s="791">
        <f t="shared" si="90"/>
        <v>156.28571428571428</v>
      </c>
      <c r="P2485" s="790">
        <v>0</v>
      </c>
      <c r="Q2485" s="815" t="s">
        <v>3216</v>
      </c>
      <c r="R2485" s="95">
        <f t="shared" si="89"/>
        <v>0</v>
      </c>
      <c r="S2485" s="794" t="str">
        <f t="array" aca="1" ref="S2485" ca="1">IF(ISNUMBER(R2485),IF(R2485=100%,"CUMPLIDA",IF(AND(ISNUMBER(N2485),ISNUMBER(INDIRECT("FECHA_"&amp;$B2485,1))), IF(N2485&lt;=INDIRECT("FECHA_"&amp;$B2485,1),"INCUMPLIDA","PROCESO"), "VERIFICAR FECHA")),"SIN VALOR AVANCE")</f>
        <v>PROCESO</v>
      </c>
    </row>
    <row r="2486" spans="1:19" ht="225.75">
      <c r="A2486" s="846" t="s">
        <v>19</v>
      </c>
      <c r="B2486" s="785" t="s">
        <v>13</v>
      </c>
      <c r="C2486" s="807" t="s">
        <v>3161</v>
      </c>
      <c r="D2486" s="807" t="s">
        <v>1417</v>
      </c>
      <c r="E2486" s="801"/>
      <c r="F2486" s="802"/>
      <c r="G2486" s="801"/>
      <c r="H2486" s="801" t="s">
        <v>3213</v>
      </c>
      <c r="I2486" s="803" t="s">
        <v>858</v>
      </c>
      <c r="J2486" s="789" t="s">
        <v>428</v>
      </c>
      <c r="K2486" s="789" t="s">
        <v>429</v>
      </c>
      <c r="L2486" s="804">
        <v>2</v>
      </c>
      <c r="M2486" s="805">
        <v>46024</v>
      </c>
      <c r="N2486" s="805">
        <v>47118</v>
      </c>
      <c r="O2486" s="791">
        <f t="shared" si="90"/>
        <v>156.28571428571428</v>
      </c>
      <c r="P2486" s="790">
        <v>0</v>
      </c>
      <c r="Q2486" s="815" t="s">
        <v>3174</v>
      </c>
      <c r="R2486" s="95">
        <f t="shared" si="89"/>
        <v>0</v>
      </c>
      <c r="S2486" s="794" t="str">
        <f t="array" aca="1" ref="S2486" ca="1">IF(ISNUMBER(R2486),IF(R2486=100%,"CUMPLIDA",IF(AND(ISNUMBER(N2486),ISNUMBER(INDIRECT("FECHA_"&amp;$B2486,1))), IF(N2486&lt;=INDIRECT("FECHA_"&amp;$B2486,1),"INCUMPLIDA","PROCESO"), "VERIFICAR FECHA")),"SIN VALOR AVANCE")</f>
        <v>PROCESO</v>
      </c>
    </row>
    <row r="2487" spans="1:19" ht="105.75">
      <c r="A2487" s="846" t="s">
        <v>19</v>
      </c>
      <c r="B2487" s="785" t="s">
        <v>13</v>
      </c>
      <c r="C2487" s="807" t="s">
        <v>3161</v>
      </c>
      <c r="D2487" s="807" t="s">
        <v>1417</v>
      </c>
      <c r="E2487" s="801"/>
      <c r="F2487" s="802"/>
      <c r="G2487" s="801"/>
      <c r="H2487" s="801" t="s">
        <v>3213</v>
      </c>
      <c r="I2487" s="803" t="s">
        <v>3176</v>
      </c>
      <c r="J2487" s="789" t="s">
        <v>3177</v>
      </c>
      <c r="K2487" s="789" t="s">
        <v>3178</v>
      </c>
      <c r="L2487" s="790">
        <v>1</v>
      </c>
      <c r="M2487" s="806">
        <v>44927</v>
      </c>
      <c r="N2487" s="806">
        <v>45016</v>
      </c>
      <c r="O2487" s="791">
        <f t="shared" si="90"/>
        <v>12.714285714285714</v>
      </c>
      <c r="P2487" s="790">
        <v>1</v>
      </c>
      <c r="Q2487" s="789" t="s">
        <v>3179</v>
      </c>
      <c r="R2487" s="95">
        <f t="shared" si="89"/>
        <v>1</v>
      </c>
      <c r="S2487" s="794" t="str">
        <f t="array" aca="1" ref="S2487" ca="1">IF(ISNUMBER(R2487),IF(R2487=100%,"CUMPLIDA",IF(AND(ISNUMBER(N2487),ISNUMBER(INDIRECT("FECHA_"&amp;$B2487,1))), IF(N2487&lt;=INDIRECT("FECHA_"&amp;$B2487,1),"INCUMPLIDA","PROCESO"), "VERIFICAR FECHA")),"SIN VALOR AVANCE")</f>
        <v>CUMPLIDA</v>
      </c>
    </row>
    <row r="2488" spans="1:19" ht="165.75">
      <c r="A2488" s="846" t="s">
        <v>19</v>
      </c>
      <c r="B2488" s="785" t="s">
        <v>13</v>
      </c>
      <c r="C2488" s="807" t="s">
        <v>3161</v>
      </c>
      <c r="D2488" s="807" t="s">
        <v>1417</v>
      </c>
      <c r="E2488" s="801"/>
      <c r="F2488" s="802"/>
      <c r="G2488" s="801"/>
      <c r="H2488" s="801" t="s">
        <v>3213</v>
      </c>
      <c r="I2488" s="803" t="s">
        <v>3176</v>
      </c>
      <c r="J2488" s="789" t="s">
        <v>3217</v>
      </c>
      <c r="K2488" s="789" t="s">
        <v>1933</v>
      </c>
      <c r="L2488" s="790">
        <v>1</v>
      </c>
      <c r="M2488" s="806">
        <v>45017</v>
      </c>
      <c r="N2488" s="806">
        <v>45138</v>
      </c>
      <c r="O2488" s="791">
        <f t="shared" si="90"/>
        <v>17.285714285714285</v>
      </c>
      <c r="P2488" s="790">
        <v>1</v>
      </c>
      <c r="Q2488" s="789" t="s">
        <v>3218</v>
      </c>
      <c r="R2488" s="95">
        <f t="shared" si="89"/>
        <v>1</v>
      </c>
      <c r="S2488" s="794" t="str">
        <f t="array" aca="1" ref="S2488" ca="1">IF(ISNUMBER(R2488),IF(R2488=100%,"CUMPLIDA",IF(AND(ISNUMBER(N2488),ISNUMBER(INDIRECT("FECHA_"&amp;$B2488,1))), IF(N2488&lt;=INDIRECT("FECHA_"&amp;$B2488,1),"INCUMPLIDA","PROCESO"), "VERIFICAR FECHA")),"SIN VALOR AVANCE")</f>
        <v>CUMPLIDA</v>
      </c>
    </row>
    <row r="2489" spans="1:19" ht="105.75">
      <c r="A2489" s="846" t="s">
        <v>19</v>
      </c>
      <c r="B2489" s="785" t="s">
        <v>13</v>
      </c>
      <c r="C2489" s="807" t="s">
        <v>3161</v>
      </c>
      <c r="D2489" s="807" t="s">
        <v>1417</v>
      </c>
      <c r="E2489" s="801"/>
      <c r="F2489" s="802"/>
      <c r="G2489" s="801"/>
      <c r="H2489" s="801" t="s">
        <v>3213</v>
      </c>
      <c r="I2489" s="803" t="s">
        <v>3219</v>
      </c>
      <c r="J2489" s="789" t="s">
        <v>3220</v>
      </c>
      <c r="K2489" s="789" t="s">
        <v>1933</v>
      </c>
      <c r="L2489" s="790">
        <v>12</v>
      </c>
      <c r="M2489" s="806">
        <v>44958</v>
      </c>
      <c r="N2489" s="806">
        <v>45323</v>
      </c>
      <c r="O2489" s="791">
        <f t="shared" si="90"/>
        <v>52.142857142857146</v>
      </c>
      <c r="P2489" s="790">
        <v>12</v>
      </c>
      <c r="Q2489" s="789" t="s">
        <v>3221</v>
      </c>
      <c r="R2489" s="95">
        <f t="shared" si="89"/>
        <v>1</v>
      </c>
      <c r="S2489" s="794" t="str">
        <f t="array" aca="1" ref="S2489" ca="1">IF(ISNUMBER(R2489),IF(R2489=100%,"CUMPLIDA",IF(AND(ISNUMBER(N2489),ISNUMBER(INDIRECT("FECHA_"&amp;$B2489,1))), IF(N2489&lt;=INDIRECT("FECHA_"&amp;$B2489,1),"INCUMPLIDA","PROCESO"), "VERIFICAR FECHA")),"SIN VALOR AVANCE")</f>
        <v>CUMPLIDA</v>
      </c>
    </row>
    <row r="2490" spans="1:19" ht="105.75">
      <c r="A2490" s="846" t="s">
        <v>19</v>
      </c>
      <c r="B2490" s="785" t="s">
        <v>13</v>
      </c>
      <c r="C2490" s="807" t="s">
        <v>3161</v>
      </c>
      <c r="D2490" s="807" t="s">
        <v>1417</v>
      </c>
      <c r="E2490" s="801"/>
      <c r="F2490" s="802"/>
      <c r="G2490" s="801"/>
      <c r="H2490" s="801" t="s">
        <v>3213</v>
      </c>
      <c r="I2490" s="803" t="s">
        <v>3222</v>
      </c>
      <c r="J2490" s="789" t="s">
        <v>3223</v>
      </c>
      <c r="K2490" s="789" t="s">
        <v>1933</v>
      </c>
      <c r="L2490" s="790">
        <v>4</v>
      </c>
      <c r="M2490" s="806">
        <v>44958</v>
      </c>
      <c r="N2490" s="806">
        <v>45323</v>
      </c>
      <c r="O2490" s="791">
        <f t="shared" si="90"/>
        <v>52.142857142857146</v>
      </c>
      <c r="P2490" s="790">
        <v>4</v>
      </c>
      <c r="Q2490" s="789" t="s">
        <v>3184</v>
      </c>
      <c r="R2490" s="95">
        <f t="shared" si="89"/>
        <v>1</v>
      </c>
      <c r="S2490" s="794" t="str">
        <f t="array" aca="1" ref="S2490" ca="1">IF(ISNUMBER(R2490),IF(R2490=100%,"CUMPLIDA",IF(AND(ISNUMBER(N2490),ISNUMBER(INDIRECT("FECHA_"&amp;$B2490,1))), IF(N2490&lt;=INDIRECT("FECHA_"&amp;$B2490,1),"INCUMPLIDA","PROCESO"), "VERIFICAR FECHA")),"SIN VALOR AVANCE")</f>
        <v>CUMPLIDA</v>
      </c>
    </row>
    <row r="2491" spans="1:19" ht="105.75">
      <c r="A2491" s="846" t="s">
        <v>19</v>
      </c>
      <c r="B2491" s="785" t="s">
        <v>13</v>
      </c>
      <c r="C2491" s="807" t="s">
        <v>3161</v>
      </c>
      <c r="D2491" s="807" t="s">
        <v>1417</v>
      </c>
      <c r="E2491" s="801"/>
      <c r="F2491" s="802"/>
      <c r="G2491" s="801"/>
      <c r="H2491" s="801" t="s">
        <v>3213</v>
      </c>
      <c r="I2491" s="803" t="s">
        <v>3187</v>
      </c>
      <c r="J2491" s="789" t="s">
        <v>3188</v>
      </c>
      <c r="K2491" s="789" t="s">
        <v>1933</v>
      </c>
      <c r="L2491" s="790">
        <v>1</v>
      </c>
      <c r="M2491" s="806">
        <v>44958</v>
      </c>
      <c r="N2491" s="806">
        <v>44985</v>
      </c>
      <c r="O2491" s="791">
        <f t="shared" si="90"/>
        <v>3.8571428571428572</v>
      </c>
      <c r="P2491" s="790">
        <v>1</v>
      </c>
      <c r="Q2491" s="789" t="s">
        <v>3184</v>
      </c>
      <c r="R2491" s="95">
        <f t="shared" si="89"/>
        <v>1</v>
      </c>
      <c r="S2491" s="794" t="str">
        <f t="array" aca="1" ref="S2491" ca="1">IF(ISNUMBER(R2491),IF(R2491=100%,"CUMPLIDA",IF(AND(ISNUMBER(N2491),ISNUMBER(INDIRECT("FECHA_"&amp;$B2491,1))), IF(N2491&lt;=INDIRECT("FECHA_"&amp;$B2491,1),"INCUMPLIDA","PROCESO"), "VERIFICAR FECHA")),"SIN VALOR AVANCE")</f>
        <v>CUMPLIDA</v>
      </c>
    </row>
    <row r="2492" spans="1:19" ht="180.75">
      <c r="A2492" s="846" t="s">
        <v>19</v>
      </c>
      <c r="B2492" s="785" t="s">
        <v>13</v>
      </c>
      <c r="C2492" s="807" t="s">
        <v>3161</v>
      </c>
      <c r="D2492" s="807" t="s">
        <v>1417</v>
      </c>
      <c r="E2492" s="801" t="s">
        <v>3224</v>
      </c>
      <c r="F2492" s="802" t="s">
        <v>3163</v>
      </c>
      <c r="G2492" s="801"/>
      <c r="H2492" s="801" t="s">
        <v>3225</v>
      </c>
      <c r="I2492" s="803" t="s">
        <v>3214</v>
      </c>
      <c r="J2492" s="789" t="s">
        <v>3170</v>
      </c>
      <c r="K2492" s="789" t="s">
        <v>3171</v>
      </c>
      <c r="L2492" s="790">
        <v>3</v>
      </c>
      <c r="M2492" s="806">
        <v>44958</v>
      </c>
      <c r="N2492" s="806">
        <v>45323</v>
      </c>
      <c r="O2492" s="791">
        <f t="shared" si="90"/>
        <v>52.142857142857146</v>
      </c>
      <c r="P2492" s="790">
        <v>3</v>
      </c>
      <c r="Q2492" s="789" t="s">
        <v>3226</v>
      </c>
      <c r="R2492" s="95">
        <f t="shared" si="89"/>
        <v>1</v>
      </c>
      <c r="S2492" s="794" t="str">
        <f t="array" aca="1" ref="S2492" ca="1">IF(ISNUMBER(R2492),IF(R2492=100%,"CUMPLIDA",IF(AND(ISNUMBER(N2492),ISNUMBER(INDIRECT("FECHA_"&amp;$B2492,1))), IF(N2492&lt;=INDIRECT("FECHA_"&amp;$B2492,1),"INCUMPLIDA","PROCESO"), "VERIFICAR FECHA")),"SIN VALOR AVANCE")</f>
        <v>CUMPLIDA</v>
      </c>
    </row>
    <row r="2493" spans="1:19" ht="75.75">
      <c r="A2493" s="846" t="s">
        <v>19</v>
      </c>
      <c r="B2493" s="785" t="s">
        <v>13</v>
      </c>
      <c r="C2493" s="807"/>
      <c r="D2493" s="807"/>
      <c r="E2493" s="801"/>
      <c r="F2493" s="802"/>
      <c r="G2493" s="801"/>
      <c r="H2493" s="801" t="s">
        <v>3225</v>
      </c>
      <c r="I2493" s="801" t="s">
        <v>3173</v>
      </c>
      <c r="J2493" s="861" t="s">
        <v>831</v>
      </c>
      <c r="K2493" s="789" t="s">
        <v>832</v>
      </c>
      <c r="L2493" s="790">
        <v>1</v>
      </c>
      <c r="M2493" s="806">
        <v>45231</v>
      </c>
      <c r="N2493" s="806">
        <v>45504</v>
      </c>
      <c r="O2493" s="791">
        <f t="shared" si="90"/>
        <v>39</v>
      </c>
      <c r="P2493" s="790">
        <v>1</v>
      </c>
      <c r="Q2493" s="815" t="s">
        <v>2021</v>
      </c>
      <c r="R2493" s="95">
        <f t="shared" si="89"/>
        <v>1</v>
      </c>
      <c r="S2493" s="794" t="str">
        <f t="array" aca="1" ref="S2493" ca="1">IF(ISNUMBER(R2493),IF(R2493=100%,"CUMPLIDA",IF(AND(ISNUMBER(N2493),ISNUMBER(INDIRECT("FECHA_"&amp;$B2493,1))), IF(N2493&lt;=INDIRECT("FECHA_"&amp;$B2493,1),"INCUMPLIDA","PROCESO"), "VERIFICAR FECHA")),"SIN VALOR AVANCE")</f>
        <v>CUMPLIDA</v>
      </c>
    </row>
    <row r="2494" spans="1:19" ht="225.75">
      <c r="A2494" s="846" t="s">
        <v>19</v>
      </c>
      <c r="B2494" s="785" t="s">
        <v>13</v>
      </c>
      <c r="C2494" s="807"/>
      <c r="D2494" s="807"/>
      <c r="E2494" s="801"/>
      <c r="F2494" s="802"/>
      <c r="G2494" s="801"/>
      <c r="H2494" s="801" t="s">
        <v>3225</v>
      </c>
      <c r="I2494" s="801"/>
      <c r="J2494" s="861" t="s">
        <v>834</v>
      </c>
      <c r="K2494" s="789" t="s">
        <v>835</v>
      </c>
      <c r="L2494" s="790">
        <v>1</v>
      </c>
      <c r="M2494" s="806">
        <v>45231</v>
      </c>
      <c r="N2494" s="806">
        <v>45504</v>
      </c>
      <c r="O2494" s="791">
        <f t="shared" si="90"/>
        <v>39</v>
      </c>
      <c r="P2494" s="790">
        <v>1</v>
      </c>
      <c r="Q2494" s="815" t="s">
        <v>3174</v>
      </c>
      <c r="R2494" s="95">
        <f t="shared" si="89"/>
        <v>1</v>
      </c>
      <c r="S2494" s="794" t="str">
        <f t="array" aca="1" ref="S2494" ca="1">IF(ISNUMBER(R2494),IF(R2494=100%,"CUMPLIDA",IF(AND(ISNUMBER(N2494),ISNUMBER(INDIRECT("FECHA_"&amp;$B2494,1))), IF(N2494&lt;=INDIRECT("FECHA_"&amp;$B2494,1),"INCUMPLIDA","PROCESO"), "VERIFICAR FECHA")),"SIN VALOR AVANCE")</f>
        <v>CUMPLIDA</v>
      </c>
    </row>
    <row r="2495" spans="1:19" ht="150.75">
      <c r="A2495" s="846" t="s">
        <v>19</v>
      </c>
      <c r="B2495" s="785" t="s">
        <v>13</v>
      </c>
      <c r="C2495" s="807"/>
      <c r="D2495" s="807"/>
      <c r="E2495" s="801"/>
      <c r="F2495" s="802"/>
      <c r="G2495" s="801"/>
      <c r="H2495" s="801" t="s">
        <v>3225</v>
      </c>
      <c r="I2495" s="803" t="s">
        <v>837</v>
      </c>
      <c r="J2495" s="789" t="s">
        <v>838</v>
      </c>
      <c r="K2495" s="789" t="s">
        <v>839</v>
      </c>
      <c r="L2495" s="804">
        <v>1</v>
      </c>
      <c r="M2495" s="805">
        <v>45323</v>
      </c>
      <c r="N2495" s="805">
        <v>45747</v>
      </c>
      <c r="O2495" s="791">
        <f t="shared" si="90"/>
        <v>60.571428571428569</v>
      </c>
      <c r="P2495" s="790">
        <v>1</v>
      </c>
      <c r="Q2495" s="815" t="s">
        <v>3175</v>
      </c>
      <c r="R2495" s="95">
        <f t="shared" si="89"/>
        <v>1</v>
      </c>
      <c r="S2495" s="794" t="str">
        <f t="array" aca="1" ref="S2495" ca="1">IF(ISNUMBER(R2495),IF(R2495=100%,"CUMPLIDA",IF(AND(ISNUMBER(N2495),ISNUMBER(INDIRECT("FECHA_"&amp;$B2495,1))), IF(N2495&lt;=INDIRECT("FECHA_"&amp;$B2495,1),"INCUMPLIDA","PROCESO"), "VERIFICAR FECHA")),"SIN VALOR AVANCE")</f>
        <v>CUMPLIDA</v>
      </c>
    </row>
    <row r="2496" spans="1:19" ht="75.75">
      <c r="A2496" s="846" t="s">
        <v>19</v>
      </c>
      <c r="B2496" s="785" t="s">
        <v>13</v>
      </c>
      <c r="C2496" s="807" t="s">
        <v>3161</v>
      </c>
      <c r="D2496" s="807" t="s">
        <v>1417</v>
      </c>
      <c r="E2496" s="801"/>
      <c r="F2496" s="802"/>
      <c r="G2496" s="801"/>
      <c r="H2496" s="801" t="s">
        <v>3225</v>
      </c>
      <c r="I2496" s="803" t="s">
        <v>841</v>
      </c>
      <c r="J2496" s="789" t="s">
        <v>841</v>
      </c>
      <c r="K2496" s="789" t="s">
        <v>842</v>
      </c>
      <c r="L2496" s="804">
        <v>1</v>
      </c>
      <c r="M2496" s="805">
        <v>45323</v>
      </c>
      <c r="N2496" s="805">
        <v>45747</v>
      </c>
      <c r="O2496" s="791">
        <f t="shared" si="90"/>
        <v>60.571428571428569</v>
      </c>
      <c r="P2496" s="790">
        <v>1</v>
      </c>
      <c r="Q2496" s="815" t="s">
        <v>3010</v>
      </c>
      <c r="R2496" s="95">
        <f t="shared" si="89"/>
        <v>1</v>
      </c>
      <c r="S2496" s="794" t="str">
        <f t="array" aca="1" ref="S2496" ca="1">IF(ISNUMBER(R2496),IF(R2496=100%,"CUMPLIDA",IF(AND(ISNUMBER(N2496),ISNUMBER(INDIRECT("FECHA_"&amp;$B2496,1))), IF(N2496&lt;=INDIRECT("FECHA_"&amp;$B2496,1),"INCUMPLIDA","PROCESO"), "VERIFICAR FECHA")),"SIN VALOR AVANCE")</f>
        <v>CUMPLIDA</v>
      </c>
    </row>
    <row r="2497" spans="1:19" ht="75.75">
      <c r="A2497" s="846" t="s">
        <v>19</v>
      </c>
      <c r="B2497" s="785" t="s">
        <v>13</v>
      </c>
      <c r="C2497" s="807"/>
      <c r="D2497" s="807"/>
      <c r="E2497" s="801"/>
      <c r="F2497" s="802"/>
      <c r="G2497" s="801"/>
      <c r="H2497" s="801" t="s">
        <v>3225</v>
      </c>
      <c r="I2497" s="803" t="s">
        <v>844</v>
      </c>
      <c r="J2497" s="789" t="s">
        <v>845</v>
      </c>
      <c r="K2497" s="789" t="s">
        <v>846</v>
      </c>
      <c r="L2497" s="804">
        <v>1</v>
      </c>
      <c r="M2497" s="805">
        <v>45231</v>
      </c>
      <c r="N2497" s="805">
        <v>45747</v>
      </c>
      <c r="O2497" s="791">
        <f t="shared" si="90"/>
        <v>73.714285714285708</v>
      </c>
      <c r="P2497" s="790">
        <v>1</v>
      </c>
      <c r="Q2497" s="815" t="s">
        <v>3010</v>
      </c>
      <c r="R2497" s="95">
        <f t="shared" si="89"/>
        <v>1</v>
      </c>
      <c r="S2497" s="794" t="str">
        <f t="array" aca="1" ref="S2497" ca="1">IF(ISNUMBER(R2497),IF(R2497=100%,"CUMPLIDA",IF(AND(ISNUMBER(N2497),ISNUMBER(INDIRECT("FECHA_"&amp;$B2497,1))), IF(N2497&lt;=INDIRECT("FECHA_"&amp;$B2497,1),"INCUMPLIDA","PROCESO"), "VERIFICAR FECHA")),"SIN VALOR AVANCE")</f>
        <v>CUMPLIDA</v>
      </c>
    </row>
    <row r="2498" spans="1:19" ht="150.75">
      <c r="A2498" s="846" t="s">
        <v>19</v>
      </c>
      <c r="B2498" s="785" t="s">
        <v>13</v>
      </c>
      <c r="C2498" s="807"/>
      <c r="D2498" s="807"/>
      <c r="E2498" s="801"/>
      <c r="F2498" s="802"/>
      <c r="G2498" s="801"/>
      <c r="H2498" s="801" t="s">
        <v>3225</v>
      </c>
      <c r="I2498" s="803" t="s">
        <v>847</v>
      </c>
      <c r="J2498" s="789" t="s">
        <v>847</v>
      </c>
      <c r="K2498" s="789" t="s">
        <v>1865</v>
      </c>
      <c r="L2498" s="804">
        <v>1</v>
      </c>
      <c r="M2498" s="805">
        <v>45323</v>
      </c>
      <c r="N2498" s="805">
        <v>45747</v>
      </c>
      <c r="O2498" s="791">
        <f t="shared" si="90"/>
        <v>60.571428571428569</v>
      </c>
      <c r="P2498" s="790">
        <v>1</v>
      </c>
      <c r="Q2498" s="815" t="s">
        <v>3175</v>
      </c>
      <c r="R2498" s="95">
        <f t="shared" si="89"/>
        <v>1</v>
      </c>
      <c r="S2498" s="794" t="str">
        <f t="array" aca="1" ref="S2498" ca="1">IF(ISNUMBER(R2498),IF(R2498=100%,"CUMPLIDA",IF(AND(ISNUMBER(N2498),ISNUMBER(INDIRECT("FECHA_"&amp;$B2498,1))), IF(N2498&lt;=INDIRECT("FECHA_"&amp;$B2498,1),"INCUMPLIDA","PROCESO"), "VERIFICAR FECHA")),"SIN VALOR AVANCE")</f>
        <v>CUMPLIDA</v>
      </c>
    </row>
    <row r="2499" spans="1:19" ht="75.75">
      <c r="A2499" s="846" t="s">
        <v>19</v>
      </c>
      <c r="B2499" s="785" t="s">
        <v>13</v>
      </c>
      <c r="C2499" s="807"/>
      <c r="D2499" s="807"/>
      <c r="E2499" s="801"/>
      <c r="F2499" s="802"/>
      <c r="G2499" s="801"/>
      <c r="H2499" s="801" t="s">
        <v>3225</v>
      </c>
      <c r="I2499" s="803" t="s">
        <v>2025</v>
      </c>
      <c r="J2499" s="789" t="s">
        <v>2025</v>
      </c>
      <c r="K2499" s="789" t="s">
        <v>850</v>
      </c>
      <c r="L2499" s="804">
        <v>1</v>
      </c>
      <c r="M2499" s="805">
        <v>45231</v>
      </c>
      <c r="N2499" s="805">
        <v>45747</v>
      </c>
      <c r="O2499" s="791">
        <f t="shared" si="90"/>
        <v>73.714285714285708</v>
      </c>
      <c r="P2499" s="790">
        <v>1</v>
      </c>
      <c r="Q2499" s="815" t="s">
        <v>3010</v>
      </c>
      <c r="R2499" s="95">
        <f t="shared" si="89"/>
        <v>1</v>
      </c>
      <c r="S2499" s="794" t="str">
        <f t="array" aca="1" ref="S2499" ca="1">IF(ISNUMBER(R2499),IF(R2499=100%,"CUMPLIDA",IF(AND(ISNUMBER(N2499),ISNUMBER(INDIRECT("FECHA_"&amp;$B2499,1))), IF(N2499&lt;=INDIRECT("FECHA_"&amp;$B2499,1),"INCUMPLIDA","PROCESO"), "VERIFICAR FECHA")),"SIN VALOR AVANCE")</f>
        <v>CUMPLIDA</v>
      </c>
    </row>
    <row r="2500" spans="1:19" ht="225.75">
      <c r="A2500" s="846" t="s">
        <v>19</v>
      </c>
      <c r="B2500" s="785" t="s">
        <v>13</v>
      </c>
      <c r="C2500" s="807"/>
      <c r="D2500" s="807"/>
      <c r="E2500" s="801"/>
      <c r="F2500" s="802"/>
      <c r="G2500" s="801"/>
      <c r="H2500" s="801" t="s">
        <v>3225</v>
      </c>
      <c r="I2500" s="803" t="s">
        <v>2026</v>
      </c>
      <c r="J2500" s="789" t="s">
        <v>2026</v>
      </c>
      <c r="K2500" s="789" t="s">
        <v>977</v>
      </c>
      <c r="L2500" s="804">
        <v>1</v>
      </c>
      <c r="M2500" s="805">
        <v>45231</v>
      </c>
      <c r="N2500" s="805">
        <v>45808</v>
      </c>
      <c r="O2500" s="791">
        <f t="shared" si="90"/>
        <v>82.428571428571431</v>
      </c>
      <c r="P2500" s="790">
        <v>1</v>
      </c>
      <c r="Q2500" s="815" t="s">
        <v>3174</v>
      </c>
      <c r="R2500" s="95">
        <f t="shared" si="89"/>
        <v>1</v>
      </c>
      <c r="S2500" s="794" t="str">
        <f t="array" aca="1" ref="S2500" ca="1">IF(ISNUMBER(R2500),IF(R2500=100%,"CUMPLIDA",IF(AND(ISNUMBER(N2500),ISNUMBER(INDIRECT("FECHA_"&amp;$B2500,1))), IF(N2500&lt;=INDIRECT("FECHA_"&amp;$B2500,1),"INCUMPLIDA","PROCESO"), "VERIFICAR FECHA")),"SIN VALOR AVANCE")</f>
        <v>CUMPLIDA</v>
      </c>
    </row>
    <row r="2501" spans="1:19" ht="75.75">
      <c r="A2501" s="846" t="s">
        <v>19</v>
      </c>
      <c r="B2501" s="785" t="s">
        <v>13</v>
      </c>
      <c r="C2501" s="807"/>
      <c r="D2501" s="807"/>
      <c r="E2501" s="801"/>
      <c r="F2501" s="802"/>
      <c r="G2501" s="801"/>
      <c r="H2501" s="801" t="s">
        <v>3225</v>
      </c>
      <c r="I2501" s="803" t="s">
        <v>854</v>
      </c>
      <c r="J2501" s="789" t="s">
        <v>421</v>
      </c>
      <c r="K2501" s="789" t="s">
        <v>855</v>
      </c>
      <c r="L2501" s="804">
        <v>12</v>
      </c>
      <c r="M2501" s="805">
        <v>46024</v>
      </c>
      <c r="N2501" s="805">
        <v>47118</v>
      </c>
      <c r="O2501" s="791">
        <f t="shared" si="90"/>
        <v>156.28571428571428</v>
      </c>
      <c r="P2501" s="790">
        <v>0</v>
      </c>
      <c r="Q2501" s="815" t="s">
        <v>3010</v>
      </c>
      <c r="R2501" s="95">
        <f t="shared" ref="R2501:R2569" si="91">P2501/L2501</f>
        <v>0</v>
      </c>
      <c r="S2501" s="794" t="str">
        <f t="array" aca="1" ref="S2501" ca="1">IF(ISNUMBER(R2501),IF(R2501=100%,"CUMPLIDA",IF(AND(ISNUMBER(N2501),ISNUMBER(INDIRECT("FECHA_"&amp;$B2501,1))), IF(N2501&lt;=INDIRECT("FECHA_"&amp;$B2501,1),"INCUMPLIDA","PROCESO"), "VERIFICAR FECHA")),"SIN VALOR AVANCE")</f>
        <v>PROCESO</v>
      </c>
    </row>
    <row r="2502" spans="1:19" ht="150.75">
      <c r="A2502" s="846" t="s">
        <v>19</v>
      </c>
      <c r="B2502" s="785" t="s">
        <v>13</v>
      </c>
      <c r="C2502" s="807" t="s">
        <v>3161</v>
      </c>
      <c r="D2502" s="807" t="s">
        <v>1417</v>
      </c>
      <c r="E2502" s="801"/>
      <c r="F2502" s="802"/>
      <c r="G2502" s="801"/>
      <c r="H2502" s="801" t="s">
        <v>3225</v>
      </c>
      <c r="I2502" s="803" t="s">
        <v>857</v>
      </c>
      <c r="J2502" s="789" t="s">
        <v>425</v>
      </c>
      <c r="K2502" s="789" t="s">
        <v>426</v>
      </c>
      <c r="L2502" s="804">
        <v>1</v>
      </c>
      <c r="M2502" s="805">
        <v>46024</v>
      </c>
      <c r="N2502" s="805">
        <v>47118</v>
      </c>
      <c r="O2502" s="791">
        <f t="shared" ref="O2502:O2571" si="92">(N2502-M2502)/7</f>
        <v>156.28571428571428</v>
      </c>
      <c r="P2502" s="790">
        <v>0</v>
      </c>
      <c r="Q2502" s="815" t="s">
        <v>3175</v>
      </c>
      <c r="R2502" s="95">
        <f t="shared" si="91"/>
        <v>0</v>
      </c>
      <c r="S2502" s="794" t="str">
        <f t="array" aca="1" ref="S2502" ca="1">IF(ISNUMBER(R2502),IF(R2502=100%,"CUMPLIDA",IF(AND(ISNUMBER(N2502),ISNUMBER(INDIRECT("FECHA_"&amp;$B2502,1))), IF(N2502&lt;=INDIRECT("FECHA_"&amp;$B2502,1),"INCUMPLIDA","PROCESO"), "VERIFICAR FECHA")),"SIN VALOR AVANCE")</f>
        <v>PROCESO</v>
      </c>
    </row>
    <row r="2503" spans="1:19" ht="225.75">
      <c r="A2503" s="846" t="s">
        <v>19</v>
      </c>
      <c r="B2503" s="785" t="s">
        <v>13</v>
      </c>
      <c r="C2503" s="807" t="s">
        <v>3161</v>
      </c>
      <c r="D2503" s="807" t="s">
        <v>1417</v>
      </c>
      <c r="E2503" s="801"/>
      <c r="F2503" s="802"/>
      <c r="G2503" s="801"/>
      <c r="H2503" s="801"/>
      <c r="I2503" s="803" t="s">
        <v>858</v>
      </c>
      <c r="J2503" s="789" t="s">
        <v>428</v>
      </c>
      <c r="K2503" s="789" t="s">
        <v>429</v>
      </c>
      <c r="L2503" s="804">
        <v>2</v>
      </c>
      <c r="M2503" s="805">
        <v>46024</v>
      </c>
      <c r="N2503" s="805">
        <v>47118</v>
      </c>
      <c r="O2503" s="791">
        <f t="shared" si="92"/>
        <v>156.28571428571428</v>
      </c>
      <c r="P2503" s="790">
        <v>0</v>
      </c>
      <c r="Q2503" s="815" t="s">
        <v>3174</v>
      </c>
      <c r="R2503" s="95">
        <f t="shared" si="91"/>
        <v>0</v>
      </c>
      <c r="S2503" s="794" t="str">
        <f t="array" aca="1" ref="S2503" ca="1">IF(ISNUMBER(R2503),IF(R2503=100%,"CUMPLIDA",IF(AND(ISNUMBER(N2503),ISNUMBER(INDIRECT("FECHA_"&amp;$B2503,1))), IF(N2503&lt;=INDIRECT("FECHA_"&amp;$B2503,1),"INCUMPLIDA","PROCESO"), "VERIFICAR FECHA")),"SIN VALOR AVANCE")</f>
        <v>PROCESO</v>
      </c>
    </row>
    <row r="2504" spans="1:19" ht="105.75">
      <c r="A2504" s="846" t="s">
        <v>19</v>
      </c>
      <c r="B2504" s="785" t="s">
        <v>13</v>
      </c>
      <c r="C2504" s="807" t="s">
        <v>3161</v>
      </c>
      <c r="D2504" s="807" t="s">
        <v>1417</v>
      </c>
      <c r="E2504" s="801"/>
      <c r="F2504" s="802"/>
      <c r="G2504" s="801"/>
      <c r="H2504" s="801"/>
      <c r="I2504" s="803" t="s">
        <v>3176</v>
      </c>
      <c r="J2504" s="789" t="s">
        <v>3177</v>
      </c>
      <c r="K2504" s="789" t="s">
        <v>3178</v>
      </c>
      <c r="L2504" s="790">
        <v>1</v>
      </c>
      <c r="M2504" s="806">
        <v>44927</v>
      </c>
      <c r="N2504" s="806">
        <v>45016</v>
      </c>
      <c r="O2504" s="791">
        <f t="shared" si="92"/>
        <v>12.714285714285714</v>
      </c>
      <c r="P2504" s="790">
        <v>1</v>
      </c>
      <c r="Q2504" s="789" t="s">
        <v>3179</v>
      </c>
      <c r="R2504" s="95">
        <f t="shared" si="91"/>
        <v>1</v>
      </c>
      <c r="S2504" s="794" t="str">
        <f t="array" aca="1" ref="S2504" ca="1">IF(ISNUMBER(R2504),IF(R2504=100%,"CUMPLIDA",IF(AND(ISNUMBER(N2504),ISNUMBER(INDIRECT("FECHA_"&amp;$B2504,1))), IF(N2504&lt;=INDIRECT("FECHA_"&amp;$B2504,1),"INCUMPLIDA","PROCESO"), "VERIFICAR FECHA")),"SIN VALOR AVANCE")</f>
        <v>CUMPLIDA</v>
      </c>
    </row>
    <row r="2505" spans="1:19" ht="165.75">
      <c r="A2505" s="846" t="s">
        <v>19</v>
      </c>
      <c r="B2505" s="785" t="s">
        <v>13</v>
      </c>
      <c r="C2505" s="807" t="s">
        <v>3161</v>
      </c>
      <c r="D2505" s="807" t="s">
        <v>1417</v>
      </c>
      <c r="E2505" s="801"/>
      <c r="F2505" s="802"/>
      <c r="G2505" s="801"/>
      <c r="H2505" s="801" t="s">
        <v>3225</v>
      </c>
      <c r="I2505" s="803" t="s">
        <v>3176</v>
      </c>
      <c r="J2505" s="789" t="s">
        <v>3217</v>
      </c>
      <c r="K2505" s="789" t="s">
        <v>1933</v>
      </c>
      <c r="L2505" s="790">
        <v>1</v>
      </c>
      <c r="M2505" s="806">
        <v>45017</v>
      </c>
      <c r="N2505" s="806">
        <v>45138</v>
      </c>
      <c r="O2505" s="791">
        <f t="shared" si="92"/>
        <v>17.285714285714285</v>
      </c>
      <c r="P2505" s="790">
        <v>1</v>
      </c>
      <c r="Q2505" s="789" t="s">
        <v>3227</v>
      </c>
      <c r="R2505" s="95">
        <f t="shared" si="91"/>
        <v>1</v>
      </c>
      <c r="S2505" s="794" t="str">
        <f t="array" aca="1" ref="S2505" ca="1">IF(ISNUMBER(R2505),IF(R2505=100%,"CUMPLIDA",IF(AND(ISNUMBER(N2505),ISNUMBER(INDIRECT("FECHA_"&amp;$B2505,1))), IF(N2505&lt;=INDIRECT("FECHA_"&amp;$B2505,1),"INCUMPLIDA","PROCESO"), "VERIFICAR FECHA")),"SIN VALOR AVANCE")</f>
        <v>CUMPLIDA</v>
      </c>
    </row>
    <row r="2506" spans="1:19" ht="90.75">
      <c r="A2506" s="846" t="s">
        <v>19</v>
      </c>
      <c r="B2506" s="785" t="s">
        <v>13</v>
      </c>
      <c r="C2506" s="807" t="s">
        <v>3161</v>
      </c>
      <c r="D2506" s="807" t="s">
        <v>1417</v>
      </c>
      <c r="E2506" s="801"/>
      <c r="F2506" s="802"/>
      <c r="G2506" s="801"/>
      <c r="H2506" s="801" t="s">
        <v>3225</v>
      </c>
      <c r="I2506" s="803" t="s">
        <v>3228</v>
      </c>
      <c r="J2506" s="789" t="s">
        <v>3229</v>
      </c>
      <c r="K2506" s="789" t="s">
        <v>3167</v>
      </c>
      <c r="L2506" s="790">
        <v>1</v>
      </c>
      <c r="M2506" s="806">
        <v>44958</v>
      </c>
      <c r="N2506" s="806">
        <v>44985</v>
      </c>
      <c r="O2506" s="791">
        <f t="shared" si="92"/>
        <v>3.8571428571428572</v>
      </c>
      <c r="P2506" s="790">
        <v>1</v>
      </c>
      <c r="Q2506" s="789" t="s">
        <v>3230</v>
      </c>
      <c r="R2506" s="95">
        <f t="shared" si="91"/>
        <v>1</v>
      </c>
      <c r="S2506" s="794" t="str">
        <f t="array" aca="1" ref="S2506" ca="1">IF(ISNUMBER(R2506),IF(R2506=100%,"CUMPLIDA",IF(AND(ISNUMBER(N2506),ISNUMBER(INDIRECT("FECHA_"&amp;$B2506,1))), IF(N2506&lt;=INDIRECT("FECHA_"&amp;$B2506,1),"INCUMPLIDA","PROCESO"), "VERIFICAR FECHA")),"SIN VALOR AVANCE")</f>
        <v>CUMPLIDA</v>
      </c>
    </row>
    <row r="2507" spans="1:19" ht="105.75">
      <c r="A2507" s="846" t="s">
        <v>19</v>
      </c>
      <c r="B2507" s="785" t="s">
        <v>13</v>
      </c>
      <c r="C2507" s="807" t="s">
        <v>3161</v>
      </c>
      <c r="D2507" s="807" t="s">
        <v>1417</v>
      </c>
      <c r="E2507" s="801"/>
      <c r="F2507" s="802"/>
      <c r="G2507" s="801"/>
      <c r="H2507" s="801" t="s">
        <v>3225</v>
      </c>
      <c r="I2507" s="803" t="s">
        <v>3231</v>
      </c>
      <c r="J2507" s="789" t="s">
        <v>3232</v>
      </c>
      <c r="K2507" s="789" t="s">
        <v>1933</v>
      </c>
      <c r="L2507" s="790">
        <v>1</v>
      </c>
      <c r="M2507" s="806">
        <v>44958</v>
      </c>
      <c r="N2507" s="806">
        <v>44985</v>
      </c>
      <c r="O2507" s="791">
        <f t="shared" si="92"/>
        <v>3.8571428571428572</v>
      </c>
      <c r="P2507" s="790">
        <v>1</v>
      </c>
      <c r="Q2507" s="789" t="s">
        <v>3233</v>
      </c>
      <c r="R2507" s="95">
        <f t="shared" si="91"/>
        <v>1</v>
      </c>
      <c r="S2507" s="794" t="str">
        <f t="array" aca="1" ref="S2507" ca="1">IF(ISNUMBER(R2507),IF(R2507=100%,"CUMPLIDA",IF(AND(ISNUMBER(N2507),ISNUMBER(INDIRECT("FECHA_"&amp;$B2507,1))), IF(N2507&lt;=INDIRECT("FECHA_"&amp;$B2507,1),"INCUMPLIDA","PROCESO"), "VERIFICAR FECHA")),"SIN VALOR AVANCE")</f>
        <v>CUMPLIDA</v>
      </c>
    </row>
    <row r="2508" spans="1:19" ht="105.75">
      <c r="A2508" s="846" t="s">
        <v>19</v>
      </c>
      <c r="B2508" s="785" t="s">
        <v>13</v>
      </c>
      <c r="C2508" s="807" t="s">
        <v>3161</v>
      </c>
      <c r="D2508" s="807" t="s">
        <v>1417</v>
      </c>
      <c r="E2508" s="801"/>
      <c r="F2508" s="802"/>
      <c r="G2508" s="801"/>
      <c r="H2508" s="801" t="s">
        <v>3225</v>
      </c>
      <c r="I2508" s="803" t="s">
        <v>3234</v>
      </c>
      <c r="J2508" s="789" t="s">
        <v>3235</v>
      </c>
      <c r="K2508" s="789" t="s">
        <v>1933</v>
      </c>
      <c r="L2508" s="790">
        <v>12</v>
      </c>
      <c r="M2508" s="806">
        <v>44958</v>
      </c>
      <c r="N2508" s="806">
        <v>45323</v>
      </c>
      <c r="O2508" s="791">
        <f t="shared" si="92"/>
        <v>52.142857142857146</v>
      </c>
      <c r="P2508" s="790">
        <v>12</v>
      </c>
      <c r="Q2508" s="789" t="s">
        <v>3221</v>
      </c>
      <c r="R2508" s="95">
        <f t="shared" si="91"/>
        <v>1</v>
      </c>
      <c r="S2508" s="794" t="str">
        <f t="array" aca="1" ref="S2508" ca="1">IF(ISNUMBER(R2508),IF(R2508=100%,"CUMPLIDA",IF(AND(ISNUMBER(N2508),ISNUMBER(INDIRECT("FECHA_"&amp;$B2508,1))), IF(N2508&lt;=INDIRECT("FECHA_"&amp;$B2508,1),"INCUMPLIDA","PROCESO"), "VERIFICAR FECHA")),"SIN VALOR AVANCE")</f>
        <v>CUMPLIDA</v>
      </c>
    </row>
    <row r="2509" spans="1:19" ht="105.75">
      <c r="A2509" s="846" t="s">
        <v>19</v>
      </c>
      <c r="B2509" s="785" t="s">
        <v>13</v>
      </c>
      <c r="C2509" s="807" t="s">
        <v>3161</v>
      </c>
      <c r="D2509" s="807" t="s">
        <v>1417</v>
      </c>
      <c r="E2509" s="801"/>
      <c r="F2509" s="802"/>
      <c r="G2509" s="801"/>
      <c r="H2509" s="801" t="s">
        <v>3225</v>
      </c>
      <c r="I2509" s="803" t="s">
        <v>3236</v>
      </c>
      <c r="J2509" s="789" t="s">
        <v>3237</v>
      </c>
      <c r="K2509" s="789" t="s">
        <v>1933</v>
      </c>
      <c r="L2509" s="790">
        <v>4</v>
      </c>
      <c r="M2509" s="806">
        <v>44958</v>
      </c>
      <c r="N2509" s="806">
        <v>45323</v>
      </c>
      <c r="O2509" s="791">
        <f t="shared" si="92"/>
        <v>52.142857142857146</v>
      </c>
      <c r="P2509" s="790">
        <v>4</v>
      </c>
      <c r="Q2509" s="789" t="s">
        <v>3184</v>
      </c>
      <c r="R2509" s="95">
        <f t="shared" si="91"/>
        <v>1</v>
      </c>
      <c r="S2509" s="794" t="str">
        <f t="array" aca="1" ref="S2509" ca="1">IF(ISNUMBER(R2509),IF(R2509=100%,"CUMPLIDA",IF(AND(ISNUMBER(N2509),ISNUMBER(INDIRECT("FECHA_"&amp;$B2509,1))), IF(N2509&lt;=INDIRECT("FECHA_"&amp;$B2509,1),"INCUMPLIDA","PROCESO"), "VERIFICAR FECHA")),"SIN VALOR AVANCE")</f>
        <v>CUMPLIDA</v>
      </c>
    </row>
    <row r="2510" spans="1:19" ht="105.75">
      <c r="A2510" s="846" t="s">
        <v>19</v>
      </c>
      <c r="B2510" s="785" t="s">
        <v>13</v>
      </c>
      <c r="C2510" s="807" t="s">
        <v>3161</v>
      </c>
      <c r="D2510" s="807" t="s">
        <v>1417</v>
      </c>
      <c r="E2510" s="801"/>
      <c r="F2510" s="802"/>
      <c r="G2510" s="801"/>
      <c r="H2510" s="801" t="s">
        <v>3225</v>
      </c>
      <c r="I2510" s="803" t="s">
        <v>3187</v>
      </c>
      <c r="J2510" s="789" t="s">
        <v>3188</v>
      </c>
      <c r="K2510" s="789" t="s">
        <v>1933</v>
      </c>
      <c r="L2510" s="790">
        <v>1</v>
      </c>
      <c r="M2510" s="806">
        <v>44958</v>
      </c>
      <c r="N2510" s="806">
        <v>44985</v>
      </c>
      <c r="O2510" s="791">
        <f t="shared" si="92"/>
        <v>3.8571428571428572</v>
      </c>
      <c r="P2510" s="790">
        <v>1</v>
      </c>
      <c r="Q2510" s="789" t="s">
        <v>3221</v>
      </c>
      <c r="R2510" s="95">
        <f t="shared" si="91"/>
        <v>1</v>
      </c>
      <c r="S2510" s="794" t="str">
        <f t="array" aca="1" ref="S2510" ca="1">IF(ISNUMBER(R2510),IF(R2510=100%,"CUMPLIDA",IF(AND(ISNUMBER(N2510),ISNUMBER(INDIRECT("FECHA_"&amp;$B2510,1))), IF(N2510&lt;=INDIRECT("FECHA_"&amp;$B2510,1),"INCUMPLIDA","PROCESO"), "VERIFICAR FECHA")),"SIN VALOR AVANCE")</f>
        <v>CUMPLIDA</v>
      </c>
    </row>
    <row r="2511" spans="1:19" ht="180.75">
      <c r="A2511" s="846" t="s">
        <v>19</v>
      </c>
      <c r="B2511" s="785" t="s">
        <v>13</v>
      </c>
      <c r="C2511" s="807" t="s">
        <v>3161</v>
      </c>
      <c r="D2511" s="807" t="s">
        <v>1417</v>
      </c>
      <c r="E2511" s="801" t="s">
        <v>3238</v>
      </c>
      <c r="F2511" s="802" t="s">
        <v>3163</v>
      </c>
      <c r="G2511" s="801"/>
      <c r="H2511" s="801" t="s">
        <v>3239</v>
      </c>
      <c r="I2511" s="803" t="s">
        <v>3214</v>
      </c>
      <c r="J2511" s="789" t="s">
        <v>3170</v>
      </c>
      <c r="K2511" s="789" t="s">
        <v>3171</v>
      </c>
      <c r="L2511" s="790">
        <v>3</v>
      </c>
      <c r="M2511" s="806">
        <v>44958</v>
      </c>
      <c r="N2511" s="806">
        <v>45323</v>
      </c>
      <c r="O2511" s="791">
        <f t="shared" si="92"/>
        <v>52.142857142857146</v>
      </c>
      <c r="P2511" s="790">
        <v>3</v>
      </c>
      <c r="Q2511" s="789" t="s">
        <v>3240</v>
      </c>
      <c r="R2511" s="95">
        <f t="shared" si="91"/>
        <v>1</v>
      </c>
      <c r="S2511" s="794" t="str">
        <f t="array" aca="1" ref="S2511" ca="1">IF(ISNUMBER(R2511),IF(R2511=100%,"CUMPLIDA",IF(AND(ISNUMBER(N2511),ISNUMBER(INDIRECT("FECHA_"&amp;$B2511,1))), IF(N2511&lt;=INDIRECT("FECHA_"&amp;$B2511,1),"INCUMPLIDA","PROCESO"), "VERIFICAR FECHA")),"SIN VALOR AVANCE")</f>
        <v>CUMPLIDA</v>
      </c>
    </row>
    <row r="2512" spans="1:19" ht="75.75">
      <c r="A2512" s="846" t="s">
        <v>19</v>
      </c>
      <c r="B2512" s="785" t="s">
        <v>13</v>
      </c>
      <c r="C2512" s="807"/>
      <c r="D2512" s="807"/>
      <c r="E2512" s="801"/>
      <c r="F2512" s="802"/>
      <c r="G2512" s="801"/>
      <c r="H2512" s="801" t="s">
        <v>3239</v>
      </c>
      <c r="I2512" s="801" t="s">
        <v>3173</v>
      </c>
      <c r="J2512" s="861" t="s">
        <v>831</v>
      </c>
      <c r="K2512" s="789" t="s">
        <v>832</v>
      </c>
      <c r="L2512" s="790">
        <v>1</v>
      </c>
      <c r="M2512" s="806">
        <v>45231</v>
      </c>
      <c r="N2512" s="806">
        <v>45504</v>
      </c>
      <c r="O2512" s="791">
        <f t="shared" si="92"/>
        <v>39</v>
      </c>
      <c r="P2512" s="790">
        <v>1</v>
      </c>
      <c r="Q2512" s="815" t="s">
        <v>2021</v>
      </c>
      <c r="R2512" s="95">
        <f t="shared" si="91"/>
        <v>1</v>
      </c>
      <c r="S2512" s="794" t="str">
        <f t="array" aca="1" ref="S2512" ca="1">IF(ISNUMBER(R2512),IF(R2512=100%,"CUMPLIDA",IF(AND(ISNUMBER(N2512),ISNUMBER(INDIRECT("FECHA_"&amp;$B2512,1))), IF(N2512&lt;=INDIRECT("FECHA_"&amp;$B2512,1),"INCUMPLIDA","PROCESO"), "VERIFICAR FECHA")),"SIN VALOR AVANCE")</f>
        <v>CUMPLIDA</v>
      </c>
    </row>
    <row r="2513" spans="1:19" ht="225.75">
      <c r="A2513" s="846" t="s">
        <v>19</v>
      </c>
      <c r="B2513" s="785" t="s">
        <v>13</v>
      </c>
      <c r="C2513" s="807"/>
      <c r="D2513" s="807"/>
      <c r="E2513" s="801"/>
      <c r="F2513" s="802"/>
      <c r="G2513" s="801"/>
      <c r="H2513" s="801" t="s">
        <v>3239</v>
      </c>
      <c r="I2513" s="801"/>
      <c r="J2513" s="861" t="s">
        <v>834</v>
      </c>
      <c r="K2513" s="789" t="s">
        <v>835</v>
      </c>
      <c r="L2513" s="790">
        <v>1</v>
      </c>
      <c r="M2513" s="806">
        <v>45231</v>
      </c>
      <c r="N2513" s="806">
        <v>45504</v>
      </c>
      <c r="O2513" s="791">
        <f t="shared" si="92"/>
        <v>39</v>
      </c>
      <c r="P2513" s="790">
        <v>1</v>
      </c>
      <c r="Q2513" s="815" t="s">
        <v>3174</v>
      </c>
      <c r="R2513" s="95">
        <f t="shared" si="91"/>
        <v>1</v>
      </c>
      <c r="S2513" s="794" t="str">
        <f t="array" aca="1" ref="S2513" ca="1">IF(ISNUMBER(R2513),IF(R2513=100%,"CUMPLIDA",IF(AND(ISNUMBER(N2513),ISNUMBER(INDIRECT("FECHA_"&amp;$B2513,1))), IF(N2513&lt;=INDIRECT("FECHA_"&amp;$B2513,1),"INCUMPLIDA","PROCESO"), "VERIFICAR FECHA")),"SIN VALOR AVANCE")</f>
        <v>CUMPLIDA</v>
      </c>
    </row>
    <row r="2514" spans="1:19" ht="150.75">
      <c r="A2514" s="846" t="s">
        <v>19</v>
      </c>
      <c r="B2514" s="785" t="s">
        <v>13</v>
      </c>
      <c r="C2514" s="807"/>
      <c r="D2514" s="807"/>
      <c r="E2514" s="801"/>
      <c r="F2514" s="802"/>
      <c r="G2514" s="801"/>
      <c r="H2514" s="801" t="s">
        <v>3239</v>
      </c>
      <c r="I2514" s="803" t="s">
        <v>837</v>
      </c>
      <c r="J2514" s="789" t="s">
        <v>838</v>
      </c>
      <c r="K2514" s="789" t="s">
        <v>839</v>
      </c>
      <c r="L2514" s="804">
        <v>1</v>
      </c>
      <c r="M2514" s="805">
        <v>45323</v>
      </c>
      <c r="N2514" s="805">
        <v>45747</v>
      </c>
      <c r="O2514" s="791">
        <f t="shared" si="92"/>
        <v>60.571428571428569</v>
      </c>
      <c r="P2514" s="790">
        <v>1</v>
      </c>
      <c r="Q2514" s="815" t="s">
        <v>3175</v>
      </c>
      <c r="R2514" s="95">
        <f t="shared" si="91"/>
        <v>1</v>
      </c>
      <c r="S2514" s="794" t="str">
        <f t="array" aca="1" ref="S2514" ca="1">IF(ISNUMBER(R2514),IF(R2514=100%,"CUMPLIDA",IF(AND(ISNUMBER(N2514),ISNUMBER(INDIRECT("FECHA_"&amp;$B2514,1))), IF(N2514&lt;=INDIRECT("FECHA_"&amp;$B2514,1),"INCUMPLIDA","PROCESO"), "VERIFICAR FECHA")),"SIN VALOR AVANCE")</f>
        <v>CUMPLIDA</v>
      </c>
    </row>
    <row r="2515" spans="1:19" ht="75.75">
      <c r="A2515" s="846" t="s">
        <v>19</v>
      </c>
      <c r="B2515" s="785" t="s">
        <v>13</v>
      </c>
      <c r="C2515" s="807" t="s">
        <v>3161</v>
      </c>
      <c r="D2515" s="807" t="s">
        <v>1417</v>
      </c>
      <c r="E2515" s="801"/>
      <c r="F2515" s="802"/>
      <c r="G2515" s="801"/>
      <c r="H2515" s="801" t="s">
        <v>3239</v>
      </c>
      <c r="I2515" s="803" t="s">
        <v>841</v>
      </c>
      <c r="J2515" s="789" t="s">
        <v>841</v>
      </c>
      <c r="K2515" s="789" t="s">
        <v>842</v>
      </c>
      <c r="L2515" s="804">
        <v>1</v>
      </c>
      <c r="M2515" s="805">
        <v>45323</v>
      </c>
      <c r="N2515" s="805">
        <v>45747</v>
      </c>
      <c r="O2515" s="791">
        <f t="shared" si="92"/>
        <v>60.571428571428569</v>
      </c>
      <c r="P2515" s="790">
        <v>1</v>
      </c>
      <c r="Q2515" s="815" t="s">
        <v>3010</v>
      </c>
      <c r="R2515" s="95">
        <f t="shared" si="91"/>
        <v>1</v>
      </c>
      <c r="S2515" s="794" t="str">
        <f t="array" aca="1" ref="S2515" ca="1">IF(ISNUMBER(R2515),IF(R2515=100%,"CUMPLIDA",IF(AND(ISNUMBER(N2515),ISNUMBER(INDIRECT("FECHA_"&amp;$B2515,1))), IF(N2515&lt;=INDIRECT("FECHA_"&amp;$B2515,1),"INCUMPLIDA","PROCESO"), "VERIFICAR FECHA")),"SIN VALOR AVANCE")</f>
        <v>CUMPLIDA</v>
      </c>
    </row>
    <row r="2516" spans="1:19" ht="75.75">
      <c r="A2516" s="846" t="s">
        <v>19</v>
      </c>
      <c r="B2516" s="785" t="s">
        <v>13</v>
      </c>
      <c r="C2516" s="807"/>
      <c r="D2516" s="807"/>
      <c r="E2516" s="801"/>
      <c r="F2516" s="802"/>
      <c r="G2516" s="801"/>
      <c r="H2516" s="801" t="s">
        <v>3239</v>
      </c>
      <c r="I2516" s="803" t="s">
        <v>844</v>
      </c>
      <c r="J2516" s="789" t="s">
        <v>845</v>
      </c>
      <c r="K2516" s="789" t="s">
        <v>846</v>
      </c>
      <c r="L2516" s="804">
        <v>1</v>
      </c>
      <c r="M2516" s="805">
        <v>45231</v>
      </c>
      <c r="N2516" s="805">
        <v>45747</v>
      </c>
      <c r="O2516" s="791">
        <f t="shared" si="92"/>
        <v>73.714285714285708</v>
      </c>
      <c r="P2516" s="790">
        <v>1</v>
      </c>
      <c r="Q2516" s="815" t="s">
        <v>3010</v>
      </c>
      <c r="R2516" s="95">
        <f t="shared" si="91"/>
        <v>1</v>
      </c>
      <c r="S2516" s="794" t="str">
        <f t="array" aca="1" ref="S2516" ca="1">IF(ISNUMBER(R2516),IF(R2516=100%,"CUMPLIDA",IF(AND(ISNUMBER(N2516),ISNUMBER(INDIRECT("FECHA_"&amp;$B2516,1))), IF(N2516&lt;=INDIRECT("FECHA_"&amp;$B2516,1),"INCUMPLIDA","PROCESO"), "VERIFICAR FECHA")),"SIN VALOR AVANCE")</f>
        <v>CUMPLIDA</v>
      </c>
    </row>
    <row r="2517" spans="1:19" ht="150.75">
      <c r="A2517" s="846" t="s">
        <v>19</v>
      </c>
      <c r="B2517" s="785" t="s">
        <v>13</v>
      </c>
      <c r="C2517" s="807"/>
      <c r="D2517" s="807"/>
      <c r="E2517" s="801"/>
      <c r="F2517" s="802"/>
      <c r="G2517" s="801"/>
      <c r="H2517" s="801" t="s">
        <v>3239</v>
      </c>
      <c r="I2517" s="803" t="s">
        <v>847</v>
      </c>
      <c r="J2517" s="789" t="s">
        <v>847</v>
      </c>
      <c r="K2517" s="789" t="s">
        <v>1865</v>
      </c>
      <c r="L2517" s="804">
        <v>1</v>
      </c>
      <c r="M2517" s="805">
        <v>45323</v>
      </c>
      <c r="N2517" s="805">
        <v>45747</v>
      </c>
      <c r="O2517" s="791">
        <f t="shared" si="92"/>
        <v>60.571428571428569</v>
      </c>
      <c r="P2517" s="790">
        <v>1</v>
      </c>
      <c r="Q2517" s="815" t="s">
        <v>3175</v>
      </c>
      <c r="R2517" s="95">
        <f t="shared" si="91"/>
        <v>1</v>
      </c>
      <c r="S2517" s="794" t="str">
        <f t="array" aca="1" ref="S2517" ca="1">IF(ISNUMBER(R2517),IF(R2517=100%,"CUMPLIDA",IF(AND(ISNUMBER(N2517),ISNUMBER(INDIRECT("FECHA_"&amp;$B2517,1))), IF(N2517&lt;=INDIRECT("FECHA_"&amp;$B2517,1),"INCUMPLIDA","PROCESO"), "VERIFICAR FECHA")),"SIN VALOR AVANCE")</f>
        <v>CUMPLIDA</v>
      </c>
    </row>
    <row r="2518" spans="1:19" ht="75.75">
      <c r="A2518" s="846" t="s">
        <v>19</v>
      </c>
      <c r="B2518" s="785" t="s">
        <v>13</v>
      </c>
      <c r="C2518" s="807"/>
      <c r="D2518" s="807"/>
      <c r="E2518" s="801"/>
      <c r="F2518" s="802"/>
      <c r="G2518" s="801"/>
      <c r="H2518" s="801" t="s">
        <v>3239</v>
      </c>
      <c r="I2518" s="803" t="s">
        <v>2025</v>
      </c>
      <c r="J2518" s="789" t="s">
        <v>2025</v>
      </c>
      <c r="K2518" s="789" t="s">
        <v>850</v>
      </c>
      <c r="L2518" s="804">
        <v>1</v>
      </c>
      <c r="M2518" s="805">
        <v>45231</v>
      </c>
      <c r="N2518" s="805">
        <v>45747</v>
      </c>
      <c r="O2518" s="791">
        <f t="shared" si="92"/>
        <v>73.714285714285708</v>
      </c>
      <c r="P2518" s="790">
        <v>1</v>
      </c>
      <c r="Q2518" s="815" t="s">
        <v>3010</v>
      </c>
      <c r="R2518" s="95">
        <f t="shared" si="91"/>
        <v>1</v>
      </c>
      <c r="S2518" s="794" t="str">
        <f t="array" aca="1" ref="S2518" ca="1">IF(ISNUMBER(R2518),IF(R2518=100%,"CUMPLIDA",IF(AND(ISNUMBER(N2518),ISNUMBER(INDIRECT("FECHA_"&amp;$B2518,1))), IF(N2518&lt;=INDIRECT("FECHA_"&amp;$B2518,1),"INCUMPLIDA","PROCESO"), "VERIFICAR FECHA")),"SIN VALOR AVANCE")</f>
        <v>CUMPLIDA</v>
      </c>
    </row>
    <row r="2519" spans="1:19" ht="225.75">
      <c r="A2519" s="846" t="s">
        <v>19</v>
      </c>
      <c r="B2519" s="785" t="s">
        <v>13</v>
      </c>
      <c r="C2519" s="807"/>
      <c r="D2519" s="807"/>
      <c r="E2519" s="801"/>
      <c r="F2519" s="802"/>
      <c r="G2519" s="801"/>
      <c r="H2519" s="801" t="s">
        <v>3239</v>
      </c>
      <c r="I2519" s="803" t="s">
        <v>2026</v>
      </c>
      <c r="J2519" s="789" t="s">
        <v>2026</v>
      </c>
      <c r="K2519" s="789" t="s">
        <v>977</v>
      </c>
      <c r="L2519" s="804">
        <v>1</v>
      </c>
      <c r="M2519" s="805">
        <v>45231</v>
      </c>
      <c r="N2519" s="805">
        <v>45808</v>
      </c>
      <c r="O2519" s="791">
        <f t="shared" si="92"/>
        <v>82.428571428571431</v>
      </c>
      <c r="P2519" s="790">
        <v>1</v>
      </c>
      <c r="Q2519" s="815" t="s">
        <v>3174</v>
      </c>
      <c r="R2519" s="95">
        <f t="shared" si="91"/>
        <v>1</v>
      </c>
      <c r="S2519" s="794" t="str">
        <f t="array" aca="1" ref="S2519" ca="1">IF(ISNUMBER(R2519),IF(R2519=100%,"CUMPLIDA",IF(AND(ISNUMBER(N2519),ISNUMBER(INDIRECT("FECHA_"&amp;$B2519,1))), IF(N2519&lt;=INDIRECT("FECHA_"&amp;$B2519,1),"INCUMPLIDA","PROCESO"), "VERIFICAR FECHA")),"SIN VALOR AVANCE")</f>
        <v>CUMPLIDA</v>
      </c>
    </row>
    <row r="2520" spans="1:19" ht="75.75">
      <c r="A2520" s="846" t="s">
        <v>19</v>
      </c>
      <c r="B2520" s="785" t="s">
        <v>13</v>
      </c>
      <c r="C2520" s="807"/>
      <c r="D2520" s="807"/>
      <c r="E2520" s="801"/>
      <c r="F2520" s="802"/>
      <c r="G2520" s="801"/>
      <c r="H2520" s="801" t="s">
        <v>3239</v>
      </c>
      <c r="I2520" s="803" t="s">
        <v>854</v>
      </c>
      <c r="J2520" s="789" t="s">
        <v>421</v>
      </c>
      <c r="K2520" s="789" t="s">
        <v>855</v>
      </c>
      <c r="L2520" s="804">
        <v>12</v>
      </c>
      <c r="M2520" s="805">
        <v>46024</v>
      </c>
      <c r="N2520" s="805">
        <v>47118</v>
      </c>
      <c r="O2520" s="791">
        <f t="shared" si="92"/>
        <v>156.28571428571428</v>
      </c>
      <c r="P2520" s="790">
        <v>0</v>
      </c>
      <c r="Q2520" s="815" t="s">
        <v>3010</v>
      </c>
      <c r="R2520" s="95">
        <f t="shared" si="91"/>
        <v>0</v>
      </c>
      <c r="S2520" s="794" t="str">
        <f t="array" aca="1" ref="S2520" ca="1">IF(ISNUMBER(R2520),IF(R2520=100%,"CUMPLIDA",IF(AND(ISNUMBER(N2520),ISNUMBER(INDIRECT("FECHA_"&amp;$B2520,1))), IF(N2520&lt;=INDIRECT("FECHA_"&amp;$B2520,1),"INCUMPLIDA","PROCESO"), "VERIFICAR FECHA")),"SIN VALOR AVANCE")</f>
        <v>PROCESO</v>
      </c>
    </row>
    <row r="2521" spans="1:19" ht="150.75">
      <c r="A2521" s="846" t="s">
        <v>19</v>
      </c>
      <c r="B2521" s="785" t="s">
        <v>13</v>
      </c>
      <c r="C2521" s="807" t="s">
        <v>3161</v>
      </c>
      <c r="D2521" s="807" t="s">
        <v>1417</v>
      </c>
      <c r="E2521" s="801"/>
      <c r="F2521" s="802"/>
      <c r="G2521" s="801"/>
      <c r="H2521" s="801" t="s">
        <v>3239</v>
      </c>
      <c r="I2521" s="803" t="s">
        <v>857</v>
      </c>
      <c r="J2521" s="789" t="s">
        <v>425</v>
      </c>
      <c r="K2521" s="789" t="s">
        <v>426</v>
      </c>
      <c r="L2521" s="804">
        <v>1</v>
      </c>
      <c r="M2521" s="805">
        <v>46024</v>
      </c>
      <c r="N2521" s="805">
        <v>47118</v>
      </c>
      <c r="O2521" s="791">
        <f t="shared" si="92"/>
        <v>156.28571428571428</v>
      </c>
      <c r="P2521" s="790">
        <v>0</v>
      </c>
      <c r="Q2521" s="815" t="s">
        <v>3175</v>
      </c>
      <c r="R2521" s="95">
        <f t="shared" si="91"/>
        <v>0</v>
      </c>
      <c r="S2521" s="794" t="str">
        <f t="array" aca="1" ref="S2521" ca="1">IF(ISNUMBER(R2521),IF(R2521=100%,"CUMPLIDA",IF(AND(ISNUMBER(N2521),ISNUMBER(INDIRECT("FECHA_"&amp;$B2521,1))), IF(N2521&lt;=INDIRECT("FECHA_"&amp;$B2521,1),"INCUMPLIDA","PROCESO"), "VERIFICAR FECHA")),"SIN VALOR AVANCE")</f>
        <v>PROCESO</v>
      </c>
    </row>
    <row r="2522" spans="1:19" ht="225.75">
      <c r="A2522" s="846" t="s">
        <v>19</v>
      </c>
      <c r="B2522" s="785" t="s">
        <v>13</v>
      </c>
      <c r="C2522" s="807" t="s">
        <v>3161</v>
      </c>
      <c r="D2522" s="807" t="s">
        <v>1417</v>
      </c>
      <c r="E2522" s="801"/>
      <c r="F2522" s="802"/>
      <c r="G2522" s="801"/>
      <c r="H2522" s="801" t="s">
        <v>3239</v>
      </c>
      <c r="I2522" s="803" t="s">
        <v>858</v>
      </c>
      <c r="J2522" s="789" t="s">
        <v>428</v>
      </c>
      <c r="K2522" s="789" t="s">
        <v>429</v>
      </c>
      <c r="L2522" s="804">
        <v>2</v>
      </c>
      <c r="M2522" s="805">
        <v>46024</v>
      </c>
      <c r="N2522" s="805">
        <v>47118</v>
      </c>
      <c r="O2522" s="791">
        <f t="shared" si="92"/>
        <v>156.28571428571428</v>
      </c>
      <c r="P2522" s="790">
        <v>0</v>
      </c>
      <c r="Q2522" s="815" t="s">
        <v>3174</v>
      </c>
      <c r="R2522" s="95">
        <f t="shared" si="91"/>
        <v>0</v>
      </c>
      <c r="S2522" s="794" t="str">
        <f t="array" aca="1" ref="S2522" ca="1">IF(ISNUMBER(R2522),IF(R2522=100%,"CUMPLIDA",IF(AND(ISNUMBER(N2522),ISNUMBER(INDIRECT("FECHA_"&amp;$B2522,1))), IF(N2522&lt;=INDIRECT("FECHA_"&amp;$B2522,1),"INCUMPLIDA","PROCESO"), "VERIFICAR FECHA")),"SIN VALOR AVANCE")</f>
        <v>PROCESO</v>
      </c>
    </row>
    <row r="2523" spans="1:19" ht="105.75">
      <c r="A2523" s="846" t="s">
        <v>19</v>
      </c>
      <c r="B2523" s="785" t="s">
        <v>13</v>
      </c>
      <c r="C2523" s="807" t="s">
        <v>3161</v>
      </c>
      <c r="D2523" s="807" t="s">
        <v>1417</v>
      </c>
      <c r="E2523" s="801"/>
      <c r="F2523" s="802"/>
      <c r="G2523" s="801"/>
      <c r="H2523" s="801" t="s">
        <v>3239</v>
      </c>
      <c r="I2523" s="803" t="s">
        <v>3176</v>
      </c>
      <c r="J2523" s="789" t="s">
        <v>3177</v>
      </c>
      <c r="K2523" s="789" t="s">
        <v>3178</v>
      </c>
      <c r="L2523" s="790">
        <v>1</v>
      </c>
      <c r="M2523" s="806">
        <v>44927</v>
      </c>
      <c r="N2523" s="806">
        <v>45016</v>
      </c>
      <c r="O2523" s="791">
        <f t="shared" si="92"/>
        <v>12.714285714285714</v>
      </c>
      <c r="P2523" s="790">
        <v>1</v>
      </c>
      <c r="Q2523" s="789" t="s">
        <v>3241</v>
      </c>
      <c r="R2523" s="95">
        <f t="shared" si="91"/>
        <v>1</v>
      </c>
      <c r="S2523" s="794" t="str">
        <f t="array" aca="1" ref="S2523" ca="1">IF(ISNUMBER(R2523),IF(R2523=100%,"CUMPLIDA",IF(AND(ISNUMBER(N2523),ISNUMBER(INDIRECT("FECHA_"&amp;$B2523,1))), IF(N2523&lt;=INDIRECT("FECHA_"&amp;$B2523,1),"INCUMPLIDA","PROCESO"), "VERIFICAR FECHA")),"SIN VALOR AVANCE")</f>
        <v>CUMPLIDA</v>
      </c>
    </row>
    <row r="2524" spans="1:19" ht="165.75">
      <c r="A2524" s="846" t="s">
        <v>19</v>
      </c>
      <c r="B2524" s="785" t="s">
        <v>13</v>
      </c>
      <c r="C2524" s="807" t="s">
        <v>3161</v>
      </c>
      <c r="D2524" s="807" t="s">
        <v>1417</v>
      </c>
      <c r="E2524" s="801"/>
      <c r="F2524" s="802"/>
      <c r="G2524" s="801"/>
      <c r="H2524" s="801" t="s">
        <v>3239</v>
      </c>
      <c r="I2524" s="803" t="s">
        <v>3176</v>
      </c>
      <c r="J2524" s="789" t="s">
        <v>3217</v>
      </c>
      <c r="K2524" s="789" t="s">
        <v>1933</v>
      </c>
      <c r="L2524" s="790">
        <v>1</v>
      </c>
      <c r="M2524" s="806">
        <v>45017</v>
      </c>
      <c r="N2524" s="806">
        <v>45138</v>
      </c>
      <c r="O2524" s="791">
        <f t="shared" si="92"/>
        <v>17.285714285714285</v>
      </c>
      <c r="P2524" s="790">
        <v>1</v>
      </c>
      <c r="Q2524" s="789" t="s">
        <v>3242</v>
      </c>
      <c r="R2524" s="95">
        <f t="shared" si="91"/>
        <v>1</v>
      </c>
      <c r="S2524" s="794" t="str">
        <f t="array" aca="1" ref="S2524" ca="1">IF(ISNUMBER(R2524),IF(R2524=100%,"CUMPLIDA",IF(AND(ISNUMBER(N2524),ISNUMBER(INDIRECT("FECHA_"&amp;$B2524,1))), IF(N2524&lt;=INDIRECT("FECHA_"&amp;$B2524,1),"INCUMPLIDA","PROCESO"), "VERIFICAR FECHA")),"SIN VALOR AVANCE")</f>
        <v>CUMPLIDA</v>
      </c>
    </row>
    <row r="2525" spans="1:19" ht="105.75">
      <c r="A2525" s="846" t="s">
        <v>19</v>
      </c>
      <c r="B2525" s="785" t="s">
        <v>13</v>
      </c>
      <c r="C2525" s="807" t="s">
        <v>3161</v>
      </c>
      <c r="D2525" s="807" t="s">
        <v>1417</v>
      </c>
      <c r="E2525" s="801"/>
      <c r="F2525" s="802"/>
      <c r="G2525" s="801"/>
      <c r="H2525" s="801" t="s">
        <v>3239</v>
      </c>
      <c r="I2525" s="803" t="s">
        <v>3219</v>
      </c>
      <c r="J2525" s="789" t="s">
        <v>3220</v>
      </c>
      <c r="K2525" s="789" t="s">
        <v>1933</v>
      </c>
      <c r="L2525" s="790">
        <v>12</v>
      </c>
      <c r="M2525" s="806">
        <v>44958</v>
      </c>
      <c r="N2525" s="806">
        <v>45323</v>
      </c>
      <c r="O2525" s="791">
        <f t="shared" si="92"/>
        <v>52.142857142857146</v>
      </c>
      <c r="P2525" s="790">
        <v>12</v>
      </c>
      <c r="Q2525" s="789" t="s">
        <v>3184</v>
      </c>
      <c r="R2525" s="95">
        <f t="shared" si="91"/>
        <v>1</v>
      </c>
      <c r="S2525" s="794" t="str">
        <f t="array" aca="1" ref="S2525" ca="1">IF(ISNUMBER(R2525),IF(R2525=100%,"CUMPLIDA",IF(AND(ISNUMBER(N2525),ISNUMBER(INDIRECT("FECHA_"&amp;$B2525,1))), IF(N2525&lt;=INDIRECT("FECHA_"&amp;$B2525,1),"INCUMPLIDA","PROCESO"), "VERIFICAR FECHA")),"SIN VALOR AVANCE")</f>
        <v>CUMPLIDA</v>
      </c>
    </row>
    <row r="2526" spans="1:19" ht="105.75">
      <c r="A2526" s="846" t="s">
        <v>19</v>
      </c>
      <c r="B2526" s="785" t="s">
        <v>13</v>
      </c>
      <c r="C2526" s="807" t="s">
        <v>3161</v>
      </c>
      <c r="D2526" s="807" t="s">
        <v>1417</v>
      </c>
      <c r="E2526" s="801"/>
      <c r="F2526" s="802"/>
      <c r="G2526" s="801"/>
      <c r="H2526" s="801" t="s">
        <v>3239</v>
      </c>
      <c r="I2526" s="803" t="s">
        <v>3222</v>
      </c>
      <c r="J2526" s="789" t="s">
        <v>3223</v>
      </c>
      <c r="K2526" s="789" t="s">
        <v>1933</v>
      </c>
      <c r="L2526" s="790">
        <v>4</v>
      </c>
      <c r="M2526" s="806">
        <v>44958</v>
      </c>
      <c r="N2526" s="806">
        <v>45323</v>
      </c>
      <c r="O2526" s="791">
        <f t="shared" si="92"/>
        <v>52.142857142857146</v>
      </c>
      <c r="P2526" s="790">
        <v>4</v>
      </c>
      <c r="Q2526" s="789" t="s">
        <v>3221</v>
      </c>
      <c r="R2526" s="95">
        <f t="shared" si="91"/>
        <v>1</v>
      </c>
      <c r="S2526" s="794" t="str">
        <f t="array" aca="1" ref="S2526" ca="1">IF(ISNUMBER(R2526),IF(R2526=100%,"CUMPLIDA",IF(AND(ISNUMBER(N2526),ISNUMBER(INDIRECT("FECHA_"&amp;$B2526,1))), IF(N2526&lt;=INDIRECT("FECHA_"&amp;$B2526,1),"INCUMPLIDA","PROCESO"), "VERIFICAR FECHA")),"SIN VALOR AVANCE")</f>
        <v>CUMPLIDA</v>
      </c>
    </row>
    <row r="2527" spans="1:19" ht="105.75">
      <c r="A2527" s="846" t="s">
        <v>19</v>
      </c>
      <c r="B2527" s="785" t="s">
        <v>13</v>
      </c>
      <c r="C2527" s="807" t="s">
        <v>3161</v>
      </c>
      <c r="D2527" s="807" t="s">
        <v>1417</v>
      </c>
      <c r="E2527" s="801"/>
      <c r="F2527" s="802"/>
      <c r="G2527" s="801"/>
      <c r="H2527" s="801" t="s">
        <v>3239</v>
      </c>
      <c r="I2527" s="803" t="s">
        <v>3187</v>
      </c>
      <c r="J2527" s="789" t="s">
        <v>3188</v>
      </c>
      <c r="K2527" s="789" t="s">
        <v>1933</v>
      </c>
      <c r="L2527" s="790">
        <v>1</v>
      </c>
      <c r="M2527" s="806">
        <v>44958</v>
      </c>
      <c r="N2527" s="806">
        <v>44985</v>
      </c>
      <c r="O2527" s="791">
        <f t="shared" si="92"/>
        <v>3.8571428571428572</v>
      </c>
      <c r="P2527" s="790">
        <v>1</v>
      </c>
      <c r="Q2527" s="789" t="s">
        <v>3221</v>
      </c>
      <c r="R2527" s="95">
        <f t="shared" si="91"/>
        <v>1</v>
      </c>
      <c r="S2527" s="794" t="str">
        <f t="array" aca="1" ref="S2527" ca="1">IF(ISNUMBER(R2527),IF(R2527=100%,"CUMPLIDA",IF(AND(ISNUMBER(N2527),ISNUMBER(INDIRECT("FECHA_"&amp;$B2527,1))), IF(N2527&lt;=INDIRECT("FECHA_"&amp;$B2527,1),"INCUMPLIDA","PROCESO"), "VERIFICAR FECHA")),"SIN VALOR AVANCE")</f>
        <v>CUMPLIDA</v>
      </c>
    </row>
    <row r="2528" spans="1:19" ht="180.75">
      <c r="A2528" s="846" t="s">
        <v>19</v>
      </c>
      <c r="B2528" s="785" t="s">
        <v>13</v>
      </c>
      <c r="C2528" s="807" t="s">
        <v>3161</v>
      </c>
      <c r="D2528" s="807" t="s">
        <v>1417</v>
      </c>
      <c r="E2528" s="801" t="s">
        <v>3243</v>
      </c>
      <c r="F2528" s="802" t="s">
        <v>3163</v>
      </c>
      <c r="G2528" s="801"/>
      <c r="H2528" s="801" t="s">
        <v>3244</v>
      </c>
      <c r="I2528" s="803" t="s">
        <v>3214</v>
      </c>
      <c r="J2528" s="789" t="s">
        <v>3170</v>
      </c>
      <c r="K2528" s="789" t="s">
        <v>3171</v>
      </c>
      <c r="L2528" s="790">
        <v>3</v>
      </c>
      <c r="M2528" s="806">
        <v>44958</v>
      </c>
      <c r="N2528" s="806">
        <v>45323</v>
      </c>
      <c r="O2528" s="791">
        <f t="shared" si="92"/>
        <v>52.142857142857146</v>
      </c>
      <c r="P2528" s="790">
        <v>3</v>
      </c>
      <c r="Q2528" s="789" t="s">
        <v>3245</v>
      </c>
      <c r="R2528" s="95">
        <f t="shared" si="91"/>
        <v>1</v>
      </c>
      <c r="S2528" s="794" t="str">
        <f t="array" aca="1" ref="S2528" ca="1">IF(ISNUMBER(R2528),IF(R2528=100%,"CUMPLIDA",IF(AND(ISNUMBER(N2528),ISNUMBER(INDIRECT("FECHA_"&amp;$B2528,1))), IF(N2528&lt;=INDIRECT("FECHA_"&amp;$B2528,1),"INCUMPLIDA","PROCESO"), "VERIFICAR FECHA")),"SIN VALOR AVANCE")</f>
        <v>CUMPLIDA</v>
      </c>
    </row>
    <row r="2529" spans="1:19" ht="75.75">
      <c r="A2529" s="846" t="s">
        <v>19</v>
      </c>
      <c r="B2529" s="785" t="s">
        <v>13</v>
      </c>
      <c r="C2529" s="807"/>
      <c r="D2529" s="807"/>
      <c r="E2529" s="801"/>
      <c r="F2529" s="802"/>
      <c r="G2529" s="801"/>
      <c r="H2529" s="801" t="s">
        <v>3244</v>
      </c>
      <c r="I2529" s="801" t="s">
        <v>3173</v>
      </c>
      <c r="J2529" s="861" t="s">
        <v>831</v>
      </c>
      <c r="K2529" s="789" t="s">
        <v>832</v>
      </c>
      <c r="L2529" s="790">
        <v>1</v>
      </c>
      <c r="M2529" s="806">
        <v>45231</v>
      </c>
      <c r="N2529" s="806">
        <v>45504</v>
      </c>
      <c r="O2529" s="791">
        <f t="shared" si="92"/>
        <v>39</v>
      </c>
      <c r="P2529" s="790">
        <v>1</v>
      </c>
      <c r="Q2529" s="815" t="s">
        <v>2021</v>
      </c>
      <c r="R2529" s="95">
        <f t="shared" si="91"/>
        <v>1</v>
      </c>
      <c r="S2529" s="794" t="str">
        <f t="array" aca="1" ref="S2529" ca="1">IF(ISNUMBER(R2529),IF(R2529=100%,"CUMPLIDA",IF(AND(ISNUMBER(N2529),ISNUMBER(INDIRECT("FECHA_"&amp;$B2529,1))), IF(N2529&lt;=INDIRECT("FECHA_"&amp;$B2529,1),"INCUMPLIDA","PROCESO"), "VERIFICAR FECHA")),"SIN VALOR AVANCE")</f>
        <v>CUMPLIDA</v>
      </c>
    </row>
    <row r="2530" spans="1:19" ht="225.75">
      <c r="A2530" s="846" t="s">
        <v>19</v>
      </c>
      <c r="B2530" s="785" t="s">
        <v>13</v>
      </c>
      <c r="C2530" s="807"/>
      <c r="D2530" s="807"/>
      <c r="E2530" s="801"/>
      <c r="F2530" s="802"/>
      <c r="G2530" s="801"/>
      <c r="H2530" s="801" t="s">
        <v>3244</v>
      </c>
      <c r="I2530" s="801"/>
      <c r="J2530" s="861" t="s">
        <v>834</v>
      </c>
      <c r="K2530" s="789" t="s">
        <v>835</v>
      </c>
      <c r="L2530" s="790">
        <v>1</v>
      </c>
      <c r="M2530" s="806">
        <v>45231</v>
      </c>
      <c r="N2530" s="806">
        <v>45504</v>
      </c>
      <c r="O2530" s="791">
        <f t="shared" si="92"/>
        <v>39</v>
      </c>
      <c r="P2530" s="790">
        <v>1</v>
      </c>
      <c r="Q2530" s="815" t="s">
        <v>3174</v>
      </c>
      <c r="R2530" s="95">
        <f t="shared" si="91"/>
        <v>1</v>
      </c>
      <c r="S2530" s="794" t="str">
        <f t="array" aca="1" ref="S2530" ca="1">IF(ISNUMBER(R2530),IF(R2530=100%,"CUMPLIDA",IF(AND(ISNUMBER(N2530),ISNUMBER(INDIRECT("FECHA_"&amp;$B2530,1))), IF(N2530&lt;=INDIRECT("FECHA_"&amp;$B2530,1),"INCUMPLIDA","PROCESO"), "VERIFICAR FECHA")),"SIN VALOR AVANCE")</f>
        <v>CUMPLIDA</v>
      </c>
    </row>
    <row r="2531" spans="1:19" ht="165.75">
      <c r="A2531" s="846" t="s">
        <v>19</v>
      </c>
      <c r="B2531" s="785" t="s">
        <v>13</v>
      </c>
      <c r="C2531" s="807"/>
      <c r="D2531" s="807"/>
      <c r="E2531" s="801"/>
      <c r="F2531" s="802"/>
      <c r="G2531" s="801"/>
      <c r="H2531" s="801" t="s">
        <v>3244</v>
      </c>
      <c r="I2531" s="803" t="s">
        <v>837</v>
      </c>
      <c r="J2531" s="789" t="s">
        <v>838</v>
      </c>
      <c r="K2531" s="789" t="s">
        <v>839</v>
      </c>
      <c r="L2531" s="804">
        <v>1</v>
      </c>
      <c r="M2531" s="805">
        <v>45323</v>
      </c>
      <c r="N2531" s="805">
        <v>45747</v>
      </c>
      <c r="O2531" s="791">
        <f t="shared" si="92"/>
        <v>60.571428571428569</v>
      </c>
      <c r="P2531" s="790">
        <v>1</v>
      </c>
      <c r="Q2531" s="815" t="s">
        <v>3216</v>
      </c>
      <c r="R2531" s="95">
        <f t="shared" si="91"/>
        <v>1</v>
      </c>
      <c r="S2531" s="794" t="str">
        <f t="array" aca="1" ref="S2531" ca="1">IF(ISNUMBER(R2531),IF(R2531=100%,"CUMPLIDA",IF(AND(ISNUMBER(N2531),ISNUMBER(INDIRECT("FECHA_"&amp;$B2531,1))), IF(N2531&lt;=INDIRECT("FECHA_"&amp;$B2531,1),"INCUMPLIDA","PROCESO"), "VERIFICAR FECHA")),"SIN VALOR AVANCE")</f>
        <v>CUMPLIDA</v>
      </c>
    </row>
    <row r="2532" spans="1:19" ht="75.75">
      <c r="A2532" s="846" t="s">
        <v>19</v>
      </c>
      <c r="B2532" s="785" t="s">
        <v>13</v>
      </c>
      <c r="C2532" s="807"/>
      <c r="D2532" s="807"/>
      <c r="E2532" s="801"/>
      <c r="F2532" s="802"/>
      <c r="G2532" s="801"/>
      <c r="H2532" s="801" t="s">
        <v>3244</v>
      </c>
      <c r="I2532" s="803" t="s">
        <v>841</v>
      </c>
      <c r="J2532" s="789" t="s">
        <v>841</v>
      </c>
      <c r="K2532" s="789" t="s">
        <v>842</v>
      </c>
      <c r="L2532" s="804">
        <v>1</v>
      </c>
      <c r="M2532" s="805">
        <v>45323</v>
      </c>
      <c r="N2532" s="805">
        <v>45747</v>
      </c>
      <c r="O2532" s="791">
        <f t="shared" si="92"/>
        <v>60.571428571428569</v>
      </c>
      <c r="P2532" s="790">
        <v>1</v>
      </c>
      <c r="Q2532" s="815" t="s">
        <v>3010</v>
      </c>
      <c r="R2532" s="95">
        <f t="shared" si="91"/>
        <v>1</v>
      </c>
      <c r="S2532" s="794" t="str">
        <f t="array" aca="1" ref="S2532" ca="1">IF(ISNUMBER(R2532),IF(R2532=100%,"CUMPLIDA",IF(AND(ISNUMBER(N2532),ISNUMBER(INDIRECT("FECHA_"&amp;$B2532,1))), IF(N2532&lt;=INDIRECT("FECHA_"&amp;$B2532,1),"INCUMPLIDA","PROCESO"), "VERIFICAR FECHA")),"SIN VALOR AVANCE")</f>
        <v>CUMPLIDA</v>
      </c>
    </row>
    <row r="2533" spans="1:19" ht="75.75">
      <c r="A2533" s="846" t="s">
        <v>19</v>
      </c>
      <c r="B2533" s="785" t="s">
        <v>13</v>
      </c>
      <c r="C2533" s="807"/>
      <c r="D2533" s="807"/>
      <c r="E2533" s="801"/>
      <c r="F2533" s="802"/>
      <c r="G2533" s="801"/>
      <c r="H2533" s="801" t="s">
        <v>3244</v>
      </c>
      <c r="I2533" s="803" t="s">
        <v>844</v>
      </c>
      <c r="J2533" s="789" t="s">
        <v>845</v>
      </c>
      <c r="K2533" s="789" t="s">
        <v>846</v>
      </c>
      <c r="L2533" s="804">
        <v>1</v>
      </c>
      <c r="M2533" s="805">
        <v>45231</v>
      </c>
      <c r="N2533" s="805">
        <v>45747</v>
      </c>
      <c r="O2533" s="791">
        <f t="shared" si="92"/>
        <v>73.714285714285708</v>
      </c>
      <c r="P2533" s="790">
        <v>1</v>
      </c>
      <c r="Q2533" s="815" t="s">
        <v>3010</v>
      </c>
      <c r="R2533" s="95">
        <f t="shared" si="91"/>
        <v>1</v>
      </c>
      <c r="S2533" s="794" t="str">
        <f t="array" aca="1" ref="S2533" ca="1">IF(ISNUMBER(R2533),IF(R2533=100%,"CUMPLIDA",IF(AND(ISNUMBER(N2533),ISNUMBER(INDIRECT("FECHA_"&amp;$B2533,1))), IF(N2533&lt;=INDIRECT("FECHA_"&amp;$B2533,1),"INCUMPLIDA","PROCESO"), "VERIFICAR FECHA")),"SIN VALOR AVANCE")</f>
        <v>CUMPLIDA</v>
      </c>
    </row>
    <row r="2534" spans="1:19" ht="165.75">
      <c r="A2534" s="846" t="s">
        <v>19</v>
      </c>
      <c r="B2534" s="785" t="s">
        <v>13</v>
      </c>
      <c r="C2534" s="807"/>
      <c r="D2534" s="807"/>
      <c r="E2534" s="801"/>
      <c r="F2534" s="802"/>
      <c r="G2534" s="801"/>
      <c r="H2534" s="801" t="s">
        <v>3244</v>
      </c>
      <c r="I2534" s="803" t="s">
        <v>847</v>
      </c>
      <c r="J2534" s="789" t="s">
        <v>847</v>
      </c>
      <c r="K2534" s="789" t="s">
        <v>1865</v>
      </c>
      <c r="L2534" s="804">
        <v>1</v>
      </c>
      <c r="M2534" s="805">
        <v>45323</v>
      </c>
      <c r="N2534" s="805">
        <v>45747</v>
      </c>
      <c r="O2534" s="791">
        <f t="shared" si="92"/>
        <v>60.571428571428569</v>
      </c>
      <c r="P2534" s="790">
        <v>1</v>
      </c>
      <c r="Q2534" s="815" t="s">
        <v>3216</v>
      </c>
      <c r="R2534" s="95">
        <f t="shared" si="91"/>
        <v>1</v>
      </c>
      <c r="S2534" s="794" t="str">
        <f t="array" aca="1" ref="S2534" ca="1">IF(ISNUMBER(R2534),IF(R2534=100%,"CUMPLIDA",IF(AND(ISNUMBER(N2534),ISNUMBER(INDIRECT("FECHA_"&amp;$B2534,1))), IF(N2534&lt;=INDIRECT("FECHA_"&amp;$B2534,1),"INCUMPLIDA","PROCESO"), "VERIFICAR FECHA")),"SIN VALOR AVANCE")</f>
        <v>CUMPLIDA</v>
      </c>
    </row>
    <row r="2535" spans="1:19" ht="75.75">
      <c r="A2535" s="846" t="s">
        <v>19</v>
      </c>
      <c r="B2535" s="785" t="s">
        <v>13</v>
      </c>
      <c r="C2535" s="807"/>
      <c r="D2535" s="807"/>
      <c r="E2535" s="801"/>
      <c r="F2535" s="802"/>
      <c r="G2535" s="801"/>
      <c r="H2535" s="801" t="s">
        <v>3244</v>
      </c>
      <c r="I2535" s="803" t="s">
        <v>2025</v>
      </c>
      <c r="J2535" s="789" t="s">
        <v>2025</v>
      </c>
      <c r="K2535" s="789" t="s">
        <v>850</v>
      </c>
      <c r="L2535" s="804">
        <v>1</v>
      </c>
      <c r="M2535" s="805">
        <v>45231</v>
      </c>
      <c r="N2535" s="805">
        <v>45747</v>
      </c>
      <c r="O2535" s="791">
        <f t="shared" si="92"/>
        <v>73.714285714285708</v>
      </c>
      <c r="P2535" s="790">
        <v>1</v>
      </c>
      <c r="Q2535" s="815" t="s">
        <v>3010</v>
      </c>
      <c r="R2535" s="95">
        <f t="shared" si="91"/>
        <v>1</v>
      </c>
      <c r="S2535" s="794" t="str">
        <f t="array" aca="1" ref="S2535" ca="1">IF(ISNUMBER(R2535),IF(R2535=100%,"CUMPLIDA",IF(AND(ISNUMBER(N2535),ISNUMBER(INDIRECT("FECHA_"&amp;$B2535,1))), IF(N2535&lt;=INDIRECT("FECHA_"&amp;$B2535,1),"INCUMPLIDA","PROCESO"), "VERIFICAR FECHA")),"SIN VALOR AVANCE")</f>
        <v>CUMPLIDA</v>
      </c>
    </row>
    <row r="2536" spans="1:19" ht="225.75">
      <c r="A2536" s="846" t="s">
        <v>19</v>
      </c>
      <c r="B2536" s="785" t="s">
        <v>13</v>
      </c>
      <c r="C2536" s="807"/>
      <c r="D2536" s="807"/>
      <c r="E2536" s="801"/>
      <c r="F2536" s="802"/>
      <c r="G2536" s="801"/>
      <c r="H2536" s="801" t="s">
        <v>3244</v>
      </c>
      <c r="I2536" s="803" t="s">
        <v>2026</v>
      </c>
      <c r="J2536" s="789" t="s">
        <v>2026</v>
      </c>
      <c r="K2536" s="789" t="s">
        <v>977</v>
      </c>
      <c r="L2536" s="804">
        <v>1</v>
      </c>
      <c r="M2536" s="805">
        <v>45231</v>
      </c>
      <c r="N2536" s="805">
        <v>45808</v>
      </c>
      <c r="O2536" s="791">
        <f t="shared" si="92"/>
        <v>82.428571428571431</v>
      </c>
      <c r="P2536" s="790">
        <v>1</v>
      </c>
      <c r="Q2536" s="815" t="s">
        <v>3174</v>
      </c>
      <c r="R2536" s="95">
        <f t="shared" si="91"/>
        <v>1</v>
      </c>
      <c r="S2536" s="794" t="str">
        <f t="array" aca="1" ref="S2536" ca="1">IF(ISNUMBER(R2536),IF(R2536=100%,"CUMPLIDA",IF(AND(ISNUMBER(N2536),ISNUMBER(INDIRECT("FECHA_"&amp;$B2536,1))), IF(N2536&lt;=INDIRECT("FECHA_"&amp;$B2536,1),"INCUMPLIDA","PROCESO"), "VERIFICAR FECHA")),"SIN VALOR AVANCE")</f>
        <v>CUMPLIDA</v>
      </c>
    </row>
    <row r="2537" spans="1:19" ht="75.75">
      <c r="A2537" s="846" t="s">
        <v>19</v>
      </c>
      <c r="B2537" s="785" t="s">
        <v>13</v>
      </c>
      <c r="C2537" s="807" t="s">
        <v>3161</v>
      </c>
      <c r="D2537" s="807" t="s">
        <v>1417</v>
      </c>
      <c r="E2537" s="801"/>
      <c r="F2537" s="802"/>
      <c r="G2537" s="801"/>
      <c r="H2537" s="801" t="s">
        <v>3244</v>
      </c>
      <c r="I2537" s="803" t="s">
        <v>854</v>
      </c>
      <c r="J2537" s="789" t="s">
        <v>421</v>
      </c>
      <c r="K2537" s="789" t="s">
        <v>855</v>
      </c>
      <c r="L2537" s="804">
        <v>12</v>
      </c>
      <c r="M2537" s="805">
        <v>46024</v>
      </c>
      <c r="N2537" s="805">
        <v>47118</v>
      </c>
      <c r="O2537" s="791">
        <f t="shared" si="92"/>
        <v>156.28571428571428</v>
      </c>
      <c r="P2537" s="790">
        <v>0</v>
      </c>
      <c r="Q2537" s="815" t="s">
        <v>3010</v>
      </c>
      <c r="R2537" s="95">
        <f t="shared" si="91"/>
        <v>0</v>
      </c>
      <c r="S2537" s="794" t="str">
        <f t="array" aca="1" ref="S2537" ca="1">IF(ISNUMBER(R2537),IF(R2537=100%,"CUMPLIDA",IF(AND(ISNUMBER(N2537),ISNUMBER(INDIRECT("FECHA_"&amp;$B2537,1))), IF(N2537&lt;=INDIRECT("FECHA_"&amp;$B2537,1),"INCUMPLIDA","PROCESO"), "VERIFICAR FECHA")),"SIN VALOR AVANCE")</f>
        <v>PROCESO</v>
      </c>
    </row>
    <row r="2538" spans="1:19" ht="165.75">
      <c r="A2538" s="846" t="s">
        <v>19</v>
      </c>
      <c r="B2538" s="785" t="s">
        <v>13</v>
      </c>
      <c r="C2538" s="807" t="s">
        <v>3161</v>
      </c>
      <c r="D2538" s="807" t="s">
        <v>1417</v>
      </c>
      <c r="E2538" s="801"/>
      <c r="F2538" s="802"/>
      <c r="G2538" s="801"/>
      <c r="H2538" s="801" t="s">
        <v>3244</v>
      </c>
      <c r="I2538" s="803" t="s">
        <v>857</v>
      </c>
      <c r="J2538" s="789" t="s">
        <v>425</v>
      </c>
      <c r="K2538" s="789" t="s">
        <v>426</v>
      </c>
      <c r="L2538" s="804">
        <v>1</v>
      </c>
      <c r="M2538" s="805">
        <v>46024</v>
      </c>
      <c r="N2538" s="805">
        <v>47118</v>
      </c>
      <c r="O2538" s="791">
        <f t="shared" si="92"/>
        <v>156.28571428571428</v>
      </c>
      <c r="P2538" s="790">
        <v>0</v>
      </c>
      <c r="Q2538" s="815" t="s">
        <v>3216</v>
      </c>
      <c r="R2538" s="95">
        <f t="shared" si="91"/>
        <v>0</v>
      </c>
      <c r="S2538" s="794" t="str">
        <f t="array" aca="1" ref="S2538" ca="1">IF(ISNUMBER(R2538),IF(R2538=100%,"CUMPLIDA",IF(AND(ISNUMBER(N2538),ISNUMBER(INDIRECT("FECHA_"&amp;$B2538,1))), IF(N2538&lt;=INDIRECT("FECHA_"&amp;$B2538,1),"INCUMPLIDA","PROCESO"), "VERIFICAR FECHA")),"SIN VALOR AVANCE")</f>
        <v>PROCESO</v>
      </c>
    </row>
    <row r="2539" spans="1:19" ht="225.75">
      <c r="A2539" s="846" t="s">
        <v>19</v>
      </c>
      <c r="B2539" s="785" t="s">
        <v>13</v>
      </c>
      <c r="C2539" s="807" t="s">
        <v>3161</v>
      </c>
      <c r="D2539" s="807" t="s">
        <v>1417</v>
      </c>
      <c r="E2539" s="801"/>
      <c r="F2539" s="802"/>
      <c r="G2539" s="801"/>
      <c r="H2539" s="801" t="s">
        <v>3244</v>
      </c>
      <c r="I2539" s="803" t="s">
        <v>858</v>
      </c>
      <c r="J2539" s="789" t="s">
        <v>428</v>
      </c>
      <c r="K2539" s="789" t="s">
        <v>429</v>
      </c>
      <c r="L2539" s="804">
        <v>2</v>
      </c>
      <c r="M2539" s="805">
        <v>46024</v>
      </c>
      <c r="N2539" s="805">
        <v>47118</v>
      </c>
      <c r="O2539" s="791">
        <f t="shared" si="92"/>
        <v>156.28571428571428</v>
      </c>
      <c r="P2539" s="790">
        <v>0</v>
      </c>
      <c r="Q2539" s="815" t="s">
        <v>3174</v>
      </c>
      <c r="R2539" s="95">
        <f t="shared" si="91"/>
        <v>0</v>
      </c>
      <c r="S2539" s="794" t="str">
        <f t="array" aca="1" ref="S2539" ca="1">IF(ISNUMBER(R2539),IF(R2539=100%,"CUMPLIDA",IF(AND(ISNUMBER(N2539),ISNUMBER(INDIRECT("FECHA_"&amp;$B2539,1))), IF(N2539&lt;=INDIRECT("FECHA_"&amp;$B2539,1),"INCUMPLIDA","PROCESO"), "VERIFICAR FECHA")),"SIN VALOR AVANCE")</f>
        <v>PROCESO</v>
      </c>
    </row>
    <row r="2540" spans="1:19" ht="105.75">
      <c r="A2540" s="846" t="s">
        <v>19</v>
      </c>
      <c r="B2540" s="785" t="s">
        <v>13</v>
      </c>
      <c r="C2540" s="807" t="s">
        <v>3161</v>
      </c>
      <c r="D2540" s="807" t="s">
        <v>1417</v>
      </c>
      <c r="E2540" s="801"/>
      <c r="F2540" s="802"/>
      <c r="G2540" s="801"/>
      <c r="H2540" s="801" t="s">
        <v>3244</v>
      </c>
      <c r="I2540" s="803" t="s">
        <v>3246</v>
      </c>
      <c r="J2540" s="789" t="s">
        <v>3177</v>
      </c>
      <c r="K2540" s="789" t="s">
        <v>3178</v>
      </c>
      <c r="L2540" s="790">
        <v>1</v>
      </c>
      <c r="M2540" s="806">
        <v>44927</v>
      </c>
      <c r="N2540" s="806">
        <v>45016</v>
      </c>
      <c r="O2540" s="791">
        <f t="shared" si="92"/>
        <v>12.714285714285714</v>
      </c>
      <c r="P2540" s="790">
        <v>1</v>
      </c>
      <c r="Q2540" s="789" t="s">
        <v>3184</v>
      </c>
      <c r="R2540" s="95">
        <f t="shared" si="91"/>
        <v>1</v>
      </c>
      <c r="S2540" s="794" t="str">
        <f t="array" aca="1" ref="S2540" ca="1">IF(ISNUMBER(R2540),IF(R2540=100%,"CUMPLIDA",IF(AND(ISNUMBER(N2540),ISNUMBER(INDIRECT("FECHA_"&amp;$B2540,1))), IF(N2540&lt;=INDIRECT("FECHA_"&amp;$B2540,1),"INCUMPLIDA","PROCESO"), "VERIFICAR FECHA")),"SIN VALOR AVANCE")</f>
        <v>CUMPLIDA</v>
      </c>
    </row>
    <row r="2541" spans="1:19" ht="165.75">
      <c r="A2541" s="846" t="s">
        <v>19</v>
      </c>
      <c r="B2541" s="785" t="s">
        <v>13</v>
      </c>
      <c r="C2541" s="807" t="s">
        <v>3161</v>
      </c>
      <c r="D2541" s="807" t="s">
        <v>1417</v>
      </c>
      <c r="E2541" s="801"/>
      <c r="F2541" s="802"/>
      <c r="G2541" s="801"/>
      <c r="H2541" s="801" t="s">
        <v>3244</v>
      </c>
      <c r="I2541" s="803" t="s">
        <v>3246</v>
      </c>
      <c r="J2541" s="789" t="s">
        <v>3247</v>
      </c>
      <c r="K2541" s="789" t="s">
        <v>1933</v>
      </c>
      <c r="L2541" s="790">
        <v>1</v>
      </c>
      <c r="M2541" s="806">
        <v>45017</v>
      </c>
      <c r="N2541" s="806">
        <v>45138</v>
      </c>
      <c r="O2541" s="791">
        <f t="shared" si="92"/>
        <v>17.285714285714285</v>
      </c>
      <c r="P2541" s="790">
        <v>1</v>
      </c>
      <c r="Q2541" s="789" t="s">
        <v>3248</v>
      </c>
      <c r="R2541" s="95">
        <f t="shared" si="91"/>
        <v>1</v>
      </c>
      <c r="S2541" s="794" t="str">
        <f t="array" aca="1" ref="S2541" ca="1">IF(ISNUMBER(R2541),IF(R2541=100%,"CUMPLIDA",IF(AND(ISNUMBER(N2541),ISNUMBER(INDIRECT("FECHA_"&amp;$B2541,1))), IF(N2541&lt;=INDIRECT("FECHA_"&amp;$B2541,1),"INCUMPLIDA","PROCESO"), "VERIFICAR FECHA")),"SIN VALOR AVANCE")</f>
        <v>CUMPLIDA</v>
      </c>
    </row>
    <row r="2542" spans="1:19" ht="105.75">
      <c r="A2542" s="846" t="s">
        <v>19</v>
      </c>
      <c r="B2542" s="785" t="s">
        <v>13</v>
      </c>
      <c r="C2542" s="807" t="s">
        <v>3161</v>
      </c>
      <c r="D2542" s="807" t="s">
        <v>1417</v>
      </c>
      <c r="E2542" s="801"/>
      <c r="F2542" s="802"/>
      <c r="G2542" s="801"/>
      <c r="H2542" s="801" t="s">
        <v>3244</v>
      </c>
      <c r="I2542" s="803" t="s">
        <v>3192</v>
      </c>
      <c r="J2542" s="789" t="s">
        <v>3193</v>
      </c>
      <c r="K2542" s="789" t="s">
        <v>1933</v>
      </c>
      <c r="L2542" s="790">
        <v>12</v>
      </c>
      <c r="M2542" s="806">
        <v>44958</v>
      </c>
      <c r="N2542" s="806">
        <v>45323</v>
      </c>
      <c r="O2542" s="791">
        <f t="shared" si="92"/>
        <v>52.142857142857146</v>
      </c>
      <c r="P2542" s="790">
        <v>12</v>
      </c>
      <c r="Q2542" s="789" t="s">
        <v>3249</v>
      </c>
      <c r="R2542" s="95">
        <f t="shared" si="91"/>
        <v>1</v>
      </c>
      <c r="S2542" s="794" t="str">
        <f t="array" aca="1" ref="S2542" ca="1">IF(ISNUMBER(R2542),IF(R2542=100%,"CUMPLIDA",IF(AND(ISNUMBER(N2542),ISNUMBER(INDIRECT("FECHA_"&amp;$B2542,1))), IF(N2542&lt;=INDIRECT("FECHA_"&amp;$B2542,1),"INCUMPLIDA","PROCESO"), "VERIFICAR FECHA")),"SIN VALOR AVANCE")</f>
        <v>CUMPLIDA</v>
      </c>
    </row>
    <row r="2543" spans="1:19" ht="180.75">
      <c r="A2543" s="846" t="s">
        <v>19</v>
      </c>
      <c r="B2543" s="785" t="s">
        <v>13</v>
      </c>
      <c r="C2543" s="807" t="s">
        <v>3161</v>
      </c>
      <c r="D2543" s="807" t="s">
        <v>1417</v>
      </c>
      <c r="E2543" s="801" t="s">
        <v>3250</v>
      </c>
      <c r="F2543" s="802" t="s">
        <v>684</v>
      </c>
      <c r="G2543" s="801"/>
      <c r="H2543" s="801" t="s">
        <v>3251</v>
      </c>
      <c r="I2543" s="803" t="s">
        <v>3214</v>
      </c>
      <c r="J2543" s="789" t="s">
        <v>3170</v>
      </c>
      <c r="K2543" s="789" t="s">
        <v>3171</v>
      </c>
      <c r="L2543" s="790">
        <v>3</v>
      </c>
      <c r="M2543" s="806">
        <v>44958</v>
      </c>
      <c r="N2543" s="806">
        <v>45323</v>
      </c>
      <c r="O2543" s="791">
        <f t="shared" si="92"/>
        <v>52.142857142857146</v>
      </c>
      <c r="P2543" s="790">
        <v>3</v>
      </c>
      <c r="Q2543" s="789" t="s">
        <v>3245</v>
      </c>
      <c r="R2543" s="95">
        <f t="shared" si="91"/>
        <v>1</v>
      </c>
      <c r="S2543" s="794" t="str">
        <f t="array" aca="1" ref="S2543" ca="1">IF(ISNUMBER(R2543),IF(R2543=100%,"CUMPLIDA",IF(AND(ISNUMBER(N2543),ISNUMBER(INDIRECT("FECHA_"&amp;$B2543,1))), IF(N2543&lt;=INDIRECT("FECHA_"&amp;$B2543,1),"INCUMPLIDA","PROCESO"), "VERIFICAR FECHA")),"SIN VALOR AVANCE")</f>
        <v>CUMPLIDA</v>
      </c>
    </row>
    <row r="2544" spans="1:19" ht="75.75">
      <c r="A2544" s="846" t="s">
        <v>19</v>
      </c>
      <c r="B2544" s="785" t="s">
        <v>13</v>
      </c>
      <c r="C2544" s="807"/>
      <c r="D2544" s="807"/>
      <c r="E2544" s="801"/>
      <c r="F2544" s="802"/>
      <c r="G2544" s="801"/>
      <c r="H2544" s="801" t="s">
        <v>3251</v>
      </c>
      <c r="I2544" s="801" t="s">
        <v>3173</v>
      </c>
      <c r="J2544" s="861" t="s">
        <v>831</v>
      </c>
      <c r="K2544" s="789" t="s">
        <v>832</v>
      </c>
      <c r="L2544" s="790">
        <v>1</v>
      </c>
      <c r="M2544" s="806">
        <v>45231</v>
      </c>
      <c r="N2544" s="806">
        <v>45504</v>
      </c>
      <c r="O2544" s="791">
        <f t="shared" si="92"/>
        <v>39</v>
      </c>
      <c r="P2544" s="790">
        <v>1</v>
      </c>
      <c r="Q2544" s="815" t="s">
        <v>2021</v>
      </c>
      <c r="R2544" s="95">
        <f t="shared" si="91"/>
        <v>1</v>
      </c>
      <c r="S2544" s="794" t="str">
        <f t="array" aca="1" ref="S2544" ca="1">IF(ISNUMBER(R2544),IF(R2544=100%,"CUMPLIDA",IF(AND(ISNUMBER(N2544),ISNUMBER(INDIRECT("FECHA_"&amp;$B2544,1))), IF(N2544&lt;=INDIRECT("FECHA_"&amp;$B2544,1),"INCUMPLIDA","PROCESO"), "VERIFICAR FECHA")),"SIN VALOR AVANCE")</f>
        <v>CUMPLIDA</v>
      </c>
    </row>
    <row r="2545" spans="1:19" ht="225.75">
      <c r="A2545" s="846" t="s">
        <v>19</v>
      </c>
      <c r="B2545" s="785" t="s">
        <v>13</v>
      </c>
      <c r="C2545" s="807"/>
      <c r="D2545" s="807"/>
      <c r="E2545" s="801"/>
      <c r="F2545" s="802"/>
      <c r="G2545" s="801"/>
      <c r="H2545" s="801" t="s">
        <v>3251</v>
      </c>
      <c r="I2545" s="801"/>
      <c r="J2545" s="861" t="s">
        <v>834</v>
      </c>
      <c r="K2545" s="789" t="s">
        <v>835</v>
      </c>
      <c r="L2545" s="790">
        <v>1</v>
      </c>
      <c r="M2545" s="806">
        <v>45231</v>
      </c>
      <c r="N2545" s="806">
        <v>45504</v>
      </c>
      <c r="O2545" s="791">
        <f t="shared" si="92"/>
        <v>39</v>
      </c>
      <c r="P2545" s="790">
        <v>1</v>
      </c>
      <c r="Q2545" s="815" t="s">
        <v>3174</v>
      </c>
      <c r="R2545" s="95">
        <f t="shared" si="91"/>
        <v>1</v>
      </c>
      <c r="S2545" s="794" t="str">
        <f t="array" aca="1" ref="S2545" ca="1">IF(ISNUMBER(R2545),IF(R2545=100%,"CUMPLIDA",IF(AND(ISNUMBER(N2545),ISNUMBER(INDIRECT("FECHA_"&amp;$B2545,1))), IF(N2545&lt;=INDIRECT("FECHA_"&amp;$B2545,1),"INCUMPLIDA","PROCESO"), "VERIFICAR FECHA")),"SIN VALOR AVANCE")</f>
        <v>CUMPLIDA</v>
      </c>
    </row>
    <row r="2546" spans="1:19" ht="150.75">
      <c r="A2546" s="846" t="s">
        <v>19</v>
      </c>
      <c r="B2546" s="785" t="s">
        <v>13</v>
      </c>
      <c r="C2546" s="807"/>
      <c r="D2546" s="807"/>
      <c r="E2546" s="801"/>
      <c r="F2546" s="802"/>
      <c r="G2546" s="801"/>
      <c r="H2546" s="801" t="s">
        <v>3251</v>
      </c>
      <c r="I2546" s="803" t="s">
        <v>837</v>
      </c>
      <c r="J2546" s="789" t="s">
        <v>838</v>
      </c>
      <c r="K2546" s="789" t="s">
        <v>839</v>
      </c>
      <c r="L2546" s="804">
        <v>1</v>
      </c>
      <c r="M2546" s="805">
        <v>45323</v>
      </c>
      <c r="N2546" s="805">
        <v>45747</v>
      </c>
      <c r="O2546" s="791">
        <f t="shared" si="92"/>
        <v>60.571428571428569</v>
      </c>
      <c r="P2546" s="790">
        <v>1</v>
      </c>
      <c r="Q2546" s="815" t="s">
        <v>3175</v>
      </c>
      <c r="R2546" s="95">
        <f t="shared" si="91"/>
        <v>1</v>
      </c>
      <c r="S2546" s="794" t="str">
        <f t="array" aca="1" ref="S2546" ca="1">IF(ISNUMBER(R2546),IF(R2546=100%,"CUMPLIDA",IF(AND(ISNUMBER(N2546),ISNUMBER(INDIRECT("FECHA_"&amp;$B2546,1))), IF(N2546&lt;=INDIRECT("FECHA_"&amp;$B2546,1),"INCUMPLIDA","PROCESO"), "VERIFICAR FECHA")),"SIN VALOR AVANCE")</f>
        <v>CUMPLIDA</v>
      </c>
    </row>
    <row r="2547" spans="1:19" ht="75.75">
      <c r="A2547" s="846" t="s">
        <v>19</v>
      </c>
      <c r="B2547" s="785" t="s">
        <v>13</v>
      </c>
      <c r="C2547" s="807"/>
      <c r="D2547" s="807"/>
      <c r="E2547" s="801"/>
      <c r="F2547" s="802"/>
      <c r="G2547" s="801"/>
      <c r="H2547" s="801" t="s">
        <v>3251</v>
      </c>
      <c r="I2547" s="803" t="s">
        <v>841</v>
      </c>
      <c r="J2547" s="789" t="s">
        <v>841</v>
      </c>
      <c r="K2547" s="789" t="s">
        <v>842</v>
      </c>
      <c r="L2547" s="804">
        <v>1</v>
      </c>
      <c r="M2547" s="805">
        <v>45323</v>
      </c>
      <c r="N2547" s="805">
        <v>45747</v>
      </c>
      <c r="O2547" s="791">
        <f t="shared" si="92"/>
        <v>60.571428571428569</v>
      </c>
      <c r="P2547" s="790">
        <v>1</v>
      </c>
      <c r="Q2547" s="815" t="s">
        <v>3252</v>
      </c>
      <c r="R2547" s="95">
        <f t="shared" si="91"/>
        <v>1</v>
      </c>
      <c r="S2547" s="794" t="str">
        <f t="array" aca="1" ref="S2547" ca="1">IF(ISNUMBER(R2547),IF(R2547=100%,"CUMPLIDA",IF(AND(ISNUMBER(N2547),ISNUMBER(INDIRECT("FECHA_"&amp;$B2547,1))), IF(N2547&lt;=INDIRECT("FECHA_"&amp;$B2547,1),"INCUMPLIDA","PROCESO"), "VERIFICAR FECHA")),"SIN VALOR AVANCE")</f>
        <v>CUMPLIDA</v>
      </c>
    </row>
    <row r="2548" spans="1:19" ht="75.75">
      <c r="A2548" s="846" t="s">
        <v>19</v>
      </c>
      <c r="B2548" s="785" t="s">
        <v>13</v>
      </c>
      <c r="C2548" s="807"/>
      <c r="D2548" s="807"/>
      <c r="E2548" s="801"/>
      <c r="F2548" s="802"/>
      <c r="G2548" s="801"/>
      <c r="H2548" s="801" t="s">
        <v>3251</v>
      </c>
      <c r="I2548" s="803" t="s">
        <v>844</v>
      </c>
      <c r="J2548" s="789" t="s">
        <v>845</v>
      </c>
      <c r="K2548" s="789" t="s">
        <v>846</v>
      </c>
      <c r="L2548" s="804">
        <v>1</v>
      </c>
      <c r="M2548" s="805">
        <v>45231</v>
      </c>
      <c r="N2548" s="805">
        <v>45747</v>
      </c>
      <c r="O2548" s="791">
        <f t="shared" si="92"/>
        <v>73.714285714285708</v>
      </c>
      <c r="P2548" s="790">
        <v>1</v>
      </c>
      <c r="Q2548" s="815" t="s">
        <v>3252</v>
      </c>
      <c r="R2548" s="95">
        <f t="shared" si="91"/>
        <v>1</v>
      </c>
      <c r="S2548" s="794" t="str">
        <f t="array" aca="1" ref="S2548" ca="1">IF(ISNUMBER(R2548),IF(R2548=100%,"CUMPLIDA",IF(AND(ISNUMBER(N2548),ISNUMBER(INDIRECT("FECHA_"&amp;$B2548,1))), IF(N2548&lt;=INDIRECT("FECHA_"&amp;$B2548,1),"INCUMPLIDA","PROCESO"), "VERIFICAR FECHA")),"SIN VALOR AVANCE")</f>
        <v>CUMPLIDA</v>
      </c>
    </row>
    <row r="2549" spans="1:19" ht="150.75">
      <c r="A2549" s="846" t="s">
        <v>19</v>
      </c>
      <c r="B2549" s="785" t="s">
        <v>13</v>
      </c>
      <c r="C2549" s="807"/>
      <c r="D2549" s="807"/>
      <c r="E2549" s="801"/>
      <c r="F2549" s="802"/>
      <c r="G2549" s="801"/>
      <c r="H2549" s="801" t="s">
        <v>3251</v>
      </c>
      <c r="I2549" s="803" t="s">
        <v>847</v>
      </c>
      <c r="J2549" s="789" t="s">
        <v>847</v>
      </c>
      <c r="K2549" s="789" t="s">
        <v>1865</v>
      </c>
      <c r="L2549" s="804">
        <v>1</v>
      </c>
      <c r="M2549" s="805">
        <v>45323</v>
      </c>
      <c r="N2549" s="805">
        <v>45747</v>
      </c>
      <c r="O2549" s="791">
        <f t="shared" si="92"/>
        <v>60.571428571428569</v>
      </c>
      <c r="P2549" s="790">
        <v>1</v>
      </c>
      <c r="Q2549" s="815" t="s">
        <v>3175</v>
      </c>
      <c r="R2549" s="95">
        <f t="shared" si="91"/>
        <v>1</v>
      </c>
      <c r="S2549" s="794" t="str">
        <f t="array" aca="1" ref="S2549" ca="1">IF(ISNUMBER(R2549),IF(R2549=100%,"CUMPLIDA",IF(AND(ISNUMBER(N2549),ISNUMBER(INDIRECT("FECHA_"&amp;$B2549,1))), IF(N2549&lt;=INDIRECT("FECHA_"&amp;$B2549,1),"INCUMPLIDA","PROCESO"), "VERIFICAR FECHA")),"SIN VALOR AVANCE")</f>
        <v>CUMPLIDA</v>
      </c>
    </row>
    <row r="2550" spans="1:19" ht="75.75">
      <c r="A2550" s="846" t="s">
        <v>19</v>
      </c>
      <c r="B2550" s="785" t="s">
        <v>13</v>
      </c>
      <c r="C2550" s="807"/>
      <c r="D2550" s="807"/>
      <c r="E2550" s="801"/>
      <c r="F2550" s="802"/>
      <c r="G2550" s="801"/>
      <c r="H2550" s="801" t="s">
        <v>3251</v>
      </c>
      <c r="I2550" s="803" t="s">
        <v>2025</v>
      </c>
      <c r="J2550" s="789" t="s">
        <v>2025</v>
      </c>
      <c r="K2550" s="789" t="s">
        <v>850</v>
      </c>
      <c r="L2550" s="804">
        <v>1</v>
      </c>
      <c r="M2550" s="805">
        <v>45231</v>
      </c>
      <c r="N2550" s="805">
        <v>45747</v>
      </c>
      <c r="O2550" s="791">
        <f t="shared" si="92"/>
        <v>73.714285714285708</v>
      </c>
      <c r="P2550" s="790">
        <v>1</v>
      </c>
      <c r="Q2550" s="815" t="s">
        <v>3252</v>
      </c>
      <c r="R2550" s="95">
        <f t="shared" si="91"/>
        <v>1</v>
      </c>
      <c r="S2550" s="794" t="str">
        <f t="array" aca="1" ref="S2550" ca="1">IF(ISNUMBER(R2550),IF(R2550=100%,"CUMPLIDA",IF(AND(ISNUMBER(N2550),ISNUMBER(INDIRECT("FECHA_"&amp;$B2550,1))), IF(N2550&lt;=INDIRECT("FECHA_"&amp;$B2550,1),"INCUMPLIDA","PROCESO"), "VERIFICAR FECHA")),"SIN VALOR AVANCE")</f>
        <v>CUMPLIDA</v>
      </c>
    </row>
    <row r="2551" spans="1:19" ht="225.75">
      <c r="A2551" s="846" t="s">
        <v>19</v>
      </c>
      <c r="B2551" s="785" t="s">
        <v>13</v>
      </c>
      <c r="C2551" s="807"/>
      <c r="D2551" s="807"/>
      <c r="E2551" s="801"/>
      <c r="F2551" s="802"/>
      <c r="G2551" s="801"/>
      <c r="H2551" s="801" t="s">
        <v>3251</v>
      </c>
      <c r="I2551" s="803" t="s">
        <v>2026</v>
      </c>
      <c r="J2551" s="789" t="s">
        <v>2026</v>
      </c>
      <c r="K2551" s="789" t="s">
        <v>977</v>
      </c>
      <c r="L2551" s="804">
        <v>1</v>
      </c>
      <c r="M2551" s="805">
        <v>45231</v>
      </c>
      <c r="N2551" s="805">
        <v>45808</v>
      </c>
      <c r="O2551" s="791">
        <f t="shared" si="92"/>
        <v>82.428571428571431</v>
      </c>
      <c r="P2551" s="790">
        <v>1</v>
      </c>
      <c r="Q2551" s="815" t="s">
        <v>3174</v>
      </c>
      <c r="R2551" s="95">
        <f t="shared" si="91"/>
        <v>1</v>
      </c>
      <c r="S2551" s="794" t="str">
        <f t="array" aca="1" ref="S2551" ca="1">IF(ISNUMBER(R2551),IF(R2551=100%,"CUMPLIDA",IF(AND(ISNUMBER(N2551),ISNUMBER(INDIRECT("FECHA_"&amp;$B2551,1))), IF(N2551&lt;=INDIRECT("FECHA_"&amp;$B2551,1),"INCUMPLIDA","PROCESO"), "VERIFICAR FECHA")),"SIN VALOR AVANCE")</f>
        <v>CUMPLIDA</v>
      </c>
    </row>
    <row r="2552" spans="1:19" ht="75.75">
      <c r="A2552" s="846" t="s">
        <v>19</v>
      </c>
      <c r="B2552" s="785" t="s">
        <v>13</v>
      </c>
      <c r="C2552" s="807" t="s">
        <v>3161</v>
      </c>
      <c r="D2552" s="807" t="s">
        <v>1417</v>
      </c>
      <c r="E2552" s="801"/>
      <c r="F2552" s="802"/>
      <c r="G2552" s="801"/>
      <c r="H2552" s="801" t="s">
        <v>3251</v>
      </c>
      <c r="I2552" s="803" t="s">
        <v>854</v>
      </c>
      <c r="J2552" s="789" t="s">
        <v>421</v>
      </c>
      <c r="K2552" s="789" t="s">
        <v>855</v>
      </c>
      <c r="L2552" s="804">
        <v>12</v>
      </c>
      <c r="M2552" s="805">
        <v>46024</v>
      </c>
      <c r="N2552" s="805">
        <v>47118</v>
      </c>
      <c r="O2552" s="791">
        <f t="shared" si="92"/>
        <v>156.28571428571428</v>
      </c>
      <c r="P2552" s="790">
        <v>0</v>
      </c>
      <c r="Q2552" s="815" t="s">
        <v>3252</v>
      </c>
      <c r="R2552" s="95">
        <f t="shared" si="91"/>
        <v>0</v>
      </c>
      <c r="S2552" s="794" t="str">
        <f t="array" aca="1" ref="S2552" ca="1">IF(ISNUMBER(R2552),IF(R2552=100%,"CUMPLIDA",IF(AND(ISNUMBER(N2552),ISNUMBER(INDIRECT("FECHA_"&amp;$B2552,1))), IF(N2552&lt;=INDIRECT("FECHA_"&amp;$B2552,1),"INCUMPLIDA","PROCESO"), "VERIFICAR FECHA")),"SIN VALOR AVANCE")</f>
        <v>PROCESO</v>
      </c>
    </row>
    <row r="2553" spans="1:19" ht="150.75">
      <c r="A2553" s="846" t="s">
        <v>19</v>
      </c>
      <c r="B2553" s="785" t="s">
        <v>13</v>
      </c>
      <c r="C2553" s="807" t="s">
        <v>3161</v>
      </c>
      <c r="D2553" s="807" t="s">
        <v>1417</v>
      </c>
      <c r="E2553" s="801"/>
      <c r="F2553" s="802"/>
      <c r="G2553" s="801"/>
      <c r="H2553" s="801" t="s">
        <v>3251</v>
      </c>
      <c r="I2553" s="803" t="s">
        <v>857</v>
      </c>
      <c r="J2553" s="789" t="s">
        <v>425</v>
      </c>
      <c r="K2553" s="789" t="s">
        <v>426</v>
      </c>
      <c r="L2553" s="804">
        <v>1</v>
      </c>
      <c r="M2553" s="805">
        <v>46024</v>
      </c>
      <c r="N2553" s="805">
        <v>47118</v>
      </c>
      <c r="O2553" s="791">
        <f t="shared" si="92"/>
        <v>156.28571428571428</v>
      </c>
      <c r="P2553" s="790">
        <v>0</v>
      </c>
      <c r="Q2553" s="815" t="s">
        <v>3175</v>
      </c>
      <c r="R2553" s="95">
        <f t="shared" si="91"/>
        <v>0</v>
      </c>
      <c r="S2553" s="794" t="str">
        <f t="array" aca="1" ref="S2553" ca="1">IF(ISNUMBER(R2553),IF(R2553=100%,"CUMPLIDA",IF(AND(ISNUMBER(N2553),ISNUMBER(INDIRECT("FECHA_"&amp;$B2553,1))), IF(N2553&lt;=INDIRECT("FECHA_"&amp;$B2553,1),"INCUMPLIDA","PROCESO"), "VERIFICAR FECHA")),"SIN VALOR AVANCE")</f>
        <v>PROCESO</v>
      </c>
    </row>
    <row r="2554" spans="1:19" ht="225.75">
      <c r="A2554" s="846" t="s">
        <v>19</v>
      </c>
      <c r="B2554" s="785" t="s">
        <v>13</v>
      </c>
      <c r="C2554" s="807" t="s">
        <v>3161</v>
      </c>
      <c r="D2554" s="807" t="s">
        <v>1417</v>
      </c>
      <c r="E2554" s="801"/>
      <c r="F2554" s="802"/>
      <c r="G2554" s="801"/>
      <c r="H2554" s="801" t="s">
        <v>3251</v>
      </c>
      <c r="I2554" s="803" t="s">
        <v>858</v>
      </c>
      <c r="J2554" s="789" t="s">
        <v>428</v>
      </c>
      <c r="K2554" s="789" t="s">
        <v>429</v>
      </c>
      <c r="L2554" s="804">
        <v>2</v>
      </c>
      <c r="M2554" s="805">
        <v>46024</v>
      </c>
      <c r="N2554" s="805">
        <v>47118</v>
      </c>
      <c r="O2554" s="791">
        <f t="shared" si="92"/>
        <v>156.28571428571428</v>
      </c>
      <c r="P2554" s="790">
        <v>0</v>
      </c>
      <c r="Q2554" s="815" t="s">
        <v>3174</v>
      </c>
      <c r="R2554" s="95">
        <f t="shared" si="91"/>
        <v>0</v>
      </c>
      <c r="S2554" s="794" t="str">
        <f t="array" aca="1" ref="S2554" ca="1">IF(ISNUMBER(R2554),IF(R2554=100%,"CUMPLIDA",IF(AND(ISNUMBER(N2554),ISNUMBER(INDIRECT("FECHA_"&amp;$B2554,1))), IF(N2554&lt;=INDIRECT("FECHA_"&amp;$B2554,1),"INCUMPLIDA","PROCESO"), "VERIFICAR FECHA")),"SIN VALOR AVANCE")</f>
        <v>PROCESO</v>
      </c>
    </row>
    <row r="2555" spans="1:19" ht="90.75">
      <c r="A2555" s="846" t="s">
        <v>19</v>
      </c>
      <c r="B2555" s="785" t="s">
        <v>13</v>
      </c>
      <c r="C2555" s="807" t="s">
        <v>3161</v>
      </c>
      <c r="D2555" s="807" t="s">
        <v>1417</v>
      </c>
      <c r="E2555" s="801"/>
      <c r="F2555" s="802"/>
      <c r="G2555" s="801"/>
      <c r="H2555" s="801" t="s">
        <v>3251</v>
      </c>
      <c r="I2555" s="803" t="s">
        <v>3246</v>
      </c>
      <c r="J2555" s="789" t="s">
        <v>3177</v>
      </c>
      <c r="K2555" s="789" t="s">
        <v>3178</v>
      </c>
      <c r="L2555" s="790">
        <v>1</v>
      </c>
      <c r="M2555" s="806">
        <v>44927</v>
      </c>
      <c r="N2555" s="806">
        <v>45016</v>
      </c>
      <c r="O2555" s="791">
        <f t="shared" si="92"/>
        <v>12.714285714285714</v>
      </c>
      <c r="P2555" s="790">
        <v>1</v>
      </c>
      <c r="Q2555" s="789" t="s">
        <v>3253</v>
      </c>
      <c r="R2555" s="95">
        <f t="shared" si="91"/>
        <v>1</v>
      </c>
      <c r="S2555" s="794" t="str">
        <f t="array" aca="1" ref="S2555" ca="1">IF(ISNUMBER(R2555),IF(R2555=100%,"CUMPLIDA",IF(AND(ISNUMBER(N2555),ISNUMBER(INDIRECT("FECHA_"&amp;$B2555,1))), IF(N2555&lt;=INDIRECT("FECHA_"&amp;$B2555,1),"INCUMPLIDA","PROCESO"), "VERIFICAR FECHA")),"SIN VALOR AVANCE")</f>
        <v>CUMPLIDA</v>
      </c>
    </row>
    <row r="2556" spans="1:19" ht="165.75">
      <c r="A2556" s="846" t="s">
        <v>19</v>
      </c>
      <c r="B2556" s="785" t="s">
        <v>13</v>
      </c>
      <c r="C2556" s="807" t="s">
        <v>3161</v>
      </c>
      <c r="D2556" s="807" t="s">
        <v>1417</v>
      </c>
      <c r="E2556" s="801"/>
      <c r="F2556" s="802"/>
      <c r="G2556" s="801"/>
      <c r="H2556" s="801" t="s">
        <v>3251</v>
      </c>
      <c r="I2556" s="803" t="s">
        <v>3246</v>
      </c>
      <c r="J2556" s="789" t="s">
        <v>3247</v>
      </c>
      <c r="K2556" s="789" t="s">
        <v>1933</v>
      </c>
      <c r="L2556" s="790">
        <v>1</v>
      </c>
      <c r="M2556" s="806">
        <v>45017</v>
      </c>
      <c r="N2556" s="806">
        <v>45138</v>
      </c>
      <c r="O2556" s="791">
        <f t="shared" si="92"/>
        <v>17.285714285714285</v>
      </c>
      <c r="P2556" s="790">
        <v>1</v>
      </c>
      <c r="Q2556" s="789" t="s">
        <v>3254</v>
      </c>
      <c r="R2556" s="95">
        <f t="shared" si="91"/>
        <v>1</v>
      </c>
      <c r="S2556" s="794" t="str">
        <f t="array" aca="1" ref="S2556" ca="1">IF(ISNUMBER(R2556),IF(R2556=100%,"CUMPLIDA",IF(AND(ISNUMBER(N2556),ISNUMBER(INDIRECT("FECHA_"&amp;$B2556,1))), IF(N2556&lt;=INDIRECT("FECHA_"&amp;$B2556,1),"INCUMPLIDA","PROCESO"), "VERIFICAR FECHA")),"SIN VALOR AVANCE")</f>
        <v>CUMPLIDA</v>
      </c>
    </row>
    <row r="2557" spans="1:19" ht="105.75">
      <c r="A2557" s="846" t="s">
        <v>19</v>
      </c>
      <c r="B2557" s="785" t="s">
        <v>13</v>
      </c>
      <c r="C2557" s="807" t="s">
        <v>3161</v>
      </c>
      <c r="D2557" s="807" t="s">
        <v>1417</v>
      </c>
      <c r="E2557" s="801"/>
      <c r="F2557" s="802"/>
      <c r="G2557" s="801"/>
      <c r="H2557" s="801" t="s">
        <v>3251</v>
      </c>
      <c r="I2557" s="803" t="s">
        <v>3192</v>
      </c>
      <c r="J2557" s="789" t="s">
        <v>3193</v>
      </c>
      <c r="K2557" s="789" t="s">
        <v>346</v>
      </c>
      <c r="L2557" s="790">
        <v>12</v>
      </c>
      <c r="M2557" s="806">
        <v>44958</v>
      </c>
      <c r="N2557" s="806">
        <v>45323</v>
      </c>
      <c r="O2557" s="791">
        <f t="shared" si="92"/>
        <v>52.142857142857146</v>
      </c>
      <c r="P2557" s="790">
        <v>12</v>
      </c>
      <c r="Q2557" s="789" t="s">
        <v>3255</v>
      </c>
      <c r="R2557" s="95">
        <f t="shared" si="91"/>
        <v>1</v>
      </c>
      <c r="S2557" s="794" t="str">
        <f t="array" aca="1" ref="S2557" ca="1">IF(ISNUMBER(R2557),IF(R2557=100%,"CUMPLIDA",IF(AND(ISNUMBER(N2557),ISNUMBER(INDIRECT("FECHA_"&amp;$B2557,1))), IF(N2557&lt;=INDIRECT("FECHA_"&amp;$B2557,1),"INCUMPLIDA","PROCESO"), "VERIFICAR FECHA")),"SIN VALOR AVANCE")</f>
        <v>CUMPLIDA</v>
      </c>
    </row>
    <row r="2558" spans="1:19" ht="256.5" customHeight="1">
      <c r="A2558" s="846" t="s">
        <v>19</v>
      </c>
      <c r="B2558" s="785" t="s">
        <v>13</v>
      </c>
      <c r="C2558" s="836" t="s">
        <v>3161</v>
      </c>
      <c r="D2558" s="836" t="s">
        <v>1417</v>
      </c>
      <c r="E2558" s="788" t="s">
        <v>3256</v>
      </c>
      <c r="F2558" s="836" t="s">
        <v>684</v>
      </c>
      <c r="G2558" s="788"/>
      <c r="H2558" s="788" t="s">
        <v>3257</v>
      </c>
      <c r="I2558" s="458" t="s">
        <v>3641</v>
      </c>
      <c r="J2558" s="789" t="s">
        <v>3642</v>
      </c>
      <c r="K2558" s="789" t="s">
        <v>3496</v>
      </c>
      <c r="L2558" s="790">
        <v>4</v>
      </c>
      <c r="M2558" s="460">
        <v>46235</v>
      </c>
      <c r="N2558" s="460">
        <v>46599</v>
      </c>
      <c r="O2558" s="791">
        <f t="shared" si="92"/>
        <v>52</v>
      </c>
      <c r="P2558" s="790">
        <v>0</v>
      </c>
      <c r="Q2558" s="457" t="s">
        <v>3628</v>
      </c>
      <c r="R2558" s="95">
        <f t="shared" si="91"/>
        <v>0</v>
      </c>
      <c r="S2558" s="794" t="str">
        <f t="array" aca="1" ref="S2558" ca="1">IF(ISNUMBER(R2558),IF(R2558=100%,"CUMPLIDA",IF(AND(ISNUMBER(N2558),ISNUMBER(INDIRECT("FECHA_"&amp;$B2558,1))), IF(N2558&lt;=INDIRECT("FECHA_"&amp;$B2558,1),"INCUMPLIDA","PROCESO"), "VERIFICAR FECHA")),"SIN VALOR AVANCE")</f>
        <v>PROCESO</v>
      </c>
    </row>
    <row r="2559" spans="1:19" ht="165">
      <c r="A2559" s="846" t="s">
        <v>19</v>
      </c>
      <c r="B2559" s="785" t="s">
        <v>13</v>
      </c>
      <c r="C2559" s="838"/>
      <c r="D2559" s="838"/>
      <c r="E2559" s="797"/>
      <c r="F2559" s="838"/>
      <c r="G2559" s="797"/>
      <c r="H2559" s="797"/>
      <c r="I2559" s="458"/>
      <c r="J2559" s="789" t="s">
        <v>3643</v>
      </c>
      <c r="K2559" s="789" t="s">
        <v>3630</v>
      </c>
      <c r="L2559" s="790">
        <v>4</v>
      </c>
      <c r="M2559" s="460">
        <v>46266</v>
      </c>
      <c r="N2559" s="460">
        <v>46630</v>
      </c>
      <c r="O2559" s="791">
        <f t="shared" si="92"/>
        <v>52</v>
      </c>
      <c r="P2559" s="790">
        <v>0</v>
      </c>
      <c r="Q2559" s="457" t="s">
        <v>3628</v>
      </c>
      <c r="R2559" s="95">
        <f t="shared" si="91"/>
        <v>0</v>
      </c>
      <c r="S2559" s="794" t="str">
        <f t="array" aca="1" ref="S2559" ca="1">IF(ISNUMBER(R2559),IF(R2559=100%,"CUMPLIDA",IF(AND(ISNUMBER(N2559),ISNUMBER(INDIRECT("FECHA_"&amp;$B2559,1))), IF(N2559&lt;=INDIRECT("FECHA_"&amp;$B2559,1),"INCUMPLIDA","PROCESO"), "VERIFICAR FECHA")),"SIN VALOR AVANCE")</f>
        <v>PROCESO</v>
      </c>
    </row>
    <row r="2560" spans="1:19" ht="114.75" customHeight="1">
      <c r="A2560" s="846" t="s">
        <v>19</v>
      </c>
      <c r="B2560" s="785" t="s">
        <v>13</v>
      </c>
      <c r="C2560" s="838"/>
      <c r="D2560" s="838"/>
      <c r="E2560" s="797"/>
      <c r="F2560" s="838"/>
      <c r="G2560" s="797"/>
      <c r="H2560" s="797"/>
      <c r="I2560" s="458"/>
      <c r="J2560" s="789" t="s">
        <v>3644</v>
      </c>
      <c r="K2560" s="789" t="s">
        <v>167</v>
      </c>
      <c r="L2560" s="790">
        <v>4</v>
      </c>
      <c r="M2560" s="460">
        <v>46266</v>
      </c>
      <c r="N2560" s="460">
        <v>46630</v>
      </c>
      <c r="O2560" s="791">
        <f t="shared" si="92"/>
        <v>52</v>
      </c>
      <c r="P2560" s="790">
        <v>0</v>
      </c>
      <c r="Q2560" s="457" t="s">
        <v>3652</v>
      </c>
      <c r="R2560" s="95">
        <f t="shared" si="91"/>
        <v>0</v>
      </c>
      <c r="S2560" s="794" t="str">
        <f t="array" aca="1" ref="S2560" ca="1">IF(ISNUMBER(R2560),IF(R2560=100%,"CUMPLIDA",IF(AND(ISNUMBER(N2560),ISNUMBER(INDIRECT("FECHA_"&amp;$B2560,1))), IF(N2560&lt;=INDIRECT("FECHA_"&amp;$B2560,1),"INCUMPLIDA","PROCESO"), "VERIFICAR FECHA")),"SIN VALOR AVANCE")</f>
        <v>PROCESO</v>
      </c>
    </row>
    <row r="2561" spans="1:19" ht="135">
      <c r="A2561" s="846" t="s">
        <v>19</v>
      </c>
      <c r="B2561" s="785" t="s">
        <v>13</v>
      </c>
      <c r="C2561" s="838"/>
      <c r="D2561" s="838"/>
      <c r="E2561" s="797"/>
      <c r="F2561" s="838"/>
      <c r="G2561" s="797"/>
      <c r="H2561" s="797"/>
      <c r="I2561" s="458" t="s">
        <v>3645</v>
      </c>
      <c r="J2561" s="789" t="s">
        <v>3646</v>
      </c>
      <c r="K2561" s="789" t="s">
        <v>3647</v>
      </c>
      <c r="L2561" s="790">
        <v>4</v>
      </c>
      <c r="M2561" s="460">
        <v>46235</v>
      </c>
      <c r="N2561" s="460">
        <v>46599</v>
      </c>
      <c r="O2561" s="791">
        <f t="shared" si="92"/>
        <v>52</v>
      </c>
      <c r="P2561" s="790">
        <v>0</v>
      </c>
      <c r="Q2561" s="457" t="s">
        <v>3653</v>
      </c>
      <c r="R2561" s="95">
        <f t="shared" si="91"/>
        <v>0</v>
      </c>
      <c r="S2561" s="794" t="str">
        <f t="array" aca="1" ref="S2561" ca="1">IF(ISNUMBER(R2561),IF(R2561=100%,"CUMPLIDA",IF(AND(ISNUMBER(N2561),ISNUMBER(INDIRECT("FECHA_"&amp;$B2561,1))), IF(N2561&lt;=INDIRECT("FECHA_"&amp;$B2561,1),"INCUMPLIDA","PROCESO"), "VERIFICAR FECHA")),"SIN VALOR AVANCE")</f>
        <v>PROCESO</v>
      </c>
    </row>
    <row r="2562" spans="1:19" ht="150">
      <c r="A2562" s="846" t="s">
        <v>19</v>
      </c>
      <c r="B2562" s="785" t="s">
        <v>13</v>
      </c>
      <c r="C2562" s="838"/>
      <c r="D2562" s="838"/>
      <c r="E2562" s="797"/>
      <c r="F2562" s="838"/>
      <c r="G2562" s="797"/>
      <c r="H2562" s="797"/>
      <c r="I2562" s="458"/>
      <c r="J2562" s="789" t="s">
        <v>3648</v>
      </c>
      <c r="K2562" s="789" t="s">
        <v>3649</v>
      </c>
      <c r="L2562" s="790">
        <v>4</v>
      </c>
      <c r="M2562" s="460">
        <v>46235</v>
      </c>
      <c r="N2562" s="460">
        <v>46599</v>
      </c>
      <c r="O2562" s="791">
        <f t="shared" si="92"/>
        <v>52</v>
      </c>
      <c r="P2562" s="790">
        <v>0</v>
      </c>
      <c r="Q2562" s="457" t="s">
        <v>3654</v>
      </c>
      <c r="R2562" s="95">
        <f t="shared" si="91"/>
        <v>0</v>
      </c>
      <c r="S2562" s="794" t="str">
        <f t="array" aca="1" ref="S2562" ca="1">IF(ISNUMBER(R2562),IF(R2562=100%,"CUMPLIDA",IF(AND(ISNUMBER(N2562),ISNUMBER(INDIRECT("FECHA_"&amp;$B2562,1))), IF(N2562&lt;=INDIRECT("FECHA_"&amp;$B2562,1),"INCUMPLIDA","PROCESO"), "VERIFICAR FECHA")),"SIN VALOR AVANCE")</f>
        <v>PROCESO</v>
      </c>
    </row>
    <row r="2563" spans="1:19" ht="75.75">
      <c r="A2563" s="846" t="s">
        <v>19</v>
      </c>
      <c r="B2563" s="785" t="s">
        <v>13</v>
      </c>
      <c r="C2563" s="859"/>
      <c r="D2563" s="859"/>
      <c r="E2563" s="800"/>
      <c r="F2563" s="859"/>
      <c r="G2563" s="800"/>
      <c r="H2563" s="800"/>
      <c r="I2563" s="459" t="s">
        <v>3650</v>
      </c>
      <c r="J2563" s="789" t="s">
        <v>3651</v>
      </c>
      <c r="K2563" s="789" t="s">
        <v>167</v>
      </c>
      <c r="L2563" s="790">
        <v>3</v>
      </c>
      <c r="M2563" s="460">
        <v>46235</v>
      </c>
      <c r="N2563" s="460">
        <v>46599</v>
      </c>
      <c r="O2563" s="791">
        <f t="shared" si="92"/>
        <v>52</v>
      </c>
      <c r="P2563" s="790">
        <v>0</v>
      </c>
      <c r="Q2563" s="457" t="s">
        <v>3652</v>
      </c>
      <c r="R2563" s="95">
        <f t="shared" si="91"/>
        <v>0</v>
      </c>
      <c r="S2563" s="794" t="str">
        <f t="array" aca="1" ref="S2563" ca="1">IF(ISNUMBER(R2563),IF(R2563=100%,"CUMPLIDA",IF(AND(ISNUMBER(N2563),ISNUMBER(INDIRECT("FECHA_"&amp;$B2563,1))), IF(N2563&lt;=INDIRECT("FECHA_"&amp;$B2563,1),"INCUMPLIDA","PROCESO"), "VERIFICAR FECHA")),"SIN VALOR AVANCE")</f>
        <v>PROCESO</v>
      </c>
    </row>
    <row r="2564" spans="1:19" ht="180.75">
      <c r="A2564" s="846" t="s">
        <v>19</v>
      </c>
      <c r="B2564" s="785" t="s">
        <v>13</v>
      </c>
      <c r="C2564" s="807" t="s">
        <v>3161</v>
      </c>
      <c r="D2564" s="807" t="s">
        <v>1417</v>
      </c>
      <c r="E2564" s="801" t="s">
        <v>3258</v>
      </c>
      <c r="F2564" s="802" t="s">
        <v>3163</v>
      </c>
      <c r="G2564" s="801"/>
      <c r="H2564" s="801" t="s">
        <v>3259</v>
      </c>
      <c r="I2564" s="803" t="s">
        <v>3214</v>
      </c>
      <c r="J2564" s="789" t="s">
        <v>3170</v>
      </c>
      <c r="K2564" s="789" t="s">
        <v>3171</v>
      </c>
      <c r="L2564" s="790">
        <v>3</v>
      </c>
      <c r="M2564" s="806">
        <v>44958</v>
      </c>
      <c r="N2564" s="806">
        <v>45323</v>
      </c>
      <c r="O2564" s="791">
        <f t="shared" si="92"/>
        <v>52.142857142857146</v>
      </c>
      <c r="P2564" s="790">
        <v>3</v>
      </c>
      <c r="Q2564" s="789" t="s">
        <v>3260</v>
      </c>
      <c r="R2564" s="95">
        <f t="shared" si="91"/>
        <v>1</v>
      </c>
      <c r="S2564" s="794" t="str">
        <f t="array" aca="1" ref="S2564" ca="1">IF(ISNUMBER(R2564),IF(R2564=100%,"CUMPLIDA",IF(AND(ISNUMBER(N2564),ISNUMBER(INDIRECT("FECHA_"&amp;$B2564,1))), IF(N2564&lt;=INDIRECT("FECHA_"&amp;$B2564,1),"INCUMPLIDA","PROCESO"), "VERIFICAR FECHA")),"SIN VALOR AVANCE")</f>
        <v>CUMPLIDA</v>
      </c>
    </row>
    <row r="2565" spans="1:19" ht="75.75">
      <c r="A2565" s="846" t="s">
        <v>19</v>
      </c>
      <c r="B2565" s="785" t="s">
        <v>13</v>
      </c>
      <c r="C2565" s="807"/>
      <c r="D2565" s="807"/>
      <c r="E2565" s="801"/>
      <c r="F2565" s="802"/>
      <c r="G2565" s="801"/>
      <c r="H2565" s="801" t="s">
        <v>3259</v>
      </c>
      <c r="I2565" s="803" t="s">
        <v>3173</v>
      </c>
      <c r="J2565" s="861" t="s">
        <v>831</v>
      </c>
      <c r="K2565" s="789" t="s">
        <v>832</v>
      </c>
      <c r="L2565" s="790">
        <v>1</v>
      </c>
      <c r="M2565" s="806">
        <v>45231</v>
      </c>
      <c r="N2565" s="806">
        <v>45504</v>
      </c>
      <c r="O2565" s="791">
        <f t="shared" si="92"/>
        <v>39</v>
      </c>
      <c r="P2565" s="790">
        <v>1</v>
      </c>
      <c r="Q2565" s="815" t="s">
        <v>2021</v>
      </c>
      <c r="R2565" s="95">
        <f t="shared" si="91"/>
        <v>1</v>
      </c>
      <c r="S2565" s="794" t="str">
        <f t="array" aca="1" ref="S2565" ca="1">IF(ISNUMBER(R2565),IF(R2565=100%,"CUMPLIDA",IF(AND(ISNUMBER(N2565),ISNUMBER(INDIRECT("FECHA_"&amp;$B2565,1))), IF(N2565&lt;=INDIRECT("FECHA_"&amp;$B2565,1),"INCUMPLIDA","PROCESO"), "VERIFICAR FECHA")),"SIN VALOR AVANCE")</f>
        <v>CUMPLIDA</v>
      </c>
    </row>
    <row r="2566" spans="1:19" ht="225.75">
      <c r="A2566" s="846" t="s">
        <v>19</v>
      </c>
      <c r="B2566" s="785" t="s">
        <v>13</v>
      </c>
      <c r="C2566" s="807"/>
      <c r="D2566" s="807"/>
      <c r="E2566" s="801"/>
      <c r="F2566" s="802"/>
      <c r="G2566" s="801"/>
      <c r="H2566" s="801" t="s">
        <v>3259</v>
      </c>
      <c r="I2566" s="803" t="s">
        <v>3173</v>
      </c>
      <c r="J2566" s="861" t="s">
        <v>834</v>
      </c>
      <c r="K2566" s="789" t="s">
        <v>835</v>
      </c>
      <c r="L2566" s="790">
        <v>1</v>
      </c>
      <c r="M2566" s="806">
        <v>45231</v>
      </c>
      <c r="N2566" s="806">
        <v>45504</v>
      </c>
      <c r="O2566" s="791">
        <f t="shared" si="92"/>
        <v>39</v>
      </c>
      <c r="P2566" s="790">
        <v>1</v>
      </c>
      <c r="Q2566" s="815" t="s">
        <v>3174</v>
      </c>
      <c r="R2566" s="95">
        <f t="shared" si="91"/>
        <v>1</v>
      </c>
      <c r="S2566" s="794" t="str">
        <f t="array" aca="1" ref="S2566" ca="1">IF(ISNUMBER(R2566),IF(R2566=100%,"CUMPLIDA",IF(AND(ISNUMBER(N2566),ISNUMBER(INDIRECT("FECHA_"&amp;$B2566,1))), IF(N2566&lt;=INDIRECT("FECHA_"&amp;$B2566,1),"INCUMPLIDA","PROCESO"), "VERIFICAR FECHA")),"SIN VALOR AVANCE")</f>
        <v>CUMPLIDA</v>
      </c>
    </row>
    <row r="2567" spans="1:19" ht="165.75">
      <c r="A2567" s="846" t="s">
        <v>19</v>
      </c>
      <c r="B2567" s="785" t="s">
        <v>13</v>
      </c>
      <c r="C2567" s="807"/>
      <c r="D2567" s="807"/>
      <c r="E2567" s="801"/>
      <c r="F2567" s="802"/>
      <c r="G2567" s="801"/>
      <c r="H2567" s="801" t="s">
        <v>3259</v>
      </c>
      <c r="I2567" s="803" t="s">
        <v>837</v>
      </c>
      <c r="J2567" s="789" t="s">
        <v>838</v>
      </c>
      <c r="K2567" s="789" t="s">
        <v>839</v>
      </c>
      <c r="L2567" s="804">
        <v>1</v>
      </c>
      <c r="M2567" s="805">
        <v>45323</v>
      </c>
      <c r="N2567" s="805">
        <v>45747</v>
      </c>
      <c r="O2567" s="791">
        <f t="shared" si="92"/>
        <v>60.571428571428569</v>
      </c>
      <c r="P2567" s="790">
        <v>1</v>
      </c>
      <c r="Q2567" s="815" t="s">
        <v>3216</v>
      </c>
      <c r="R2567" s="95">
        <f t="shared" si="91"/>
        <v>1</v>
      </c>
      <c r="S2567" s="794" t="str">
        <f t="array" aca="1" ref="S2567" ca="1">IF(ISNUMBER(R2567),IF(R2567=100%,"CUMPLIDA",IF(AND(ISNUMBER(N2567),ISNUMBER(INDIRECT("FECHA_"&amp;$B2567,1))), IF(N2567&lt;=INDIRECT("FECHA_"&amp;$B2567,1),"INCUMPLIDA","PROCESO"), "VERIFICAR FECHA")),"SIN VALOR AVANCE")</f>
        <v>CUMPLIDA</v>
      </c>
    </row>
    <row r="2568" spans="1:19" ht="75.75">
      <c r="A2568" s="846" t="s">
        <v>19</v>
      </c>
      <c r="B2568" s="785" t="s">
        <v>13</v>
      </c>
      <c r="C2568" s="807"/>
      <c r="D2568" s="807"/>
      <c r="E2568" s="801"/>
      <c r="F2568" s="802"/>
      <c r="G2568" s="801"/>
      <c r="H2568" s="801" t="s">
        <v>3259</v>
      </c>
      <c r="I2568" s="803" t="s">
        <v>841</v>
      </c>
      <c r="J2568" s="789" t="s">
        <v>841</v>
      </c>
      <c r="K2568" s="789" t="s">
        <v>842</v>
      </c>
      <c r="L2568" s="804">
        <v>1</v>
      </c>
      <c r="M2568" s="805">
        <v>45323</v>
      </c>
      <c r="N2568" s="805">
        <v>45747</v>
      </c>
      <c r="O2568" s="791">
        <f t="shared" si="92"/>
        <v>60.571428571428569</v>
      </c>
      <c r="P2568" s="790">
        <v>1</v>
      </c>
      <c r="Q2568" s="815" t="s">
        <v>3010</v>
      </c>
      <c r="R2568" s="95">
        <f t="shared" si="91"/>
        <v>1</v>
      </c>
      <c r="S2568" s="794" t="str">
        <f t="array" aca="1" ref="S2568" ca="1">IF(ISNUMBER(R2568),IF(R2568=100%,"CUMPLIDA",IF(AND(ISNUMBER(N2568),ISNUMBER(INDIRECT("FECHA_"&amp;$B2568,1))), IF(N2568&lt;=INDIRECT("FECHA_"&amp;$B2568,1),"INCUMPLIDA","PROCESO"), "VERIFICAR FECHA")),"SIN VALOR AVANCE")</f>
        <v>CUMPLIDA</v>
      </c>
    </row>
    <row r="2569" spans="1:19" ht="75.75">
      <c r="A2569" s="846" t="s">
        <v>19</v>
      </c>
      <c r="B2569" s="785" t="s">
        <v>13</v>
      </c>
      <c r="C2569" s="807"/>
      <c r="D2569" s="807"/>
      <c r="E2569" s="801"/>
      <c r="F2569" s="802"/>
      <c r="G2569" s="801"/>
      <c r="H2569" s="801" t="s">
        <v>3259</v>
      </c>
      <c r="I2569" s="803" t="s">
        <v>844</v>
      </c>
      <c r="J2569" s="789" t="s">
        <v>845</v>
      </c>
      <c r="K2569" s="789" t="s">
        <v>846</v>
      </c>
      <c r="L2569" s="804">
        <v>1</v>
      </c>
      <c r="M2569" s="805">
        <v>45231</v>
      </c>
      <c r="N2569" s="805">
        <v>45747</v>
      </c>
      <c r="O2569" s="791">
        <f t="shared" si="92"/>
        <v>73.714285714285708</v>
      </c>
      <c r="P2569" s="790">
        <v>1</v>
      </c>
      <c r="Q2569" s="815" t="s">
        <v>3010</v>
      </c>
      <c r="R2569" s="95">
        <f t="shared" si="91"/>
        <v>1</v>
      </c>
      <c r="S2569" s="794" t="str">
        <f t="array" aca="1" ref="S2569" ca="1">IF(ISNUMBER(R2569),IF(R2569=100%,"CUMPLIDA",IF(AND(ISNUMBER(N2569),ISNUMBER(INDIRECT("FECHA_"&amp;$B2569,1))), IF(N2569&lt;=INDIRECT("FECHA_"&amp;$B2569,1),"INCUMPLIDA","PROCESO"), "VERIFICAR FECHA")),"SIN VALOR AVANCE")</f>
        <v>CUMPLIDA</v>
      </c>
    </row>
    <row r="2570" spans="1:19" ht="165.75">
      <c r="A2570" s="846" t="s">
        <v>19</v>
      </c>
      <c r="B2570" s="785" t="s">
        <v>13</v>
      </c>
      <c r="C2570" s="807"/>
      <c r="D2570" s="807"/>
      <c r="E2570" s="801"/>
      <c r="F2570" s="802"/>
      <c r="G2570" s="801"/>
      <c r="H2570" s="801" t="s">
        <v>3259</v>
      </c>
      <c r="I2570" s="803" t="s">
        <v>847</v>
      </c>
      <c r="J2570" s="789" t="s">
        <v>847</v>
      </c>
      <c r="K2570" s="789" t="s">
        <v>1865</v>
      </c>
      <c r="L2570" s="804">
        <v>1</v>
      </c>
      <c r="M2570" s="805">
        <v>45323</v>
      </c>
      <c r="N2570" s="805">
        <v>45747</v>
      </c>
      <c r="O2570" s="791">
        <f t="shared" si="92"/>
        <v>60.571428571428569</v>
      </c>
      <c r="P2570" s="790">
        <v>1</v>
      </c>
      <c r="Q2570" s="815" t="s">
        <v>3216</v>
      </c>
      <c r="R2570" s="95">
        <f t="shared" ref="R2570:R2634" si="93">P2570/L2570</f>
        <v>1</v>
      </c>
      <c r="S2570" s="794" t="str">
        <f t="array" aca="1" ref="S2570" ca="1">IF(ISNUMBER(R2570),IF(R2570=100%,"CUMPLIDA",IF(AND(ISNUMBER(N2570),ISNUMBER(INDIRECT("FECHA_"&amp;$B2570,1))), IF(N2570&lt;=INDIRECT("FECHA_"&amp;$B2570,1),"INCUMPLIDA","PROCESO"), "VERIFICAR FECHA")),"SIN VALOR AVANCE")</f>
        <v>CUMPLIDA</v>
      </c>
    </row>
    <row r="2571" spans="1:19" ht="75.75">
      <c r="A2571" s="846" t="s">
        <v>19</v>
      </c>
      <c r="B2571" s="785" t="s">
        <v>13</v>
      </c>
      <c r="C2571" s="807"/>
      <c r="D2571" s="807"/>
      <c r="E2571" s="801"/>
      <c r="F2571" s="802"/>
      <c r="G2571" s="801"/>
      <c r="H2571" s="801" t="s">
        <v>3259</v>
      </c>
      <c r="I2571" s="803" t="s">
        <v>2025</v>
      </c>
      <c r="J2571" s="789" t="s">
        <v>2025</v>
      </c>
      <c r="K2571" s="789" t="s">
        <v>850</v>
      </c>
      <c r="L2571" s="804">
        <v>1</v>
      </c>
      <c r="M2571" s="805">
        <v>45231</v>
      </c>
      <c r="N2571" s="805">
        <v>45747</v>
      </c>
      <c r="O2571" s="791">
        <f t="shared" si="92"/>
        <v>73.714285714285708</v>
      </c>
      <c r="P2571" s="790">
        <v>1</v>
      </c>
      <c r="Q2571" s="815" t="s">
        <v>3010</v>
      </c>
      <c r="R2571" s="95">
        <f t="shared" si="93"/>
        <v>1</v>
      </c>
      <c r="S2571" s="794" t="str">
        <f t="array" aca="1" ref="S2571" ca="1">IF(ISNUMBER(R2571),IF(R2571=100%,"CUMPLIDA",IF(AND(ISNUMBER(N2571),ISNUMBER(INDIRECT("FECHA_"&amp;$B2571,1))), IF(N2571&lt;=INDIRECT("FECHA_"&amp;$B2571,1),"INCUMPLIDA","PROCESO"), "VERIFICAR FECHA")),"SIN VALOR AVANCE")</f>
        <v>CUMPLIDA</v>
      </c>
    </row>
    <row r="2572" spans="1:19" ht="225.75">
      <c r="A2572" s="846" t="s">
        <v>19</v>
      </c>
      <c r="B2572" s="785" t="s">
        <v>13</v>
      </c>
      <c r="C2572" s="807"/>
      <c r="D2572" s="807"/>
      <c r="E2572" s="801"/>
      <c r="F2572" s="802"/>
      <c r="G2572" s="801"/>
      <c r="H2572" s="801" t="s">
        <v>3259</v>
      </c>
      <c r="I2572" s="803" t="s">
        <v>2026</v>
      </c>
      <c r="J2572" s="789" t="s">
        <v>2026</v>
      </c>
      <c r="K2572" s="789" t="s">
        <v>977</v>
      </c>
      <c r="L2572" s="804">
        <v>1</v>
      </c>
      <c r="M2572" s="805">
        <v>45231</v>
      </c>
      <c r="N2572" s="805">
        <v>45808</v>
      </c>
      <c r="O2572" s="791">
        <f t="shared" ref="O2572:O2635" si="94">(N2572-M2572)/7</f>
        <v>82.428571428571431</v>
      </c>
      <c r="P2572" s="790">
        <v>1</v>
      </c>
      <c r="Q2572" s="815" t="s">
        <v>3174</v>
      </c>
      <c r="R2572" s="95">
        <f t="shared" si="93"/>
        <v>1</v>
      </c>
      <c r="S2572" s="794" t="str">
        <f t="array" aca="1" ref="S2572" ca="1">IF(ISNUMBER(R2572),IF(R2572=100%,"CUMPLIDA",IF(AND(ISNUMBER(N2572),ISNUMBER(INDIRECT("FECHA_"&amp;$B2572,1))), IF(N2572&lt;=INDIRECT("FECHA_"&amp;$B2572,1),"INCUMPLIDA","PROCESO"), "VERIFICAR FECHA")),"SIN VALOR AVANCE")</f>
        <v>CUMPLIDA</v>
      </c>
    </row>
    <row r="2573" spans="1:19" ht="75.75">
      <c r="A2573" s="846" t="s">
        <v>19</v>
      </c>
      <c r="B2573" s="785" t="s">
        <v>13</v>
      </c>
      <c r="C2573" s="807" t="s">
        <v>3161</v>
      </c>
      <c r="D2573" s="807" t="s">
        <v>1417</v>
      </c>
      <c r="E2573" s="801"/>
      <c r="F2573" s="802"/>
      <c r="G2573" s="801"/>
      <c r="H2573" s="801" t="s">
        <v>3259</v>
      </c>
      <c r="I2573" s="803" t="s">
        <v>854</v>
      </c>
      <c r="J2573" s="789" t="s">
        <v>421</v>
      </c>
      <c r="K2573" s="789" t="s">
        <v>855</v>
      </c>
      <c r="L2573" s="804">
        <v>12</v>
      </c>
      <c r="M2573" s="805">
        <v>46024</v>
      </c>
      <c r="N2573" s="805">
        <v>47118</v>
      </c>
      <c r="O2573" s="791">
        <f t="shared" si="94"/>
        <v>156.28571428571428</v>
      </c>
      <c r="P2573" s="790">
        <v>0</v>
      </c>
      <c r="Q2573" s="815" t="s">
        <v>3010</v>
      </c>
      <c r="R2573" s="95">
        <f t="shared" si="93"/>
        <v>0</v>
      </c>
      <c r="S2573" s="794" t="str">
        <f t="array" aca="1" ref="S2573" ca="1">IF(ISNUMBER(R2573),IF(R2573=100%,"CUMPLIDA",IF(AND(ISNUMBER(N2573),ISNUMBER(INDIRECT("FECHA_"&amp;$B2573,1))), IF(N2573&lt;=INDIRECT("FECHA_"&amp;$B2573,1),"INCUMPLIDA","PROCESO"), "VERIFICAR FECHA")),"SIN VALOR AVANCE")</f>
        <v>PROCESO</v>
      </c>
    </row>
    <row r="2574" spans="1:19" ht="165.75">
      <c r="A2574" s="846" t="s">
        <v>19</v>
      </c>
      <c r="B2574" s="785" t="s">
        <v>13</v>
      </c>
      <c r="C2574" s="807" t="s">
        <v>3161</v>
      </c>
      <c r="D2574" s="807" t="s">
        <v>1417</v>
      </c>
      <c r="E2574" s="801"/>
      <c r="F2574" s="802"/>
      <c r="G2574" s="801"/>
      <c r="H2574" s="801" t="s">
        <v>3259</v>
      </c>
      <c r="I2574" s="803" t="s">
        <v>857</v>
      </c>
      <c r="J2574" s="789" t="s">
        <v>425</v>
      </c>
      <c r="K2574" s="789" t="s">
        <v>426</v>
      </c>
      <c r="L2574" s="804">
        <v>1</v>
      </c>
      <c r="M2574" s="805">
        <v>46024</v>
      </c>
      <c r="N2574" s="805">
        <v>47118</v>
      </c>
      <c r="O2574" s="791">
        <f t="shared" si="94"/>
        <v>156.28571428571428</v>
      </c>
      <c r="P2574" s="790">
        <v>0</v>
      </c>
      <c r="Q2574" s="815" t="s">
        <v>3216</v>
      </c>
      <c r="R2574" s="95">
        <f t="shared" si="93"/>
        <v>0</v>
      </c>
      <c r="S2574" s="794" t="str">
        <f t="array" aca="1" ref="S2574" ca="1">IF(ISNUMBER(R2574),IF(R2574=100%,"CUMPLIDA",IF(AND(ISNUMBER(N2574),ISNUMBER(INDIRECT("FECHA_"&amp;$B2574,1))), IF(N2574&lt;=INDIRECT("FECHA_"&amp;$B2574,1),"INCUMPLIDA","PROCESO"), "VERIFICAR FECHA")),"SIN VALOR AVANCE")</f>
        <v>PROCESO</v>
      </c>
    </row>
    <row r="2575" spans="1:19" ht="225.75">
      <c r="A2575" s="846" t="s">
        <v>19</v>
      </c>
      <c r="B2575" s="785" t="s">
        <v>13</v>
      </c>
      <c r="C2575" s="807" t="s">
        <v>3161</v>
      </c>
      <c r="D2575" s="807" t="s">
        <v>1417</v>
      </c>
      <c r="E2575" s="801"/>
      <c r="F2575" s="802"/>
      <c r="G2575" s="801"/>
      <c r="H2575" s="801" t="s">
        <v>3259</v>
      </c>
      <c r="I2575" s="803" t="s">
        <v>858</v>
      </c>
      <c r="J2575" s="789" t="s">
        <v>428</v>
      </c>
      <c r="K2575" s="789" t="s">
        <v>429</v>
      </c>
      <c r="L2575" s="804">
        <v>2</v>
      </c>
      <c r="M2575" s="805">
        <v>46024</v>
      </c>
      <c r="N2575" s="805">
        <v>47118</v>
      </c>
      <c r="O2575" s="791">
        <f t="shared" si="94"/>
        <v>156.28571428571428</v>
      </c>
      <c r="P2575" s="790">
        <v>0</v>
      </c>
      <c r="Q2575" s="815" t="s">
        <v>3174</v>
      </c>
      <c r="R2575" s="95">
        <f t="shared" si="93"/>
        <v>0</v>
      </c>
      <c r="S2575" s="794" t="str">
        <f t="array" aca="1" ref="S2575" ca="1">IF(ISNUMBER(R2575),IF(R2575=100%,"CUMPLIDA",IF(AND(ISNUMBER(N2575),ISNUMBER(INDIRECT("FECHA_"&amp;$B2575,1))), IF(N2575&lt;=INDIRECT("FECHA_"&amp;$B2575,1),"INCUMPLIDA","PROCESO"), "VERIFICAR FECHA")),"SIN VALOR AVANCE")</f>
        <v>PROCESO</v>
      </c>
    </row>
    <row r="2576" spans="1:19" ht="105.75">
      <c r="A2576" s="846" t="s">
        <v>19</v>
      </c>
      <c r="B2576" s="785" t="s">
        <v>13</v>
      </c>
      <c r="C2576" s="807" t="s">
        <v>3161</v>
      </c>
      <c r="D2576" s="807" t="s">
        <v>1417</v>
      </c>
      <c r="E2576" s="801"/>
      <c r="F2576" s="802"/>
      <c r="G2576" s="801"/>
      <c r="H2576" s="801" t="s">
        <v>3259</v>
      </c>
      <c r="I2576" s="803" t="s">
        <v>3176</v>
      </c>
      <c r="J2576" s="789" t="s">
        <v>3177</v>
      </c>
      <c r="K2576" s="789" t="s">
        <v>3178</v>
      </c>
      <c r="L2576" s="790">
        <v>1</v>
      </c>
      <c r="M2576" s="806">
        <v>44927</v>
      </c>
      <c r="N2576" s="806">
        <v>45016</v>
      </c>
      <c r="O2576" s="791">
        <f t="shared" si="94"/>
        <v>12.714285714285714</v>
      </c>
      <c r="P2576" s="790">
        <v>1</v>
      </c>
      <c r="Q2576" s="789" t="s">
        <v>3221</v>
      </c>
      <c r="R2576" s="95">
        <f t="shared" si="93"/>
        <v>1</v>
      </c>
      <c r="S2576" s="794" t="str">
        <f t="array" aca="1" ref="S2576" ca="1">IF(ISNUMBER(R2576),IF(R2576=100%,"CUMPLIDA",IF(AND(ISNUMBER(N2576),ISNUMBER(INDIRECT("FECHA_"&amp;$B2576,1))), IF(N2576&lt;=INDIRECT("FECHA_"&amp;$B2576,1),"INCUMPLIDA","PROCESO"), "VERIFICAR FECHA")),"SIN VALOR AVANCE")</f>
        <v>CUMPLIDA</v>
      </c>
    </row>
    <row r="2577" spans="1:19" ht="165.75">
      <c r="A2577" s="846" t="s">
        <v>19</v>
      </c>
      <c r="B2577" s="785" t="s">
        <v>13</v>
      </c>
      <c r="C2577" s="807" t="s">
        <v>3161</v>
      </c>
      <c r="D2577" s="807" t="s">
        <v>1417</v>
      </c>
      <c r="E2577" s="801"/>
      <c r="F2577" s="802"/>
      <c r="G2577" s="801"/>
      <c r="H2577" s="801" t="s">
        <v>3259</v>
      </c>
      <c r="I2577" s="803" t="s">
        <v>3176</v>
      </c>
      <c r="J2577" s="789" t="s">
        <v>3217</v>
      </c>
      <c r="K2577" s="789" t="s">
        <v>1933</v>
      </c>
      <c r="L2577" s="790">
        <v>1</v>
      </c>
      <c r="M2577" s="806">
        <v>45017</v>
      </c>
      <c r="N2577" s="806">
        <v>45138</v>
      </c>
      <c r="O2577" s="791">
        <f t="shared" si="94"/>
        <v>17.285714285714285</v>
      </c>
      <c r="P2577" s="790">
        <v>1</v>
      </c>
      <c r="Q2577" s="789" t="s">
        <v>3261</v>
      </c>
      <c r="R2577" s="95">
        <f t="shared" si="93"/>
        <v>1</v>
      </c>
      <c r="S2577" s="794" t="str">
        <f t="array" aca="1" ref="S2577" ca="1">IF(ISNUMBER(R2577),IF(R2577=100%,"CUMPLIDA",IF(AND(ISNUMBER(N2577),ISNUMBER(INDIRECT("FECHA_"&amp;$B2577,1))), IF(N2577&lt;=INDIRECT("FECHA_"&amp;$B2577,1),"INCUMPLIDA","PROCESO"), "VERIFICAR FECHA")),"SIN VALOR AVANCE")</f>
        <v>CUMPLIDA</v>
      </c>
    </row>
    <row r="2578" spans="1:19" ht="105.75">
      <c r="A2578" s="846" t="s">
        <v>19</v>
      </c>
      <c r="B2578" s="785" t="s">
        <v>13</v>
      </c>
      <c r="C2578" s="807" t="s">
        <v>3161</v>
      </c>
      <c r="D2578" s="807" t="s">
        <v>1417</v>
      </c>
      <c r="E2578" s="801"/>
      <c r="F2578" s="802"/>
      <c r="G2578" s="801"/>
      <c r="H2578" s="801" t="s">
        <v>3259</v>
      </c>
      <c r="I2578" s="803" t="s">
        <v>3262</v>
      </c>
      <c r="J2578" s="789" t="s">
        <v>3263</v>
      </c>
      <c r="K2578" s="789" t="s">
        <v>1933</v>
      </c>
      <c r="L2578" s="790">
        <v>12</v>
      </c>
      <c r="M2578" s="806">
        <v>44958</v>
      </c>
      <c r="N2578" s="806">
        <v>45323</v>
      </c>
      <c r="O2578" s="791">
        <f t="shared" si="94"/>
        <v>52.142857142857146</v>
      </c>
      <c r="P2578" s="790">
        <v>12</v>
      </c>
      <c r="Q2578" s="789" t="s">
        <v>3221</v>
      </c>
      <c r="R2578" s="95">
        <f t="shared" si="93"/>
        <v>1</v>
      </c>
      <c r="S2578" s="794" t="str">
        <f t="array" aca="1" ref="S2578" ca="1">IF(ISNUMBER(R2578),IF(R2578=100%,"CUMPLIDA",IF(AND(ISNUMBER(N2578),ISNUMBER(INDIRECT("FECHA_"&amp;$B2578,1))), IF(N2578&lt;=INDIRECT("FECHA_"&amp;$B2578,1),"INCUMPLIDA","PROCESO"), "VERIFICAR FECHA")),"SIN VALOR AVANCE")</f>
        <v>CUMPLIDA</v>
      </c>
    </row>
    <row r="2579" spans="1:19" ht="105.75">
      <c r="A2579" s="846" t="s">
        <v>19</v>
      </c>
      <c r="B2579" s="785" t="s">
        <v>13</v>
      </c>
      <c r="C2579" s="807" t="s">
        <v>3161</v>
      </c>
      <c r="D2579" s="807" t="s">
        <v>1417</v>
      </c>
      <c r="E2579" s="801"/>
      <c r="F2579" s="802"/>
      <c r="G2579" s="801"/>
      <c r="H2579" s="801" t="s">
        <v>3259</v>
      </c>
      <c r="I2579" s="803" t="s">
        <v>3264</v>
      </c>
      <c r="J2579" s="789" t="s">
        <v>3265</v>
      </c>
      <c r="K2579" s="789" t="s">
        <v>1933</v>
      </c>
      <c r="L2579" s="790">
        <v>4</v>
      </c>
      <c r="M2579" s="806">
        <v>44958</v>
      </c>
      <c r="N2579" s="806">
        <v>45323</v>
      </c>
      <c r="O2579" s="791">
        <f t="shared" si="94"/>
        <v>52.142857142857146</v>
      </c>
      <c r="P2579" s="790">
        <v>4</v>
      </c>
      <c r="Q2579" s="789" t="s">
        <v>3184</v>
      </c>
      <c r="R2579" s="95">
        <f t="shared" si="93"/>
        <v>1</v>
      </c>
      <c r="S2579" s="794" t="str">
        <f t="array" aca="1" ref="S2579" ca="1">IF(ISNUMBER(R2579),IF(R2579=100%,"CUMPLIDA",IF(AND(ISNUMBER(N2579),ISNUMBER(INDIRECT("FECHA_"&amp;$B2579,1))), IF(N2579&lt;=INDIRECT("FECHA_"&amp;$B2579,1),"INCUMPLIDA","PROCESO"), "VERIFICAR FECHA")),"SIN VALOR AVANCE")</f>
        <v>CUMPLIDA</v>
      </c>
    </row>
    <row r="2580" spans="1:19" ht="180.75">
      <c r="A2580" s="846" t="s">
        <v>19</v>
      </c>
      <c r="B2580" s="785" t="s">
        <v>13</v>
      </c>
      <c r="C2580" s="807" t="s">
        <v>3161</v>
      </c>
      <c r="D2580" s="807" t="s">
        <v>1417</v>
      </c>
      <c r="E2580" s="801" t="s">
        <v>3266</v>
      </c>
      <c r="F2580" s="802" t="s">
        <v>1454</v>
      </c>
      <c r="G2580" s="801"/>
      <c r="H2580" s="801" t="s">
        <v>3267</v>
      </c>
      <c r="I2580" s="803" t="s">
        <v>3214</v>
      </c>
      <c r="J2580" s="789" t="s">
        <v>3170</v>
      </c>
      <c r="K2580" s="789" t="s">
        <v>3171</v>
      </c>
      <c r="L2580" s="790">
        <v>3</v>
      </c>
      <c r="M2580" s="806">
        <v>44958</v>
      </c>
      <c r="N2580" s="806">
        <v>45323</v>
      </c>
      <c r="O2580" s="791">
        <f t="shared" si="94"/>
        <v>52.142857142857146</v>
      </c>
      <c r="P2580" s="790">
        <v>3</v>
      </c>
      <c r="Q2580" s="789" t="s">
        <v>3260</v>
      </c>
      <c r="R2580" s="95">
        <f t="shared" si="93"/>
        <v>1</v>
      </c>
      <c r="S2580" s="794" t="str">
        <f t="array" aca="1" ref="S2580" ca="1">IF(ISNUMBER(R2580),IF(R2580=100%,"CUMPLIDA",IF(AND(ISNUMBER(N2580),ISNUMBER(INDIRECT("FECHA_"&amp;$B2580,1))), IF(N2580&lt;=INDIRECT("FECHA_"&amp;$B2580,1),"INCUMPLIDA","PROCESO"), "VERIFICAR FECHA")),"SIN VALOR AVANCE")</f>
        <v>CUMPLIDA</v>
      </c>
    </row>
    <row r="2581" spans="1:19" ht="75.75">
      <c r="A2581" s="846" t="s">
        <v>19</v>
      </c>
      <c r="B2581" s="785" t="s">
        <v>13</v>
      </c>
      <c r="C2581" s="807"/>
      <c r="D2581" s="807"/>
      <c r="E2581" s="801"/>
      <c r="F2581" s="802"/>
      <c r="G2581" s="801"/>
      <c r="H2581" s="801" t="s">
        <v>3267</v>
      </c>
      <c r="I2581" s="803" t="s">
        <v>3173</v>
      </c>
      <c r="J2581" s="861" t="s">
        <v>831</v>
      </c>
      <c r="K2581" s="789" t="s">
        <v>832</v>
      </c>
      <c r="L2581" s="790">
        <v>1</v>
      </c>
      <c r="M2581" s="806">
        <v>45231</v>
      </c>
      <c r="N2581" s="806">
        <v>45504</v>
      </c>
      <c r="O2581" s="791">
        <f t="shared" si="94"/>
        <v>39</v>
      </c>
      <c r="P2581" s="790">
        <v>1</v>
      </c>
      <c r="Q2581" s="815" t="s">
        <v>2021</v>
      </c>
      <c r="R2581" s="95">
        <f t="shared" si="93"/>
        <v>1</v>
      </c>
      <c r="S2581" s="794" t="str">
        <f t="array" aca="1" ref="S2581" ca="1">IF(ISNUMBER(R2581),IF(R2581=100%,"CUMPLIDA",IF(AND(ISNUMBER(N2581),ISNUMBER(INDIRECT("FECHA_"&amp;$B2581,1))), IF(N2581&lt;=INDIRECT("FECHA_"&amp;$B2581,1),"INCUMPLIDA","PROCESO"), "VERIFICAR FECHA")),"SIN VALOR AVANCE")</f>
        <v>CUMPLIDA</v>
      </c>
    </row>
    <row r="2582" spans="1:19" ht="225.75">
      <c r="A2582" s="846" t="s">
        <v>19</v>
      </c>
      <c r="B2582" s="785" t="s">
        <v>13</v>
      </c>
      <c r="C2582" s="807"/>
      <c r="D2582" s="807"/>
      <c r="E2582" s="801"/>
      <c r="F2582" s="802"/>
      <c r="G2582" s="801"/>
      <c r="H2582" s="801" t="s">
        <v>3267</v>
      </c>
      <c r="I2582" s="803" t="s">
        <v>3173</v>
      </c>
      <c r="J2582" s="861" t="s">
        <v>834</v>
      </c>
      <c r="K2582" s="789" t="s">
        <v>835</v>
      </c>
      <c r="L2582" s="790">
        <v>1</v>
      </c>
      <c r="M2582" s="806">
        <v>45231</v>
      </c>
      <c r="N2582" s="806">
        <v>45504</v>
      </c>
      <c r="O2582" s="791">
        <f t="shared" si="94"/>
        <v>39</v>
      </c>
      <c r="P2582" s="790">
        <v>1</v>
      </c>
      <c r="Q2582" s="815" t="s">
        <v>3174</v>
      </c>
      <c r="R2582" s="95">
        <f t="shared" si="93"/>
        <v>1</v>
      </c>
      <c r="S2582" s="794" t="str">
        <f t="array" aca="1" ref="S2582" ca="1">IF(ISNUMBER(R2582),IF(R2582=100%,"CUMPLIDA",IF(AND(ISNUMBER(N2582),ISNUMBER(INDIRECT("FECHA_"&amp;$B2582,1))), IF(N2582&lt;=INDIRECT("FECHA_"&amp;$B2582,1),"INCUMPLIDA","PROCESO"), "VERIFICAR FECHA")),"SIN VALOR AVANCE")</f>
        <v>CUMPLIDA</v>
      </c>
    </row>
    <row r="2583" spans="1:19" ht="150.75">
      <c r="A2583" s="846" t="s">
        <v>19</v>
      </c>
      <c r="B2583" s="785" t="s">
        <v>13</v>
      </c>
      <c r="C2583" s="807"/>
      <c r="D2583" s="807"/>
      <c r="E2583" s="801"/>
      <c r="F2583" s="802"/>
      <c r="G2583" s="801"/>
      <c r="H2583" s="801" t="s">
        <v>3267</v>
      </c>
      <c r="I2583" s="803" t="s">
        <v>837</v>
      </c>
      <c r="J2583" s="789" t="s">
        <v>838</v>
      </c>
      <c r="K2583" s="789" t="s">
        <v>839</v>
      </c>
      <c r="L2583" s="804">
        <v>1</v>
      </c>
      <c r="M2583" s="805">
        <v>45323</v>
      </c>
      <c r="N2583" s="805">
        <v>45747</v>
      </c>
      <c r="O2583" s="791">
        <f t="shared" si="94"/>
        <v>60.571428571428569</v>
      </c>
      <c r="P2583" s="790">
        <v>1</v>
      </c>
      <c r="Q2583" s="815" t="s">
        <v>3175</v>
      </c>
      <c r="R2583" s="95">
        <f t="shared" si="93"/>
        <v>1</v>
      </c>
      <c r="S2583" s="794" t="str">
        <f t="array" aca="1" ref="S2583" ca="1">IF(ISNUMBER(R2583),IF(R2583=100%,"CUMPLIDA",IF(AND(ISNUMBER(N2583),ISNUMBER(INDIRECT("FECHA_"&amp;$B2583,1))), IF(N2583&lt;=INDIRECT("FECHA_"&amp;$B2583,1),"INCUMPLIDA","PROCESO"), "VERIFICAR FECHA")),"SIN VALOR AVANCE")</f>
        <v>CUMPLIDA</v>
      </c>
    </row>
    <row r="2584" spans="1:19" ht="75.75">
      <c r="A2584" s="846" t="s">
        <v>19</v>
      </c>
      <c r="B2584" s="785" t="s">
        <v>13</v>
      </c>
      <c r="C2584" s="807" t="s">
        <v>3161</v>
      </c>
      <c r="D2584" s="807" t="s">
        <v>1417</v>
      </c>
      <c r="E2584" s="801"/>
      <c r="F2584" s="802"/>
      <c r="G2584" s="801"/>
      <c r="H2584" s="801" t="s">
        <v>3267</v>
      </c>
      <c r="I2584" s="803" t="s">
        <v>841</v>
      </c>
      <c r="J2584" s="789" t="s">
        <v>841</v>
      </c>
      <c r="K2584" s="789" t="s">
        <v>842</v>
      </c>
      <c r="L2584" s="804">
        <v>1</v>
      </c>
      <c r="M2584" s="805">
        <v>45323</v>
      </c>
      <c r="N2584" s="805">
        <v>45747</v>
      </c>
      <c r="O2584" s="791">
        <f t="shared" si="94"/>
        <v>60.571428571428569</v>
      </c>
      <c r="P2584" s="790">
        <v>1</v>
      </c>
      <c r="Q2584" s="815" t="s">
        <v>3010</v>
      </c>
      <c r="R2584" s="95">
        <f t="shared" si="93"/>
        <v>1</v>
      </c>
      <c r="S2584" s="794" t="str">
        <f t="array" aca="1" ref="S2584" ca="1">IF(ISNUMBER(R2584),IF(R2584=100%,"CUMPLIDA",IF(AND(ISNUMBER(N2584),ISNUMBER(INDIRECT("FECHA_"&amp;$B2584,1))), IF(N2584&lt;=INDIRECT("FECHA_"&amp;$B2584,1),"INCUMPLIDA","PROCESO"), "VERIFICAR FECHA")),"SIN VALOR AVANCE")</f>
        <v>CUMPLIDA</v>
      </c>
    </row>
    <row r="2585" spans="1:19" ht="75.75">
      <c r="A2585" s="846" t="s">
        <v>19</v>
      </c>
      <c r="B2585" s="785" t="s">
        <v>13</v>
      </c>
      <c r="C2585" s="807"/>
      <c r="D2585" s="807"/>
      <c r="E2585" s="801"/>
      <c r="F2585" s="802"/>
      <c r="G2585" s="801"/>
      <c r="H2585" s="801" t="s">
        <v>3267</v>
      </c>
      <c r="I2585" s="803" t="s">
        <v>844</v>
      </c>
      <c r="J2585" s="789" t="s">
        <v>845</v>
      </c>
      <c r="K2585" s="789" t="s">
        <v>846</v>
      </c>
      <c r="L2585" s="804">
        <v>1</v>
      </c>
      <c r="M2585" s="805">
        <v>45231</v>
      </c>
      <c r="N2585" s="805">
        <v>45747</v>
      </c>
      <c r="O2585" s="791">
        <f t="shared" si="94"/>
        <v>73.714285714285708</v>
      </c>
      <c r="P2585" s="790">
        <v>1</v>
      </c>
      <c r="Q2585" s="815" t="s">
        <v>3010</v>
      </c>
      <c r="R2585" s="95">
        <f t="shared" si="93"/>
        <v>1</v>
      </c>
      <c r="S2585" s="794" t="str">
        <f t="array" aca="1" ref="S2585" ca="1">IF(ISNUMBER(R2585),IF(R2585=100%,"CUMPLIDA",IF(AND(ISNUMBER(N2585),ISNUMBER(INDIRECT("FECHA_"&amp;$B2585,1))), IF(N2585&lt;=INDIRECT("FECHA_"&amp;$B2585,1),"INCUMPLIDA","PROCESO"), "VERIFICAR FECHA")),"SIN VALOR AVANCE")</f>
        <v>CUMPLIDA</v>
      </c>
    </row>
    <row r="2586" spans="1:19" ht="150.75">
      <c r="A2586" s="846" t="s">
        <v>19</v>
      </c>
      <c r="B2586" s="785" t="s">
        <v>13</v>
      </c>
      <c r="C2586" s="807"/>
      <c r="D2586" s="807"/>
      <c r="E2586" s="801"/>
      <c r="F2586" s="802"/>
      <c r="G2586" s="801"/>
      <c r="H2586" s="801" t="s">
        <v>3267</v>
      </c>
      <c r="I2586" s="803" t="s">
        <v>847</v>
      </c>
      <c r="J2586" s="789" t="s">
        <v>847</v>
      </c>
      <c r="K2586" s="789" t="s">
        <v>1865</v>
      </c>
      <c r="L2586" s="804">
        <v>1</v>
      </c>
      <c r="M2586" s="805">
        <v>45323</v>
      </c>
      <c r="N2586" s="805">
        <v>45747</v>
      </c>
      <c r="O2586" s="791">
        <f t="shared" si="94"/>
        <v>60.571428571428569</v>
      </c>
      <c r="P2586" s="790">
        <v>1</v>
      </c>
      <c r="Q2586" s="815" t="s">
        <v>3175</v>
      </c>
      <c r="R2586" s="95">
        <f t="shared" si="93"/>
        <v>1</v>
      </c>
      <c r="S2586" s="794" t="str">
        <f t="array" aca="1" ref="S2586" ca="1">IF(ISNUMBER(R2586),IF(R2586=100%,"CUMPLIDA",IF(AND(ISNUMBER(N2586),ISNUMBER(INDIRECT("FECHA_"&amp;$B2586,1))), IF(N2586&lt;=INDIRECT("FECHA_"&amp;$B2586,1),"INCUMPLIDA","PROCESO"), "VERIFICAR FECHA")),"SIN VALOR AVANCE")</f>
        <v>CUMPLIDA</v>
      </c>
    </row>
    <row r="2587" spans="1:19" ht="75.75">
      <c r="A2587" s="846" t="s">
        <v>19</v>
      </c>
      <c r="B2587" s="785" t="s">
        <v>13</v>
      </c>
      <c r="C2587" s="807"/>
      <c r="D2587" s="807"/>
      <c r="E2587" s="801"/>
      <c r="F2587" s="802"/>
      <c r="G2587" s="801"/>
      <c r="H2587" s="801" t="s">
        <v>3267</v>
      </c>
      <c r="I2587" s="803" t="s">
        <v>2025</v>
      </c>
      <c r="J2587" s="789" t="s">
        <v>2025</v>
      </c>
      <c r="K2587" s="789" t="s">
        <v>850</v>
      </c>
      <c r="L2587" s="804">
        <v>1</v>
      </c>
      <c r="M2587" s="805">
        <v>45231</v>
      </c>
      <c r="N2587" s="805">
        <v>45747</v>
      </c>
      <c r="O2587" s="791">
        <f t="shared" si="94"/>
        <v>73.714285714285708</v>
      </c>
      <c r="P2587" s="790">
        <v>1</v>
      </c>
      <c r="Q2587" s="815" t="s">
        <v>3010</v>
      </c>
      <c r="R2587" s="95">
        <f t="shared" si="93"/>
        <v>1</v>
      </c>
      <c r="S2587" s="794" t="str">
        <f t="array" aca="1" ref="S2587" ca="1">IF(ISNUMBER(R2587),IF(R2587=100%,"CUMPLIDA",IF(AND(ISNUMBER(N2587),ISNUMBER(INDIRECT("FECHA_"&amp;$B2587,1))), IF(N2587&lt;=INDIRECT("FECHA_"&amp;$B2587,1),"INCUMPLIDA","PROCESO"), "VERIFICAR FECHA")),"SIN VALOR AVANCE")</f>
        <v>CUMPLIDA</v>
      </c>
    </row>
    <row r="2588" spans="1:19" ht="225.75">
      <c r="A2588" s="846" t="s">
        <v>19</v>
      </c>
      <c r="B2588" s="785" t="s">
        <v>13</v>
      </c>
      <c r="C2588" s="807"/>
      <c r="D2588" s="807"/>
      <c r="E2588" s="801"/>
      <c r="F2588" s="802"/>
      <c r="G2588" s="801"/>
      <c r="H2588" s="801" t="s">
        <v>3267</v>
      </c>
      <c r="I2588" s="803" t="s">
        <v>2026</v>
      </c>
      <c r="J2588" s="789" t="s">
        <v>2026</v>
      </c>
      <c r="K2588" s="789" t="s">
        <v>977</v>
      </c>
      <c r="L2588" s="804">
        <v>1</v>
      </c>
      <c r="M2588" s="805">
        <v>45231</v>
      </c>
      <c r="N2588" s="805">
        <v>45808</v>
      </c>
      <c r="O2588" s="791">
        <f t="shared" si="94"/>
        <v>82.428571428571431</v>
      </c>
      <c r="P2588" s="790">
        <v>1</v>
      </c>
      <c r="Q2588" s="815" t="s">
        <v>3174</v>
      </c>
      <c r="R2588" s="95">
        <f t="shared" si="93"/>
        <v>1</v>
      </c>
      <c r="S2588" s="794" t="str">
        <f t="array" aca="1" ref="S2588" ca="1">IF(ISNUMBER(R2588),IF(R2588=100%,"CUMPLIDA",IF(AND(ISNUMBER(N2588),ISNUMBER(INDIRECT("FECHA_"&amp;$B2588,1))), IF(N2588&lt;=INDIRECT("FECHA_"&amp;$B2588,1),"INCUMPLIDA","PROCESO"), "VERIFICAR FECHA")),"SIN VALOR AVANCE")</f>
        <v>CUMPLIDA</v>
      </c>
    </row>
    <row r="2589" spans="1:19" ht="75.75">
      <c r="A2589" s="846" t="s">
        <v>19</v>
      </c>
      <c r="B2589" s="785" t="s">
        <v>13</v>
      </c>
      <c r="C2589" s="807"/>
      <c r="D2589" s="807"/>
      <c r="E2589" s="801"/>
      <c r="F2589" s="802"/>
      <c r="G2589" s="801"/>
      <c r="H2589" s="801" t="s">
        <v>3267</v>
      </c>
      <c r="I2589" s="803" t="s">
        <v>854</v>
      </c>
      <c r="J2589" s="789" t="s">
        <v>421</v>
      </c>
      <c r="K2589" s="789" t="s">
        <v>855</v>
      </c>
      <c r="L2589" s="804">
        <v>12</v>
      </c>
      <c r="M2589" s="805">
        <v>46024</v>
      </c>
      <c r="N2589" s="805">
        <v>47118</v>
      </c>
      <c r="O2589" s="791">
        <f t="shared" si="94"/>
        <v>156.28571428571428</v>
      </c>
      <c r="P2589" s="790">
        <v>0</v>
      </c>
      <c r="Q2589" s="815" t="s">
        <v>3010</v>
      </c>
      <c r="R2589" s="95">
        <f t="shared" si="93"/>
        <v>0</v>
      </c>
      <c r="S2589" s="794" t="str">
        <f t="array" aca="1" ref="S2589" ca="1">IF(ISNUMBER(R2589),IF(R2589=100%,"CUMPLIDA",IF(AND(ISNUMBER(N2589),ISNUMBER(INDIRECT("FECHA_"&amp;$B2589,1))), IF(N2589&lt;=INDIRECT("FECHA_"&amp;$B2589,1),"INCUMPLIDA","PROCESO"), "VERIFICAR FECHA")),"SIN VALOR AVANCE")</f>
        <v>PROCESO</v>
      </c>
    </row>
    <row r="2590" spans="1:19" ht="150.75">
      <c r="A2590" s="846" t="s">
        <v>19</v>
      </c>
      <c r="B2590" s="785" t="s">
        <v>13</v>
      </c>
      <c r="C2590" s="807" t="s">
        <v>3161</v>
      </c>
      <c r="D2590" s="807" t="s">
        <v>1417</v>
      </c>
      <c r="E2590" s="801"/>
      <c r="F2590" s="802"/>
      <c r="G2590" s="801"/>
      <c r="H2590" s="801" t="s">
        <v>3267</v>
      </c>
      <c r="I2590" s="803" t="s">
        <v>857</v>
      </c>
      <c r="J2590" s="789" t="s">
        <v>425</v>
      </c>
      <c r="K2590" s="789" t="s">
        <v>426</v>
      </c>
      <c r="L2590" s="804">
        <v>1</v>
      </c>
      <c r="M2590" s="805">
        <v>46024</v>
      </c>
      <c r="N2590" s="805">
        <v>47118</v>
      </c>
      <c r="O2590" s="791">
        <f t="shared" si="94"/>
        <v>156.28571428571428</v>
      </c>
      <c r="P2590" s="790">
        <v>0</v>
      </c>
      <c r="Q2590" s="815" t="s">
        <v>3175</v>
      </c>
      <c r="R2590" s="95">
        <f t="shared" si="93"/>
        <v>0</v>
      </c>
      <c r="S2590" s="794" t="str">
        <f t="array" aca="1" ref="S2590" ca="1">IF(ISNUMBER(R2590),IF(R2590=100%,"CUMPLIDA",IF(AND(ISNUMBER(N2590),ISNUMBER(INDIRECT("FECHA_"&amp;$B2590,1))), IF(N2590&lt;=INDIRECT("FECHA_"&amp;$B2590,1),"INCUMPLIDA","PROCESO"), "VERIFICAR FECHA")),"SIN VALOR AVANCE")</f>
        <v>PROCESO</v>
      </c>
    </row>
    <row r="2591" spans="1:19" ht="225.75">
      <c r="A2591" s="846" t="s">
        <v>19</v>
      </c>
      <c r="B2591" s="785" t="s">
        <v>13</v>
      </c>
      <c r="C2591" s="807" t="s">
        <v>3161</v>
      </c>
      <c r="D2591" s="807" t="s">
        <v>1417</v>
      </c>
      <c r="E2591" s="801"/>
      <c r="F2591" s="802"/>
      <c r="G2591" s="801"/>
      <c r="H2591" s="801" t="s">
        <v>3267</v>
      </c>
      <c r="I2591" s="803" t="s">
        <v>858</v>
      </c>
      <c r="J2591" s="789" t="s">
        <v>428</v>
      </c>
      <c r="K2591" s="789" t="s">
        <v>429</v>
      </c>
      <c r="L2591" s="804">
        <v>2</v>
      </c>
      <c r="M2591" s="805">
        <v>46024</v>
      </c>
      <c r="N2591" s="805">
        <v>47118</v>
      </c>
      <c r="O2591" s="791">
        <f t="shared" si="94"/>
        <v>156.28571428571428</v>
      </c>
      <c r="P2591" s="790">
        <v>0</v>
      </c>
      <c r="Q2591" s="815" t="s">
        <v>3174</v>
      </c>
      <c r="R2591" s="95">
        <f t="shared" si="93"/>
        <v>0</v>
      </c>
      <c r="S2591" s="794" t="str">
        <f t="array" aca="1" ref="S2591" ca="1">IF(ISNUMBER(R2591),IF(R2591=100%,"CUMPLIDA",IF(AND(ISNUMBER(N2591),ISNUMBER(INDIRECT("FECHA_"&amp;$B2591,1))), IF(N2591&lt;=INDIRECT("FECHA_"&amp;$B2591,1),"INCUMPLIDA","PROCESO"), "VERIFICAR FECHA")),"SIN VALOR AVANCE")</f>
        <v>PROCESO</v>
      </c>
    </row>
    <row r="2592" spans="1:19" ht="105.75">
      <c r="A2592" s="846" t="s">
        <v>19</v>
      </c>
      <c r="B2592" s="785" t="s">
        <v>13</v>
      </c>
      <c r="C2592" s="807" t="s">
        <v>3161</v>
      </c>
      <c r="D2592" s="807" t="s">
        <v>1417</v>
      </c>
      <c r="E2592" s="801"/>
      <c r="F2592" s="802"/>
      <c r="G2592" s="801"/>
      <c r="H2592" s="801" t="s">
        <v>3267</v>
      </c>
      <c r="I2592" s="803" t="s">
        <v>3246</v>
      </c>
      <c r="J2592" s="789" t="s">
        <v>3177</v>
      </c>
      <c r="K2592" s="789" t="s">
        <v>3178</v>
      </c>
      <c r="L2592" s="790">
        <v>1</v>
      </c>
      <c r="M2592" s="806">
        <v>44927</v>
      </c>
      <c r="N2592" s="806">
        <v>45016</v>
      </c>
      <c r="O2592" s="791">
        <f t="shared" si="94"/>
        <v>12.714285714285714</v>
      </c>
      <c r="P2592" s="790">
        <v>1</v>
      </c>
      <c r="Q2592" s="789" t="s">
        <v>3268</v>
      </c>
      <c r="R2592" s="95">
        <f t="shared" si="93"/>
        <v>1</v>
      </c>
      <c r="S2592" s="794" t="str">
        <f t="array" aca="1" ref="S2592" ca="1">IF(ISNUMBER(R2592),IF(R2592=100%,"CUMPLIDA",IF(AND(ISNUMBER(N2592),ISNUMBER(INDIRECT("FECHA_"&amp;$B2592,1))), IF(N2592&lt;=INDIRECT("FECHA_"&amp;$B2592,1),"INCUMPLIDA","PROCESO"), "VERIFICAR FECHA")),"SIN VALOR AVANCE")</f>
        <v>CUMPLIDA</v>
      </c>
    </row>
    <row r="2593" spans="1:19" ht="165.75">
      <c r="A2593" s="846" t="s">
        <v>19</v>
      </c>
      <c r="B2593" s="785" t="s">
        <v>13</v>
      </c>
      <c r="C2593" s="807" t="s">
        <v>3161</v>
      </c>
      <c r="D2593" s="807" t="s">
        <v>1417</v>
      </c>
      <c r="E2593" s="801"/>
      <c r="F2593" s="802"/>
      <c r="G2593" s="801"/>
      <c r="H2593" s="801" t="s">
        <v>3267</v>
      </c>
      <c r="I2593" s="803" t="s">
        <v>3246</v>
      </c>
      <c r="J2593" s="789" t="s">
        <v>3247</v>
      </c>
      <c r="K2593" s="789" t="s">
        <v>1933</v>
      </c>
      <c r="L2593" s="790">
        <v>1</v>
      </c>
      <c r="M2593" s="806">
        <v>45017</v>
      </c>
      <c r="N2593" s="806">
        <v>45138</v>
      </c>
      <c r="O2593" s="791">
        <f t="shared" si="94"/>
        <v>17.285714285714285</v>
      </c>
      <c r="P2593" s="790">
        <v>1</v>
      </c>
      <c r="Q2593" s="789" t="s">
        <v>3269</v>
      </c>
      <c r="R2593" s="95">
        <f t="shared" si="93"/>
        <v>1</v>
      </c>
      <c r="S2593" s="794" t="str">
        <f t="array" aca="1" ref="S2593" ca="1">IF(ISNUMBER(R2593),IF(R2593=100%,"CUMPLIDA",IF(AND(ISNUMBER(N2593),ISNUMBER(INDIRECT("FECHA_"&amp;$B2593,1))), IF(N2593&lt;=INDIRECT("FECHA_"&amp;$B2593,1),"INCUMPLIDA","PROCESO"), "VERIFICAR FECHA")),"SIN VALOR AVANCE")</f>
        <v>CUMPLIDA</v>
      </c>
    </row>
    <row r="2594" spans="1:19" ht="105.75">
      <c r="A2594" s="846" t="s">
        <v>19</v>
      </c>
      <c r="B2594" s="785" t="s">
        <v>13</v>
      </c>
      <c r="C2594" s="807" t="s">
        <v>3161</v>
      </c>
      <c r="D2594" s="807" t="s">
        <v>1417</v>
      </c>
      <c r="E2594" s="801"/>
      <c r="F2594" s="802"/>
      <c r="G2594" s="801"/>
      <c r="H2594" s="801" t="s">
        <v>3267</v>
      </c>
      <c r="I2594" s="803" t="s">
        <v>3192</v>
      </c>
      <c r="J2594" s="789" t="s">
        <v>3193</v>
      </c>
      <c r="K2594" s="789" t="s">
        <v>346</v>
      </c>
      <c r="L2594" s="790">
        <v>12</v>
      </c>
      <c r="M2594" s="806">
        <v>44958</v>
      </c>
      <c r="N2594" s="806">
        <v>45323</v>
      </c>
      <c r="O2594" s="791">
        <f t="shared" si="94"/>
        <v>52.142857142857146</v>
      </c>
      <c r="P2594" s="790">
        <v>12</v>
      </c>
      <c r="Q2594" s="789" t="s">
        <v>3270</v>
      </c>
      <c r="R2594" s="95">
        <f t="shared" si="93"/>
        <v>1</v>
      </c>
      <c r="S2594" s="794" t="str">
        <f t="array" aca="1" ref="S2594" ca="1">IF(ISNUMBER(R2594),IF(R2594=100%,"CUMPLIDA",IF(AND(ISNUMBER(N2594),ISNUMBER(INDIRECT("FECHA_"&amp;$B2594,1))), IF(N2594&lt;=INDIRECT("FECHA_"&amp;$B2594,1),"INCUMPLIDA","PROCESO"), "VERIFICAR FECHA")),"SIN VALOR AVANCE")</f>
        <v>CUMPLIDA</v>
      </c>
    </row>
    <row r="2595" spans="1:19" ht="180.75">
      <c r="A2595" s="846" t="s">
        <v>19</v>
      </c>
      <c r="B2595" s="785" t="s">
        <v>13</v>
      </c>
      <c r="C2595" s="807" t="s">
        <v>3161</v>
      </c>
      <c r="D2595" s="807" t="s">
        <v>1417</v>
      </c>
      <c r="E2595" s="801" t="s">
        <v>3271</v>
      </c>
      <c r="F2595" s="802" t="s">
        <v>3163</v>
      </c>
      <c r="G2595" s="801"/>
      <c r="H2595" s="801" t="s">
        <v>3272</v>
      </c>
      <c r="I2595" s="803" t="s">
        <v>3214</v>
      </c>
      <c r="J2595" s="789" t="s">
        <v>3273</v>
      </c>
      <c r="K2595" s="789" t="s">
        <v>3171</v>
      </c>
      <c r="L2595" s="790">
        <v>3</v>
      </c>
      <c r="M2595" s="806">
        <v>44958</v>
      </c>
      <c r="N2595" s="806">
        <v>45323</v>
      </c>
      <c r="O2595" s="791">
        <f t="shared" si="94"/>
        <v>52.142857142857146</v>
      </c>
      <c r="P2595" s="790">
        <v>3</v>
      </c>
      <c r="Q2595" s="789" t="s">
        <v>3260</v>
      </c>
      <c r="R2595" s="95">
        <f t="shared" si="93"/>
        <v>1</v>
      </c>
      <c r="S2595" s="794" t="str">
        <f t="array" aca="1" ref="S2595" ca="1">IF(ISNUMBER(R2595),IF(R2595=100%,"CUMPLIDA",IF(AND(ISNUMBER(N2595),ISNUMBER(INDIRECT("FECHA_"&amp;$B2595,1))), IF(N2595&lt;=INDIRECT("FECHA_"&amp;$B2595,1),"INCUMPLIDA","PROCESO"), "VERIFICAR FECHA")),"SIN VALOR AVANCE")</f>
        <v>CUMPLIDA</v>
      </c>
    </row>
    <row r="2596" spans="1:19" ht="75.75">
      <c r="A2596" s="846" t="s">
        <v>19</v>
      </c>
      <c r="B2596" s="785" t="s">
        <v>13</v>
      </c>
      <c r="C2596" s="807"/>
      <c r="D2596" s="807"/>
      <c r="E2596" s="801"/>
      <c r="F2596" s="802"/>
      <c r="G2596" s="801"/>
      <c r="H2596" s="801" t="s">
        <v>3272</v>
      </c>
      <c r="I2596" s="803" t="s">
        <v>3173</v>
      </c>
      <c r="J2596" s="861" t="s">
        <v>831</v>
      </c>
      <c r="K2596" s="789" t="s">
        <v>832</v>
      </c>
      <c r="L2596" s="790">
        <v>1</v>
      </c>
      <c r="M2596" s="806">
        <v>45231</v>
      </c>
      <c r="N2596" s="806">
        <v>45504</v>
      </c>
      <c r="O2596" s="791">
        <f t="shared" si="94"/>
        <v>39</v>
      </c>
      <c r="P2596" s="790">
        <v>1</v>
      </c>
      <c r="Q2596" s="815" t="s">
        <v>2021</v>
      </c>
      <c r="R2596" s="95">
        <f t="shared" si="93"/>
        <v>1</v>
      </c>
      <c r="S2596" s="794" t="str">
        <f t="array" aca="1" ref="S2596" ca="1">IF(ISNUMBER(R2596),IF(R2596=100%,"CUMPLIDA",IF(AND(ISNUMBER(N2596),ISNUMBER(INDIRECT("FECHA_"&amp;$B2596,1))), IF(N2596&lt;=INDIRECT("FECHA_"&amp;$B2596,1),"INCUMPLIDA","PROCESO"), "VERIFICAR FECHA")),"SIN VALOR AVANCE")</f>
        <v>CUMPLIDA</v>
      </c>
    </row>
    <row r="2597" spans="1:19" ht="225.75">
      <c r="A2597" s="846" t="s">
        <v>19</v>
      </c>
      <c r="B2597" s="785" t="s">
        <v>13</v>
      </c>
      <c r="C2597" s="807"/>
      <c r="D2597" s="807"/>
      <c r="E2597" s="801"/>
      <c r="F2597" s="802"/>
      <c r="G2597" s="801"/>
      <c r="H2597" s="801" t="s">
        <v>3272</v>
      </c>
      <c r="I2597" s="803" t="s">
        <v>3173</v>
      </c>
      <c r="J2597" s="861" t="s">
        <v>834</v>
      </c>
      <c r="K2597" s="789" t="s">
        <v>835</v>
      </c>
      <c r="L2597" s="790">
        <v>1</v>
      </c>
      <c r="M2597" s="806">
        <v>45231</v>
      </c>
      <c r="N2597" s="806">
        <v>45504</v>
      </c>
      <c r="O2597" s="791">
        <f t="shared" si="94"/>
        <v>39</v>
      </c>
      <c r="P2597" s="790">
        <v>1</v>
      </c>
      <c r="Q2597" s="815" t="s">
        <v>3174</v>
      </c>
      <c r="R2597" s="95">
        <f t="shared" si="93"/>
        <v>1</v>
      </c>
      <c r="S2597" s="794" t="str">
        <f t="array" aca="1" ref="S2597" ca="1">IF(ISNUMBER(R2597),IF(R2597=100%,"CUMPLIDA",IF(AND(ISNUMBER(N2597),ISNUMBER(INDIRECT("FECHA_"&amp;$B2597,1))), IF(N2597&lt;=INDIRECT("FECHA_"&amp;$B2597,1),"INCUMPLIDA","PROCESO"), "VERIFICAR FECHA")),"SIN VALOR AVANCE")</f>
        <v>CUMPLIDA</v>
      </c>
    </row>
    <row r="2598" spans="1:19" ht="150.75">
      <c r="A2598" s="846" t="s">
        <v>19</v>
      </c>
      <c r="B2598" s="785" t="s">
        <v>13</v>
      </c>
      <c r="C2598" s="807"/>
      <c r="D2598" s="807"/>
      <c r="E2598" s="801"/>
      <c r="F2598" s="802"/>
      <c r="G2598" s="801"/>
      <c r="H2598" s="801" t="s">
        <v>3272</v>
      </c>
      <c r="I2598" s="803" t="s">
        <v>837</v>
      </c>
      <c r="J2598" s="789" t="s">
        <v>838</v>
      </c>
      <c r="K2598" s="789" t="s">
        <v>839</v>
      </c>
      <c r="L2598" s="804">
        <v>1</v>
      </c>
      <c r="M2598" s="805">
        <v>45323</v>
      </c>
      <c r="N2598" s="805">
        <v>45747</v>
      </c>
      <c r="O2598" s="791">
        <f t="shared" si="94"/>
        <v>60.571428571428569</v>
      </c>
      <c r="P2598" s="790">
        <v>1</v>
      </c>
      <c r="Q2598" s="815" t="s">
        <v>3175</v>
      </c>
      <c r="R2598" s="95">
        <f t="shared" si="93"/>
        <v>1</v>
      </c>
      <c r="S2598" s="794" t="str">
        <f t="array" aca="1" ref="S2598" ca="1">IF(ISNUMBER(R2598),IF(R2598=100%,"CUMPLIDA",IF(AND(ISNUMBER(N2598),ISNUMBER(INDIRECT("FECHA_"&amp;$B2598,1))), IF(N2598&lt;=INDIRECT("FECHA_"&amp;$B2598,1),"INCUMPLIDA","PROCESO"), "VERIFICAR FECHA")),"SIN VALOR AVANCE")</f>
        <v>CUMPLIDA</v>
      </c>
    </row>
    <row r="2599" spans="1:19" ht="75.75">
      <c r="A2599" s="846" t="s">
        <v>19</v>
      </c>
      <c r="B2599" s="785" t="s">
        <v>13</v>
      </c>
      <c r="C2599" s="807"/>
      <c r="D2599" s="807"/>
      <c r="E2599" s="801"/>
      <c r="F2599" s="802"/>
      <c r="G2599" s="801"/>
      <c r="H2599" s="801" t="s">
        <v>3272</v>
      </c>
      <c r="I2599" s="803" t="s">
        <v>841</v>
      </c>
      <c r="J2599" s="789" t="s">
        <v>841</v>
      </c>
      <c r="K2599" s="789" t="s">
        <v>842</v>
      </c>
      <c r="L2599" s="804">
        <v>1</v>
      </c>
      <c r="M2599" s="805">
        <v>45323</v>
      </c>
      <c r="N2599" s="805">
        <v>45747</v>
      </c>
      <c r="O2599" s="791">
        <f t="shared" si="94"/>
        <v>60.571428571428569</v>
      </c>
      <c r="P2599" s="790">
        <v>1</v>
      </c>
      <c r="Q2599" s="815" t="s">
        <v>3010</v>
      </c>
      <c r="R2599" s="95">
        <f t="shared" si="93"/>
        <v>1</v>
      </c>
      <c r="S2599" s="794" t="str">
        <f t="array" aca="1" ref="S2599" ca="1">IF(ISNUMBER(R2599),IF(R2599=100%,"CUMPLIDA",IF(AND(ISNUMBER(N2599),ISNUMBER(INDIRECT("FECHA_"&amp;$B2599,1))), IF(N2599&lt;=INDIRECT("FECHA_"&amp;$B2599,1),"INCUMPLIDA","PROCESO"), "VERIFICAR FECHA")),"SIN VALOR AVANCE")</f>
        <v>CUMPLIDA</v>
      </c>
    </row>
    <row r="2600" spans="1:19" ht="75.75">
      <c r="A2600" s="846" t="s">
        <v>19</v>
      </c>
      <c r="B2600" s="785" t="s">
        <v>13</v>
      </c>
      <c r="C2600" s="807"/>
      <c r="D2600" s="807"/>
      <c r="E2600" s="801"/>
      <c r="F2600" s="802"/>
      <c r="G2600" s="801"/>
      <c r="H2600" s="801" t="s">
        <v>3272</v>
      </c>
      <c r="I2600" s="803" t="s">
        <v>844</v>
      </c>
      <c r="J2600" s="789" t="s">
        <v>845</v>
      </c>
      <c r="K2600" s="789" t="s">
        <v>846</v>
      </c>
      <c r="L2600" s="804">
        <v>1</v>
      </c>
      <c r="M2600" s="805">
        <v>45231</v>
      </c>
      <c r="N2600" s="805">
        <v>45747</v>
      </c>
      <c r="O2600" s="791">
        <f t="shared" si="94"/>
        <v>73.714285714285708</v>
      </c>
      <c r="P2600" s="790">
        <v>1</v>
      </c>
      <c r="Q2600" s="815" t="s">
        <v>3010</v>
      </c>
      <c r="R2600" s="95">
        <f t="shared" si="93"/>
        <v>1</v>
      </c>
      <c r="S2600" s="794" t="str">
        <f t="array" aca="1" ref="S2600" ca="1">IF(ISNUMBER(R2600),IF(R2600=100%,"CUMPLIDA",IF(AND(ISNUMBER(N2600),ISNUMBER(INDIRECT("FECHA_"&amp;$B2600,1))), IF(N2600&lt;=INDIRECT("FECHA_"&amp;$B2600,1),"INCUMPLIDA","PROCESO"), "VERIFICAR FECHA")),"SIN VALOR AVANCE")</f>
        <v>CUMPLIDA</v>
      </c>
    </row>
    <row r="2601" spans="1:19" ht="150.75">
      <c r="A2601" s="846" t="s">
        <v>19</v>
      </c>
      <c r="B2601" s="785" t="s">
        <v>13</v>
      </c>
      <c r="C2601" s="807"/>
      <c r="D2601" s="807"/>
      <c r="E2601" s="801"/>
      <c r="F2601" s="802"/>
      <c r="G2601" s="801"/>
      <c r="H2601" s="801" t="s">
        <v>3272</v>
      </c>
      <c r="I2601" s="803" t="s">
        <v>847</v>
      </c>
      <c r="J2601" s="789" t="s">
        <v>847</v>
      </c>
      <c r="K2601" s="789" t="s">
        <v>1865</v>
      </c>
      <c r="L2601" s="804">
        <v>1</v>
      </c>
      <c r="M2601" s="805">
        <v>45323</v>
      </c>
      <c r="N2601" s="805">
        <v>45747</v>
      </c>
      <c r="O2601" s="791">
        <f t="shared" si="94"/>
        <v>60.571428571428569</v>
      </c>
      <c r="P2601" s="790">
        <v>1</v>
      </c>
      <c r="Q2601" s="815" t="s">
        <v>3175</v>
      </c>
      <c r="R2601" s="95">
        <f t="shared" si="93"/>
        <v>1</v>
      </c>
      <c r="S2601" s="794" t="str">
        <f t="array" aca="1" ref="S2601" ca="1">IF(ISNUMBER(R2601),IF(R2601=100%,"CUMPLIDA",IF(AND(ISNUMBER(N2601),ISNUMBER(INDIRECT("FECHA_"&amp;$B2601,1))), IF(N2601&lt;=INDIRECT("FECHA_"&amp;$B2601,1),"INCUMPLIDA","PROCESO"), "VERIFICAR FECHA")),"SIN VALOR AVANCE")</f>
        <v>CUMPLIDA</v>
      </c>
    </row>
    <row r="2602" spans="1:19" ht="75.75">
      <c r="A2602" s="846" t="s">
        <v>19</v>
      </c>
      <c r="B2602" s="785" t="s">
        <v>13</v>
      </c>
      <c r="C2602" s="807"/>
      <c r="D2602" s="807"/>
      <c r="E2602" s="801"/>
      <c r="F2602" s="802"/>
      <c r="G2602" s="801"/>
      <c r="H2602" s="801" t="s">
        <v>3272</v>
      </c>
      <c r="I2602" s="803" t="s">
        <v>2025</v>
      </c>
      <c r="J2602" s="789" t="s">
        <v>2025</v>
      </c>
      <c r="K2602" s="789" t="s">
        <v>850</v>
      </c>
      <c r="L2602" s="804">
        <v>1</v>
      </c>
      <c r="M2602" s="805">
        <v>45231</v>
      </c>
      <c r="N2602" s="805">
        <v>45747</v>
      </c>
      <c r="O2602" s="791">
        <f t="shared" si="94"/>
        <v>73.714285714285708</v>
      </c>
      <c r="P2602" s="790">
        <v>1</v>
      </c>
      <c r="Q2602" s="815" t="s">
        <v>3010</v>
      </c>
      <c r="R2602" s="95">
        <f t="shared" si="93"/>
        <v>1</v>
      </c>
      <c r="S2602" s="794" t="str">
        <f t="array" aca="1" ref="S2602" ca="1">IF(ISNUMBER(R2602),IF(R2602=100%,"CUMPLIDA",IF(AND(ISNUMBER(N2602),ISNUMBER(INDIRECT("FECHA_"&amp;$B2602,1))), IF(N2602&lt;=INDIRECT("FECHA_"&amp;$B2602,1),"INCUMPLIDA","PROCESO"), "VERIFICAR FECHA")),"SIN VALOR AVANCE")</f>
        <v>CUMPLIDA</v>
      </c>
    </row>
    <row r="2603" spans="1:19" ht="225.75">
      <c r="A2603" s="846" t="s">
        <v>19</v>
      </c>
      <c r="B2603" s="785" t="s">
        <v>13</v>
      </c>
      <c r="C2603" s="807"/>
      <c r="D2603" s="807"/>
      <c r="E2603" s="801"/>
      <c r="F2603" s="802"/>
      <c r="G2603" s="801"/>
      <c r="H2603" s="801" t="s">
        <v>3272</v>
      </c>
      <c r="I2603" s="803" t="s">
        <v>2026</v>
      </c>
      <c r="J2603" s="789" t="s">
        <v>2026</v>
      </c>
      <c r="K2603" s="789" t="s">
        <v>977</v>
      </c>
      <c r="L2603" s="804">
        <v>1</v>
      </c>
      <c r="M2603" s="805">
        <v>45231</v>
      </c>
      <c r="N2603" s="805">
        <v>45808</v>
      </c>
      <c r="O2603" s="791">
        <f t="shared" si="94"/>
        <v>82.428571428571431</v>
      </c>
      <c r="P2603" s="790">
        <v>1</v>
      </c>
      <c r="Q2603" s="815" t="s">
        <v>3174</v>
      </c>
      <c r="R2603" s="95">
        <f t="shared" si="93"/>
        <v>1</v>
      </c>
      <c r="S2603" s="794" t="str">
        <f t="array" aca="1" ref="S2603" ca="1">IF(ISNUMBER(R2603),IF(R2603=100%,"CUMPLIDA",IF(AND(ISNUMBER(N2603),ISNUMBER(INDIRECT("FECHA_"&amp;$B2603,1))), IF(N2603&lt;=INDIRECT("FECHA_"&amp;$B2603,1),"INCUMPLIDA","PROCESO"), "VERIFICAR FECHA")),"SIN VALOR AVANCE")</f>
        <v>CUMPLIDA</v>
      </c>
    </row>
    <row r="2604" spans="1:19" ht="75.75">
      <c r="A2604" s="846" t="s">
        <v>19</v>
      </c>
      <c r="B2604" s="785" t="s">
        <v>13</v>
      </c>
      <c r="C2604" s="807" t="s">
        <v>3161</v>
      </c>
      <c r="D2604" s="807" t="s">
        <v>1417</v>
      </c>
      <c r="E2604" s="801"/>
      <c r="F2604" s="802"/>
      <c r="G2604" s="801"/>
      <c r="H2604" s="801" t="s">
        <v>3272</v>
      </c>
      <c r="I2604" s="803" t="s">
        <v>854</v>
      </c>
      <c r="J2604" s="789" t="s">
        <v>421</v>
      </c>
      <c r="K2604" s="789" t="s">
        <v>855</v>
      </c>
      <c r="L2604" s="804">
        <v>12</v>
      </c>
      <c r="M2604" s="805">
        <v>46024</v>
      </c>
      <c r="N2604" s="805">
        <v>47118</v>
      </c>
      <c r="O2604" s="791">
        <f t="shared" si="94"/>
        <v>156.28571428571428</v>
      </c>
      <c r="P2604" s="790">
        <v>0</v>
      </c>
      <c r="Q2604" s="815" t="s">
        <v>3010</v>
      </c>
      <c r="R2604" s="95">
        <f t="shared" si="93"/>
        <v>0</v>
      </c>
      <c r="S2604" s="794" t="str">
        <f t="array" aca="1" ref="S2604" ca="1">IF(ISNUMBER(R2604),IF(R2604=100%,"CUMPLIDA",IF(AND(ISNUMBER(N2604),ISNUMBER(INDIRECT("FECHA_"&amp;$B2604,1))), IF(N2604&lt;=INDIRECT("FECHA_"&amp;$B2604,1),"INCUMPLIDA","PROCESO"), "VERIFICAR FECHA")),"SIN VALOR AVANCE")</f>
        <v>PROCESO</v>
      </c>
    </row>
    <row r="2605" spans="1:19" ht="150.75">
      <c r="A2605" s="846" t="s">
        <v>19</v>
      </c>
      <c r="B2605" s="785" t="s">
        <v>13</v>
      </c>
      <c r="C2605" s="807" t="s">
        <v>3161</v>
      </c>
      <c r="D2605" s="807" t="s">
        <v>1417</v>
      </c>
      <c r="E2605" s="801"/>
      <c r="F2605" s="802"/>
      <c r="G2605" s="801"/>
      <c r="H2605" s="801" t="s">
        <v>3272</v>
      </c>
      <c r="I2605" s="803" t="s">
        <v>857</v>
      </c>
      <c r="J2605" s="789" t="s">
        <v>425</v>
      </c>
      <c r="K2605" s="789" t="s">
        <v>426</v>
      </c>
      <c r="L2605" s="804">
        <v>1</v>
      </c>
      <c r="M2605" s="805">
        <v>46024</v>
      </c>
      <c r="N2605" s="805">
        <v>47118</v>
      </c>
      <c r="O2605" s="791">
        <f t="shared" si="94"/>
        <v>156.28571428571428</v>
      </c>
      <c r="P2605" s="790">
        <v>0</v>
      </c>
      <c r="Q2605" s="815" t="s">
        <v>3175</v>
      </c>
      <c r="R2605" s="95">
        <f t="shared" si="93"/>
        <v>0</v>
      </c>
      <c r="S2605" s="794" t="str">
        <f t="array" aca="1" ref="S2605" ca="1">IF(ISNUMBER(R2605),IF(R2605=100%,"CUMPLIDA",IF(AND(ISNUMBER(N2605),ISNUMBER(INDIRECT("FECHA_"&amp;$B2605,1))), IF(N2605&lt;=INDIRECT("FECHA_"&amp;$B2605,1),"INCUMPLIDA","PROCESO"), "VERIFICAR FECHA")),"SIN VALOR AVANCE")</f>
        <v>PROCESO</v>
      </c>
    </row>
    <row r="2606" spans="1:19" ht="225.75">
      <c r="A2606" s="846" t="s">
        <v>19</v>
      </c>
      <c r="B2606" s="785" t="s">
        <v>13</v>
      </c>
      <c r="C2606" s="807" t="s">
        <v>3161</v>
      </c>
      <c r="D2606" s="807" t="s">
        <v>1417</v>
      </c>
      <c r="E2606" s="801"/>
      <c r="F2606" s="802"/>
      <c r="G2606" s="801"/>
      <c r="H2606" s="801" t="s">
        <v>3272</v>
      </c>
      <c r="I2606" s="803" t="s">
        <v>858</v>
      </c>
      <c r="J2606" s="789" t="s">
        <v>428</v>
      </c>
      <c r="K2606" s="789" t="s">
        <v>429</v>
      </c>
      <c r="L2606" s="804">
        <v>2</v>
      </c>
      <c r="M2606" s="805">
        <v>46024</v>
      </c>
      <c r="N2606" s="805">
        <v>47118</v>
      </c>
      <c r="O2606" s="791">
        <f t="shared" si="94"/>
        <v>156.28571428571428</v>
      </c>
      <c r="P2606" s="790">
        <v>0</v>
      </c>
      <c r="Q2606" s="815" t="s">
        <v>3174</v>
      </c>
      <c r="R2606" s="95">
        <f t="shared" si="93"/>
        <v>0</v>
      </c>
      <c r="S2606" s="794" t="str">
        <f t="array" aca="1" ref="S2606" ca="1">IF(ISNUMBER(R2606),IF(R2606=100%,"CUMPLIDA",IF(AND(ISNUMBER(N2606),ISNUMBER(INDIRECT("FECHA_"&amp;$B2606,1))), IF(N2606&lt;=INDIRECT("FECHA_"&amp;$B2606,1),"INCUMPLIDA","PROCESO"), "VERIFICAR FECHA")),"SIN VALOR AVANCE")</f>
        <v>PROCESO</v>
      </c>
    </row>
    <row r="2607" spans="1:19" ht="105.75">
      <c r="A2607" s="846" t="s">
        <v>19</v>
      </c>
      <c r="B2607" s="785" t="s">
        <v>13</v>
      </c>
      <c r="C2607" s="807" t="s">
        <v>3161</v>
      </c>
      <c r="D2607" s="807" t="s">
        <v>1417</v>
      </c>
      <c r="E2607" s="801"/>
      <c r="F2607" s="802"/>
      <c r="G2607" s="801"/>
      <c r="H2607" s="801" t="s">
        <v>3272</v>
      </c>
      <c r="I2607" s="803" t="s">
        <v>3246</v>
      </c>
      <c r="J2607" s="789" t="s">
        <v>3177</v>
      </c>
      <c r="K2607" s="789" t="s">
        <v>3178</v>
      </c>
      <c r="L2607" s="790">
        <v>1</v>
      </c>
      <c r="M2607" s="806">
        <v>44927</v>
      </c>
      <c r="N2607" s="806">
        <v>45016</v>
      </c>
      <c r="O2607" s="791">
        <f t="shared" si="94"/>
        <v>12.714285714285714</v>
      </c>
      <c r="P2607" s="790">
        <v>1</v>
      </c>
      <c r="Q2607" s="789" t="s">
        <v>3274</v>
      </c>
      <c r="R2607" s="95">
        <f t="shared" si="93"/>
        <v>1</v>
      </c>
      <c r="S2607" s="794" t="str">
        <f t="array" aca="1" ref="S2607" ca="1">IF(ISNUMBER(R2607),IF(R2607=100%,"CUMPLIDA",IF(AND(ISNUMBER(N2607),ISNUMBER(INDIRECT("FECHA_"&amp;$B2607,1))), IF(N2607&lt;=INDIRECT("FECHA_"&amp;$B2607,1),"INCUMPLIDA","PROCESO"), "VERIFICAR FECHA")),"SIN VALOR AVANCE")</f>
        <v>CUMPLIDA</v>
      </c>
    </row>
    <row r="2608" spans="1:19" ht="165.75">
      <c r="A2608" s="846" t="s">
        <v>19</v>
      </c>
      <c r="B2608" s="785" t="s">
        <v>13</v>
      </c>
      <c r="C2608" s="807" t="s">
        <v>3161</v>
      </c>
      <c r="D2608" s="807" t="s">
        <v>1417</v>
      </c>
      <c r="E2608" s="801"/>
      <c r="F2608" s="802"/>
      <c r="G2608" s="801"/>
      <c r="H2608" s="801" t="s">
        <v>3272</v>
      </c>
      <c r="I2608" s="803" t="s">
        <v>3246</v>
      </c>
      <c r="J2608" s="789" t="s">
        <v>3247</v>
      </c>
      <c r="K2608" s="789" t="s">
        <v>1933</v>
      </c>
      <c r="L2608" s="790">
        <v>1</v>
      </c>
      <c r="M2608" s="806">
        <v>45017</v>
      </c>
      <c r="N2608" s="806">
        <v>45138</v>
      </c>
      <c r="O2608" s="791">
        <f t="shared" si="94"/>
        <v>17.285714285714285</v>
      </c>
      <c r="P2608" s="790">
        <v>1</v>
      </c>
      <c r="Q2608" s="789" t="s">
        <v>3275</v>
      </c>
      <c r="R2608" s="95">
        <f t="shared" si="93"/>
        <v>1</v>
      </c>
      <c r="S2608" s="794" t="str">
        <f t="array" aca="1" ref="S2608" ca="1">IF(ISNUMBER(R2608),IF(R2608=100%,"CUMPLIDA",IF(AND(ISNUMBER(N2608),ISNUMBER(INDIRECT("FECHA_"&amp;$B2608,1))), IF(N2608&lt;=INDIRECT("FECHA_"&amp;$B2608,1),"INCUMPLIDA","PROCESO"), "VERIFICAR FECHA")),"SIN VALOR AVANCE")</f>
        <v>CUMPLIDA</v>
      </c>
    </row>
    <row r="2609" spans="1:19" ht="105.75">
      <c r="A2609" s="846" t="s">
        <v>19</v>
      </c>
      <c r="B2609" s="785" t="s">
        <v>13</v>
      </c>
      <c r="C2609" s="807" t="s">
        <v>3161</v>
      </c>
      <c r="D2609" s="807" t="s">
        <v>1417</v>
      </c>
      <c r="E2609" s="801"/>
      <c r="F2609" s="802"/>
      <c r="G2609" s="801"/>
      <c r="H2609" s="801" t="s">
        <v>3272</v>
      </c>
      <c r="I2609" s="803" t="s">
        <v>3192</v>
      </c>
      <c r="J2609" s="789" t="s">
        <v>3193</v>
      </c>
      <c r="K2609" s="789" t="s">
        <v>346</v>
      </c>
      <c r="L2609" s="790">
        <v>12</v>
      </c>
      <c r="M2609" s="806">
        <v>44958</v>
      </c>
      <c r="N2609" s="806">
        <v>45323</v>
      </c>
      <c r="O2609" s="791">
        <f t="shared" si="94"/>
        <v>52.142857142857146</v>
      </c>
      <c r="P2609" s="790">
        <v>12</v>
      </c>
      <c r="Q2609" s="789" t="s">
        <v>3276</v>
      </c>
      <c r="R2609" s="95">
        <f t="shared" si="93"/>
        <v>1</v>
      </c>
      <c r="S2609" s="794" t="str">
        <f t="array" aca="1" ref="S2609" ca="1">IF(ISNUMBER(R2609),IF(R2609=100%,"CUMPLIDA",IF(AND(ISNUMBER(N2609),ISNUMBER(INDIRECT("FECHA_"&amp;$B2609,1))), IF(N2609&lt;=INDIRECT("FECHA_"&amp;$B2609,1),"INCUMPLIDA","PROCESO"), "VERIFICAR FECHA")),"SIN VALOR AVANCE")</f>
        <v>CUMPLIDA</v>
      </c>
    </row>
    <row r="2610" spans="1:19" ht="180.75">
      <c r="A2610" s="846" t="s">
        <v>19</v>
      </c>
      <c r="B2610" s="785" t="s">
        <v>13</v>
      </c>
      <c r="C2610" s="807" t="s">
        <v>3161</v>
      </c>
      <c r="D2610" s="807" t="s">
        <v>1417</v>
      </c>
      <c r="E2610" s="801" t="s">
        <v>3277</v>
      </c>
      <c r="F2610" s="802" t="s">
        <v>684</v>
      </c>
      <c r="G2610" s="801"/>
      <c r="H2610" s="801" t="s">
        <v>3278</v>
      </c>
      <c r="I2610" s="803" t="s">
        <v>3214</v>
      </c>
      <c r="J2610" s="789" t="s">
        <v>3170</v>
      </c>
      <c r="K2610" s="789" t="s">
        <v>3171</v>
      </c>
      <c r="L2610" s="790">
        <v>3</v>
      </c>
      <c r="M2610" s="806">
        <v>44958</v>
      </c>
      <c r="N2610" s="806">
        <v>45323</v>
      </c>
      <c r="O2610" s="791">
        <f t="shared" si="94"/>
        <v>52.142857142857146</v>
      </c>
      <c r="P2610" s="790">
        <v>3</v>
      </c>
      <c r="Q2610" s="789" t="s">
        <v>3279</v>
      </c>
      <c r="R2610" s="95">
        <f t="shared" si="93"/>
        <v>1</v>
      </c>
      <c r="S2610" s="794" t="str">
        <f t="array" aca="1" ref="S2610" ca="1">IF(ISNUMBER(R2610),IF(R2610=100%,"CUMPLIDA",IF(AND(ISNUMBER(N2610),ISNUMBER(INDIRECT("FECHA_"&amp;$B2610,1))), IF(N2610&lt;=INDIRECT("FECHA_"&amp;$B2610,1),"INCUMPLIDA","PROCESO"), "VERIFICAR FECHA")),"SIN VALOR AVANCE")</f>
        <v>CUMPLIDA</v>
      </c>
    </row>
    <row r="2611" spans="1:19" ht="75.75">
      <c r="A2611" s="846" t="s">
        <v>19</v>
      </c>
      <c r="B2611" s="785" t="s">
        <v>13</v>
      </c>
      <c r="C2611" s="807"/>
      <c r="D2611" s="807"/>
      <c r="E2611" s="801"/>
      <c r="F2611" s="802"/>
      <c r="G2611" s="801"/>
      <c r="H2611" s="801" t="s">
        <v>3278</v>
      </c>
      <c r="I2611" s="803" t="s">
        <v>3173</v>
      </c>
      <c r="J2611" s="861" t="s">
        <v>831</v>
      </c>
      <c r="K2611" s="789" t="s">
        <v>832</v>
      </c>
      <c r="L2611" s="790">
        <v>1</v>
      </c>
      <c r="M2611" s="806">
        <v>45231</v>
      </c>
      <c r="N2611" s="806">
        <v>45504</v>
      </c>
      <c r="O2611" s="791">
        <f t="shared" si="94"/>
        <v>39</v>
      </c>
      <c r="P2611" s="790">
        <v>1</v>
      </c>
      <c r="Q2611" s="815" t="s">
        <v>2021</v>
      </c>
      <c r="R2611" s="95">
        <f t="shared" si="93"/>
        <v>1</v>
      </c>
      <c r="S2611" s="794" t="str">
        <f t="array" aca="1" ref="S2611" ca="1">IF(ISNUMBER(R2611),IF(R2611=100%,"CUMPLIDA",IF(AND(ISNUMBER(N2611),ISNUMBER(INDIRECT("FECHA_"&amp;$B2611,1))), IF(N2611&lt;=INDIRECT("FECHA_"&amp;$B2611,1),"INCUMPLIDA","PROCESO"), "VERIFICAR FECHA")),"SIN VALOR AVANCE")</f>
        <v>CUMPLIDA</v>
      </c>
    </row>
    <row r="2612" spans="1:19" ht="225.75">
      <c r="A2612" s="846" t="s">
        <v>19</v>
      </c>
      <c r="B2612" s="785" t="s">
        <v>13</v>
      </c>
      <c r="C2612" s="807"/>
      <c r="D2612" s="807"/>
      <c r="E2612" s="801"/>
      <c r="F2612" s="802"/>
      <c r="G2612" s="801"/>
      <c r="H2612" s="801" t="s">
        <v>3278</v>
      </c>
      <c r="I2612" s="803" t="s">
        <v>3173</v>
      </c>
      <c r="J2612" s="861" t="s">
        <v>834</v>
      </c>
      <c r="K2612" s="789" t="s">
        <v>835</v>
      </c>
      <c r="L2612" s="790">
        <v>1</v>
      </c>
      <c r="M2612" s="806">
        <v>45231</v>
      </c>
      <c r="N2612" s="806">
        <v>45504</v>
      </c>
      <c r="O2612" s="791">
        <f t="shared" si="94"/>
        <v>39</v>
      </c>
      <c r="P2612" s="790">
        <v>1</v>
      </c>
      <c r="Q2612" s="815" t="s">
        <v>3174</v>
      </c>
      <c r="R2612" s="95">
        <f t="shared" si="93"/>
        <v>1</v>
      </c>
      <c r="S2612" s="794" t="str">
        <f t="array" aca="1" ref="S2612" ca="1">IF(ISNUMBER(R2612),IF(R2612=100%,"CUMPLIDA",IF(AND(ISNUMBER(N2612),ISNUMBER(INDIRECT("FECHA_"&amp;$B2612,1))), IF(N2612&lt;=INDIRECT("FECHA_"&amp;$B2612,1),"INCUMPLIDA","PROCESO"), "VERIFICAR FECHA")),"SIN VALOR AVANCE")</f>
        <v>CUMPLIDA</v>
      </c>
    </row>
    <row r="2613" spans="1:19" ht="150.75">
      <c r="A2613" s="846" t="s">
        <v>19</v>
      </c>
      <c r="B2613" s="785" t="s">
        <v>13</v>
      </c>
      <c r="C2613" s="807"/>
      <c r="D2613" s="807"/>
      <c r="E2613" s="801"/>
      <c r="F2613" s="802"/>
      <c r="G2613" s="801"/>
      <c r="H2613" s="801" t="s">
        <v>3278</v>
      </c>
      <c r="I2613" s="803" t="s">
        <v>837</v>
      </c>
      <c r="J2613" s="789" t="s">
        <v>838</v>
      </c>
      <c r="K2613" s="789" t="s">
        <v>839</v>
      </c>
      <c r="L2613" s="804">
        <v>1</v>
      </c>
      <c r="M2613" s="805">
        <v>45323</v>
      </c>
      <c r="N2613" s="805">
        <v>45747</v>
      </c>
      <c r="O2613" s="791">
        <f t="shared" si="94"/>
        <v>60.571428571428569</v>
      </c>
      <c r="P2613" s="790">
        <v>1</v>
      </c>
      <c r="Q2613" s="815" t="s">
        <v>3175</v>
      </c>
      <c r="R2613" s="95">
        <f t="shared" si="93"/>
        <v>1</v>
      </c>
      <c r="S2613" s="794" t="str">
        <f t="array" aca="1" ref="S2613" ca="1">IF(ISNUMBER(R2613),IF(R2613=100%,"CUMPLIDA",IF(AND(ISNUMBER(N2613),ISNUMBER(INDIRECT("FECHA_"&amp;$B2613,1))), IF(N2613&lt;=INDIRECT("FECHA_"&amp;$B2613,1),"INCUMPLIDA","PROCESO"), "VERIFICAR FECHA")),"SIN VALOR AVANCE")</f>
        <v>CUMPLIDA</v>
      </c>
    </row>
    <row r="2614" spans="1:19" ht="75.75">
      <c r="A2614" s="846" t="s">
        <v>19</v>
      </c>
      <c r="B2614" s="785" t="s">
        <v>13</v>
      </c>
      <c r="C2614" s="807"/>
      <c r="D2614" s="807"/>
      <c r="E2614" s="801"/>
      <c r="F2614" s="802"/>
      <c r="G2614" s="801"/>
      <c r="H2614" s="801" t="s">
        <v>3278</v>
      </c>
      <c r="I2614" s="803" t="s">
        <v>841</v>
      </c>
      <c r="J2614" s="789" t="s">
        <v>841</v>
      </c>
      <c r="K2614" s="789" t="s">
        <v>842</v>
      </c>
      <c r="L2614" s="804">
        <v>1</v>
      </c>
      <c r="M2614" s="805">
        <v>45323</v>
      </c>
      <c r="N2614" s="805">
        <v>45747</v>
      </c>
      <c r="O2614" s="791">
        <f t="shared" si="94"/>
        <v>60.571428571428569</v>
      </c>
      <c r="P2614" s="790">
        <v>1</v>
      </c>
      <c r="Q2614" s="815" t="s">
        <v>3010</v>
      </c>
      <c r="R2614" s="95">
        <f t="shared" si="93"/>
        <v>1</v>
      </c>
      <c r="S2614" s="794" t="str">
        <f t="array" aca="1" ref="S2614" ca="1">IF(ISNUMBER(R2614),IF(R2614=100%,"CUMPLIDA",IF(AND(ISNUMBER(N2614),ISNUMBER(INDIRECT("FECHA_"&amp;$B2614,1))), IF(N2614&lt;=INDIRECT("FECHA_"&amp;$B2614,1),"INCUMPLIDA","PROCESO"), "VERIFICAR FECHA")),"SIN VALOR AVANCE")</f>
        <v>CUMPLIDA</v>
      </c>
    </row>
    <row r="2615" spans="1:19" ht="75.75">
      <c r="A2615" s="846" t="s">
        <v>19</v>
      </c>
      <c r="B2615" s="785" t="s">
        <v>13</v>
      </c>
      <c r="C2615" s="807"/>
      <c r="D2615" s="807"/>
      <c r="E2615" s="801"/>
      <c r="F2615" s="802"/>
      <c r="G2615" s="801"/>
      <c r="H2615" s="801" t="s">
        <v>3278</v>
      </c>
      <c r="I2615" s="803" t="s">
        <v>844</v>
      </c>
      <c r="J2615" s="789" t="s">
        <v>845</v>
      </c>
      <c r="K2615" s="789" t="s">
        <v>846</v>
      </c>
      <c r="L2615" s="804">
        <v>1</v>
      </c>
      <c r="M2615" s="805">
        <v>45231</v>
      </c>
      <c r="N2615" s="805">
        <v>45747</v>
      </c>
      <c r="O2615" s="791">
        <f t="shared" si="94"/>
        <v>73.714285714285708</v>
      </c>
      <c r="P2615" s="790">
        <v>1</v>
      </c>
      <c r="Q2615" s="815" t="s">
        <v>3010</v>
      </c>
      <c r="R2615" s="95">
        <f t="shared" si="93"/>
        <v>1</v>
      </c>
      <c r="S2615" s="794" t="str">
        <f t="array" aca="1" ref="S2615" ca="1">IF(ISNUMBER(R2615),IF(R2615=100%,"CUMPLIDA",IF(AND(ISNUMBER(N2615),ISNUMBER(INDIRECT("FECHA_"&amp;$B2615,1))), IF(N2615&lt;=INDIRECT("FECHA_"&amp;$B2615,1),"INCUMPLIDA","PROCESO"), "VERIFICAR FECHA")),"SIN VALOR AVANCE")</f>
        <v>CUMPLIDA</v>
      </c>
    </row>
    <row r="2616" spans="1:19" ht="150.75">
      <c r="A2616" s="846" t="s">
        <v>19</v>
      </c>
      <c r="B2616" s="785" t="s">
        <v>13</v>
      </c>
      <c r="C2616" s="807"/>
      <c r="D2616" s="807"/>
      <c r="E2616" s="801"/>
      <c r="F2616" s="802"/>
      <c r="G2616" s="801"/>
      <c r="H2616" s="801" t="s">
        <v>3278</v>
      </c>
      <c r="I2616" s="803" t="s">
        <v>847</v>
      </c>
      <c r="J2616" s="789" t="s">
        <v>847</v>
      </c>
      <c r="K2616" s="789" t="s">
        <v>1865</v>
      </c>
      <c r="L2616" s="804">
        <v>1</v>
      </c>
      <c r="M2616" s="805">
        <v>45323</v>
      </c>
      <c r="N2616" s="805">
        <v>45747</v>
      </c>
      <c r="O2616" s="791">
        <f t="shared" si="94"/>
        <v>60.571428571428569</v>
      </c>
      <c r="P2616" s="790">
        <v>1</v>
      </c>
      <c r="Q2616" s="815" t="s">
        <v>3175</v>
      </c>
      <c r="R2616" s="95">
        <f t="shared" si="93"/>
        <v>1</v>
      </c>
      <c r="S2616" s="794" t="str">
        <f t="array" aca="1" ref="S2616" ca="1">IF(ISNUMBER(R2616),IF(R2616=100%,"CUMPLIDA",IF(AND(ISNUMBER(N2616),ISNUMBER(INDIRECT("FECHA_"&amp;$B2616,1))), IF(N2616&lt;=INDIRECT("FECHA_"&amp;$B2616,1),"INCUMPLIDA","PROCESO"), "VERIFICAR FECHA")),"SIN VALOR AVANCE")</f>
        <v>CUMPLIDA</v>
      </c>
    </row>
    <row r="2617" spans="1:19" ht="75.75">
      <c r="A2617" s="846" t="s">
        <v>19</v>
      </c>
      <c r="B2617" s="785" t="s">
        <v>13</v>
      </c>
      <c r="C2617" s="807"/>
      <c r="D2617" s="807"/>
      <c r="E2617" s="801"/>
      <c r="F2617" s="802"/>
      <c r="G2617" s="801"/>
      <c r="H2617" s="801" t="s">
        <v>3278</v>
      </c>
      <c r="I2617" s="803" t="s">
        <v>2025</v>
      </c>
      <c r="J2617" s="789" t="s">
        <v>2025</v>
      </c>
      <c r="K2617" s="789" t="s">
        <v>850</v>
      </c>
      <c r="L2617" s="804">
        <v>1</v>
      </c>
      <c r="M2617" s="805">
        <v>45231</v>
      </c>
      <c r="N2617" s="805">
        <v>45747</v>
      </c>
      <c r="O2617" s="791">
        <f t="shared" si="94"/>
        <v>73.714285714285708</v>
      </c>
      <c r="P2617" s="790">
        <v>1</v>
      </c>
      <c r="Q2617" s="815" t="s">
        <v>3010</v>
      </c>
      <c r="R2617" s="95">
        <f t="shared" si="93"/>
        <v>1</v>
      </c>
      <c r="S2617" s="794" t="str">
        <f t="array" aca="1" ref="S2617" ca="1">IF(ISNUMBER(R2617),IF(R2617=100%,"CUMPLIDA",IF(AND(ISNUMBER(N2617),ISNUMBER(INDIRECT("FECHA_"&amp;$B2617,1))), IF(N2617&lt;=INDIRECT("FECHA_"&amp;$B2617,1),"INCUMPLIDA","PROCESO"), "VERIFICAR FECHA")),"SIN VALOR AVANCE")</f>
        <v>CUMPLIDA</v>
      </c>
    </row>
    <row r="2618" spans="1:19" ht="225.75">
      <c r="A2618" s="846" t="s">
        <v>19</v>
      </c>
      <c r="B2618" s="785" t="s">
        <v>13</v>
      </c>
      <c r="C2618" s="807"/>
      <c r="D2618" s="807"/>
      <c r="E2618" s="801"/>
      <c r="F2618" s="802"/>
      <c r="G2618" s="801"/>
      <c r="H2618" s="801" t="s">
        <v>3278</v>
      </c>
      <c r="I2618" s="803" t="s">
        <v>2026</v>
      </c>
      <c r="J2618" s="789" t="s">
        <v>2026</v>
      </c>
      <c r="K2618" s="789" t="s">
        <v>977</v>
      </c>
      <c r="L2618" s="804">
        <v>1</v>
      </c>
      <c r="M2618" s="805">
        <v>45231</v>
      </c>
      <c r="N2618" s="805">
        <v>45808</v>
      </c>
      <c r="O2618" s="791">
        <f t="shared" si="94"/>
        <v>82.428571428571431</v>
      </c>
      <c r="P2618" s="790">
        <v>1</v>
      </c>
      <c r="Q2618" s="815" t="s">
        <v>3174</v>
      </c>
      <c r="R2618" s="95">
        <f t="shared" si="93"/>
        <v>1</v>
      </c>
      <c r="S2618" s="794" t="str">
        <f t="array" aca="1" ref="S2618" ca="1">IF(ISNUMBER(R2618),IF(R2618=100%,"CUMPLIDA",IF(AND(ISNUMBER(N2618),ISNUMBER(INDIRECT("FECHA_"&amp;$B2618,1))), IF(N2618&lt;=INDIRECT("FECHA_"&amp;$B2618,1),"INCUMPLIDA","PROCESO"), "VERIFICAR FECHA")),"SIN VALOR AVANCE")</f>
        <v>CUMPLIDA</v>
      </c>
    </row>
    <row r="2619" spans="1:19" ht="75.75">
      <c r="A2619" s="846" t="s">
        <v>19</v>
      </c>
      <c r="B2619" s="785" t="s">
        <v>13</v>
      </c>
      <c r="C2619" s="807" t="s">
        <v>3161</v>
      </c>
      <c r="D2619" s="807" t="s">
        <v>1417</v>
      </c>
      <c r="E2619" s="801"/>
      <c r="F2619" s="802"/>
      <c r="G2619" s="801"/>
      <c r="H2619" s="801" t="s">
        <v>3278</v>
      </c>
      <c r="I2619" s="803" t="s">
        <v>854</v>
      </c>
      <c r="J2619" s="789" t="s">
        <v>421</v>
      </c>
      <c r="K2619" s="789" t="s">
        <v>855</v>
      </c>
      <c r="L2619" s="804">
        <v>12</v>
      </c>
      <c r="M2619" s="805">
        <v>46024</v>
      </c>
      <c r="N2619" s="805">
        <v>47118</v>
      </c>
      <c r="O2619" s="791">
        <f t="shared" si="94"/>
        <v>156.28571428571428</v>
      </c>
      <c r="P2619" s="790">
        <v>0</v>
      </c>
      <c r="Q2619" s="815" t="s">
        <v>3010</v>
      </c>
      <c r="R2619" s="95">
        <f t="shared" si="93"/>
        <v>0</v>
      </c>
      <c r="S2619" s="794" t="str">
        <f t="array" aca="1" ref="S2619" ca="1">IF(ISNUMBER(R2619),IF(R2619=100%,"CUMPLIDA",IF(AND(ISNUMBER(N2619),ISNUMBER(INDIRECT("FECHA_"&amp;$B2619,1))), IF(N2619&lt;=INDIRECT("FECHA_"&amp;$B2619,1),"INCUMPLIDA","PROCESO"), "VERIFICAR FECHA")),"SIN VALOR AVANCE")</f>
        <v>PROCESO</v>
      </c>
    </row>
    <row r="2620" spans="1:19" ht="150.75">
      <c r="A2620" s="846" t="s">
        <v>19</v>
      </c>
      <c r="B2620" s="785" t="s">
        <v>13</v>
      </c>
      <c r="C2620" s="807" t="s">
        <v>3161</v>
      </c>
      <c r="D2620" s="807" t="s">
        <v>1417</v>
      </c>
      <c r="E2620" s="801"/>
      <c r="F2620" s="802"/>
      <c r="G2620" s="801"/>
      <c r="H2620" s="801" t="s">
        <v>3278</v>
      </c>
      <c r="I2620" s="803" t="s">
        <v>857</v>
      </c>
      <c r="J2620" s="789" t="s">
        <v>425</v>
      </c>
      <c r="K2620" s="789" t="s">
        <v>426</v>
      </c>
      <c r="L2620" s="804">
        <v>1</v>
      </c>
      <c r="M2620" s="805">
        <v>46024</v>
      </c>
      <c r="N2620" s="805">
        <v>47118</v>
      </c>
      <c r="O2620" s="791">
        <f t="shared" si="94"/>
        <v>156.28571428571428</v>
      </c>
      <c r="P2620" s="790">
        <v>0</v>
      </c>
      <c r="Q2620" s="815" t="s">
        <v>3175</v>
      </c>
      <c r="R2620" s="95">
        <f t="shared" si="93"/>
        <v>0</v>
      </c>
      <c r="S2620" s="794" t="str">
        <f t="array" aca="1" ref="S2620" ca="1">IF(ISNUMBER(R2620),IF(R2620=100%,"CUMPLIDA",IF(AND(ISNUMBER(N2620),ISNUMBER(INDIRECT("FECHA_"&amp;$B2620,1))), IF(N2620&lt;=INDIRECT("FECHA_"&amp;$B2620,1),"INCUMPLIDA","PROCESO"), "VERIFICAR FECHA")),"SIN VALOR AVANCE")</f>
        <v>PROCESO</v>
      </c>
    </row>
    <row r="2621" spans="1:19" ht="225.75">
      <c r="A2621" s="846" t="s">
        <v>19</v>
      </c>
      <c r="B2621" s="785" t="s">
        <v>13</v>
      </c>
      <c r="C2621" s="807" t="s">
        <v>3161</v>
      </c>
      <c r="D2621" s="807" t="s">
        <v>1417</v>
      </c>
      <c r="E2621" s="801"/>
      <c r="F2621" s="802"/>
      <c r="G2621" s="801"/>
      <c r="H2621" s="801" t="s">
        <v>3278</v>
      </c>
      <c r="I2621" s="803" t="s">
        <v>858</v>
      </c>
      <c r="J2621" s="789" t="s">
        <v>428</v>
      </c>
      <c r="K2621" s="789" t="s">
        <v>429</v>
      </c>
      <c r="L2621" s="804">
        <v>2</v>
      </c>
      <c r="M2621" s="805">
        <v>46024</v>
      </c>
      <c r="N2621" s="805">
        <v>47118</v>
      </c>
      <c r="O2621" s="791">
        <f t="shared" si="94"/>
        <v>156.28571428571428</v>
      </c>
      <c r="P2621" s="790">
        <v>0</v>
      </c>
      <c r="Q2621" s="815" t="s">
        <v>3174</v>
      </c>
      <c r="R2621" s="95">
        <f t="shared" si="93"/>
        <v>0</v>
      </c>
      <c r="S2621" s="794" t="str">
        <f t="array" aca="1" ref="S2621" ca="1">IF(ISNUMBER(R2621),IF(R2621=100%,"CUMPLIDA",IF(AND(ISNUMBER(N2621),ISNUMBER(INDIRECT("FECHA_"&amp;$B2621,1))), IF(N2621&lt;=INDIRECT("FECHA_"&amp;$B2621,1),"INCUMPLIDA","PROCESO"), "VERIFICAR FECHA")),"SIN VALOR AVANCE")</f>
        <v>PROCESO</v>
      </c>
    </row>
    <row r="2622" spans="1:19" ht="105.75">
      <c r="A2622" s="846" t="s">
        <v>19</v>
      </c>
      <c r="B2622" s="785" t="s">
        <v>13</v>
      </c>
      <c r="C2622" s="807" t="s">
        <v>3161</v>
      </c>
      <c r="D2622" s="807" t="s">
        <v>1417</v>
      </c>
      <c r="E2622" s="801"/>
      <c r="F2622" s="802"/>
      <c r="G2622" s="801"/>
      <c r="H2622" s="801" t="s">
        <v>3278</v>
      </c>
      <c r="I2622" s="803" t="s">
        <v>3176</v>
      </c>
      <c r="J2622" s="789" t="s">
        <v>3177</v>
      </c>
      <c r="K2622" s="789" t="s">
        <v>3178</v>
      </c>
      <c r="L2622" s="790">
        <v>1</v>
      </c>
      <c r="M2622" s="806">
        <v>44927</v>
      </c>
      <c r="N2622" s="806">
        <v>45016</v>
      </c>
      <c r="O2622" s="791">
        <f t="shared" si="94"/>
        <v>12.714285714285714</v>
      </c>
      <c r="P2622" s="790">
        <v>1</v>
      </c>
      <c r="Q2622" s="789" t="s">
        <v>3280</v>
      </c>
      <c r="R2622" s="95">
        <f t="shared" si="93"/>
        <v>1</v>
      </c>
      <c r="S2622" s="794" t="str">
        <f t="array" aca="1" ref="S2622" ca="1">IF(ISNUMBER(R2622),IF(R2622=100%,"CUMPLIDA",IF(AND(ISNUMBER(N2622),ISNUMBER(INDIRECT("FECHA_"&amp;$B2622,1))), IF(N2622&lt;=INDIRECT("FECHA_"&amp;$B2622,1),"INCUMPLIDA","PROCESO"), "VERIFICAR FECHA")),"SIN VALOR AVANCE")</f>
        <v>CUMPLIDA</v>
      </c>
    </row>
    <row r="2623" spans="1:19" ht="165.75">
      <c r="A2623" s="846" t="s">
        <v>19</v>
      </c>
      <c r="B2623" s="785" t="s">
        <v>13</v>
      </c>
      <c r="C2623" s="807" t="s">
        <v>3161</v>
      </c>
      <c r="D2623" s="807" t="s">
        <v>1417</v>
      </c>
      <c r="E2623" s="801"/>
      <c r="F2623" s="802"/>
      <c r="G2623" s="801"/>
      <c r="H2623" s="801" t="s">
        <v>3278</v>
      </c>
      <c r="I2623" s="803" t="s">
        <v>3176</v>
      </c>
      <c r="J2623" s="789" t="s">
        <v>3217</v>
      </c>
      <c r="K2623" s="789" t="s">
        <v>1933</v>
      </c>
      <c r="L2623" s="790">
        <v>1</v>
      </c>
      <c r="M2623" s="806">
        <v>45017</v>
      </c>
      <c r="N2623" s="806">
        <v>45138</v>
      </c>
      <c r="O2623" s="791">
        <f t="shared" si="94"/>
        <v>17.285714285714285</v>
      </c>
      <c r="P2623" s="790">
        <v>1</v>
      </c>
      <c r="Q2623" s="789" t="s">
        <v>3281</v>
      </c>
      <c r="R2623" s="95">
        <f t="shared" si="93"/>
        <v>1</v>
      </c>
      <c r="S2623" s="794" t="str">
        <f t="array" aca="1" ref="S2623" ca="1">IF(ISNUMBER(R2623),IF(R2623=100%,"CUMPLIDA",IF(AND(ISNUMBER(N2623),ISNUMBER(INDIRECT("FECHA_"&amp;$B2623,1))), IF(N2623&lt;=INDIRECT("FECHA_"&amp;$B2623,1),"INCUMPLIDA","PROCESO"), "VERIFICAR FECHA")),"SIN VALOR AVANCE")</f>
        <v>CUMPLIDA</v>
      </c>
    </row>
    <row r="2624" spans="1:19" ht="105.75">
      <c r="A2624" s="846" t="s">
        <v>19</v>
      </c>
      <c r="B2624" s="785" t="s">
        <v>13</v>
      </c>
      <c r="C2624" s="807" t="s">
        <v>3161</v>
      </c>
      <c r="D2624" s="807" t="s">
        <v>1417</v>
      </c>
      <c r="E2624" s="801"/>
      <c r="F2624" s="802"/>
      <c r="G2624" s="801"/>
      <c r="H2624" s="801" t="s">
        <v>3278</v>
      </c>
      <c r="I2624" s="803" t="s">
        <v>3282</v>
      </c>
      <c r="J2624" s="789" t="s">
        <v>3283</v>
      </c>
      <c r="K2624" s="789" t="s">
        <v>1933</v>
      </c>
      <c r="L2624" s="790">
        <v>1</v>
      </c>
      <c r="M2624" s="806">
        <v>44958</v>
      </c>
      <c r="N2624" s="806">
        <v>44985</v>
      </c>
      <c r="O2624" s="791">
        <f t="shared" si="94"/>
        <v>3.8571428571428572</v>
      </c>
      <c r="P2624" s="790">
        <v>1</v>
      </c>
      <c r="Q2624" s="789" t="s">
        <v>3284</v>
      </c>
      <c r="R2624" s="95">
        <f t="shared" si="93"/>
        <v>1</v>
      </c>
      <c r="S2624" s="794" t="str">
        <f t="array" aca="1" ref="S2624" ca="1">IF(ISNUMBER(R2624),IF(R2624=100%,"CUMPLIDA",IF(AND(ISNUMBER(N2624),ISNUMBER(INDIRECT("FECHA_"&amp;$B2624,1))), IF(N2624&lt;=INDIRECT("FECHA_"&amp;$B2624,1),"INCUMPLIDA","PROCESO"), "VERIFICAR FECHA")),"SIN VALOR AVANCE")</f>
        <v>CUMPLIDA</v>
      </c>
    </row>
    <row r="2625" spans="1:19" ht="105.75">
      <c r="A2625" s="846" t="s">
        <v>19</v>
      </c>
      <c r="B2625" s="785" t="s">
        <v>13</v>
      </c>
      <c r="C2625" s="807" t="s">
        <v>3161</v>
      </c>
      <c r="D2625" s="807" t="s">
        <v>1417</v>
      </c>
      <c r="E2625" s="801"/>
      <c r="F2625" s="802"/>
      <c r="G2625" s="801"/>
      <c r="H2625" s="801" t="s">
        <v>3278</v>
      </c>
      <c r="I2625" s="803" t="s">
        <v>3285</v>
      </c>
      <c r="J2625" s="789" t="s">
        <v>3286</v>
      </c>
      <c r="K2625" s="789" t="s">
        <v>3287</v>
      </c>
      <c r="L2625" s="790">
        <v>1</v>
      </c>
      <c r="M2625" s="806">
        <v>44986</v>
      </c>
      <c r="N2625" s="806">
        <v>45015</v>
      </c>
      <c r="O2625" s="791">
        <f t="shared" si="94"/>
        <v>4.1428571428571432</v>
      </c>
      <c r="P2625" s="790">
        <v>1</v>
      </c>
      <c r="Q2625" s="789" t="s">
        <v>3221</v>
      </c>
      <c r="R2625" s="95">
        <f t="shared" si="93"/>
        <v>1</v>
      </c>
      <c r="S2625" s="794" t="str">
        <f t="array" aca="1" ref="S2625" ca="1">IF(ISNUMBER(R2625),IF(R2625=100%,"CUMPLIDA",IF(AND(ISNUMBER(N2625),ISNUMBER(INDIRECT("FECHA_"&amp;$B2625,1))), IF(N2625&lt;=INDIRECT("FECHA_"&amp;$B2625,1),"INCUMPLIDA","PROCESO"), "VERIFICAR FECHA")),"SIN VALOR AVANCE")</f>
        <v>CUMPLIDA</v>
      </c>
    </row>
    <row r="2626" spans="1:19" ht="165.75">
      <c r="A2626" s="846" t="s">
        <v>19</v>
      </c>
      <c r="B2626" s="785" t="s">
        <v>13</v>
      </c>
      <c r="C2626" s="807" t="s">
        <v>3161</v>
      </c>
      <c r="D2626" s="807" t="s">
        <v>1417</v>
      </c>
      <c r="E2626" s="801" t="s">
        <v>3288</v>
      </c>
      <c r="F2626" s="802" t="s">
        <v>684</v>
      </c>
      <c r="G2626" s="801"/>
      <c r="H2626" s="801" t="s">
        <v>3289</v>
      </c>
      <c r="I2626" s="803" t="s">
        <v>3214</v>
      </c>
      <c r="J2626" s="789" t="s">
        <v>3170</v>
      </c>
      <c r="K2626" s="789" t="s">
        <v>3171</v>
      </c>
      <c r="L2626" s="790">
        <v>3</v>
      </c>
      <c r="M2626" s="806">
        <v>44958</v>
      </c>
      <c r="N2626" s="806">
        <v>45323</v>
      </c>
      <c r="O2626" s="791">
        <f t="shared" si="94"/>
        <v>52.142857142857146</v>
      </c>
      <c r="P2626" s="790">
        <v>3</v>
      </c>
      <c r="Q2626" s="789" t="s">
        <v>3290</v>
      </c>
      <c r="R2626" s="95">
        <f t="shared" si="93"/>
        <v>1</v>
      </c>
      <c r="S2626" s="794" t="str">
        <f t="array" aca="1" ref="S2626" ca="1">IF(ISNUMBER(R2626),IF(R2626=100%,"CUMPLIDA",IF(AND(ISNUMBER(N2626),ISNUMBER(INDIRECT("FECHA_"&amp;$B2626,1))), IF(N2626&lt;=INDIRECT("FECHA_"&amp;$B2626,1),"INCUMPLIDA","PROCESO"), "VERIFICAR FECHA")),"SIN VALOR AVANCE")</f>
        <v>CUMPLIDA</v>
      </c>
    </row>
    <row r="2627" spans="1:19" ht="75.75">
      <c r="A2627" s="846" t="s">
        <v>19</v>
      </c>
      <c r="B2627" s="785" t="s">
        <v>13</v>
      </c>
      <c r="C2627" s="807" t="s">
        <v>3161</v>
      </c>
      <c r="D2627" s="807" t="s">
        <v>1417</v>
      </c>
      <c r="E2627" s="801"/>
      <c r="F2627" s="802"/>
      <c r="G2627" s="801"/>
      <c r="H2627" s="801" t="s">
        <v>3289</v>
      </c>
      <c r="I2627" s="801" t="s">
        <v>3173</v>
      </c>
      <c r="J2627" s="861" t="s">
        <v>831</v>
      </c>
      <c r="K2627" s="789" t="s">
        <v>832</v>
      </c>
      <c r="L2627" s="790">
        <v>1</v>
      </c>
      <c r="M2627" s="806">
        <v>45231</v>
      </c>
      <c r="N2627" s="806">
        <v>45504</v>
      </c>
      <c r="O2627" s="791">
        <f t="shared" si="94"/>
        <v>39</v>
      </c>
      <c r="P2627" s="790">
        <v>1</v>
      </c>
      <c r="Q2627" s="815" t="s">
        <v>2021</v>
      </c>
      <c r="R2627" s="95">
        <f t="shared" si="93"/>
        <v>1</v>
      </c>
      <c r="S2627" s="794" t="str">
        <f t="array" aca="1" ref="S2627" ca="1">IF(ISNUMBER(R2627),IF(R2627=100%,"CUMPLIDA",IF(AND(ISNUMBER(N2627),ISNUMBER(INDIRECT("FECHA_"&amp;$B2627,1))), IF(N2627&lt;=INDIRECT("FECHA_"&amp;$B2627,1),"INCUMPLIDA","PROCESO"), "VERIFICAR FECHA")),"SIN VALOR AVANCE")</f>
        <v>CUMPLIDA</v>
      </c>
    </row>
    <row r="2628" spans="1:19" ht="210.75">
      <c r="A2628" s="846" t="s">
        <v>19</v>
      </c>
      <c r="B2628" s="785" t="s">
        <v>13</v>
      </c>
      <c r="C2628" s="807"/>
      <c r="D2628" s="807"/>
      <c r="E2628" s="801"/>
      <c r="F2628" s="802"/>
      <c r="G2628" s="801"/>
      <c r="H2628" s="801" t="s">
        <v>3289</v>
      </c>
      <c r="I2628" s="801"/>
      <c r="J2628" s="861" t="s">
        <v>834</v>
      </c>
      <c r="K2628" s="789" t="s">
        <v>835</v>
      </c>
      <c r="L2628" s="790">
        <v>1</v>
      </c>
      <c r="M2628" s="806">
        <v>45231</v>
      </c>
      <c r="N2628" s="806">
        <v>45504</v>
      </c>
      <c r="O2628" s="791">
        <f t="shared" si="94"/>
        <v>39</v>
      </c>
      <c r="P2628" s="790">
        <v>1</v>
      </c>
      <c r="Q2628" s="815" t="s">
        <v>3291</v>
      </c>
      <c r="R2628" s="95">
        <f t="shared" si="93"/>
        <v>1</v>
      </c>
      <c r="S2628" s="794" t="str">
        <f t="array" aca="1" ref="S2628" ca="1">IF(ISNUMBER(R2628),IF(R2628=100%,"CUMPLIDA",IF(AND(ISNUMBER(N2628),ISNUMBER(INDIRECT("FECHA_"&amp;$B2628,1))), IF(N2628&lt;=INDIRECT("FECHA_"&amp;$B2628,1),"INCUMPLIDA","PROCESO"), "VERIFICAR FECHA")),"SIN VALOR AVANCE")</f>
        <v>CUMPLIDA</v>
      </c>
    </row>
    <row r="2629" spans="1:19" ht="150.75">
      <c r="A2629" s="846" t="s">
        <v>19</v>
      </c>
      <c r="B2629" s="785" t="s">
        <v>13</v>
      </c>
      <c r="C2629" s="807"/>
      <c r="D2629" s="807"/>
      <c r="E2629" s="801"/>
      <c r="F2629" s="802"/>
      <c r="G2629" s="801"/>
      <c r="H2629" s="801" t="s">
        <v>3289</v>
      </c>
      <c r="I2629" s="803" t="s">
        <v>837</v>
      </c>
      <c r="J2629" s="789" t="s">
        <v>838</v>
      </c>
      <c r="K2629" s="789" t="s">
        <v>839</v>
      </c>
      <c r="L2629" s="804">
        <v>1</v>
      </c>
      <c r="M2629" s="805">
        <v>45323</v>
      </c>
      <c r="N2629" s="805">
        <v>45747</v>
      </c>
      <c r="O2629" s="791">
        <f t="shared" si="94"/>
        <v>60.571428571428569</v>
      </c>
      <c r="P2629" s="790">
        <v>1</v>
      </c>
      <c r="Q2629" s="815" t="s">
        <v>3175</v>
      </c>
      <c r="R2629" s="95">
        <f t="shared" si="93"/>
        <v>1</v>
      </c>
      <c r="S2629" s="794" t="str">
        <f t="array" aca="1" ref="S2629" ca="1">IF(ISNUMBER(R2629),IF(R2629=100%,"CUMPLIDA",IF(AND(ISNUMBER(N2629),ISNUMBER(INDIRECT("FECHA_"&amp;$B2629,1))), IF(N2629&lt;=INDIRECT("FECHA_"&amp;$B2629,1),"INCUMPLIDA","PROCESO"), "VERIFICAR FECHA")),"SIN VALOR AVANCE")</f>
        <v>CUMPLIDA</v>
      </c>
    </row>
    <row r="2630" spans="1:19" ht="75.75">
      <c r="A2630" s="846" t="s">
        <v>19</v>
      </c>
      <c r="B2630" s="785" t="s">
        <v>13</v>
      </c>
      <c r="C2630" s="807"/>
      <c r="D2630" s="807"/>
      <c r="E2630" s="801"/>
      <c r="F2630" s="802"/>
      <c r="G2630" s="801"/>
      <c r="H2630" s="801" t="s">
        <v>3289</v>
      </c>
      <c r="I2630" s="803" t="s">
        <v>841</v>
      </c>
      <c r="J2630" s="789" t="s">
        <v>841</v>
      </c>
      <c r="K2630" s="789" t="s">
        <v>842</v>
      </c>
      <c r="L2630" s="804">
        <v>1</v>
      </c>
      <c r="M2630" s="805">
        <v>45323</v>
      </c>
      <c r="N2630" s="805">
        <v>45747</v>
      </c>
      <c r="O2630" s="791">
        <f t="shared" si="94"/>
        <v>60.571428571428569</v>
      </c>
      <c r="P2630" s="790">
        <v>1</v>
      </c>
      <c r="Q2630" s="815" t="s">
        <v>3010</v>
      </c>
      <c r="R2630" s="95">
        <f t="shared" si="93"/>
        <v>1</v>
      </c>
      <c r="S2630" s="794" t="str">
        <f t="array" aca="1" ref="S2630" ca="1">IF(ISNUMBER(R2630),IF(R2630=100%,"CUMPLIDA",IF(AND(ISNUMBER(N2630),ISNUMBER(INDIRECT("FECHA_"&amp;$B2630,1))), IF(N2630&lt;=INDIRECT("FECHA_"&amp;$B2630,1),"INCUMPLIDA","PROCESO"), "VERIFICAR FECHA")),"SIN VALOR AVANCE")</f>
        <v>CUMPLIDA</v>
      </c>
    </row>
    <row r="2631" spans="1:19" ht="75.75">
      <c r="A2631" s="846" t="s">
        <v>19</v>
      </c>
      <c r="B2631" s="785" t="s">
        <v>13</v>
      </c>
      <c r="C2631" s="807" t="s">
        <v>3161</v>
      </c>
      <c r="D2631" s="807" t="s">
        <v>1417</v>
      </c>
      <c r="E2631" s="801"/>
      <c r="F2631" s="802"/>
      <c r="G2631" s="801"/>
      <c r="H2631" s="801" t="s">
        <v>3289</v>
      </c>
      <c r="I2631" s="803" t="s">
        <v>844</v>
      </c>
      <c r="J2631" s="789" t="s">
        <v>845</v>
      </c>
      <c r="K2631" s="789" t="s">
        <v>846</v>
      </c>
      <c r="L2631" s="804">
        <v>1</v>
      </c>
      <c r="M2631" s="805">
        <v>45231</v>
      </c>
      <c r="N2631" s="805">
        <v>45747</v>
      </c>
      <c r="O2631" s="791">
        <f t="shared" si="94"/>
        <v>73.714285714285708</v>
      </c>
      <c r="P2631" s="790">
        <v>1</v>
      </c>
      <c r="Q2631" s="815" t="s">
        <v>3010</v>
      </c>
      <c r="R2631" s="95">
        <f t="shared" si="93"/>
        <v>1</v>
      </c>
      <c r="S2631" s="794" t="str">
        <f t="array" aca="1" ref="S2631" ca="1">IF(ISNUMBER(R2631),IF(R2631=100%,"CUMPLIDA",IF(AND(ISNUMBER(N2631),ISNUMBER(INDIRECT("FECHA_"&amp;$B2631,1))), IF(N2631&lt;=INDIRECT("FECHA_"&amp;$B2631,1),"INCUMPLIDA","PROCESO"), "VERIFICAR FECHA")),"SIN VALOR AVANCE")</f>
        <v>CUMPLIDA</v>
      </c>
    </row>
    <row r="2632" spans="1:19" ht="150.75">
      <c r="A2632" s="846" t="s">
        <v>19</v>
      </c>
      <c r="B2632" s="785" t="s">
        <v>13</v>
      </c>
      <c r="C2632" s="807" t="s">
        <v>3161</v>
      </c>
      <c r="D2632" s="807" t="s">
        <v>1417</v>
      </c>
      <c r="E2632" s="801"/>
      <c r="F2632" s="802"/>
      <c r="G2632" s="801"/>
      <c r="H2632" s="801" t="s">
        <v>3289</v>
      </c>
      <c r="I2632" s="803" t="s">
        <v>847</v>
      </c>
      <c r="J2632" s="789" t="s">
        <v>847</v>
      </c>
      <c r="K2632" s="789" t="s">
        <v>1865</v>
      </c>
      <c r="L2632" s="804">
        <v>1</v>
      </c>
      <c r="M2632" s="805">
        <v>45323</v>
      </c>
      <c r="N2632" s="805">
        <v>45747</v>
      </c>
      <c r="O2632" s="791">
        <f t="shared" si="94"/>
        <v>60.571428571428569</v>
      </c>
      <c r="P2632" s="790">
        <v>1</v>
      </c>
      <c r="Q2632" s="815" t="s">
        <v>3175</v>
      </c>
      <c r="R2632" s="95">
        <f t="shared" si="93"/>
        <v>1</v>
      </c>
      <c r="S2632" s="794" t="str">
        <f t="array" aca="1" ref="S2632" ca="1">IF(ISNUMBER(R2632),IF(R2632=100%,"CUMPLIDA",IF(AND(ISNUMBER(N2632),ISNUMBER(INDIRECT("FECHA_"&amp;$B2632,1))), IF(N2632&lt;=INDIRECT("FECHA_"&amp;$B2632,1),"INCUMPLIDA","PROCESO"), "VERIFICAR FECHA")),"SIN VALOR AVANCE")</f>
        <v>CUMPLIDA</v>
      </c>
    </row>
    <row r="2633" spans="1:19" ht="75.75">
      <c r="A2633" s="846" t="s">
        <v>19</v>
      </c>
      <c r="B2633" s="785" t="s">
        <v>13</v>
      </c>
      <c r="C2633" s="807"/>
      <c r="D2633" s="807"/>
      <c r="E2633" s="801"/>
      <c r="F2633" s="802"/>
      <c r="G2633" s="801"/>
      <c r="H2633" s="801" t="s">
        <v>3289</v>
      </c>
      <c r="I2633" s="803" t="s">
        <v>2025</v>
      </c>
      <c r="J2633" s="789" t="s">
        <v>2025</v>
      </c>
      <c r="K2633" s="789" t="s">
        <v>850</v>
      </c>
      <c r="L2633" s="804">
        <v>1</v>
      </c>
      <c r="M2633" s="805">
        <v>45231</v>
      </c>
      <c r="N2633" s="805">
        <v>45747</v>
      </c>
      <c r="O2633" s="791">
        <f t="shared" si="94"/>
        <v>73.714285714285708</v>
      </c>
      <c r="P2633" s="790">
        <v>1</v>
      </c>
      <c r="Q2633" s="815" t="s">
        <v>3010</v>
      </c>
      <c r="R2633" s="95">
        <f t="shared" si="93"/>
        <v>1</v>
      </c>
      <c r="S2633" s="794" t="str">
        <f t="array" aca="1" ref="S2633" ca="1">IF(ISNUMBER(R2633),IF(R2633=100%,"CUMPLIDA",IF(AND(ISNUMBER(N2633),ISNUMBER(INDIRECT("FECHA_"&amp;$B2633,1))), IF(N2633&lt;=INDIRECT("FECHA_"&amp;$B2633,1),"INCUMPLIDA","PROCESO"), "VERIFICAR FECHA")),"SIN VALOR AVANCE")</f>
        <v>CUMPLIDA</v>
      </c>
    </row>
    <row r="2634" spans="1:19" ht="210.75">
      <c r="A2634" s="846" t="s">
        <v>19</v>
      </c>
      <c r="B2634" s="785" t="s">
        <v>13</v>
      </c>
      <c r="C2634" s="807"/>
      <c r="D2634" s="807"/>
      <c r="E2634" s="801"/>
      <c r="F2634" s="802"/>
      <c r="G2634" s="801"/>
      <c r="H2634" s="801" t="s">
        <v>3289</v>
      </c>
      <c r="I2634" s="803" t="s">
        <v>2026</v>
      </c>
      <c r="J2634" s="789" t="s">
        <v>2026</v>
      </c>
      <c r="K2634" s="789" t="s">
        <v>977</v>
      </c>
      <c r="L2634" s="804">
        <v>1</v>
      </c>
      <c r="M2634" s="805">
        <v>45231</v>
      </c>
      <c r="N2634" s="805">
        <v>45808</v>
      </c>
      <c r="O2634" s="791">
        <f t="shared" si="94"/>
        <v>82.428571428571431</v>
      </c>
      <c r="P2634" s="790">
        <v>1</v>
      </c>
      <c r="Q2634" s="815" t="s">
        <v>3291</v>
      </c>
      <c r="R2634" s="95">
        <f t="shared" si="93"/>
        <v>1</v>
      </c>
      <c r="S2634" s="794" t="str">
        <f t="array" aca="1" ref="S2634" ca="1">IF(ISNUMBER(R2634),IF(R2634=100%,"CUMPLIDA",IF(AND(ISNUMBER(N2634),ISNUMBER(INDIRECT("FECHA_"&amp;$B2634,1))), IF(N2634&lt;=INDIRECT("FECHA_"&amp;$B2634,1),"INCUMPLIDA","PROCESO"), "VERIFICAR FECHA")),"SIN VALOR AVANCE")</f>
        <v>CUMPLIDA</v>
      </c>
    </row>
    <row r="2635" spans="1:19" ht="75.75">
      <c r="A2635" s="846" t="s">
        <v>19</v>
      </c>
      <c r="B2635" s="785" t="s">
        <v>13</v>
      </c>
      <c r="C2635" s="807"/>
      <c r="D2635" s="807"/>
      <c r="E2635" s="801"/>
      <c r="F2635" s="802"/>
      <c r="G2635" s="801"/>
      <c r="H2635" s="801" t="s">
        <v>3289</v>
      </c>
      <c r="I2635" s="803" t="s">
        <v>854</v>
      </c>
      <c r="J2635" s="789" t="s">
        <v>421</v>
      </c>
      <c r="K2635" s="789" t="s">
        <v>855</v>
      </c>
      <c r="L2635" s="804">
        <v>12</v>
      </c>
      <c r="M2635" s="805">
        <v>46024</v>
      </c>
      <c r="N2635" s="805">
        <v>47118</v>
      </c>
      <c r="O2635" s="791">
        <f t="shared" si="94"/>
        <v>156.28571428571428</v>
      </c>
      <c r="P2635" s="790">
        <v>0</v>
      </c>
      <c r="Q2635" s="815" t="s">
        <v>3010</v>
      </c>
      <c r="R2635" s="95">
        <f t="shared" ref="R2635:R2698" si="95">P2635/L2635</f>
        <v>0</v>
      </c>
      <c r="S2635" s="794" t="str">
        <f t="array" aca="1" ref="S2635" ca="1">IF(ISNUMBER(R2635),IF(R2635=100%,"CUMPLIDA",IF(AND(ISNUMBER(N2635),ISNUMBER(INDIRECT("FECHA_"&amp;$B2635,1))), IF(N2635&lt;=INDIRECT("FECHA_"&amp;$B2635,1),"INCUMPLIDA","PROCESO"), "VERIFICAR FECHA")),"SIN VALOR AVANCE")</f>
        <v>PROCESO</v>
      </c>
    </row>
    <row r="2636" spans="1:19" ht="150.75">
      <c r="A2636" s="846" t="s">
        <v>19</v>
      </c>
      <c r="B2636" s="785" t="s">
        <v>13</v>
      </c>
      <c r="C2636" s="807"/>
      <c r="D2636" s="807"/>
      <c r="E2636" s="801"/>
      <c r="F2636" s="802"/>
      <c r="G2636" s="801"/>
      <c r="H2636" s="801" t="s">
        <v>3289</v>
      </c>
      <c r="I2636" s="803" t="s">
        <v>857</v>
      </c>
      <c r="J2636" s="789" t="s">
        <v>425</v>
      </c>
      <c r="K2636" s="789" t="s">
        <v>426</v>
      </c>
      <c r="L2636" s="804">
        <v>1</v>
      </c>
      <c r="M2636" s="805">
        <v>46024</v>
      </c>
      <c r="N2636" s="805">
        <v>47118</v>
      </c>
      <c r="O2636" s="791">
        <f t="shared" ref="O2636:O2672" si="96">(N2636-M2636)/7</f>
        <v>156.28571428571428</v>
      </c>
      <c r="P2636" s="790">
        <v>0</v>
      </c>
      <c r="Q2636" s="815" t="s">
        <v>3175</v>
      </c>
      <c r="R2636" s="95">
        <f t="shared" si="95"/>
        <v>0</v>
      </c>
      <c r="S2636" s="794" t="str">
        <f t="array" aca="1" ref="S2636" ca="1">IF(ISNUMBER(R2636),IF(R2636=100%,"CUMPLIDA",IF(AND(ISNUMBER(N2636),ISNUMBER(INDIRECT("FECHA_"&amp;$B2636,1))), IF(N2636&lt;=INDIRECT("FECHA_"&amp;$B2636,1),"INCUMPLIDA","PROCESO"), "VERIFICAR FECHA")),"SIN VALOR AVANCE")</f>
        <v>PROCESO</v>
      </c>
    </row>
    <row r="2637" spans="1:19" ht="210.75">
      <c r="A2637" s="846" t="s">
        <v>19</v>
      </c>
      <c r="B2637" s="785" t="s">
        <v>13</v>
      </c>
      <c r="C2637" s="807"/>
      <c r="D2637" s="807"/>
      <c r="E2637" s="801"/>
      <c r="F2637" s="802"/>
      <c r="G2637" s="801"/>
      <c r="H2637" s="801" t="s">
        <v>3289</v>
      </c>
      <c r="I2637" s="803" t="s">
        <v>858</v>
      </c>
      <c r="J2637" s="789" t="s">
        <v>428</v>
      </c>
      <c r="K2637" s="789" t="s">
        <v>429</v>
      </c>
      <c r="L2637" s="804">
        <v>2</v>
      </c>
      <c r="M2637" s="805">
        <v>46024</v>
      </c>
      <c r="N2637" s="805">
        <v>47118</v>
      </c>
      <c r="O2637" s="791">
        <f t="shared" si="96"/>
        <v>156.28571428571428</v>
      </c>
      <c r="P2637" s="790">
        <v>0</v>
      </c>
      <c r="Q2637" s="815" t="s">
        <v>3291</v>
      </c>
      <c r="R2637" s="95">
        <f t="shared" si="95"/>
        <v>0</v>
      </c>
      <c r="S2637" s="794" t="str">
        <f t="array" aca="1" ref="S2637" ca="1">IF(ISNUMBER(R2637),IF(R2637=100%,"CUMPLIDA",IF(AND(ISNUMBER(N2637),ISNUMBER(INDIRECT("FECHA_"&amp;$B2637,1))), IF(N2637&lt;=INDIRECT("FECHA_"&amp;$B2637,1),"INCUMPLIDA","PROCESO"), "VERIFICAR FECHA")),"SIN VALOR AVANCE")</f>
        <v>PROCESO</v>
      </c>
    </row>
    <row r="2638" spans="1:19" ht="105.75">
      <c r="A2638" s="846" t="s">
        <v>19</v>
      </c>
      <c r="B2638" s="785" t="s">
        <v>13</v>
      </c>
      <c r="C2638" s="807" t="s">
        <v>3161</v>
      </c>
      <c r="D2638" s="807" t="s">
        <v>1417</v>
      </c>
      <c r="E2638" s="801"/>
      <c r="F2638" s="802"/>
      <c r="G2638" s="801"/>
      <c r="H2638" s="801" t="s">
        <v>3289</v>
      </c>
      <c r="I2638" s="803" t="s">
        <v>3176</v>
      </c>
      <c r="J2638" s="789" t="s">
        <v>3177</v>
      </c>
      <c r="K2638" s="789" t="s">
        <v>3178</v>
      </c>
      <c r="L2638" s="790">
        <v>1</v>
      </c>
      <c r="M2638" s="806">
        <v>44927</v>
      </c>
      <c r="N2638" s="806">
        <v>45016</v>
      </c>
      <c r="O2638" s="791">
        <f t="shared" si="96"/>
        <v>12.714285714285714</v>
      </c>
      <c r="P2638" s="790">
        <v>1</v>
      </c>
      <c r="Q2638" s="789" t="s">
        <v>3292</v>
      </c>
      <c r="R2638" s="95">
        <f t="shared" si="95"/>
        <v>1</v>
      </c>
      <c r="S2638" s="794" t="str">
        <f t="array" aca="1" ref="S2638" ca="1">IF(ISNUMBER(R2638),IF(R2638=100%,"CUMPLIDA",IF(AND(ISNUMBER(N2638),ISNUMBER(INDIRECT("FECHA_"&amp;$B2638,1))), IF(N2638&lt;=INDIRECT("FECHA_"&amp;$B2638,1),"INCUMPLIDA","PROCESO"), "VERIFICAR FECHA")),"SIN VALOR AVANCE")</f>
        <v>CUMPLIDA</v>
      </c>
    </row>
    <row r="2639" spans="1:19" ht="165.75">
      <c r="A2639" s="846" t="s">
        <v>19</v>
      </c>
      <c r="B2639" s="785" t="s">
        <v>13</v>
      </c>
      <c r="C2639" s="807" t="s">
        <v>3161</v>
      </c>
      <c r="D2639" s="807" t="s">
        <v>1417</v>
      </c>
      <c r="E2639" s="801"/>
      <c r="F2639" s="802"/>
      <c r="G2639" s="801"/>
      <c r="H2639" s="801" t="s">
        <v>3289</v>
      </c>
      <c r="I2639" s="803" t="s">
        <v>3176</v>
      </c>
      <c r="J2639" s="789" t="s">
        <v>3217</v>
      </c>
      <c r="K2639" s="789" t="s">
        <v>1933</v>
      </c>
      <c r="L2639" s="790">
        <v>1</v>
      </c>
      <c r="M2639" s="806">
        <v>45017</v>
      </c>
      <c r="N2639" s="806">
        <v>45138</v>
      </c>
      <c r="O2639" s="791">
        <f t="shared" si="96"/>
        <v>17.285714285714285</v>
      </c>
      <c r="P2639" s="790">
        <v>1</v>
      </c>
      <c r="Q2639" s="789" t="s">
        <v>3281</v>
      </c>
      <c r="R2639" s="95">
        <f t="shared" si="95"/>
        <v>1</v>
      </c>
      <c r="S2639" s="794" t="str">
        <f t="array" aca="1" ref="S2639" ca="1">IF(ISNUMBER(R2639),IF(R2639=100%,"CUMPLIDA",IF(AND(ISNUMBER(N2639),ISNUMBER(INDIRECT("FECHA_"&amp;$B2639,1))), IF(N2639&lt;=INDIRECT("FECHA_"&amp;$B2639,1),"INCUMPLIDA","PROCESO"), "VERIFICAR FECHA")),"SIN VALOR AVANCE")</f>
        <v>CUMPLIDA</v>
      </c>
    </row>
    <row r="2640" spans="1:19" ht="105.75">
      <c r="A2640" s="846" t="s">
        <v>19</v>
      </c>
      <c r="B2640" s="785" t="s">
        <v>13</v>
      </c>
      <c r="C2640" s="807" t="s">
        <v>3161</v>
      </c>
      <c r="D2640" s="807" t="s">
        <v>1417</v>
      </c>
      <c r="E2640" s="801"/>
      <c r="F2640" s="802"/>
      <c r="G2640" s="801"/>
      <c r="H2640" s="801" t="s">
        <v>3289</v>
      </c>
      <c r="I2640" s="803" t="s">
        <v>3293</v>
      </c>
      <c r="J2640" s="789" t="s">
        <v>3294</v>
      </c>
      <c r="K2640" s="789" t="s">
        <v>1933</v>
      </c>
      <c r="L2640" s="790">
        <v>1</v>
      </c>
      <c r="M2640" s="806">
        <v>44958</v>
      </c>
      <c r="N2640" s="806">
        <v>45016</v>
      </c>
      <c r="O2640" s="791">
        <f t="shared" si="96"/>
        <v>8.2857142857142865</v>
      </c>
      <c r="P2640" s="790">
        <v>1</v>
      </c>
      <c r="Q2640" s="789" t="s">
        <v>3179</v>
      </c>
      <c r="R2640" s="95">
        <f t="shared" si="95"/>
        <v>1</v>
      </c>
      <c r="S2640" s="794" t="str">
        <f t="array" aca="1" ref="S2640" ca="1">IF(ISNUMBER(R2640),IF(R2640=100%,"CUMPLIDA",IF(AND(ISNUMBER(N2640),ISNUMBER(INDIRECT("FECHA_"&amp;$B2640,1))), IF(N2640&lt;=INDIRECT("FECHA_"&amp;$B2640,1),"INCUMPLIDA","PROCESO"), "VERIFICAR FECHA")),"SIN VALOR AVANCE")</f>
        <v>CUMPLIDA</v>
      </c>
    </row>
    <row r="2641" spans="1:19" ht="105.75">
      <c r="A2641" s="846" t="s">
        <v>19</v>
      </c>
      <c r="B2641" s="785" t="s">
        <v>13</v>
      </c>
      <c r="C2641" s="807" t="s">
        <v>3161</v>
      </c>
      <c r="D2641" s="807" t="s">
        <v>1417</v>
      </c>
      <c r="E2641" s="801"/>
      <c r="F2641" s="802"/>
      <c r="G2641" s="801"/>
      <c r="H2641" s="801" t="s">
        <v>3289</v>
      </c>
      <c r="I2641" s="803" t="s">
        <v>3295</v>
      </c>
      <c r="J2641" s="789" t="s">
        <v>3296</v>
      </c>
      <c r="K2641" s="789" t="s">
        <v>1933</v>
      </c>
      <c r="L2641" s="790">
        <v>1</v>
      </c>
      <c r="M2641" s="806">
        <v>44958</v>
      </c>
      <c r="N2641" s="806">
        <v>44985</v>
      </c>
      <c r="O2641" s="791">
        <f t="shared" si="96"/>
        <v>3.8571428571428572</v>
      </c>
      <c r="P2641" s="790">
        <v>1</v>
      </c>
      <c r="Q2641" s="789" t="s">
        <v>3280</v>
      </c>
      <c r="R2641" s="95">
        <f t="shared" si="95"/>
        <v>1</v>
      </c>
      <c r="S2641" s="794" t="str">
        <f t="array" aca="1" ref="S2641" ca="1">IF(ISNUMBER(R2641),IF(R2641=100%,"CUMPLIDA",IF(AND(ISNUMBER(N2641),ISNUMBER(INDIRECT("FECHA_"&amp;$B2641,1))), IF(N2641&lt;=INDIRECT("FECHA_"&amp;$B2641,1),"INCUMPLIDA","PROCESO"), "VERIFICAR FECHA")),"SIN VALOR AVANCE")</f>
        <v>CUMPLIDA</v>
      </c>
    </row>
    <row r="2642" spans="1:19" ht="105.75">
      <c r="A2642" s="846" t="s">
        <v>19</v>
      </c>
      <c r="B2642" s="785" t="s">
        <v>13</v>
      </c>
      <c r="C2642" s="807" t="s">
        <v>3161</v>
      </c>
      <c r="D2642" s="807" t="s">
        <v>1417</v>
      </c>
      <c r="E2642" s="801"/>
      <c r="F2642" s="802"/>
      <c r="G2642" s="801"/>
      <c r="H2642" s="801" t="s">
        <v>3289</v>
      </c>
      <c r="I2642" s="803" t="s">
        <v>3297</v>
      </c>
      <c r="J2642" s="789" t="s">
        <v>3298</v>
      </c>
      <c r="K2642" s="789" t="s">
        <v>1933</v>
      </c>
      <c r="L2642" s="790">
        <v>12</v>
      </c>
      <c r="M2642" s="806">
        <v>44958</v>
      </c>
      <c r="N2642" s="806">
        <v>45323</v>
      </c>
      <c r="O2642" s="791">
        <f t="shared" si="96"/>
        <v>52.142857142857146</v>
      </c>
      <c r="P2642" s="790">
        <v>12</v>
      </c>
      <c r="Q2642" s="789" t="s">
        <v>3221</v>
      </c>
      <c r="R2642" s="95">
        <f t="shared" si="95"/>
        <v>1</v>
      </c>
      <c r="S2642" s="794" t="str">
        <f t="array" aca="1" ref="S2642" ca="1">IF(ISNUMBER(R2642),IF(R2642=100%,"CUMPLIDA",IF(AND(ISNUMBER(N2642),ISNUMBER(INDIRECT("FECHA_"&amp;$B2642,1))), IF(N2642&lt;=INDIRECT("FECHA_"&amp;$B2642,1),"INCUMPLIDA","PROCESO"), "VERIFICAR FECHA")),"SIN VALOR AVANCE")</f>
        <v>CUMPLIDA</v>
      </c>
    </row>
    <row r="2643" spans="1:19" ht="105.75">
      <c r="A2643" s="846" t="s">
        <v>19</v>
      </c>
      <c r="B2643" s="785" t="s">
        <v>13</v>
      </c>
      <c r="C2643" s="807" t="s">
        <v>3161</v>
      </c>
      <c r="D2643" s="807" t="s">
        <v>1417</v>
      </c>
      <c r="E2643" s="801"/>
      <c r="F2643" s="802"/>
      <c r="G2643" s="801"/>
      <c r="H2643" s="801" t="s">
        <v>3289</v>
      </c>
      <c r="I2643" s="803" t="s">
        <v>3299</v>
      </c>
      <c r="J2643" s="789" t="s">
        <v>3300</v>
      </c>
      <c r="K2643" s="789" t="s">
        <v>1933</v>
      </c>
      <c r="L2643" s="790">
        <v>4</v>
      </c>
      <c r="M2643" s="806">
        <v>44958</v>
      </c>
      <c r="N2643" s="806">
        <v>45323</v>
      </c>
      <c r="O2643" s="791">
        <f t="shared" si="96"/>
        <v>52.142857142857146</v>
      </c>
      <c r="P2643" s="790">
        <v>4</v>
      </c>
      <c r="Q2643" s="789" t="s">
        <v>3221</v>
      </c>
      <c r="R2643" s="95">
        <f t="shared" si="95"/>
        <v>1</v>
      </c>
      <c r="S2643" s="794" t="str">
        <f t="array" aca="1" ref="S2643" ca="1">IF(ISNUMBER(R2643),IF(R2643=100%,"CUMPLIDA",IF(AND(ISNUMBER(N2643),ISNUMBER(INDIRECT("FECHA_"&amp;$B2643,1))), IF(N2643&lt;=INDIRECT("FECHA_"&amp;$B2643,1),"INCUMPLIDA","PROCESO"), "VERIFICAR FECHA")),"SIN VALOR AVANCE")</f>
        <v>CUMPLIDA</v>
      </c>
    </row>
    <row r="2644" spans="1:19" ht="165.75">
      <c r="A2644" s="846" t="s">
        <v>19</v>
      </c>
      <c r="B2644" s="785" t="s">
        <v>13</v>
      </c>
      <c r="C2644" s="807" t="s">
        <v>3161</v>
      </c>
      <c r="D2644" s="807" t="s">
        <v>1417</v>
      </c>
      <c r="E2644" s="801" t="s">
        <v>3301</v>
      </c>
      <c r="F2644" s="802"/>
      <c r="G2644" s="801"/>
      <c r="H2644" s="801" t="s">
        <v>3302</v>
      </c>
      <c r="I2644" s="803" t="s">
        <v>3214</v>
      </c>
      <c r="J2644" s="789" t="s">
        <v>3170</v>
      </c>
      <c r="K2644" s="789" t="s">
        <v>3171</v>
      </c>
      <c r="L2644" s="790">
        <v>3</v>
      </c>
      <c r="M2644" s="806">
        <v>44958</v>
      </c>
      <c r="N2644" s="806">
        <v>45323</v>
      </c>
      <c r="O2644" s="791">
        <f t="shared" si="96"/>
        <v>52.142857142857146</v>
      </c>
      <c r="P2644" s="790">
        <v>3</v>
      </c>
      <c r="Q2644" s="789" t="s">
        <v>3303</v>
      </c>
      <c r="R2644" s="95">
        <f t="shared" si="95"/>
        <v>1</v>
      </c>
      <c r="S2644" s="794" t="str">
        <f t="array" aca="1" ref="S2644" ca="1">IF(ISNUMBER(R2644),IF(R2644=100%,"CUMPLIDA",IF(AND(ISNUMBER(N2644),ISNUMBER(INDIRECT("FECHA_"&amp;$B2644,1))), IF(N2644&lt;=INDIRECT("FECHA_"&amp;$B2644,1),"INCUMPLIDA","PROCESO"), "VERIFICAR FECHA")),"SIN VALOR AVANCE")</f>
        <v>CUMPLIDA</v>
      </c>
    </row>
    <row r="2645" spans="1:19" ht="75.75">
      <c r="A2645" s="846" t="s">
        <v>19</v>
      </c>
      <c r="B2645" s="785" t="s">
        <v>13</v>
      </c>
      <c r="C2645" s="807"/>
      <c r="D2645" s="807"/>
      <c r="E2645" s="801"/>
      <c r="F2645" s="802"/>
      <c r="G2645" s="801"/>
      <c r="H2645" s="801" t="s">
        <v>3302</v>
      </c>
      <c r="I2645" s="803" t="s">
        <v>3173</v>
      </c>
      <c r="J2645" s="861" t="s">
        <v>831</v>
      </c>
      <c r="K2645" s="789" t="s">
        <v>832</v>
      </c>
      <c r="L2645" s="790">
        <v>1</v>
      </c>
      <c r="M2645" s="806">
        <v>45231</v>
      </c>
      <c r="N2645" s="806">
        <v>45504</v>
      </c>
      <c r="O2645" s="791">
        <f t="shared" si="96"/>
        <v>39</v>
      </c>
      <c r="P2645" s="790">
        <v>1</v>
      </c>
      <c r="Q2645" s="815" t="s">
        <v>2021</v>
      </c>
      <c r="R2645" s="95">
        <f t="shared" si="95"/>
        <v>1</v>
      </c>
      <c r="S2645" s="794" t="str">
        <f t="array" aca="1" ref="S2645" ca="1">IF(ISNUMBER(R2645),IF(R2645=100%,"CUMPLIDA",IF(AND(ISNUMBER(N2645),ISNUMBER(INDIRECT("FECHA_"&amp;$B2645,1))), IF(N2645&lt;=INDIRECT("FECHA_"&amp;$B2645,1),"INCUMPLIDA","PROCESO"), "VERIFICAR FECHA")),"SIN VALOR AVANCE")</f>
        <v>CUMPLIDA</v>
      </c>
    </row>
    <row r="2646" spans="1:19" ht="210.75">
      <c r="A2646" s="846" t="s">
        <v>19</v>
      </c>
      <c r="B2646" s="785" t="s">
        <v>13</v>
      </c>
      <c r="C2646" s="807"/>
      <c r="D2646" s="807"/>
      <c r="E2646" s="801"/>
      <c r="F2646" s="802"/>
      <c r="G2646" s="801"/>
      <c r="H2646" s="801" t="s">
        <v>3302</v>
      </c>
      <c r="I2646" s="803" t="s">
        <v>3173</v>
      </c>
      <c r="J2646" s="861" t="s">
        <v>834</v>
      </c>
      <c r="K2646" s="789" t="s">
        <v>835</v>
      </c>
      <c r="L2646" s="790">
        <v>1</v>
      </c>
      <c r="M2646" s="806">
        <v>45231</v>
      </c>
      <c r="N2646" s="806">
        <v>45504</v>
      </c>
      <c r="O2646" s="791">
        <f t="shared" si="96"/>
        <v>39</v>
      </c>
      <c r="P2646" s="790">
        <v>1</v>
      </c>
      <c r="Q2646" s="815" t="s">
        <v>3291</v>
      </c>
      <c r="R2646" s="95">
        <f t="shared" si="95"/>
        <v>1</v>
      </c>
      <c r="S2646" s="794" t="str">
        <f t="array" aca="1" ref="S2646" ca="1">IF(ISNUMBER(R2646),IF(R2646=100%,"CUMPLIDA",IF(AND(ISNUMBER(N2646),ISNUMBER(INDIRECT("FECHA_"&amp;$B2646,1))), IF(N2646&lt;=INDIRECT("FECHA_"&amp;$B2646,1),"INCUMPLIDA","PROCESO"), "VERIFICAR FECHA")),"SIN VALOR AVANCE")</f>
        <v>CUMPLIDA</v>
      </c>
    </row>
    <row r="2647" spans="1:19" ht="150.75">
      <c r="A2647" s="846" t="s">
        <v>19</v>
      </c>
      <c r="B2647" s="785" t="s">
        <v>13</v>
      </c>
      <c r="C2647" s="807"/>
      <c r="D2647" s="807"/>
      <c r="E2647" s="801"/>
      <c r="F2647" s="802"/>
      <c r="G2647" s="801"/>
      <c r="H2647" s="801" t="s">
        <v>3302</v>
      </c>
      <c r="I2647" s="803" t="s">
        <v>837</v>
      </c>
      <c r="J2647" s="789" t="s">
        <v>838</v>
      </c>
      <c r="K2647" s="789" t="s">
        <v>839</v>
      </c>
      <c r="L2647" s="804">
        <v>1</v>
      </c>
      <c r="M2647" s="805">
        <v>45323</v>
      </c>
      <c r="N2647" s="805">
        <v>45747</v>
      </c>
      <c r="O2647" s="791">
        <f t="shared" si="96"/>
        <v>60.571428571428569</v>
      </c>
      <c r="P2647" s="790">
        <v>1</v>
      </c>
      <c r="Q2647" s="815" t="s">
        <v>3175</v>
      </c>
      <c r="R2647" s="95">
        <f t="shared" si="95"/>
        <v>1</v>
      </c>
      <c r="S2647" s="794" t="str">
        <f t="array" aca="1" ref="S2647" ca="1">IF(ISNUMBER(R2647),IF(R2647=100%,"CUMPLIDA",IF(AND(ISNUMBER(N2647),ISNUMBER(INDIRECT("FECHA_"&amp;$B2647,1))), IF(N2647&lt;=INDIRECT("FECHA_"&amp;$B2647,1),"INCUMPLIDA","PROCESO"), "VERIFICAR FECHA")),"SIN VALOR AVANCE")</f>
        <v>CUMPLIDA</v>
      </c>
    </row>
    <row r="2648" spans="1:19" ht="75.75">
      <c r="A2648" s="846" t="s">
        <v>19</v>
      </c>
      <c r="B2648" s="785" t="s">
        <v>13</v>
      </c>
      <c r="C2648" s="807"/>
      <c r="D2648" s="807"/>
      <c r="E2648" s="801"/>
      <c r="F2648" s="802"/>
      <c r="G2648" s="801"/>
      <c r="H2648" s="801" t="s">
        <v>3302</v>
      </c>
      <c r="I2648" s="803" t="s">
        <v>841</v>
      </c>
      <c r="J2648" s="789" t="s">
        <v>841</v>
      </c>
      <c r="K2648" s="789" t="s">
        <v>842</v>
      </c>
      <c r="L2648" s="804">
        <v>1</v>
      </c>
      <c r="M2648" s="805">
        <v>45323</v>
      </c>
      <c r="N2648" s="805">
        <v>45747</v>
      </c>
      <c r="O2648" s="791">
        <f t="shared" si="96"/>
        <v>60.571428571428569</v>
      </c>
      <c r="P2648" s="790">
        <v>1</v>
      </c>
      <c r="Q2648" s="815" t="s">
        <v>3010</v>
      </c>
      <c r="R2648" s="95">
        <f t="shared" si="95"/>
        <v>1</v>
      </c>
      <c r="S2648" s="794" t="str">
        <f t="array" aca="1" ref="S2648" ca="1">IF(ISNUMBER(R2648),IF(R2648=100%,"CUMPLIDA",IF(AND(ISNUMBER(N2648),ISNUMBER(INDIRECT("FECHA_"&amp;$B2648,1))), IF(N2648&lt;=INDIRECT("FECHA_"&amp;$B2648,1),"INCUMPLIDA","PROCESO"), "VERIFICAR FECHA")),"SIN VALOR AVANCE")</f>
        <v>CUMPLIDA</v>
      </c>
    </row>
    <row r="2649" spans="1:19" ht="75.75">
      <c r="A2649" s="846" t="s">
        <v>19</v>
      </c>
      <c r="B2649" s="785" t="s">
        <v>13</v>
      </c>
      <c r="C2649" s="807"/>
      <c r="D2649" s="807"/>
      <c r="E2649" s="801"/>
      <c r="F2649" s="802"/>
      <c r="G2649" s="801"/>
      <c r="H2649" s="801" t="s">
        <v>3302</v>
      </c>
      <c r="I2649" s="803" t="s">
        <v>844</v>
      </c>
      <c r="J2649" s="789" t="s">
        <v>845</v>
      </c>
      <c r="K2649" s="789" t="s">
        <v>846</v>
      </c>
      <c r="L2649" s="804">
        <v>1</v>
      </c>
      <c r="M2649" s="805">
        <v>45231</v>
      </c>
      <c r="N2649" s="805">
        <v>45747</v>
      </c>
      <c r="O2649" s="791">
        <f t="shared" si="96"/>
        <v>73.714285714285708</v>
      </c>
      <c r="P2649" s="790">
        <v>1</v>
      </c>
      <c r="Q2649" s="815" t="s">
        <v>3010</v>
      </c>
      <c r="R2649" s="95">
        <f t="shared" si="95"/>
        <v>1</v>
      </c>
      <c r="S2649" s="794" t="str">
        <f t="array" aca="1" ref="S2649" ca="1">IF(ISNUMBER(R2649),IF(R2649=100%,"CUMPLIDA",IF(AND(ISNUMBER(N2649),ISNUMBER(INDIRECT("FECHA_"&amp;$B2649,1))), IF(N2649&lt;=INDIRECT("FECHA_"&amp;$B2649,1),"INCUMPLIDA","PROCESO"), "VERIFICAR FECHA")),"SIN VALOR AVANCE")</f>
        <v>CUMPLIDA</v>
      </c>
    </row>
    <row r="2650" spans="1:19" ht="150.75">
      <c r="A2650" s="846" t="s">
        <v>19</v>
      </c>
      <c r="B2650" s="785" t="s">
        <v>13</v>
      </c>
      <c r="C2650" s="807"/>
      <c r="D2650" s="807"/>
      <c r="E2650" s="801"/>
      <c r="F2650" s="802"/>
      <c r="G2650" s="801"/>
      <c r="H2650" s="801" t="s">
        <v>3302</v>
      </c>
      <c r="I2650" s="803" t="s">
        <v>847</v>
      </c>
      <c r="J2650" s="789" t="s">
        <v>847</v>
      </c>
      <c r="K2650" s="789" t="s">
        <v>1865</v>
      </c>
      <c r="L2650" s="804">
        <v>1</v>
      </c>
      <c r="M2650" s="805">
        <v>45323</v>
      </c>
      <c r="N2650" s="805">
        <v>45747</v>
      </c>
      <c r="O2650" s="791">
        <f t="shared" si="96"/>
        <v>60.571428571428569</v>
      </c>
      <c r="P2650" s="790">
        <v>1</v>
      </c>
      <c r="Q2650" s="815" t="s">
        <v>3175</v>
      </c>
      <c r="R2650" s="95">
        <f t="shared" si="95"/>
        <v>1</v>
      </c>
      <c r="S2650" s="794" t="str">
        <f t="array" aca="1" ref="S2650" ca="1">IF(ISNUMBER(R2650),IF(R2650=100%,"CUMPLIDA",IF(AND(ISNUMBER(N2650),ISNUMBER(INDIRECT("FECHA_"&amp;$B2650,1))), IF(N2650&lt;=INDIRECT("FECHA_"&amp;$B2650,1),"INCUMPLIDA","PROCESO"), "VERIFICAR FECHA")),"SIN VALOR AVANCE")</f>
        <v>CUMPLIDA</v>
      </c>
    </row>
    <row r="2651" spans="1:19" ht="75.75">
      <c r="A2651" s="846" t="s">
        <v>19</v>
      </c>
      <c r="B2651" s="785" t="s">
        <v>13</v>
      </c>
      <c r="C2651" s="807"/>
      <c r="D2651" s="807"/>
      <c r="E2651" s="801"/>
      <c r="F2651" s="802"/>
      <c r="G2651" s="801"/>
      <c r="H2651" s="801" t="s">
        <v>3302</v>
      </c>
      <c r="I2651" s="803" t="s">
        <v>2025</v>
      </c>
      <c r="J2651" s="789" t="s">
        <v>2025</v>
      </c>
      <c r="K2651" s="789" t="s">
        <v>850</v>
      </c>
      <c r="L2651" s="804">
        <v>1</v>
      </c>
      <c r="M2651" s="805">
        <v>45231</v>
      </c>
      <c r="N2651" s="805">
        <v>45747</v>
      </c>
      <c r="O2651" s="791">
        <f t="shared" si="96"/>
        <v>73.714285714285708</v>
      </c>
      <c r="P2651" s="790">
        <v>1</v>
      </c>
      <c r="Q2651" s="815" t="s">
        <v>3010</v>
      </c>
      <c r="R2651" s="95">
        <f t="shared" si="95"/>
        <v>1</v>
      </c>
      <c r="S2651" s="794" t="str">
        <f t="array" aca="1" ref="S2651" ca="1">IF(ISNUMBER(R2651),IF(R2651=100%,"CUMPLIDA",IF(AND(ISNUMBER(N2651),ISNUMBER(INDIRECT("FECHA_"&amp;$B2651,1))), IF(N2651&lt;=INDIRECT("FECHA_"&amp;$B2651,1),"INCUMPLIDA","PROCESO"), "VERIFICAR FECHA")),"SIN VALOR AVANCE")</f>
        <v>CUMPLIDA</v>
      </c>
    </row>
    <row r="2652" spans="1:19" ht="210.75">
      <c r="A2652" s="846" t="s">
        <v>19</v>
      </c>
      <c r="B2652" s="785" t="s">
        <v>13</v>
      </c>
      <c r="C2652" s="807"/>
      <c r="D2652" s="807"/>
      <c r="E2652" s="801"/>
      <c r="F2652" s="802"/>
      <c r="G2652" s="801"/>
      <c r="H2652" s="801" t="s">
        <v>3302</v>
      </c>
      <c r="I2652" s="803" t="s">
        <v>2026</v>
      </c>
      <c r="J2652" s="789" t="s">
        <v>2026</v>
      </c>
      <c r="K2652" s="789" t="s">
        <v>977</v>
      </c>
      <c r="L2652" s="804">
        <v>1</v>
      </c>
      <c r="M2652" s="805">
        <v>45231</v>
      </c>
      <c r="N2652" s="805">
        <v>45808</v>
      </c>
      <c r="O2652" s="791">
        <f t="shared" si="96"/>
        <v>82.428571428571431</v>
      </c>
      <c r="P2652" s="790">
        <v>1</v>
      </c>
      <c r="Q2652" s="815" t="s">
        <v>3291</v>
      </c>
      <c r="R2652" s="95">
        <f t="shared" si="95"/>
        <v>1</v>
      </c>
      <c r="S2652" s="794" t="str">
        <f t="array" aca="1" ref="S2652" ca="1">IF(ISNUMBER(R2652),IF(R2652=100%,"CUMPLIDA",IF(AND(ISNUMBER(N2652),ISNUMBER(INDIRECT("FECHA_"&amp;$B2652,1))), IF(N2652&lt;=INDIRECT("FECHA_"&amp;$B2652,1),"INCUMPLIDA","PROCESO"), "VERIFICAR FECHA")),"SIN VALOR AVANCE")</f>
        <v>CUMPLIDA</v>
      </c>
    </row>
    <row r="2653" spans="1:19" ht="75.75">
      <c r="A2653" s="846" t="s">
        <v>19</v>
      </c>
      <c r="B2653" s="785" t="s">
        <v>13</v>
      </c>
      <c r="C2653" s="807" t="s">
        <v>3161</v>
      </c>
      <c r="D2653" s="807" t="s">
        <v>1417</v>
      </c>
      <c r="E2653" s="801"/>
      <c r="F2653" s="802"/>
      <c r="G2653" s="801"/>
      <c r="H2653" s="801" t="s">
        <v>3302</v>
      </c>
      <c r="I2653" s="803" t="s">
        <v>854</v>
      </c>
      <c r="J2653" s="789" t="s">
        <v>421</v>
      </c>
      <c r="K2653" s="789" t="s">
        <v>855</v>
      </c>
      <c r="L2653" s="804">
        <v>12</v>
      </c>
      <c r="M2653" s="805">
        <v>46024</v>
      </c>
      <c r="N2653" s="805">
        <v>47118</v>
      </c>
      <c r="O2653" s="791">
        <f t="shared" si="96"/>
        <v>156.28571428571428</v>
      </c>
      <c r="P2653" s="790">
        <v>0</v>
      </c>
      <c r="Q2653" s="815" t="s">
        <v>3010</v>
      </c>
      <c r="R2653" s="95">
        <f t="shared" si="95"/>
        <v>0</v>
      </c>
      <c r="S2653" s="794" t="str">
        <f t="array" aca="1" ref="S2653" ca="1">IF(ISNUMBER(R2653),IF(R2653=100%,"CUMPLIDA",IF(AND(ISNUMBER(N2653),ISNUMBER(INDIRECT("FECHA_"&amp;$B2653,1))), IF(N2653&lt;=INDIRECT("FECHA_"&amp;$B2653,1),"INCUMPLIDA","PROCESO"), "VERIFICAR FECHA")),"SIN VALOR AVANCE")</f>
        <v>PROCESO</v>
      </c>
    </row>
    <row r="2654" spans="1:19" ht="135.75">
      <c r="A2654" s="846" t="s">
        <v>19</v>
      </c>
      <c r="B2654" s="785" t="s">
        <v>13</v>
      </c>
      <c r="C2654" s="807" t="s">
        <v>3161</v>
      </c>
      <c r="D2654" s="807" t="s">
        <v>1417</v>
      </c>
      <c r="E2654" s="801"/>
      <c r="F2654" s="802"/>
      <c r="G2654" s="801"/>
      <c r="H2654" s="801" t="s">
        <v>3302</v>
      </c>
      <c r="I2654" s="803" t="s">
        <v>857</v>
      </c>
      <c r="J2654" s="789" t="s">
        <v>425</v>
      </c>
      <c r="K2654" s="789" t="s">
        <v>426</v>
      </c>
      <c r="L2654" s="804">
        <v>1</v>
      </c>
      <c r="M2654" s="805">
        <v>46024</v>
      </c>
      <c r="N2654" s="805">
        <v>47118</v>
      </c>
      <c r="O2654" s="791">
        <f t="shared" si="96"/>
        <v>156.28571428571428</v>
      </c>
      <c r="P2654" s="790">
        <v>0</v>
      </c>
      <c r="Q2654" s="815" t="s">
        <v>3198</v>
      </c>
      <c r="R2654" s="95">
        <f t="shared" si="95"/>
        <v>0</v>
      </c>
      <c r="S2654" s="794" t="str">
        <f t="array" aca="1" ref="S2654" ca="1">IF(ISNUMBER(R2654),IF(R2654=100%,"CUMPLIDA",IF(AND(ISNUMBER(N2654),ISNUMBER(INDIRECT("FECHA_"&amp;$B2654,1))), IF(N2654&lt;=INDIRECT("FECHA_"&amp;$B2654,1),"INCUMPLIDA","PROCESO"), "VERIFICAR FECHA")),"SIN VALOR AVANCE")</f>
        <v>PROCESO</v>
      </c>
    </row>
    <row r="2655" spans="1:19" ht="210.75">
      <c r="A2655" s="846" t="s">
        <v>19</v>
      </c>
      <c r="B2655" s="785" t="s">
        <v>13</v>
      </c>
      <c r="C2655" s="807" t="s">
        <v>3161</v>
      </c>
      <c r="D2655" s="807" t="s">
        <v>1417</v>
      </c>
      <c r="E2655" s="801"/>
      <c r="F2655" s="802"/>
      <c r="G2655" s="801"/>
      <c r="H2655" s="801" t="s">
        <v>3302</v>
      </c>
      <c r="I2655" s="803" t="s">
        <v>858</v>
      </c>
      <c r="J2655" s="789" t="s">
        <v>428</v>
      </c>
      <c r="K2655" s="789" t="s">
        <v>429</v>
      </c>
      <c r="L2655" s="804">
        <v>2</v>
      </c>
      <c r="M2655" s="805">
        <v>46024</v>
      </c>
      <c r="N2655" s="805">
        <v>47118</v>
      </c>
      <c r="O2655" s="791">
        <f t="shared" si="96"/>
        <v>156.28571428571428</v>
      </c>
      <c r="P2655" s="790">
        <v>0</v>
      </c>
      <c r="Q2655" s="815" t="s">
        <v>3291</v>
      </c>
      <c r="R2655" s="95">
        <f t="shared" si="95"/>
        <v>0</v>
      </c>
      <c r="S2655" s="794" t="str">
        <f t="array" aca="1" ref="S2655" ca="1">IF(ISNUMBER(R2655),IF(R2655=100%,"CUMPLIDA",IF(AND(ISNUMBER(N2655),ISNUMBER(INDIRECT("FECHA_"&amp;$B2655,1))), IF(N2655&lt;=INDIRECT("FECHA_"&amp;$B2655,1),"INCUMPLIDA","PROCESO"), "VERIFICAR FECHA")),"SIN VALOR AVANCE")</f>
        <v>PROCESO</v>
      </c>
    </row>
    <row r="2656" spans="1:19" ht="180.75">
      <c r="A2656" s="846" t="s">
        <v>19</v>
      </c>
      <c r="B2656" s="785" t="s">
        <v>13</v>
      </c>
      <c r="C2656" s="807" t="s">
        <v>3161</v>
      </c>
      <c r="D2656" s="807" t="s">
        <v>1417</v>
      </c>
      <c r="E2656" s="801" t="s">
        <v>3304</v>
      </c>
      <c r="F2656" s="802" t="s">
        <v>684</v>
      </c>
      <c r="G2656" s="801"/>
      <c r="H2656" s="801" t="s">
        <v>3305</v>
      </c>
      <c r="I2656" s="803" t="s">
        <v>3214</v>
      </c>
      <c r="J2656" s="789" t="s">
        <v>3170</v>
      </c>
      <c r="K2656" s="789" t="s">
        <v>3171</v>
      </c>
      <c r="L2656" s="790">
        <v>3</v>
      </c>
      <c r="M2656" s="806">
        <v>44958</v>
      </c>
      <c r="N2656" s="806">
        <v>45323</v>
      </c>
      <c r="O2656" s="791">
        <f t="shared" si="96"/>
        <v>52.142857142857146</v>
      </c>
      <c r="P2656" s="790">
        <v>3</v>
      </c>
      <c r="Q2656" s="789" t="s">
        <v>3306</v>
      </c>
      <c r="R2656" s="95">
        <f t="shared" si="95"/>
        <v>1</v>
      </c>
      <c r="S2656" s="794" t="str">
        <f t="array" aca="1" ref="S2656" ca="1">IF(ISNUMBER(R2656),IF(R2656=100%,"CUMPLIDA",IF(AND(ISNUMBER(N2656),ISNUMBER(INDIRECT("FECHA_"&amp;$B2656,1))), IF(N2656&lt;=INDIRECT("FECHA_"&amp;$B2656,1),"INCUMPLIDA","PROCESO"), "VERIFICAR FECHA")),"SIN VALOR AVANCE")</f>
        <v>CUMPLIDA</v>
      </c>
    </row>
    <row r="2657" spans="1:19" ht="75.75">
      <c r="A2657" s="846" t="s">
        <v>19</v>
      </c>
      <c r="B2657" s="785" t="s">
        <v>13</v>
      </c>
      <c r="C2657" s="807"/>
      <c r="D2657" s="807"/>
      <c r="E2657" s="801"/>
      <c r="F2657" s="802"/>
      <c r="G2657" s="801"/>
      <c r="H2657" s="801" t="s">
        <v>3305</v>
      </c>
      <c r="I2657" s="803" t="s">
        <v>3173</v>
      </c>
      <c r="J2657" s="861" t="s">
        <v>831</v>
      </c>
      <c r="K2657" s="789" t="s">
        <v>832</v>
      </c>
      <c r="L2657" s="790">
        <v>1</v>
      </c>
      <c r="M2657" s="806">
        <v>45231</v>
      </c>
      <c r="N2657" s="806">
        <v>45504</v>
      </c>
      <c r="O2657" s="791">
        <f t="shared" si="96"/>
        <v>39</v>
      </c>
      <c r="P2657" s="790">
        <v>1</v>
      </c>
      <c r="Q2657" s="789" t="s">
        <v>3096</v>
      </c>
      <c r="R2657" s="95">
        <f t="shared" si="95"/>
        <v>1</v>
      </c>
      <c r="S2657" s="794" t="str">
        <f t="array" aca="1" ref="S2657" ca="1">IF(ISNUMBER(R2657),IF(R2657=100%,"CUMPLIDA",IF(AND(ISNUMBER(N2657),ISNUMBER(INDIRECT("FECHA_"&amp;$B2657,1))), IF(N2657&lt;=INDIRECT("FECHA_"&amp;$B2657,1),"INCUMPLIDA","PROCESO"), "VERIFICAR FECHA")),"SIN VALOR AVANCE")</f>
        <v>CUMPLIDA</v>
      </c>
    </row>
    <row r="2658" spans="1:19" ht="210.75">
      <c r="A2658" s="846" t="s">
        <v>19</v>
      </c>
      <c r="B2658" s="785" t="s">
        <v>13</v>
      </c>
      <c r="C2658" s="807"/>
      <c r="D2658" s="807"/>
      <c r="E2658" s="801"/>
      <c r="F2658" s="802"/>
      <c r="G2658" s="801"/>
      <c r="H2658" s="801" t="s">
        <v>3305</v>
      </c>
      <c r="I2658" s="803" t="s">
        <v>3173</v>
      </c>
      <c r="J2658" s="861" t="s">
        <v>834</v>
      </c>
      <c r="K2658" s="789" t="s">
        <v>835</v>
      </c>
      <c r="L2658" s="790">
        <v>1</v>
      </c>
      <c r="M2658" s="806">
        <v>45231</v>
      </c>
      <c r="N2658" s="806">
        <v>45504</v>
      </c>
      <c r="O2658" s="791">
        <f t="shared" si="96"/>
        <v>39</v>
      </c>
      <c r="P2658" s="790">
        <v>1</v>
      </c>
      <c r="Q2658" s="815" t="s">
        <v>3291</v>
      </c>
      <c r="R2658" s="95">
        <f t="shared" si="95"/>
        <v>1</v>
      </c>
      <c r="S2658" s="794" t="str">
        <f t="array" aca="1" ref="S2658" ca="1">IF(ISNUMBER(R2658),IF(R2658=100%,"CUMPLIDA",IF(AND(ISNUMBER(N2658),ISNUMBER(INDIRECT("FECHA_"&amp;$B2658,1))), IF(N2658&lt;=INDIRECT("FECHA_"&amp;$B2658,1),"INCUMPLIDA","PROCESO"), "VERIFICAR FECHA")),"SIN VALOR AVANCE")</f>
        <v>CUMPLIDA</v>
      </c>
    </row>
    <row r="2659" spans="1:19" ht="150.75">
      <c r="A2659" s="846" t="s">
        <v>19</v>
      </c>
      <c r="B2659" s="785" t="s">
        <v>13</v>
      </c>
      <c r="C2659" s="807"/>
      <c r="D2659" s="807"/>
      <c r="E2659" s="801"/>
      <c r="F2659" s="802"/>
      <c r="G2659" s="801"/>
      <c r="H2659" s="801" t="s">
        <v>3305</v>
      </c>
      <c r="I2659" s="803" t="s">
        <v>837</v>
      </c>
      <c r="J2659" s="789" t="s">
        <v>838</v>
      </c>
      <c r="K2659" s="789" t="s">
        <v>839</v>
      </c>
      <c r="L2659" s="804">
        <v>1</v>
      </c>
      <c r="M2659" s="805">
        <v>45323</v>
      </c>
      <c r="N2659" s="805">
        <v>45747</v>
      </c>
      <c r="O2659" s="791">
        <f t="shared" si="96"/>
        <v>60.571428571428569</v>
      </c>
      <c r="P2659" s="790">
        <v>1</v>
      </c>
      <c r="Q2659" s="815" t="s">
        <v>3175</v>
      </c>
      <c r="R2659" s="95">
        <f t="shared" si="95"/>
        <v>1</v>
      </c>
      <c r="S2659" s="794" t="str">
        <f t="array" aca="1" ref="S2659" ca="1">IF(ISNUMBER(R2659),IF(R2659=100%,"CUMPLIDA",IF(AND(ISNUMBER(N2659),ISNUMBER(INDIRECT("FECHA_"&amp;$B2659,1))), IF(N2659&lt;=INDIRECT("FECHA_"&amp;$B2659,1),"INCUMPLIDA","PROCESO"), "VERIFICAR FECHA")),"SIN VALOR AVANCE")</f>
        <v>CUMPLIDA</v>
      </c>
    </row>
    <row r="2660" spans="1:19" ht="75.75">
      <c r="A2660" s="846" t="s">
        <v>19</v>
      </c>
      <c r="B2660" s="785" t="s">
        <v>13</v>
      </c>
      <c r="C2660" s="807"/>
      <c r="D2660" s="807"/>
      <c r="E2660" s="801"/>
      <c r="F2660" s="802"/>
      <c r="G2660" s="801"/>
      <c r="H2660" s="801" t="s">
        <v>3305</v>
      </c>
      <c r="I2660" s="803" t="s">
        <v>841</v>
      </c>
      <c r="J2660" s="789" t="s">
        <v>841</v>
      </c>
      <c r="K2660" s="789" t="s">
        <v>842</v>
      </c>
      <c r="L2660" s="804">
        <v>1</v>
      </c>
      <c r="M2660" s="805">
        <v>45323</v>
      </c>
      <c r="N2660" s="805">
        <v>45747</v>
      </c>
      <c r="O2660" s="791">
        <f t="shared" si="96"/>
        <v>60.571428571428569</v>
      </c>
      <c r="P2660" s="790">
        <v>1</v>
      </c>
      <c r="Q2660" s="815" t="s">
        <v>3252</v>
      </c>
      <c r="R2660" s="95">
        <f t="shared" si="95"/>
        <v>1</v>
      </c>
      <c r="S2660" s="794" t="str">
        <f t="array" aca="1" ref="S2660" ca="1">IF(ISNUMBER(R2660),IF(R2660=100%,"CUMPLIDA",IF(AND(ISNUMBER(N2660),ISNUMBER(INDIRECT("FECHA_"&amp;$B2660,1))), IF(N2660&lt;=INDIRECT("FECHA_"&amp;$B2660,1),"INCUMPLIDA","PROCESO"), "VERIFICAR FECHA")),"SIN VALOR AVANCE")</f>
        <v>CUMPLIDA</v>
      </c>
    </row>
    <row r="2661" spans="1:19" ht="75.75">
      <c r="A2661" s="846" t="s">
        <v>19</v>
      </c>
      <c r="B2661" s="785" t="s">
        <v>13</v>
      </c>
      <c r="C2661" s="807"/>
      <c r="D2661" s="807"/>
      <c r="E2661" s="801"/>
      <c r="F2661" s="802"/>
      <c r="G2661" s="801"/>
      <c r="H2661" s="801" t="s">
        <v>3305</v>
      </c>
      <c r="I2661" s="803" t="s">
        <v>844</v>
      </c>
      <c r="J2661" s="789" t="s">
        <v>845</v>
      </c>
      <c r="K2661" s="789" t="s">
        <v>846</v>
      </c>
      <c r="L2661" s="804">
        <v>1</v>
      </c>
      <c r="M2661" s="805">
        <v>45231</v>
      </c>
      <c r="N2661" s="805">
        <v>45747</v>
      </c>
      <c r="O2661" s="791">
        <f t="shared" si="96"/>
        <v>73.714285714285708</v>
      </c>
      <c r="P2661" s="790">
        <v>1</v>
      </c>
      <c r="Q2661" s="815" t="s">
        <v>3252</v>
      </c>
      <c r="R2661" s="95">
        <f t="shared" si="95"/>
        <v>1</v>
      </c>
      <c r="S2661" s="794" t="str">
        <f t="array" aca="1" ref="S2661" ca="1">IF(ISNUMBER(R2661),IF(R2661=100%,"CUMPLIDA",IF(AND(ISNUMBER(N2661),ISNUMBER(INDIRECT("FECHA_"&amp;$B2661,1))), IF(N2661&lt;=INDIRECT("FECHA_"&amp;$B2661,1),"INCUMPLIDA","PROCESO"), "VERIFICAR FECHA")),"SIN VALOR AVANCE")</f>
        <v>CUMPLIDA</v>
      </c>
    </row>
    <row r="2662" spans="1:19" ht="150.75">
      <c r="A2662" s="846" t="s">
        <v>19</v>
      </c>
      <c r="B2662" s="785" t="s">
        <v>13</v>
      </c>
      <c r="C2662" s="807"/>
      <c r="D2662" s="807"/>
      <c r="E2662" s="801"/>
      <c r="F2662" s="802"/>
      <c r="G2662" s="801"/>
      <c r="H2662" s="801" t="s">
        <v>3305</v>
      </c>
      <c r="I2662" s="803" t="s">
        <v>847</v>
      </c>
      <c r="J2662" s="789" t="s">
        <v>847</v>
      </c>
      <c r="K2662" s="789" t="s">
        <v>1865</v>
      </c>
      <c r="L2662" s="804">
        <v>1</v>
      </c>
      <c r="M2662" s="805">
        <v>45323</v>
      </c>
      <c r="N2662" s="805">
        <v>45747</v>
      </c>
      <c r="O2662" s="791">
        <f t="shared" si="96"/>
        <v>60.571428571428569</v>
      </c>
      <c r="P2662" s="790">
        <v>1</v>
      </c>
      <c r="Q2662" s="815" t="s">
        <v>3175</v>
      </c>
      <c r="R2662" s="95">
        <f t="shared" si="95"/>
        <v>1</v>
      </c>
      <c r="S2662" s="794" t="str">
        <f t="array" aca="1" ref="S2662" ca="1">IF(ISNUMBER(R2662),IF(R2662=100%,"CUMPLIDA",IF(AND(ISNUMBER(N2662),ISNUMBER(INDIRECT("FECHA_"&amp;$B2662,1))), IF(N2662&lt;=INDIRECT("FECHA_"&amp;$B2662,1),"INCUMPLIDA","PROCESO"), "VERIFICAR FECHA")),"SIN VALOR AVANCE")</f>
        <v>CUMPLIDA</v>
      </c>
    </row>
    <row r="2663" spans="1:19" ht="75.75">
      <c r="A2663" s="846" t="s">
        <v>19</v>
      </c>
      <c r="B2663" s="785" t="s">
        <v>13</v>
      </c>
      <c r="C2663" s="807"/>
      <c r="D2663" s="807"/>
      <c r="E2663" s="801"/>
      <c r="F2663" s="802"/>
      <c r="G2663" s="801"/>
      <c r="H2663" s="801" t="s">
        <v>3305</v>
      </c>
      <c r="I2663" s="803" t="s">
        <v>2025</v>
      </c>
      <c r="J2663" s="789" t="s">
        <v>2025</v>
      </c>
      <c r="K2663" s="789" t="s">
        <v>850</v>
      </c>
      <c r="L2663" s="804">
        <v>1</v>
      </c>
      <c r="M2663" s="805">
        <v>45231</v>
      </c>
      <c r="N2663" s="805">
        <v>45747</v>
      </c>
      <c r="O2663" s="791">
        <f t="shared" si="96"/>
        <v>73.714285714285708</v>
      </c>
      <c r="P2663" s="790">
        <v>1</v>
      </c>
      <c r="Q2663" s="815" t="s">
        <v>3252</v>
      </c>
      <c r="R2663" s="95">
        <f t="shared" si="95"/>
        <v>1</v>
      </c>
      <c r="S2663" s="794" t="str">
        <f t="array" aca="1" ref="S2663" ca="1">IF(ISNUMBER(R2663),IF(R2663=100%,"CUMPLIDA",IF(AND(ISNUMBER(N2663),ISNUMBER(INDIRECT("FECHA_"&amp;$B2663,1))), IF(N2663&lt;=INDIRECT("FECHA_"&amp;$B2663,1),"INCUMPLIDA","PROCESO"), "VERIFICAR FECHA")),"SIN VALOR AVANCE")</f>
        <v>CUMPLIDA</v>
      </c>
    </row>
    <row r="2664" spans="1:19" ht="210.75">
      <c r="A2664" s="846" t="s">
        <v>19</v>
      </c>
      <c r="B2664" s="785" t="s">
        <v>13</v>
      </c>
      <c r="C2664" s="807"/>
      <c r="D2664" s="807"/>
      <c r="E2664" s="801"/>
      <c r="F2664" s="802"/>
      <c r="G2664" s="801"/>
      <c r="H2664" s="801" t="s">
        <v>3305</v>
      </c>
      <c r="I2664" s="803" t="s">
        <v>2026</v>
      </c>
      <c r="J2664" s="789" t="s">
        <v>2026</v>
      </c>
      <c r="K2664" s="789" t="s">
        <v>977</v>
      </c>
      <c r="L2664" s="804">
        <v>1</v>
      </c>
      <c r="M2664" s="805">
        <v>45231</v>
      </c>
      <c r="N2664" s="805">
        <v>45808</v>
      </c>
      <c r="O2664" s="791">
        <f t="shared" si="96"/>
        <v>82.428571428571431</v>
      </c>
      <c r="P2664" s="790">
        <v>1</v>
      </c>
      <c r="Q2664" s="815" t="s">
        <v>3291</v>
      </c>
      <c r="R2664" s="95">
        <f t="shared" si="95"/>
        <v>1</v>
      </c>
      <c r="S2664" s="794" t="str">
        <f t="array" aca="1" ref="S2664" ca="1">IF(ISNUMBER(R2664),IF(R2664=100%,"CUMPLIDA",IF(AND(ISNUMBER(N2664),ISNUMBER(INDIRECT("FECHA_"&amp;$B2664,1))), IF(N2664&lt;=INDIRECT("FECHA_"&amp;$B2664,1),"INCUMPLIDA","PROCESO"), "VERIFICAR FECHA")),"SIN VALOR AVANCE")</f>
        <v>CUMPLIDA</v>
      </c>
    </row>
    <row r="2665" spans="1:19" ht="75.75">
      <c r="A2665" s="846" t="s">
        <v>19</v>
      </c>
      <c r="B2665" s="785" t="s">
        <v>13</v>
      </c>
      <c r="C2665" s="807" t="s">
        <v>3161</v>
      </c>
      <c r="D2665" s="807" t="s">
        <v>1417</v>
      </c>
      <c r="E2665" s="801"/>
      <c r="F2665" s="802"/>
      <c r="G2665" s="801"/>
      <c r="H2665" s="801" t="s">
        <v>3305</v>
      </c>
      <c r="I2665" s="803" t="s">
        <v>854</v>
      </c>
      <c r="J2665" s="789" t="s">
        <v>421</v>
      </c>
      <c r="K2665" s="789" t="s">
        <v>855</v>
      </c>
      <c r="L2665" s="804">
        <v>12</v>
      </c>
      <c r="M2665" s="805">
        <v>46024</v>
      </c>
      <c r="N2665" s="805">
        <v>47118</v>
      </c>
      <c r="O2665" s="791">
        <f t="shared" si="96"/>
        <v>156.28571428571428</v>
      </c>
      <c r="P2665" s="790">
        <v>0</v>
      </c>
      <c r="Q2665" s="815" t="s">
        <v>3252</v>
      </c>
      <c r="R2665" s="95">
        <f t="shared" si="95"/>
        <v>0</v>
      </c>
      <c r="S2665" s="794" t="str">
        <f t="array" aca="1" ref="S2665" ca="1">IF(ISNUMBER(R2665),IF(R2665=100%,"CUMPLIDA",IF(AND(ISNUMBER(N2665),ISNUMBER(INDIRECT("FECHA_"&amp;$B2665,1))), IF(N2665&lt;=INDIRECT("FECHA_"&amp;$B2665,1),"INCUMPLIDA","PROCESO"), "VERIFICAR FECHA")),"SIN VALOR AVANCE")</f>
        <v>PROCESO</v>
      </c>
    </row>
    <row r="2666" spans="1:19" ht="150.75">
      <c r="A2666" s="846" t="s">
        <v>19</v>
      </c>
      <c r="B2666" s="785" t="s">
        <v>13</v>
      </c>
      <c r="C2666" s="807" t="s">
        <v>3161</v>
      </c>
      <c r="D2666" s="807" t="s">
        <v>1417</v>
      </c>
      <c r="E2666" s="801"/>
      <c r="F2666" s="802"/>
      <c r="G2666" s="801"/>
      <c r="H2666" s="801" t="s">
        <v>3305</v>
      </c>
      <c r="I2666" s="803" t="s">
        <v>857</v>
      </c>
      <c r="J2666" s="789" t="s">
        <v>425</v>
      </c>
      <c r="K2666" s="789" t="s">
        <v>426</v>
      </c>
      <c r="L2666" s="804">
        <v>1</v>
      </c>
      <c r="M2666" s="805">
        <v>46024</v>
      </c>
      <c r="N2666" s="805">
        <v>47118</v>
      </c>
      <c r="O2666" s="791">
        <f t="shared" si="96"/>
        <v>156.28571428571428</v>
      </c>
      <c r="P2666" s="790">
        <v>0</v>
      </c>
      <c r="Q2666" s="815" t="s">
        <v>3175</v>
      </c>
      <c r="R2666" s="95">
        <f t="shared" si="95"/>
        <v>0</v>
      </c>
      <c r="S2666" s="794" t="str">
        <f t="array" aca="1" ref="S2666" ca="1">IF(ISNUMBER(R2666),IF(R2666=100%,"CUMPLIDA",IF(AND(ISNUMBER(N2666),ISNUMBER(INDIRECT("FECHA_"&amp;$B2666,1))), IF(N2666&lt;=INDIRECT("FECHA_"&amp;$B2666,1),"INCUMPLIDA","PROCESO"), "VERIFICAR FECHA")),"SIN VALOR AVANCE")</f>
        <v>PROCESO</v>
      </c>
    </row>
    <row r="2667" spans="1:19" ht="210.75">
      <c r="A2667" s="846" t="s">
        <v>19</v>
      </c>
      <c r="B2667" s="785" t="s">
        <v>13</v>
      </c>
      <c r="C2667" s="807" t="s">
        <v>3161</v>
      </c>
      <c r="D2667" s="807" t="s">
        <v>1417</v>
      </c>
      <c r="E2667" s="801"/>
      <c r="F2667" s="802"/>
      <c r="G2667" s="801"/>
      <c r="H2667" s="801" t="s">
        <v>3305</v>
      </c>
      <c r="I2667" s="803" t="s">
        <v>858</v>
      </c>
      <c r="J2667" s="789" t="s">
        <v>428</v>
      </c>
      <c r="K2667" s="789" t="s">
        <v>429</v>
      </c>
      <c r="L2667" s="804">
        <v>2</v>
      </c>
      <c r="M2667" s="805">
        <v>46024</v>
      </c>
      <c r="N2667" s="805">
        <v>47118</v>
      </c>
      <c r="O2667" s="791">
        <f t="shared" si="96"/>
        <v>156.28571428571428</v>
      </c>
      <c r="P2667" s="790">
        <v>0</v>
      </c>
      <c r="Q2667" s="815" t="s">
        <v>3291</v>
      </c>
      <c r="R2667" s="95">
        <f t="shared" si="95"/>
        <v>0</v>
      </c>
      <c r="S2667" s="794" t="str">
        <f t="array" aca="1" ref="S2667" ca="1">IF(ISNUMBER(R2667),IF(R2667=100%,"CUMPLIDA",IF(AND(ISNUMBER(N2667),ISNUMBER(INDIRECT("FECHA_"&amp;$B2667,1))), IF(N2667&lt;=INDIRECT("FECHA_"&amp;$B2667,1),"INCUMPLIDA","PROCESO"), "VERIFICAR FECHA")),"SIN VALOR AVANCE")</f>
        <v>PROCESO</v>
      </c>
    </row>
    <row r="2668" spans="1:19" ht="90.75">
      <c r="A2668" s="846" t="s">
        <v>19</v>
      </c>
      <c r="B2668" s="785" t="s">
        <v>13</v>
      </c>
      <c r="C2668" s="807" t="s">
        <v>3161</v>
      </c>
      <c r="D2668" s="807" t="s">
        <v>1417</v>
      </c>
      <c r="E2668" s="801"/>
      <c r="F2668" s="802"/>
      <c r="G2668" s="801"/>
      <c r="H2668" s="801" t="s">
        <v>3305</v>
      </c>
      <c r="I2668" s="803" t="s">
        <v>3246</v>
      </c>
      <c r="J2668" s="789" t="s">
        <v>3177</v>
      </c>
      <c r="K2668" s="789" t="s">
        <v>3178</v>
      </c>
      <c r="L2668" s="790">
        <v>1</v>
      </c>
      <c r="M2668" s="806">
        <v>44927</v>
      </c>
      <c r="N2668" s="806">
        <v>45016</v>
      </c>
      <c r="O2668" s="791">
        <f t="shared" si="96"/>
        <v>12.714285714285714</v>
      </c>
      <c r="P2668" s="790">
        <v>1</v>
      </c>
      <c r="Q2668" s="789" t="s">
        <v>3230</v>
      </c>
      <c r="R2668" s="95">
        <f t="shared" si="95"/>
        <v>1</v>
      </c>
      <c r="S2668" s="794" t="str">
        <f t="array" aca="1" ref="S2668" ca="1">IF(ISNUMBER(R2668),IF(R2668=100%,"CUMPLIDA",IF(AND(ISNUMBER(N2668),ISNUMBER(INDIRECT("FECHA_"&amp;$B2668,1))), IF(N2668&lt;=INDIRECT("FECHA_"&amp;$B2668,1),"INCUMPLIDA","PROCESO"), "VERIFICAR FECHA")),"SIN VALOR AVANCE")</f>
        <v>CUMPLIDA</v>
      </c>
    </row>
    <row r="2669" spans="1:19" ht="165.75">
      <c r="A2669" s="846" t="s">
        <v>19</v>
      </c>
      <c r="B2669" s="785" t="s">
        <v>13</v>
      </c>
      <c r="C2669" s="807" t="s">
        <v>3161</v>
      </c>
      <c r="D2669" s="807" t="s">
        <v>1417</v>
      </c>
      <c r="E2669" s="801"/>
      <c r="F2669" s="802"/>
      <c r="G2669" s="801"/>
      <c r="H2669" s="801" t="s">
        <v>3305</v>
      </c>
      <c r="I2669" s="803" t="s">
        <v>3246</v>
      </c>
      <c r="J2669" s="789" t="s">
        <v>3247</v>
      </c>
      <c r="K2669" s="789" t="s">
        <v>1933</v>
      </c>
      <c r="L2669" s="790">
        <v>1</v>
      </c>
      <c r="M2669" s="806">
        <v>45017</v>
      </c>
      <c r="N2669" s="806">
        <v>45138</v>
      </c>
      <c r="O2669" s="791">
        <f t="shared" si="96"/>
        <v>17.285714285714285</v>
      </c>
      <c r="P2669" s="790">
        <v>1</v>
      </c>
      <c r="Q2669" s="789" t="s">
        <v>3307</v>
      </c>
      <c r="R2669" s="95">
        <f t="shared" si="95"/>
        <v>1</v>
      </c>
      <c r="S2669" s="794" t="str">
        <f t="array" aca="1" ref="S2669" ca="1">IF(ISNUMBER(R2669),IF(R2669=100%,"CUMPLIDA",IF(AND(ISNUMBER(N2669),ISNUMBER(INDIRECT("FECHA_"&amp;$B2669,1))), IF(N2669&lt;=INDIRECT("FECHA_"&amp;$B2669,1),"INCUMPLIDA","PROCESO"), "VERIFICAR FECHA")),"SIN VALOR AVANCE")</f>
        <v>CUMPLIDA</v>
      </c>
    </row>
    <row r="2670" spans="1:19" ht="105.75">
      <c r="A2670" s="846" t="s">
        <v>19</v>
      </c>
      <c r="B2670" s="785" t="s">
        <v>13</v>
      </c>
      <c r="C2670" s="807" t="s">
        <v>3161</v>
      </c>
      <c r="D2670" s="807" t="s">
        <v>1417</v>
      </c>
      <c r="E2670" s="801"/>
      <c r="F2670" s="802"/>
      <c r="G2670" s="801"/>
      <c r="H2670" s="801" t="s">
        <v>3305</v>
      </c>
      <c r="I2670" s="803" t="s">
        <v>3192</v>
      </c>
      <c r="J2670" s="789" t="s">
        <v>3193</v>
      </c>
      <c r="K2670" s="789" t="s">
        <v>346</v>
      </c>
      <c r="L2670" s="790">
        <v>12</v>
      </c>
      <c r="M2670" s="806">
        <v>44958</v>
      </c>
      <c r="N2670" s="806">
        <v>45323</v>
      </c>
      <c r="O2670" s="791">
        <f t="shared" si="96"/>
        <v>52.142857142857146</v>
      </c>
      <c r="P2670" s="790">
        <v>12</v>
      </c>
      <c r="Q2670" s="789" t="s">
        <v>3270</v>
      </c>
      <c r="R2670" s="95">
        <f t="shared" si="95"/>
        <v>1</v>
      </c>
      <c r="S2670" s="794" t="str">
        <f t="array" aca="1" ref="S2670" ca="1">IF(ISNUMBER(R2670),IF(R2670=100%,"CUMPLIDA",IF(AND(ISNUMBER(N2670),ISNUMBER(INDIRECT("FECHA_"&amp;$B2670,1))), IF(N2670&lt;=INDIRECT("FECHA_"&amp;$B2670,1),"INCUMPLIDA","PROCESO"), "VERIFICAR FECHA")),"SIN VALOR AVANCE")</f>
        <v>CUMPLIDA</v>
      </c>
    </row>
    <row r="2671" spans="1:19" ht="180.75">
      <c r="A2671" s="846" t="s">
        <v>19</v>
      </c>
      <c r="B2671" s="785" t="s">
        <v>13</v>
      </c>
      <c r="C2671" s="807" t="s">
        <v>3161</v>
      </c>
      <c r="D2671" s="807" t="s">
        <v>1417</v>
      </c>
      <c r="E2671" s="801" t="s">
        <v>3308</v>
      </c>
      <c r="F2671" s="802" t="s">
        <v>684</v>
      </c>
      <c r="G2671" s="801"/>
      <c r="H2671" s="801" t="s">
        <v>3309</v>
      </c>
      <c r="I2671" s="803" t="s">
        <v>3214</v>
      </c>
      <c r="J2671" s="789" t="s">
        <v>3170</v>
      </c>
      <c r="K2671" s="789" t="s">
        <v>3171</v>
      </c>
      <c r="L2671" s="790">
        <v>3</v>
      </c>
      <c r="M2671" s="806">
        <v>44958</v>
      </c>
      <c r="N2671" s="806">
        <v>45323</v>
      </c>
      <c r="O2671" s="791">
        <v>52.142857142857146</v>
      </c>
      <c r="P2671" s="790">
        <v>3</v>
      </c>
      <c r="Q2671" s="789" t="s">
        <v>3191</v>
      </c>
      <c r="R2671" s="95">
        <f t="shared" si="95"/>
        <v>1</v>
      </c>
      <c r="S2671" s="794" t="str">
        <f t="array" aca="1" ref="S2671" ca="1">IF(ISNUMBER(R2671),IF(R2671=100%,"CUMPLIDA",IF(AND(ISNUMBER(N2671),ISNUMBER(INDIRECT("FECHA_"&amp;$B2671,1))), IF(N2671&lt;=INDIRECT("FECHA_"&amp;$B2671,1),"INCUMPLIDA","PROCESO"), "VERIFICAR FECHA")),"SIN VALOR AVANCE")</f>
        <v>CUMPLIDA</v>
      </c>
    </row>
    <row r="2672" spans="1:19" ht="75.75">
      <c r="A2672" s="846" t="s">
        <v>19</v>
      </c>
      <c r="B2672" s="785" t="s">
        <v>13</v>
      </c>
      <c r="C2672" s="807"/>
      <c r="D2672" s="807"/>
      <c r="E2672" s="801"/>
      <c r="F2672" s="802"/>
      <c r="G2672" s="801"/>
      <c r="H2672" s="801" t="s">
        <v>3309</v>
      </c>
      <c r="I2672" s="803" t="s">
        <v>3173</v>
      </c>
      <c r="J2672" s="861" t="s">
        <v>831</v>
      </c>
      <c r="K2672" s="789" t="s">
        <v>832</v>
      </c>
      <c r="L2672" s="790">
        <v>1</v>
      </c>
      <c r="M2672" s="806">
        <v>45231</v>
      </c>
      <c r="N2672" s="806">
        <v>45504</v>
      </c>
      <c r="O2672" s="791">
        <v>39</v>
      </c>
      <c r="P2672" s="790">
        <v>1</v>
      </c>
      <c r="Q2672" s="815" t="s">
        <v>2021</v>
      </c>
      <c r="R2672" s="95">
        <f t="shared" si="95"/>
        <v>1</v>
      </c>
      <c r="S2672" s="794" t="str">
        <f t="array" aca="1" ref="S2672" ca="1">IF(ISNUMBER(R2672),IF(R2672=100%,"CUMPLIDA",IF(AND(ISNUMBER(N2672),ISNUMBER(INDIRECT("FECHA_"&amp;$B2672,1))), IF(N2672&lt;=INDIRECT("FECHA_"&amp;$B2672,1),"INCUMPLIDA","PROCESO"), "VERIFICAR FECHA")),"SIN VALOR AVANCE")</f>
        <v>CUMPLIDA</v>
      </c>
    </row>
    <row r="2673" spans="1:19" ht="225.75">
      <c r="A2673" s="846" t="s">
        <v>19</v>
      </c>
      <c r="B2673" s="785" t="s">
        <v>13</v>
      </c>
      <c r="C2673" s="807"/>
      <c r="D2673" s="807"/>
      <c r="E2673" s="801"/>
      <c r="F2673" s="802"/>
      <c r="G2673" s="801"/>
      <c r="H2673" s="801" t="s">
        <v>3309</v>
      </c>
      <c r="I2673" s="803" t="s">
        <v>3173</v>
      </c>
      <c r="J2673" s="861" t="s">
        <v>834</v>
      </c>
      <c r="K2673" s="789" t="s">
        <v>835</v>
      </c>
      <c r="L2673" s="790">
        <v>1</v>
      </c>
      <c r="M2673" s="806">
        <v>45231</v>
      </c>
      <c r="N2673" s="806">
        <v>45504</v>
      </c>
      <c r="O2673" s="791">
        <v>39</v>
      </c>
      <c r="P2673" s="790">
        <v>1</v>
      </c>
      <c r="Q2673" s="815" t="s">
        <v>3174</v>
      </c>
      <c r="R2673" s="95">
        <f t="shared" si="95"/>
        <v>1</v>
      </c>
      <c r="S2673" s="794" t="str">
        <f t="array" aca="1" ref="S2673" ca="1">IF(ISNUMBER(R2673),IF(R2673=100%,"CUMPLIDA",IF(AND(ISNUMBER(N2673),ISNUMBER(INDIRECT("FECHA_"&amp;$B2673,1))), IF(N2673&lt;=INDIRECT("FECHA_"&amp;$B2673,1),"INCUMPLIDA","PROCESO"), "VERIFICAR FECHA")),"SIN VALOR AVANCE")</f>
        <v>CUMPLIDA</v>
      </c>
    </row>
    <row r="2674" spans="1:19" ht="150.75">
      <c r="A2674" s="846" t="s">
        <v>19</v>
      </c>
      <c r="B2674" s="785" t="s">
        <v>13</v>
      </c>
      <c r="C2674" s="807"/>
      <c r="D2674" s="807"/>
      <c r="E2674" s="801"/>
      <c r="F2674" s="802"/>
      <c r="G2674" s="801"/>
      <c r="H2674" s="801" t="s">
        <v>3309</v>
      </c>
      <c r="I2674" s="803" t="s">
        <v>837</v>
      </c>
      <c r="J2674" s="789" t="s">
        <v>838</v>
      </c>
      <c r="K2674" s="789" t="s">
        <v>839</v>
      </c>
      <c r="L2674" s="804">
        <v>1</v>
      </c>
      <c r="M2674" s="805">
        <v>45323</v>
      </c>
      <c r="N2674" s="805">
        <v>45747</v>
      </c>
      <c r="O2674" s="791">
        <v>60.571428571428569</v>
      </c>
      <c r="P2674" s="790">
        <v>1</v>
      </c>
      <c r="Q2674" s="815" t="s">
        <v>3175</v>
      </c>
      <c r="R2674" s="95">
        <f t="shared" si="95"/>
        <v>1</v>
      </c>
      <c r="S2674" s="794" t="str">
        <f t="array" aca="1" ref="S2674" ca="1">IF(ISNUMBER(R2674),IF(R2674=100%,"CUMPLIDA",IF(AND(ISNUMBER(N2674),ISNUMBER(INDIRECT("FECHA_"&amp;$B2674,1))), IF(N2674&lt;=INDIRECT("FECHA_"&amp;$B2674,1),"INCUMPLIDA","PROCESO"), "VERIFICAR FECHA")),"SIN VALOR AVANCE")</f>
        <v>CUMPLIDA</v>
      </c>
    </row>
    <row r="2675" spans="1:19" ht="75.75">
      <c r="A2675" s="846" t="s">
        <v>19</v>
      </c>
      <c r="B2675" s="785" t="s">
        <v>13</v>
      </c>
      <c r="C2675" s="807" t="s">
        <v>3161</v>
      </c>
      <c r="D2675" s="807" t="s">
        <v>1417</v>
      </c>
      <c r="E2675" s="801"/>
      <c r="F2675" s="802"/>
      <c r="G2675" s="801"/>
      <c r="H2675" s="801" t="s">
        <v>3309</v>
      </c>
      <c r="I2675" s="803" t="s">
        <v>841</v>
      </c>
      <c r="J2675" s="789" t="s">
        <v>841</v>
      </c>
      <c r="K2675" s="789" t="s">
        <v>842</v>
      </c>
      <c r="L2675" s="804">
        <v>1</v>
      </c>
      <c r="M2675" s="805">
        <v>45323</v>
      </c>
      <c r="N2675" s="805">
        <v>45747</v>
      </c>
      <c r="O2675" s="791">
        <v>60.571428571428569</v>
      </c>
      <c r="P2675" s="790">
        <v>1</v>
      </c>
      <c r="Q2675" s="815" t="s">
        <v>3010</v>
      </c>
      <c r="R2675" s="95">
        <f t="shared" si="95"/>
        <v>1</v>
      </c>
      <c r="S2675" s="794" t="str">
        <f t="array" aca="1" ref="S2675" ca="1">IF(ISNUMBER(R2675),IF(R2675=100%,"CUMPLIDA",IF(AND(ISNUMBER(N2675),ISNUMBER(INDIRECT("FECHA_"&amp;$B2675,1))), IF(N2675&lt;=INDIRECT("FECHA_"&amp;$B2675,1),"INCUMPLIDA","PROCESO"), "VERIFICAR FECHA")),"SIN VALOR AVANCE")</f>
        <v>CUMPLIDA</v>
      </c>
    </row>
    <row r="2676" spans="1:19" ht="75.75">
      <c r="A2676" s="846" t="s">
        <v>19</v>
      </c>
      <c r="B2676" s="785" t="s">
        <v>13</v>
      </c>
      <c r="C2676" s="807"/>
      <c r="D2676" s="807"/>
      <c r="E2676" s="801"/>
      <c r="F2676" s="802"/>
      <c r="G2676" s="801"/>
      <c r="H2676" s="801" t="s">
        <v>3309</v>
      </c>
      <c r="I2676" s="803" t="s">
        <v>844</v>
      </c>
      <c r="J2676" s="789" t="s">
        <v>845</v>
      </c>
      <c r="K2676" s="789" t="s">
        <v>846</v>
      </c>
      <c r="L2676" s="804">
        <v>1</v>
      </c>
      <c r="M2676" s="805">
        <v>45231</v>
      </c>
      <c r="N2676" s="805">
        <v>45747</v>
      </c>
      <c r="O2676" s="791">
        <v>73.714285714285708</v>
      </c>
      <c r="P2676" s="790">
        <v>1</v>
      </c>
      <c r="Q2676" s="815" t="s">
        <v>3010</v>
      </c>
      <c r="R2676" s="95">
        <f t="shared" si="95"/>
        <v>1</v>
      </c>
      <c r="S2676" s="794" t="str">
        <f t="array" aca="1" ref="S2676" ca="1">IF(ISNUMBER(R2676),IF(R2676=100%,"CUMPLIDA",IF(AND(ISNUMBER(N2676),ISNUMBER(INDIRECT("FECHA_"&amp;$B2676,1))), IF(N2676&lt;=INDIRECT("FECHA_"&amp;$B2676,1),"INCUMPLIDA","PROCESO"), "VERIFICAR FECHA")),"SIN VALOR AVANCE")</f>
        <v>CUMPLIDA</v>
      </c>
    </row>
    <row r="2677" spans="1:19" ht="150.75">
      <c r="A2677" s="846" t="s">
        <v>19</v>
      </c>
      <c r="B2677" s="785" t="s">
        <v>13</v>
      </c>
      <c r="C2677" s="807"/>
      <c r="D2677" s="807"/>
      <c r="E2677" s="801"/>
      <c r="F2677" s="802"/>
      <c r="G2677" s="801"/>
      <c r="H2677" s="801" t="s">
        <v>3309</v>
      </c>
      <c r="I2677" s="803" t="s">
        <v>847</v>
      </c>
      <c r="J2677" s="789" t="s">
        <v>847</v>
      </c>
      <c r="K2677" s="789" t="s">
        <v>1865</v>
      </c>
      <c r="L2677" s="804">
        <v>1</v>
      </c>
      <c r="M2677" s="805">
        <v>45323</v>
      </c>
      <c r="N2677" s="805">
        <v>45747</v>
      </c>
      <c r="O2677" s="791">
        <v>60.571428571428569</v>
      </c>
      <c r="P2677" s="790">
        <v>1</v>
      </c>
      <c r="Q2677" s="815" t="s">
        <v>3175</v>
      </c>
      <c r="R2677" s="95">
        <f t="shared" si="95"/>
        <v>1</v>
      </c>
      <c r="S2677" s="794" t="str">
        <f t="array" aca="1" ref="S2677" ca="1">IF(ISNUMBER(R2677),IF(R2677=100%,"CUMPLIDA",IF(AND(ISNUMBER(N2677),ISNUMBER(INDIRECT("FECHA_"&amp;$B2677,1))), IF(N2677&lt;=INDIRECT("FECHA_"&amp;$B2677,1),"INCUMPLIDA","PROCESO"), "VERIFICAR FECHA")),"SIN VALOR AVANCE")</f>
        <v>CUMPLIDA</v>
      </c>
    </row>
    <row r="2678" spans="1:19" ht="75.75">
      <c r="A2678" s="846" t="s">
        <v>19</v>
      </c>
      <c r="B2678" s="785" t="s">
        <v>13</v>
      </c>
      <c r="C2678" s="807"/>
      <c r="D2678" s="807"/>
      <c r="E2678" s="801"/>
      <c r="F2678" s="802"/>
      <c r="G2678" s="801"/>
      <c r="H2678" s="801" t="s">
        <v>3309</v>
      </c>
      <c r="I2678" s="803" t="s">
        <v>2025</v>
      </c>
      <c r="J2678" s="789" t="s">
        <v>2025</v>
      </c>
      <c r="K2678" s="789" t="s">
        <v>850</v>
      </c>
      <c r="L2678" s="804">
        <v>1</v>
      </c>
      <c r="M2678" s="805">
        <v>45231</v>
      </c>
      <c r="N2678" s="805">
        <v>45747</v>
      </c>
      <c r="O2678" s="791">
        <v>73.714285714285708</v>
      </c>
      <c r="P2678" s="790">
        <v>1</v>
      </c>
      <c r="Q2678" s="815" t="s">
        <v>3010</v>
      </c>
      <c r="R2678" s="95">
        <f t="shared" si="95"/>
        <v>1</v>
      </c>
      <c r="S2678" s="794" t="str">
        <f t="array" aca="1" ref="S2678" ca="1">IF(ISNUMBER(R2678),IF(R2678=100%,"CUMPLIDA",IF(AND(ISNUMBER(N2678),ISNUMBER(INDIRECT("FECHA_"&amp;$B2678,1))), IF(N2678&lt;=INDIRECT("FECHA_"&amp;$B2678,1),"INCUMPLIDA","PROCESO"), "VERIFICAR FECHA")),"SIN VALOR AVANCE")</f>
        <v>CUMPLIDA</v>
      </c>
    </row>
    <row r="2679" spans="1:19" ht="225.75">
      <c r="A2679" s="846" t="s">
        <v>19</v>
      </c>
      <c r="B2679" s="785" t="s">
        <v>13</v>
      </c>
      <c r="C2679" s="807"/>
      <c r="D2679" s="807"/>
      <c r="E2679" s="801"/>
      <c r="F2679" s="802"/>
      <c r="G2679" s="801"/>
      <c r="H2679" s="801" t="s">
        <v>3309</v>
      </c>
      <c r="I2679" s="803" t="s">
        <v>2026</v>
      </c>
      <c r="J2679" s="789" t="s">
        <v>2026</v>
      </c>
      <c r="K2679" s="789" t="s">
        <v>977</v>
      </c>
      <c r="L2679" s="804">
        <v>1</v>
      </c>
      <c r="M2679" s="805">
        <v>45231</v>
      </c>
      <c r="N2679" s="805">
        <v>45808</v>
      </c>
      <c r="O2679" s="791">
        <v>82.428571428571431</v>
      </c>
      <c r="P2679" s="790">
        <v>1</v>
      </c>
      <c r="Q2679" s="815" t="s">
        <v>3174</v>
      </c>
      <c r="R2679" s="95">
        <f t="shared" si="95"/>
        <v>1</v>
      </c>
      <c r="S2679" s="794" t="str">
        <f t="array" aca="1" ref="S2679" ca="1">IF(ISNUMBER(R2679),IF(R2679=100%,"CUMPLIDA",IF(AND(ISNUMBER(N2679),ISNUMBER(INDIRECT("FECHA_"&amp;$B2679,1))), IF(N2679&lt;=INDIRECT("FECHA_"&amp;$B2679,1),"INCUMPLIDA","PROCESO"), "VERIFICAR FECHA")),"SIN VALOR AVANCE")</f>
        <v>CUMPLIDA</v>
      </c>
    </row>
    <row r="2680" spans="1:19" ht="75.75">
      <c r="A2680" s="846" t="s">
        <v>19</v>
      </c>
      <c r="B2680" s="785" t="s">
        <v>13</v>
      </c>
      <c r="C2680" s="807"/>
      <c r="D2680" s="807"/>
      <c r="E2680" s="801"/>
      <c r="F2680" s="802"/>
      <c r="G2680" s="801"/>
      <c r="H2680" s="801" t="s">
        <v>3309</v>
      </c>
      <c r="I2680" s="803" t="s">
        <v>854</v>
      </c>
      <c r="J2680" s="789" t="s">
        <v>421</v>
      </c>
      <c r="K2680" s="789" t="s">
        <v>855</v>
      </c>
      <c r="L2680" s="804">
        <v>12</v>
      </c>
      <c r="M2680" s="805">
        <v>46024</v>
      </c>
      <c r="N2680" s="805">
        <v>47118</v>
      </c>
      <c r="O2680" s="791">
        <v>156.28571428571428</v>
      </c>
      <c r="P2680" s="790">
        <v>0</v>
      </c>
      <c r="Q2680" s="815" t="s">
        <v>3010</v>
      </c>
      <c r="R2680" s="95">
        <f t="shared" si="95"/>
        <v>0</v>
      </c>
      <c r="S2680" s="794" t="str">
        <f t="array" aca="1" ref="S2680" ca="1">IF(ISNUMBER(R2680),IF(R2680=100%,"CUMPLIDA",IF(AND(ISNUMBER(N2680),ISNUMBER(INDIRECT("FECHA_"&amp;$B2680,1))), IF(N2680&lt;=INDIRECT("FECHA_"&amp;$B2680,1),"INCUMPLIDA","PROCESO"), "VERIFICAR FECHA")),"SIN VALOR AVANCE")</f>
        <v>PROCESO</v>
      </c>
    </row>
    <row r="2681" spans="1:19" ht="150.75">
      <c r="A2681" s="846" t="s">
        <v>19</v>
      </c>
      <c r="B2681" s="785" t="s">
        <v>13</v>
      </c>
      <c r="C2681" s="807" t="s">
        <v>3161</v>
      </c>
      <c r="D2681" s="807" t="s">
        <v>1417</v>
      </c>
      <c r="E2681" s="801"/>
      <c r="F2681" s="802"/>
      <c r="G2681" s="801"/>
      <c r="H2681" s="801" t="s">
        <v>3309</v>
      </c>
      <c r="I2681" s="803" t="s">
        <v>857</v>
      </c>
      <c r="J2681" s="789" t="s">
        <v>425</v>
      </c>
      <c r="K2681" s="789" t="s">
        <v>426</v>
      </c>
      <c r="L2681" s="804">
        <v>1</v>
      </c>
      <c r="M2681" s="805">
        <v>46024</v>
      </c>
      <c r="N2681" s="805">
        <v>47118</v>
      </c>
      <c r="O2681" s="791">
        <v>156.28571428571428</v>
      </c>
      <c r="P2681" s="790">
        <v>0</v>
      </c>
      <c r="Q2681" s="815" t="s">
        <v>3175</v>
      </c>
      <c r="R2681" s="95">
        <f t="shared" si="95"/>
        <v>0</v>
      </c>
      <c r="S2681" s="794" t="str">
        <f t="array" aca="1" ref="S2681" ca="1">IF(ISNUMBER(R2681),IF(R2681=100%,"CUMPLIDA",IF(AND(ISNUMBER(N2681),ISNUMBER(INDIRECT("FECHA_"&amp;$B2681,1))), IF(N2681&lt;=INDIRECT("FECHA_"&amp;$B2681,1),"INCUMPLIDA","PROCESO"), "VERIFICAR FECHA")),"SIN VALOR AVANCE")</f>
        <v>PROCESO</v>
      </c>
    </row>
    <row r="2682" spans="1:19" ht="225.75">
      <c r="A2682" s="846" t="s">
        <v>19</v>
      </c>
      <c r="B2682" s="785" t="s">
        <v>13</v>
      </c>
      <c r="C2682" s="807" t="s">
        <v>3161</v>
      </c>
      <c r="D2682" s="807" t="s">
        <v>1417</v>
      </c>
      <c r="E2682" s="801"/>
      <c r="F2682" s="802"/>
      <c r="G2682" s="801"/>
      <c r="H2682" s="801" t="s">
        <v>3309</v>
      </c>
      <c r="I2682" s="803" t="s">
        <v>858</v>
      </c>
      <c r="J2682" s="789" t="s">
        <v>428</v>
      </c>
      <c r="K2682" s="789" t="s">
        <v>429</v>
      </c>
      <c r="L2682" s="804">
        <v>2</v>
      </c>
      <c r="M2682" s="805">
        <v>46024</v>
      </c>
      <c r="N2682" s="805">
        <v>47118</v>
      </c>
      <c r="O2682" s="791">
        <v>156.28571428571428</v>
      </c>
      <c r="P2682" s="790">
        <v>0</v>
      </c>
      <c r="Q2682" s="815" t="s">
        <v>3174</v>
      </c>
      <c r="R2682" s="95">
        <f t="shared" si="95"/>
        <v>0</v>
      </c>
      <c r="S2682" s="794" t="str">
        <f t="array" aca="1" ref="S2682" ca="1">IF(ISNUMBER(R2682),IF(R2682=100%,"CUMPLIDA",IF(AND(ISNUMBER(N2682),ISNUMBER(INDIRECT("FECHA_"&amp;$B2682,1))), IF(N2682&lt;=INDIRECT("FECHA_"&amp;$B2682,1),"INCUMPLIDA","PROCESO"), "VERIFICAR FECHA")),"SIN VALOR AVANCE")</f>
        <v>PROCESO</v>
      </c>
    </row>
    <row r="2683" spans="1:19" ht="105.75">
      <c r="A2683" s="846" t="s">
        <v>19</v>
      </c>
      <c r="B2683" s="785" t="s">
        <v>13</v>
      </c>
      <c r="C2683" s="807" t="s">
        <v>3161</v>
      </c>
      <c r="D2683" s="807" t="s">
        <v>1417</v>
      </c>
      <c r="E2683" s="801"/>
      <c r="F2683" s="802"/>
      <c r="G2683" s="801"/>
      <c r="H2683" s="801" t="s">
        <v>3309</v>
      </c>
      <c r="I2683" s="803" t="s">
        <v>3176</v>
      </c>
      <c r="J2683" s="789" t="s">
        <v>3177</v>
      </c>
      <c r="K2683" s="789" t="s">
        <v>3178</v>
      </c>
      <c r="L2683" s="790">
        <v>1</v>
      </c>
      <c r="M2683" s="806">
        <v>44927</v>
      </c>
      <c r="N2683" s="806">
        <v>45016</v>
      </c>
      <c r="O2683" s="791">
        <v>12.714285714285714</v>
      </c>
      <c r="P2683" s="790">
        <v>1</v>
      </c>
      <c r="Q2683" s="789" t="s">
        <v>3280</v>
      </c>
      <c r="R2683" s="95">
        <f t="shared" si="95"/>
        <v>1</v>
      </c>
      <c r="S2683" s="794" t="str">
        <f t="array" aca="1" ref="S2683" ca="1">IF(ISNUMBER(R2683),IF(R2683=100%,"CUMPLIDA",IF(AND(ISNUMBER(N2683),ISNUMBER(INDIRECT("FECHA_"&amp;$B2683,1))), IF(N2683&lt;=INDIRECT("FECHA_"&amp;$B2683,1),"INCUMPLIDA","PROCESO"), "VERIFICAR FECHA")),"SIN VALOR AVANCE")</f>
        <v>CUMPLIDA</v>
      </c>
    </row>
    <row r="2684" spans="1:19" ht="165.75">
      <c r="A2684" s="846" t="s">
        <v>19</v>
      </c>
      <c r="B2684" s="785" t="s">
        <v>13</v>
      </c>
      <c r="C2684" s="807" t="s">
        <v>3161</v>
      </c>
      <c r="D2684" s="807" t="s">
        <v>1417</v>
      </c>
      <c r="E2684" s="801"/>
      <c r="F2684" s="802"/>
      <c r="G2684" s="801"/>
      <c r="H2684" s="801" t="s">
        <v>3309</v>
      </c>
      <c r="I2684" s="803" t="s">
        <v>3176</v>
      </c>
      <c r="J2684" s="789" t="s">
        <v>3217</v>
      </c>
      <c r="K2684" s="789" t="s">
        <v>1933</v>
      </c>
      <c r="L2684" s="790">
        <v>1</v>
      </c>
      <c r="M2684" s="806">
        <v>45017</v>
      </c>
      <c r="N2684" s="806">
        <v>45138</v>
      </c>
      <c r="O2684" s="791">
        <v>17.285714285714285</v>
      </c>
      <c r="P2684" s="790">
        <v>1</v>
      </c>
      <c r="Q2684" s="789" t="s">
        <v>3281</v>
      </c>
      <c r="R2684" s="95">
        <f t="shared" si="95"/>
        <v>1</v>
      </c>
      <c r="S2684" s="794" t="str">
        <f t="array" aca="1" ref="S2684" ca="1">IF(ISNUMBER(R2684),IF(R2684=100%,"CUMPLIDA",IF(AND(ISNUMBER(N2684),ISNUMBER(INDIRECT("FECHA_"&amp;$B2684,1))), IF(N2684&lt;=INDIRECT("FECHA_"&amp;$B2684,1),"INCUMPLIDA","PROCESO"), "VERIFICAR FECHA")),"SIN VALOR AVANCE")</f>
        <v>CUMPLIDA</v>
      </c>
    </row>
    <row r="2685" spans="1:19" ht="105.75">
      <c r="A2685" s="846" t="s">
        <v>19</v>
      </c>
      <c r="B2685" s="785" t="s">
        <v>13</v>
      </c>
      <c r="C2685" s="807" t="s">
        <v>3161</v>
      </c>
      <c r="D2685" s="807" t="s">
        <v>1417</v>
      </c>
      <c r="E2685" s="801"/>
      <c r="F2685" s="802"/>
      <c r="G2685" s="801"/>
      <c r="H2685" s="801" t="s">
        <v>3309</v>
      </c>
      <c r="I2685" s="803" t="s">
        <v>3187</v>
      </c>
      <c r="J2685" s="789" t="s">
        <v>3188</v>
      </c>
      <c r="K2685" s="789" t="s">
        <v>1933</v>
      </c>
      <c r="L2685" s="790">
        <v>1</v>
      </c>
      <c r="M2685" s="806">
        <v>44958</v>
      </c>
      <c r="N2685" s="806">
        <v>44985</v>
      </c>
      <c r="O2685" s="791">
        <v>3.8571428571428572</v>
      </c>
      <c r="P2685" s="790">
        <v>1</v>
      </c>
      <c r="Q2685" s="789" t="s">
        <v>3179</v>
      </c>
      <c r="R2685" s="95">
        <f t="shared" si="95"/>
        <v>1</v>
      </c>
      <c r="S2685" s="794" t="str">
        <f t="array" aca="1" ref="S2685" ca="1">IF(ISNUMBER(R2685),IF(R2685=100%,"CUMPLIDA",IF(AND(ISNUMBER(N2685),ISNUMBER(INDIRECT("FECHA_"&amp;$B2685,1))), IF(N2685&lt;=INDIRECT("FECHA_"&amp;$B2685,1),"INCUMPLIDA","PROCESO"), "VERIFICAR FECHA")),"SIN VALOR AVANCE")</f>
        <v>CUMPLIDA</v>
      </c>
    </row>
    <row r="2686" spans="1:19" ht="105.75">
      <c r="A2686" s="846" t="s">
        <v>19</v>
      </c>
      <c r="B2686" s="785" t="s">
        <v>13</v>
      </c>
      <c r="C2686" s="807" t="s">
        <v>3161</v>
      </c>
      <c r="D2686" s="807" t="s">
        <v>1417</v>
      </c>
      <c r="E2686" s="801"/>
      <c r="F2686" s="802"/>
      <c r="G2686" s="801"/>
      <c r="H2686" s="801" t="s">
        <v>3309</v>
      </c>
      <c r="I2686" s="803" t="s">
        <v>3310</v>
      </c>
      <c r="J2686" s="789" t="s">
        <v>3311</v>
      </c>
      <c r="K2686" s="789" t="s">
        <v>1933</v>
      </c>
      <c r="L2686" s="790">
        <v>12</v>
      </c>
      <c r="M2686" s="806">
        <v>44958</v>
      </c>
      <c r="N2686" s="806">
        <v>45323</v>
      </c>
      <c r="O2686" s="791">
        <v>52.142857142857146</v>
      </c>
      <c r="P2686" s="790">
        <v>12</v>
      </c>
      <c r="Q2686" s="789" t="s">
        <v>3312</v>
      </c>
      <c r="R2686" s="95">
        <f t="shared" si="95"/>
        <v>1</v>
      </c>
      <c r="S2686" s="794" t="str">
        <f t="array" aca="1" ref="S2686" ca="1">IF(ISNUMBER(R2686),IF(R2686=100%,"CUMPLIDA",IF(AND(ISNUMBER(N2686),ISNUMBER(INDIRECT("FECHA_"&amp;$B2686,1))), IF(N2686&lt;=INDIRECT("FECHA_"&amp;$B2686,1),"INCUMPLIDA","PROCESO"), "VERIFICAR FECHA")),"SIN VALOR AVANCE")</f>
        <v>CUMPLIDA</v>
      </c>
    </row>
    <row r="2687" spans="1:19" ht="105.75">
      <c r="A2687" s="846" t="s">
        <v>19</v>
      </c>
      <c r="B2687" s="785" t="s">
        <v>13</v>
      </c>
      <c r="C2687" s="807" t="s">
        <v>3161</v>
      </c>
      <c r="D2687" s="807" t="s">
        <v>1417</v>
      </c>
      <c r="E2687" s="801"/>
      <c r="F2687" s="802"/>
      <c r="G2687" s="801"/>
      <c r="H2687" s="801" t="s">
        <v>3309</v>
      </c>
      <c r="I2687" s="803" t="s">
        <v>3313</v>
      </c>
      <c r="J2687" s="789" t="s">
        <v>3314</v>
      </c>
      <c r="K2687" s="789" t="s">
        <v>1933</v>
      </c>
      <c r="L2687" s="790">
        <v>4</v>
      </c>
      <c r="M2687" s="806">
        <v>44958</v>
      </c>
      <c r="N2687" s="806">
        <v>45323</v>
      </c>
      <c r="O2687" s="791">
        <v>52.142857142857146</v>
      </c>
      <c r="P2687" s="790">
        <v>4</v>
      </c>
      <c r="Q2687" s="789" t="s">
        <v>3315</v>
      </c>
      <c r="R2687" s="95">
        <f t="shared" si="95"/>
        <v>1</v>
      </c>
      <c r="S2687" s="794" t="str">
        <f t="array" aca="1" ref="S2687" ca="1">IF(ISNUMBER(R2687),IF(R2687=100%,"CUMPLIDA",IF(AND(ISNUMBER(N2687),ISNUMBER(INDIRECT("FECHA_"&amp;$B2687,1))), IF(N2687&lt;=INDIRECT("FECHA_"&amp;$B2687,1),"INCUMPLIDA","PROCESO"), "VERIFICAR FECHA")),"SIN VALOR AVANCE")</f>
        <v>CUMPLIDA</v>
      </c>
    </row>
    <row r="2688" spans="1:19" ht="75.75">
      <c r="A2688" s="846" t="s">
        <v>19</v>
      </c>
      <c r="B2688" s="785" t="s">
        <v>13</v>
      </c>
      <c r="C2688" s="807" t="s">
        <v>3316</v>
      </c>
      <c r="D2688" s="819" t="s">
        <v>3317</v>
      </c>
      <c r="E2688" s="801" t="s">
        <v>3318</v>
      </c>
      <c r="F2688" s="802"/>
      <c r="G2688" s="801"/>
      <c r="H2688" s="801" t="s">
        <v>3319</v>
      </c>
      <c r="I2688" s="801" t="s">
        <v>3173</v>
      </c>
      <c r="J2688" s="861" t="s">
        <v>831</v>
      </c>
      <c r="K2688" s="789" t="s">
        <v>832</v>
      </c>
      <c r="L2688" s="790">
        <v>1</v>
      </c>
      <c r="M2688" s="806">
        <v>45231</v>
      </c>
      <c r="N2688" s="806">
        <v>45504</v>
      </c>
      <c r="O2688" s="791">
        <f t="shared" ref="O2688:O2751" si="97">(N2688-M2688)/7</f>
        <v>39</v>
      </c>
      <c r="P2688" s="790">
        <v>1</v>
      </c>
      <c r="Q2688" s="815" t="s">
        <v>2021</v>
      </c>
      <c r="R2688" s="95">
        <f t="shared" si="95"/>
        <v>1</v>
      </c>
      <c r="S2688" s="794" t="str">
        <f t="array" aca="1" ref="S2688" ca="1">IF(ISNUMBER(R2688),IF(R2688=100%,"CUMPLIDA",IF(AND(ISNUMBER(N2688),ISNUMBER(INDIRECT("FECHA_"&amp;$B2688,1))), IF(N2688&lt;=INDIRECT("FECHA_"&amp;$B2688,1),"INCUMPLIDA","PROCESO"), "VERIFICAR FECHA")),"SIN VALOR AVANCE")</f>
        <v>CUMPLIDA</v>
      </c>
    </row>
    <row r="2689" spans="1:19" ht="210.75">
      <c r="A2689" s="846" t="s">
        <v>19</v>
      </c>
      <c r="B2689" s="785" t="s">
        <v>13</v>
      </c>
      <c r="C2689" s="807"/>
      <c r="D2689" s="819"/>
      <c r="E2689" s="801"/>
      <c r="F2689" s="802"/>
      <c r="G2689" s="801"/>
      <c r="H2689" s="801" t="s">
        <v>3319</v>
      </c>
      <c r="I2689" s="801"/>
      <c r="J2689" s="861" t="s">
        <v>834</v>
      </c>
      <c r="K2689" s="789" t="s">
        <v>835</v>
      </c>
      <c r="L2689" s="790">
        <v>1</v>
      </c>
      <c r="M2689" s="806">
        <v>45231</v>
      </c>
      <c r="N2689" s="806">
        <v>45504</v>
      </c>
      <c r="O2689" s="791">
        <f t="shared" si="97"/>
        <v>39</v>
      </c>
      <c r="P2689" s="790">
        <v>1</v>
      </c>
      <c r="Q2689" s="815" t="s">
        <v>3291</v>
      </c>
      <c r="R2689" s="95">
        <f t="shared" si="95"/>
        <v>1</v>
      </c>
      <c r="S2689" s="794" t="str">
        <f t="array" aca="1" ref="S2689" ca="1">IF(ISNUMBER(R2689),IF(R2689=100%,"CUMPLIDA",IF(AND(ISNUMBER(N2689),ISNUMBER(INDIRECT("FECHA_"&amp;$B2689,1))), IF(N2689&lt;=INDIRECT("FECHA_"&amp;$B2689,1),"INCUMPLIDA","PROCESO"), "VERIFICAR FECHA")),"SIN VALOR AVANCE")</f>
        <v>CUMPLIDA</v>
      </c>
    </row>
    <row r="2690" spans="1:19" ht="150.75">
      <c r="A2690" s="846" t="s">
        <v>19</v>
      </c>
      <c r="B2690" s="785" t="s">
        <v>13</v>
      </c>
      <c r="C2690" s="807"/>
      <c r="D2690" s="819"/>
      <c r="E2690" s="801"/>
      <c r="F2690" s="802"/>
      <c r="G2690" s="801"/>
      <c r="H2690" s="801" t="s">
        <v>3319</v>
      </c>
      <c r="I2690" s="803" t="s">
        <v>837</v>
      </c>
      <c r="J2690" s="789" t="s">
        <v>838</v>
      </c>
      <c r="K2690" s="789" t="s">
        <v>839</v>
      </c>
      <c r="L2690" s="804">
        <v>1</v>
      </c>
      <c r="M2690" s="805">
        <v>45323</v>
      </c>
      <c r="N2690" s="805">
        <v>45747</v>
      </c>
      <c r="O2690" s="791">
        <f t="shared" si="97"/>
        <v>60.571428571428569</v>
      </c>
      <c r="P2690" s="790">
        <v>1</v>
      </c>
      <c r="Q2690" s="815" t="s">
        <v>3175</v>
      </c>
      <c r="R2690" s="95">
        <f t="shared" si="95"/>
        <v>1</v>
      </c>
      <c r="S2690" s="794" t="str">
        <f t="array" aca="1" ref="S2690" ca="1">IF(ISNUMBER(R2690),IF(R2690=100%,"CUMPLIDA",IF(AND(ISNUMBER(N2690),ISNUMBER(INDIRECT("FECHA_"&amp;$B2690,1))), IF(N2690&lt;=INDIRECT("FECHA_"&amp;$B2690,1),"INCUMPLIDA","PROCESO"), "VERIFICAR FECHA")),"SIN VALOR AVANCE")</f>
        <v>CUMPLIDA</v>
      </c>
    </row>
    <row r="2691" spans="1:19" ht="75.75">
      <c r="A2691" s="846" t="s">
        <v>19</v>
      </c>
      <c r="B2691" s="785" t="s">
        <v>13</v>
      </c>
      <c r="C2691" s="807"/>
      <c r="D2691" s="819"/>
      <c r="E2691" s="801"/>
      <c r="F2691" s="802"/>
      <c r="G2691" s="801"/>
      <c r="H2691" s="801" t="s">
        <v>3319</v>
      </c>
      <c r="I2691" s="803" t="s">
        <v>841</v>
      </c>
      <c r="J2691" s="789" t="s">
        <v>841</v>
      </c>
      <c r="K2691" s="789" t="s">
        <v>842</v>
      </c>
      <c r="L2691" s="804">
        <v>1</v>
      </c>
      <c r="M2691" s="805">
        <v>45323</v>
      </c>
      <c r="N2691" s="805">
        <v>45747</v>
      </c>
      <c r="O2691" s="791">
        <f t="shared" si="97"/>
        <v>60.571428571428569</v>
      </c>
      <c r="P2691" s="790">
        <v>1</v>
      </c>
      <c r="Q2691" s="815" t="s">
        <v>3010</v>
      </c>
      <c r="R2691" s="95">
        <f t="shared" si="95"/>
        <v>1</v>
      </c>
      <c r="S2691" s="794" t="str">
        <f t="array" aca="1" ref="S2691" ca="1">IF(ISNUMBER(R2691),IF(R2691=100%,"CUMPLIDA",IF(AND(ISNUMBER(N2691),ISNUMBER(INDIRECT("FECHA_"&amp;$B2691,1))), IF(N2691&lt;=INDIRECT("FECHA_"&amp;$B2691,1),"INCUMPLIDA","PROCESO"), "VERIFICAR FECHA")),"SIN VALOR AVANCE")</f>
        <v>CUMPLIDA</v>
      </c>
    </row>
    <row r="2692" spans="1:19" ht="75.75">
      <c r="A2692" s="846" t="s">
        <v>19</v>
      </c>
      <c r="B2692" s="785" t="s">
        <v>13</v>
      </c>
      <c r="C2692" s="807"/>
      <c r="D2692" s="819"/>
      <c r="E2692" s="801"/>
      <c r="F2692" s="802"/>
      <c r="G2692" s="801"/>
      <c r="H2692" s="801" t="s">
        <v>3319</v>
      </c>
      <c r="I2692" s="803" t="s">
        <v>844</v>
      </c>
      <c r="J2692" s="789" t="s">
        <v>845</v>
      </c>
      <c r="K2692" s="789" t="s">
        <v>846</v>
      </c>
      <c r="L2692" s="804">
        <v>1</v>
      </c>
      <c r="M2692" s="805">
        <v>45231</v>
      </c>
      <c r="N2692" s="805">
        <v>45747</v>
      </c>
      <c r="O2692" s="791">
        <f t="shared" si="97"/>
        <v>73.714285714285708</v>
      </c>
      <c r="P2692" s="790">
        <v>1</v>
      </c>
      <c r="Q2692" s="815" t="s">
        <v>3010</v>
      </c>
      <c r="R2692" s="95">
        <f t="shared" si="95"/>
        <v>1</v>
      </c>
      <c r="S2692" s="794" t="str">
        <f t="array" aca="1" ref="S2692" ca="1">IF(ISNUMBER(R2692),IF(R2692=100%,"CUMPLIDA",IF(AND(ISNUMBER(N2692),ISNUMBER(INDIRECT("FECHA_"&amp;$B2692,1))), IF(N2692&lt;=INDIRECT("FECHA_"&amp;$B2692,1),"INCUMPLIDA","PROCESO"), "VERIFICAR FECHA")),"SIN VALOR AVANCE")</f>
        <v>CUMPLIDA</v>
      </c>
    </row>
    <row r="2693" spans="1:19" ht="150.75">
      <c r="A2693" s="846" t="s">
        <v>19</v>
      </c>
      <c r="B2693" s="785" t="s">
        <v>13</v>
      </c>
      <c r="C2693" s="807"/>
      <c r="D2693" s="819"/>
      <c r="E2693" s="801"/>
      <c r="F2693" s="802"/>
      <c r="G2693" s="801"/>
      <c r="H2693" s="801" t="s">
        <v>3319</v>
      </c>
      <c r="I2693" s="803" t="s">
        <v>847</v>
      </c>
      <c r="J2693" s="789" t="s">
        <v>847</v>
      </c>
      <c r="K2693" s="789" t="s">
        <v>1865</v>
      </c>
      <c r="L2693" s="804">
        <v>1</v>
      </c>
      <c r="M2693" s="805">
        <v>45323</v>
      </c>
      <c r="N2693" s="805">
        <v>45747</v>
      </c>
      <c r="O2693" s="791">
        <f t="shared" si="97"/>
        <v>60.571428571428569</v>
      </c>
      <c r="P2693" s="790">
        <v>1</v>
      </c>
      <c r="Q2693" s="815" t="s">
        <v>3175</v>
      </c>
      <c r="R2693" s="95">
        <f t="shared" si="95"/>
        <v>1</v>
      </c>
      <c r="S2693" s="794" t="str">
        <f t="array" aca="1" ref="S2693" ca="1">IF(ISNUMBER(R2693),IF(R2693=100%,"CUMPLIDA",IF(AND(ISNUMBER(N2693),ISNUMBER(INDIRECT("FECHA_"&amp;$B2693,1))), IF(N2693&lt;=INDIRECT("FECHA_"&amp;$B2693,1),"INCUMPLIDA","PROCESO"), "VERIFICAR FECHA")),"SIN VALOR AVANCE")</f>
        <v>CUMPLIDA</v>
      </c>
    </row>
    <row r="2694" spans="1:19" ht="75.75">
      <c r="A2694" s="846" t="s">
        <v>19</v>
      </c>
      <c r="B2694" s="785" t="s">
        <v>13</v>
      </c>
      <c r="C2694" s="807"/>
      <c r="D2694" s="819"/>
      <c r="E2694" s="801"/>
      <c r="F2694" s="802"/>
      <c r="G2694" s="801"/>
      <c r="H2694" s="801" t="s">
        <v>3319</v>
      </c>
      <c r="I2694" s="803" t="s">
        <v>2025</v>
      </c>
      <c r="J2694" s="789" t="s">
        <v>2025</v>
      </c>
      <c r="K2694" s="789" t="s">
        <v>850</v>
      </c>
      <c r="L2694" s="804">
        <v>1</v>
      </c>
      <c r="M2694" s="805">
        <v>45231</v>
      </c>
      <c r="N2694" s="805">
        <v>45747</v>
      </c>
      <c r="O2694" s="791">
        <f t="shared" si="97"/>
        <v>73.714285714285708</v>
      </c>
      <c r="P2694" s="790">
        <v>1</v>
      </c>
      <c r="Q2694" s="815" t="s">
        <v>3010</v>
      </c>
      <c r="R2694" s="95">
        <f t="shared" si="95"/>
        <v>1</v>
      </c>
      <c r="S2694" s="794" t="str">
        <f t="array" aca="1" ref="S2694" ca="1">IF(ISNUMBER(R2694),IF(R2694=100%,"CUMPLIDA",IF(AND(ISNUMBER(N2694),ISNUMBER(INDIRECT("FECHA_"&amp;$B2694,1))), IF(N2694&lt;=INDIRECT("FECHA_"&amp;$B2694,1),"INCUMPLIDA","PROCESO"), "VERIFICAR FECHA")),"SIN VALOR AVANCE")</f>
        <v>CUMPLIDA</v>
      </c>
    </row>
    <row r="2695" spans="1:19" ht="210.75">
      <c r="A2695" s="846" t="s">
        <v>19</v>
      </c>
      <c r="B2695" s="785" t="s">
        <v>13</v>
      </c>
      <c r="C2695" s="807"/>
      <c r="D2695" s="819"/>
      <c r="E2695" s="801"/>
      <c r="F2695" s="802"/>
      <c r="G2695" s="801"/>
      <c r="H2695" s="801" t="s">
        <v>3319</v>
      </c>
      <c r="I2695" s="803" t="s">
        <v>2026</v>
      </c>
      <c r="J2695" s="789" t="s">
        <v>2026</v>
      </c>
      <c r="K2695" s="789" t="s">
        <v>977</v>
      </c>
      <c r="L2695" s="804">
        <v>1</v>
      </c>
      <c r="M2695" s="805">
        <v>45231</v>
      </c>
      <c r="N2695" s="805">
        <v>45808</v>
      </c>
      <c r="O2695" s="791">
        <f t="shared" si="97"/>
        <v>82.428571428571431</v>
      </c>
      <c r="P2695" s="790">
        <v>1</v>
      </c>
      <c r="Q2695" s="815" t="s">
        <v>3291</v>
      </c>
      <c r="R2695" s="95">
        <f t="shared" si="95"/>
        <v>1</v>
      </c>
      <c r="S2695" s="794" t="str">
        <f t="array" aca="1" ref="S2695" ca="1">IF(ISNUMBER(R2695),IF(R2695=100%,"CUMPLIDA",IF(AND(ISNUMBER(N2695),ISNUMBER(INDIRECT("FECHA_"&amp;$B2695,1))), IF(N2695&lt;=INDIRECT("FECHA_"&amp;$B2695,1),"INCUMPLIDA","PROCESO"), "VERIFICAR FECHA")),"SIN VALOR AVANCE")</f>
        <v>CUMPLIDA</v>
      </c>
    </row>
    <row r="2696" spans="1:19" ht="75.75">
      <c r="A2696" s="846" t="s">
        <v>19</v>
      </c>
      <c r="B2696" s="785" t="s">
        <v>13</v>
      </c>
      <c r="C2696" s="807"/>
      <c r="D2696" s="819"/>
      <c r="E2696" s="801"/>
      <c r="F2696" s="802"/>
      <c r="G2696" s="801"/>
      <c r="H2696" s="801" t="s">
        <v>3319</v>
      </c>
      <c r="I2696" s="803" t="s">
        <v>854</v>
      </c>
      <c r="J2696" s="789" t="s">
        <v>421</v>
      </c>
      <c r="K2696" s="789" t="s">
        <v>855</v>
      </c>
      <c r="L2696" s="804">
        <v>7</v>
      </c>
      <c r="M2696" s="805">
        <v>46024</v>
      </c>
      <c r="N2696" s="805">
        <v>46660</v>
      </c>
      <c r="O2696" s="791">
        <f t="shared" si="97"/>
        <v>90.857142857142861</v>
      </c>
      <c r="P2696" s="790">
        <v>0</v>
      </c>
      <c r="Q2696" s="815" t="s">
        <v>3010</v>
      </c>
      <c r="R2696" s="95">
        <f t="shared" si="95"/>
        <v>0</v>
      </c>
      <c r="S2696" s="794" t="str">
        <f t="array" aca="1" ref="S2696" ca="1">IF(ISNUMBER(R2696),IF(R2696=100%,"CUMPLIDA",IF(AND(ISNUMBER(N2696),ISNUMBER(INDIRECT("FECHA_"&amp;$B2696,1))), IF(N2696&lt;=INDIRECT("FECHA_"&amp;$B2696,1),"INCUMPLIDA","PROCESO"), "VERIFICAR FECHA")),"SIN VALOR AVANCE")</f>
        <v>PROCESO</v>
      </c>
    </row>
    <row r="2697" spans="1:19" ht="165.75">
      <c r="A2697" s="846" t="s">
        <v>19</v>
      </c>
      <c r="B2697" s="785" t="s">
        <v>13</v>
      </c>
      <c r="C2697" s="807"/>
      <c r="D2697" s="819"/>
      <c r="E2697" s="801"/>
      <c r="F2697" s="802"/>
      <c r="G2697" s="801"/>
      <c r="H2697" s="801" t="s">
        <v>3319</v>
      </c>
      <c r="I2697" s="803" t="s">
        <v>857</v>
      </c>
      <c r="J2697" s="789" t="s">
        <v>425</v>
      </c>
      <c r="K2697" s="789" t="s">
        <v>426</v>
      </c>
      <c r="L2697" s="804">
        <v>1</v>
      </c>
      <c r="M2697" s="805">
        <v>46024</v>
      </c>
      <c r="N2697" s="805">
        <v>46660</v>
      </c>
      <c r="O2697" s="791">
        <f t="shared" si="97"/>
        <v>90.857142857142861</v>
      </c>
      <c r="P2697" s="790">
        <v>0</v>
      </c>
      <c r="Q2697" s="815" t="s">
        <v>3216</v>
      </c>
      <c r="R2697" s="95">
        <f t="shared" si="95"/>
        <v>0</v>
      </c>
      <c r="S2697" s="794" t="str">
        <f t="array" aca="1" ref="S2697" ca="1">IF(ISNUMBER(R2697),IF(R2697=100%,"CUMPLIDA",IF(AND(ISNUMBER(N2697),ISNUMBER(INDIRECT("FECHA_"&amp;$B2697,1))), IF(N2697&lt;=INDIRECT("FECHA_"&amp;$B2697,1),"INCUMPLIDA","PROCESO"), "VERIFICAR FECHA")),"SIN VALOR AVANCE")</f>
        <v>PROCESO</v>
      </c>
    </row>
    <row r="2698" spans="1:19" ht="210.75">
      <c r="A2698" s="846" t="s">
        <v>19</v>
      </c>
      <c r="B2698" s="785" t="s">
        <v>13</v>
      </c>
      <c r="C2698" s="807"/>
      <c r="D2698" s="819"/>
      <c r="E2698" s="801"/>
      <c r="F2698" s="802"/>
      <c r="G2698" s="801"/>
      <c r="H2698" s="801" t="s">
        <v>3319</v>
      </c>
      <c r="I2698" s="803" t="s">
        <v>858</v>
      </c>
      <c r="J2698" s="789" t="s">
        <v>428</v>
      </c>
      <c r="K2698" s="789" t="s">
        <v>429</v>
      </c>
      <c r="L2698" s="804">
        <v>2</v>
      </c>
      <c r="M2698" s="805">
        <v>46024</v>
      </c>
      <c r="N2698" s="805">
        <v>46660</v>
      </c>
      <c r="O2698" s="791">
        <f t="shared" si="97"/>
        <v>90.857142857142861</v>
      </c>
      <c r="P2698" s="790">
        <v>0</v>
      </c>
      <c r="Q2698" s="815" t="s">
        <v>3291</v>
      </c>
      <c r="R2698" s="95">
        <f t="shared" si="95"/>
        <v>0</v>
      </c>
      <c r="S2698" s="794" t="str">
        <f t="array" aca="1" ref="S2698" ca="1">IF(ISNUMBER(R2698),IF(R2698=100%,"CUMPLIDA",IF(AND(ISNUMBER(N2698),ISNUMBER(INDIRECT("FECHA_"&amp;$B2698,1))), IF(N2698&lt;=INDIRECT("FECHA_"&amp;$B2698,1),"INCUMPLIDA","PROCESO"), "VERIFICAR FECHA")),"SIN VALOR AVANCE")</f>
        <v>PROCESO</v>
      </c>
    </row>
    <row r="2699" spans="1:19" ht="105.75">
      <c r="A2699" s="846" t="s">
        <v>19</v>
      </c>
      <c r="B2699" s="785" t="s">
        <v>13</v>
      </c>
      <c r="C2699" s="807"/>
      <c r="D2699" s="819"/>
      <c r="E2699" s="801"/>
      <c r="F2699" s="802"/>
      <c r="G2699" s="801"/>
      <c r="H2699" s="801" t="s">
        <v>3319</v>
      </c>
      <c r="I2699" s="803" t="s">
        <v>3199</v>
      </c>
      <c r="J2699" s="789" t="s">
        <v>3320</v>
      </c>
      <c r="K2699" s="789" t="s">
        <v>3201</v>
      </c>
      <c r="L2699" s="790">
        <v>10</v>
      </c>
      <c r="M2699" s="806">
        <v>44927</v>
      </c>
      <c r="N2699" s="806">
        <v>45291</v>
      </c>
      <c r="O2699" s="791">
        <f t="shared" si="97"/>
        <v>52</v>
      </c>
      <c r="P2699" s="790">
        <v>10</v>
      </c>
      <c r="Q2699" s="789" t="s">
        <v>3321</v>
      </c>
      <c r="R2699" s="95">
        <f t="shared" ref="R2699:R2762" si="98">P2699/L2699</f>
        <v>1</v>
      </c>
      <c r="S2699" s="794" t="str">
        <f t="array" aca="1" ref="S2699" ca="1">IF(ISNUMBER(R2699),IF(R2699=100%,"CUMPLIDA",IF(AND(ISNUMBER(N2699),ISNUMBER(INDIRECT("FECHA_"&amp;$B2699,1))), IF(N2699&lt;=INDIRECT("FECHA_"&amp;$B2699,1),"INCUMPLIDA","PROCESO"), "VERIFICAR FECHA")),"SIN VALOR AVANCE")</f>
        <v>CUMPLIDA</v>
      </c>
    </row>
    <row r="2700" spans="1:19" ht="225.75">
      <c r="A2700" s="846" t="s">
        <v>19</v>
      </c>
      <c r="B2700" s="785" t="s">
        <v>13</v>
      </c>
      <c r="C2700" s="807" t="s">
        <v>1604</v>
      </c>
      <c r="D2700" s="807" t="s">
        <v>3322</v>
      </c>
      <c r="E2700" s="801" t="s">
        <v>3323</v>
      </c>
      <c r="F2700" s="802"/>
      <c r="G2700" s="801"/>
      <c r="H2700" s="801" t="s">
        <v>3324</v>
      </c>
      <c r="I2700" s="801" t="s">
        <v>3325</v>
      </c>
      <c r="J2700" s="789" t="s">
        <v>921</v>
      </c>
      <c r="K2700" s="789" t="s">
        <v>922</v>
      </c>
      <c r="L2700" s="804">
        <v>1</v>
      </c>
      <c r="M2700" s="806">
        <v>45306</v>
      </c>
      <c r="N2700" s="806">
        <v>45503</v>
      </c>
      <c r="O2700" s="791">
        <f t="shared" si="97"/>
        <v>28.142857142857142</v>
      </c>
      <c r="P2700" s="790">
        <v>1</v>
      </c>
      <c r="Q2700" s="789" t="s">
        <v>3326</v>
      </c>
      <c r="R2700" s="95">
        <f t="shared" si="98"/>
        <v>1</v>
      </c>
      <c r="S2700" s="794" t="str">
        <f t="array" aca="1" ref="S2700" ca="1">IF(ISNUMBER(R2700),IF(R2700=100%,"CUMPLIDA",IF(AND(ISNUMBER(N2700),ISNUMBER(INDIRECT("FECHA_"&amp;$B2700,1))), IF(N2700&lt;=INDIRECT("FECHA_"&amp;$B2700,1),"INCUMPLIDA","PROCESO"), "VERIFICAR FECHA")),"SIN VALOR AVANCE")</f>
        <v>CUMPLIDA</v>
      </c>
    </row>
    <row r="2701" spans="1:19" ht="225.75">
      <c r="A2701" s="846" t="s">
        <v>19</v>
      </c>
      <c r="B2701" s="785" t="s">
        <v>13</v>
      </c>
      <c r="C2701" s="807"/>
      <c r="D2701" s="807"/>
      <c r="E2701" s="801"/>
      <c r="F2701" s="802"/>
      <c r="G2701" s="801"/>
      <c r="H2701" s="801"/>
      <c r="I2701" s="801"/>
      <c r="J2701" s="789" t="s">
        <v>3327</v>
      </c>
      <c r="K2701" s="789" t="s">
        <v>925</v>
      </c>
      <c r="L2701" s="804">
        <v>1</v>
      </c>
      <c r="M2701" s="806">
        <v>45505</v>
      </c>
      <c r="N2701" s="806">
        <v>45595</v>
      </c>
      <c r="O2701" s="791">
        <f t="shared" si="97"/>
        <v>12.857142857142858</v>
      </c>
      <c r="P2701" s="790">
        <v>1</v>
      </c>
      <c r="Q2701" s="789" t="s">
        <v>3326</v>
      </c>
      <c r="R2701" s="95">
        <f t="shared" si="98"/>
        <v>1</v>
      </c>
      <c r="S2701" s="794" t="str">
        <f t="array" aca="1" ref="S2701" ca="1">IF(ISNUMBER(R2701),IF(R2701=100%,"CUMPLIDA",IF(AND(ISNUMBER(N2701),ISNUMBER(INDIRECT("FECHA_"&amp;$B2701,1))), IF(N2701&lt;=INDIRECT("FECHA_"&amp;$B2701,1),"INCUMPLIDA","PROCESO"), "VERIFICAR FECHA")),"SIN VALOR AVANCE")</f>
        <v>CUMPLIDA</v>
      </c>
    </row>
    <row r="2702" spans="1:19" ht="225.75">
      <c r="A2702" s="846" t="s">
        <v>19</v>
      </c>
      <c r="B2702" s="785" t="s">
        <v>13</v>
      </c>
      <c r="C2702" s="807"/>
      <c r="D2702" s="807"/>
      <c r="E2702" s="801"/>
      <c r="F2702" s="802"/>
      <c r="G2702" s="801"/>
      <c r="H2702" s="801"/>
      <c r="I2702" s="801"/>
      <c r="J2702" s="789" t="s">
        <v>927</v>
      </c>
      <c r="K2702" s="789" t="s">
        <v>928</v>
      </c>
      <c r="L2702" s="804">
        <v>1</v>
      </c>
      <c r="M2702" s="806">
        <v>45597</v>
      </c>
      <c r="N2702" s="806">
        <v>45868</v>
      </c>
      <c r="O2702" s="791">
        <f t="shared" si="97"/>
        <v>38.714285714285715</v>
      </c>
      <c r="P2702" s="790">
        <v>1</v>
      </c>
      <c r="Q2702" s="789" t="s">
        <v>3326</v>
      </c>
      <c r="R2702" s="95">
        <f t="shared" si="98"/>
        <v>1</v>
      </c>
      <c r="S2702" s="794" t="str">
        <f t="array" aca="1" ref="S2702" ca="1">IF(ISNUMBER(R2702),IF(R2702=100%,"CUMPLIDA",IF(AND(ISNUMBER(N2702),ISNUMBER(INDIRECT("FECHA_"&amp;$B2702,1))), IF(N2702&lt;=INDIRECT("FECHA_"&amp;$B2702,1),"INCUMPLIDA","PROCESO"), "VERIFICAR FECHA")),"SIN VALOR AVANCE")</f>
        <v>CUMPLIDA</v>
      </c>
    </row>
    <row r="2703" spans="1:19" ht="135.75">
      <c r="A2703" s="846" t="s">
        <v>19</v>
      </c>
      <c r="B2703" s="785" t="s">
        <v>13</v>
      </c>
      <c r="C2703" s="807"/>
      <c r="D2703" s="807"/>
      <c r="E2703" s="801"/>
      <c r="F2703" s="802"/>
      <c r="G2703" s="801"/>
      <c r="H2703" s="801"/>
      <c r="I2703" s="801"/>
      <c r="J2703" s="789" t="s">
        <v>3328</v>
      </c>
      <c r="K2703" s="878" t="s">
        <v>164</v>
      </c>
      <c r="L2703" s="790">
        <v>1</v>
      </c>
      <c r="M2703" s="879">
        <v>46204</v>
      </c>
      <c r="N2703" s="879">
        <v>46326</v>
      </c>
      <c r="O2703" s="791">
        <f t="shared" si="97"/>
        <v>17.428571428571427</v>
      </c>
      <c r="P2703" s="790">
        <v>0</v>
      </c>
      <c r="Q2703" s="881" t="s">
        <v>3329</v>
      </c>
      <c r="R2703" s="95">
        <f t="shared" si="98"/>
        <v>0</v>
      </c>
      <c r="S2703" s="794" t="str">
        <f t="array" aca="1" ref="S2703" ca="1">IF(ISNUMBER(R2703),IF(R2703=100%,"CUMPLIDA",IF(AND(ISNUMBER(N2703),ISNUMBER(INDIRECT("FECHA_"&amp;$B2703,1))), IF(N2703&lt;=INDIRECT("FECHA_"&amp;$B2703,1),"INCUMPLIDA","PROCESO"), "VERIFICAR FECHA")),"SIN VALOR AVANCE")</f>
        <v>PROCESO</v>
      </c>
    </row>
    <row r="2704" spans="1:19" ht="75.75">
      <c r="A2704" s="846" t="s">
        <v>19</v>
      </c>
      <c r="B2704" s="785" t="s">
        <v>13</v>
      </c>
      <c r="C2704" s="807"/>
      <c r="D2704" s="807"/>
      <c r="E2704" s="801"/>
      <c r="F2704" s="802"/>
      <c r="G2704" s="801"/>
      <c r="H2704" s="801"/>
      <c r="I2704" s="801"/>
      <c r="J2704" s="861" t="s">
        <v>831</v>
      </c>
      <c r="K2704" s="789" t="s">
        <v>832</v>
      </c>
      <c r="L2704" s="790">
        <v>1</v>
      </c>
      <c r="M2704" s="806">
        <v>45231</v>
      </c>
      <c r="N2704" s="806">
        <v>45504</v>
      </c>
      <c r="O2704" s="791">
        <f t="shared" si="97"/>
        <v>39</v>
      </c>
      <c r="P2704" s="790">
        <v>1</v>
      </c>
      <c r="Q2704" s="815" t="s">
        <v>2021</v>
      </c>
      <c r="R2704" s="95">
        <f t="shared" si="98"/>
        <v>1</v>
      </c>
      <c r="S2704" s="794" t="str">
        <f t="array" aca="1" ref="S2704" ca="1">IF(ISNUMBER(R2704),IF(R2704=100%,"CUMPLIDA",IF(AND(ISNUMBER(N2704),ISNUMBER(INDIRECT("FECHA_"&amp;$B2704,1))), IF(N2704&lt;=INDIRECT("FECHA_"&amp;$B2704,1),"INCUMPLIDA","PROCESO"), "VERIFICAR FECHA")),"SIN VALOR AVANCE")</f>
        <v>CUMPLIDA</v>
      </c>
    </row>
    <row r="2705" spans="1:19" ht="210.75">
      <c r="A2705" s="846" t="s">
        <v>19</v>
      </c>
      <c r="B2705" s="785" t="s">
        <v>13</v>
      </c>
      <c r="C2705" s="807"/>
      <c r="D2705" s="807"/>
      <c r="E2705" s="801"/>
      <c r="F2705" s="802"/>
      <c r="G2705" s="801"/>
      <c r="H2705" s="801"/>
      <c r="I2705" s="801"/>
      <c r="J2705" s="861" t="s">
        <v>834</v>
      </c>
      <c r="K2705" s="789" t="s">
        <v>835</v>
      </c>
      <c r="L2705" s="790">
        <v>1</v>
      </c>
      <c r="M2705" s="806">
        <v>45231</v>
      </c>
      <c r="N2705" s="806">
        <v>45504</v>
      </c>
      <c r="O2705" s="791">
        <f t="shared" si="97"/>
        <v>39</v>
      </c>
      <c r="P2705" s="790">
        <v>1</v>
      </c>
      <c r="Q2705" s="815" t="s">
        <v>3291</v>
      </c>
      <c r="R2705" s="95">
        <f t="shared" si="98"/>
        <v>1</v>
      </c>
      <c r="S2705" s="794" t="str">
        <f t="array" aca="1" ref="S2705" ca="1">IF(ISNUMBER(R2705),IF(R2705=100%,"CUMPLIDA",IF(AND(ISNUMBER(N2705),ISNUMBER(INDIRECT("FECHA_"&amp;$B2705,1))), IF(N2705&lt;=INDIRECT("FECHA_"&amp;$B2705,1),"INCUMPLIDA","PROCESO"), "VERIFICAR FECHA")),"SIN VALOR AVANCE")</f>
        <v>CUMPLIDA</v>
      </c>
    </row>
    <row r="2706" spans="1:19" ht="150.75">
      <c r="A2706" s="846" t="s">
        <v>19</v>
      </c>
      <c r="B2706" s="785" t="s">
        <v>13</v>
      </c>
      <c r="C2706" s="807"/>
      <c r="D2706" s="807"/>
      <c r="E2706" s="801"/>
      <c r="F2706" s="802"/>
      <c r="G2706" s="801"/>
      <c r="H2706" s="801"/>
      <c r="I2706" s="803" t="s">
        <v>837</v>
      </c>
      <c r="J2706" s="789" t="s">
        <v>838</v>
      </c>
      <c r="K2706" s="789" t="s">
        <v>839</v>
      </c>
      <c r="L2706" s="804">
        <v>1</v>
      </c>
      <c r="M2706" s="805">
        <v>45323</v>
      </c>
      <c r="N2706" s="805">
        <v>45747</v>
      </c>
      <c r="O2706" s="791">
        <f t="shared" si="97"/>
        <v>60.571428571428569</v>
      </c>
      <c r="P2706" s="790">
        <v>1</v>
      </c>
      <c r="Q2706" s="815" t="s">
        <v>3175</v>
      </c>
      <c r="R2706" s="95">
        <f t="shared" si="98"/>
        <v>1</v>
      </c>
      <c r="S2706" s="794" t="str">
        <f t="array" aca="1" ref="S2706" ca="1">IF(ISNUMBER(R2706),IF(R2706=100%,"CUMPLIDA",IF(AND(ISNUMBER(N2706),ISNUMBER(INDIRECT("FECHA_"&amp;$B2706,1))), IF(N2706&lt;=INDIRECT("FECHA_"&amp;$B2706,1),"INCUMPLIDA","PROCESO"), "VERIFICAR FECHA")),"SIN VALOR AVANCE")</f>
        <v>CUMPLIDA</v>
      </c>
    </row>
    <row r="2707" spans="1:19" ht="75.75">
      <c r="A2707" s="846" t="s">
        <v>19</v>
      </c>
      <c r="B2707" s="785" t="s">
        <v>13</v>
      </c>
      <c r="C2707" s="807"/>
      <c r="D2707" s="807"/>
      <c r="E2707" s="801"/>
      <c r="F2707" s="802"/>
      <c r="G2707" s="801"/>
      <c r="H2707" s="801"/>
      <c r="I2707" s="803" t="s">
        <v>841</v>
      </c>
      <c r="J2707" s="789" t="s">
        <v>841</v>
      </c>
      <c r="K2707" s="789" t="s">
        <v>842</v>
      </c>
      <c r="L2707" s="804">
        <v>1</v>
      </c>
      <c r="M2707" s="805">
        <v>45323</v>
      </c>
      <c r="N2707" s="805">
        <v>45747</v>
      </c>
      <c r="O2707" s="791">
        <f t="shared" si="97"/>
        <v>60.571428571428569</v>
      </c>
      <c r="P2707" s="790">
        <v>1</v>
      </c>
      <c r="Q2707" s="815" t="s">
        <v>3010</v>
      </c>
      <c r="R2707" s="95">
        <f t="shared" si="98"/>
        <v>1</v>
      </c>
      <c r="S2707" s="794" t="str">
        <f t="array" aca="1" ref="S2707" ca="1">IF(ISNUMBER(R2707),IF(R2707=100%,"CUMPLIDA",IF(AND(ISNUMBER(N2707),ISNUMBER(INDIRECT("FECHA_"&amp;$B2707,1))), IF(N2707&lt;=INDIRECT("FECHA_"&amp;$B2707,1),"INCUMPLIDA","PROCESO"), "VERIFICAR FECHA")),"SIN VALOR AVANCE")</f>
        <v>CUMPLIDA</v>
      </c>
    </row>
    <row r="2708" spans="1:19" ht="75.75">
      <c r="A2708" s="846" t="s">
        <v>19</v>
      </c>
      <c r="B2708" s="785" t="s">
        <v>13</v>
      </c>
      <c r="C2708" s="807"/>
      <c r="D2708" s="807"/>
      <c r="E2708" s="801"/>
      <c r="F2708" s="802"/>
      <c r="G2708" s="801"/>
      <c r="H2708" s="801" t="s">
        <v>3324</v>
      </c>
      <c r="I2708" s="803" t="s">
        <v>844</v>
      </c>
      <c r="J2708" s="789" t="s">
        <v>845</v>
      </c>
      <c r="K2708" s="789" t="s">
        <v>846</v>
      </c>
      <c r="L2708" s="804">
        <v>1</v>
      </c>
      <c r="M2708" s="805">
        <v>45231</v>
      </c>
      <c r="N2708" s="805">
        <v>45747</v>
      </c>
      <c r="O2708" s="791">
        <f t="shared" si="97"/>
        <v>73.714285714285708</v>
      </c>
      <c r="P2708" s="790">
        <v>1</v>
      </c>
      <c r="Q2708" s="815" t="s">
        <v>3010</v>
      </c>
      <c r="R2708" s="95">
        <f t="shared" si="98"/>
        <v>1</v>
      </c>
      <c r="S2708" s="794" t="str">
        <f t="array" aca="1" ref="S2708" ca="1">IF(ISNUMBER(R2708),IF(R2708=100%,"CUMPLIDA",IF(AND(ISNUMBER(N2708),ISNUMBER(INDIRECT("FECHA_"&amp;$B2708,1))), IF(N2708&lt;=INDIRECT("FECHA_"&amp;$B2708,1),"INCUMPLIDA","PROCESO"), "VERIFICAR FECHA")),"SIN VALOR AVANCE")</f>
        <v>CUMPLIDA</v>
      </c>
    </row>
    <row r="2709" spans="1:19" ht="150.75">
      <c r="A2709" s="846" t="s">
        <v>19</v>
      </c>
      <c r="B2709" s="785" t="s">
        <v>13</v>
      </c>
      <c r="C2709" s="807"/>
      <c r="D2709" s="807"/>
      <c r="E2709" s="801"/>
      <c r="F2709" s="802"/>
      <c r="G2709" s="801"/>
      <c r="H2709" s="801" t="s">
        <v>3324</v>
      </c>
      <c r="I2709" s="803" t="s">
        <v>847</v>
      </c>
      <c r="J2709" s="789" t="s">
        <v>847</v>
      </c>
      <c r="K2709" s="789" t="s">
        <v>1865</v>
      </c>
      <c r="L2709" s="804">
        <v>1</v>
      </c>
      <c r="M2709" s="805">
        <v>45323</v>
      </c>
      <c r="N2709" s="805">
        <v>45747</v>
      </c>
      <c r="O2709" s="791">
        <f t="shared" si="97"/>
        <v>60.571428571428569</v>
      </c>
      <c r="P2709" s="790">
        <v>1</v>
      </c>
      <c r="Q2709" s="815" t="s">
        <v>3175</v>
      </c>
      <c r="R2709" s="95">
        <f t="shared" si="98"/>
        <v>1</v>
      </c>
      <c r="S2709" s="794" t="str">
        <f t="array" aca="1" ref="S2709" ca="1">IF(ISNUMBER(R2709),IF(R2709=100%,"CUMPLIDA",IF(AND(ISNUMBER(N2709),ISNUMBER(INDIRECT("FECHA_"&amp;$B2709,1))), IF(N2709&lt;=INDIRECT("FECHA_"&amp;$B2709,1),"INCUMPLIDA","PROCESO"), "VERIFICAR FECHA")),"SIN VALOR AVANCE")</f>
        <v>CUMPLIDA</v>
      </c>
    </row>
    <row r="2710" spans="1:19" ht="75.75">
      <c r="A2710" s="846" t="s">
        <v>19</v>
      </c>
      <c r="B2710" s="785" t="s">
        <v>13</v>
      </c>
      <c r="C2710" s="807"/>
      <c r="D2710" s="807"/>
      <c r="E2710" s="801"/>
      <c r="F2710" s="802"/>
      <c r="G2710" s="801"/>
      <c r="H2710" s="801" t="s">
        <v>3324</v>
      </c>
      <c r="I2710" s="803" t="s">
        <v>2025</v>
      </c>
      <c r="J2710" s="789" t="s">
        <v>2025</v>
      </c>
      <c r="K2710" s="789" t="s">
        <v>850</v>
      </c>
      <c r="L2710" s="804">
        <v>1</v>
      </c>
      <c r="M2710" s="805">
        <v>45231</v>
      </c>
      <c r="N2710" s="805">
        <v>45747</v>
      </c>
      <c r="O2710" s="791">
        <f t="shared" si="97"/>
        <v>73.714285714285708</v>
      </c>
      <c r="P2710" s="790">
        <v>1</v>
      </c>
      <c r="Q2710" s="815" t="s">
        <v>3010</v>
      </c>
      <c r="R2710" s="95">
        <f t="shared" si="98"/>
        <v>1</v>
      </c>
      <c r="S2710" s="794" t="str">
        <f t="array" aca="1" ref="S2710" ca="1">IF(ISNUMBER(R2710),IF(R2710=100%,"CUMPLIDA",IF(AND(ISNUMBER(N2710),ISNUMBER(INDIRECT("FECHA_"&amp;$B2710,1))), IF(N2710&lt;=INDIRECT("FECHA_"&amp;$B2710,1),"INCUMPLIDA","PROCESO"), "VERIFICAR FECHA")),"SIN VALOR AVANCE")</f>
        <v>CUMPLIDA</v>
      </c>
    </row>
    <row r="2711" spans="1:19" ht="210.75">
      <c r="A2711" s="846" t="s">
        <v>19</v>
      </c>
      <c r="B2711" s="785" t="s">
        <v>13</v>
      </c>
      <c r="C2711" s="807"/>
      <c r="D2711" s="807"/>
      <c r="E2711" s="801"/>
      <c r="F2711" s="802"/>
      <c r="G2711" s="801"/>
      <c r="H2711" s="801" t="s">
        <v>3324</v>
      </c>
      <c r="I2711" s="803" t="s">
        <v>2026</v>
      </c>
      <c r="J2711" s="789" t="s">
        <v>2026</v>
      </c>
      <c r="K2711" s="789" t="s">
        <v>977</v>
      </c>
      <c r="L2711" s="804">
        <v>1</v>
      </c>
      <c r="M2711" s="805">
        <v>45231</v>
      </c>
      <c r="N2711" s="805">
        <v>45808</v>
      </c>
      <c r="O2711" s="791">
        <f t="shared" si="97"/>
        <v>82.428571428571431</v>
      </c>
      <c r="P2711" s="790">
        <v>1</v>
      </c>
      <c r="Q2711" s="815" t="s">
        <v>3291</v>
      </c>
      <c r="R2711" s="95">
        <f t="shared" si="98"/>
        <v>1</v>
      </c>
      <c r="S2711" s="794" t="str">
        <f t="array" aca="1" ref="S2711" ca="1">IF(ISNUMBER(R2711),IF(R2711=100%,"CUMPLIDA",IF(AND(ISNUMBER(N2711),ISNUMBER(INDIRECT("FECHA_"&amp;$B2711,1))), IF(N2711&lt;=INDIRECT("FECHA_"&amp;$B2711,1),"INCUMPLIDA","PROCESO"), "VERIFICAR FECHA")),"SIN VALOR AVANCE")</f>
        <v>CUMPLIDA</v>
      </c>
    </row>
    <row r="2712" spans="1:19" ht="75.75">
      <c r="A2712" s="846" t="s">
        <v>19</v>
      </c>
      <c r="B2712" s="785" t="s">
        <v>13</v>
      </c>
      <c r="C2712" s="807"/>
      <c r="D2712" s="807"/>
      <c r="E2712" s="801"/>
      <c r="F2712" s="802"/>
      <c r="G2712" s="801"/>
      <c r="H2712" s="801" t="s">
        <v>3324</v>
      </c>
      <c r="I2712" s="803" t="s">
        <v>854</v>
      </c>
      <c r="J2712" s="789" t="s">
        <v>421</v>
      </c>
      <c r="K2712" s="789" t="s">
        <v>855</v>
      </c>
      <c r="L2712" s="804">
        <v>8</v>
      </c>
      <c r="M2712" s="805">
        <v>45809</v>
      </c>
      <c r="N2712" s="805">
        <v>46568</v>
      </c>
      <c r="O2712" s="791">
        <f t="shared" si="97"/>
        <v>108.42857142857143</v>
      </c>
      <c r="P2712" s="790">
        <v>0</v>
      </c>
      <c r="Q2712" s="815" t="s">
        <v>3010</v>
      </c>
      <c r="R2712" s="95">
        <f t="shared" si="98"/>
        <v>0</v>
      </c>
      <c r="S2712" s="794" t="str">
        <f t="array" aca="1" ref="S2712" ca="1">IF(ISNUMBER(R2712),IF(R2712=100%,"CUMPLIDA",IF(AND(ISNUMBER(N2712),ISNUMBER(INDIRECT("FECHA_"&amp;$B2712,1))), IF(N2712&lt;=INDIRECT("FECHA_"&amp;$B2712,1),"INCUMPLIDA","PROCESO"), "VERIFICAR FECHA")),"SIN VALOR AVANCE")</f>
        <v>PROCESO</v>
      </c>
    </row>
    <row r="2713" spans="1:19" ht="150.75">
      <c r="A2713" s="846" t="s">
        <v>19</v>
      </c>
      <c r="B2713" s="785" t="s">
        <v>13</v>
      </c>
      <c r="C2713" s="807"/>
      <c r="D2713" s="807"/>
      <c r="E2713" s="801"/>
      <c r="F2713" s="802"/>
      <c r="G2713" s="801"/>
      <c r="H2713" s="801" t="s">
        <v>3324</v>
      </c>
      <c r="I2713" s="803" t="s">
        <v>857</v>
      </c>
      <c r="J2713" s="789" t="s">
        <v>425</v>
      </c>
      <c r="K2713" s="789" t="s">
        <v>426</v>
      </c>
      <c r="L2713" s="804">
        <v>1</v>
      </c>
      <c r="M2713" s="805">
        <v>45809</v>
      </c>
      <c r="N2713" s="805">
        <v>46568</v>
      </c>
      <c r="O2713" s="791">
        <f t="shared" si="97"/>
        <v>108.42857142857143</v>
      </c>
      <c r="P2713" s="790">
        <v>0</v>
      </c>
      <c r="Q2713" s="815" t="s">
        <v>3175</v>
      </c>
      <c r="R2713" s="95">
        <f t="shared" si="98"/>
        <v>0</v>
      </c>
      <c r="S2713" s="794" t="str">
        <f t="array" aca="1" ref="S2713" ca="1">IF(ISNUMBER(R2713),IF(R2713=100%,"CUMPLIDA",IF(AND(ISNUMBER(N2713),ISNUMBER(INDIRECT("FECHA_"&amp;$B2713,1))), IF(N2713&lt;=INDIRECT("FECHA_"&amp;$B2713,1),"INCUMPLIDA","PROCESO"), "VERIFICAR FECHA")),"SIN VALOR AVANCE")</f>
        <v>PROCESO</v>
      </c>
    </row>
    <row r="2714" spans="1:19" ht="210.75">
      <c r="A2714" s="846" t="s">
        <v>19</v>
      </c>
      <c r="B2714" s="785" t="s">
        <v>13</v>
      </c>
      <c r="C2714" s="807"/>
      <c r="D2714" s="807"/>
      <c r="E2714" s="801"/>
      <c r="F2714" s="802"/>
      <c r="G2714" s="801"/>
      <c r="H2714" s="801" t="s">
        <v>3324</v>
      </c>
      <c r="I2714" s="803" t="s">
        <v>858</v>
      </c>
      <c r="J2714" s="789" t="s">
        <v>428</v>
      </c>
      <c r="K2714" s="789" t="s">
        <v>429</v>
      </c>
      <c r="L2714" s="804">
        <v>2</v>
      </c>
      <c r="M2714" s="805">
        <v>45809</v>
      </c>
      <c r="N2714" s="805">
        <v>46568</v>
      </c>
      <c r="O2714" s="791">
        <f t="shared" si="97"/>
        <v>108.42857142857143</v>
      </c>
      <c r="P2714" s="790">
        <v>0</v>
      </c>
      <c r="Q2714" s="815" t="s">
        <v>3291</v>
      </c>
      <c r="R2714" s="95">
        <f t="shared" si="98"/>
        <v>0</v>
      </c>
      <c r="S2714" s="794" t="str">
        <f t="array" aca="1" ref="S2714" ca="1">IF(ISNUMBER(R2714),IF(R2714=100%,"CUMPLIDA",IF(AND(ISNUMBER(N2714),ISNUMBER(INDIRECT("FECHA_"&amp;$B2714,1))), IF(N2714&lt;=INDIRECT("FECHA_"&amp;$B2714,1),"INCUMPLIDA","PROCESO"), "VERIFICAR FECHA")),"SIN VALOR AVANCE")</f>
        <v>PROCESO</v>
      </c>
    </row>
    <row r="2715" spans="1:19" ht="180">
      <c r="A2715" s="846" t="s">
        <v>19</v>
      </c>
      <c r="B2715" s="785" t="s">
        <v>13</v>
      </c>
      <c r="C2715" s="846" t="s">
        <v>1604</v>
      </c>
      <c r="D2715" s="846" t="s">
        <v>3330</v>
      </c>
      <c r="E2715" s="803" t="s">
        <v>3331</v>
      </c>
      <c r="F2715" s="847" t="s">
        <v>1454</v>
      </c>
      <c r="G2715" s="803"/>
      <c r="H2715" s="803" t="s">
        <v>3332</v>
      </c>
      <c r="I2715" s="803" t="s">
        <v>3333</v>
      </c>
      <c r="J2715" s="789" t="s">
        <v>3334</v>
      </c>
      <c r="K2715" s="789" t="s">
        <v>3335</v>
      </c>
      <c r="L2715" s="790">
        <v>3</v>
      </c>
      <c r="M2715" s="806">
        <v>45474</v>
      </c>
      <c r="N2715" s="806">
        <v>46022</v>
      </c>
      <c r="O2715" s="791">
        <f t="shared" si="97"/>
        <v>78.285714285714292</v>
      </c>
      <c r="P2715" s="790">
        <v>3</v>
      </c>
      <c r="Q2715" s="789" t="s">
        <v>3336</v>
      </c>
      <c r="R2715" s="95">
        <f t="shared" si="98"/>
        <v>1</v>
      </c>
      <c r="S2715" s="794" t="str">
        <f t="array" aca="1" ref="S2715" ca="1">IF(ISNUMBER(R2715),IF(R2715=100%,"CUMPLIDA",IF(AND(ISNUMBER(N2715),ISNUMBER(INDIRECT("FECHA_"&amp;$B2715,1))), IF(N2715&lt;=INDIRECT("FECHA_"&amp;$B2715,1),"INCUMPLIDA","PROCESO"), "VERIFICAR FECHA")),"SIN VALOR AVANCE")</f>
        <v>CUMPLIDA</v>
      </c>
    </row>
    <row r="2716" spans="1:19" ht="105">
      <c r="A2716" s="846" t="s">
        <v>19</v>
      </c>
      <c r="B2716" s="785" t="s">
        <v>13</v>
      </c>
      <c r="C2716" s="807" t="s">
        <v>1604</v>
      </c>
      <c r="D2716" s="807" t="s">
        <v>3330</v>
      </c>
      <c r="E2716" s="801" t="s">
        <v>3337</v>
      </c>
      <c r="F2716" s="802" t="s">
        <v>1454</v>
      </c>
      <c r="G2716" s="801"/>
      <c r="H2716" s="801" t="s">
        <v>3338</v>
      </c>
      <c r="I2716" s="803" t="s">
        <v>3339</v>
      </c>
      <c r="J2716" s="789" t="s">
        <v>3340</v>
      </c>
      <c r="K2716" s="789" t="s">
        <v>3341</v>
      </c>
      <c r="L2716" s="804">
        <v>3</v>
      </c>
      <c r="M2716" s="806">
        <v>45139</v>
      </c>
      <c r="N2716" s="806">
        <v>45504</v>
      </c>
      <c r="O2716" s="791">
        <f t="shared" si="97"/>
        <v>52.142857142857146</v>
      </c>
      <c r="P2716" s="790">
        <v>3</v>
      </c>
      <c r="Q2716" s="789" t="s">
        <v>3342</v>
      </c>
      <c r="R2716" s="95">
        <f t="shared" si="98"/>
        <v>1</v>
      </c>
      <c r="S2716" s="794" t="str">
        <f t="array" aca="1" ref="S2716" ca="1">IF(ISNUMBER(R2716),IF(R2716=100%,"CUMPLIDA",IF(AND(ISNUMBER(N2716),ISNUMBER(INDIRECT("FECHA_"&amp;$B2716,1))), IF(N2716&lt;=INDIRECT("FECHA_"&amp;$B2716,1),"INCUMPLIDA","PROCESO"), "VERIFICAR FECHA")),"SIN VALOR AVANCE")</f>
        <v>CUMPLIDA</v>
      </c>
    </row>
    <row r="2717" spans="1:19" ht="75.75">
      <c r="A2717" s="846" t="s">
        <v>19</v>
      </c>
      <c r="B2717" s="785" t="s">
        <v>13</v>
      </c>
      <c r="C2717" s="807"/>
      <c r="D2717" s="807"/>
      <c r="E2717" s="801"/>
      <c r="F2717" s="802"/>
      <c r="G2717" s="801"/>
      <c r="H2717" s="801"/>
      <c r="I2717" s="803" t="s">
        <v>3173</v>
      </c>
      <c r="J2717" s="861" t="s">
        <v>831</v>
      </c>
      <c r="K2717" s="789" t="s">
        <v>832</v>
      </c>
      <c r="L2717" s="790">
        <v>1</v>
      </c>
      <c r="M2717" s="806">
        <v>45231</v>
      </c>
      <c r="N2717" s="806">
        <v>45504</v>
      </c>
      <c r="O2717" s="791">
        <f t="shared" si="97"/>
        <v>39</v>
      </c>
      <c r="P2717" s="790">
        <v>1</v>
      </c>
      <c r="Q2717" s="815" t="s">
        <v>2021</v>
      </c>
      <c r="R2717" s="95">
        <f t="shared" si="98"/>
        <v>1</v>
      </c>
      <c r="S2717" s="794" t="str">
        <f t="array" aca="1" ref="S2717" ca="1">IF(ISNUMBER(R2717),IF(R2717=100%,"CUMPLIDA",IF(AND(ISNUMBER(N2717),ISNUMBER(INDIRECT("FECHA_"&amp;$B2717,1))), IF(N2717&lt;=INDIRECT("FECHA_"&amp;$B2717,1),"INCUMPLIDA","PROCESO"), "VERIFICAR FECHA")),"SIN VALOR AVANCE")</f>
        <v>CUMPLIDA</v>
      </c>
    </row>
    <row r="2718" spans="1:19" ht="210.75">
      <c r="A2718" s="846" t="s">
        <v>19</v>
      </c>
      <c r="B2718" s="785" t="s">
        <v>13</v>
      </c>
      <c r="C2718" s="807"/>
      <c r="D2718" s="807"/>
      <c r="E2718" s="801"/>
      <c r="F2718" s="802"/>
      <c r="G2718" s="801"/>
      <c r="H2718" s="801"/>
      <c r="I2718" s="803" t="s">
        <v>3173</v>
      </c>
      <c r="J2718" s="861" t="s">
        <v>834</v>
      </c>
      <c r="K2718" s="789" t="s">
        <v>835</v>
      </c>
      <c r="L2718" s="790">
        <v>1</v>
      </c>
      <c r="M2718" s="806">
        <v>45231</v>
      </c>
      <c r="N2718" s="806">
        <v>45504</v>
      </c>
      <c r="O2718" s="791">
        <f t="shared" si="97"/>
        <v>39</v>
      </c>
      <c r="P2718" s="790">
        <v>1</v>
      </c>
      <c r="Q2718" s="815" t="s">
        <v>3291</v>
      </c>
      <c r="R2718" s="95">
        <f t="shared" si="98"/>
        <v>1</v>
      </c>
      <c r="S2718" s="794" t="str">
        <f t="array" aca="1" ref="S2718" ca="1">IF(ISNUMBER(R2718),IF(R2718=100%,"CUMPLIDA",IF(AND(ISNUMBER(N2718),ISNUMBER(INDIRECT("FECHA_"&amp;$B2718,1))), IF(N2718&lt;=INDIRECT("FECHA_"&amp;$B2718,1),"INCUMPLIDA","PROCESO"), "VERIFICAR FECHA")),"SIN VALOR AVANCE")</f>
        <v>CUMPLIDA</v>
      </c>
    </row>
    <row r="2719" spans="1:19" ht="165.75">
      <c r="A2719" s="846" t="s">
        <v>19</v>
      </c>
      <c r="B2719" s="785" t="s">
        <v>13</v>
      </c>
      <c r="C2719" s="807"/>
      <c r="D2719" s="807"/>
      <c r="E2719" s="801"/>
      <c r="F2719" s="802"/>
      <c r="G2719" s="801"/>
      <c r="H2719" s="801"/>
      <c r="I2719" s="803" t="s">
        <v>837</v>
      </c>
      <c r="J2719" s="789" t="s">
        <v>838</v>
      </c>
      <c r="K2719" s="789" t="s">
        <v>839</v>
      </c>
      <c r="L2719" s="804">
        <v>1</v>
      </c>
      <c r="M2719" s="805">
        <v>45323</v>
      </c>
      <c r="N2719" s="805">
        <v>45747</v>
      </c>
      <c r="O2719" s="791">
        <f t="shared" si="97"/>
        <v>60.571428571428569</v>
      </c>
      <c r="P2719" s="790">
        <v>1</v>
      </c>
      <c r="Q2719" s="815" t="s">
        <v>3216</v>
      </c>
      <c r="R2719" s="95">
        <f t="shared" si="98"/>
        <v>1</v>
      </c>
      <c r="S2719" s="794" t="str">
        <f t="array" aca="1" ref="S2719" ca="1">IF(ISNUMBER(R2719),IF(R2719=100%,"CUMPLIDA",IF(AND(ISNUMBER(N2719),ISNUMBER(INDIRECT("FECHA_"&amp;$B2719,1))), IF(N2719&lt;=INDIRECT("FECHA_"&amp;$B2719,1),"INCUMPLIDA","PROCESO"), "VERIFICAR FECHA")),"SIN VALOR AVANCE")</f>
        <v>CUMPLIDA</v>
      </c>
    </row>
    <row r="2720" spans="1:19" ht="75.75">
      <c r="A2720" s="846" t="s">
        <v>19</v>
      </c>
      <c r="B2720" s="785" t="s">
        <v>13</v>
      </c>
      <c r="C2720" s="807"/>
      <c r="D2720" s="807"/>
      <c r="E2720" s="801"/>
      <c r="F2720" s="802"/>
      <c r="G2720" s="801"/>
      <c r="H2720" s="801"/>
      <c r="I2720" s="803" t="s">
        <v>841</v>
      </c>
      <c r="J2720" s="789" t="s">
        <v>841</v>
      </c>
      <c r="K2720" s="789" t="s">
        <v>842</v>
      </c>
      <c r="L2720" s="804">
        <v>1</v>
      </c>
      <c r="M2720" s="805">
        <v>45323</v>
      </c>
      <c r="N2720" s="805">
        <v>45747</v>
      </c>
      <c r="O2720" s="791">
        <f t="shared" si="97"/>
        <v>60.571428571428569</v>
      </c>
      <c r="P2720" s="790">
        <v>1</v>
      </c>
      <c r="Q2720" s="815" t="s">
        <v>3010</v>
      </c>
      <c r="R2720" s="95">
        <f t="shared" si="98"/>
        <v>1</v>
      </c>
      <c r="S2720" s="794" t="str">
        <f t="array" aca="1" ref="S2720" ca="1">IF(ISNUMBER(R2720),IF(R2720=100%,"CUMPLIDA",IF(AND(ISNUMBER(N2720),ISNUMBER(INDIRECT("FECHA_"&amp;$B2720,1))), IF(N2720&lt;=INDIRECT("FECHA_"&amp;$B2720,1),"INCUMPLIDA","PROCESO"), "VERIFICAR FECHA")),"SIN VALOR AVANCE")</f>
        <v>CUMPLIDA</v>
      </c>
    </row>
    <row r="2721" spans="1:19" ht="75.75">
      <c r="A2721" s="846" t="s">
        <v>19</v>
      </c>
      <c r="B2721" s="785" t="s">
        <v>13</v>
      </c>
      <c r="C2721" s="807"/>
      <c r="D2721" s="807"/>
      <c r="E2721" s="801"/>
      <c r="F2721" s="802"/>
      <c r="G2721" s="801"/>
      <c r="H2721" s="801"/>
      <c r="I2721" s="803" t="s">
        <v>844</v>
      </c>
      <c r="J2721" s="789" t="s">
        <v>845</v>
      </c>
      <c r="K2721" s="789" t="s">
        <v>846</v>
      </c>
      <c r="L2721" s="804">
        <v>1</v>
      </c>
      <c r="M2721" s="805">
        <v>45231</v>
      </c>
      <c r="N2721" s="805">
        <v>45747</v>
      </c>
      <c r="O2721" s="791">
        <f t="shared" si="97"/>
        <v>73.714285714285708</v>
      </c>
      <c r="P2721" s="790">
        <v>1</v>
      </c>
      <c r="Q2721" s="815" t="s">
        <v>3010</v>
      </c>
      <c r="R2721" s="95">
        <f t="shared" si="98"/>
        <v>1</v>
      </c>
      <c r="S2721" s="794" t="str">
        <f t="array" aca="1" ref="S2721" ca="1">IF(ISNUMBER(R2721),IF(R2721=100%,"CUMPLIDA",IF(AND(ISNUMBER(N2721),ISNUMBER(INDIRECT("FECHA_"&amp;$B2721,1))), IF(N2721&lt;=INDIRECT("FECHA_"&amp;$B2721,1),"INCUMPLIDA","PROCESO"), "VERIFICAR FECHA")),"SIN VALOR AVANCE")</f>
        <v>CUMPLIDA</v>
      </c>
    </row>
    <row r="2722" spans="1:19" ht="165.75">
      <c r="A2722" s="846" t="s">
        <v>19</v>
      </c>
      <c r="B2722" s="785" t="s">
        <v>13</v>
      </c>
      <c r="C2722" s="807"/>
      <c r="D2722" s="807"/>
      <c r="E2722" s="801"/>
      <c r="F2722" s="802"/>
      <c r="G2722" s="801"/>
      <c r="H2722" s="801"/>
      <c r="I2722" s="803" t="s">
        <v>847</v>
      </c>
      <c r="J2722" s="789" t="s">
        <v>847</v>
      </c>
      <c r="K2722" s="789" t="s">
        <v>1865</v>
      </c>
      <c r="L2722" s="804">
        <v>1</v>
      </c>
      <c r="M2722" s="805">
        <v>45323</v>
      </c>
      <c r="N2722" s="805">
        <v>45747</v>
      </c>
      <c r="O2722" s="791">
        <f t="shared" si="97"/>
        <v>60.571428571428569</v>
      </c>
      <c r="P2722" s="790">
        <v>1</v>
      </c>
      <c r="Q2722" s="815" t="s">
        <v>3216</v>
      </c>
      <c r="R2722" s="95">
        <f t="shared" si="98"/>
        <v>1</v>
      </c>
      <c r="S2722" s="794" t="str">
        <f t="array" aca="1" ref="S2722" ca="1">IF(ISNUMBER(R2722),IF(R2722=100%,"CUMPLIDA",IF(AND(ISNUMBER(N2722),ISNUMBER(INDIRECT("FECHA_"&amp;$B2722,1))), IF(N2722&lt;=INDIRECT("FECHA_"&amp;$B2722,1),"INCUMPLIDA","PROCESO"), "VERIFICAR FECHA")),"SIN VALOR AVANCE")</f>
        <v>CUMPLIDA</v>
      </c>
    </row>
    <row r="2723" spans="1:19" ht="75.75">
      <c r="A2723" s="846" t="s">
        <v>19</v>
      </c>
      <c r="B2723" s="785" t="s">
        <v>13</v>
      </c>
      <c r="C2723" s="807"/>
      <c r="D2723" s="807"/>
      <c r="E2723" s="801"/>
      <c r="F2723" s="802"/>
      <c r="G2723" s="801"/>
      <c r="H2723" s="801"/>
      <c r="I2723" s="803" t="s">
        <v>2025</v>
      </c>
      <c r="J2723" s="789" t="s">
        <v>2025</v>
      </c>
      <c r="K2723" s="789" t="s">
        <v>850</v>
      </c>
      <c r="L2723" s="804">
        <v>1</v>
      </c>
      <c r="M2723" s="805">
        <v>45231</v>
      </c>
      <c r="N2723" s="805">
        <v>45747</v>
      </c>
      <c r="O2723" s="791">
        <f t="shared" si="97"/>
        <v>73.714285714285708</v>
      </c>
      <c r="P2723" s="790">
        <v>1</v>
      </c>
      <c r="Q2723" s="815" t="s">
        <v>3010</v>
      </c>
      <c r="R2723" s="95">
        <f t="shared" si="98"/>
        <v>1</v>
      </c>
      <c r="S2723" s="794" t="str">
        <f t="array" aca="1" ref="S2723" ca="1">IF(ISNUMBER(R2723),IF(R2723=100%,"CUMPLIDA",IF(AND(ISNUMBER(N2723),ISNUMBER(INDIRECT("FECHA_"&amp;$B2723,1))), IF(N2723&lt;=INDIRECT("FECHA_"&amp;$B2723,1),"INCUMPLIDA","PROCESO"), "VERIFICAR FECHA")),"SIN VALOR AVANCE")</f>
        <v>CUMPLIDA</v>
      </c>
    </row>
    <row r="2724" spans="1:19" ht="210.75">
      <c r="A2724" s="846" t="s">
        <v>19</v>
      </c>
      <c r="B2724" s="785" t="s">
        <v>13</v>
      </c>
      <c r="C2724" s="807"/>
      <c r="D2724" s="807"/>
      <c r="E2724" s="801"/>
      <c r="F2724" s="802"/>
      <c r="G2724" s="801"/>
      <c r="H2724" s="801" t="s">
        <v>3338</v>
      </c>
      <c r="I2724" s="803" t="s">
        <v>2026</v>
      </c>
      <c r="J2724" s="789" t="s">
        <v>2026</v>
      </c>
      <c r="K2724" s="789" t="s">
        <v>977</v>
      </c>
      <c r="L2724" s="804">
        <v>1</v>
      </c>
      <c r="M2724" s="805">
        <v>45231</v>
      </c>
      <c r="N2724" s="805">
        <v>45808</v>
      </c>
      <c r="O2724" s="791">
        <f t="shared" si="97"/>
        <v>82.428571428571431</v>
      </c>
      <c r="P2724" s="790">
        <v>1</v>
      </c>
      <c r="Q2724" s="815" t="s">
        <v>3291</v>
      </c>
      <c r="R2724" s="95">
        <f t="shared" si="98"/>
        <v>1</v>
      </c>
      <c r="S2724" s="794" t="str">
        <f t="array" aca="1" ref="S2724" ca="1">IF(ISNUMBER(R2724),IF(R2724=100%,"CUMPLIDA",IF(AND(ISNUMBER(N2724),ISNUMBER(INDIRECT("FECHA_"&amp;$B2724,1))), IF(N2724&lt;=INDIRECT("FECHA_"&amp;$B2724,1),"INCUMPLIDA","PROCESO"), "VERIFICAR FECHA")),"SIN VALOR AVANCE")</f>
        <v>CUMPLIDA</v>
      </c>
    </row>
    <row r="2725" spans="1:19" ht="75.75">
      <c r="A2725" s="846" t="s">
        <v>19</v>
      </c>
      <c r="B2725" s="785" t="s">
        <v>13</v>
      </c>
      <c r="C2725" s="807"/>
      <c r="D2725" s="807"/>
      <c r="E2725" s="801"/>
      <c r="F2725" s="802"/>
      <c r="G2725" s="801"/>
      <c r="H2725" s="801" t="s">
        <v>3338</v>
      </c>
      <c r="I2725" s="803" t="s">
        <v>854</v>
      </c>
      <c r="J2725" s="789" t="s">
        <v>421</v>
      </c>
      <c r="K2725" s="789" t="s">
        <v>855</v>
      </c>
      <c r="L2725" s="804">
        <v>7</v>
      </c>
      <c r="M2725" s="805">
        <v>46024</v>
      </c>
      <c r="N2725" s="805">
        <v>46660</v>
      </c>
      <c r="O2725" s="791">
        <f t="shared" si="97"/>
        <v>90.857142857142861</v>
      </c>
      <c r="P2725" s="790">
        <v>0</v>
      </c>
      <c r="Q2725" s="815" t="s">
        <v>3010</v>
      </c>
      <c r="R2725" s="95">
        <f t="shared" si="98"/>
        <v>0</v>
      </c>
      <c r="S2725" s="794" t="str">
        <f t="array" aca="1" ref="S2725" ca="1">IF(ISNUMBER(R2725),IF(R2725=100%,"CUMPLIDA",IF(AND(ISNUMBER(N2725),ISNUMBER(INDIRECT("FECHA_"&amp;$B2725,1))), IF(N2725&lt;=INDIRECT("FECHA_"&amp;$B2725,1),"INCUMPLIDA","PROCESO"), "VERIFICAR FECHA")),"SIN VALOR AVANCE")</f>
        <v>PROCESO</v>
      </c>
    </row>
    <row r="2726" spans="1:19" ht="165.75">
      <c r="A2726" s="846" t="s">
        <v>19</v>
      </c>
      <c r="B2726" s="785" t="s">
        <v>13</v>
      </c>
      <c r="C2726" s="807"/>
      <c r="D2726" s="807"/>
      <c r="E2726" s="801"/>
      <c r="F2726" s="802"/>
      <c r="G2726" s="801"/>
      <c r="H2726" s="801" t="s">
        <v>3338</v>
      </c>
      <c r="I2726" s="803" t="s">
        <v>857</v>
      </c>
      <c r="J2726" s="789" t="s">
        <v>425</v>
      </c>
      <c r="K2726" s="789" t="s">
        <v>426</v>
      </c>
      <c r="L2726" s="804">
        <v>1</v>
      </c>
      <c r="M2726" s="805">
        <v>46024</v>
      </c>
      <c r="N2726" s="805">
        <v>46660</v>
      </c>
      <c r="O2726" s="791">
        <f t="shared" si="97"/>
        <v>90.857142857142861</v>
      </c>
      <c r="P2726" s="790">
        <v>0</v>
      </c>
      <c r="Q2726" s="815" t="s">
        <v>3216</v>
      </c>
      <c r="R2726" s="95">
        <f t="shared" si="98"/>
        <v>0</v>
      </c>
      <c r="S2726" s="794" t="str">
        <f t="array" aca="1" ref="S2726" ca="1">IF(ISNUMBER(R2726),IF(R2726=100%,"CUMPLIDA",IF(AND(ISNUMBER(N2726),ISNUMBER(INDIRECT("FECHA_"&amp;$B2726,1))), IF(N2726&lt;=INDIRECT("FECHA_"&amp;$B2726,1),"INCUMPLIDA","PROCESO"), "VERIFICAR FECHA")),"SIN VALOR AVANCE")</f>
        <v>PROCESO</v>
      </c>
    </row>
    <row r="2727" spans="1:19" ht="210.75">
      <c r="A2727" s="846" t="s">
        <v>19</v>
      </c>
      <c r="B2727" s="785" t="s">
        <v>13</v>
      </c>
      <c r="C2727" s="807"/>
      <c r="D2727" s="807"/>
      <c r="E2727" s="801"/>
      <c r="F2727" s="802"/>
      <c r="G2727" s="801"/>
      <c r="H2727" s="801" t="s">
        <v>3343</v>
      </c>
      <c r="I2727" s="803" t="s">
        <v>858</v>
      </c>
      <c r="J2727" s="789" t="s">
        <v>428</v>
      </c>
      <c r="K2727" s="789" t="s">
        <v>429</v>
      </c>
      <c r="L2727" s="804">
        <v>2</v>
      </c>
      <c r="M2727" s="805">
        <v>46024</v>
      </c>
      <c r="N2727" s="805">
        <v>46660</v>
      </c>
      <c r="O2727" s="791">
        <f t="shared" si="97"/>
        <v>90.857142857142861</v>
      </c>
      <c r="P2727" s="790">
        <v>0</v>
      </c>
      <c r="Q2727" s="815" t="s">
        <v>3291</v>
      </c>
      <c r="R2727" s="95">
        <f t="shared" si="98"/>
        <v>0</v>
      </c>
      <c r="S2727" s="794" t="str">
        <f t="array" aca="1" ref="S2727" ca="1">IF(ISNUMBER(R2727),IF(R2727=100%,"CUMPLIDA",IF(AND(ISNUMBER(N2727),ISNUMBER(INDIRECT("FECHA_"&amp;$B2727,1))), IF(N2727&lt;=INDIRECT("FECHA_"&amp;$B2727,1),"INCUMPLIDA","PROCESO"), "VERIFICAR FECHA")),"SIN VALOR AVANCE")</f>
        <v>PROCESO</v>
      </c>
    </row>
    <row r="2728" spans="1:19" ht="90.75">
      <c r="A2728" s="846" t="s">
        <v>19</v>
      </c>
      <c r="B2728" s="785" t="s">
        <v>13</v>
      </c>
      <c r="C2728" s="405" t="s">
        <v>1636</v>
      </c>
      <c r="D2728" s="405" t="s">
        <v>3344</v>
      </c>
      <c r="E2728" s="801" t="s">
        <v>3345</v>
      </c>
      <c r="F2728" s="802"/>
      <c r="G2728" s="801"/>
      <c r="H2728" s="801" t="s">
        <v>3346</v>
      </c>
      <c r="I2728" s="192" t="s">
        <v>3347</v>
      </c>
      <c r="J2728" s="189" t="s">
        <v>831</v>
      </c>
      <c r="K2728" s="789" t="s">
        <v>832</v>
      </c>
      <c r="L2728" s="790">
        <v>1</v>
      </c>
      <c r="M2728" s="806">
        <v>45231</v>
      </c>
      <c r="N2728" s="806">
        <v>45504</v>
      </c>
      <c r="O2728" s="791">
        <f t="shared" si="97"/>
        <v>39</v>
      </c>
      <c r="P2728" s="790">
        <v>1</v>
      </c>
      <c r="Q2728" s="789" t="s">
        <v>3348</v>
      </c>
      <c r="R2728" s="95">
        <f t="shared" si="98"/>
        <v>1</v>
      </c>
      <c r="S2728" s="794" t="str">
        <f t="array" aca="1" ref="S2728" ca="1">IF(ISNUMBER(R2728),IF(R2728=100%,"CUMPLIDA",IF(AND(ISNUMBER(N2728),ISNUMBER(INDIRECT("FECHA_"&amp;$B2728,1))), IF(N2728&lt;=INDIRECT("FECHA_"&amp;$B2728,1),"INCUMPLIDA","PROCESO"), "VERIFICAR FECHA")),"SIN VALOR AVANCE")</f>
        <v>CUMPLIDA</v>
      </c>
    </row>
    <row r="2729" spans="1:19" ht="285.75">
      <c r="A2729" s="846" t="s">
        <v>19</v>
      </c>
      <c r="B2729" s="785" t="s">
        <v>13</v>
      </c>
      <c r="C2729" s="405"/>
      <c r="D2729" s="405"/>
      <c r="E2729" s="801"/>
      <c r="F2729" s="802"/>
      <c r="G2729" s="801"/>
      <c r="H2729" s="801"/>
      <c r="I2729" s="192" t="s">
        <v>3347</v>
      </c>
      <c r="J2729" s="189" t="s">
        <v>834</v>
      </c>
      <c r="K2729" s="789" t="s">
        <v>835</v>
      </c>
      <c r="L2729" s="790">
        <v>1</v>
      </c>
      <c r="M2729" s="806">
        <v>45231</v>
      </c>
      <c r="N2729" s="806">
        <v>45504</v>
      </c>
      <c r="O2729" s="791">
        <f t="shared" si="97"/>
        <v>39</v>
      </c>
      <c r="P2729" s="790">
        <v>1</v>
      </c>
      <c r="Q2729" s="789" t="s">
        <v>3349</v>
      </c>
      <c r="R2729" s="95">
        <f t="shared" si="98"/>
        <v>1</v>
      </c>
      <c r="S2729" s="794" t="str">
        <f t="array" aca="1" ref="S2729" ca="1">IF(ISNUMBER(R2729),IF(R2729=100%,"CUMPLIDA",IF(AND(ISNUMBER(N2729),ISNUMBER(INDIRECT("FECHA_"&amp;$B2729,1))), IF(N2729&lt;=INDIRECT("FECHA_"&amp;$B2729,1),"INCUMPLIDA","PROCESO"), "VERIFICAR FECHA")),"SIN VALOR AVANCE")</f>
        <v>CUMPLIDA</v>
      </c>
    </row>
    <row r="2730" spans="1:19" ht="225.75">
      <c r="A2730" s="846" t="s">
        <v>19</v>
      </c>
      <c r="B2730" s="785" t="s">
        <v>13</v>
      </c>
      <c r="C2730" s="405"/>
      <c r="D2730" s="405"/>
      <c r="E2730" s="801"/>
      <c r="F2730" s="802"/>
      <c r="G2730" s="801"/>
      <c r="H2730" s="801"/>
      <c r="I2730" s="803" t="s">
        <v>837</v>
      </c>
      <c r="J2730" s="789" t="s">
        <v>838</v>
      </c>
      <c r="K2730" s="789" t="s">
        <v>839</v>
      </c>
      <c r="L2730" s="804">
        <v>1</v>
      </c>
      <c r="M2730" s="805">
        <v>45323</v>
      </c>
      <c r="N2730" s="805">
        <v>45747</v>
      </c>
      <c r="O2730" s="791">
        <f t="shared" si="97"/>
        <v>60.571428571428569</v>
      </c>
      <c r="P2730" s="790">
        <v>1</v>
      </c>
      <c r="Q2730" s="789" t="s">
        <v>3350</v>
      </c>
      <c r="R2730" s="95">
        <f t="shared" si="98"/>
        <v>1</v>
      </c>
      <c r="S2730" s="794" t="str">
        <f t="array" aca="1" ref="S2730" ca="1">IF(ISNUMBER(R2730),IF(R2730=100%,"CUMPLIDA",IF(AND(ISNUMBER(N2730),ISNUMBER(INDIRECT("FECHA_"&amp;$B2730,1))), IF(N2730&lt;=INDIRECT("FECHA_"&amp;$B2730,1),"INCUMPLIDA","PROCESO"), "VERIFICAR FECHA")),"SIN VALOR AVANCE")</f>
        <v>CUMPLIDA</v>
      </c>
    </row>
    <row r="2731" spans="1:19" ht="90.75">
      <c r="A2731" s="846" t="s">
        <v>19</v>
      </c>
      <c r="B2731" s="785" t="s">
        <v>13</v>
      </c>
      <c r="C2731" s="405"/>
      <c r="D2731" s="405"/>
      <c r="E2731" s="801"/>
      <c r="F2731" s="802"/>
      <c r="G2731" s="801"/>
      <c r="H2731" s="801"/>
      <c r="I2731" s="803" t="s">
        <v>841</v>
      </c>
      <c r="J2731" s="789" t="s">
        <v>841</v>
      </c>
      <c r="K2731" s="789" t="s">
        <v>842</v>
      </c>
      <c r="L2731" s="804">
        <v>1</v>
      </c>
      <c r="M2731" s="805">
        <v>45323</v>
      </c>
      <c r="N2731" s="805">
        <v>45747</v>
      </c>
      <c r="O2731" s="791">
        <f t="shared" si="97"/>
        <v>60.571428571428569</v>
      </c>
      <c r="P2731" s="790">
        <v>1</v>
      </c>
      <c r="Q2731" s="789" t="s">
        <v>3351</v>
      </c>
      <c r="R2731" s="95">
        <f t="shared" si="98"/>
        <v>1</v>
      </c>
      <c r="S2731" s="794" t="str">
        <f t="array" aca="1" ref="S2731" ca="1">IF(ISNUMBER(R2731),IF(R2731=100%,"CUMPLIDA",IF(AND(ISNUMBER(N2731),ISNUMBER(INDIRECT("FECHA_"&amp;$B2731,1))), IF(N2731&lt;=INDIRECT("FECHA_"&amp;$B2731,1),"INCUMPLIDA","PROCESO"), "VERIFICAR FECHA")),"SIN VALOR AVANCE")</f>
        <v>CUMPLIDA</v>
      </c>
    </row>
    <row r="2732" spans="1:19" ht="90.75">
      <c r="A2732" s="846" t="s">
        <v>19</v>
      </c>
      <c r="B2732" s="785" t="s">
        <v>13</v>
      </c>
      <c r="C2732" s="405"/>
      <c r="D2732" s="405"/>
      <c r="E2732" s="801"/>
      <c r="F2732" s="802"/>
      <c r="G2732" s="801"/>
      <c r="H2732" s="801"/>
      <c r="I2732" s="803" t="s">
        <v>844</v>
      </c>
      <c r="J2732" s="789" t="s">
        <v>845</v>
      </c>
      <c r="K2732" s="789" t="s">
        <v>846</v>
      </c>
      <c r="L2732" s="804">
        <v>1</v>
      </c>
      <c r="M2732" s="805">
        <v>45231</v>
      </c>
      <c r="N2732" s="805">
        <v>45747</v>
      </c>
      <c r="O2732" s="791">
        <f t="shared" si="97"/>
        <v>73.714285714285708</v>
      </c>
      <c r="P2732" s="790">
        <v>1</v>
      </c>
      <c r="Q2732" s="789" t="s">
        <v>3351</v>
      </c>
      <c r="R2732" s="95">
        <f t="shared" si="98"/>
        <v>1</v>
      </c>
      <c r="S2732" s="794" t="str">
        <f t="array" aca="1" ref="S2732" ca="1">IF(ISNUMBER(R2732),IF(R2732=100%,"CUMPLIDA",IF(AND(ISNUMBER(N2732),ISNUMBER(INDIRECT("FECHA_"&amp;$B2732,1))), IF(N2732&lt;=INDIRECT("FECHA_"&amp;$B2732,1),"INCUMPLIDA","PROCESO"), "VERIFICAR FECHA")),"SIN VALOR AVANCE")</f>
        <v>CUMPLIDA</v>
      </c>
    </row>
    <row r="2733" spans="1:19" ht="225.75">
      <c r="A2733" s="846" t="s">
        <v>19</v>
      </c>
      <c r="B2733" s="785" t="s">
        <v>13</v>
      </c>
      <c r="C2733" s="405"/>
      <c r="D2733" s="405"/>
      <c r="E2733" s="801"/>
      <c r="F2733" s="802"/>
      <c r="G2733" s="801"/>
      <c r="H2733" s="801"/>
      <c r="I2733" s="803" t="s">
        <v>847</v>
      </c>
      <c r="J2733" s="789" t="s">
        <v>847</v>
      </c>
      <c r="K2733" s="789" t="s">
        <v>1865</v>
      </c>
      <c r="L2733" s="804">
        <v>1</v>
      </c>
      <c r="M2733" s="805">
        <v>45323</v>
      </c>
      <c r="N2733" s="805">
        <v>45747</v>
      </c>
      <c r="O2733" s="791">
        <f t="shared" si="97"/>
        <v>60.571428571428569</v>
      </c>
      <c r="P2733" s="790">
        <v>1</v>
      </c>
      <c r="Q2733" s="789" t="s">
        <v>3350</v>
      </c>
      <c r="R2733" s="95">
        <f t="shared" si="98"/>
        <v>1</v>
      </c>
      <c r="S2733" s="794" t="str">
        <f t="array" aca="1" ref="S2733" ca="1">IF(ISNUMBER(R2733),IF(R2733=100%,"CUMPLIDA",IF(AND(ISNUMBER(N2733),ISNUMBER(INDIRECT("FECHA_"&amp;$B2733,1))), IF(N2733&lt;=INDIRECT("FECHA_"&amp;$B2733,1),"INCUMPLIDA","PROCESO"), "VERIFICAR FECHA")),"SIN VALOR AVANCE")</f>
        <v>CUMPLIDA</v>
      </c>
    </row>
    <row r="2734" spans="1:19" ht="90.75">
      <c r="A2734" s="846" t="s">
        <v>19</v>
      </c>
      <c r="B2734" s="785" t="s">
        <v>13</v>
      </c>
      <c r="C2734" s="807"/>
      <c r="D2734" s="807"/>
      <c r="E2734" s="801"/>
      <c r="F2734" s="802"/>
      <c r="G2734" s="801"/>
      <c r="H2734" s="801"/>
      <c r="I2734" s="803" t="s">
        <v>2025</v>
      </c>
      <c r="J2734" s="789" t="s">
        <v>2025</v>
      </c>
      <c r="K2734" s="789" t="s">
        <v>850</v>
      </c>
      <c r="L2734" s="804">
        <v>1</v>
      </c>
      <c r="M2734" s="805">
        <v>45231</v>
      </c>
      <c r="N2734" s="805">
        <v>45747</v>
      </c>
      <c r="O2734" s="791">
        <f t="shared" si="97"/>
        <v>73.714285714285708</v>
      </c>
      <c r="P2734" s="790">
        <v>1</v>
      </c>
      <c r="Q2734" s="789" t="s">
        <v>3351</v>
      </c>
      <c r="R2734" s="95">
        <f t="shared" si="98"/>
        <v>1</v>
      </c>
      <c r="S2734" s="794" t="str">
        <f t="array" aca="1" ref="S2734" ca="1">IF(ISNUMBER(R2734),IF(R2734=100%,"CUMPLIDA",IF(AND(ISNUMBER(N2734),ISNUMBER(INDIRECT("FECHA_"&amp;$B2734,1))), IF(N2734&lt;=INDIRECT("FECHA_"&amp;$B2734,1),"INCUMPLIDA","PROCESO"), "VERIFICAR FECHA")),"SIN VALOR AVANCE")</f>
        <v>CUMPLIDA</v>
      </c>
    </row>
    <row r="2735" spans="1:19" ht="285.75">
      <c r="A2735" s="846" t="s">
        <v>19</v>
      </c>
      <c r="B2735" s="785" t="s">
        <v>13</v>
      </c>
      <c r="C2735" s="807"/>
      <c r="D2735" s="807"/>
      <c r="E2735" s="801"/>
      <c r="F2735" s="802"/>
      <c r="G2735" s="801"/>
      <c r="H2735" s="801"/>
      <c r="I2735" s="803" t="s">
        <v>2026</v>
      </c>
      <c r="J2735" s="789" t="s">
        <v>2026</v>
      </c>
      <c r="K2735" s="789" t="s">
        <v>977</v>
      </c>
      <c r="L2735" s="804">
        <v>1</v>
      </c>
      <c r="M2735" s="805">
        <v>45231</v>
      </c>
      <c r="N2735" s="805">
        <v>45808</v>
      </c>
      <c r="O2735" s="791">
        <f t="shared" si="97"/>
        <v>82.428571428571431</v>
      </c>
      <c r="P2735" s="790">
        <v>1</v>
      </c>
      <c r="Q2735" s="789" t="s">
        <v>3349</v>
      </c>
      <c r="R2735" s="95">
        <f t="shared" si="98"/>
        <v>1</v>
      </c>
      <c r="S2735" s="794" t="str">
        <f t="array" aca="1" ref="S2735" ca="1">IF(ISNUMBER(R2735),IF(R2735=100%,"CUMPLIDA",IF(AND(ISNUMBER(N2735),ISNUMBER(INDIRECT("FECHA_"&amp;$B2735,1))), IF(N2735&lt;=INDIRECT("FECHA_"&amp;$B2735,1),"INCUMPLIDA","PROCESO"), "VERIFICAR FECHA")),"SIN VALOR AVANCE")</f>
        <v>CUMPLIDA</v>
      </c>
    </row>
    <row r="2736" spans="1:19" ht="90.75">
      <c r="A2736" s="846" t="s">
        <v>19</v>
      </c>
      <c r="B2736" s="785" t="s">
        <v>13</v>
      </c>
      <c r="C2736" s="807"/>
      <c r="D2736" s="807"/>
      <c r="E2736" s="801"/>
      <c r="F2736" s="802"/>
      <c r="G2736" s="801"/>
      <c r="H2736" s="801"/>
      <c r="I2736" s="803" t="s">
        <v>854</v>
      </c>
      <c r="J2736" s="789" t="s">
        <v>421</v>
      </c>
      <c r="K2736" s="789" t="s">
        <v>855</v>
      </c>
      <c r="L2736" s="804">
        <v>7</v>
      </c>
      <c r="M2736" s="805">
        <v>46024</v>
      </c>
      <c r="N2736" s="805">
        <v>46660</v>
      </c>
      <c r="O2736" s="791">
        <f t="shared" si="97"/>
        <v>90.857142857142861</v>
      </c>
      <c r="P2736" s="790">
        <v>0</v>
      </c>
      <c r="Q2736" s="789" t="s">
        <v>3351</v>
      </c>
      <c r="R2736" s="95">
        <f t="shared" si="98"/>
        <v>0</v>
      </c>
      <c r="S2736" s="794" t="str">
        <f t="array" aca="1" ref="S2736" ca="1">IF(ISNUMBER(R2736),IF(R2736=100%,"CUMPLIDA",IF(AND(ISNUMBER(N2736),ISNUMBER(INDIRECT("FECHA_"&amp;$B2736,1))), IF(N2736&lt;=INDIRECT("FECHA_"&amp;$B2736,1),"INCUMPLIDA","PROCESO"), "VERIFICAR FECHA")),"SIN VALOR AVANCE")</f>
        <v>PROCESO</v>
      </c>
    </row>
    <row r="2737" spans="1:19" ht="225.75">
      <c r="A2737" s="846" t="s">
        <v>19</v>
      </c>
      <c r="B2737" s="785" t="s">
        <v>13</v>
      </c>
      <c r="C2737" s="807"/>
      <c r="D2737" s="807"/>
      <c r="E2737" s="801"/>
      <c r="F2737" s="802"/>
      <c r="G2737" s="801"/>
      <c r="H2737" s="801"/>
      <c r="I2737" s="803" t="s">
        <v>857</v>
      </c>
      <c r="J2737" s="789" t="s">
        <v>425</v>
      </c>
      <c r="K2737" s="789" t="s">
        <v>426</v>
      </c>
      <c r="L2737" s="804">
        <v>1</v>
      </c>
      <c r="M2737" s="805">
        <v>46024</v>
      </c>
      <c r="N2737" s="805">
        <v>46660</v>
      </c>
      <c r="O2737" s="791">
        <f t="shared" si="97"/>
        <v>90.857142857142861</v>
      </c>
      <c r="P2737" s="790">
        <v>0</v>
      </c>
      <c r="Q2737" s="789" t="s">
        <v>3350</v>
      </c>
      <c r="R2737" s="95">
        <f t="shared" si="98"/>
        <v>0</v>
      </c>
      <c r="S2737" s="794" t="str">
        <f t="array" aca="1" ref="S2737" ca="1">IF(ISNUMBER(R2737),IF(R2737=100%,"CUMPLIDA",IF(AND(ISNUMBER(N2737),ISNUMBER(INDIRECT("FECHA_"&amp;$B2737,1))), IF(N2737&lt;=INDIRECT("FECHA_"&amp;$B2737,1),"INCUMPLIDA","PROCESO"), "VERIFICAR FECHA")),"SIN VALOR AVANCE")</f>
        <v>PROCESO</v>
      </c>
    </row>
    <row r="2738" spans="1:19" ht="285.75">
      <c r="A2738" s="846" t="s">
        <v>19</v>
      </c>
      <c r="B2738" s="785" t="s">
        <v>13</v>
      </c>
      <c r="C2738" s="807"/>
      <c r="D2738" s="807"/>
      <c r="E2738" s="801"/>
      <c r="F2738" s="802"/>
      <c r="G2738" s="801"/>
      <c r="H2738" s="801"/>
      <c r="I2738" s="803" t="s">
        <v>858</v>
      </c>
      <c r="J2738" s="789" t="s">
        <v>428</v>
      </c>
      <c r="K2738" s="789" t="s">
        <v>429</v>
      </c>
      <c r="L2738" s="804">
        <v>2</v>
      </c>
      <c r="M2738" s="805">
        <v>46024</v>
      </c>
      <c r="N2738" s="805">
        <v>46660</v>
      </c>
      <c r="O2738" s="791">
        <f t="shared" si="97"/>
        <v>90.857142857142861</v>
      </c>
      <c r="P2738" s="790">
        <v>0</v>
      </c>
      <c r="Q2738" s="789" t="s">
        <v>3349</v>
      </c>
      <c r="R2738" s="95">
        <f t="shared" si="98"/>
        <v>0</v>
      </c>
      <c r="S2738" s="794" t="str">
        <f t="array" aca="1" ref="S2738" ca="1">IF(ISNUMBER(R2738),IF(R2738=100%,"CUMPLIDA",IF(AND(ISNUMBER(N2738),ISNUMBER(INDIRECT("FECHA_"&amp;$B2738,1))), IF(N2738&lt;=INDIRECT("FECHA_"&amp;$B2738,1),"INCUMPLIDA","PROCESO"), "VERIFICAR FECHA")),"SIN VALOR AVANCE")</f>
        <v>PROCESO</v>
      </c>
    </row>
    <row r="2739" spans="1:19" ht="240.75">
      <c r="A2739" s="846" t="s">
        <v>19</v>
      </c>
      <c r="B2739" s="785" t="s">
        <v>13</v>
      </c>
      <c r="C2739" s="405" t="s">
        <v>1701</v>
      </c>
      <c r="D2739" s="405" t="s">
        <v>3352</v>
      </c>
      <c r="E2739" s="801" t="s">
        <v>3353</v>
      </c>
      <c r="F2739" s="802"/>
      <c r="G2739" s="801"/>
      <c r="H2739" s="801" t="s">
        <v>3354</v>
      </c>
      <c r="I2739" s="801" t="s">
        <v>3355</v>
      </c>
      <c r="J2739" s="789" t="s">
        <v>921</v>
      </c>
      <c r="K2739" s="789" t="s">
        <v>922</v>
      </c>
      <c r="L2739" s="804">
        <v>1</v>
      </c>
      <c r="M2739" s="806">
        <v>45474</v>
      </c>
      <c r="N2739" s="806">
        <v>45716</v>
      </c>
      <c r="O2739" s="791">
        <f t="shared" si="97"/>
        <v>34.571428571428569</v>
      </c>
      <c r="P2739" s="790">
        <v>1</v>
      </c>
      <c r="Q2739" s="815" t="s">
        <v>3356</v>
      </c>
      <c r="R2739" s="95">
        <f t="shared" si="98"/>
        <v>1</v>
      </c>
      <c r="S2739" s="794" t="str">
        <f t="array" aca="1" ref="S2739" ca="1">IF(ISNUMBER(R2739),IF(R2739=100%,"CUMPLIDA",IF(AND(ISNUMBER(N2739),ISNUMBER(INDIRECT("FECHA_"&amp;$B2739,1))), IF(N2739&lt;=INDIRECT("FECHA_"&amp;$B2739,1),"INCUMPLIDA","PROCESO"), "VERIFICAR FECHA")),"SIN VALOR AVANCE")</f>
        <v>CUMPLIDA</v>
      </c>
    </row>
    <row r="2740" spans="1:19" ht="240.75">
      <c r="A2740" s="846" t="s">
        <v>19</v>
      </c>
      <c r="B2740" s="785" t="s">
        <v>13</v>
      </c>
      <c r="C2740" s="405"/>
      <c r="D2740" s="405"/>
      <c r="E2740" s="801"/>
      <c r="F2740" s="802"/>
      <c r="G2740" s="801"/>
      <c r="H2740" s="801"/>
      <c r="I2740" s="801"/>
      <c r="J2740" s="789" t="s">
        <v>3357</v>
      </c>
      <c r="K2740" s="789" t="s">
        <v>925</v>
      </c>
      <c r="L2740" s="804">
        <v>1</v>
      </c>
      <c r="M2740" s="806">
        <v>45717</v>
      </c>
      <c r="N2740" s="806">
        <v>45808</v>
      </c>
      <c r="O2740" s="791">
        <f t="shared" si="97"/>
        <v>13</v>
      </c>
      <c r="P2740" s="790">
        <v>1</v>
      </c>
      <c r="Q2740" s="815" t="s">
        <v>3356</v>
      </c>
      <c r="R2740" s="95">
        <f t="shared" si="98"/>
        <v>1</v>
      </c>
      <c r="S2740" s="794" t="str">
        <f t="array" aca="1" ref="S2740" ca="1">IF(ISNUMBER(R2740),IF(R2740=100%,"CUMPLIDA",IF(AND(ISNUMBER(N2740),ISNUMBER(INDIRECT("FECHA_"&amp;$B2740,1))), IF(N2740&lt;=INDIRECT("FECHA_"&amp;$B2740,1),"INCUMPLIDA","PROCESO"), "VERIFICAR FECHA")),"SIN VALOR AVANCE")</f>
        <v>CUMPLIDA</v>
      </c>
    </row>
    <row r="2741" spans="1:19" ht="240.75">
      <c r="A2741" s="846" t="s">
        <v>19</v>
      </c>
      <c r="B2741" s="785" t="s">
        <v>13</v>
      </c>
      <c r="C2741" s="405"/>
      <c r="D2741" s="405"/>
      <c r="E2741" s="801"/>
      <c r="F2741" s="802"/>
      <c r="G2741" s="801"/>
      <c r="H2741" s="801"/>
      <c r="I2741" s="801"/>
      <c r="J2741" s="789" t="s">
        <v>3358</v>
      </c>
      <c r="K2741" s="789" t="s">
        <v>928</v>
      </c>
      <c r="L2741" s="804">
        <v>1</v>
      </c>
      <c r="M2741" s="806">
        <v>45809</v>
      </c>
      <c r="N2741" s="806">
        <v>45991</v>
      </c>
      <c r="O2741" s="791">
        <f t="shared" si="97"/>
        <v>26</v>
      </c>
      <c r="P2741" s="790">
        <v>1</v>
      </c>
      <c r="Q2741" s="815" t="s">
        <v>3356</v>
      </c>
      <c r="R2741" s="95">
        <f t="shared" si="98"/>
        <v>1</v>
      </c>
      <c r="S2741" s="794" t="str">
        <f t="array" aca="1" ref="S2741" ca="1">IF(ISNUMBER(R2741),IF(R2741=100%,"CUMPLIDA",IF(AND(ISNUMBER(N2741),ISNUMBER(INDIRECT("FECHA_"&amp;$B2741,1))), IF(N2741&lt;=INDIRECT("FECHA_"&amp;$B2741,1),"INCUMPLIDA","PROCESO"), "VERIFICAR FECHA")),"SIN VALOR AVANCE")</f>
        <v>CUMPLIDA</v>
      </c>
    </row>
    <row r="2742" spans="1:19" ht="135.75">
      <c r="A2742" s="846" t="s">
        <v>19</v>
      </c>
      <c r="B2742" s="785" t="s">
        <v>13</v>
      </c>
      <c r="C2742" s="405"/>
      <c r="D2742" s="405"/>
      <c r="E2742" s="801"/>
      <c r="F2742" s="802"/>
      <c r="G2742" s="801"/>
      <c r="H2742" s="801"/>
      <c r="I2742" s="801"/>
      <c r="J2742" s="789" t="s">
        <v>3359</v>
      </c>
      <c r="K2742" s="878" t="s">
        <v>164</v>
      </c>
      <c r="L2742" s="790">
        <v>1</v>
      </c>
      <c r="M2742" s="879">
        <v>46204</v>
      </c>
      <c r="N2742" s="879">
        <v>46326</v>
      </c>
      <c r="O2742" s="791">
        <f t="shared" si="97"/>
        <v>17.428571428571427</v>
      </c>
      <c r="P2742" s="790">
        <v>0</v>
      </c>
      <c r="Q2742" s="881" t="s">
        <v>3329</v>
      </c>
      <c r="R2742" s="95">
        <f t="shared" si="98"/>
        <v>0</v>
      </c>
      <c r="S2742" s="794" t="str">
        <f t="array" aca="1" ref="S2742" ca="1">IF(ISNUMBER(R2742),IF(R2742=100%,"CUMPLIDA",IF(AND(ISNUMBER(N2742),ISNUMBER(INDIRECT("FECHA_"&amp;$B2742,1))), IF(N2742&lt;=INDIRECT("FECHA_"&amp;$B2742,1),"INCUMPLIDA","PROCESO"), "VERIFICAR FECHA")),"SIN VALOR AVANCE")</f>
        <v>PROCESO</v>
      </c>
    </row>
    <row r="2743" spans="1:19" ht="75.75">
      <c r="A2743" s="846" t="s">
        <v>19</v>
      </c>
      <c r="B2743" s="785" t="s">
        <v>13</v>
      </c>
      <c r="C2743" s="405"/>
      <c r="D2743" s="405"/>
      <c r="E2743" s="801"/>
      <c r="F2743" s="802"/>
      <c r="G2743" s="801"/>
      <c r="H2743" s="801"/>
      <c r="I2743" s="801" t="s">
        <v>903</v>
      </c>
      <c r="J2743" s="861" t="s">
        <v>831</v>
      </c>
      <c r="K2743" s="789" t="s">
        <v>832</v>
      </c>
      <c r="L2743" s="790">
        <v>1</v>
      </c>
      <c r="M2743" s="806">
        <v>45231</v>
      </c>
      <c r="N2743" s="806">
        <v>45504</v>
      </c>
      <c r="O2743" s="791">
        <f t="shared" si="97"/>
        <v>39</v>
      </c>
      <c r="P2743" s="790">
        <v>1</v>
      </c>
      <c r="Q2743" s="815" t="s">
        <v>2021</v>
      </c>
      <c r="R2743" s="95">
        <f t="shared" si="98"/>
        <v>1</v>
      </c>
      <c r="S2743" s="794" t="str">
        <f t="array" aca="1" ref="S2743" ca="1">IF(ISNUMBER(R2743),IF(R2743=100%,"CUMPLIDA",IF(AND(ISNUMBER(N2743),ISNUMBER(INDIRECT("FECHA_"&amp;$B2743,1))), IF(N2743&lt;=INDIRECT("FECHA_"&amp;$B2743,1),"INCUMPLIDA","PROCESO"), "VERIFICAR FECHA")),"SIN VALOR AVANCE")</f>
        <v>CUMPLIDA</v>
      </c>
    </row>
    <row r="2744" spans="1:19" ht="285.75">
      <c r="A2744" s="846" t="s">
        <v>19</v>
      </c>
      <c r="B2744" s="785" t="s">
        <v>13</v>
      </c>
      <c r="C2744" s="405"/>
      <c r="D2744" s="405"/>
      <c r="E2744" s="801"/>
      <c r="F2744" s="802"/>
      <c r="G2744" s="801"/>
      <c r="H2744" s="801"/>
      <c r="I2744" s="801"/>
      <c r="J2744" s="861" t="s">
        <v>834</v>
      </c>
      <c r="K2744" s="789" t="s">
        <v>835</v>
      </c>
      <c r="L2744" s="790">
        <v>1</v>
      </c>
      <c r="M2744" s="806">
        <v>45231</v>
      </c>
      <c r="N2744" s="806">
        <v>45504</v>
      </c>
      <c r="O2744" s="791">
        <f t="shared" si="97"/>
        <v>39</v>
      </c>
      <c r="P2744" s="790">
        <v>1</v>
      </c>
      <c r="Q2744" s="789" t="s">
        <v>3349</v>
      </c>
      <c r="R2744" s="95">
        <f t="shared" si="98"/>
        <v>1</v>
      </c>
      <c r="S2744" s="794" t="str">
        <f t="array" aca="1" ref="S2744" ca="1">IF(ISNUMBER(R2744),IF(R2744=100%,"CUMPLIDA",IF(AND(ISNUMBER(N2744),ISNUMBER(INDIRECT("FECHA_"&amp;$B2744,1))), IF(N2744&lt;=INDIRECT("FECHA_"&amp;$B2744,1),"INCUMPLIDA","PROCESO"), "VERIFICAR FECHA")),"SIN VALOR AVANCE")</f>
        <v>CUMPLIDA</v>
      </c>
    </row>
    <row r="2745" spans="1:19" ht="210.75">
      <c r="A2745" s="846" t="s">
        <v>19</v>
      </c>
      <c r="B2745" s="785" t="s">
        <v>13</v>
      </c>
      <c r="C2745" s="405"/>
      <c r="D2745" s="405"/>
      <c r="E2745" s="801"/>
      <c r="F2745" s="802"/>
      <c r="G2745" s="801"/>
      <c r="H2745" s="801"/>
      <c r="I2745" s="803" t="s">
        <v>837</v>
      </c>
      <c r="J2745" s="789" t="s">
        <v>838</v>
      </c>
      <c r="K2745" s="789" t="s">
        <v>839</v>
      </c>
      <c r="L2745" s="804">
        <v>1</v>
      </c>
      <c r="M2745" s="805">
        <v>45323</v>
      </c>
      <c r="N2745" s="805">
        <v>45747</v>
      </c>
      <c r="O2745" s="791">
        <f t="shared" si="97"/>
        <v>60.571428571428569</v>
      </c>
      <c r="P2745" s="790">
        <v>1</v>
      </c>
      <c r="Q2745" s="789" t="s">
        <v>3360</v>
      </c>
      <c r="R2745" s="95">
        <f t="shared" si="98"/>
        <v>1</v>
      </c>
      <c r="S2745" s="794" t="str">
        <f t="array" aca="1" ref="S2745" ca="1">IF(ISNUMBER(R2745),IF(R2745=100%,"CUMPLIDA",IF(AND(ISNUMBER(N2745),ISNUMBER(INDIRECT("FECHA_"&amp;$B2745,1))), IF(N2745&lt;=INDIRECT("FECHA_"&amp;$B2745,1),"INCUMPLIDA","PROCESO"), "VERIFICAR FECHA")),"SIN VALOR AVANCE")</f>
        <v>CUMPLIDA</v>
      </c>
    </row>
    <row r="2746" spans="1:19" ht="90.75">
      <c r="A2746" s="846" t="s">
        <v>19</v>
      </c>
      <c r="B2746" s="785" t="s">
        <v>13</v>
      </c>
      <c r="C2746" s="405"/>
      <c r="D2746" s="405"/>
      <c r="E2746" s="801"/>
      <c r="F2746" s="802"/>
      <c r="G2746" s="801"/>
      <c r="H2746" s="801"/>
      <c r="I2746" s="803" t="s">
        <v>841</v>
      </c>
      <c r="J2746" s="789" t="s">
        <v>841</v>
      </c>
      <c r="K2746" s="789" t="s">
        <v>842</v>
      </c>
      <c r="L2746" s="804">
        <v>1</v>
      </c>
      <c r="M2746" s="805">
        <v>45323</v>
      </c>
      <c r="N2746" s="805">
        <v>45747</v>
      </c>
      <c r="O2746" s="791">
        <f t="shared" si="97"/>
        <v>60.571428571428569</v>
      </c>
      <c r="P2746" s="790">
        <v>1</v>
      </c>
      <c r="Q2746" s="789" t="s">
        <v>3351</v>
      </c>
      <c r="R2746" s="95">
        <f t="shared" si="98"/>
        <v>1</v>
      </c>
      <c r="S2746" s="794" t="str">
        <f t="array" aca="1" ref="S2746" ca="1">IF(ISNUMBER(R2746),IF(R2746=100%,"CUMPLIDA",IF(AND(ISNUMBER(N2746),ISNUMBER(INDIRECT("FECHA_"&amp;$B2746,1))), IF(N2746&lt;=INDIRECT("FECHA_"&amp;$B2746,1),"INCUMPLIDA","PROCESO"), "VERIFICAR FECHA")),"SIN VALOR AVANCE")</f>
        <v>CUMPLIDA</v>
      </c>
    </row>
    <row r="2747" spans="1:19" ht="90.75">
      <c r="A2747" s="846" t="s">
        <v>19</v>
      </c>
      <c r="B2747" s="785" t="s">
        <v>13</v>
      </c>
      <c r="C2747" s="405"/>
      <c r="D2747" s="405"/>
      <c r="E2747" s="801"/>
      <c r="F2747" s="802"/>
      <c r="G2747" s="801"/>
      <c r="H2747" s="801"/>
      <c r="I2747" s="803" t="s">
        <v>844</v>
      </c>
      <c r="J2747" s="789" t="s">
        <v>845</v>
      </c>
      <c r="K2747" s="789" t="s">
        <v>846</v>
      </c>
      <c r="L2747" s="804">
        <v>1</v>
      </c>
      <c r="M2747" s="805">
        <v>45231</v>
      </c>
      <c r="N2747" s="805">
        <v>45747</v>
      </c>
      <c r="O2747" s="791">
        <f t="shared" si="97"/>
        <v>73.714285714285708</v>
      </c>
      <c r="P2747" s="790">
        <v>1</v>
      </c>
      <c r="Q2747" s="789" t="s">
        <v>3351</v>
      </c>
      <c r="R2747" s="95">
        <f t="shared" si="98"/>
        <v>1</v>
      </c>
      <c r="S2747" s="794" t="str">
        <f t="array" aca="1" ref="S2747" ca="1">IF(ISNUMBER(R2747),IF(R2747=100%,"CUMPLIDA",IF(AND(ISNUMBER(N2747),ISNUMBER(INDIRECT("FECHA_"&amp;$B2747,1))), IF(N2747&lt;=INDIRECT("FECHA_"&amp;$B2747,1),"INCUMPLIDA","PROCESO"), "VERIFICAR FECHA")),"SIN VALOR AVANCE")</f>
        <v>CUMPLIDA</v>
      </c>
    </row>
    <row r="2748" spans="1:19" ht="180.75">
      <c r="A2748" s="846" t="s">
        <v>19</v>
      </c>
      <c r="B2748" s="785" t="s">
        <v>13</v>
      </c>
      <c r="C2748" s="405"/>
      <c r="D2748" s="405"/>
      <c r="E2748" s="801"/>
      <c r="F2748" s="802"/>
      <c r="G2748" s="801"/>
      <c r="H2748" s="801"/>
      <c r="I2748" s="803" t="s">
        <v>847</v>
      </c>
      <c r="J2748" s="789" t="s">
        <v>847</v>
      </c>
      <c r="K2748" s="789" t="s">
        <v>1865</v>
      </c>
      <c r="L2748" s="804">
        <v>1</v>
      </c>
      <c r="M2748" s="805">
        <v>45323</v>
      </c>
      <c r="N2748" s="805">
        <v>45747</v>
      </c>
      <c r="O2748" s="791">
        <f t="shared" si="97"/>
        <v>60.571428571428569</v>
      </c>
      <c r="P2748" s="790">
        <v>1</v>
      </c>
      <c r="Q2748" s="789" t="s">
        <v>3361</v>
      </c>
      <c r="R2748" s="95">
        <f t="shared" si="98"/>
        <v>1</v>
      </c>
      <c r="S2748" s="794" t="str">
        <f t="array" aca="1" ref="S2748" ca="1">IF(ISNUMBER(R2748),IF(R2748=100%,"CUMPLIDA",IF(AND(ISNUMBER(N2748),ISNUMBER(INDIRECT("FECHA_"&amp;$B2748,1))), IF(N2748&lt;=INDIRECT("FECHA_"&amp;$B2748,1),"INCUMPLIDA","PROCESO"), "VERIFICAR FECHA")),"SIN VALOR AVANCE")</f>
        <v>CUMPLIDA</v>
      </c>
    </row>
    <row r="2749" spans="1:19" ht="75.75">
      <c r="A2749" s="846" t="s">
        <v>19</v>
      </c>
      <c r="B2749" s="785" t="s">
        <v>13</v>
      </c>
      <c r="C2749" s="405"/>
      <c r="D2749" s="405"/>
      <c r="E2749" s="801"/>
      <c r="F2749" s="802"/>
      <c r="G2749" s="801"/>
      <c r="H2749" s="801"/>
      <c r="I2749" s="803" t="s">
        <v>2025</v>
      </c>
      <c r="J2749" s="789" t="s">
        <v>2025</v>
      </c>
      <c r="K2749" s="789" t="s">
        <v>850</v>
      </c>
      <c r="L2749" s="804">
        <v>1</v>
      </c>
      <c r="M2749" s="805">
        <v>45231</v>
      </c>
      <c r="N2749" s="805">
        <v>45747</v>
      </c>
      <c r="O2749" s="791">
        <f t="shared" si="97"/>
        <v>73.714285714285708</v>
      </c>
      <c r="P2749" s="790">
        <v>1</v>
      </c>
      <c r="Q2749" s="815" t="s">
        <v>3362</v>
      </c>
      <c r="R2749" s="95">
        <f t="shared" si="98"/>
        <v>1</v>
      </c>
      <c r="S2749" s="794" t="str">
        <f t="array" aca="1" ref="S2749" ca="1">IF(ISNUMBER(R2749),IF(R2749=100%,"CUMPLIDA",IF(AND(ISNUMBER(N2749),ISNUMBER(INDIRECT("FECHA_"&amp;$B2749,1))), IF(N2749&lt;=INDIRECT("FECHA_"&amp;$B2749,1),"INCUMPLIDA","PROCESO"), "VERIFICAR FECHA")),"SIN VALOR AVANCE")</f>
        <v>CUMPLIDA</v>
      </c>
    </row>
    <row r="2750" spans="1:19" ht="240.75">
      <c r="A2750" s="846" t="s">
        <v>19</v>
      </c>
      <c r="B2750" s="785" t="s">
        <v>13</v>
      </c>
      <c r="C2750" s="405"/>
      <c r="D2750" s="405"/>
      <c r="E2750" s="801"/>
      <c r="F2750" s="802"/>
      <c r="G2750" s="801"/>
      <c r="H2750" s="801"/>
      <c r="I2750" s="803" t="s">
        <v>2026</v>
      </c>
      <c r="J2750" s="789" t="s">
        <v>2026</v>
      </c>
      <c r="K2750" s="789" t="s">
        <v>977</v>
      </c>
      <c r="L2750" s="804">
        <v>1</v>
      </c>
      <c r="M2750" s="805">
        <v>45231</v>
      </c>
      <c r="N2750" s="805">
        <v>45808</v>
      </c>
      <c r="O2750" s="791">
        <f t="shared" si="97"/>
        <v>82.428571428571431</v>
      </c>
      <c r="P2750" s="790">
        <v>1</v>
      </c>
      <c r="Q2750" s="815" t="s">
        <v>3356</v>
      </c>
      <c r="R2750" s="95">
        <f t="shared" si="98"/>
        <v>1</v>
      </c>
      <c r="S2750" s="794" t="str">
        <f t="array" aca="1" ref="S2750" ca="1">IF(ISNUMBER(R2750),IF(R2750=100%,"CUMPLIDA",IF(AND(ISNUMBER(N2750),ISNUMBER(INDIRECT("FECHA_"&amp;$B2750,1))), IF(N2750&lt;=INDIRECT("FECHA_"&amp;$B2750,1),"INCUMPLIDA","PROCESO"), "VERIFICAR FECHA")),"SIN VALOR AVANCE")</f>
        <v>CUMPLIDA</v>
      </c>
    </row>
    <row r="2751" spans="1:19" ht="75.75">
      <c r="A2751" s="846" t="s">
        <v>19</v>
      </c>
      <c r="B2751" s="785" t="s">
        <v>13</v>
      </c>
      <c r="C2751" s="405"/>
      <c r="D2751" s="405"/>
      <c r="E2751" s="801"/>
      <c r="F2751" s="802"/>
      <c r="G2751" s="801"/>
      <c r="H2751" s="801"/>
      <c r="I2751" s="803" t="s">
        <v>854</v>
      </c>
      <c r="J2751" s="789" t="s">
        <v>421</v>
      </c>
      <c r="K2751" s="789" t="s">
        <v>855</v>
      </c>
      <c r="L2751" s="804">
        <v>8</v>
      </c>
      <c r="M2751" s="805">
        <v>45809</v>
      </c>
      <c r="N2751" s="805">
        <v>46568</v>
      </c>
      <c r="O2751" s="791">
        <f t="shared" si="97"/>
        <v>108.42857142857143</v>
      </c>
      <c r="P2751" s="790">
        <v>0</v>
      </c>
      <c r="Q2751" s="815" t="s">
        <v>3362</v>
      </c>
      <c r="R2751" s="95">
        <f t="shared" si="98"/>
        <v>0</v>
      </c>
      <c r="S2751" s="794" t="str">
        <f t="array" aca="1" ref="S2751" ca="1">IF(ISNUMBER(R2751),IF(R2751=100%,"CUMPLIDA",IF(AND(ISNUMBER(N2751),ISNUMBER(INDIRECT("FECHA_"&amp;$B2751,1))), IF(N2751&lt;=INDIRECT("FECHA_"&amp;$B2751,1),"INCUMPLIDA","PROCESO"), "VERIFICAR FECHA")),"SIN VALOR AVANCE")</f>
        <v>PROCESO</v>
      </c>
    </row>
    <row r="2752" spans="1:19" ht="165.75">
      <c r="A2752" s="846" t="s">
        <v>19</v>
      </c>
      <c r="B2752" s="785" t="s">
        <v>13</v>
      </c>
      <c r="C2752" s="405"/>
      <c r="D2752" s="405"/>
      <c r="E2752" s="801"/>
      <c r="F2752" s="802"/>
      <c r="G2752" s="801"/>
      <c r="H2752" s="801"/>
      <c r="I2752" s="803" t="s">
        <v>857</v>
      </c>
      <c r="J2752" s="789" t="s">
        <v>425</v>
      </c>
      <c r="K2752" s="789" t="s">
        <v>426</v>
      </c>
      <c r="L2752" s="804">
        <v>1</v>
      </c>
      <c r="M2752" s="805">
        <v>45809</v>
      </c>
      <c r="N2752" s="805">
        <v>46568</v>
      </c>
      <c r="O2752" s="791">
        <f t="shared" ref="O2752:O2815" si="99">(N2752-M2752)/7</f>
        <v>108.42857142857143</v>
      </c>
      <c r="P2752" s="790">
        <v>0</v>
      </c>
      <c r="Q2752" s="815" t="s">
        <v>3363</v>
      </c>
      <c r="R2752" s="95">
        <f t="shared" si="98"/>
        <v>0</v>
      </c>
      <c r="S2752" s="794" t="str">
        <f t="array" aca="1" ref="S2752" ca="1">IF(ISNUMBER(R2752),IF(R2752=100%,"CUMPLIDA",IF(AND(ISNUMBER(N2752),ISNUMBER(INDIRECT("FECHA_"&amp;$B2752,1))), IF(N2752&lt;=INDIRECT("FECHA_"&amp;$B2752,1),"INCUMPLIDA","PROCESO"), "VERIFICAR FECHA")),"SIN VALOR AVANCE")</f>
        <v>PROCESO</v>
      </c>
    </row>
    <row r="2753" spans="1:19" ht="240.75">
      <c r="A2753" s="846" t="s">
        <v>19</v>
      </c>
      <c r="B2753" s="785" t="s">
        <v>13</v>
      </c>
      <c r="C2753" s="405"/>
      <c r="D2753" s="405"/>
      <c r="E2753" s="801"/>
      <c r="F2753" s="802"/>
      <c r="G2753" s="801"/>
      <c r="H2753" s="801"/>
      <c r="I2753" s="803" t="s">
        <v>858</v>
      </c>
      <c r="J2753" s="789" t="s">
        <v>428</v>
      </c>
      <c r="K2753" s="789" t="s">
        <v>429</v>
      </c>
      <c r="L2753" s="804">
        <v>2</v>
      </c>
      <c r="M2753" s="805">
        <v>45809</v>
      </c>
      <c r="N2753" s="805">
        <v>46568</v>
      </c>
      <c r="O2753" s="791">
        <f t="shared" si="99"/>
        <v>108.42857142857143</v>
      </c>
      <c r="P2753" s="790">
        <v>0</v>
      </c>
      <c r="Q2753" s="815" t="s">
        <v>3356</v>
      </c>
      <c r="R2753" s="95">
        <f t="shared" si="98"/>
        <v>0</v>
      </c>
      <c r="S2753" s="794" t="str">
        <f t="array" aca="1" ref="S2753" ca="1">IF(ISNUMBER(R2753),IF(R2753=100%,"CUMPLIDA",IF(AND(ISNUMBER(N2753),ISNUMBER(INDIRECT("FECHA_"&amp;$B2753,1))), IF(N2753&lt;=INDIRECT("FECHA_"&amp;$B2753,1),"INCUMPLIDA","PROCESO"), "VERIFICAR FECHA")),"SIN VALOR AVANCE")</f>
        <v>PROCESO</v>
      </c>
    </row>
    <row r="2754" spans="1:19" ht="225.75">
      <c r="A2754" s="846" t="s">
        <v>19</v>
      </c>
      <c r="B2754" s="785" t="s">
        <v>13</v>
      </c>
      <c r="C2754" s="405"/>
      <c r="D2754" s="405"/>
      <c r="E2754" s="801"/>
      <c r="F2754" s="802"/>
      <c r="G2754" s="801"/>
      <c r="H2754" s="801"/>
      <c r="I2754" s="803" t="s">
        <v>3364</v>
      </c>
      <c r="J2754" s="789" t="s">
        <v>3365</v>
      </c>
      <c r="K2754" s="789" t="s">
        <v>3366</v>
      </c>
      <c r="L2754" s="882">
        <v>1</v>
      </c>
      <c r="M2754" s="806">
        <v>45474</v>
      </c>
      <c r="N2754" s="806">
        <v>45716</v>
      </c>
      <c r="O2754" s="791">
        <f t="shared" si="99"/>
        <v>34.571428571428569</v>
      </c>
      <c r="P2754" s="829">
        <v>1</v>
      </c>
      <c r="Q2754" s="815" t="s">
        <v>3367</v>
      </c>
      <c r="R2754" s="95">
        <f t="shared" si="98"/>
        <v>1</v>
      </c>
      <c r="S2754" s="794" t="str">
        <f t="array" aca="1" ref="S2754" ca="1">IF(ISNUMBER(R2754),IF(R2754=100%,"CUMPLIDA",IF(AND(ISNUMBER(N2754),ISNUMBER(INDIRECT("FECHA_"&amp;$B2754,1))), IF(N2754&lt;=INDIRECT("FECHA_"&amp;$B2754,1),"INCUMPLIDA","PROCESO"), "VERIFICAR FECHA")),"SIN VALOR AVANCE")</f>
        <v>CUMPLIDA</v>
      </c>
    </row>
    <row r="2755" spans="1:19" ht="120">
      <c r="A2755" s="846" t="s">
        <v>19</v>
      </c>
      <c r="B2755" s="785" t="s">
        <v>13</v>
      </c>
      <c r="C2755" s="807" t="s">
        <v>3368</v>
      </c>
      <c r="D2755" s="819" t="s">
        <v>3369</v>
      </c>
      <c r="E2755" s="399" t="s">
        <v>3370</v>
      </c>
      <c r="F2755" s="412"/>
      <c r="G2755" s="399"/>
      <c r="H2755" s="399" t="s">
        <v>3371</v>
      </c>
      <c r="I2755" s="192" t="s">
        <v>3372</v>
      </c>
      <c r="J2755" s="189" t="s">
        <v>3373</v>
      </c>
      <c r="K2755" s="789" t="s">
        <v>3374</v>
      </c>
      <c r="L2755" s="804">
        <v>1</v>
      </c>
      <c r="M2755" s="806">
        <v>45672</v>
      </c>
      <c r="N2755" s="190">
        <v>45748</v>
      </c>
      <c r="O2755" s="791">
        <f t="shared" si="99"/>
        <v>10.857142857142858</v>
      </c>
      <c r="P2755" s="790">
        <v>1</v>
      </c>
      <c r="Q2755" s="789" t="s">
        <v>3375</v>
      </c>
      <c r="R2755" s="95">
        <f t="shared" si="98"/>
        <v>1</v>
      </c>
      <c r="S2755" s="794" t="str">
        <f t="array" aca="1" ref="S2755" ca="1">IF(ISNUMBER(R2755),IF(R2755=100%,"CUMPLIDA",IF(AND(ISNUMBER(N2755),ISNUMBER(INDIRECT("FECHA_"&amp;$B2755,1))), IF(N2755&lt;=INDIRECT("FECHA_"&amp;$B2755,1),"INCUMPLIDA","PROCESO"), "VERIFICAR FECHA")),"SIN VALOR AVANCE")</f>
        <v>CUMPLIDA</v>
      </c>
    </row>
    <row r="2756" spans="1:19" ht="105.75">
      <c r="A2756" s="846" t="s">
        <v>19</v>
      </c>
      <c r="B2756" s="785" t="s">
        <v>13</v>
      </c>
      <c r="C2756" s="807"/>
      <c r="D2756" s="819"/>
      <c r="E2756" s="399"/>
      <c r="F2756" s="412"/>
      <c r="G2756" s="399"/>
      <c r="H2756" s="399" t="s">
        <v>3371</v>
      </c>
      <c r="I2756" s="192" t="s">
        <v>3376</v>
      </c>
      <c r="J2756" s="189" t="s">
        <v>3377</v>
      </c>
      <c r="K2756" s="789" t="s">
        <v>3378</v>
      </c>
      <c r="L2756" s="804">
        <v>2</v>
      </c>
      <c r="M2756" s="806">
        <v>45672</v>
      </c>
      <c r="N2756" s="806">
        <v>46037</v>
      </c>
      <c r="O2756" s="791">
        <f t="shared" si="99"/>
        <v>52.142857142857146</v>
      </c>
      <c r="P2756" s="790">
        <v>1</v>
      </c>
      <c r="Q2756" s="789" t="s">
        <v>3379</v>
      </c>
      <c r="R2756" s="95">
        <f t="shared" si="98"/>
        <v>0.5</v>
      </c>
      <c r="S2756" s="794" t="str">
        <f t="array" aca="1" ref="S2756" ca="1">IF(ISNUMBER(R2756),IF(R2756=100%,"CUMPLIDA",IF(AND(ISNUMBER(N2756),ISNUMBER(INDIRECT("FECHA_"&amp;$B2756,1))), IF(N2756&lt;=INDIRECT("FECHA_"&amp;$B2756,1),"INCUMPLIDA","PROCESO"), "VERIFICAR FECHA")),"SIN VALOR AVANCE")</f>
        <v>PROCESO</v>
      </c>
    </row>
    <row r="2757" spans="1:19" ht="90.75">
      <c r="A2757" s="846" t="s">
        <v>19</v>
      </c>
      <c r="B2757" s="785" t="s">
        <v>13</v>
      </c>
      <c r="C2757" s="807"/>
      <c r="D2757" s="819"/>
      <c r="E2757" s="399"/>
      <c r="F2757" s="412"/>
      <c r="G2757" s="399"/>
      <c r="H2757" s="399" t="s">
        <v>3371</v>
      </c>
      <c r="I2757" s="803" t="s">
        <v>3380</v>
      </c>
      <c r="J2757" s="789" t="s">
        <v>3380</v>
      </c>
      <c r="K2757" s="789" t="s">
        <v>3381</v>
      </c>
      <c r="L2757" s="882">
        <v>1</v>
      </c>
      <c r="M2757" s="806">
        <v>45691</v>
      </c>
      <c r="N2757" s="806">
        <v>46234</v>
      </c>
      <c r="O2757" s="791">
        <f t="shared" si="99"/>
        <v>77.571428571428569</v>
      </c>
      <c r="P2757" s="829">
        <v>0.37</v>
      </c>
      <c r="Q2757" s="789" t="s">
        <v>3382</v>
      </c>
      <c r="R2757" s="95">
        <f t="shared" si="98"/>
        <v>0.37</v>
      </c>
      <c r="S2757" s="794" t="str">
        <f t="array" aca="1" ref="S2757" ca="1">IF(ISNUMBER(R2757),IF(R2757=100%,"CUMPLIDA",IF(AND(ISNUMBER(N2757),ISNUMBER(INDIRECT("FECHA_"&amp;$B2757,1))), IF(N2757&lt;=INDIRECT("FECHA_"&amp;$B2757,1),"INCUMPLIDA","PROCESO"), "VERIFICAR FECHA")),"SIN VALOR AVANCE")</f>
        <v>PROCESO</v>
      </c>
    </row>
    <row r="2758" spans="1:19" ht="195.75">
      <c r="A2758" s="846" t="s">
        <v>19</v>
      </c>
      <c r="B2758" s="785" t="s">
        <v>13</v>
      </c>
      <c r="C2758" s="807" t="s">
        <v>3368</v>
      </c>
      <c r="D2758" s="819" t="s">
        <v>3369</v>
      </c>
      <c r="E2758" s="801" t="s">
        <v>3383</v>
      </c>
      <c r="F2758" s="802"/>
      <c r="G2758" s="801"/>
      <c r="H2758" s="801" t="s">
        <v>3384</v>
      </c>
      <c r="I2758" s="883" t="s">
        <v>3385</v>
      </c>
      <c r="J2758" s="884" t="s">
        <v>3386</v>
      </c>
      <c r="K2758" s="813" t="s">
        <v>3387</v>
      </c>
      <c r="L2758" s="790">
        <v>2</v>
      </c>
      <c r="M2758" s="806">
        <v>45691</v>
      </c>
      <c r="N2758" s="806">
        <v>46055</v>
      </c>
      <c r="O2758" s="791">
        <f t="shared" si="99"/>
        <v>52</v>
      </c>
      <c r="P2758" s="790">
        <v>0.6</v>
      </c>
      <c r="Q2758" s="789" t="s">
        <v>3388</v>
      </c>
      <c r="R2758" s="95">
        <f t="shared" si="98"/>
        <v>0.3</v>
      </c>
      <c r="S2758" s="794" t="str">
        <f t="array" aca="1" ref="S2758" ca="1">IF(ISNUMBER(R2758),IF(R2758=100%,"CUMPLIDA",IF(AND(ISNUMBER(N2758),ISNUMBER(INDIRECT("FECHA_"&amp;$B2758,1))), IF(N2758&lt;=INDIRECT("FECHA_"&amp;$B2758,1),"INCUMPLIDA","PROCESO"), "VERIFICAR FECHA")),"SIN VALOR AVANCE")</f>
        <v>PROCESO</v>
      </c>
    </row>
    <row r="2759" spans="1:19" ht="105.75">
      <c r="A2759" s="846" t="s">
        <v>19</v>
      </c>
      <c r="B2759" s="785" t="s">
        <v>13</v>
      </c>
      <c r="C2759" s="807"/>
      <c r="D2759" s="819"/>
      <c r="E2759" s="801"/>
      <c r="F2759" s="802"/>
      <c r="G2759" s="801"/>
      <c r="H2759" s="801" t="s">
        <v>3384</v>
      </c>
      <c r="I2759" s="883" t="s">
        <v>3389</v>
      </c>
      <c r="J2759" s="884" t="s">
        <v>3389</v>
      </c>
      <c r="K2759" s="885" t="s">
        <v>3390</v>
      </c>
      <c r="L2759" s="804">
        <v>1</v>
      </c>
      <c r="M2759" s="806">
        <v>45691</v>
      </c>
      <c r="N2759" s="806">
        <v>45869</v>
      </c>
      <c r="O2759" s="791">
        <f t="shared" si="99"/>
        <v>25.428571428571427</v>
      </c>
      <c r="P2759" s="790">
        <v>1</v>
      </c>
      <c r="Q2759" s="815" t="s">
        <v>3391</v>
      </c>
      <c r="R2759" s="95">
        <f t="shared" si="98"/>
        <v>1</v>
      </c>
      <c r="S2759" s="794" t="str">
        <f t="array" aca="1" ref="S2759" ca="1">IF(ISNUMBER(R2759),IF(R2759=100%,"CUMPLIDA",IF(AND(ISNUMBER(N2759),ISNUMBER(INDIRECT("FECHA_"&amp;$B2759,1))), IF(N2759&lt;=INDIRECT("FECHA_"&amp;$B2759,1),"INCUMPLIDA","PROCESO"), "VERIFICAR FECHA")),"SIN VALOR AVANCE")</f>
        <v>CUMPLIDA</v>
      </c>
    </row>
    <row r="2760" spans="1:19" ht="195.75">
      <c r="A2760" s="846" t="s">
        <v>19</v>
      </c>
      <c r="B2760" s="785" t="s">
        <v>13</v>
      </c>
      <c r="C2760" s="807"/>
      <c r="D2760" s="819"/>
      <c r="E2760" s="801"/>
      <c r="F2760" s="802"/>
      <c r="G2760" s="801"/>
      <c r="H2760" s="801" t="s">
        <v>3384</v>
      </c>
      <c r="I2760" s="399" t="s">
        <v>3392</v>
      </c>
      <c r="J2760" s="189" t="s">
        <v>3393</v>
      </c>
      <c r="K2760" s="789" t="s">
        <v>3394</v>
      </c>
      <c r="L2760" s="804">
        <v>1</v>
      </c>
      <c r="M2760" s="190">
        <v>45691</v>
      </c>
      <c r="N2760" s="190">
        <v>46055</v>
      </c>
      <c r="O2760" s="791">
        <f t="shared" si="99"/>
        <v>52</v>
      </c>
      <c r="P2760" s="790">
        <v>1</v>
      </c>
      <c r="Q2760" s="789" t="s">
        <v>3395</v>
      </c>
      <c r="R2760" s="95">
        <f t="shared" si="98"/>
        <v>1</v>
      </c>
      <c r="S2760" s="794" t="str">
        <f t="array" aca="1" ref="S2760" ca="1">IF(ISNUMBER(R2760),IF(R2760=100%,"CUMPLIDA",IF(AND(ISNUMBER(N2760),ISNUMBER(INDIRECT("FECHA_"&amp;$B2760,1))), IF(N2760&lt;=INDIRECT("FECHA_"&amp;$B2760,1),"INCUMPLIDA","PROCESO"), "VERIFICAR FECHA")),"SIN VALOR AVANCE")</f>
        <v>CUMPLIDA</v>
      </c>
    </row>
    <row r="2761" spans="1:19" ht="195.75">
      <c r="A2761" s="846" t="s">
        <v>19</v>
      </c>
      <c r="B2761" s="785" t="s">
        <v>13</v>
      </c>
      <c r="C2761" s="807"/>
      <c r="D2761" s="819"/>
      <c r="E2761" s="801"/>
      <c r="F2761" s="802"/>
      <c r="G2761" s="801"/>
      <c r="H2761" s="801" t="s">
        <v>3384</v>
      </c>
      <c r="I2761" s="399"/>
      <c r="J2761" s="189" t="s">
        <v>3396</v>
      </c>
      <c r="K2761" s="789" t="s">
        <v>3397</v>
      </c>
      <c r="L2761" s="804">
        <v>8</v>
      </c>
      <c r="M2761" s="190">
        <v>45689</v>
      </c>
      <c r="N2761" s="190">
        <v>46054</v>
      </c>
      <c r="O2761" s="791">
        <f t="shared" si="99"/>
        <v>52.142857142857146</v>
      </c>
      <c r="P2761" s="790">
        <v>6</v>
      </c>
      <c r="Q2761" s="789" t="s">
        <v>3395</v>
      </c>
      <c r="R2761" s="95">
        <f t="shared" si="98"/>
        <v>0.75</v>
      </c>
      <c r="S2761" s="794" t="str">
        <f t="array" aca="1" ref="S2761" ca="1">IF(ISNUMBER(R2761),IF(R2761=100%,"CUMPLIDA",IF(AND(ISNUMBER(N2761),ISNUMBER(INDIRECT("FECHA_"&amp;$B2761,1))), IF(N2761&lt;=INDIRECT("FECHA_"&amp;$B2761,1),"INCUMPLIDA","PROCESO"), "VERIFICAR FECHA")),"SIN VALOR AVANCE")</f>
        <v>PROCESO</v>
      </c>
    </row>
    <row r="2762" spans="1:19" ht="195.75">
      <c r="A2762" s="846" t="s">
        <v>19</v>
      </c>
      <c r="B2762" s="785" t="s">
        <v>13</v>
      </c>
      <c r="C2762" s="807" t="s">
        <v>3368</v>
      </c>
      <c r="D2762" s="819" t="s">
        <v>3369</v>
      </c>
      <c r="E2762" s="801" t="s">
        <v>3398</v>
      </c>
      <c r="F2762" s="802"/>
      <c r="G2762" s="801"/>
      <c r="H2762" s="801" t="s">
        <v>3399</v>
      </c>
      <c r="I2762" s="883" t="s">
        <v>3385</v>
      </c>
      <c r="J2762" s="884" t="s">
        <v>3386</v>
      </c>
      <c r="K2762" s="884" t="s">
        <v>3387</v>
      </c>
      <c r="L2762" s="790">
        <v>2</v>
      </c>
      <c r="M2762" s="806">
        <v>45691</v>
      </c>
      <c r="N2762" s="806">
        <v>46055</v>
      </c>
      <c r="O2762" s="791">
        <f t="shared" si="99"/>
        <v>52</v>
      </c>
      <c r="P2762" s="790">
        <v>2</v>
      </c>
      <c r="Q2762" s="789" t="s">
        <v>2071</v>
      </c>
      <c r="R2762" s="95">
        <f t="shared" si="98"/>
        <v>1</v>
      </c>
      <c r="S2762" s="794" t="str">
        <f t="array" aca="1" ref="S2762" ca="1">IF(ISNUMBER(R2762),IF(R2762=100%,"CUMPLIDA",IF(AND(ISNUMBER(N2762),ISNUMBER(INDIRECT("FECHA_"&amp;$B2762,1))), IF(N2762&lt;=INDIRECT("FECHA_"&amp;$B2762,1),"INCUMPLIDA","PROCESO"), "VERIFICAR FECHA")),"SIN VALOR AVANCE")</f>
        <v>CUMPLIDA</v>
      </c>
    </row>
    <row r="2763" spans="1:19" ht="120.75">
      <c r="A2763" s="846" t="s">
        <v>19</v>
      </c>
      <c r="B2763" s="785" t="s">
        <v>13</v>
      </c>
      <c r="C2763" s="807"/>
      <c r="D2763" s="819"/>
      <c r="E2763" s="801"/>
      <c r="F2763" s="802"/>
      <c r="G2763" s="801"/>
      <c r="H2763" s="801" t="s">
        <v>3399</v>
      </c>
      <c r="I2763" s="883" t="s">
        <v>3389</v>
      </c>
      <c r="J2763" s="884" t="s">
        <v>3389</v>
      </c>
      <c r="K2763" s="884" t="s">
        <v>3390</v>
      </c>
      <c r="L2763" s="804">
        <v>1</v>
      </c>
      <c r="M2763" s="806">
        <v>45691</v>
      </c>
      <c r="N2763" s="806">
        <v>46081</v>
      </c>
      <c r="O2763" s="791">
        <f t="shared" si="99"/>
        <v>55.714285714285715</v>
      </c>
      <c r="P2763" s="790">
        <v>1</v>
      </c>
      <c r="Q2763" s="789" t="s">
        <v>3400</v>
      </c>
      <c r="R2763" s="95">
        <f t="shared" ref="R2763:R2826" si="100">P2763/L2763</f>
        <v>1</v>
      </c>
      <c r="S2763" s="794" t="str">
        <f t="array" aca="1" ref="S2763" ca="1">IF(ISNUMBER(R2763),IF(R2763=100%,"CUMPLIDA",IF(AND(ISNUMBER(N2763),ISNUMBER(INDIRECT("FECHA_"&amp;$B2763,1))), IF(N2763&lt;=INDIRECT("FECHA_"&amp;$B2763,1),"INCUMPLIDA","PROCESO"), "VERIFICAR FECHA")),"SIN VALOR AVANCE")</f>
        <v>CUMPLIDA</v>
      </c>
    </row>
    <row r="2764" spans="1:19" ht="195">
      <c r="A2764" s="846" t="s">
        <v>19</v>
      </c>
      <c r="B2764" s="785" t="s">
        <v>13</v>
      </c>
      <c r="C2764" s="807"/>
      <c r="D2764" s="819"/>
      <c r="E2764" s="801"/>
      <c r="F2764" s="802"/>
      <c r="G2764" s="801"/>
      <c r="H2764" s="801" t="s">
        <v>3399</v>
      </c>
      <c r="I2764" s="803" t="s">
        <v>3401</v>
      </c>
      <c r="J2764" s="189" t="s">
        <v>3396</v>
      </c>
      <c r="K2764" s="789" t="s">
        <v>3397</v>
      </c>
      <c r="L2764" s="804">
        <v>8</v>
      </c>
      <c r="M2764" s="190">
        <v>45691</v>
      </c>
      <c r="N2764" s="190">
        <v>46055</v>
      </c>
      <c r="O2764" s="791">
        <f t="shared" si="99"/>
        <v>52</v>
      </c>
      <c r="P2764" s="790">
        <v>6</v>
      </c>
      <c r="Q2764" s="789" t="s">
        <v>3402</v>
      </c>
      <c r="R2764" s="95">
        <f t="shared" si="100"/>
        <v>0.75</v>
      </c>
      <c r="S2764" s="794" t="str">
        <f t="array" aca="1" ref="S2764" ca="1">IF(ISNUMBER(R2764),IF(R2764=100%,"CUMPLIDA",IF(AND(ISNUMBER(N2764),ISNUMBER(INDIRECT("FECHA_"&amp;$B2764,1))), IF(N2764&lt;=INDIRECT("FECHA_"&amp;$B2764,1),"INCUMPLIDA","PROCESO"), "VERIFICAR FECHA")),"SIN VALOR AVANCE")</f>
        <v>PROCESO</v>
      </c>
    </row>
    <row r="2765" spans="1:19" ht="75">
      <c r="A2765" s="846" t="s">
        <v>19</v>
      </c>
      <c r="B2765" s="785" t="s">
        <v>13</v>
      </c>
      <c r="C2765" s="807"/>
      <c r="D2765" s="819"/>
      <c r="E2765" s="801"/>
      <c r="F2765" s="802"/>
      <c r="G2765" s="801"/>
      <c r="H2765" s="801" t="s">
        <v>3399</v>
      </c>
      <c r="I2765" s="803" t="s">
        <v>3380</v>
      </c>
      <c r="J2765" s="789" t="s">
        <v>3403</v>
      </c>
      <c r="K2765" s="789" t="s">
        <v>3381</v>
      </c>
      <c r="L2765" s="882">
        <v>1</v>
      </c>
      <c r="M2765" s="806">
        <v>45691</v>
      </c>
      <c r="N2765" s="806">
        <v>46234</v>
      </c>
      <c r="O2765" s="791">
        <f t="shared" si="99"/>
        <v>77.571428571428569</v>
      </c>
      <c r="P2765" s="829">
        <v>0.37</v>
      </c>
      <c r="Q2765" s="789" t="s">
        <v>3404</v>
      </c>
      <c r="R2765" s="95">
        <f t="shared" si="100"/>
        <v>0.37</v>
      </c>
      <c r="S2765" s="794" t="str">
        <f t="array" aca="1" ref="S2765" ca="1">IF(ISNUMBER(R2765),IF(R2765=100%,"CUMPLIDA",IF(AND(ISNUMBER(N2765),ISNUMBER(INDIRECT("FECHA_"&amp;$B2765,1))), IF(N2765&lt;=INDIRECT("FECHA_"&amp;$B2765,1),"INCUMPLIDA","PROCESO"), "VERIFICAR FECHA")),"SIN VALOR AVANCE")</f>
        <v>PROCESO</v>
      </c>
    </row>
    <row r="2766" spans="1:19" ht="105.75">
      <c r="A2766" s="846" t="s">
        <v>19</v>
      </c>
      <c r="B2766" s="785" t="s">
        <v>13</v>
      </c>
      <c r="C2766" s="807" t="s">
        <v>3368</v>
      </c>
      <c r="D2766" s="819" t="s">
        <v>3369</v>
      </c>
      <c r="E2766" s="801" t="s">
        <v>3405</v>
      </c>
      <c r="F2766" s="802"/>
      <c r="G2766" s="801"/>
      <c r="H2766" s="872" t="s">
        <v>3406</v>
      </c>
      <c r="I2766" s="883" t="s">
        <v>3407</v>
      </c>
      <c r="J2766" s="884" t="s">
        <v>3407</v>
      </c>
      <c r="K2766" s="813" t="s">
        <v>3387</v>
      </c>
      <c r="L2766" s="829">
        <v>1</v>
      </c>
      <c r="M2766" s="806">
        <v>46204</v>
      </c>
      <c r="N2766" s="879">
        <v>46446</v>
      </c>
      <c r="O2766" s="791">
        <f t="shared" si="99"/>
        <v>34.571428571428569</v>
      </c>
      <c r="P2766" s="790">
        <v>0</v>
      </c>
      <c r="Q2766" s="789" t="s">
        <v>3408</v>
      </c>
      <c r="R2766" s="95">
        <f t="shared" si="100"/>
        <v>0</v>
      </c>
      <c r="S2766" s="794" t="str">
        <f t="array" aca="1" ref="S2766" ca="1">IF(ISNUMBER(R2766),IF(R2766=100%,"CUMPLIDA",IF(AND(ISNUMBER(N2766),ISNUMBER(INDIRECT("FECHA_"&amp;$B2766,1))), IF(N2766&lt;=INDIRECT("FECHA_"&amp;$B2766,1),"INCUMPLIDA","PROCESO"), "VERIFICAR FECHA")),"SIN VALOR AVANCE")</f>
        <v>PROCESO</v>
      </c>
    </row>
    <row r="2767" spans="1:19" ht="60">
      <c r="A2767" s="846" t="s">
        <v>19</v>
      </c>
      <c r="B2767" s="785" t="s">
        <v>13</v>
      </c>
      <c r="C2767" s="807"/>
      <c r="D2767" s="819"/>
      <c r="E2767" s="801"/>
      <c r="F2767" s="802"/>
      <c r="G2767" s="801"/>
      <c r="H2767" s="872"/>
      <c r="I2767" s="883" t="s">
        <v>3389</v>
      </c>
      <c r="J2767" s="884" t="s">
        <v>3389</v>
      </c>
      <c r="K2767" s="885" t="s">
        <v>3390</v>
      </c>
      <c r="L2767" s="804">
        <v>1</v>
      </c>
      <c r="M2767" s="806">
        <v>45691</v>
      </c>
      <c r="N2767" s="806">
        <v>46081</v>
      </c>
      <c r="O2767" s="791">
        <f t="shared" si="99"/>
        <v>55.714285714285715</v>
      </c>
      <c r="P2767" s="790">
        <v>1</v>
      </c>
      <c r="Q2767" s="789" t="s">
        <v>3409</v>
      </c>
      <c r="R2767" s="95">
        <f t="shared" si="100"/>
        <v>1</v>
      </c>
      <c r="S2767" s="794" t="str">
        <f t="array" aca="1" ref="S2767" ca="1">IF(ISNUMBER(R2767),IF(R2767=100%,"CUMPLIDA",IF(AND(ISNUMBER(N2767),ISNUMBER(INDIRECT("FECHA_"&amp;$B2767,1))), IF(N2767&lt;=INDIRECT("FECHA_"&amp;$B2767,1),"INCUMPLIDA","PROCESO"), "VERIFICAR FECHA")),"SIN VALOR AVANCE")</f>
        <v>CUMPLIDA</v>
      </c>
    </row>
    <row r="2768" spans="1:19" ht="195.75">
      <c r="A2768" s="846" t="s">
        <v>19</v>
      </c>
      <c r="B2768" s="785" t="s">
        <v>13</v>
      </c>
      <c r="C2768" s="807" t="s">
        <v>3368</v>
      </c>
      <c r="D2768" s="819" t="s">
        <v>3410</v>
      </c>
      <c r="E2768" s="801" t="s">
        <v>3411</v>
      </c>
      <c r="F2768" s="802"/>
      <c r="G2768" s="801"/>
      <c r="H2768" s="801" t="s">
        <v>3412</v>
      </c>
      <c r="I2768" s="883" t="s">
        <v>3385</v>
      </c>
      <c r="J2768" s="884" t="s">
        <v>3386</v>
      </c>
      <c r="K2768" s="813" t="s">
        <v>3387</v>
      </c>
      <c r="L2768" s="790">
        <v>2</v>
      </c>
      <c r="M2768" s="806">
        <v>45691</v>
      </c>
      <c r="N2768" s="806">
        <v>46055</v>
      </c>
      <c r="O2768" s="791">
        <f t="shared" si="99"/>
        <v>52</v>
      </c>
      <c r="P2768" s="790">
        <v>2</v>
      </c>
      <c r="Q2768" s="789" t="s">
        <v>2071</v>
      </c>
      <c r="R2768" s="95">
        <f t="shared" si="100"/>
        <v>1</v>
      </c>
      <c r="S2768" s="794" t="str">
        <f t="array" aca="1" ref="S2768" ca="1">IF(ISNUMBER(R2768),IF(R2768=100%,"CUMPLIDA",IF(AND(ISNUMBER(N2768),ISNUMBER(INDIRECT("FECHA_"&amp;$B2768,1))), IF(N2768&lt;=INDIRECT("FECHA_"&amp;$B2768,1),"INCUMPLIDA","PROCESO"), "VERIFICAR FECHA")),"SIN VALOR AVANCE")</f>
        <v>CUMPLIDA</v>
      </c>
    </row>
    <row r="2769" spans="1:19" ht="120.75">
      <c r="A2769" s="846" t="s">
        <v>19</v>
      </c>
      <c r="B2769" s="785" t="s">
        <v>13</v>
      </c>
      <c r="C2769" s="807"/>
      <c r="D2769" s="819"/>
      <c r="E2769" s="801"/>
      <c r="F2769" s="802"/>
      <c r="G2769" s="801"/>
      <c r="H2769" s="801" t="s">
        <v>3412</v>
      </c>
      <c r="I2769" s="883" t="s">
        <v>3389</v>
      </c>
      <c r="J2769" s="884" t="s">
        <v>3389</v>
      </c>
      <c r="K2769" s="885" t="s">
        <v>3390</v>
      </c>
      <c r="L2769" s="804">
        <v>1</v>
      </c>
      <c r="M2769" s="806">
        <v>45691</v>
      </c>
      <c r="N2769" s="806">
        <v>46081</v>
      </c>
      <c r="O2769" s="791">
        <f t="shared" si="99"/>
        <v>55.714285714285715</v>
      </c>
      <c r="P2769" s="790">
        <v>1</v>
      </c>
      <c r="Q2769" s="789" t="s">
        <v>3400</v>
      </c>
      <c r="R2769" s="95">
        <f t="shared" si="100"/>
        <v>1</v>
      </c>
      <c r="S2769" s="794" t="str">
        <f t="array" aca="1" ref="S2769" ca="1">IF(ISNUMBER(R2769),IF(R2769=100%,"CUMPLIDA",IF(AND(ISNUMBER(N2769),ISNUMBER(INDIRECT("FECHA_"&amp;$B2769,1))), IF(N2769&lt;=INDIRECT("FECHA_"&amp;$B2769,1),"INCUMPLIDA","PROCESO"), "VERIFICAR FECHA")),"SIN VALOR AVANCE")</f>
        <v>CUMPLIDA</v>
      </c>
    </row>
    <row r="2770" spans="1:19" ht="180.75">
      <c r="A2770" s="846" t="s">
        <v>19</v>
      </c>
      <c r="B2770" s="785" t="s">
        <v>13</v>
      </c>
      <c r="C2770" s="807"/>
      <c r="D2770" s="819"/>
      <c r="E2770" s="801"/>
      <c r="F2770" s="802"/>
      <c r="G2770" s="801"/>
      <c r="H2770" s="801" t="s">
        <v>3412</v>
      </c>
      <c r="I2770" s="803" t="s">
        <v>3401</v>
      </c>
      <c r="J2770" s="189" t="s">
        <v>3396</v>
      </c>
      <c r="K2770" s="789" t="s">
        <v>3413</v>
      </c>
      <c r="L2770" s="804">
        <v>8</v>
      </c>
      <c r="M2770" s="190">
        <v>45691</v>
      </c>
      <c r="N2770" s="190">
        <v>46055</v>
      </c>
      <c r="O2770" s="791">
        <f t="shared" si="99"/>
        <v>52</v>
      </c>
      <c r="P2770" s="790">
        <v>6</v>
      </c>
      <c r="Q2770" s="789" t="s">
        <v>3414</v>
      </c>
      <c r="R2770" s="95">
        <f t="shared" si="100"/>
        <v>0.75</v>
      </c>
      <c r="S2770" s="794" t="str">
        <f t="array" aca="1" ref="S2770" ca="1">IF(ISNUMBER(R2770),IF(R2770=100%,"CUMPLIDA",IF(AND(ISNUMBER(N2770),ISNUMBER(INDIRECT("FECHA_"&amp;$B2770,1))), IF(N2770&lt;=INDIRECT("FECHA_"&amp;$B2770,1),"INCUMPLIDA","PROCESO"), "VERIFICAR FECHA")),"SIN VALOR AVANCE")</f>
        <v>PROCESO</v>
      </c>
    </row>
    <row r="2771" spans="1:19" ht="75">
      <c r="A2771" s="846" t="s">
        <v>19</v>
      </c>
      <c r="B2771" s="785" t="s">
        <v>13</v>
      </c>
      <c r="C2771" s="807"/>
      <c r="D2771" s="819"/>
      <c r="E2771" s="801"/>
      <c r="F2771" s="802"/>
      <c r="G2771" s="801"/>
      <c r="H2771" s="801" t="s">
        <v>3412</v>
      </c>
      <c r="I2771" s="803" t="s">
        <v>3380</v>
      </c>
      <c r="J2771" s="789" t="s">
        <v>3403</v>
      </c>
      <c r="K2771" s="789" t="s">
        <v>3381</v>
      </c>
      <c r="L2771" s="882">
        <v>1</v>
      </c>
      <c r="M2771" s="806">
        <v>45691</v>
      </c>
      <c r="N2771" s="806">
        <v>46234</v>
      </c>
      <c r="O2771" s="791">
        <f t="shared" si="99"/>
        <v>77.571428571428569</v>
      </c>
      <c r="P2771" s="829">
        <v>0.37</v>
      </c>
      <c r="Q2771" s="789" t="s">
        <v>3404</v>
      </c>
      <c r="R2771" s="95">
        <f t="shared" si="100"/>
        <v>0.37</v>
      </c>
      <c r="S2771" s="794" t="str">
        <f t="array" aca="1" ref="S2771" ca="1">IF(ISNUMBER(R2771),IF(R2771=100%,"CUMPLIDA",IF(AND(ISNUMBER(N2771),ISNUMBER(INDIRECT("FECHA_"&amp;$B2771,1))), IF(N2771&lt;=INDIRECT("FECHA_"&amp;$B2771,1),"INCUMPLIDA","PROCESO"), "VERIFICAR FECHA")),"SIN VALOR AVANCE")</f>
        <v>PROCESO</v>
      </c>
    </row>
    <row r="2772" spans="1:19" ht="180.75">
      <c r="A2772" s="846" t="s">
        <v>19</v>
      </c>
      <c r="B2772" s="785" t="s">
        <v>13</v>
      </c>
      <c r="C2772" s="807" t="s">
        <v>3368</v>
      </c>
      <c r="D2772" s="405" t="s">
        <v>3415</v>
      </c>
      <c r="E2772" s="801" t="s">
        <v>3416</v>
      </c>
      <c r="F2772" s="802"/>
      <c r="G2772" s="801"/>
      <c r="H2772" s="801" t="s">
        <v>3417</v>
      </c>
      <c r="I2772" s="883" t="s">
        <v>3418</v>
      </c>
      <c r="J2772" s="884" t="s">
        <v>3419</v>
      </c>
      <c r="K2772" s="789" t="s">
        <v>3420</v>
      </c>
      <c r="L2772" s="790">
        <v>1</v>
      </c>
      <c r="M2772" s="806">
        <v>45691</v>
      </c>
      <c r="N2772" s="806">
        <v>46055</v>
      </c>
      <c r="O2772" s="791">
        <f t="shared" si="99"/>
        <v>52</v>
      </c>
      <c r="P2772" s="790">
        <v>1</v>
      </c>
      <c r="Q2772" s="789" t="s">
        <v>3414</v>
      </c>
      <c r="R2772" s="95">
        <f t="shared" si="100"/>
        <v>1</v>
      </c>
      <c r="S2772" s="794" t="str">
        <f t="array" aca="1" ref="S2772" ca="1">IF(ISNUMBER(R2772),IF(R2772=100%,"CUMPLIDA",IF(AND(ISNUMBER(N2772),ISNUMBER(INDIRECT("FECHA_"&amp;$B2772,1))), IF(N2772&lt;=INDIRECT("FECHA_"&amp;$B2772,1),"INCUMPLIDA","PROCESO"), "VERIFICAR FECHA")),"SIN VALOR AVANCE")</f>
        <v>CUMPLIDA</v>
      </c>
    </row>
    <row r="2773" spans="1:19" ht="180.75">
      <c r="A2773" s="846" t="s">
        <v>19</v>
      </c>
      <c r="B2773" s="785" t="s">
        <v>13</v>
      </c>
      <c r="C2773" s="807"/>
      <c r="D2773" s="405"/>
      <c r="E2773" s="801"/>
      <c r="F2773" s="802"/>
      <c r="G2773" s="801"/>
      <c r="H2773" s="801" t="s">
        <v>3417</v>
      </c>
      <c r="I2773" s="803" t="s">
        <v>3401</v>
      </c>
      <c r="J2773" s="189" t="s">
        <v>3396</v>
      </c>
      <c r="K2773" s="793" t="s">
        <v>3397</v>
      </c>
      <c r="L2773" s="804">
        <v>8</v>
      </c>
      <c r="M2773" s="190">
        <v>45691</v>
      </c>
      <c r="N2773" s="190">
        <v>46055</v>
      </c>
      <c r="O2773" s="791">
        <f t="shared" si="99"/>
        <v>52</v>
      </c>
      <c r="P2773" s="790">
        <v>6</v>
      </c>
      <c r="Q2773" s="789" t="s">
        <v>3414</v>
      </c>
      <c r="R2773" s="95">
        <f t="shared" si="100"/>
        <v>0.75</v>
      </c>
      <c r="S2773" s="794" t="str">
        <f t="array" aca="1" ref="S2773" ca="1">IF(ISNUMBER(R2773),IF(R2773=100%,"CUMPLIDA",IF(AND(ISNUMBER(N2773),ISNUMBER(INDIRECT("FECHA_"&amp;$B2773,1))), IF(N2773&lt;=INDIRECT("FECHA_"&amp;$B2773,1),"INCUMPLIDA","PROCESO"), "VERIFICAR FECHA")),"SIN VALOR AVANCE")</f>
        <v>PROCESO</v>
      </c>
    </row>
    <row r="2774" spans="1:19" ht="75">
      <c r="A2774" s="846" t="s">
        <v>19</v>
      </c>
      <c r="B2774" s="785" t="s">
        <v>13</v>
      </c>
      <c r="C2774" s="807"/>
      <c r="D2774" s="405"/>
      <c r="E2774" s="801"/>
      <c r="F2774" s="802"/>
      <c r="G2774" s="801"/>
      <c r="H2774" s="801" t="s">
        <v>3417</v>
      </c>
      <c r="I2774" s="803" t="s">
        <v>3380</v>
      </c>
      <c r="J2774" s="789" t="s">
        <v>3403</v>
      </c>
      <c r="K2774" s="789" t="s">
        <v>3381</v>
      </c>
      <c r="L2774" s="882">
        <v>1</v>
      </c>
      <c r="M2774" s="806">
        <v>45691</v>
      </c>
      <c r="N2774" s="806">
        <v>46234</v>
      </c>
      <c r="O2774" s="791">
        <f t="shared" si="99"/>
        <v>77.571428571428569</v>
      </c>
      <c r="P2774" s="829">
        <v>0.37</v>
      </c>
      <c r="Q2774" s="789" t="s">
        <v>3404</v>
      </c>
      <c r="R2774" s="95">
        <f t="shared" si="100"/>
        <v>0.37</v>
      </c>
      <c r="S2774" s="794" t="str">
        <f t="array" aca="1" ref="S2774" ca="1">IF(ISNUMBER(R2774),IF(R2774=100%,"CUMPLIDA",IF(AND(ISNUMBER(N2774),ISNUMBER(INDIRECT("FECHA_"&amp;$B2774,1))), IF(N2774&lt;=INDIRECT("FECHA_"&amp;$B2774,1),"INCUMPLIDA","PROCESO"), "VERIFICAR FECHA")),"SIN VALOR AVANCE")</f>
        <v>PROCESO</v>
      </c>
    </row>
    <row r="2775" spans="1:19" ht="409.5">
      <c r="A2775" s="846" t="s">
        <v>19</v>
      </c>
      <c r="B2775" s="785" t="s">
        <v>13</v>
      </c>
      <c r="C2775" s="846" t="s">
        <v>3368</v>
      </c>
      <c r="D2775" s="191" t="s">
        <v>3421</v>
      </c>
      <c r="E2775" s="803" t="s">
        <v>3422</v>
      </c>
      <c r="F2775" s="847"/>
      <c r="G2775" s="803"/>
      <c r="H2775" s="803" t="s">
        <v>3423</v>
      </c>
      <c r="I2775" s="803" t="s">
        <v>3424</v>
      </c>
      <c r="J2775" s="861" t="s">
        <v>3425</v>
      </c>
      <c r="K2775" s="789" t="s">
        <v>3426</v>
      </c>
      <c r="L2775" s="790">
        <v>1</v>
      </c>
      <c r="M2775" s="806">
        <v>45691</v>
      </c>
      <c r="N2775" s="806">
        <v>46081</v>
      </c>
      <c r="O2775" s="791">
        <f t="shared" si="99"/>
        <v>55.714285714285715</v>
      </c>
      <c r="P2775" s="790">
        <v>0.6</v>
      </c>
      <c r="Q2775" s="789" t="s">
        <v>3427</v>
      </c>
      <c r="R2775" s="95">
        <f t="shared" si="100"/>
        <v>0.6</v>
      </c>
      <c r="S2775" s="794" t="str">
        <f t="array" aca="1" ref="S2775" ca="1">IF(ISNUMBER(R2775),IF(R2775=100%,"CUMPLIDA",IF(AND(ISNUMBER(N2775),ISNUMBER(INDIRECT("FECHA_"&amp;$B2775,1))), IF(N2775&lt;=INDIRECT("FECHA_"&amp;$B2775,1),"INCUMPLIDA","PROCESO"), "VERIFICAR FECHA")),"SIN VALOR AVANCE")</f>
        <v>PROCESO</v>
      </c>
    </row>
    <row r="2776" spans="1:19" ht="45.75">
      <c r="A2776" s="846" t="s">
        <v>19</v>
      </c>
      <c r="B2776" s="785" t="s">
        <v>13</v>
      </c>
      <c r="C2776" s="807" t="s">
        <v>1416</v>
      </c>
      <c r="D2776" s="819" t="s">
        <v>3428</v>
      </c>
      <c r="E2776" s="801" t="s">
        <v>3429</v>
      </c>
      <c r="F2776" s="802"/>
      <c r="G2776" s="801"/>
      <c r="H2776" s="872" t="s">
        <v>3430</v>
      </c>
      <c r="I2776" s="399" t="s">
        <v>3431</v>
      </c>
      <c r="J2776" s="189" t="s">
        <v>3432</v>
      </c>
      <c r="K2776" s="789" t="s">
        <v>3433</v>
      </c>
      <c r="L2776" s="804">
        <v>1</v>
      </c>
      <c r="M2776" s="190">
        <v>45839</v>
      </c>
      <c r="N2776" s="190">
        <v>45930</v>
      </c>
      <c r="O2776" s="791">
        <f t="shared" si="99"/>
        <v>13</v>
      </c>
      <c r="P2776" s="790">
        <v>1</v>
      </c>
      <c r="Q2776" s="789" t="s">
        <v>2072</v>
      </c>
      <c r="R2776" s="95">
        <f t="shared" si="100"/>
        <v>1</v>
      </c>
      <c r="S2776" s="794" t="str">
        <f t="array" aca="1" ref="S2776" ca="1">IF(ISNUMBER(R2776),IF(R2776=100%,"CUMPLIDA",IF(AND(ISNUMBER(N2776),ISNUMBER(INDIRECT("FECHA_"&amp;$B2776,1))), IF(N2776&lt;=INDIRECT("FECHA_"&amp;$B2776,1),"INCUMPLIDA","PROCESO"), "VERIFICAR FECHA")),"SIN VALOR AVANCE")</f>
        <v>CUMPLIDA</v>
      </c>
    </row>
    <row r="2777" spans="1:19" ht="60">
      <c r="A2777" s="846" t="s">
        <v>19</v>
      </c>
      <c r="B2777" s="785" t="s">
        <v>13</v>
      </c>
      <c r="C2777" s="807"/>
      <c r="D2777" s="819"/>
      <c r="E2777" s="801"/>
      <c r="F2777" s="802"/>
      <c r="G2777" s="801"/>
      <c r="H2777" s="872"/>
      <c r="I2777" s="399"/>
      <c r="J2777" s="189" t="s">
        <v>3434</v>
      </c>
      <c r="K2777" s="789" t="s">
        <v>3435</v>
      </c>
      <c r="L2777" s="804">
        <v>7</v>
      </c>
      <c r="M2777" s="190">
        <v>45839</v>
      </c>
      <c r="N2777" s="190">
        <v>46111</v>
      </c>
      <c r="O2777" s="791">
        <f t="shared" si="99"/>
        <v>38.857142857142854</v>
      </c>
      <c r="P2777" s="790">
        <v>7</v>
      </c>
      <c r="Q2777" s="789" t="s">
        <v>2072</v>
      </c>
      <c r="R2777" s="95">
        <f t="shared" si="100"/>
        <v>1</v>
      </c>
      <c r="S2777" s="794" t="str">
        <f t="array" aca="1" ref="S2777" ca="1">IF(ISNUMBER(R2777),IF(R2777=100%,"CUMPLIDA",IF(AND(ISNUMBER(N2777),ISNUMBER(INDIRECT("FECHA_"&amp;$B2777,1))), IF(N2777&lt;=INDIRECT("FECHA_"&amp;$B2777,1),"INCUMPLIDA","PROCESO"), "VERIFICAR FECHA")),"SIN VALOR AVANCE")</f>
        <v>CUMPLIDA</v>
      </c>
    </row>
    <row r="2778" spans="1:19" ht="75">
      <c r="A2778" s="846" t="s">
        <v>19</v>
      </c>
      <c r="B2778" s="785" t="s">
        <v>13</v>
      </c>
      <c r="C2778" s="807"/>
      <c r="D2778" s="819"/>
      <c r="E2778" s="801"/>
      <c r="F2778" s="802"/>
      <c r="G2778" s="801"/>
      <c r="H2778" s="872"/>
      <c r="I2778" s="192" t="s">
        <v>3436</v>
      </c>
      <c r="J2778" s="189" t="s">
        <v>3437</v>
      </c>
      <c r="K2778" s="789" t="s">
        <v>3438</v>
      </c>
      <c r="L2778" s="804">
        <v>9</v>
      </c>
      <c r="M2778" s="190">
        <v>45847</v>
      </c>
      <c r="N2778" s="190">
        <v>46295</v>
      </c>
      <c r="O2778" s="791">
        <f t="shared" si="99"/>
        <v>64</v>
      </c>
      <c r="P2778" s="790">
        <v>4</v>
      </c>
      <c r="Q2778" s="789" t="s">
        <v>2072</v>
      </c>
      <c r="R2778" s="95">
        <f t="shared" si="100"/>
        <v>0.44444444444444442</v>
      </c>
      <c r="S2778" s="794" t="str">
        <f t="array" aca="1" ref="S2778" ca="1">IF(ISNUMBER(R2778),IF(R2778=100%,"CUMPLIDA",IF(AND(ISNUMBER(N2778),ISNUMBER(INDIRECT("FECHA_"&amp;$B2778,1))), IF(N2778&lt;=INDIRECT("FECHA_"&amp;$B2778,1),"INCUMPLIDA","PROCESO"), "VERIFICAR FECHA")),"SIN VALOR AVANCE")</f>
        <v>PROCESO</v>
      </c>
    </row>
    <row r="2779" spans="1:19" ht="75.75">
      <c r="A2779" s="846" t="s">
        <v>19</v>
      </c>
      <c r="B2779" s="785" t="s">
        <v>13</v>
      </c>
      <c r="C2779" s="807"/>
      <c r="D2779" s="819"/>
      <c r="E2779" s="801"/>
      <c r="F2779" s="802"/>
      <c r="G2779" s="801"/>
      <c r="H2779" s="872"/>
      <c r="I2779" s="399" t="s">
        <v>3439</v>
      </c>
      <c r="J2779" s="189" t="s">
        <v>3440</v>
      </c>
      <c r="K2779" s="789" t="s">
        <v>1433</v>
      </c>
      <c r="L2779" s="804">
        <v>1</v>
      </c>
      <c r="M2779" s="190">
        <v>45870</v>
      </c>
      <c r="N2779" s="190">
        <v>46264</v>
      </c>
      <c r="O2779" s="791">
        <f t="shared" si="99"/>
        <v>56.285714285714285</v>
      </c>
      <c r="P2779" s="790">
        <v>0.3</v>
      </c>
      <c r="Q2779" s="789" t="s">
        <v>3441</v>
      </c>
      <c r="R2779" s="95">
        <f t="shared" si="100"/>
        <v>0.3</v>
      </c>
      <c r="S2779" s="794" t="str">
        <f t="array" aca="1" ref="S2779" ca="1">IF(ISNUMBER(R2779),IF(R2779=100%,"CUMPLIDA",IF(AND(ISNUMBER(N2779),ISNUMBER(INDIRECT("FECHA_"&amp;$B2779,1))), IF(N2779&lt;=INDIRECT("FECHA_"&amp;$B2779,1),"INCUMPLIDA","PROCESO"), "VERIFICAR FECHA")),"SIN VALOR AVANCE")</f>
        <v>PROCESO</v>
      </c>
    </row>
    <row r="2780" spans="1:19" ht="75.75">
      <c r="A2780" s="846" t="s">
        <v>19</v>
      </c>
      <c r="B2780" s="785" t="s">
        <v>13</v>
      </c>
      <c r="C2780" s="807"/>
      <c r="D2780" s="819"/>
      <c r="E2780" s="801"/>
      <c r="F2780" s="802"/>
      <c r="G2780" s="801"/>
      <c r="H2780" s="872"/>
      <c r="I2780" s="399"/>
      <c r="J2780" s="189" t="s">
        <v>3442</v>
      </c>
      <c r="K2780" s="789" t="s">
        <v>3443</v>
      </c>
      <c r="L2780" s="882">
        <v>1</v>
      </c>
      <c r="M2780" s="190">
        <v>46027</v>
      </c>
      <c r="N2780" s="190">
        <v>46446</v>
      </c>
      <c r="O2780" s="791">
        <f t="shared" si="99"/>
        <v>59.857142857142854</v>
      </c>
      <c r="P2780" s="790">
        <v>0</v>
      </c>
      <c r="Q2780" s="789" t="s">
        <v>3441</v>
      </c>
      <c r="R2780" s="95">
        <f t="shared" si="100"/>
        <v>0</v>
      </c>
      <c r="S2780" s="794" t="str">
        <f t="array" aca="1" ref="S2780" ca="1">IF(ISNUMBER(R2780),IF(R2780=100%,"CUMPLIDA",IF(AND(ISNUMBER(N2780),ISNUMBER(INDIRECT("FECHA_"&amp;$B2780,1))), IF(N2780&lt;=INDIRECT("FECHA_"&amp;$B2780,1),"INCUMPLIDA","PROCESO"), "VERIFICAR FECHA")),"SIN VALOR AVANCE")</f>
        <v>PROCESO</v>
      </c>
    </row>
    <row r="2781" spans="1:19" ht="165.75">
      <c r="A2781" s="846" t="s">
        <v>19</v>
      </c>
      <c r="B2781" s="785" t="s">
        <v>13</v>
      </c>
      <c r="C2781" s="807" t="s">
        <v>1416</v>
      </c>
      <c r="D2781" s="819" t="s">
        <v>3444</v>
      </c>
      <c r="E2781" s="801" t="s">
        <v>3445</v>
      </c>
      <c r="F2781" s="802"/>
      <c r="G2781" s="801"/>
      <c r="H2781" s="801" t="s">
        <v>3446</v>
      </c>
      <c r="I2781" s="399" t="s">
        <v>3447</v>
      </c>
      <c r="J2781" s="789" t="s">
        <v>3448</v>
      </c>
      <c r="K2781" s="789" t="s">
        <v>3449</v>
      </c>
      <c r="L2781" s="804">
        <v>2</v>
      </c>
      <c r="M2781" s="190">
        <v>45839</v>
      </c>
      <c r="N2781" s="190">
        <v>45869</v>
      </c>
      <c r="O2781" s="791">
        <f t="shared" si="99"/>
        <v>4.2857142857142856</v>
      </c>
      <c r="P2781" s="790">
        <v>2</v>
      </c>
      <c r="Q2781" s="789" t="s">
        <v>3450</v>
      </c>
      <c r="R2781" s="95">
        <f t="shared" si="100"/>
        <v>1</v>
      </c>
      <c r="S2781" s="794" t="str">
        <f t="array" aca="1" ref="S2781" ca="1">IF(ISNUMBER(R2781),IF(R2781=100%,"CUMPLIDA",IF(AND(ISNUMBER(N2781),ISNUMBER(INDIRECT("FECHA_"&amp;$B2781,1))), IF(N2781&lt;=INDIRECT("FECHA_"&amp;$B2781,1),"INCUMPLIDA","PROCESO"), "VERIFICAR FECHA")),"SIN VALOR AVANCE")</f>
        <v>CUMPLIDA</v>
      </c>
    </row>
    <row r="2782" spans="1:19" ht="165.75">
      <c r="A2782" s="846" t="s">
        <v>19</v>
      </c>
      <c r="B2782" s="785" t="s">
        <v>13</v>
      </c>
      <c r="C2782" s="807"/>
      <c r="D2782" s="819"/>
      <c r="E2782" s="801"/>
      <c r="F2782" s="802"/>
      <c r="G2782" s="801"/>
      <c r="H2782" s="801"/>
      <c r="I2782" s="399"/>
      <c r="J2782" s="789" t="s">
        <v>3451</v>
      </c>
      <c r="K2782" s="789" t="s">
        <v>3452</v>
      </c>
      <c r="L2782" s="804">
        <v>2</v>
      </c>
      <c r="M2782" s="190">
        <v>45869</v>
      </c>
      <c r="N2782" s="190">
        <v>46080</v>
      </c>
      <c r="O2782" s="791">
        <f t="shared" si="99"/>
        <v>30.142857142857142</v>
      </c>
      <c r="P2782" s="790">
        <v>2</v>
      </c>
      <c r="Q2782" s="789" t="s">
        <v>3450</v>
      </c>
      <c r="R2782" s="95">
        <f t="shared" si="100"/>
        <v>1</v>
      </c>
      <c r="S2782" s="794" t="str">
        <f t="array" aca="1" ref="S2782" ca="1">IF(ISNUMBER(R2782),IF(R2782=100%,"CUMPLIDA",IF(AND(ISNUMBER(N2782),ISNUMBER(INDIRECT("FECHA_"&amp;$B2782,1))), IF(N2782&lt;=INDIRECT("FECHA_"&amp;$B2782,1),"INCUMPLIDA","PROCESO"), "VERIFICAR FECHA")),"SIN VALOR AVANCE")</f>
        <v>CUMPLIDA</v>
      </c>
    </row>
    <row r="2783" spans="1:19" ht="165.75">
      <c r="A2783" s="846" t="s">
        <v>19</v>
      </c>
      <c r="B2783" s="785" t="s">
        <v>13</v>
      </c>
      <c r="C2783" s="807"/>
      <c r="D2783" s="819"/>
      <c r="E2783" s="801"/>
      <c r="F2783" s="802"/>
      <c r="G2783" s="801"/>
      <c r="H2783" s="801"/>
      <c r="I2783" s="399" t="s">
        <v>3453</v>
      </c>
      <c r="J2783" s="789" t="s">
        <v>3454</v>
      </c>
      <c r="K2783" s="789" t="s">
        <v>3455</v>
      </c>
      <c r="L2783" s="804">
        <v>2</v>
      </c>
      <c r="M2783" s="190">
        <v>45870</v>
      </c>
      <c r="N2783" s="190">
        <v>45989</v>
      </c>
      <c r="O2783" s="791">
        <f t="shared" si="99"/>
        <v>17</v>
      </c>
      <c r="P2783" s="790">
        <v>2</v>
      </c>
      <c r="Q2783" s="789" t="s">
        <v>3450</v>
      </c>
      <c r="R2783" s="95">
        <f t="shared" si="100"/>
        <v>1</v>
      </c>
      <c r="S2783" s="794" t="str">
        <f t="array" aca="1" ref="S2783" ca="1">IF(ISNUMBER(R2783),IF(R2783=100%,"CUMPLIDA",IF(AND(ISNUMBER(N2783),ISNUMBER(INDIRECT("FECHA_"&amp;$B2783,1))), IF(N2783&lt;=INDIRECT("FECHA_"&amp;$B2783,1),"INCUMPLIDA","PROCESO"), "VERIFICAR FECHA")),"SIN VALOR AVANCE")</f>
        <v>CUMPLIDA</v>
      </c>
    </row>
    <row r="2784" spans="1:19" ht="165.75">
      <c r="A2784" s="846" t="s">
        <v>19</v>
      </c>
      <c r="B2784" s="785" t="s">
        <v>13</v>
      </c>
      <c r="C2784" s="807"/>
      <c r="D2784" s="819"/>
      <c r="E2784" s="801"/>
      <c r="F2784" s="802"/>
      <c r="G2784" s="801"/>
      <c r="H2784" s="801"/>
      <c r="I2784" s="399"/>
      <c r="J2784" s="789" t="s">
        <v>3456</v>
      </c>
      <c r="K2784" s="789" t="s">
        <v>3452</v>
      </c>
      <c r="L2784" s="804">
        <v>2</v>
      </c>
      <c r="M2784" s="190">
        <v>45992</v>
      </c>
      <c r="N2784" s="190">
        <v>46418</v>
      </c>
      <c r="O2784" s="791">
        <f t="shared" si="99"/>
        <v>60.857142857142854</v>
      </c>
      <c r="P2784" s="790">
        <v>2</v>
      </c>
      <c r="Q2784" s="789" t="s">
        <v>3450</v>
      </c>
      <c r="R2784" s="95">
        <f t="shared" si="100"/>
        <v>1</v>
      </c>
      <c r="S2784" s="794" t="str">
        <f t="array" aca="1" ref="S2784" ca="1">IF(ISNUMBER(R2784),IF(R2784=100%,"CUMPLIDA",IF(AND(ISNUMBER(N2784),ISNUMBER(INDIRECT("FECHA_"&amp;$B2784,1))), IF(N2784&lt;=INDIRECT("FECHA_"&amp;$B2784,1),"INCUMPLIDA","PROCESO"), "VERIFICAR FECHA")),"SIN VALOR AVANCE")</f>
        <v>CUMPLIDA</v>
      </c>
    </row>
    <row r="2785" spans="1:19" ht="180.75">
      <c r="A2785" s="846" t="s">
        <v>19</v>
      </c>
      <c r="B2785" s="785" t="s">
        <v>13</v>
      </c>
      <c r="C2785" s="807"/>
      <c r="D2785" s="819"/>
      <c r="E2785" s="801"/>
      <c r="F2785" s="802"/>
      <c r="G2785" s="801"/>
      <c r="H2785" s="801"/>
      <c r="I2785" s="803" t="s">
        <v>3457</v>
      </c>
      <c r="J2785" s="789" t="s">
        <v>3458</v>
      </c>
      <c r="K2785" s="789" t="s">
        <v>3459</v>
      </c>
      <c r="L2785" s="804">
        <v>2</v>
      </c>
      <c r="M2785" s="190">
        <v>45901</v>
      </c>
      <c r="N2785" s="190">
        <v>46599</v>
      </c>
      <c r="O2785" s="791">
        <f t="shared" si="99"/>
        <v>99.714285714285708</v>
      </c>
      <c r="P2785" s="790">
        <v>0</v>
      </c>
      <c r="Q2785" s="789" t="s">
        <v>3460</v>
      </c>
      <c r="R2785" s="95">
        <f t="shared" si="100"/>
        <v>0</v>
      </c>
      <c r="S2785" s="794" t="str">
        <f t="array" aca="1" ref="S2785" ca="1">IF(ISNUMBER(R2785),IF(R2785=100%,"CUMPLIDA",IF(AND(ISNUMBER(N2785),ISNUMBER(INDIRECT("FECHA_"&amp;$B2785,1))), IF(N2785&lt;=INDIRECT("FECHA_"&amp;$B2785,1),"INCUMPLIDA","PROCESO"), "VERIFICAR FECHA")),"SIN VALOR AVANCE")</f>
        <v>PROCESO</v>
      </c>
    </row>
    <row r="2786" spans="1:19" ht="165.75">
      <c r="A2786" s="846" t="s">
        <v>19</v>
      </c>
      <c r="B2786" s="785" t="s">
        <v>13</v>
      </c>
      <c r="C2786" s="405" t="s">
        <v>1416</v>
      </c>
      <c r="D2786" s="405" t="s">
        <v>3352</v>
      </c>
      <c r="E2786" s="832" t="s">
        <v>3461</v>
      </c>
      <c r="F2786" s="802"/>
      <c r="G2786" s="832"/>
      <c r="H2786" s="801" t="s">
        <v>3462</v>
      </c>
      <c r="I2786" s="399" t="s">
        <v>3463</v>
      </c>
      <c r="J2786" s="789" t="s">
        <v>3464</v>
      </c>
      <c r="K2786" s="789" t="s">
        <v>3465</v>
      </c>
      <c r="L2786" s="804">
        <v>2</v>
      </c>
      <c r="M2786" s="190">
        <v>45839</v>
      </c>
      <c r="N2786" s="190">
        <v>45900</v>
      </c>
      <c r="O2786" s="791">
        <f t="shared" si="99"/>
        <v>8.7142857142857135</v>
      </c>
      <c r="P2786" s="790">
        <v>2</v>
      </c>
      <c r="Q2786" s="789" t="s">
        <v>3450</v>
      </c>
      <c r="R2786" s="95">
        <f t="shared" si="100"/>
        <v>1</v>
      </c>
      <c r="S2786" s="794" t="str">
        <f t="array" aca="1" ref="S2786" ca="1">IF(ISNUMBER(R2786),IF(R2786=100%,"CUMPLIDA",IF(AND(ISNUMBER(N2786),ISNUMBER(INDIRECT("FECHA_"&amp;$B2786,1))), IF(N2786&lt;=INDIRECT("FECHA_"&amp;$B2786,1),"INCUMPLIDA","PROCESO"), "VERIFICAR FECHA")),"SIN VALOR AVANCE")</f>
        <v>CUMPLIDA</v>
      </c>
    </row>
    <row r="2787" spans="1:19" ht="165.75">
      <c r="A2787" s="846" t="s">
        <v>19</v>
      </c>
      <c r="B2787" s="785" t="s">
        <v>13</v>
      </c>
      <c r="C2787" s="405"/>
      <c r="D2787" s="405"/>
      <c r="E2787" s="832"/>
      <c r="F2787" s="802"/>
      <c r="G2787" s="832"/>
      <c r="H2787" s="801"/>
      <c r="I2787" s="399"/>
      <c r="J2787" s="789" t="s">
        <v>3466</v>
      </c>
      <c r="K2787" s="789" t="s">
        <v>3467</v>
      </c>
      <c r="L2787" s="804">
        <v>2</v>
      </c>
      <c r="M2787" s="190">
        <v>45901</v>
      </c>
      <c r="N2787" s="190">
        <v>45976</v>
      </c>
      <c r="O2787" s="791">
        <f t="shared" si="99"/>
        <v>10.714285714285714</v>
      </c>
      <c r="P2787" s="790">
        <v>2</v>
      </c>
      <c r="Q2787" s="789" t="s">
        <v>3450</v>
      </c>
      <c r="R2787" s="95">
        <f t="shared" si="100"/>
        <v>1</v>
      </c>
      <c r="S2787" s="794" t="str">
        <f t="array" aca="1" ref="S2787" ca="1">IF(ISNUMBER(R2787),IF(R2787=100%,"CUMPLIDA",IF(AND(ISNUMBER(N2787),ISNUMBER(INDIRECT("FECHA_"&amp;$B2787,1))), IF(N2787&lt;=INDIRECT("FECHA_"&amp;$B2787,1),"INCUMPLIDA","PROCESO"), "VERIFICAR FECHA")),"SIN VALOR AVANCE")</f>
        <v>CUMPLIDA</v>
      </c>
    </row>
    <row r="2788" spans="1:19" ht="60.75">
      <c r="A2788" s="846" t="s">
        <v>19</v>
      </c>
      <c r="B2788" s="785" t="s">
        <v>13</v>
      </c>
      <c r="C2788" s="405"/>
      <c r="D2788" s="405"/>
      <c r="E2788" s="832"/>
      <c r="F2788" s="802"/>
      <c r="G2788" s="832"/>
      <c r="H2788" s="801"/>
      <c r="I2788" s="399" t="s">
        <v>3468</v>
      </c>
      <c r="J2788" s="789" t="s">
        <v>3469</v>
      </c>
      <c r="K2788" s="878" t="s">
        <v>3470</v>
      </c>
      <c r="L2788" s="804">
        <v>1</v>
      </c>
      <c r="M2788" s="886">
        <v>46204</v>
      </c>
      <c r="N2788" s="887">
        <v>46446</v>
      </c>
      <c r="O2788" s="791">
        <f t="shared" si="99"/>
        <v>34.571428571428569</v>
      </c>
      <c r="P2788" s="790">
        <v>0</v>
      </c>
      <c r="Q2788" s="789" t="s">
        <v>3471</v>
      </c>
      <c r="R2788" s="95">
        <f t="shared" si="100"/>
        <v>0</v>
      </c>
      <c r="S2788" s="794" t="str">
        <f t="array" aca="1" ref="S2788" ca="1">IF(ISNUMBER(R2788),IF(R2788=100%,"CUMPLIDA",IF(AND(ISNUMBER(N2788),ISNUMBER(INDIRECT("FECHA_"&amp;$B2788,1))), IF(N2788&lt;=INDIRECT("FECHA_"&amp;$B2788,1),"INCUMPLIDA","PROCESO"), "VERIFICAR FECHA")),"SIN VALOR AVANCE")</f>
        <v>PROCESO</v>
      </c>
    </row>
    <row r="2789" spans="1:19" ht="90.75">
      <c r="A2789" s="846" t="s">
        <v>19</v>
      </c>
      <c r="B2789" s="785" t="s">
        <v>13</v>
      </c>
      <c r="C2789" s="405"/>
      <c r="D2789" s="405"/>
      <c r="E2789" s="832"/>
      <c r="F2789" s="802"/>
      <c r="G2789" s="832"/>
      <c r="H2789" s="801"/>
      <c r="I2789" s="399"/>
      <c r="J2789" s="825" t="s">
        <v>3472</v>
      </c>
      <c r="K2789" s="888" t="s">
        <v>1433</v>
      </c>
      <c r="L2789" s="804">
        <v>1</v>
      </c>
      <c r="M2789" s="886">
        <v>46447</v>
      </c>
      <c r="N2789" s="889">
        <v>46599</v>
      </c>
      <c r="O2789" s="791">
        <f t="shared" si="99"/>
        <v>21.714285714285715</v>
      </c>
      <c r="P2789" s="790">
        <v>0</v>
      </c>
      <c r="Q2789" s="789" t="s">
        <v>3473</v>
      </c>
      <c r="R2789" s="95">
        <f t="shared" si="100"/>
        <v>0</v>
      </c>
      <c r="S2789" s="794" t="str">
        <f t="array" aca="1" ref="S2789" ca="1">IF(ISNUMBER(R2789),IF(R2789=100%,"CUMPLIDA",IF(AND(ISNUMBER(N2789),ISNUMBER(INDIRECT("FECHA_"&amp;$B2789,1))), IF(N2789&lt;=INDIRECT("FECHA_"&amp;$B2789,1),"INCUMPLIDA","PROCESO"), "VERIFICAR FECHA")),"SIN VALOR AVANCE")</f>
        <v>PROCESO</v>
      </c>
    </row>
    <row r="2790" spans="1:19" ht="60.75">
      <c r="A2790" s="846" t="s">
        <v>19</v>
      </c>
      <c r="B2790" s="785" t="s">
        <v>13</v>
      </c>
      <c r="C2790" s="405" t="s">
        <v>1416</v>
      </c>
      <c r="D2790" s="405" t="s">
        <v>3474</v>
      </c>
      <c r="E2790" s="801" t="s">
        <v>3475</v>
      </c>
      <c r="F2790" s="802"/>
      <c r="G2790" s="801"/>
      <c r="H2790" s="801" t="s">
        <v>3476</v>
      </c>
      <c r="I2790" s="801" t="s">
        <v>3477</v>
      </c>
      <c r="J2790" s="789" t="s">
        <v>3478</v>
      </c>
      <c r="K2790" s="878" t="s">
        <v>1184</v>
      </c>
      <c r="L2790" s="790">
        <v>1</v>
      </c>
      <c r="M2790" s="887">
        <v>46204</v>
      </c>
      <c r="N2790" s="887">
        <v>46446</v>
      </c>
      <c r="O2790" s="791">
        <f t="shared" si="99"/>
        <v>34.571428571428569</v>
      </c>
      <c r="P2790" s="790">
        <v>0.2</v>
      </c>
      <c r="Q2790" s="789" t="s">
        <v>3479</v>
      </c>
      <c r="R2790" s="95">
        <f t="shared" si="100"/>
        <v>0.2</v>
      </c>
      <c r="S2790" s="794" t="str">
        <f t="array" aca="1" ref="S2790" ca="1">IF(ISNUMBER(R2790),IF(R2790=100%,"CUMPLIDA",IF(AND(ISNUMBER(N2790),ISNUMBER(INDIRECT("FECHA_"&amp;$B2790,1))), IF(N2790&lt;=INDIRECT("FECHA_"&amp;$B2790,1),"INCUMPLIDA","PROCESO"), "VERIFICAR FECHA")),"SIN VALOR AVANCE")</f>
        <v>PROCESO</v>
      </c>
    </row>
    <row r="2791" spans="1:19" ht="60.75">
      <c r="A2791" s="846" t="s">
        <v>19</v>
      </c>
      <c r="B2791" s="785" t="s">
        <v>13</v>
      </c>
      <c r="C2791" s="405"/>
      <c r="D2791" s="405"/>
      <c r="E2791" s="801"/>
      <c r="F2791" s="802"/>
      <c r="G2791" s="801"/>
      <c r="H2791" s="801"/>
      <c r="I2791" s="801"/>
      <c r="J2791" s="825" t="s">
        <v>3480</v>
      </c>
      <c r="K2791" s="888" t="s">
        <v>3443</v>
      </c>
      <c r="L2791" s="882">
        <v>1</v>
      </c>
      <c r="M2791" s="889">
        <v>46204</v>
      </c>
      <c r="N2791" s="889">
        <v>46446</v>
      </c>
      <c r="O2791" s="791">
        <f t="shared" si="99"/>
        <v>34.571428571428569</v>
      </c>
      <c r="P2791" s="790">
        <v>0</v>
      </c>
      <c r="Q2791" s="789" t="s">
        <v>3481</v>
      </c>
      <c r="R2791" s="95">
        <f t="shared" si="100"/>
        <v>0</v>
      </c>
      <c r="S2791" s="794" t="str">
        <f t="array" aca="1" ref="S2791" ca="1">IF(ISNUMBER(R2791),IF(R2791=100%,"CUMPLIDA",IF(AND(ISNUMBER(N2791),ISNUMBER(INDIRECT("FECHA_"&amp;$B2791,1))), IF(N2791&lt;=INDIRECT("FECHA_"&amp;$B2791,1),"INCUMPLIDA","PROCESO"), "VERIFICAR FECHA")),"SIN VALOR AVANCE")</f>
        <v>PROCESO</v>
      </c>
    </row>
    <row r="2792" spans="1:19" ht="210.75">
      <c r="A2792" s="846" t="s">
        <v>19</v>
      </c>
      <c r="B2792" s="785" t="s">
        <v>13</v>
      </c>
      <c r="C2792" s="405"/>
      <c r="D2792" s="405"/>
      <c r="E2792" s="801"/>
      <c r="F2792" s="802"/>
      <c r="G2792" s="801"/>
      <c r="H2792" s="801"/>
      <c r="I2792" s="801" t="s">
        <v>3482</v>
      </c>
      <c r="J2792" s="789" t="s">
        <v>3483</v>
      </c>
      <c r="K2792" s="789" t="s">
        <v>3484</v>
      </c>
      <c r="L2792" s="804">
        <v>6</v>
      </c>
      <c r="M2792" s="190">
        <v>45839</v>
      </c>
      <c r="N2792" s="190">
        <v>46081</v>
      </c>
      <c r="O2792" s="791">
        <f t="shared" si="99"/>
        <v>34.571428571428569</v>
      </c>
      <c r="P2792" s="790">
        <v>3</v>
      </c>
      <c r="Q2792" s="789" t="s">
        <v>3485</v>
      </c>
      <c r="R2792" s="95">
        <f t="shared" si="100"/>
        <v>0.5</v>
      </c>
      <c r="S2792" s="794" t="str">
        <f t="array" aca="1" ref="S2792" ca="1">IF(ISNUMBER(R2792),IF(R2792=100%,"CUMPLIDA",IF(AND(ISNUMBER(N2792),ISNUMBER(INDIRECT("FECHA_"&amp;$B2792,1))), IF(N2792&lt;=INDIRECT("FECHA_"&amp;$B2792,1),"INCUMPLIDA","PROCESO"), "VERIFICAR FECHA")),"SIN VALOR AVANCE")</f>
        <v>PROCESO</v>
      </c>
    </row>
    <row r="2793" spans="1:19" ht="210.75">
      <c r="A2793" s="846" t="s">
        <v>19</v>
      </c>
      <c r="B2793" s="785" t="s">
        <v>13</v>
      </c>
      <c r="C2793" s="405"/>
      <c r="D2793" s="405"/>
      <c r="E2793" s="801"/>
      <c r="F2793" s="802"/>
      <c r="G2793" s="801"/>
      <c r="H2793" s="801"/>
      <c r="I2793" s="801"/>
      <c r="J2793" s="789" t="s">
        <v>3486</v>
      </c>
      <c r="K2793" s="789" t="s">
        <v>3487</v>
      </c>
      <c r="L2793" s="804">
        <v>1</v>
      </c>
      <c r="M2793" s="190">
        <v>46082</v>
      </c>
      <c r="N2793" s="190">
        <v>46142</v>
      </c>
      <c r="O2793" s="791">
        <f t="shared" si="99"/>
        <v>8.5714285714285712</v>
      </c>
      <c r="P2793" s="790">
        <v>0</v>
      </c>
      <c r="Q2793" s="789" t="s">
        <v>3488</v>
      </c>
      <c r="R2793" s="95">
        <f t="shared" si="100"/>
        <v>0</v>
      </c>
      <c r="S2793" s="794" t="str">
        <f t="array" aca="1" ref="S2793" ca="1">IF(ISNUMBER(R2793),IF(R2793=100%,"CUMPLIDA",IF(AND(ISNUMBER(N2793),ISNUMBER(INDIRECT("FECHA_"&amp;$B2793,1))), IF(N2793&lt;=INDIRECT("FECHA_"&amp;$B2793,1),"INCUMPLIDA","PROCESO"), "VERIFICAR FECHA")),"SIN VALOR AVANCE")</f>
        <v>PROCESO</v>
      </c>
    </row>
    <row r="2794" spans="1:19" ht="180.75">
      <c r="A2794" s="846" t="s">
        <v>19</v>
      </c>
      <c r="B2794" s="785" t="s">
        <v>13</v>
      </c>
      <c r="C2794" s="405" t="s">
        <v>1416</v>
      </c>
      <c r="D2794" s="405" t="s">
        <v>1438</v>
      </c>
      <c r="E2794" s="801" t="s">
        <v>3489</v>
      </c>
      <c r="F2794" s="802" t="s">
        <v>1454</v>
      </c>
      <c r="G2794" s="788"/>
      <c r="H2794" s="788" t="s">
        <v>3490</v>
      </c>
      <c r="I2794" s="801" t="s">
        <v>3491</v>
      </c>
      <c r="J2794" s="789" t="s">
        <v>3492</v>
      </c>
      <c r="K2794" s="789" t="s">
        <v>3493</v>
      </c>
      <c r="L2794" s="804">
        <v>20</v>
      </c>
      <c r="M2794" s="805">
        <v>45870</v>
      </c>
      <c r="N2794" s="805">
        <v>46234</v>
      </c>
      <c r="O2794" s="791">
        <f t="shared" si="99"/>
        <v>52</v>
      </c>
      <c r="P2794" s="790">
        <v>5</v>
      </c>
      <c r="Q2794" s="789" t="s">
        <v>3494</v>
      </c>
      <c r="R2794" s="95">
        <f t="shared" si="100"/>
        <v>0.25</v>
      </c>
      <c r="S2794" s="794" t="str">
        <f t="array" aca="1" ref="S2794" ca="1">IF(ISNUMBER(R2794),IF(R2794=100%,"CUMPLIDA",IF(AND(ISNUMBER(N2794),ISNUMBER(INDIRECT("FECHA_"&amp;$B2794,1))), IF(N2794&lt;=INDIRECT("FECHA_"&amp;$B2794,1),"INCUMPLIDA","PROCESO"), "VERIFICAR FECHA")),"SIN VALOR AVANCE")</f>
        <v>PROCESO</v>
      </c>
    </row>
    <row r="2795" spans="1:19" ht="60.75">
      <c r="A2795" s="846" t="s">
        <v>19</v>
      </c>
      <c r="B2795" s="785" t="s">
        <v>13</v>
      </c>
      <c r="C2795" s="405"/>
      <c r="D2795" s="405"/>
      <c r="E2795" s="801"/>
      <c r="F2795" s="802"/>
      <c r="G2795" s="797"/>
      <c r="H2795" s="797"/>
      <c r="I2795" s="801"/>
      <c r="J2795" s="789" t="s">
        <v>3495</v>
      </c>
      <c r="K2795" s="789" t="s">
        <v>3496</v>
      </c>
      <c r="L2795" s="804">
        <v>3</v>
      </c>
      <c r="M2795" s="805">
        <v>45870</v>
      </c>
      <c r="N2795" s="805">
        <v>46234</v>
      </c>
      <c r="O2795" s="791">
        <f t="shared" si="99"/>
        <v>52</v>
      </c>
      <c r="P2795" s="790">
        <v>0</v>
      </c>
      <c r="Q2795" s="789" t="s">
        <v>1170</v>
      </c>
      <c r="R2795" s="95">
        <f t="shared" si="100"/>
        <v>0</v>
      </c>
      <c r="S2795" s="794" t="str">
        <f t="array" aca="1" ref="S2795" ca="1">IF(ISNUMBER(R2795),IF(R2795=100%,"CUMPLIDA",IF(AND(ISNUMBER(N2795),ISNUMBER(INDIRECT("FECHA_"&amp;$B2795,1))), IF(N2795&lt;=INDIRECT("FECHA_"&amp;$B2795,1),"INCUMPLIDA","PROCESO"), "VERIFICAR FECHA")),"SIN VALOR AVANCE")</f>
        <v>PROCESO</v>
      </c>
    </row>
    <row r="2796" spans="1:19" ht="120.75">
      <c r="A2796" s="846" t="s">
        <v>19</v>
      </c>
      <c r="B2796" s="785" t="s">
        <v>13</v>
      </c>
      <c r="C2796" s="405"/>
      <c r="D2796" s="405"/>
      <c r="E2796" s="801"/>
      <c r="F2796" s="802"/>
      <c r="G2796" s="797"/>
      <c r="H2796" s="797"/>
      <c r="I2796" s="803" t="s">
        <v>3497</v>
      </c>
      <c r="J2796" s="789" t="s">
        <v>3498</v>
      </c>
      <c r="K2796" s="789" t="s">
        <v>3499</v>
      </c>
      <c r="L2796" s="804">
        <v>1</v>
      </c>
      <c r="M2796" s="805">
        <v>45870</v>
      </c>
      <c r="N2796" s="805">
        <v>45991</v>
      </c>
      <c r="O2796" s="791">
        <f t="shared" si="99"/>
        <v>17.285714285714285</v>
      </c>
      <c r="P2796" s="790">
        <v>1</v>
      </c>
      <c r="Q2796" s="789" t="s">
        <v>3500</v>
      </c>
      <c r="R2796" s="95">
        <f t="shared" si="100"/>
        <v>1</v>
      </c>
      <c r="S2796" s="794" t="str">
        <f t="array" aca="1" ref="S2796" ca="1">IF(ISNUMBER(R2796),IF(R2796=100%,"CUMPLIDA",IF(AND(ISNUMBER(N2796),ISNUMBER(INDIRECT("FECHA_"&amp;$B2796,1))), IF(N2796&lt;=INDIRECT("FECHA_"&amp;$B2796,1),"INCUMPLIDA","PROCESO"), "VERIFICAR FECHA")),"SIN VALOR AVANCE")</f>
        <v>CUMPLIDA</v>
      </c>
    </row>
    <row r="2797" spans="1:19" ht="90">
      <c r="A2797" s="846" t="s">
        <v>19</v>
      </c>
      <c r="B2797" s="785" t="s">
        <v>13</v>
      </c>
      <c r="C2797" s="405"/>
      <c r="D2797" s="405"/>
      <c r="E2797" s="801"/>
      <c r="F2797" s="802"/>
      <c r="G2797" s="800"/>
      <c r="H2797" s="800"/>
      <c r="I2797" s="803" t="s">
        <v>3501</v>
      </c>
      <c r="J2797" s="789" t="s">
        <v>3502</v>
      </c>
      <c r="K2797" s="789" t="s">
        <v>3503</v>
      </c>
      <c r="L2797" s="804">
        <v>1</v>
      </c>
      <c r="M2797" s="805">
        <v>45870</v>
      </c>
      <c r="N2797" s="805">
        <v>45930</v>
      </c>
      <c r="O2797" s="791">
        <f t="shared" si="99"/>
        <v>8.5714285714285712</v>
      </c>
      <c r="P2797" s="790">
        <v>1</v>
      </c>
      <c r="Q2797" s="789" t="s">
        <v>1170</v>
      </c>
      <c r="R2797" s="95">
        <f t="shared" si="100"/>
        <v>1</v>
      </c>
      <c r="S2797" s="794" t="str">
        <f t="array" aca="1" ref="S2797" ca="1">IF(ISNUMBER(R2797),IF(R2797=100%,"CUMPLIDA",IF(AND(ISNUMBER(N2797),ISNUMBER(INDIRECT("FECHA_"&amp;$B2797,1))), IF(N2797&lt;=INDIRECT("FECHA_"&amp;$B2797,1),"INCUMPLIDA","PROCESO"), "VERIFICAR FECHA")),"SIN VALOR AVANCE")</f>
        <v>CUMPLIDA</v>
      </c>
    </row>
    <row r="2798" spans="1:19" ht="180.75">
      <c r="A2798" s="846" t="s">
        <v>19</v>
      </c>
      <c r="B2798" s="785" t="s">
        <v>13</v>
      </c>
      <c r="C2798" s="405" t="s">
        <v>1416</v>
      </c>
      <c r="D2798" s="405" t="s">
        <v>1438</v>
      </c>
      <c r="E2798" s="801" t="s">
        <v>3504</v>
      </c>
      <c r="F2798" s="802" t="s">
        <v>1454</v>
      </c>
      <c r="G2798" s="788"/>
      <c r="H2798" s="788" t="s">
        <v>3505</v>
      </c>
      <c r="I2798" s="801" t="s">
        <v>3491</v>
      </c>
      <c r="J2798" s="789" t="s">
        <v>3492</v>
      </c>
      <c r="K2798" s="789" t="s">
        <v>3493</v>
      </c>
      <c r="L2798" s="804">
        <v>20</v>
      </c>
      <c r="M2798" s="805">
        <v>45870</v>
      </c>
      <c r="N2798" s="805">
        <v>46234</v>
      </c>
      <c r="O2798" s="791">
        <f t="shared" si="99"/>
        <v>52</v>
      </c>
      <c r="P2798" s="790">
        <v>5</v>
      </c>
      <c r="Q2798" s="789" t="s">
        <v>3494</v>
      </c>
      <c r="R2798" s="95">
        <f t="shared" si="100"/>
        <v>0.25</v>
      </c>
      <c r="S2798" s="794" t="str">
        <f t="array" aca="1" ref="S2798" ca="1">IF(ISNUMBER(R2798),IF(R2798=100%,"CUMPLIDA",IF(AND(ISNUMBER(N2798),ISNUMBER(INDIRECT("FECHA_"&amp;$B2798,1))), IF(N2798&lt;=INDIRECT("FECHA_"&amp;$B2798,1),"INCUMPLIDA","PROCESO"), "VERIFICAR FECHA")),"SIN VALOR AVANCE")</f>
        <v>PROCESO</v>
      </c>
    </row>
    <row r="2799" spans="1:19" ht="60.75">
      <c r="A2799" s="846" t="s">
        <v>19</v>
      </c>
      <c r="B2799" s="785" t="s">
        <v>13</v>
      </c>
      <c r="C2799" s="405"/>
      <c r="D2799" s="405"/>
      <c r="E2799" s="801"/>
      <c r="F2799" s="802"/>
      <c r="G2799" s="797"/>
      <c r="H2799" s="797"/>
      <c r="I2799" s="801"/>
      <c r="J2799" s="789" t="s">
        <v>3495</v>
      </c>
      <c r="K2799" s="789" t="s">
        <v>3506</v>
      </c>
      <c r="L2799" s="804">
        <v>3</v>
      </c>
      <c r="M2799" s="805">
        <v>45870</v>
      </c>
      <c r="N2799" s="805">
        <v>46234</v>
      </c>
      <c r="O2799" s="791">
        <f t="shared" si="99"/>
        <v>52</v>
      </c>
      <c r="P2799" s="790">
        <v>0</v>
      </c>
      <c r="Q2799" s="789" t="s">
        <v>1170</v>
      </c>
      <c r="R2799" s="95">
        <f t="shared" si="100"/>
        <v>0</v>
      </c>
      <c r="S2799" s="794" t="str">
        <f t="array" aca="1" ref="S2799" ca="1">IF(ISNUMBER(R2799),IF(R2799=100%,"CUMPLIDA",IF(AND(ISNUMBER(N2799),ISNUMBER(INDIRECT("FECHA_"&amp;$B2799,1))), IF(N2799&lt;=INDIRECT("FECHA_"&amp;$B2799,1),"INCUMPLIDA","PROCESO"), "VERIFICAR FECHA")),"SIN VALOR AVANCE")</f>
        <v>PROCESO</v>
      </c>
    </row>
    <row r="2800" spans="1:19" ht="120.75">
      <c r="A2800" s="846" t="s">
        <v>19</v>
      </c>
      <c r="B2800" s="785" t="s">
        <v>13</v>
      </c>
      <c r="C2800" s="405"/>
      <c r="D2800" s="405"/>
      <c r="E2800" s="801"/>
      <c r="F2800" s="802"/>
      <c r="G2800" s="797"/>
      <c r="H2800" s="797"/>
      <c r="I2800" s="803" t="s">
        <v>3497</v>
      </c>
      <c r="J2800" s="789" t="s">
        <v>3498</v>
      </c>
      <c r="K2800" s="789" t="s">
        <v>3499</v>
      </c>
      <c r="L2800" s="804">
        <v>1</v>
      </c>
      <c r="M2800" s="805">
        <v>45870</v>
      </c>
      <c r="N2800" s="805">
        <v>45991</v>
      </c>
      <c r="O2800" s="791">
        <f t="shared" si="99"/>
        <v>17.285714285714285</v>
      </c>
      <c r="P2800" s="790">
        <v>1</v>
      </c>
      <c r="Q2800" s="789" t="s">
        <v>3500</v>
      </c>
      <c r="R2800" s="95">
        <f t="shared" si="100"/>
        <v>1</v>
      </c>
      <c r="S2800" s="794" t="str">
        <f t="array" aca="1" ref="S2800" ca="1">IF(ISNUMBER(R2800),IF(R2800=100%,"CUMPLIDA",IF(AND(ISNUMBER(N2800),ISNUMBER(INDIRECT("FECHA_"&amp;$B2800,1))), IF(N2800&lt;=INDIRECT("FECHA_"&amp;$B2800,1),"INCUMPLIDA","PROCESO"), "VERIFICAR FECHA")),"SIN VALOR AVANCE")</f>
        <v>CUMPLIDA</v>
      </c>
    </row>
    <row r="2801" spans="1:19" ht="90">
      <c r="A2801" s="846" t="s">
        <v>19</v>
      </c>
      <c r="B2801" s="785" t="s">
        <v>13</v>
      </c>
      <c r="C2801" s="405"/>
      <c r="D2801" s="405"/>
      <c r="E2801" s="801"/>
      <c r="F2801" s="802"/>
      <c r="G2801" s="800"/>
      <c r="H2801" s="800"/>
      <c r="I2801" s="803" t="s">
        <v>3501</v>
      </c>
      <c r="J2801" s="789" t="s">
        <v>3502</v>
      </c>
      <c r="K2801" s="789" t="s">
        <v>3503</v>
      </c>
      <c r="L2801" s="804">
        <v>1</v>
      </c>
      <c r="M2801" s="805">
        <v>45870</v>
      </c>
      <c r="N2801" s="805">
        <v>45930</v>
      </c>
      <c r="O2801" s="791">
        <f t="shared" si="99"/>
        <v>8.5714285714285712</v>
      </c>
      <c r="P2801" s="790">
        <v>1</v>
      </c>
      <c r="Q2801" s="789" t="s">
        <v>1170</v>
      </c>
      <c r="R2801" s="95">
        <f t="shared" si="100"/>
        <v>1</v>
      </c>
      <c r="S2801" s="794" t="str">
        <f t="array" aca="1" ref="S2801" ca="1">IF(ISNUMBER(R2801),IF(R2801=100%,"CUMPLIDA",IF(AND(ISNUMBER(N2801),ISNUMBER(INDIRECT("FECHA_"&amp;$B2801,1))), IF(N2801&lt;=INDIRECT("FECHA_"&amp;$B2801,1),"INCUMPLIDA","PROCESO"), "VERIFICAR FECHA")),"SIN VALOR AVANCE")</f>
        <v>CUMPLIDA</v>
      </c>
    </row>
    <row r="2802" spans="1:19" ht="105.75">
      <c r="A2802" s="846" t="s">
        <v>19</v>
      </c>
      <c r="B2802" s="785" t="s">
        <v>13</v>
      </c>
      <c r="C2802" s="405" t="s">
        <v>1416</v>
      </c>
      <c r="D2802" s="405" t="s">
        <v>1417</v>
      </c>
      <c r="E2802" s="801" t="s">
        <v>3507</v>
      </c>
      <c r="F2802" s="802" t="s">
        <v>1454</v>
      </c>
      <c r="G2802" s="788"/>
      <c r="H2802" s="788" t="s">
        <v>3508</v>
      </c>
      <c r="I2802" s="803" t="s">
        <v>3509</v>
      </c>
      <c r="J2802" s="789" t="s">
        <v>3510</v>
      </c>
      <c r="K2802" s="789" t="s">
        <v>3503</v>
      </c>
      <c r="L2802" s="804">
        <v>1</v>
      </c>
      <c r="M2802" s="805">
        <v>45870</v>
      </c>
      <c r="N2802" s="805">
        <v>45930</v>
      </c>
      <c r="O2802" s="791">
        <f t="shared" si="99"/>
        <v>8.5714285714285712</v>
      </c>
      <c r="P2802" s="790">
        <v>1</v>
      </c>
      <c r="Q2802" s="789" t="s">
        <v>3511</v>
      </c>
      <c r="R2802" s="95">
        <f t="shared" si="100"/>
        <v>1</v>
      </c>
      <c r="S2802" s="794" t="str">
        <f t="array" aca="1" ref="S2802" ca="1">IF(ISNUMBER(R2802),IF(R2802=100%,"CUMPLIDA",IF(AND(ISNUMBER(N2802),ISNUMBER(INDIRECT("FECHA_"&amp;$B2802,1))), IF(N2802&lt;=INDIRECT("FECHA_"&amp;$B2802,1),"INCUMPLIDA","PROCESO"), "VERIFICAR FECHA")),"SIN VALOR AVANCE")</f>
        <v>CUMPLIDA</v>
      </c>
    </row>
    <row r="2803" spans="1:19" ht="105">
      <c r="A2803" s="846" t="s">
        <v>19</v>
      </c>
      <c r="B2803" s="785" t="s">
        <v>13</v>
      </c>
      <c r="C2803" s="405"/>
      <c r="D2803" s="405"/>
      <c r="E2803" s="801"/>
      <c r="F2803" s="802"/>
      <c r="G2803" s="800"/>
      <c r="H2803" s="800"/>
      <c r="I2803" s="803" t="s">
        <v>3512</v>
      </c>
      <c r="J2803" s="789" t="s">
        <v>3513</v>
      </c>
      <c r="K2803" s="789" t="s">
        <v>3514</v>
      </c>
      <c r="L2803" s="804">
        <v>12</v>
      </c>
      <c r="M2803" s="805">
        <v>45870</v>
      </c>
      <c r="N2803" s="805">
        <v>46234</v>
      </c>
      <c r="O2803" s="791">
        <f t="shared" si="99"/>
        <v>52</v>
      </c>
      <c r="P2803" s="790">
        <v>5</v>
      </c>
      <c r="Q2803" s="789" t="s">
        <v>3515</v>
      </c>
      <c r="R2803" s="95">
        <f t="shared" si="100"/>
        <v>0.41666666666666669</v>
      </c>
      <c r="S2803" s="794" t="str">
        <f t="array" aca="1" ref="S2803" ca="1">IF(ISNUMBER(R2803),IF(R2803=100%,"CUMPLIDA",IF(AND(ISNUMBER(N2803),ISNUMBER(INDIRECT("FECHA_"&amp;$B2803,1))), IF(N2803&lt;=INDIRECT("FECHA_"&amp;$B2803,1),"INCUMPLIDA","PROCESO"), "VERIFICAR FECHA")),"SIN VALOR AVANCE")</f>
        <v>PROCESO</v>
      </c>
    </row>
    <row r="2804" spans="1:19" ht="180.75">
      <c r="A2804" s="846" t="s">
        <v>19</v>
      </c>
      <c r="B2804" s="785" t="s">
        <v>13</v>
      </c>
      <c r="C2804" s="405" t="s">
        <v>1416</v>
      </c>
      <c r="D2804" s="405" t="s">
        <v>1417</v>
      </c>
      <c r="E2804" s="801" t="s">
        <v>3516</v>
      </c>
      <c r="F2804" s="802" t="s">
        <v>1454</v>
      </c>
      <c r="G2804" s="788"/>
      <c r="H2804" s="788" t="s">
        <v>3517</v>
      </c>
      <c r="I2804" s="801" t="s">
        <v>3491</v>
      </c>
      <c r="J2804" s="789" t="s">
        <v>3492</v>
      </c>
      <c r="K2804" s="789" t="s">
        <v>3493</v>
      </c>
      <c r="L2804" s="804">
        <v>20</v>
      </c>
      <c r="M2804" s="805">
        <v>45870</v>
      </c>
      <c r="N2804" s="805">
        <v>46234</v>
      </c>
      <c r="O2804" s="791">
        <f t="shared" si="99"/>
        <v>52</v>
      </c>
      <c r="P2804" s="790">
        <v>5</v>
      </c>
      <c r="Q2804" s="789" t="s">
        <v>3494</v>
      </c>
      <c r="R2804" s="95">
        <f t="shared" si="100"/>
        <v>0.25</v>
      </c>
      <c r="S2804" s="794" t="str">
        <f t="array" aca="1" ref="S2804" ca="1">IF(ISNUMBER(R2804),IF(R2804=100%,"CUMPLIDA",IF(AND(ISNUMBER(N2804),ISNUMBER(INDIRECT("FECHA_"&amp;$B2804,1))), IF(N2804&lt;=INDIRECT("FECHA_"&amp;$B2804,1),"INCUMPLIDA","PROCESO"), "VERIFICAR FECHA")),"SIN VALOR AVANCE")</f>
        <v>PROCESO</v>
      </c>
    </row>
    <row r="2805" spans="1:19" ht="60.75">
      <c r="A2805" s="846" t="s">
        <v>19</v>
      </c>
      <c r="B2805" s="785" t="s">
        <v>13</v>
      </c>
      <c r="C2805" s="405"/>
      <c r="D2805" s="405"/>
      <c r="E2805" s="801"/>
      <c r="F2805" s="802"/>
      <c r="G2805" s="797"/>
      <c r="H2805" s="797"/>
      <c r="I2805" s="801"/>
      <c r="J2805" s="789" t="s">
        <v>3495</v>
      </c>
      <c r="K2805" s="789" t="s">
        <v>3506</v>
      </c>
      <c r="L2805" s="804">
        <v>3</v>
      </c>
      <c r="M2805" s="805">
        <v>45870</v>
      </c>
      <c r="N2805" s="805">
        <v>46234</v>
      </c>
      <c r="O2805" s="791">
        <f t="shared" si="99"/>
        <v>52</v>
      </c>
      <c r="P2805" s="790">
        <v>0</v>
      </c>
      <c r="Q2805" s="789" t="s">
        <v>1170</v>
      </c>
      <c r="R2805" s="95">
        <f t="shared" si="100"/>
        <v>0</v>
      </c>
      <c r="S2805" s="794" t="str">
        <f t="array" aca="1" ref="S2805" ca="1">IF(ISNUMBER(R2805),IF(R2805=100%,"CUMPLIDA",IF(AND(ISNUMBER(N2805),ISNUMBER(INDIRECT("FECHA_"&amp;$B2805,1))), IF(N2805&lt;=INDIRECT("FECHA_"&amp;$B2805,1),"INCUMPLIDA","PROCESO"), "VERIFICAR FECHA")),"SIN VALOR AVANCE")</f>
        <v>PROCESO</v>
      </c>
    </row>
    <row r="2806" spans="1:19" ht="120.75">
      <c r="A2806" s="846" t="s">
        <v>19</v>
      </c>
      <c r="B2806" s="785" t="s">
        <v>13</v>
      </c>
      <c r="C2806" s="405"/>
      <c r="D2806" s="405"/>
      <c r="E2806" s="801"/>
      <c r="F2806" s="802"/>
      <c r="G2806" s="797"/>
      <c r="H2806" s="797"/>
      <c r="I2806" s="803" t="s">
        <v>3497</v>
      </c>
      <c r="J2806" s="789" t="s">
        <v>3498</v>
      </c>
      <c r="K2806" s="789" t="s">
        <v>3499</v>
      </c>
      <c r="L2806" s="804">
        <v>1</v>
      </c>
      <c r="M2806" s="805">
        <v>45870</v>
      </c>
      <c r="N2806" s="805">
        <v>45991</v>
      </c>
      <c r="O2806" s="791">
        <f t="shared" si="99"/>
        <v>17.285714285714285</v>
      </c>
      <c r="P2806" s="790">
        <v>1</v>
      </c>
      <c r="Q2806" s="789" t="s">
        <v>3500</v>
      </c>
      <c r="R2806" s="95">
        <f t="shared" si="100"/>
        <v>1</v>
      </c>
      <c r="S2806" s="794" t="str">
        <f t="array" aca="1" ref="S2806" ca="1">IF(ISNUMBER(R2806),IF(R2806=100%,"CUMPLIDA",IF(AND(ISNUMBER(N2806),ISNUMBER(INDIRECT("FECHA_"&amp;$B2806,1))), IF(N2806&lt;=INDIRECT("FECHA_"&amp;$B2806,1),"INCUMPLIDA","PROCESO"), "VERIFICAR FECHA")),"SIN VALOR AVANCE")</f>
        <v>CUMPLIDA</v>
      </c>
    </row>
    <row r="2807" spans="1:19" ht="90">
      <c r="A2807" s="846" t="s">
        <v>19</v>
      </c>
      <c r="B2807" s="785" t="s">
        <v>13</v>
      </c>
      <c r="C2807" s="405"/>
      <c r="D2807" s="405"/>
      <c r="E2807" s="801"/>
      <c r="F2807" s="802"/>
      <c r="G2807" s="797"/>
      <c r="H2807" s="797"/>
      <c r="I2807" s="801" t="s">
        <v>3518</v>
      </c>
      <c r="J2807" s="789" t="s">
        <v>3502</v>
      </c>
      <c r="K2807" s="789" t="s">
        <v>3503</v>
      </c>
      <c r="L2807" s="804">
        <v>1</v>
      </c>
      <c r="M2807" s="805">
        <v>45870</v>
      </c>
      <c r="N2807" s="805">
        <v>45930</v>
      </c>
      <c r="O2807" s="791">
        <f t="shared" si="99"/>
        <v>8.5714285714285712</v>
      </c>
      <c r="P2807" s="790">
        <v>1</v>
      </c>
      <c r="Q2807" s="789" t="s">
        <v>1170</v>
      </c>
      <c r="R2807" s="95">
        <f t="shared" si="100"/>
        <v>1</v>
      </c>
      <c r="S2807" s="794" t="str">
        <f t="array" aca="1" ref="S2807" ca="1">IF(ISNUMBER(R2807),IF(R2807=100%,"CUMPLIDA",IF(AND(ISNUMBER(N2807),ISNUMBER(INDIRECT("FECHA_"&amp;$B2807,1))), IF(N2807&lt;=INDIRECT("FECHA_"&amp;$B2807,1),"INCUMPLIDA","PROCESO"), "VERIFICAR FECHA")),"SIN VALOR AVANCE")</f>
        <v>CUMPLIDA</v>
      </c>
    </row>
    <row r="2808" spans="1:19" ht="60.75">
      <c r="A2808" s="846" t="s">
        <v>19</v>
      </c>
      <c r="B2808" s="785" t="s">
        <v>13</v>
      </c>
      <c r="C2808" s="405"/>
      <c r="D2808" s="405"/>
      <c r="E2808" s="801"/>
      <c r="F2808" s="802"/>
      <c r="G2808" s="800"/>
      <c r="H2808" s="800"/>
      <c r="I2808" s="801"/>
      <c r="J2808" s="789" t="s">
        <v>3519</v>
      </c>
      <c r="K2808" s="789" t="s">
        <v>3503</v>
      </c>
      <c r="L2808" s="804">
        <v>1</v>
      </c>
      <c r="M2808" s="805">
        <v>45870</v>
      </c>
      <c r="N2808" s="805">
        <v>45930</v>
      </c>
      <c r="O2808" s="791">
        <f t="shared" si="99"/>
        <v>8.5714285714285712</v>
      </c>
      <c r="P2808" s="790">
        <v>1</v>
      </c>
      <c r="Q2808" s="789" t="s">
        <v>1170</v>
      </c>
      <c r="R2808" s="95">
        <f t="shared" si="100"/>
        <v>1</v>
      </c>
      <c r="S2808" s="794" t="str">
        <f t="array" aca="1" ref="S2808" ca="1">IF(ISNUMBER(R2808),IF(R2808=100%,"CUMPLIDA",IF(AND(ISNUMBER(N2808),ISNUMBER(INDIRECT("FECHA_"&amp;$B2808,1))), IF(N2808&lt;=INDIRECT("FECHA_"&amp;$B2808,1),"INCUMPLIDA","PROCESO"), "VERIFICAR FECHA")),"SIN VALOR AVANCE")</f>
        <v>CUMPLIDA</v>
      </c>
    </row>
    <row r="2809" spans="1:19" ht="90">
      <c r="A2809" s="846" t="s">
        <v>19</v>
      </c>
      <c r="B2809" s="785" t="s">
        <v>13</v>
      </c>
      <c r="C2809" s="405" t="s">
        <v>1416</v>
      </c>
      <c r="D2809" s="405" t="s">
        <v>1417</v>
      </c>
      <c r="E2809" s="801" t="s">
        <v>3520</v>
      </c>
      <c r="F2809" s="802" t="s">
        <v>1454</v>
      </c>
      <c r="G2809" s="788"/>
      <c r="H2809" s="788" t="s">
        <v>3521</v>
      </c>
      <c r="I2809" s="803" t="s">
        <v>3522</v>
      </c>
      <c r="J2809" s="789" t="s">
        <v>3523</v>
      </c>
      <c r="K2809" s="789" t="s">
        <v>3503</v>
      </c>
      <c r="L2809" s="804">
        <v>1</v>
      </c>
      <c r="M2809" s="805">
        <v>45931</v>
      </c>
      <c r="N2809" s="805">
        <v>46022</v>
      </c>
      <c r="O2809" s="791">
        <f t="shared" si="99"/>
        <v>13</v>
      </c>
      <c r="P2809" s="790">
        <v>1</v>
      </c>
      <c r="Q2809" s="789" t="s">
        <v>1170</v>
      </c>
      <c r="R2809" s="95">
        <f t="shared" si="100"/>
        <v>1</v>
      </c>
      <c r="S2809" s="794" t="str">
        <f t="array" aca="1" ref="S2809" ca="1">IF(ISNUMBER(R2809),IF(R2809=100%,"CUMPLIDA",IF(AND(ISNUMBER(N2809),ISNUMBER(INDIRECT("FECHA_"&amp;$B2809,1))), IF(N2809&lt;=INDIRECT("FECHA_"&amp;$B2809,1),"INCUMPLIDA","PROCESO"), "VERIFICAR FECHA")),"SIN VALOR AVANCE")</f>
        <v>CUMPLIDA</v>
      </c>
    </row>
    <row r="2810" spans="1:19" ht="105">
      <c r="A2810" s="846" t="s">
        <v>19</v>
      </c>
      <c r="B2810" s="785" t="s">
        <v>13</v>
      </c>
      <c r="C2810" s="405"/>
      <c r="D2810" s="405"/>
      <c r="E2810" s="801"/>
      <c r="F2810" s="802"/>
      <c r="G2810" s="797"/>
      <c r="H2810" s="797"/>
      <c r="I2810" s="803" t="s">
        <v>3524</v>
      </c>
      <c r="J2810" s="789" t="s">
        <v>3525</v>
      </c>
      <c r="K2810" s="789" t="s">
        <v>3526</v>
      </c>
      <c r="L2810" s="804">
        <v>6</v>
      </c>
      <c r="M2810" s="805">
        <v>45931</v>
      </c>
      <c r="N2810" s="805">
        <v>46660</v>
      </c>
      <c r="O2810" s="791">
        <f t="shared" si="99"/>
        <v>104.14285714285714</v>
      </c>
      <c r="P2810" s="790">
        <v>0</v>
      </c>
      <c r="Q2810" s="789" t="s">
        <v>3527</v>
      </c>
      <c r="R2810" s="95">
        <f t="shared" si="100"/>
        <v>0</v>
      </c>
      <c r="S2810" s="794" t="str">
        <f t="array" aca="1" ref="S2810" ca="1">IF(ISNUMBER(R2810),IF(R2810=100%,"CUMPLIDA",IF(AND(ISNUMBER(N2810),ISNUMBER(INDIRECT("FECHA_"&amp;$B2810,1))), IF(N2810&lt;=INDIRECT("FECHA_"&amp;$B2810,1),"INCUMPLIDA","PROCESO"), "VERIFICAR FECHA")),"SIN VALOR AVANCE")</f>
        <v>PROCESO</v>
      </c>
    </row>
    <row r="2811" spans="1:19" ht="120.75">
      <c r="A2811" s="846" t="s">
        <v>19</v>
      </c>
      <c r="B2811" s="785" t="s">
        <v>13</v>
      </c>
      <c r="C2811" s="405"/>
      <c r="D2811" s="405"/>
      <c r="E2811" s="801"/>
      <c r="F2811" s="802"/>
      <c r="G2811" s="800"/>
      <c r="H2811" s="800"/>
      <c r="I2811" s="803" t="s">
        <v>3528</v>
      </c>
      <c r="J2811" s="789" t="s">
        <v>3529</v>
      </c>
      <c r="K2811" s="789" t="s">
        <v>3530</v>
      </c>
      <c r="L2811" s="804">
        <v>4</v>
      </c>
      <c r="M2811" s="805">
        <v>45870</v>
      </c>
      <c r="N2811" s="805">
        <v>46234</v>
      </c>
      <c r="O2811" s="791">
        <f t="shared" si="99"/>
        <v>52</v>
      </c>
      <c r="P2811" s="790">
        <v>1</v>
      </c>
      <c r="Q2811" s="789" t="s">
        <v>3531</v>
      </c>
      <c r="R2811" s="95">
        <f t="shared" si="100"/>
        <v>0.25</v>
      </c>
      <c r="S2811" s="794" t="str">
        <f t="array" aca="1" ref="S2811" ca="1">IF(ISNUMBER(R2811),IF(R2811=100%,"CUMPLIDA",IF(AND(ISNUMBER(N2811),ISNUMBER(INDIRECT("FECHA_"&amp;$B2811,1))), IF(N2811&lt;=INDIRECT("FECHA_"&amp;$B2811,1),"INCUMPLIDA","PROCESO"), "VERIFICAR FECHA")),"SIN VALOR AVANCE")</f>
        <v>PROCESO</v>
      </c>
    </row>
    <row r="2812" spans="1:19" ht="75.75">
      <c r="A2812" s="846" t="s">
        <v>19</v>
      </c>
      <c r="B2812" s="785" t="s">
        <v>13</v>
      </c>
      <c r="C2812" s="400" t="s">
        <v>1403</v>
      </c>
      <c r="D2812" s="400" t="s">
        <v>1417</v>
      </c>
      <c r="E2812" s="788" t="s">
        <v>3532</v>
      </c>
      <c r="F2812" s="787" t="s">
        <v>1454</v>
      </c>
      <c r="G2812" s="788"/>
      <c r="H2812" s="788" t="s">
        <v>3533</v>
      </c>
      <c r="I2812" s="406" t="s">
        <v>3534</v>
      </c>
      <c r="J2812" s="789" t="s">
        <v>3535</v>
      </c>
      <c r="K2812" s="789" t="s">
        <v>3536</v>
      </c>
      <c r="L2812" s="790">
        <v>4</v>
      </c>
      <c r="M2812" s="805">
        <v>46082</v>
      </c>
      <c r="N2812" s="805">
        <v>46446</v>
      </c>
      <c r="O2812" s="791">
        <f t="shared" si="99"/>
        <v>52</v>
      </c>
      <c r="P2812" s="790">
        <v>0</v>
      </c>
      <c r="Q2812" s="789" t="s">
        <v>3537</v>
      </c>
      <c r="R2812" s="95">
        <f t="shared" si="100"/>
        <v>0</v>
      </c>
      <c r="S2812" s="794" t="str">
        <f t="array" aca="1" ref="S2812" ca="1">IF(ISNUMBER(R2812),IF(R2812=100%,"CUMPLIDA",IF(AND(ISNUMBER(N2812),ISNUMBER(INDIRECT("FECHA_"&amp;$B2812,1))), IF(N2812&lt;=INDIRECT("FECHA_"&amp;$B2812,1),"INCUMPLIDA","PROCESO"), "VERIFICAR FECHA")),"SIN VALOR AVANCE")</f>
        <v>PROCESO</v>
      </c>
    </row>
    <row r="2813" spans="1:19" ht="135">
      <c r="A2813" s="846" t="s">
        <v>19</v>
      </c>
      <c r="B2813" s="785" t="s">
        <v>13</v>
      </c>
      <c r="C2813" s="401"/>
      <c r="D2813" s="401" t="s">
        <v>1417</v>
      </c>
      <c r="E2813" s="797"/>
      <c r="F2813" s="796"/>
      <c r="G2813" s="797"/>
      <c r="H2813" s="797"/>
      <c r="I2813" s="408"/>
      <c r="J2813" s="789" t="s">
        <v>3538</v>
      </c>
      <c r="K2813" s="789" t="s">
        <v>3539</v>
      </c>
      <c r="L2813" s="790">
        <v>4</v>
      </c>
      <c r="M2813" s="805">
        <v>46082</v>
      </c>
      <c r="N2813" s="805">
        <v>46446</v>
      </c>
      <c r="O2813" s="791">
        <f t="shared" si="99"/>
        <v>52</v>
      </c>
      <c r="P2813" s="790">
        <v>0</v>
      </c>
      <c r="Q2813" s="789" t="s">
        <v>3537</v>
      </c>
      <c r="R2813" s="95">
        <f t="shared" si="100"/>
        <v>0</v>
      </c>
      <c r="S2813" s="794" t="str">
        <f t="array" aca="1" ref="S2813" ca="1">IF(ISNUMBER(R2813),IF(R2813=100%,"CUMPLIDA",IF(AND(ISNUMBER(N2813),ISNUMBER(INDIRECT("FECHA_"&amp;$B2813,1))), IF(N2813&lt;=INDIRECT("FECHA_"&amp;$B2813,1),"INCUMPLIDA","PROCESO"), "VERIFICAR FECHA")),"SIN VALOR AVANCE")</f>
        <v>PROCESO</v>
      </c>
    </row>
    <row r="2814" spans="1:19" ht="75.75">
      <c r="A2814" s="846" t="s">
        <v>19</v>
      </c>
      <c r="B2814" s="785" t="s">
        <v>13</v>
      </c>
      <c r="C2814" s="401"/>
      <c r="D2814" s="401" t="s">
        <v>1417</v>
      </c>
      <c r="E2814" s="797"/>
      <c r="F2814" s="796"/>
      <c r="G2814" s="797"/>
      <c r="H2814" s="797"/>
      <c r="I2814" s="406" t="s">
        <v>3540</v>
      </c>
      <c r="J2814" s="789" t="s">
        <v>3541</v>
      </c>
      <c r="K2814" s="789" t="s">
        <v>3542</v>
      </c>
      <c r="L2814" s="790">
        <v>2</v>
      </c>
      <c r="M2814" s="805">
        <v>46082</v>
      </c>
      <c r="N2814" s="805">
        <v>46446</v>
      </c>
      <c r="O2814" s="791">
        <f t="shared" si="99"/>
        <v>52</v>
      </c>
      <c r="P2814" s="790">
        <v>0</v>
      </c>
      <c r="Q2814" s="789" t="s">
        <v>3537</v>
      </c>
      <c r="R2814" s="95">
        <f t="shared" si="100"/>
        <v>0</v>
      </c>
      <c r="S2814" s="794" t="str">
        <f t="array" aca="1" ref="S2814" ca="1">IF(ISNUMBER(R2814),IF(R2814=100%,"CUMPLIDA",IF(AND(ISNUMBER(N2814),ISNUMBER(INDIRECT("FECHA_"&amp;$B2814,1))), IF(N2814&lt;=INDIRECT("FECHA_"&amp;$B2814,1),"INCUMPLIDA","PROCESO"), "VERIFICAR FECHA")),"SIN VALOR AVANCE")</f>
        <v>PROCESO</v>
      </c>
    </row>
    <row r="2815" spans="1:19" ht="135">
      <c r="A2815" s="846" t="s">
        <v>19</v>
      </c>
      <c r="B2815" s="785" t="s">
        <v>13</v>
      </c>
      <c r="C2815" s="401"/>
      <c r="D2815" s="401" t="s">
        <v>1417</v>
      </c>
      <c r="E2815" s="797"/>
      <c r="F2815" s="796"/>
      <c r="G2815" s="797"/>
      <c r="H2815" s="797"/>
      <c r="I2815" s="408"/>
      <c r="J2815" s="789" t="s">
        <v>3543</v>
      </c>
      <c r="K2815" s="789" t="s">
        <v>3544</v>
      </c>
      <c r="L2815" s="790">
        <v>2</v>
      </c>
      <c r="M2815" s="805">
        <v>46082</v>
      </c>
      <c r="N2815" s="805">
        <v>46446</v>
      </c>
      <c r="O2815" s="791">
        <f t="shared" si="99"/>
        <v>52</v>
      </c>
      <c r="P2815" s="790">
        <v>0</v>
      </c>
      <c r="Q2815" s="789" t="s">
        <v>3537</v>
      </c>
      <c r="R2815" s="95">
        <f t="shared" si="100"/>
        <v>0</v>
      </c>
      <c r="S2815" s="794" t="str">
        <f t="array" aca="1" ref="S2815" ca="1">IF(ISNUMBER(R2815),IF(R2815=100%,"CUMPLIDA",IF(AND(ISNUMBER(N2815),ISNUMBER(INDIRECT("FECHA_"&amp;$B2815,1))), IF(N2815&lt;=INDIRECT("FECHA_"&amp;$B2815,1),"INCUMPLIDA","PROCESO"), "VERIFICAR FECHA")),"SIN VALOR AVANCE")</f>
        <v>PROCESO</v>
      </c>
    </row>
    <row r="2816" spans="1:19" ht="75">
      <c r="A2816" s="846" t="s">
        <v>19</v>
      </c>
      <c r="B2816" s="785" t="s">
        <v>13</v>
      </c>
      <c r="C2816" s="402"/>
      <c r="D2816" s="402" t="s">
        <v>1417</v>
      </c>
      <c r="E2816" s="800"/>
      <c r="F2816" s="799"/>
      <c r="G2816" s="800"/>
      <c r="H2816" s="800"/>
      <c r="I2816" s="803" t="s">
        <v>3545</v>
      </c>
      <c r="J2816" s="789" t="s">
        <v>3546</v>
      </c>
      <c r="K2816" s="789" t="s">
        <v>3547</v>
      </c>
      <c r="L2816" s="790">
        <v>1</v>
      </c>
      <c r="M2816" s="805">
        <v>46054</v>
      </c>
      <c r="N2816" s="805">
        <v>46234</v>
      </c>
      <c r="O2816" s="791">
        <f t="shared" ref="O2816:O2879" si="101">(N2816-M2816)/7</f>
        <v>25.714285714285715</v>
      </c>
      <c r="P2816" s="790">
        <v>0</v>
      </c>
      <c r="Q2816" s="789" t="s">
        <v>3548</v>
      </c>
      <c r="R2816" s="95">
        <f t="shared" si="100"/>
        <v>0</v>
      </c>
      <c r="S2816" s="794" t="str">
        <f t="array" aca="1" ref="S2816" ca="1">IF(ISNUMBER(R2816),IF(R2816=100%,"CUMPLIDA",IF(AND(ISNUMBER(N2816),ISNUMBER(INDIRECT("FECHA_"&amp;$B2816,1))), IF(N2816&lt;=INDIRECT("FECHA_"&amp;$B2816,1),"INCUMPLIDA","PROCESO"), "VERIFICAR FECHA")),"SIN VALOR AVANCE")</f>
        <v>PROCESO</v>
      </c>
    </row>
    <row r="2817" spans="1:19" ht="75.75">
      <c r="A2817" s="846" t="s">
        <v>19</v>
      </c>
      <c r="B2817" s="785" t="s">
        <v>13</v>
      </c>
      <c r="C2817" s="400" t="s">
        <v>1403</v>
      </c>
      <c r="D2817" s="400" t="s">
        <v>1417</v>
      </c>
      <c r="E2817" s="788" t="s">
        <v>3549</v>
      </c>
      <c r="F2817" s="787" t="s">
        <v>1454</v>
      </c>
      <c r="G2817" s="788"/>
      <c r="H2817" s="788" t="s">
        <v>3550</v>
      </c>
      <c r="I2817" s="406" t="s">
        <v>3534</v>
      </c>
      <c r="J2817" s="789" t="s">
        <v>3535</v>
      </c>
      <c r="K2817" s="789" t="s">
        <v>3536</v>
      </c>
      <c r="L2817" s="790">
        <v>4</v>
      </c>
      <c r="M2817" s="805">
        <v>46082</v>
      </c>
      <c r="N2817" s="805">
        <v>46446</v>
      </c>
      <c r="O2817" s="791">
        <f t="shared" si="101"/>
        <v>52</v>
      </c>
      <c r="P2817" s="790">
        <v>0</v>
      </c>
      <c r="Q2817" s="789" t="s">
        <v>3551</v>
      </c>
      <c r="R2817" s="95">
        <f t="shared" si="100"/>
        <v>0</v>
      </c>
      <c r="S2817" s="794" t="str">
        <f t="array" aca="1" ref="S2817" ca="1">IF(ISNUMBER(R2817),IF(R2817=100%,"CUMPLIDA",IF(AND(ISNUMBER(N2817),ISNUMBER(INDIRECT("FECHA_"&amp;$B2817,1))), IF(N2817&lt;=INDIRECT("FECHA_"&amp;$B2817,1),"INCUMPLIDA","PROCESO"), "VERIFICAR FECHA")),"SIN VALOR AVANCE")</f>
        <v>PROCESO</v>
      </c>
    </row>
    <row r="2818" spans="1:19" ht="135">
      <c r="A2818" s="846" t="s">
        <v>19</v>
      </c>
      <c r="B2818" s="785" t="s">
        <v>13</v>
      </c>
      <c r="C2818" s="401"/>
      <c r="D2818" s="401" t="s">
        <v>1417</v>
      </c>
      <c r="E2818" s="797"/>
      <c r="F2818" s="796"/>
      <c r="G2818" s="797"/>
      <c r="H2818" s="797"/>
      <c r="I2818" s="408"/>
      <c r="J2818" s="789" t="s">
        <v>3538</v>
      </c>
      <c r="K2818" s="789" t="s">
        <v>3539</v>
      </c>
      <c r="L2818" s="790">
        <v>4</v>
      </c>
      <c r="M2818" s="805">
        <v>46082</v>
      </c>
      <c r="N2818" s="805">
        <v>46446</v>
      </c>
      <c r="O2818" s="791">
        <f t="shared" si="101"/>
        <v>52</v>
      </c>
      <c r="P2818" s="790">
        <v>0</v>
      </c>
      <c r="Q2818" s="789" t="s">
        <v>3551</v>
      </c>
      <c r="R2818" s="95">
        <f t="shared" si="100"/>
        <v>0</v>
      </c>
      <c r="S2818" s="794" t="str">
        <f t="array" aca="1" ref="S2818" ca="1">IF(ISNUMBER(R2818),IF(R2818=100%,"CUMPLIDA",IF(AND(ISNUMBER(N2818),ISNUMBER(INDIRECT("FECHA_"&amp;$B2818,1))), IF(N2818&lt;=INDIRECT("FECHA_"&amp;$B2818,1),"INCUMPLIDA","PROCESO"), "VERIFICAR FECHA")),"SIN VALOR AVANCE")</f>
        <v>PROCESO</v>
      </c>
    </row>
    <row r="2819" spans="1:19" ht="75.75">
      <c r="A2819" s="846" t="s">
        <v>19</v>
      </c>
      <c r="B2819" s="785" t="s">
        <v>13</v>
      </c>
      <c r="C2819" s="401"/>
      <c r="D2819" s="401" t="s">
        <v>1417</v>
      </c>
      <c r="E2819" s="797"/>
      <c r="F2819" s="796"/>
      <c r="G2819" s="797"/>
      <c r="H2819" s="797"/>
      <c r="I2819" s="406" t="s">
        <v>3540</v>
      </c>
      <c r="J2819" s="789" t="s">
        <v>3541</v>
      </c>
      <c r="K2819" s="789" t="s">
        <v>3542</v>
      </c>
      <c r="L2819" s="790">
        <v>2</v>
      </c>
      <c r="M2819" s="805">
        <v>46082</v>
      </c>
      <c r="N2819" s="805">
        <v>46446</v>
      </c>
      <c r="O2819" s="791">
        <f t="shared" si="101"/>
        <v>52</v>
      </c>
      <c r="P2819" s="790">
        <v>0</v>
      </c>
      <c r="Q2819" s="789" t="s">
        <v>3551</v>
      </c>
      <c r="R2819" s="95">
        <f t="shared" si="100"/>
        <v>0</v>
      </c>
      <c r="S2819" s="794" t="str">
        <f t="array" aca="1" ref="S2819" ca="1">IF(ISNUMBER(R2819),IF(R2819=100%,"CUMPLIDA",IF(AND(ISNUMBER(N2819),ISNUMBER(INDIRECT("FECHA_"&amp;$B2819,1))), IF(N2819&lt;=INDIRECT("FECHA_"&amp;$B2819,1),"INCUMPLIDA","PROCESO"), "VERIFICAR FECHA")),"SIN VALOR AVANCE")</f>
        <v>PROCESO</v>
      </c>
    </row>
    <row r="2820" spans="1:19" ht="135">
      <c r="A2820" s="846" t="s">
        <v>19</v>
      </c>
      <c r="B2820" s="785" t="s">
        <v>13</v>
      </c>
      <c r="C2820" s="401"/>
      <c r="D2820" s="401" t="s">
        <v>1417</v>
      </c>
      <c r="E2820" s="797"/>
      <c r="F2820" s="796"/>
      <c r="G2820" s="797"/>
      <c r="H2820" s="797"/>
      <c r="I2820" s="408"/>
      <c r="J2820" s="789" t="s">
        <v>3543</v>
      </c>
      <c r="K2820" s="789" t="s">
        <v>3544</v>
      </c>
      <c r="L2820" s="790">
        <v>2</v>
      </c>
      <c r="M2820" s="805">
        <v>46082</v>
      </c>
      <c r="N2820" s="805">
        <v>46446</v>
      </c>
      <c r="O2820" s="791">
        <f t="shared" si="101"/>
        <v>52</v>
      </c>
      <c r="P2820" s="790">
        <v>0</v>
      </c>
      <c r="Q2820" s="789" t="s">
        <v>3551</v>
      </c>
      <c r="R2820" s="95">
        <f t="shared" si="100"/>
        <v>0</v>
      </c>
      <c r="S2820" s="794" t="str">
        <f t="array" aca="1" ref="S2820" ca="1">IF(ISNUMBER(R2820),IF(R2820=100%,"CUMPLIDA",IF(AND(ISNUMBER(N2820),ISNUMBER(INDIRECT("FECHA_"&amp;$B2820,1))), IF(N2820&lt;=INDIRECT("FECHA_"&amp;$B2820,1),"INCUMPLIDA","PROCESO"), "VERIFICAR FECHA")),"SIN VALOR AVANCE")</f>
        <v>PROCESO</v>
      </c>
    </row>
    <row r="2821" spans="1:19" ht="75">
      <c r="A2821" s="846" t="s">
        <v>19</v>
      </c>
      <c r="B2821" s="785" t="s">
        <v>13</v>
      </c>
      <c r="C2821" s="402"/>
      <c r="D2821" s="402" t="s">
        <v>1417</v>
      </c>
      <c r="E2821" s="800"/>
      <c r="F2821" s="799"/>
      <c r="G2821" s="800"/>
      <c r="H2821" s="800"/>
      <c r="I2821" s="803" t="s">
        <v>3545</v>
      </c>
      <c r="J2821" s="789" t="s">
        <v>3546</v>
      </c>
      <c r="K2821" s="789" t="s">
        <v>3547</v>
      </c>
      <c r="L2821" s="790">
        <v>1</v>
      </c>
      <c r="M2821" s="805">
        <v>46054</v>
      </c>
      <c r="N2821" s="805">
        <v>46234</v>
      </c>
      <c r="O2821" s="791">
        <f t="shared" si="101"/>
        <v>25.714285714285715</v>
      </c>
      <c r="P2821" s="790">
        <v>0</v>
      </c>
      <c r="Q2821" s="789" t="s">
        <v>3548</v>
      </c>
      <c r="R2821" s="95">
        <f t="shared" si="100"/>
        <v>0</v>
      </c>
      <c r="S2821" s="794" t="str">
        <f t="array" aca="1" ref="S2821" ca="1">IF(ISNUMBER(R2821),IF(R2821=100%,"CUMPLIDA",IF(AND(ISNUMBER(N2821),ISNUMBER(INDIRECT("FECHA_"&amp;$B2821,1))), IF(N2821&lt;=INDIRECT("FECHA_"&amp;$B2821,1),"INCUMPLIDA","PROCESO"), "VERIFICAR FECHA")),"SIN VALOR AVANCE")</f>
        <v>PROCESO</v>
      </c>
    </row>
    <row r="2822" spans="1:19" ht="75.75">
      <c r="A2822" s="846" t="s">
        <v>19</v>
      </c>
      <c r="B2822" s="785" t="s">
        <v>13</v>
      </c>
      <c r="C2822" s="400" t="s">
        <v>1403</v>
      </c>
      <c r="D2822" s="400" t="s">
        <v>1417</v>
      </c>
      <c r="E2822" s="788" t="s">
        <v>3552</v>
      </c>
      <c r="F2822" s="787" t="s">
        <v>1454</v>
      </c>
      <c r="G2822" s="788"/>
      <c r="H2822" s="788" t="s">
        <v>3553</v>
      </c>
      <c r="I2822" s="406" t="s">
        <v>3534</v>
      </c>
      <c r="J2822" s="789" t="s">
        <v>3535</v>
      </c>
      <c r="K2822" s="789" t="s">
        <v>3536</v>
      </c>
      <c r="L2822" s="790">
        <v>4</v>
      </c>
      <c r="M2822" s="805">
        <v>46082</v>
      </c>
      <c r="N2822" s="805">
        <v>46446</v>
      </c>
      <c r="O2822" s="791">
        <f t="shared" si="101"/>
        <v>52</v>
      </c>
      <c r="P2822" s="790">
        <v>0</v>
      </c>
      <c r="Q2822" s="789" t="s">
        <v>3554</v>
      </c>
      <c r="R2822" s="95">
        <f t="shared" si="100"/>
        <v>0</v>
      </c>
      <c r="S2822" s="794" t="str">
        <f t="array" aca="1" ref="S2822" ca="1">IF(ISNUMBER(R2822),IF(R2822=100%,"CUMPLIDA",IF(AND(ISNUMBER(N2822),ISNUMBER(INDIRECT("FECHA_"&amp;$B2822,1))), IF(N2822&lt;=INDIRECT("FECHA_"&amp;$B2822,1),"INCUMPLIDA","PROCESO"), "VERIFICAR FECHA")),"SIN VALOR AVANCE")</f>
        <v>PROCESO</v>
      </c>
    </row>
    <row r="2823" spans="1:19" ht="135">
      <c r="A2823" s="846" t="s">
        <v>19</v>
      </c>
      <c r="B2823" s="785" t="s">
        <v>13</v>
      </c>
      <c r="C2823" s="401"/>
      <c r="D2823" s="401" t="s">
        <v>1417</v>
      </c>
      <c r="E2823" s="797"/>
      <c r="F2823" s="796"/>
      <c r="G2823" s="797"/>
      <c r="H2823" s="797"/>
      <c r="I2823" s="408"/>
      <c r="J2823" s="789" t="s">
        <v>3538</v>
      </c>
      <c r="K2823" s="789" t="s">
        <v>3539</v>
      </c>
      <c r="L2823" s="790">
        <v>4</v>
      </c>
      <c r="M2823" s="805">
        <v>46082</v>
      </c>
      <c r="N2823" s="805">
        <v>46446</v>
      </c>
      <c r="O2823" s="791">
        <f t="shared" si="101"/>
        <v>52</v>
      </c>
      <c r="P2823" s="790">
        <v>0</v>
      </c>
      <c r="Q2823" s="789" t="s">
        <v>3554</v>
      </c>
      <c r="R2823" s="95">
        <f t="shared" si="100"/>
        <v>0</v>
      </c>
      <c r="S2823" s="794" t="str">
        <f t="array" aca="1" ref="S2823" ca="1">IF(ISNUMBER(R2823),IF(R2823=100%,"CUMPLIDA",IF(AND(ISNUMBER(N2823),ISNUMBER(INDIRECT("FECHA_"&amp;$B2823,1))), IF(N2823&lt;=INDIRECT("FECHA_"&amp;$B2823,1),"INCUMPLIDA","PROCESO"), "VERIFICAR FECHA")),"SIN VALOR AVANCE")</f>
        <v>PROCESO</v>
      </c>
    </row>
    <row r="2824" spans="1:19" ht="75.75">
      <c r="A2824" s="846" t="s">
        <v>19</v>
      </c>
      <c r="B2824" s="785" t="s">
        <v>13</v>
      </c>
      <c r="C2824" s="401"/>
      <c r="D2824" s="401" t="s">
        <v>1417</v>
      </c>
      <c r="E2824" s="797"/>
      <c r="F2824" s="796"/>
      <c r="G2824" s="797"/>
      <c r="H2824" s="797"/>
      <c r="I2824" s="406" t="s">
        <v>3540</v>
      </c>
      <c r="J2824" s="789" t="s">
        <v>3541</v>
      </c>
      <c r="K2824" s="789" t="s">
        <v>3542</v>
      </c>
      <c r="L2824" s="790">
        <v>2</v>
      </c>
      <c r="M2824" s="805">
        <v>46082</v>
      </c>
      <c r="N2824" s="805">
        <v>46446</v>
      </c>
      <c r="O2824" s="791">
        <f t="shared" si="101"/>
        <v>52</v>
      </c>
      <c r="P2824" s="790">
        <v>0</v>
      </c>
      <c r="Q2824" s="789" t="s">
        <v>3554</v>
      </c>
      <c r="R2824" s="95">
        <f t="shared" si="100"/>
        <v>0</v>
      </c>
      <c r="S2824" s="794" t="str">
        <f t="array" aca="1" ref="S2824" ca="1">IF(ISNUMBER(R2824),IF(R2824=100%,"CUMPLIDA",IF(AND(ISNUMBER(N2824),ISNUMBER(INDIRECT("FECHA_"&amp;$B2824,1))), IF(N2824&lt;=INDIRECT("FECHA_"&amp;$B2824,1),"INCUMPLIDA","PROCESO"), "VERIFICAR FECHA")),"SIN VALOR AVANCE")</f>
        <v>PROCESO</v>
      </c>
    </row>
    <row r="2825" spans="1:19" ht="135">
      <c r="A2825" s="846" t="s">
        <v>19</v>
      </c>
      <c r="B2825" s="785" t="s">
        <v>13</v>
      </c>
      <c r="C2825" s="401"/>
      <c r="D2825" s="401" t="s">
        <v>1417</v>
      </c>
      <c r="E2825" s="797"/>
      <c r="F2825" s="796"/>
      <c r="G2825" s="797"/>
      <c r="H2825" s="797"/>
      <c r="I2825" s="408"/>
      <c r="J2825" s="789" t="s">
        <v>3543</v>
      </c>
      <c r="K2825" s="789" t="s">
        <v>3544</v>
      </c>
      <c r="L2825" s="790">
        <v>2</v>
      </c>
      <c r="M2825" s="805">
        <v>46082</v>
      </c>
      <c r="N2825" s="805">
        <v>46446</v>
      </c>
      <c r="O2825" s="791">
        <f t="shared" si="101"/>
        <v>52</v>
      </c>
      <c r="P2825" s="790">
        <v>0</v>
      </c>
      <c r="Q2825" s="789" t="s">
        <v>3554</v>
      </c>
      <c r="R2825" s="95">
        <f t="shared" si="100"/>
        <v>0</v>
      </c>
      <c r="S2825" s="794" t="str">
        <f t="array" aca="1" ref="S2825" ca="1">IF(ISNUMBER(R2825),IF(R2825=100%,"CUMPLIDA",IF(AND(ISNUMBER(N2825),ISNUMBER(INDIRECT("FECHA_"&amp;$B2825,1))), IF(N2825&lt;=INDIRECT("FECHA_"&amp;$B2825,1),"INCUMPLIDA","PROCESO"), "VERIFICAR FECHA")),"SIN VALOR AVANCE")</f>
        <v>PROCESO</v>
      </c>
    </row>
    <row r="2826" spans="1:19" ht="75">
      <c r="A2826" s="846" t="s">
        <v>19</v>
      </c>
      <c r="B2826" s="785" t="s">
        <v>13</v>
      </c>
      <c r="C2826" s="402"/>
      <c r="D2826" s="402" t="s">
        <v>1417</v>
      </c>
      <c r="E2826" s="800"/>
      <c r="F2826" s="799"/>
      <c r="G2826" s="800"/>
      <c r="H2826" s="800"/>
      <c r="I2826" s="803" t="s">
        <v>3545</v>
      </c>
      <c r="J2826" s="789" t="s">
        <v>3546</v>
      </c>
      <c r="K2826" s="789" t="s">
        <v>3547</v>
      </c>
      <c r="L2826" s="790">
        <v>1</v>
      </c>
      <c r="M2826" s="805">
        <v>46054</v>
      </c>
      <c r="N2826" s="805">
        <v>46234</v>
      </c>
      <c r="O2826" s="791">
        <f t="shared" si="101"/>
        <v>25.714285714285715</v>
      </c>
      <c r="P2826" s="790">
        <v>0</v>
      </c>
      <c r="Q2826" s="789" t="s">
        <v>3548</v>
      </c>
      <c r="R2826" s="95">
        <f t="shared" si="100"/>
        <v>0</v>
      </c>
      <c r="S2826" s="794" t="str">
        <f t="array" aca="1" ref="S2826" ca="1">IF(ISNUMBER(R2826),IF(R2826=100%,"CUMPLIDA",IF(AND(ISNUMBER(N2826),ISNUMBER(INDIRECT("FECHA_"&amp;$B2826,1))), IF(N2826&lt;=INDIRECT("FECHA_"&amp;$B2826,1),"INCUMPLIDA","PROCESO"), "VERIFICAR FECHA")),"SIN VALOR AVANCE")</f>
        <v>PROCESO</v>
      </c>
    </row>
    <row r="2827" spans="1:19" ht="75.75">
      <c r="A2827" s="846" t="s">
        <v>19</v>
      </c>
      <c r="B2827" s="785" t="s">
        <v>13</v>
      </c>
      <c r="C2827" s="400" t="s">
        <v>1403</v>
      </c>
      <c r="D2827" s="400" t="s">
        <v>1417</v>
      </c>
      <c r="E2827" s="788" t="s">
        <v>3555</v>
      </c>
      <c r="F2827" s="787" t="s">
        <v>1454</v>
      </c>
      <c r="G2827" s="788"/>
      <c r="H2827" s="788" t="s">
        <v>3556</v>
      </c>
      <c r="I2827" s="406" t="s">
        <v>3534</v>
      </c>
      <c r="J2827" s="789" t="s">
        <v>3535</v>
      </c>
      <c r="K2827" s="789" t="s">
        <v>3536</v>
      </c>
      <c r="L2827" s="790">
        <v>4</v>
      </c>
      <c r="M2827" s="805">
        <v>46082</v>
      </c>
      <c r="N2827" s="805">
        <v>46446</v>
      </c>
      <c r="O2827" s="791">
        <f t="shared" si="101"/>
        <v>52</v>
      </c>
      <c r="P2827" s="790">
        <v>0</v>
      </c>
      <c r="Q2827" s="789" t="s">
        <v>3557</v>
      </c>
      <c r="R2827" s="95">
        <f t="shared" ref="R2827:R2884" si="102">P2827/L2827</f>
        <v>0</v>
      </c>
      <c r="S2827" s="794" t="str">
        <f t="array" aca="1" ref="S2827" ca="1">IF(ISNUMBER(R2827),IF(R2827=100%,"CUMPLIDA",IF(AND(ISNUMBER(N2827),ISNUMBER(INDIRECT("FECHA_"&amp;$B2827,1))), IF(N2827&lt;=INDIRECT("FECHA_"&amp;$B2827,1),"INCUMPLIDA","PROCESO"), "VERIFICAR FECHA")),"SIN VALOR AVANCE")</f>
        <v>PROCESO</v>
      </c>
    </row>
    <row r="2828" spans="1:19" ht="135">
      <c r="A2828" s="846" t="s">
        <v>19</v>
      </c>
      <c r="B2828" s="785" t="s">
        <v>13</v>
      </c>
      <c r="C2828" s="401"/>
      <c r="D2828" s="401" t="s">
        <v>1417</v>
      </c>
      <c r="E2828" s="797"/>
      <c r="F2828" s="796"/>
      <c r="G2828" s="797"/>
      <c r="H2828" s="797"/>
      <c r="I2828" s="408"/>
      <c r="J2828" s="789" t="s">
        <v>3538</v>
      </c>
      <c r="K2828" s="789" t="s">
        <v>3539</v>
      </c>
      <c r="L2828" s="790">
        <v>4</v>
      </c>
      <c r="M2828" s="805">
        <v>46082</v>
      </c>
      <c r="N2828" s="805">
        <v>46446</v>
      </c>
      <c r="O2828" s="791">
        <f t="shared" si="101"/>
        <v>52</v>
      </c>
      <c r="P2828" s="790">
        <v>0</v>
      </c>
      <c r="Q2828" s="789" t="s">
        <v>3557</v>
      </c>
      <c r="R2828" s="95">
        <f t="shared" si="102"/>
        <v>0</v>
      </c>
      <c r="S2828" s="794" t="str">
        <f t="array" aca="1" ref="S2828" ca="1">IF(ISNUMBER(R2828),IF(R2828=100%,"CUMPLIDA",IF(AND(ISNUMBER(N2828),ISNUMBER(INDIRECT("FECHA_"&amp;$B2828,1))), IF(N2828&lt;=INDIRECT("FECHA_"&amp;$B2828,1),"INCUMPLIDA","PROCESO"), "VERIFICAR FECHA")),"SIN VALOR AVANCE")</f>
        <v>PROCESO</v>
      </c>
    </row>
    <row r="2829" spans="1:19" ht="75.75">
      <c r="A2829" s="846" t="s">
        <v>19</v>
      </c>
      <c r="B2829" s="785" t="s">
        <v>13</v>
      </c>
      <c r="C2829" s="401"/>
      <c r="D2829" s="401" t="s">
        <v>1417</v>
      </c>
      <c r="E2829" s="797"/>
      <c r="F2829" s="796"/>
      <c r="G2829" s="797"/>
      <c r="H2829" s="797"/>
      <c r="I2829" s="406" t="s">
        <v>3540</v>
      </c>
      <c r="J2829" s="789" t="s">
        <v>3541</v>
      </c>
      <c r="K2829" s="789" t="s">
        <v>3542</v>
      </c>
      <c r="L2829" s="790">
        <v>2</v>
      </c>
      <c r="M2829" s="805">
        <v>46082</v>
      </c>
      <c r="N2829" s="805">
        <v>46446</v>
      </c>
      <c r="O2829" s="791">
        <f t="shared" si="101"/>
        <v>52</v>
      </c>
      <c r="P2829" s="790">
        <v>0</v>
      </c>
      <c r="Q2829" s="789" t="s">
        <v>3557</v>
      </c>
      <c r="R2829" s="95">
        <f t="shared" si="102"/>
        <v>0</v>
      </c>
      <c r="S2829" s="794" t="str">
        <f t="array" aca="1" ref="S2829" ca="1">IF(ISNUMBER(R2829),IF(R2829=100%,"CUMPLIDA",IF(AND(ISNUMBER(N2829),ISNUMBER(INDIRECT("FECHA_"&amp;$B2829,1))), IF(N2829&lt;=INDIRECT("FECHA_"&amp;$B2829,1),"INCUMPLIDA","PROCESO"), "VERIFICAR FECHA")),"SIN VALOR AVANCE")</f>
        <v>PROCESO</v>
      </c>
    </row>
    <row r="2830" spans="1:19" ht="135">
      <c r="A2830" s="846" t="s">
        <v>19</v>
      </c>
      <c r="B2830" s="785" t="s">
        <v>13</v>
      </c>
      <c r="C2830" s="401"/>
      <c r="D2830" s="401" t="s">
        <v>1417</v>
      </c>
      <c r="E2830" s="797"/>
      <c r="F2830" s="796"/>
      <c r="G2830" s="797"/>
      <c r="H2830" s="797"/>
      <c r="I2830" s="408"/>
      <c r="J2830" s="789" t="s">
        <v>3543</v>
      </c>
      <c r="K2830" s="789" t="s">
        <v>3544</v>
      </c>
      <c r="L2830" s="790">
        <v>2</v>
      </c>
      <c r="M2830" s="805">
        <v>46082</v>
      </c>
      <c r="N2830" s="805">
        <v>46446</v>
      </c>
      <c r="O2830" s="791">
        <f t="shared" si="101"/>
        <v>52</v>
      </c>
      <c r="P2830" s="790">
        <v>0</v>
      </c>
      <c r="Q2830" s="789" t="s">
        <v>3557</v>
      </c>
      <c r="R2830" s="95">
        <f t="shared" si="102"/>
        <v>0</v>
      </c>
      <c r="S2830" s="794" t="str">
        <f t="array" aca="1" ref="S2830" ca="1">IF(ISNUMBER(R2830),IF(R2830=100%,"CUMPLIDA",IF(AND(ISNUMBER(N2830),ISNUMBER(INDIRECT("FECHA_"&amp;$B2830,1))), IF(N2830&lt;=INDIRECT("FECHA_"&amp;$B2830,1),"INCUMPLIDA","PROCESO"), "VERIFICAR FECHA")),"SIN VALOR AVANCE")</f>
        <v>PROCESO</v>
      </c>
    </row>
    <row r="2831" spans="1:19" ht="75">
      <c r="A2831" s="846" t="s">
        <v>19</v>
      </c>
      <c r="B2831" s="785" t="s">
        <v>13</v>
      </c>
      <c r="C2831" s="402"/>
      <c r="D2831" s="402" t="s">
        <v>1417</v>
      </c>
      <c r="E2831" s="800"/>
      <c r="F2831" s="799"/>
      <c r="G2831" s="800"/>
      <c r="H2831" s="800"/>
      <c r="I2831" s="803" t="s">
        <v>3545</v>
      </c>
      <c r="J2831" s="789" t="s">
        <v>3546</v>
      </c>
      <c r="K2831" s="789" t="s">
        <v>3547</v>
      </c>
      <c r="L2831" s="790">
        <v>1</v>
      </c>
      <c r="M2831" s="805">
        <v>46054</v>
      </c>
      <c r="N2831" s="805">
        <v>46234</v>
      </c>
      <c r="O2831" s="791">
        <f t="shared" si="101"/>
        <v>25.714285714285715</v>
      </c>
      <c r="P2831" s="790">
        <v>0</v>
      </c>
      <c r="Q2831" s="789" t="s">
        <v>3548</v>
      </c>
      <c r="R2831" s="95">
        <f t="shared" si="102"/>
        <v>0</v>
      </c>
      <c r="S2831" s="794" t="str">
        <f t="array" aca="1" ref="S2831" ca="1">IF(ISNUMBER(R2831),IF(R2831=100%,"CUMPLIDA",IF(AND(ISNUMBER(N2831),ISNUMBER(INDIRECT("FECHA_"&amp;$B2831,1))), IF(N2831&lt;=INDIRECT("FECHA_"&amp;$B2831,1),"INCUMPLIDA","PROCESO"), "VERIFICAR FECHA")),"SIN VALOR AVANCE")</f>
        <v>PROCESO</v>
      </c>
    </row>
    <row r="2832" spans="1:19" ht="75.75">
      <c r="A2832" s="846" t="s">
        <v>19</v>
      </c>
      <c r="B2832" s="785" t="s">
        <v>13</v>
      </c>
      <c r="C2832" s="400" t="s">
        <v>1403</v>
      </c>
      <c r="D2832" s="400" t="s">
        <v>1417</v>
      </c>
      <c r="E2832" s="788" t="s">
        <v>3558</v>
      </c>
      <c r="F2832" s="787" t="s">
        <v>1454</v>
      </c>
      <c r="G2832" s="788"/>
      <c r="H2832" s="788" t="s">
        <v>3559</v>
      </c>
      <c r="I2832" s="406" t="s">
        <v>3534</v>
      </c>
      <c r="J2832" s="789" t="s">
        <v>3535</v>
      </c>
      <c r="K2832" s="789" t="s">
        <v>3536</v>
      </c>
      <c r="L2832" s="790">
        <v>4</v>
      </c>
      <c r="M2832" s="805">
        <v>46082</v>
      </c>
      <c r="N2832" s="805">
        <v>46446</v>
      </c>
      <c r="O2832" s="791">
        <f t="shared" si="101"/>
        <v>52</v>
      </c>
      <c r="P2832" s="790">
        <v>0</v>
      </c>
      <c r="Q2832" s="789" t="s">
        <v>3554</v>
      </c>
      <c r="R2832" s="95">
        <f t="shared" si="102"/>
        <v>0</v>
      </c>
      <c r="S2832" s="794" t="str">
        <f t="array" aca="1" ref="S2832" ca="1">IF(ISNUMBER(R2832),IF(R2832=100%,"CUMPLIDA",IF(AND(ISNUMBER(N2832),ISNUMBER(INDIRECT("FECHA_"&amp;$B2832,1))), IF(N2832&lt;=INDIRECT("FECHA_"&amp;$B2832,1),"INCUMPLIDA","PROCESO"), "VERIFICAR FECHA")),"SIN VALOR AVANCE")</f>
        <v>PROCESO</v>
      </c>
    </row>
    <row r="2833" spans="1:19" ht="135">
      <c r="A2833" s="846" t="s">
        <v>19</v>
      </c>
      <c r="B2833" s="785" t="s">
        <v>13</v>
      </c>
      <c r="C2833" s="401"/>
      <c r="D2833" s="401" t="s">
        <v>1417</v>
      </c>
      <c r="E2833" s="797"/>
      <c r="F2833" s="796"/>
      <c r="G2833" s="797"/>
      <c r="H2833" s="797"/>
      <c r="I2833" s="408"/>
      <c r="J2833" s="789" t="s">
        <v>3538</v>
      </c>
      <c r="K2833" s="789" t="s">
        <v>3539</v>
      </c>
      <c r="L2833" s="790">
        <v>4</v>
      </c>
      <c r="M2833" s="805">
        <v>46082</v>
      </c>
      <c r="N2833" s="805">
        <v>46446</v>
      </c>
      <c r="O2833" s="791">
        <f t="shared" si="101"/>
        <v>52</v>
      </c>
      <c r="P2833" s="790">
        <v>0</v>
      </c>
      <c r="Q2833" s="789" t="s">
        <v>3554</v>
      </c>
      <c r="R2833" s="95">
        <f t="shared" si="102"/>
        <v>0</v>
      </c>
      <c r="S2833" s="794" t="str">
        <f t="array" aca="1" ref="S2833" ca="1">IF(ISNUMBER(R2833),IF(R2833=100%,"CUMPLIDA",IF(AND(ISNUMBER(N2833),ISNUMBER(INDIRECT("FECHA_"&amp;$B2833,1))), IF(N2833&lt;=INDIRECT("FECHA_"&amp;$B2833,1),"INCUMPLIDA","PROCESO"), "VERIFICAR FECHA")),"SIN VALOR AVANCE")</f>
        <v>PROCESO</v>
      </c>
    </row>
    <row r="2834" spans="1:19" ht="75.75">
      <c r="A2834" s="846" t="s">
        <v>19</v>
      </c>
      <c r="B2834" s="785" t="s">
        <v>13</v>
      </c>
      <c r="C2834" s="401"/>
      <c r="D2834" s="401" t="s">
        <v>1417</v>
      </c>
      <c r="E2834" s="797"/>
      <c r="F2834" s="796"/>
      <c r="G2834" s="797"/>
      <c r="H2834" s="797"/>
      <c r="I2834" s="406" t="s">
        <v>3540</v>
      </c>
      <c r="J2834" s="789" t="s">
        <v>3541</v>
      </c>
      <c r="K2834" s="789" t="s">
        <v>3542</v>
      </c>
      <c r="L2834" s="790">
        <v>2</v>
      </c>
      <c r="M2834" s="805">
        <v>46082</v>
      </c>
      <c r="N2834" s="805">
        <v>46446</v>
      </c>
      <c r="O2834" s="791">
        <f t="shared" si="101"/>
        <v>52</v>
      </c>
      <c r="P2834" s="790">
        <v>0</v>
      </c>
      <c r="Q2834" s="789" t="s">
        <v>3554</v>
      </c>
      <c r="R2834" s="95">
        <f t="shared" si="102"/>
        <v>0</v>
      </c>
      <c r="S2834" s="794" t="str">
        <f t="array" aca="1" ref="S2834" ca="1">IF(ISNUMBER(R2834),IF(R2834=100%,"CUMPLIDA",IF(AND(ISNUMBER(N2834),ISNUMBER(INDIRECT("FECHA_"&amp;$B2834,1))), IF(N2834&lt;=INDIRECT("FECHA_"&amp;$B2834,1),"INCUMPLIDA","PROCESO"), "VERIFICAR FECHA")),"SIN VALOR AVANCE")</f>
        <v>PROCESO</v>
      </c>
    </row>
    <row r="2835" spans="1:19" ht="135">
      <c r="A2835" s="846" t="s">
        <v>19</v>
      </c>
      <c r="B2835" s="785" t="s">
        <v>13</v>
      </c>
      <c r="C2835" s="401"/>
      <c r="D2835" s="401" t="s">
        <v>1417</v>
      </c>
      <c r="E2835" s="797"/>
      <c r="F2835" s="796"/>
      <c r="G2835" s="797"/>
      <c r="H2835" s="797"/>
      <c r="I2835" s="408"/>
      <c r="J2835" s="789" t="s">
        <v>3543</v>
      </c>
      <c r="K2835" s="789" t="s">
        <v>3544</v>
      </c>
      <c r="L2835" s="790">
        <v>2</v>
      </c>
      <c r="M2835" s="805">
        <v>46082</v>
      </c>
      <c r="N2835" s="805">
        <v>46446</v>
      </c>
      <c r="O2835" s="791">
        <f t="shared" si="101"/>
        <v>52</v>
      </c>
      <c r="P2835" s="790">
        <v>0</v>
      </c>
      <c r="Q2835" s="789" t="s">
        <v>3554</v>
      </c>
      <c r="R2835" s="95">
        <f t="shared" si="102"/>
        <v>0</v>
      </c>
      <c r="S2835" s="794" t="str">
        <f t="array" aca="1" ref="S2835" ca="1">IF(ISNUMBER(R2835),IF(R2835=100%,"CUMPLIDA",IF(AND(ISNUMBER(N2835),ISNUMBER(INDIRECT("FECHA_"&amp;$B2835,1))), IF(N2835&lt;=INDIRECT("FECHA_"&amp;$B2835,1),"INCUMPLIDA","PROCESO"), "VERIFICAR FECHA")),"SIN VALOR AVANCE")</f>
        <v>PROCESO</v>
      </c>
    </row>
    <row r="2836" spans="1:19" ht="75">
      <c r="A2836" s="846" t="s">
        <v>19</v>
      </c>
      <c r="B2836" s="785" t="s">
        <v>13</v>
      </c>
      <c r="C2836" s="402"/>
      <c r="D2836" s="402" t="s">
        <v>1417</v>
      </c>
      <c r="E2836" s="800"/>
      <c r="F2836" s="799"/>
      <c r="G2836" s="800"/>
      <c r="H2836" s="800"/>
      <c r="I2836" s="803" t="s">
        <v>3545</v>
      </c>
      <c r="J2836" s="789" t="s">
        <v>3546</v>
      </c>
      <c r="K2836" s="789" t="s">
        <v>3547</v>
      </c>
      <c r="L2836" s="790">
        <v>1</v>
      </c>
      <c r="M2836" s="805">
        <v>46054</v>
      </c>
      <c r="N2836" s="805">
        <v>46234</v>
      </c>
      <c r="O2836" s="791">
        <f t="shared" si="101"/>
        <v>25.714285714285715</v>
      </c>
      <c r="P2836" s="790">
        <v>0</v>
      </c>
      <c r="Q2836" s="789" t="s">
        <v>3548</v>
      </c>
      <c r="R2836" s="95">
        <f t="shared" si="102"/>
        <v>0</v>
      </c>
      <c r="S2836" s="794" t="str">
        <f t="array" aca="1" ref="S2836" ca="1">IF(ISNUMBER(R2836),IF(R2836=100%,"CUMPLIDA",IF(AND(ISNUMBER(N2836),ISNUMBER(INDIRECT("FECHA_"&amp;$B2836,1))), IF(N2836&lt;=INDIRECT("FECHA_"&amp;$B2836,1),"INCUMPLIDA","PROCESO"), "VERIFICAR FECHA")),"SIN VALOR AVANCE")</f>
        <v>PROCESO</v>
      </c>
    </row>
    <row r="2837" spans="1:19" ht="90.75">
      <c r="A2837" s="846" t="s">
        <v>19</v>
      </c>
      <c r="B2837" s="785" t="s">
        <v>13</v>
      </c>
      <c r="C2837" s="400" t="s">
        <v>1403</v>
      </c>
      <c r="D2837" s="400" t="s">
        <v>1417</v>
      </c>
      <c r="E2837" s="788" t="s">
        <v>3560</v>
      </c>
      <c r="F2837" s="787" t="s">
        <v>1454</v>
      </c>
      <c r="G2837" s="788"/>
      <c r="H2837" s="788" t="s">
        <v>3561</v>
      </c>
      <c r="I2837" s="406" t="s">
        <v>3534</v>
      </c>
      <c r="J2837" s="789" t="s">
        <v>3535</v>
      </c>
      <c r="K2837" s="789" t="s">
        <v>3536</v>
      </c>
      <c r="L2837" s="790">
        <v>4</v>
      </c>
      <c r="M2837" s="805">
        <v>46082</v>
      </c>
      <c r="N2837" s="805">
        <v>46446</v>
      </c>
      <c r="O2837" s="791">
        <f t="shared" si="101"/>
        <v>52</v>
      </c>
      <c r="P2837" s="790">
        <v>0</v>
      </c>
      <c r="Q2837" s="789" t="s">
        <v>3562</v>
      </c>
      <c r="R2837" s="95">
        <f t="shared" si="102"/>
        <v>0</v>
      </c>
      <c r="S2837" s="794" t="str">
        <f t="array" aca="1" ref="S2837" ca="1">IF(ISNUMBER(R2837),IF(R2837=100%,"CUMPLIDA",IF(AND(ISNUMBER(N2837),ISNUMBER(INDIRECT("FECHA_"&amp;$B2837,1))), IF(N2837&lt;=INDIRECT("FECHA_"&amp;$B2837,1),"INCUMPLIDA","PROCESO"), "VERIFICAR FECHA")),"SIN VALOR AVANCE")</f>
        <v>PROCESO</v>
      </c>
    </row>
    <row r="2838" spans="1:19" ht="135">
      <c r="A2838" s="846" t="s">
        <v>19</v>
      </c>
      <c r="B2838" s="785" t="s">
        <v>13</v>
      </c>
      <c r="C2838" s="401"/>
      <c r="D2838" s="401" t="s">
        <v>1417</v>
      </c>
      <c r="E2838" s="797"/>
      <c r="F2838" s="796"/>
      <c r="G2838" s="797"/>
      <c r="H2838" s="797"/>
      <c r="I2838" s="408"/>
      <c r="J2838" s="789" t="s">
        <v>3538</v>
      </c>
      <c r="K2838" s="789" t="s">
        <v>3539</v>
      </c>
      <c r="L2838" s="790">
        <v>4</v>
      </c>
      <c r="M2838" s="805">
        <v>46082</v>
      </c>
      <c r="N2838" s="805">
        <v>46446</v>
      </c>
      <c r="O2838" s="791">
        <f t="shared" si="101"/>
        <v>52</v>
      </c>
      <c r="P2838" s="790">
        <v>0</v>
      </c>
      <c r="Q2838" s="789" t="s">
        <v>3562</v>
      </c>
      <c r="R2838" s="95">
        <f t="shared" si="102"/>
        <v>0</v>
      </c>
      <c r="S2838" s="794" t="str">
        <f t="array" aca="1" ref="S2838" ca="1">IF(ISNUMBER(R2838),IF(R2838=100%,"CUMPLIDA",IF(AND(ISNUMBER(N2838),ISNUMBER(INDIRECT("FECHA_"&amp;$B2838,1))), IF(N2838&lt;=INDIRECT("FECHA_"&amp;$B2838,1),"INCUMPLIDA","PROCESO"), "VERIFICAR FECHA")),"SIN VALOR AVANCE")</f>
        <v>PROCESO</v>
      </c>
    </row>
    <row r="2839" spans="1:19" ht="90.75">
      <c r="A2839" s="846" t="s">
        <v>19</v>
      </c>
      <c r="B2839" s="785" t="s">
        <v>13</v>
      </c>
      <c r="C2839" s="401"/>
      <c r="D2839" s="401" t="s">
        <v>1417</v>
      </c>
      <c r="E2839" s="797"/>
      <c r="F2839" s="796"/>
      <c r="G2839" s="797"/>
      <c r="H2839" s="797"/>
      <c r="I2839" s="406" t="s">
        <v>3540</v>
      </c>
      <c r="J2839" s="789" t="s">
        <v>3541</v>
      </c>
      <c r="K2839" s="789" t="s">
        <v>3542</v>
      </c>
      <c r="L2839" s="790">
        <v>2</v>
      </c>
      <c r="M2839" s="805">
        <v>46082</v>
      </c>
      <c r="N2839" s="805">
        <v>46446</v>
      </c>
      <c r="O2839" s="791">
        <f t="shared" si="101"/>
        <v>52</v>
      </c>
      <c r="P2839" s="790">
        <v>0</v>
      </c>
      <c r="Q2839" s="789" t="s">
        <v>3562</v>
      </c>
      <c r="R2839" s="95">
        <f t="shared" si="102"/>
        <v>0</v>
      </c>
      <c r="S2839" s="794" t="str">
        <f t="array" aca="1" ref="S2839" ca="1">IF(ISNUMBER(R2839),IF(R2839=100%,"CUMPLIDA",IF(AND(ISNUMBER(N2839),ISNUMBER(INDIRECT("FECHA_"&amp;$B2839,1))), IF(N2839&lt;=INDIRECT("FECHA_"&amp;$B2839,1),"INCUMPLIDA","PROCESO"), "VERIFICAR FECHA")),"SIN VALOR AVANCE")</f>
        <v>PROCESO</v>
      </c>
    </row>
    <row r="2840" spans="1:19" ht="135">
      <c r="A2840" s="846" t="s">
        <v>19</v>
      </c>
      <c r="B2840" s="785" t="s">
        <v>13</v>
      </c>
      <c r="C2840" s="401"/>
      <c r="D2840" s="401" t="s">
        <v>1417</v>
      </c>
      <c r="E2840" s="797"/>
      <c r="F2840" s="796"/>
      <c r="G2840" s="797"/>
      <c r="H2840" s="797"/>
      <c r="I2840" s="408"/>
      <c r="J2840" s="789" t="s">
        <v>3543</v>
      </c>
      <c r="K2840" s="789" t="s">
        <v>3544</v>
      </c>
      <c r="L2840" s="790">
        <v>2</v>
      </c>
      <c r="M2840" s="805">
        <v>46082</v>
      </c>
      <c r="N2840" s="805">
        <v>46446</v>
      </c>
      <c r="O2840" s="791">
        <f t="shared" si="101"/>
        <v>52</v>
      </c>
      <c r="P2840" s="790">
        <v>0</v>
      </c>
      <c r="Q2840" s="789" t="s">
        <v>3562</v>
      </c>
      <c r="R2840" s="95">
        <f t="shared" si="102"/>
        <v>0</v>
      </c>
      <c r="S2840" s="794" t="str">
        <f t="array" aca="1" ref="S2840" ca="1">IF(ISNUMBER(R2840),IF(R2840=100%,"CUMPLIDA",IF(AND(ISNUMBER(N2840),ISNUMBER(INDIRECT("FECHA_"&amp;$B2840,1))), IF(N2840&lt;=INDIRECT("FECHA_"&amp;$B2840,1),"INCUMPLIDA","PROCESO"), "VERIFICAR FECHA")),"SIN VALOR AVANCE")</f>
        <v>PROCESO</v>
      </c>
    </row>
    <row r="2841" spans="1:19" ht="75">
      <c r="A2841" s="846" t="s">
        <v>19</v>
      </c>
      <c r="B2841" s="785" t="s">
        <v>13</v>
      </c>
      <c r="C2841" s="401"/>
      <c r="D2841" s="401" t="s">
        <v>1417</v>
      </c>
      <c r="E2841" s="797"/>
      <c r="F2841" s="796"/>
      <c r="G2841" s="797"/>
      <c r="H2841" s="797"/>
      <c r="I2841" s="803" t="s">
        <v>3545</v>
      </c>
      <c r="J2841" s="789" t="s">
        <v>3546</v>
      </c>
      <c r="K2841" s="789" t="s">
        <v>3547</v>
      </c>
      <c r="L2841" s="790">
        <v>1</v>
      </c>
      <c r="M2841" s="805">
        <v>46054</v>
      </c>
      <c r="N2841" s="805">
        <v>46234</v>
      </c>
      <c r="O2841" s="791">
        <f t="shared" si="101"/>
        <v>25.714285714285715</v>
      </c>
      <c r="P2841" s="790">
        <v>0</v>
      </c>
      <c r="Q2841" s="789" t="s">
        <v>3548</v>
      </c>
      <c r="R2841" s="95">
        <f t="shared" si="102"/>
        <v>0</v>
      </c>
      <c r="S2841" s="794" t="str">
        <f t="array" aca="1" ref="S2841" ca="1">IF(ISNUMBER(R2841),IF(R2841=100%,"CUMPLIDA",IF(AND(ISNUMBER(N2841),ISNUMBER(INDIRECT("FECHA_"&amp;$B2841,1))), IF(N2841&lt;=INDIRECT("FECHA_"&amp;$B2841,1),"INCUMPLIDA","PROCESO"), "VERIFICAR FECHA")),"SIN VALOR AVANCE")</f>
        <v>PROCESO</v>
      </c>
    </row>
    <row r="2842" spans="1:19" ht="75.75">
      <c r="A2842" s="846" t="s">
        <v>19</v>
      </c>
      <c r="B2842" s="785" t="s">
        <v>13</v>
      </c>
      <c r="C2842" s="402"/>
      <c r="D2842" s="402" t="s">
        <v>1417</v>
      </c>
      <c r="E2842" s="800"/>
      <c r="F2842" s="799"/>
      <c r="G2842" s="800"/>
      <c r="H2842" s="800"/>
      <c r="I2842" s="803" t="s">
        <v>3563</v>
      </c>
      <c r="J2842" s="789" t="s">
        <v>3564</v>
      </c>
      <c r="K2842" s="789" t="s">
        <v>3565</v>
      </c>
      <c r="L2842" s="790">
        <v>4</v>
      </c>
      <c r="M2842" s="805">
        <v>46082</v>
      </c>
      <c r="N2842" s="805">
        <v>46446</v>
      </c>
      <c r="O2842" s="791">
        <f t="shared" si="101"/>
        <v>52</v>
      </c>
      <c r="P2842" s="790">
        <v>0</v>
      </c>
      <c r="Q2842" s="789" t="s">
        <v>3566</v>
      </c>
      <c r="R2842" s="95">
        <f t="shared" si="102"/>
        <v>0</v>
      </c>
      <c r="S2842" s="794" t="str">
        <f t="array" aca="1" ref="S2842" ca="1">IF(ISNUMBER(R2842),IF(R2842=100%,"CUMPLIDA",IF(AND(ISNUMBER(N2842),ISNUMBER(INDIRECT("FECHA_"&amp;$B2842,1))), IF(N2842&lt;=INDIRECT("FECHA_"&amp;$B2842,1),"INCUMPLIDA","PROCESO"), "VERIFICAR FECHA")),"SIN VALOR AVANCE")</f>
        <v>PROCESO</v>
      </c>
    </row>
    <row r="2843" spans="1:19" ht="225.75">
      <c r="A2843" s="846" t="s">
        <v>19</v>
      </c>
      <c r="B2843" s="785" t="s">
        <v>13</v>
      </c>
      <c r="C2843" s="191" t="s">
        <v>1403</v>
      </c>
      <c r="D2843" s="890" t="s">
        <v>1417</v>
      </c>
      <c r="E2843" s="803" t="s">
        <v>3567</v>
      </c>
      <c r="F2843" s="847" t="s">
        <v>1454</v>
      </c>
      <c r="G2843" s="803"/>
      <c r="H2843" s="803" t="s">
        <v>3568</v>
      </c>
      <c r="I2843" s="803" t="s">
        <v>3569</v>
      </c>
      <c r="J2843" s="789" t="s">
        <v>3570</v>
      </c>
      <c r="K2843" s="789" t="s">
        <v>3571</v>
      </c>
      <c r="L2843" s="790">
        <v>3</v>
      </c>
      <c r="M2843" s="805">
        <v>46082</v>
      </c>
      <c r="N2843" s="805">
        <v>46446</v>
      </c>
      <c r="O2843" s="791">
        <f t="shared" si="101"/>
        <v>52</v>
      </c>
      <c r="P2843" s="790">
        <v>0</v>
      </c>
      <c r="Q2843" s="789" t="s">
        <v>3557</v>
      </c>
      <c r="R2843" s="95">
        <f t="shared" si="102"/>
        <v>0</v>
      </c>
      <c r="S2843" s="794" t="str">
        <f t="array" aca="1" ref="S2843" ca="1">IF(ISNUMBER(R2843),IF(R2843=100%,"CUMPLIDA",IF(AND(ISNUMBER(N2843),ISNUMBER(INDIRECT("FECHA_"&amp;$B2843,1))), IF(N2843&lt;=INDIRECT("FECHA_"&amp;$B2843,1),"INCUMPLIDA","PROCESO"), "VERIFICAR FECHA")),"SIN VALOR AVANCE")</f>
        <v>PROCESO</v>
      </c>
    </row>
    <row r="2844" spans="1:19" ht="75.75">
      <c r="A2844" s="846" t="s">
        <v>19</v>
      </c>
      <c r="B2844" s="785" t="s">
        <v>13</v>
      </c>
      <c r="C2844" s="400" t="s">
        <v>1403</v>
      </c>
      <c r="D2844" s="400" t="s">
        <v>1417</v>
      </c>
      <c r="E2844" s="788" t="s">
        <v>3572</v>
      </c>
      <c r="F2844" s="787" t="s">
        <v>1454</v>
      </c>
      <c r="G2844" s="788"/>
      <c r="H2844" s="788" t="s">
        <v>3573</v>
      </c>
      <c r="I2844" s="406" t="s">
        <v>3534</v>
      </c>
      <c r="J2844" s="789" t="s">
        <v>3535</v>
      </c>
      <c r="K2844" s="789" t="s">
        <v>3536</v>
      </c>
      <c r="L2844" s="790">
        <v>4</v>
      </c>
      <c r="M2844" s="805">
        <v>46082</v>
      </c>
      <c r="N2844" s="805">
        <v>46446</v>
      </c>
      <c r="O2844" s="791">
        <f t="shared" si="101"/>
        <v>52</v>
      </c>
      <c r="P2844" s="790">
        <v>0</v>
      </c>
      <c r="Q2844" s="789" t="s">
        <v>3574</v>
      </c>
      <c r="R2844" s="95">
        <f t="shared" si="102"/>
        <v>0</v>
      </c>
      <c r="S2844" s="794" t="str">
        <f t="array" aca="1" ref="S2844" ca="1">IF(ISNUMBER(R2844),IF(R2844=100%,"CUMPLIDA",IF(AND(ISNUMBER(N2844),ISNUMBER(INDIRECT("FECHA_"&amp;$B2844,1))), IF(N2844&lt;=INDIRECT("FECHA_"&amp;$B2844,1),"INCUMPLIDA","PROCESO"), "VERIFICAR FECHA")),"SIN VALOR AVANCE")</f>
        <v>PROCESO</v>
      </c>
    </row>
    <row r="2845" spans="1:19" ht="135">
      <c r="A2845" s="846" t="s">
        <v>19</v>
      </c>
      <c r="B2845" s="785" t="s">
        <v>13</v>
      </c>
      <c r="C2845" s="401"/>
      <c r="D2845" s="401" t="s">
        <v>1417</v>
      </c>
      <c r="E2845" s="797"/>
      <c r="F2845" s="796"/>
      <c r="G2845" s="797"/>
      <c r="H2845" s="797"/>
      <c r="I2845" s="408"/>
      <c r="J2845" s="789" t="s">
        <v>3538</v>
      </c>
      <c r="K2845" s="789" t="s">
        <v>3539</v>
      </c>
      <c r="L2845" s="790">
        <v>4</v>
      </c>
      <c r="M2845" s="805">
        <v>46082</v>
      </c>
      <c r="N2845" s="805">
        <v>46446</v>
      </c>
      <c r="O2845" s="791">
        <f t="shared" si="101"/>
        <v>52</v>
      </c>
      <c r="P2845" s="790">
        <v>0</v>
      </c>
      <c r="Q2845" s="789" t="s">
        <v>3574</v>
      </c>
      <c r="R2845" s="95">
        <f t="shared" si="102"/>
        <v>0</v>
      </c>
      <c r="S2845" s="794" t="str">
        <f t="array" aca="1" ref="S2845" ca="1">IF(ISNUMBER(R2845),IF(R2845=100%,"CUMPLIDA",IF(AND(ISNUMBER(N2845),ISNUMBER(INDIRECT("FECHA_"&amp;$B2845,1))), IF(N2845&lt;=INDIRECT("FECHA_"&amp;$B2845,1),"INCUMPLIDA","PROCESO"), "VERIFICAR FECHA")),"SIN VALOR AVANCE")</f>
        <v>PROCESO</v>
      </c>
    </row>
    <row r="2846" spans="1:19" ht="75.75">
      <c r="A2846" s="846" t="s">
        <v>19</v>
      </c>
      <c r="B2846" s="785" t="s">
        <v>13</v>
      </c>
      <c r="C2846" s="401"/>
      <c r="D2846" s="401" t="s">
        <v>1417</v>
      </c>
      <c r="E2846" s="797"/>
      <c r="F2846" s="796"/>
      <c r="G2846" s="797"/>
      <c r="H2846" s="797"/>
      <c r="I2846" s="406" t="s">
        <v>3540</v>
      </c>
      <c r="J2846" s="789" t="s">
        <v>3541</v>
      </c>
      <c r="K2846" s="789" t="s">
        <v>3542</v>
      </c>
      <c r="L2846" s="790">
        <v>2</v>
      </c>
      <c r="M2846" s="805">
        <v>46082</v>
      </c>
      <c r="N2846" s="805">
        <v>46446</v>
      </c>
      <c r="O2846" s="791">
        <f t="shared" si="101"/>
        <v>52</v>
      </c>
      <c r="P2846" s="790">
        <v>0</v>
      </c>
      <c r="Q2846" s="789" t="s">
        <v>3574</v>
      </c>
      <c r="R2846" s="95">
        <f t="shared" si="102"/>
        <v>0</v>
      </c>
      <c r="S2846" s="794" t="str">
        <f t="array" aca="1" ref="S2846" ca="1">IF(ISNUMBER(R2846),IF(R2846=100%,"CUMPLIDA",IF(AND(ISNUMBER(N2846),ISNUMBER(INDIRECT("FECHA_"&amp;$B2846,1))), IF(N2846&lt;=INDIRECT("FECHA_"&amp;$B2846,1),"INCUMPLIDA","PROCESO"), "VERIFICAR FECHA")),"SIN VALOR AVANCE")</f>
        <v>PROCESO</v>
      </c>
    </row>
    <row r="2847" spans="1:19" ht="135">
      <c r="A2847" s="846" t="s">
        <v>19</v>
      </c>
      <c r="B2847" s="785" t="s">
        <v>13</v>
      </c>
      <c r="C2847" s="401"/>
      <c r="D2847" s="401" t="s">
        <v>1417</v>
      </c>
      <c r="E2847" s="797"/>
      <c r="F2847" s="796"/>
      <c r="G2847" s="797"/>
      <c r="H2847" s="797"/>
      <c r="I2847" s="408"/>
      <c r="J2847" s="789" t="s">
        <v>3543</v>
      </c>
      <c r="K2847" s="789" t="s">
        <v>3544</v>
      </c>
      <c r="L2847" s="790">
        <v>2</v>
      </c>
      <c r="M2847" s="805">
        <v>46082</v>
      </c>
      <c r="N2847" s="805">
        <v>46446</v>
      </c>
      <c r="O2847" s="791">
        <f t="shared" si="101"/>
        <v>52</v>
      </c>
      <c r="P2847" s="790">
        <v>0</v>
      </c>
      <c r="Q2847" s="789" t="s">
        <v>3574</v>
      </c>
      <c r="R2847" s="95">
        <f t="shared" si="102"/>
        <v>0</v>
      </c>
      <c r="S2847" s="794" t="str">
        <f t="array" aca="1" ref="S2847" ca="1">IF(ISNUMBER(R2847),IF(R2847=100%,"CUMPLIDA",IF(AND(ISNUMBER(N2847),ISNUMBER(INDIRECT("FECHA_"&amp;$B2847,1))), IF(N2847&lt;=INDIRECT("FECHA_"&amp;$B2847,1),"INCUMPLIDA","PROCESO"), "VERIFICAR FECHA")),"SIN VALOR AVANCE")</f>
        <v>PROCESO</v>
      </c>
    </row>
    <row r="2848" spans="1:19" ht="75">
      <c r="A2848" s="846" t="s">
        <v>19</v>
      </c>
      <c r="B2848" s="785" t="s">
        <v>13</v>
      </c>
      <c r="C2848" s="402"/>
      <c r="D2848" s="402" t="s">
        <v>1417</v>
      </c>
      <c r="E2848" s="800"/>
      <c r="F2848" s="799"/>
      <c r="G2848" s="800"/>
      <c r="H2848" s="800"/>
      <c r="I2848" s="803" t="s">
        <v>3545</v>
      </c>
      <c r="J2848" s="789" t="s">
        <v>3546</v>
      </c>
      <c r="K2848" s="789" t="s">
        <v>3547</v>
      </c>
      <c r="L2848" s="790">
        <v>1</v>
      </c>
      <c r="M2848" s="805">
        <v>46054</v>
      </c>
      <c r="N2848" s="805">
        <v>46234</v>
      </c>
      <c r="O2848" s="791">
        <f t="shared" si="101"/>
        <v>25.714285714285715</v>
      </c>
      <c r="P2848" s="790">
        <v>0</v>
      </c>
      <c r="Q2848" s="789" t="s">
        <v>3548</v>
      </c>
      <c r="R2848" s="95">
        <f t="shared" si="102"/>
        <v>0</v>
      </c>
      <c r="S2848" s="794" t="str">
        <f t="array" aca="1" ref="S2848" ca="1">IF(ISNUMBER(R2848),IF(R2848=100%,"CUMPLIDA",IF(AND(ISNUMBER(N2848),ISNUMBER(INDIRECT("FECHA_"&amp;$B2848,1))), IF(N2848&lt;=INDIRECT("FECHA_"&amp;$B2848,1),"INCUMPLIDA","PROCESO"), "VERIFICAR FECHA")),"SIN VALOR AVANCE")</f>
        <v>PROCESO</v>
      </c>
    </row>
    <row r="2849" spans="1:19" ht="90.75">
      <c r="A2849" s="846" t="s">
        <v>19</v>
      </c>
      <c r="B2849" s="785" t="s">
        <v>13</v>
      </c>
      <c r="C2849" s="400" t="s">
        <v>1403</v>
      </c>
      <c r="D2849" s="400" t="s">
        <v>1417</v>
      </c>
      <c r="E2849" s="788" t="s">
        <v>3575</v>
      </c>
      <c r="F2849" s="787" t="s">
        <v>1454</v>
      </c>
      <c r="G2849" s="788"/>
      <c r="H2849" s="788" t="s">
        <v>3576</v>
      </c>
      <c r="I2849" s="406" t="s">
        <v>3534</v>
      </c>
      <c r="J2849" s="789" t="s">
        <v>3535</v>
      </c>
      <c r="K2849" s="789" t="s">
        <v>3536</v>
      </c>
      <c r="L2849" s="790">
        <v>4</v>
      </c>
      <c r="M2849" s="805">
        <v>46082</v>
      </c>
      <c r="N2849" s="805">
        <v>46446</v>
      </c>
      <c r="O2849" s="791">
        <f t="shared" si="101"/>
        <v>52</v>
      </c>
      <c r="P2849" s="790">
        <v>0</v>
      </c>
      <c r="Q2849" s="789" t="s">
        <v>3577</v>
      </c>
      <c r="R2849" s="95">
        <f t="shared" si="102"/>
        <v>0</v>
      </c>
      <c r="S2849" s="794" t="str">
        <f t="array" aca="1" ref="S2849" ca="1">IF(ISNUMBER(R2849),IF(R2849=100%,"CUMPLIDA",IF(AND(ISNUMBER(N2849),ISNUMBER(INDIRECT("FECHA_"&amp;$B2849,1))), IF(N2849&lt;=INDIRECT("FECHA_"&amp;$B2849,1),"INCUMPLIDA","PROCESO"), "VERIFICAR FECHA")),"SIN VALOR AVANCE")</f>
        <v>PROCESO</v>
      </c>
    </row>
    <row r="2850" spans="1:19" ht="135">
      <c r="A2850" s="846" t="s">
        <v>19</v>
      </c>
      <c r="B2850" s="785" t="s">
        <v>13</v>
      </c>
      <c r="C2850" s="401"/>
      <c r="D2850" s="401" t="s">
        <v>1417</v>
      </c>
      <c r="E2850" s="797"/>
      <c r="F2850" s="796"/>
      <c r="G2850" s="797"/>
      <c r="H2850" s="797"/>
      <c r="I2850" s="408"/>
      <c r="J2850" s="789" t="s">
        <v>3538</v>
      </c>
      <c r="K2850" s="789" t="s">
        <v>3539</v>
      </c>
      <c r="L2850" s="790">
        <v>4</v>
      </c>
      <c r="M2850" s="805">
        <v>46082</v>
      </c>
      <c r="N2850" s="805">
        <v>46446</v>
      </c>
      <c r="O2850" s="791">
        <f t="shared" si="101"/>
        <v>52</v>
      </c>
      <c r="P2850" s="790">
        <v>0</v>
      </c>
      <c r="Q2850" s="789" t="s">
        <v>3577</v>
      </c>
      <c r="R2850" s="95">
        <f t="shared" si="102"/>
        <v>0</v>
      </c>
      <c r="S2850" s="794" t="str">
        <f t="array" aca="1" ref="S2850" ca="1">IF(ISNUMBER(R2850),IF(R2850=100%,"CUMPLIDA",IF(AND(ISNUMBER(N2850),ISNUMBER(INDIRECT("FECHA_"&amp;$B2850,1))), IF(N2850&lt;=INDIRECT("FECHA_"&amp;$B2850,1),"INCUMPLIDA","PROCESO"), "VERIFICAR FECHA")),"SIN VALOR AVANCE")</f>
        <v>PROCESO</v>
      </c>
    </row>
    <row r="2851" spans="1:19" ht="90.75">
      <c r="A2851" s="846" t="s">
        <v>19</v>
      </c>
      <c r="B2851" s="785" t="s">
        <v>13</v>
      </c>
      <c r="C2851" s="401"/>
      <c r="D2851" s="401" t="s">
        <v>1417</v>
      </c>
      <c r="E2851" s="797"/>
      <c r="F2851" s="796"/>
      <c r="G2851" s="797"/>
      <c r="H2851" s="797"/>
      <c r="I2851" s="406" t="s">
        <v>3540</v>
      </c>
      <c r="J2851" s="789" t="s">
        <v>3541</v>
      </c>
      <c r="K2851" s="789" t="s">
        <v>3542</v>
      </c>
      <c r="L2851" s="790">
        <v>2</v>
      </c>
      <c r="M2851" s="805">
        <v>46082</v>
      </c>
      <c r="N2851" s="805">
        <v>46446</v>
      </c>
      <c r="O2851" s="791">
        <f t="shared" si="101"/>
        <v>52</v>
      </c>
      <c r="P2851" s="790">
        <v>0</v>
      </c>
      <c r="Q2851" s="789" t="s">
        <v>3577</v>
      </c>
      <c r="R2851" s="95">
        <f t="shared" si="102"/>
        <v>0</v>
      </c>
      <c r="S2851" s="794" t="str">
        <f t="array" aca="1" ref="S2851" ca="1">IF(ISNUMBER(R2851),IF(R2851=100%,"CUMPLIDA",IF(AND(ISNUMBER(N2851),ISNUMBER(INDIRECT("FECHA_"&amp;$B2851,1))), IF(N2851&lt;=INDIRECT("FECHA_"&amp;$B2851,1),"INCUMPLIDA","PROCESO"), "VERIFICAR FECHA")),"SIN VALOR AVANCE")</f>
        <v>PROCESO</v>
      </c>
    </row>
    <row r="2852" spans="1:19" ht="135">
      <c r="A2852" s="846" t="s">
        <v>19</v>
      </c>
      <c r="B2852" s="785" t="s">
        <v>13</v>
      </c>
      <c r="C2852" s="401"/>
      <c r="D2852" s="401" t="s">
        <v>1417</v>
      </c>
      <c r="E2852" s="797"/>
      <c r="F2852" s="796"/>
      <c r="G2852" s="797"/>
      <c r="H2852" s="797"/>
      <c r="I2852" s="408"/>
      <c r="J2852" s="789" t="s">
        <v>3543</v>
      </c>
      <c r="K2852" s="789" t="s">
        <v>3544</v>
      </c>
      <c r="L2852" s="790">
        <v>2</v>
      </c>
      <c r="M2852" s="805">
        <v>46082</v>
      </c>
      <c r="N2852" s="805">
        <v>46446</v>
      </c>
      <c r="O2852" s="791">
        <f t="shared" si="101"/>
        <v>52</v>
      </c>
      <c r="P2852" s="790">
        <v>0</v>
      </c>
      <c r="Q2852" s="789" t="s">
        <v>3577</v>
      </c>
      <c r="R2852" s="95">
        <f t="shared" si="102"/>
        <v>0</v>
      </c>
      <c r="S2852" s="794" t="str">
        <f t="array" aca="1" ref="S2852" ca="1">IF(ISNUMBER(R2852),IF(R2852=100%,"CUMPLIDA",IF(AND(ISNUMBER(N2852),ISNUMBER(INDIRECT("FECHA_"&amp;$B2852,1))), IF(N2852&lt;=INDIRECT("FECHA_"&amp;$B2852,1),"INCUMPLIDA","PROCESO"), "VERIFICAR FECHA")),"SIN VALOR AVANCE")</f>
        <v>PROCESO</v>
      </c>
    </row>
    <row r="2853" spans="1:19" ht="75">
      <c r="A2853" s="846" t="s">
        <v>19</v>
      </c>
      <c r="B2853" s="785" t="s">
        <v>13</v>
      </c>
      <c r="C2853" s="402"/>
      <c r="D2853" s="402" t="s">
        <v>1417</v>
      </c>
      <c r="E2853" s="800"/>
      <c r="F2853" s="799"/>
      <c r="G2853" s="800"/>
      <c r="H2853" s="800"/>
      <c r="I2853" s="803" t="s">
        <v>3545</v>
      </c>
      <c r="J2853" s="789" t="s">
        <v>3546</v>
      </c>
      <c r="K2853" s="789" t="s">
        <v>3547</v>
      </c>
      <c r="L2853" s="790">
        <v>1</v>
      </c>
      <c r="M2853" s="805">
        <v>46054</v>
      </c>
      <c r="N2853" s="805">
        <v>46234</v>
      </c>
      <c r="O2853" s="791">
        <f t="shared" si="101"/>
        <v>25.714285714285715</v>
      </c>
      <c r="P2853" s="790">
        <v>0</v>
      </c>
      <c r="Q2853" s="789" t="s">
        <v>3548</v>
      </c>
      <c r="R2853" s="95">
        <f t="shared" si="102"/>
        <v>0</v>
      </c>
      <c r="S2853" s="794" t="str">
        <f t="array" aca="1" ref="S2853" ca="1">IF(ISNUMBER(R2853),IF(R2853=100%,"CUMPLIDA",IF(AND(ISNUMBER(N2853),ISNUMBER(INDIRECT("FECHA_"&amp;$B2853,1))), IF(N2853&lt;=INDIRECT("FECHA_"&amp;$B2853,1),"INCUMPLIDA","PROCESO"), "VERIFICAR FECHA")),"SIN VALOR AVANCE")</f>
        <v>PROCESO</v>
      </c>
    </row>
    <row r="2854" spans="1:19" ht="75.75">
      <c r="A2854" s="846" t="s">
        <v>19</v>
      </c>
      <c r="B2854" s="785" t="s">
        <v>13</v>
      </c>
      <c r="C2854" s="400" t="s">
        <v>1403</v>
      </c>
      <c r="D2854" s="400" t="s">
        <v>1417</v>
      </c>
      <c r="E2854" s="788" t="s">
        <v>3578</v>
      </c>
      <c r="F2854" s="787" t="s">
        <v>1454</v>
      </c>
      <c r="G2854" s="788"/>
      <c r="H2854" s="788" t="s">
        <v>3579</v>
      </c>
      <c r="I2854" s="406" t="s">
        <v>3534</v>
      </c>
      <c r="J2854" s="789" t="s">
        <v>3535</v>
      </c>
      <c r="K2854" s="789" t="s">
        <v>3536</v>
      </c>
      <c r="L2854" s="790">
        <v>4</v>
      </c>
      <c r="M2854" s="805">
        <v>46082</v>
      </c>
      <c r="N2854" s="805">
        <v>46446</v>
      </c>
      <c r="O2854" s="791">
        <f t="shared" si="101"/>
        <v>52</v>
      </c>
      <c r="P2854" s="790">
        <v>0</v>
      </c>
      <c r="Q2854" s="789" t="s">
        <v>3557</v>
      </c>
      <c r="R2854" s="95">
        <f t="shared" si="102"/>
        <v>0</v>
      </c>
      <c r="S2854" s="794" t="str">
        <f t="array" aca="1" ref="S2854" ca="1">IF(ISNUMBER(R2854),IF(R2854=100%,"CUMPLIDA",IF(AND(ISNUMBER(N2854),ISNUMBER(INDIRECT("FECHA_"&amp;$B2854,1))), IF(N2854&lt;=INDIRECT("FECHA_"&amp;$B2854,1),"INCUMPLIDA","PROCESO"), "VERIFICAR FECHA")),"SIN VALOR AVANCE")</f>
        <v>PROCESO</v>
      </c>
    </row>
    <row r="2855" spans="1:19" ht="135">
      <c r="A2855" s="846" t="s">
        <v>19</v>
      </c>
      <c r="B2855" s="785" t="s">
        <v>13</v>
      </c>
      <c r="C2855" s="401"/>
      <c r="D2855" s="401" t="s">
        <v>1417</v>
      </c>
      <c r="E2855" s="797"/>
      <c r="F2855" s="796"/>
      <c r="G2855" s="797"/>
      <c r="H2855" s="797"/>
      <c r="I2855" s="408"/>
      <c r="J2855" s="789" t="s">
        <v>3538</v>
      </c>
      <c r="K2855" s="789" t="s">
        <v>3539</v>
      </c>
      <c r="L2855" s="790">
        <v>4</v>
      </c>
      <c r="M2855" s="805">
        <v>46082</v>
      </c>
      <c r="N2855" s="805">
        <v>46446</v>
      </c>
      <c r="O2855" s="791">
        <f t="shared" si="101"/>
        <v>52</v>
      </c>
      <c r="P2855" s="790">
        <v>0</v>
      </c>
      <c r="Q2855" s="789" t="s">
        <v>3557</v>
      </c>
      <c r="R2855" s="95">
        <f t="shared" si="102"/>
        <v>0</v>
      </c>
      <c r="S2855" s="794" t="str">
        <f t="array" aca="1" ref="S2855" ca="1">IF(ISNUMBER(R2855),IF(R2855=100%,"CUMPLIDA",IF(AND(ISNUMBER(N2855),ISNUMBER(INDIRECT("FECHA_"&amp;$B2855,1))), IF(N2855&lt;=INDIRECT("FECHA_"&amp;$B2855,1),"INCUMPLIDA","PROCESO"), "VERIFICAR FECHA")),"SIN VALOR AVANCE")</f>
        <v>PROCESO</v>
      </c>
    </row>
    <row r="2856" spans="1:19" ht="75.75">
      <c r="A2856" s="846" t="s">
        <v>19</v>
      </c>
      <c r="B2856" s="785" t="s">
        <v>13</v>
      </c>
      <c r="C2856" s="401"/>
      <c r="D2856" s="401" t="s">
        <v>1417</v>
      </c>
      <c r="E2856" s="797"/>
      <c r="F2856" s="796"/>
      <c r="G2856" s="797"/>
      <c r="H2856" s="797"/>
      <c r="I2856" s="406" t="s">
        <v>3540</v>
      </c>
      <c r="J2856" s="789" t="s">
        <v>3541</v>
      </c>
      <c r="K2856" s="789" t="s">
        <v>3542</v>
      </c>
      <c r="L2856" s="790">
        <v>2</v>
      </c>
      <c r="M2856" s="805">
        <v>46082</v>
      </c>
      <c r="N2856" s="805">
        <v>46446</v>
      </c>
      <c r="O2856" s="791">
        <f t="shared" si="101"/>
        <v>52</v>
      </c>
      <c r="P2856" s="790">
        <v>0</v>
      </c>
      <c r="Q2856" s="789" t="s">
        <v>3557</v>
      </c>
      <c r="R2856" s="95">
        <f t="shared" si="102"/>
        <v>0</v>
      </c>
      <c r="S2856" s="794" t="str">
        <f t="array" aca="1" ref="S2856" ca="1">IF(ISNUMBER(R2856),IF(R2856=100%,"CUMPLIDA",IF(AND(ISNUMBER(N2856),ISNUMBER(INDIRECT("FECHA_"&amp;$B2856,1))), IF(N2856&lt;=INDIRECT("FECHA_"&amp;$B2856,1),"INCUMPLIDA","PROCESO"), "VERIFICAR FECHA")),"SIN VALOR AVANCE")</f>
        <v>PROCESO</v>
      </c>
    </row>
    <row r="2857" spans="1:19" ht="135">
      <c r="A2857" s="846" t="s">
        <v>19</v>
      </c>
      <c r="B2857" s="785" t="s">
        <v>13</v>
      </c>
      <c r="C2857" s="401"/>
      <c r="D2857" s="401" t="s">
        <v>1417</v>
      </c>
      <c r="E2857" s="797"/>
      <c r="F2857" s="796"/>
      <c r="G2857" s="797"/>
      <c r="H2857" s="797"/>
      <c r="I2857" s="408"/>
      <c r="J2857" s="789" t="s">
        <v>3543</v>
      </c>
      <c r="K2857" s="789" t="s">
        <v>3544</v>
      </c>
      <c r="L2857" s="790">
        <v>2</v>
      </c>
      <c r="M2857" s="805">
        <v>46082</v>
      </c>
      <c r="N2857" s="805">
        <v>46446</v>
      </c>
      <c r="O2857" s="791">
        <f t="shared" si="101"/>
        <v>52</v>
      </c>
      <c r="P2857" s="790">
        <v>0</v>
      </c>
      <c r="Q2857" s="789" t="s">
        <v>3557</v>
      </c>
      <c r="R2857" s="95">
        <f t="shared" si="102"/>
        <v>0</v>
      </c>
      <c r="S2857" s="794" t="str">
        <f t="array" aca="1" ref="S2857" ca="1">IF(ISNUMBER(R2857),IF(R2857=100%,"CUMPLIDA",IF(AND(ISNUMBER(N2857),ISNUMBER(INDIRECT("FECHA_"&amp;$B2857,1))), IF(N2857&lt;=INDIRECT("FECHA_"&amp;$B2857,1),"INCUMPLIDA","PROCESO"), "VERIFICAR FECHA")),"SIN VALOR AVANCE")</f>
        <v>PROCESO</v>
      </c>
    </row>
    <row r="2858" spans="1:19" ht="75">
      <c r="A2858" s="846" t="s">
        <v>19</v>
      </c>
      <c r="B2858" s="785" t="s">
        <v>13</v>
      </c>
      <c r="C2858" s="402"/>
      <c r="D2858" s="402" t="s">
        <v>1417</v>
      </c>
      <c r="E2858" s="800"/>
      <c r="F2858" s="799"/>
      <c r="G2858" s="800"/>
      <c r="H2858" s="800"/>
      <c r="I2858" s="803" t="s">
        <v>3545</v>
      </c>
      <c r="J2858" s="789" t="s">
        <v>3546</v>
      </c>
      <c r="K2858" s="789" t="s">
        <v>3547</v>
      </c>
      <c r="L2858" s="790">
        <v>1</v>
      </c>
      <c r="M2858" s="805">
        <v>46054</v>
      </c>
      <c r="N2858" s="805">
        <v>46234</v>
      </c>
      <c r="O2858" s="791">
        <f t="shared" si="101"/>
        <v>25.714285714285715</v>
      </c>
      <c r="P2858" s="790">
        <v>0</v>
      </c>
      <c r="Q2858" s="789" t="s">
        <v>3548</v>
      </c>
      <c r="R2858" s="95">
        <f t="shared" si="102"/>
        <v>0</v>
      </c>
      <c r="S2858" s="794" t="str">
        <f t="array" aca="1" ref="S2858" ca="1">IF(ISNUMBER(R2858),IF(R2858=100%,"CUMPLIDA",IF(AND(ISNUMBER(N2858),ISNUMBER(INDIRECT("FECHA_"&amp;$B2858,1))), IF(N2858&lt;=INDIRECT("FECHA_"&amp;$B2858,1),"INCUMPLIDA","PROCESO"), "VERIFICAR FECHA")),"SIN VALOR AVANCE")</f>
        <v>PROCESO</v>
      </c>
    </row>
    <row r="2859" spans="1:19" ht="75.75">
      <c r="A2859" s="846" t="s">
        <v>19</v>
      </c>
      <c r="B2859" s="785" t="s">
        <v>13</v>
      </c>
      <c r="C2859" s="400" t="s">
        <v>1403</v>
      </c>
      <c r="D2859" s="400" t="s">
        <v>1417</v>
      </c>
      <c r="E2859" s="788" t="s">
        <v>3580</v>
      </c>
      <c r="F2859" s="787" t="s">
        <v>1454</v>
      </c>
      <c r="G2859" s="788"/>
      <c r="H2859" s="788" t="s">
        <v>3581</v>
      </c>
      <c r="I2859" s="406" t="s">
        <v>3534</v>
      </c>
      <c r="J2859" s="789" t="s">
        <v>3535</v>
      </c>
      <c r="K2859" s="789" t="s">
        <v>3536</v>
      </c>
      <c r="L2859" s="790">
        <v>4</v>
      </c>
      <c r="M2859" s="805">
        <v>46082</v>
      </c>
      <c r="N2859" s="805">
        <v>46446</v>
      </c>
      <c r="O2859" s="791">
        <f t="shared" si="101"/>
        <v>52</v>
      </c>
      <c r="P2859" s="790">
        <v>0</v>
      </c>
      <c r="Q2859" s="789" t="s">
        <v>3557</v>
      </c>
      <c r="R2859" s="95">
        <f t="shared" si="102"/>
        <v>0</v>
      </c>
      <c r="S2859" s="794" t="str">
        <f t="array" aca="1" ref="S2859" ca="1">IF(ISNUMBER(R2859),IF(R2859=100%,"CUMPLIDA",IF(AND(ISNUMBER(N2859),ISNUMBER(INDIRECT("FECHA_"&amp;$B2859,1))), IF(N2859&lt;=INDIRECT("FECHA_"&amp;$B2859,1),"INCUMPLIDA","PROCESO"), "VERIFICAR FECHA")),"SIN VALOR AVANCE")</f>
        <v>PROCESO</v>
      </c>
    </row>
    <row r="2860" spans="1:19" ht="135">
      <c r="A2860" s="846" t="s">
        <v>19</v>
      </c>
      <c r="B2860" s="785" t="s">
        <v>13</v>
      </c>
      <c r="C2860" s="401"/>
      <c r="D2860" s="401" t="s">
        <v>1516</v>
      </c>
      <c r="E2860" s="797"/>
      <c r="F2860" s="796"/>
      <c r="G2860" s="797"/>
      <c r="H2860" s="797"/>
      <c r="I2860" s="408"/>
      <c r="J2860" s="789" t="s">
        <v>3538</v>
      </c>
      <c r="K2860" s="789" t="s">
        <v>3539</v>
      </c>
      <c r="L2860" s="790">
        <v>4</v>
      </c>
      <c r="M2860" s="805">
        <v>46082</v>
      </c>
      <c r="N2860" s="805">
        <v>46446</v>
      </c>
      <c r="O2860" s="791">
        <f t="shared" si="101"/>
        <v>52</v>
      </c>
      <c r="P2860" s="790">
        <v>0</v>
      </c>
      <c r="Q2860" s="789" t="s">
        <v>3557</v>
      </c>
      <c r="R2860" s="95">
        <f t="shared" si="102"/>
        <v>0</v>
      </c>
      <c r="S2860" s="794" t="str">
        <f t="array" aca="1" ref="S2860" ca="1">IF(ISNUMBER(R2860),IF(R2860=100%,"CUMPLIDA",IF(AND(ISNUMBER(N2860),ISNUMBER(INDIRECT("FECHA_"&amp;$B2860,1))), IF(N2860&lt;=INDIRECT("FECHA_"&amp;$B2860,1),"INCUMPLIDA","PROCESO"), "VERIFICAR FECHA")),"SIN VALOR AVANCE")</f>
        <v>PROCESO</v>
      </c>
    </row>
    <row r="2861" spans="1:19" ht="75.75">
      <c r="A2861" s="846" t="s">
        <v>19</v>
      </c>
      <c r="B2861" s="785" t="s">
        <v>13</v>
      </c>
      <c r="C2861" s="401"/>
      <c r="D2861" s="401" t="s">
        <v>1518</v>
      </c>
      <c r="E2861" s="797"/>
      <c r="F2861" s="796"/>
      <c r="G2861" s="797"/>
      <c r="H2861" s="797"/>
      <c r="I2861" s="406" t="s">
        <v>3540</v>
      </c>
      <c r="J2861" s="789" t="s">
        <v>3541</v>
      </c>
      <c r="K2861" s="789" t="s">
        <v>3542</v>
      </c>
      <c r="L2861" s="790">
        <v>2</v>
      </c>
      <c r="M2861" s="805">
        <v>46082</v>
      </c>
      <c r="N2861" s="805">
        <v>46446</v>
      </c>
      <c r="O2861" s="791">
        <f t="shared" si="101"/>
        <v>52</v>
      </c>
      <c r="P2861" s="790">
        <v>0</v>
      </c>
      <c r="Q2861" s="789" t="s">
        <v>3557</v>
      </c>
      <c r="R2861" s="95">
        <f t="shared" si="102"/>
        <v>0</v>
      </c>
      <c r="S2861" s="794" t="str">
        <f t="array" aca="1" ref="S2861" ca="1">IF(ISNUMBER(R2861),IF(R2861=100%,"CUMPLIDA",IF(AND(ISNUMBER(N2861),ISNUMBER(INDIRECT("FECHA_"&amp;$B2861,1))), IF(N2861&lt;=INDIRECT("FECHA_"&amp;$B2861,1),"INCUMPLIDA","PROCESO"), "VERIFICAR FECHA")),"SIN VALOR AVANCE")</f>
        <v>PROCESO</v>
      </c>
    </row>
    <row r="2862" spans="1:19" ht="135">
      <c r="A2862" s="846" t="s">
        <v>19</v>
      </c>
      <c r="B2862" s="785" t="s">
        <v>13</v>
      </c>
      <c r="C2862" s="401"/>
      <c r="D2862" s="401" t="s">
        <v>1417</v>
      </c>
      <c r="E2862" s="797"/>
      <c r="F2862" s="796"/>
      <c r="G2862" s="797"/>
      <c r="H2862" s="797"/>
      <c r="I2862" s="408"/>
      <c r="J2862" s="789" t="s">
        <v>3543</v>
      </c>
      <c r="K2862" s="789" t="s">
        <v>3544</v>
      </c>
      <c r="L2862" s="790">
        <v>2</v>
      </c>
      <c r="M2862" s="805">
        <v>46082</v>
      </c>
      <c r="N2862" s="805">
        <v>46446</v>
      </c>
      <c r="O2862" s="791">
        <f t="shared" si="101"/>
        <v>52</v>
      </c>
      <c r="P2862" s="790">
        <v>0</v>
      </c>
      <c r="Q2862" s="789" t="s">
        <v>3557</v>
      </c>
      <c r="R2862" s="95">
        <f t="shared" si="102"/>
        <v>0</v>
      </c>
      <c r="S2862" s="794" t="str">
        <f t="array" aca="1" ref="S2862" ca="1">IF(ISNUMBER(R2862),IF(R2862=100%,"CUMPLIDA",IF(AND(ISNUMBER(N2862),ISNUMBER(INDIRECT("FECHA_"&amp;$B2862,1))), IF(N2862&lt;=INDIRECT("FECHA_"&amp;$B2862,1),"INCUMPLIDA","PROCESO"), "VERIFICAR FECHA")),"SIN VALOR AVANCE")</f>
        <v>PROCESO</v>
      </c>
    </row>
    <row r="2863" spans="1:19" ht="75">
      <c r="A2863" s="846" t="s">
        <v>19</v>
      </c>
      <c r="B2863" s="785" t="s">
        <v>13</v>
      </c>
      <c r="C2863" s="401"/>
      <c r="D2863" s="401" t="s">
        <v>1516</v>
      </c>
      <c r="E2863" s="797"/>
      <c r="F2863" s="796"/>
      <c r="G2863" s="797"/>
      <c r="H2863" s="797"/>
      <c r="I2863" s="803" t="s">
        <v>3545</v>
      </c>
      <c r="J2863" s="789" t="s">
        <v>3546</v>
      </c>
      <c r="K2863" s="789" t="s">
        <v>3547</v>
      </c>
      <c r="L2863" s="790">
        <v>1</v>
      </c>
      <c r="M2863" s="805">
        <v>46054</v>
      </c>
      <c r="N2863" s="805">
        <v>46234</v>
      </c>
      <c r="O2863" s="791">
        <f t="shared" si="101"/>
        <v>25.714285714285715</v>
      </c>
      <c r="P2863" s="790">
        <v>0</v>
      </c>
      <c r="Q2863" s="789" t="s">
        <v>3582</v>
      </c>
      <c r="R2863" s="95">
        <f t="shared" si="102"/>
        <v>0</v>
      </c>
      <c r="S2863" s="794" t="str">
        <f t="array" aca="1" ref="S2863" ca="1">IF(ISNUMBER(R2863),IF(R2863=100%,"CUMPLIDA",IF(AND(ISNUMBER(N2863),ISNUMBER(INDIRECT("FECHA_"&amp;$B2863,1))), IF(N2863&lt;=INDIRECT("FECHA_"&amp;$B2863,1),"INCUMPLIDA","PROCESO"), "VERIFICAR FECHA")),"SIN VALOR AVANCE")</f>
        <v>PROCESO</v>
      </c>
    </row>
    <row r="2864" spans="1:19" ht="150">
      <c r="A2864" s="846" t="s">
        <v>19</v>
      </c>
      <c r="B2864" s="785" t="s">
        <v>13</v>
      </c>
      <c r="C2864" s="402"/>
      <c r="D2864" s="402" t="s">
        <v>1511</v>
      </c>
      <c r="E2864" s="800"/>
      <c r="F2864" s="799"/>
      <c r="G2864" s="800"/>
      <c r="H2864" s="800"/>
      <c r="I2864" s="803" t="s">
        <v>1514</v>
      </c>
      <c r="J2864" s="789" t="s">
        <v>3583</v>
      </c>
      <c r="K2864" s="789" t="s">
        <v>1492</v>
      </c>
      <c r="L2864" s="790">
        <v>1</v>
      </c>
      <c r="M2864" s="806">
        <v>46052</v>
      </c>
      <c r="N2864" s="806">
        <v>46112</v>
      </c>
      <c r="O2864" s="791">
        <f t="shared" si="101"/>
        <v>8.5714285714285712</v>
      </c>
      <c r="P2864" s="790">
        <v>0</v>
      </c>
      <c r="Q2864" s="789" t="s">
        <v>3584</v>
      </c>
      <c r="R2864" s="95">
        <f t="shared" si="102"/>
        <v>0</v>
      </c>
      <c r="S2864" s="794" t="str">
        <f t="array" aca="1" ref="S2864" ca="1">IF(ISNUMBER(R2864),IF(R2864=100%,"CUMPLIDA",IF(AND(ISNUMBER(N2864),ISNUMBER(INDIRECT("FECHA_"&amp;$B2864,1))), IF(N2864&lt;=INDIRECT("FECHA_"&amp;$B2864,1),"INCUMPLIDA","PROCESO"), "VERIFICAR FECHA")),"SIN VALOR AVANCE")</f>
        <v>PROCESO</v>
      </c>
    </row>
    <row r="2865" spans="1:19" ht="105.75">
      <c r="A2865" s="846" t="s">
        <v>19</v>
      </c>
      <c r="B2865" s="785" t="s">
        <v>13</v>
      </c>
      <c r="C2865" s="400" t="s">
        <v>1403</v>
      </c>
      <c r="D2865" s="400" t="s">
        <v>1417</v>
      </c>
      <c r="E2865" s="788" t="s">
        <v>3585</v>
      </c>
      <c r="F2865" s="787" t="s">
        <v>1454</v>
      </c>
      <c r="G2865" s="788"/>
      <c r="H2865" s="788" t="s">
        <v>3586</v>
      </c>
      <c r="I2865" s="406" t="s">
        <v>3534</v>
      </c>
      <c r="J2865" s="789" t="s">
        <v>3535</v>
      </c>
      <c r="K2865" s="789" t="s">
        <v>3536</v>
      </c>
      <c r="L2865" s="790">
        <v>4</v>
      </c>
      <c r="M2865" s="805">
        <v>46082</v>
      </c>
      <c r="N2865" s="805">
        <v>46446</v>
      </c>
      <c r="O2865" s="791">
        <f t="shared" si="101"/>
        <v>52</v>
      </c>
      <c r="P2865" s="790">
        <v>0</v>
      </c>
      <c r="Q2865" s="789" t="s">
        <v>3587</v>
      </c>
      <c r="R2865" s="95">
        <f t="shared" si="102"/>
        <v>0</v>
      </c>
      <c r="S2865" s="794" t="str">
        <f t="array" aca="1" ref="S2865" ca="1">IF(ISNUMBER(R2865),IF(R2865=100%,"CUMPLIDA",IF(AND(ISNUMBER(N2865),ISNUMBER(INDIRECT("FECHA_"&amp;$B2865,1))), IF(N2865&lt;=INDIRECT("FECHA_"&amp;$B2865,1),"INCUMPLIDA","PROCESO"), "VERIFICAR FECHA")),"SIN VALOR AVANCE")</f>
        <v>PROCESO</v>
      </c>
    </row>
    <row r="2866" spans="1:19" ht="135">
      <c r="A2866" s="846" t="s">
        <v>19</v>
      </c>
      <c r="B2866" s="785" t="s">
        <v>13</v>
      </c>
      <c r="C2866" s="401"/>
      <c r="D2866" s="401" t="s">
        <v>1511</v>
      </c>
      <c r="E2866" s="797"/>
      <c r="F2866" s="796"/>
      <c r="G2866" s="797"/>
      <c r="H2866" s="797"/>
      <c r="I2866" s="408"/>
      <c r="J2866" s="789" t="s">
        <v>3538</v>
      </c>
      <c r="K2866" s="789" t="s">
        <v>3539</v>
      </c>
      <c r="L2866" s="790">
        <v>4</v>
      </c>
      <c r="M2866" s="805">
        <v>46082</v>
      </c>
      <c r="N2866" s="805">
        <v>46446</v>
      </c>
      <c r="O2866" s="791">
        <f t="shared" si="101"/>
        <v>52</v>
      </c>
      <c r="P2866" s="790">
        <v>0</v>
      </c>
      <c r="Q2866" s="789" t="s">
        <v>3587</v>
      </c>
      <c r="R2866" s="95">
        <f t="shared" si="102"/>
        <v>0</v>
      </c>
      <c r="S2866" s="794" t="str">
        <f t="array" aca="1" ref="S2866" ca="1">IF(ISNUMBER(R2866),IF(R2866=100%,"CUMPLIDA",IF(AND(ISNUMBER(N2866),ISNUMBER(INDIRECT("FECHA_"&amp;$B2866,1))), IF(N2866&lt;=INDIRECT("FECHA_"&amp;$B2866,1),"INCUMPLIDA","PROCESO"), "VERIFICAR FECHA")),"SIN VALOR AVANCE")</f>
        <v>PROCESO</v>
      </c>
    </row>
    <row r="2867" spans="1:19" ht="105.75">
      <c r="A2867" s="846" t="s">
        <v>19</v>
      </c>
      <c r="B2867" s="785" t="s">
        <v>13</v>
      </c>
      <c r="C2867" s="401"/>
      <c r="D2867" s="401" t="s">
        <v>1417</v>
      </c>
      <c r="E2867" s="797"/>
      <c r="F2867" s="796"/>
      <c r="G2867" s="797"/>
      <c r="H2867" s="797"/>
      <c r="I2867" s="406" t="s">
        <v>3540</v>
      </c>
      <c r="J2867" s="789" t="s">
        <v>3541</v>
      </c>
      <c r="K2867" s="789" t="s">
        <v>3542</v>
      </c>
      <c r="L2867" s="790">
        <v>2</v>
      </c>
      <c r="M2867" s="805">
        <v>46082</v>
      </c>
      <c r="N2867" s="805">
        <v>46446</v>
      </c>
      <c r="O2867" s="791">
        <f t="shared" si="101"/>
        <v>52</v>
      </c>
      <c r="P2867" s="790">
        <v>0</v>
      </c>
      <c r="Q2867" s="789" t="s">
        <v>3587</v>
      </c>
      <c r="R2867" s="95">
        <f t="shared" si="102"/>
        <v>0</v>
      </c>
      <c r="S2867" s="794" t="str">
        <f t="array" aca="1" ref="S2867" ca="1">IF(ISNUMBER(R2867),IF(R2867=100%,"CUMPLIDA",IF(AND(ISNUMBER(N2867),ISNUMBER(INDIRECT("FECHA_"&amp;$B2867,1))), IF(N2867&lt;=INDIRECT("FECHA_"&amp;$B2867,1),"INCUMPLIDA","PROCESO"), "VERIFICAR FECHA")),"SIN VALOR AVANCE")</f>
        <v>PROCESO</v>
      </c>
    </row>
    <row r="2868" spans="1:19" ht="135">
      <c r="A2868" s="846" t="s">
        <v>19</v>
      </c>
      <c r="B2868" s="785" t="s">
        <v>13</v>
      </c>
      <c r="C2868" s="401"/>
      <c r="D2868" s="401" t="s">
        <v>1417</v>
      </c>
      <c r="E2868" s="797"/>
      <c r="F2868" s="796"/>
      <c r="G2868" s="797"/>
      <c r="H2868" s="797"/>
      <c r="I2868" s="408"/>
      <c r="J2868" s="789" t="s">
        <v>3543</v>
      </c>
      <c r="K2868" s="789" t="s">
        <v>3544</v>
      </c>
      <c r="L2868" s="790">
        <v>2</v>
      </c>
      <c r="M2868" s="805">
        <v>46082</v>
      </c>
      <c r="N2868" s="805">
        <v>46446</v>
      </c>
      <c r="O2868" s="791">
        <f t="shared" si="101"/>
        <v>52</v>
      </c>
      <c r="P2868" s="790">
        <v>0</v>
      </c>
      <c r="Q2868" s="789" t="s">
        <v>3587</v>
      </c>
      <c r="R2868" s="95">
        <f t="shared" si="102"/>
        <v>0</v>
      </c>
      <c r="S2868" s="794" t="str">
        <f t="array" aca="1" ref="S2868" ca="1">IF(ISNUMBER(R2868),IF(R2868=100%,"CUMPLIDA",IF(AND(ISNUMBER(N2868),ISNUMBER(INDIRECT("FECHA_"&amp;$B2868,1))), IF(N2868&lt;=INDIRECT("FECHA_"&amp;$B2868,1),"INCUMPLIDA","PROCESO"), "VERIFICAR FECHA")),"SIN VALOR AVANCE")</f>
        <v>PROCESO</v>
      </c>
    </row>
    <row r="2869" spans="1:19" ht="75">
      <c r="A2869" s="846" t="s">
        <v>19</v>
      </c>
      <c r="B2869" s="785" t="s">
        <v>13</v>
      </c>
      <c r="C2869" s="401"/>
      <c r="D2869" s="401" t="s">
        <v>1417</v>
      </c>
      <c r="E2869" s="797"/>
      <c r="F2869" s="796"/>
      <c r="G2869" s="797"/>
      <c r="H2869" s="797"/>
      <c r="I2869" s="803" t="s">
        <v>3545</v>
      </c>
      <c r="J2869" s="789" t="s">
        <v>3546</v>
      </c>
      <c r="K2869" s="789" t="s">
        <v>3547</v>
      </c>
      <c r="L2869" s="790">
        <v>1</v>
      </c>
      <c r="M2869" s="805">
        <v>46054</v>
      </c>
      <c r="N2869" s="805">
        <v>46234</v>
      </c>
      <c r="O2869" s="791">
        <f t="shared" si="101"/>
        <v>25.714285714285715</v>
      </c>
      <c r="P2869" s="790">
        <v>0</v>
      </c>
      <c r="Q2869" s="789" t="s">
        <v>3588</v>
      </c>
      <c r="R2869" s="95">
        <f t="shared" si="102"/>
        <v>0</v>
      </c>
      <c r="S2869" s="794" t="str">
        <f t="array" aca="1" ref="S2869" ca="1">IF(ISNUMBER(R2869),IF(R2869=100%,"CUMPLIDA",IF(AND(ISNUMBER(N2869),ISNUMBER(INDIRECT("FECHA_"&amp;$B2869,1))), IF(N2869&lt;=INDIRECT("FECHA_"&amp;$B2869,1),"INCUMPLIDA","PROCESO"), "VERIFICAR FECHA")),"SIN VALOR AVANCE")</f>
        <v>PROCESO</v>
      </c>
    </row>
    <row r="2870" spans="1:19" ht="150">
      <c r="A2870" s="846" t="s">
        <v>19</v>
      </c>
      <c r="B2870" s="785" t="s">
        <v>13</v>
      </c>
      <c r="C2870" s="402"/>
      <c r="D2870" s="402" t="s">
        <v>1417</v>
      </c>
      <c r="E2870" s="800"/>
      <c r="F2870" s="799"/>
      <c r="G2870" s="800"/>
      <c r="H2870" s="800"/>
      <c r="I2870" s="803" t="s">
        <v>1514</v>
      </c>
      <c r="J2870" s="789" t="s">
        <v>3583</v>
      </c>
      <c r="K2870" s="789" t="s">
        <v>1492</v>
      </c>
      <c r="L2870" s="790">
        <v>1</v>
      </c>
      <c r="M2870" s="806">
        <v>46052</v>
      </c>
      <c r="N2870" s="806">
        <v>46112</v>
      </c>
      <c r="O2870" s="791">
        <f t="shared" si="101"/>
        <v>8.5714285714285712</v>
      </c>
      <c r="P2870" s="790">
        <v>0</v>
      </c>
      <c r="Q2870" s="789" t="s">
        <v>3584</v>
      </c>
      <c r="R2870" s="95">
        <f t="shared" si="102"/>
        <v>0</v>
      </c>
      <c r="S2870" s="794" t="str">
        <f t="array" aca="1" ref="S2870" ca="1">IF(ISNUMBER(R2870),IF(R2870=100%,"CUMPLIDA",IF(AND(ISNUMBER(N2870),ISNUMBER(INDIRECT("FECHA_"&amp;$B2870,1))), IF(N2870&lt;=INDIRECT("FECHA_"&amp;$B2870,1),"INCUMPLIDA","PROCESO"), "VERIFICAR FECHA")),"SIN VALOR AVANCE")</f>
        <v>PROCESO</v>
      </c>
    </row>
    <row r="2871" spans="1:19" ht="120.75">
      <c r="A2871" s="784" t="s">
        <v>19</v>
      </c>
      <c r="B2871" s="785" t="s">
        <v>13</v>
      </c>
      <c r="C2871" s="807" t="s">
        <v>2900</v>
      </c>
      <c r="D2871" s="845" t="s">
        <v>3474</v>
      </c>
      <c r="E2871" s="788" t="s">
        <v>3589</v>
      </c>
      <c r="F2871" s="845"/>
      <c r="G2871" s="788"/>
      <c r="H2871" s="788" t="s">
        <v>3594</v>
      </c>
      <c r="I2871" s="801" t="s">
        <v>3595</v>
      </c>
      <c r="J2871" s="861" t="s">
        <v>3596</v>
      </c>
      <c r="K2871" s="891" t="s">
        <v>3597</v>
      </c>
      <c r="L2871" s="790">
        <v>2</v>
      </c>
      <c r="M2871" s="892">
        <v>46204</v>
      </c>
      <c r="N2871" s="892">
        <v>46265</v>
      </c>
      <c r="O2871" s="791">
        <f t="shared" si="101"/>
        <v>8.7142857142857135</v>
      </c>
      <c r="P2871" s="790">
        <v>0</v>
      </c>
      <c r="Q2871" s="789" t="s">
        <v>3598</v>
      </c>
      <c r="R2871" s="95">
        <f t="shared" si="102"/>
        <v>0</v>
      </c>
      <c r="S2871" s="794" t="str">
        <f t="array" aca="1" ref="S2871" ca="1">IF(ISNUMBER(R2871),IF(R2871=100%,"CUMPLIDA",IF(AND(ISNUMBER(N2871),ISNUMBER(INDIRECT("FECHA_"&amp;$B2871,1))), IF(N2871&lt;=INDIRECT("FECHA_"&amp;$B2871,1),"INCUMPLIDA","PROCESO"), "VERIFICAR FECHA")),"SIN VALOR AVANCE")</f>
        <v>PROCESO</v>
      </c>
    </row>
    <row r="2872" spans="1:19" ht="106.5">
      <c r="A2872" s="784" t="s">
        <v>19</v>
      </c>
      <c r="B2872" s="785" t="s">
        <v>13</v>
      </c>
      <c r="C2872" s="807"/>
      <c r="D2872" s="845"/>
      <c r="E2872" s="797"/>
      <c r="F2872" s="845"/>
      <c r="G2872" s="797"/>
      <c r="H2872" s="797"/>
      <c r="I2872" s="801"/>
      <c r="J2872" s="861" t="s">
        <v>3599</v>
      </c>
      <c r="K2872" s="893" t="s">
        <v>3600</v>
      </c>
      <c r="L2872" s="790">
        <v>1</v>
      </c>
      <c r="M2872" s="892">
        <v>46266</v>
      </c>
      <c r="N2872" s="892">
        <v>46599</v>
      </c>
      <c r="O2872" s="791">
        <f t="shared" si="101"/>
        <v>47.571428571428569</v>
      </c>
      <c r="P2872" s="790">
        <v>0</v>
      </c>
      <c r="Q2872" s="789" t="s">
        <v>3601</v>
      </c>
      <c r="R2872" s="95">
        <f t="shared" si="102"/>
        <v>0</v>
      </c>
      <c r="S2872" s="794" t="str">
        <f t="array" aca="1" ref="S2872" ca="1">IF(ISNUMBER(R2872),IF(R2872=100%,"CUMPLIDA",IF(AND(ISNUMBER(N2872),ISNUMBER(INDIRECT("FECHA_"&amp;$B2872,1))), IF(N2872&lt;=INDIRECT("FECHA_"&amp;$B2872,1),"INCUMPLIDA","PROCESO"), "VERIFICAR FECHA")),"SIN VALOR AVANCE")</f>
        <v>PROCESO</v>
      </c>
    </row>
    <row r="2873" spans="1:19" ht="106.5">
      <c r="A2873" s="784" t="s">
        <v>19</v>
      </c>
      <c r="B2873" s="785" t="s">
        <v>13</v>
      </c>
      <c r="C2873" s="807"/>
      <c r="D2873" s="845"/>
      <c r="E2873" s="797"/>
      <c r="F2873" s="845"/>
      <c r="G2873" s="797"/>
      <c r="H2873" s="797"/>
      <c r="I2873" s="801" t="s">
        <v>3602</v>
      </c>
      <c r="J2873" s="861" t="s">
        <v>3603</v>
      </c>
      <c r="K2873" s="789" t="s">
        <v>3604</v>
      </c>
      <c r="L2873" s="829">
        <v>1</v>
      </c>
      <c r="M2873" s="892">
        <v>46204</v>
      </c>
      <c r="N2873" s="892">
        <v>46599</v>
      </c>
      <c r="O2873" s="791">
        <f t="shared" si="101"/>
        <v>56.428571428571431</v>
      </c>
      <c r="P2873" s="829">
        <v>0</v>
      </c>
      <c r="Q2873" s="789" t="s">
        <v>3605</v>
      </c>
      <c r="R2873" s="95">
        <f t="shared" si="102"/>
        <v>0</v>
      </c>
      <c r="S2873" s="794" t="str">
        <f t="array" aca="1" ref="S2873" ca="1">IF(ISNUMBER(R2873),IF(R2873=100%,"CUMPLIDA",IF(AND(ISNUMBER(N2873),ISNUMBER(INDIRECT("FECHA_"&amp;$B2873,1))), IF(N2873&lt;=INDIRECT("FECHA_"&amp;$B2873,1),"INCUMPLIDA","PROCESO"), "VERIFICAR FECHA")),"SIN VALOR AVANCE")</f>
        <v>PROCESO</v>
      </c>
    </row>
    <row r="2874" spans="1:19" ht="270.75">
      <c r="A2874" s="784" t="s">
        <v>19</v>
      </c>
      <c r="B2874" s="785" t="s">
        <v>13</v>
      </c>
      <c r="C2874" s="807"/>
      <c r="D2874" s="845"/>
      <c r="E2874" s="797"/>
      <c r="F2874" s="845"/>
      <c r="G2874" s="797"/>
      <c r="H2874" s="797"/>
      <c r="I2874" s="801"/>
      <c r="J2874" s="861" t="s">
        <v>3606</v>
      </c>
      <c r="K2874" s="789" t="s">
        <v>3607</v>
      </c>
      <c r="L2874" s="894">
        <v>1</v>
      </c>
      <c r="M2874" s="892">
        <v>46235</v>
      </c>
      <c r="N2874" s="892">
        <v>46629</v>
      </c>
      <c r="O2874" s="791">
        <f t="shared" si="101"/>
        <v>56.285714285714285</v>
      </c>
      <c r="P2874" s="829">
        <v>0</v>
      </c>
      <c r="Q2874" s="789" t="s">
        <v>3608</v>
      </c>
      <c r="R2874" s="95">
        <f t="shared" si="102"/>
        <v>0</v>
      </c>
      <c r="S2874" s="794" t="str">
        <f t="array" aca="1" ref="S2874" ca="1">IF(ISNUMBER(R2874),IF(R2874=100%,"CUMPLIDA",IF(AND(ISNUMBER(N2874),ISNUMBER(INDIRECT("FECHA_"&amp;$B2874,1))), IF(N2874&lt;=INDIRECT("FECHA_"&amp;$B2874,1),"INCUMPLIDA","PROCESO"), "VERIFICAR FECHA")),"SIN VALOR AVANCE")</f>
        <v>PROCESO</v>
      </c>
    </row>
    <row r="2875" spans="1:19" ht="195.75">
      <c r="A2875" s="784" t="s">
        <v>19</v>
      </c>
      <c r="B2875" s="785" t="s">
        <v>13</v>
      </c>
      <c r="C2875" s="807"/>
      <c r="D2875" s="845"/>
      <c r="E2875" s="797"/>
      <c r="F2875" s="845"/>
      <c r="G2875" s="797"/>
      <c r="H2875" s="797"/>
      <c r="I2875" s="801" t="s">
        <v>3609</v>
      </c>
      <c r="J2875" s="861" t="s">
        <v>3610</v>
      </c>
      <c r="K2875" s="789" t="s">
        <v>3611</v>
      </c>
      <c r="L2875" s="894">
        <v>1</v>
      </c>
      <c r="M2875" s="892">
        <v>46266</v>
      </c>
      <c r="N2875" s="892">
        <v>46660</v>
      </c>
      <c r="O2875" s="791">
        <f t="shared" si="101"/>
        <v>56.285714285714285</v>
      </c>
      <c r="P2875" s="829">
        <v>0</v>
      </c>
      <c r="Q2875" s="789" t="s">
        <v>3612</v>
      </c>
      <c r="R2875" s="95">
        <f t="shared" si="102"/>
        <v>0</v>
      </c>
      <c r="S2875" s="794" t="str">
        <f t="array" aca="1" ref="S2875" ca="1">IF(ISNUMBER(R2875),IF(R2875=100%,"CUMPLIDA",IF(AND(ISNUMBER(N2875),ISNUMBER(INDIRECT("FECHA_"&amp;$B2875,1))), IF(N2875&lt;=INDIRECT("FECHA_"&amp;$B2875,1),"INCUMPLIDA","PROCESO"), "VERIFICAR FECHA")),"SIN VALOR AVANCE")</f>
        <v>PROCESO</v>
      </c>
    </row>
    <row r="2876" spans="1:19" ht="75">
      <c r="A2876" s="784" t="s">
        <v>19</v>
      </c>
      <c r="B2876" s="785" t="s">
        <v>13</v>
      </c>
      <c r="C2876" s="807"/>
      <c r="D2876" s="845"/>
      <c r="E2876" s="800"/>
      <c r="F2876" s="845"/>
      <c r="G2876" s="800"/>
      <c r="H2876" s="800"/>
      <c r="I2876" s="801"/>
      <c r="J2876" s="789" t="s">
        <v>3613</v>
      </c>
      <c r="K2876" s="789" t="s">
        <v>164</v>
      </c>
      <c r="L2876" s="790">
        <v>1</v>
      </c>
      <c r="M2876" s="892">
        <v>46631</v>
      </c>
      <c r="N2876" s="892">
        <v>46811</v>
      </c>
      <c r="O2876" s="791">
        <f t="shared" si="101"/>
        <v>25.714285714285715</v>
      </c>
      <c r="P2876" s="790">
        <v>0</v>
      </c>
      <c r="Q2876" s="789" t="s">
        <v>3614</v>
      </c>
      <c r="R2876" s="95">
        <f t="shared" si="102"/>
        <v>0</v>
      </c>
      <c r="S2876" s="794" t="str">
        <f t="array" aca="1" ref="S2876" ca="1">IF(ISNUMBER(R2876),IF(R2876=100%,"CUMPLIDA",IF(AND(ISNUMBER(N2876),ISNUMBER(INDIRECT("FECHA_"&amp;$B2876,1))), IF(N2876&lt;=INDIRECT("FECHA_"&amp;$B2876,1),"INCUMPLIDA","PROCESO"), "VERIFICAR FECHA")),"SIN VALOR AVANCE")</f>
        <v>PROCESO</v>
      </c>
    </row>
    <row r="2877" spans="1:19" ht="210.75">
      <c r="A2877" s="784" t="s">
        <v>19</v>
      </c>
      <c r="B2877" s="785" t="s">
        <v>13</v>
      </c>
      <c r="C2877" s="807" t="s">
        <v>3590</v>
      </c>
      <c r="D2877" s="845" t="s">
        <v>3591</v>
      </c>
      <c r="E2877" s="895" t="s">
        <v>3592</v>
      </c>
      <c r="F2877" s="845"/>
      <c r="G2877" s="895"/>
      <c r="H2877" s="895" t="s">
        <v>3615</v>
      </c>
      <c r="I2877" s="192" t="s">
        <v>3616</v>
      </c>
      <c r="J2877" s="789" t="s">
        <v>3617</v>
      </c>
      <c r="K2877" s="789" t="s">
        <v>3597</v>
      </c>
      <c r="L2877" s="790">
        <v>2</v>
      </c>
      <c r="M2877" s="896">
        <v>46204</v>
      </c>
      <c r="N2877" s="896">
        <v>46356</v>
      </c>
      <c r="O2877" s="791">
        <f t="shared" si="101"/>
        <v>21.714285714285715</v>
      </c>
      <c r="P2877" s="790">
        <v>0</v>
      </c>
      <c r="Q2877" s="789" t="s">
        <v>3618</v>
      </c>
      <c r="R2877" s="95">
        <f t="shared" si="102"/>
        <v>0</v>
      </c>
      <c r="S2877" s="794" t="str">
        <f t="array" aca="1" ref="S2877" ca="1">IF(ISNUMBER(R2877),IF(R2877=100%,"CUMPLIDA",IF(AND(ISNUMBER(N2877),ISNUMBER(INDIRECT("FECHA_"&amp;$B2877,1))), IF(N2877&lt;=INDIRECT("FECHA_"&amp;$B2877,1),"INCUMPLIDA","PROCESO"), "VERIFICAR FECHA")),"SIN VALOR AVANCE")</f>
        <v>PROCESO</v>
      </c>
    </row>
    <row r="2878" spans="1:19" ht="180.75">
      <c r="A2878" s="784" t="s">
        <v>19</v>
      </c>
      <c r="B2878" s="785" t="s">
        <v>13</v>
      </c>
      <c r="C2878" s="807"/>
      <c r="D2878" s="845"/>
      <c r="E2878" s="897"/>
      <c r="F2878" s="845"/>
      <c r="G2878" s="897"/>
      <c r="H2878" s="897"/>
      <c r="I2878" s="801" t="s">
        <v>3619</v>
      </c>
      <c r="J2878" s="789" t="s">
        <v>3620</v>
      </c>
      <c r="K2878" s="789" t="s">
        <v>1897</v>
      </c>
      <c r="L2878" s="894">
        <v>1</v>
      </c>
      <c r="M2878" s="892">
        <v>46357</v>
      </c>
      <c r="N2878" s="892">
        <v>46599</v>
      </c>
      <c r="O2878" s="791">
        <f t="shared" si="101"/>
        <v>34.571428571428569</v>
      </c>
      <c r="P2878" s="790">
        <v>0</v>
      </c>
      <c r="Q2878" s="789" t="s">
        <v>3621</v>
      </c>
      <c r="R2878" s="95">
        <f t="shared" si="102"/>
        <v>0</v>
      </c>
      <c r="S2878" s="794" t="str">
        <f t="array" aca="1" ref="S2878" ca="1">IF(ISNUMBER(R2878),IF(R2878=100%,"CUMPLIDA",IF(AND(ISNUMBER(N2878),ISNUMBER(INDIRECT("FECHA_"&amp;$B2878,1))), IF(N2878&lt;=INDIRECT("FECHA_"&amp;$B2878,1),"INCUMPLIDA","PROCESO"), "VERIFICAR FECHA")),"SIN VALOR AVANCE")</f>
        <v>PROCESO</v>
      </c>
    </row>
    <row r="2879" spans="1:19" ht="180.75">
      <c r="A2879" s="784" t="s">
        <v>19</v>
      </c>
      <c r="B2879" s="785" t="s">
        <v>13</v>
      </c>
      <c r="C2879" s="807"/>
      <c r="D2879" s="845"/>
      <c r="E2879" s="898"/>
      <c r="F2879" s="845"/>
      <c r="G2879" s="898"/>
      <c r="H2879" s="898"/>
      <c r="I2879" s="801"/>
      <c r="J2879" s="789" t="s">
        <v>3622</v>
      </c>
      <c r="K2879" s="789" t="s">
        <v>3623</v>
      </c>
      <c r="L2879" s="894">
        <v>1</v>
      </c>
      <c r="M2879" s="892">
        <v>46389</v>
      </c>
      <c r="N2879" s="892">
        <v>47087</v>
      </c>
      <c r="O2879" s="791">
        <f t="shared" si="101"/>
        <v>99.714285714285708</v>
      </c>
      <c r="P2879" s="790">
        <v>0</v>
      </c>
      <c r="Q2879" s="789" t="s">
        <v>3624</v>
      </c>
      <c r="R2879" s="95">
        <f t="shared" si="102"/>
        <v>0</v>
      </c>
      <c r="S2879" s="794" t="str">
        <f t="array" aca="1" ref="S2879" ca="1">IF(ISNUMBER(R2879),IF(R2879=100%,"CUMPLIDA",IF(AND(ISNUMBER(N2879),ISNUMBER(INDIRECT("FECHA_"&amp;$B2879,1))), IF(N2879&lt;=INDIRECT("FECHA_"&amp;$B2879,1),"INCUMPLIDA","PROCESO"), "VERIFICAR FECHA")),"SIN VALOR AVANCE")</f>
        <v>PROCESO</v>
      </c>
    </row>
    <row r="2880" spans="1:19" ht="105">
      <c r="A2880" s="784" t="s">
        <v>19</v>
      </c>
      <c r="B2880" s="785" t="s">
        <v>13</v>
      </c>
      <c r="C2880" s="807" t="s">
        <v>3590</v>
      </c>
      <c r="D2880" s="807" t="s">
        <v>3344</v>
      </c>
      <c r="E2880" s="899" t="s">
        <v>3593</v>
      </c>
      <c r="F2880" s="845" t="s">
        <v>1454</v>
      </c>
      <c r="G2880" s="899"/>
      <c r="H2880" s="899" t="s">
        <v>3625</v>
      </c>
      <c r="I2880" s="788" t="s">
        <v>3626</v>
      </c>
      <c r="J2880" s="789" t="s">
        <v>3627</v>
      </c>
      <c r="K2880" s="789" t="s">
        <v>3496</v>
      </c>
      <c r="L2880" s="790">
        <v>4</v>
      </c>
      <c r="M2880" s="896">
        <v>46235</v>
      </c>
      <c r="N2880" s="896">
        <v>46599</v>
      </c>
      <c r="O2880" s="791">
        <f t="shared" ref="O2880:O2884" si="103">(N2880-M2880)/7</f>
        <v>52</v>
      </c>
      <c r="P2880" s="790">
        <v>0</v>
      </c>
      <c r="Q2880" s="900" t="s">
        <v>3628</v>
      </c>
      <c r="R2880" s="95">
        <f t="shared" si="102"/>
        <v>0</v>
      </c>
      <c r="S2880" s="794" t="str">
        <f t="array" aca="1" ref="S2880" ca="1">IF(ISNUMBER(R2880),IF(R2880=100%,"CUMPLIDA",IF(AND(ISNUMBER(N2880),ISNUMBER(INDIRECT("FECHA_"&amp;$B2880,1))), IF(N2880&lt;=INDIRECT("FECHA_"&amp;$B2880,1),"INCUMPLIDA","PROCESO"), "VERIFICAR FECHA")),"SIN VALOR AVANCE")</f>
        <v>PROCESO</v>
      </c>
    </row>
    <row r="2881" spans="1:19" ht="105">
      <c r="A2881" s="784" t="s">
        <v>19</v>
      </c>
      <c r="B2881" s="785" t="s">
        <v>13</v>
      </c>
      <c r="C2881" s="807"/>
      <c r="D2881" s="807"/>
      <c r="E2881" s="899"/>
      <c r="F2881" s="845"/>
      <c r="G2881" s="899"/>
      <c r="H2881" s="899"/>
      <c r="I2881" s="800"/>
      <c r="J2881" s="789" t="s">
        <v>3629</v>
      </c>
      <c r="K2881" s="789" t="s">
        <v>3630</v>
      </c>
      <c r="L2881" s="790">
        <v>4</v>
      </c>
      <c r="M2881" s="896">
        <v>46266</v>
      </c>
      <c r="N2881" s="896">
        <v>46630</v>
      </c>
      <c r="O2881" s="791">
        <f t="shared" si="103"/>
        <v>52</v>
      </c>
      <c r="P2881" s="790">
        <v>0</v>
      </c>
      <c r="Q2881" s="900" t="s">
        <v>3628</v>
      </c>
      <c r="R2881" s="95">
        <f t="shared" si="102"/>
        <v>0</v>
      </c>
      <c r="S2881" s="794" t="str">
        <f t="array" aca="1" ref="S2881" ca="1">IF(ISNUMBER(R2881),IF(R2881=100%,"CUMPLIDA",IF(AND(ISNUMBER(N2881),ISNUMBER(INDIRECT("FECHA_"&amp;$B2881,1))), IF(N2881&lt;=INDIRECT("FECHA_"&amp;$B2881,1),"INCUMPLIDA","PROCESO"), "VERIFICAR FECHA")),"SIN VALOR AVANCE")</f>
        <v>PROCESO</v>
      </c>
    </row>
    <row r="2882" spans="1:19" ht="90">
      <c r="A2882" s="784" t="s">
        <v>19</v>
      </c>
      <c r="B2882" s="785" t="s">
        <v>13</v>
      </c>
      <c r="C2882" s="807"/>
      <c r="D2882" s="807"/>
      <c r="E2882" s="899"/>
      <c r="F2882" s="845"/>
      <c r="G2882" s="899"/>
      <c r="H2882" s="899"/>
      <c r="I2882" s="788" t="s">
        <v>3631</v>
      </c>
      <c r="J2882" s="789" t="s">
        <v>3632</v>
      </c>
      <c r="K2882" s="789" t="s">
        <v>3633</v>
      </c>
      <c r="L2882" s="790">
        <v>4</v>
      </c>
      <c r="M2882" s="896">
        <v>46235</v>
      </c>
      <c r="N2882" s="896">
        <v>46599</v>
      </c>
      <c r="O2882" s="791">
        <f t="shared" si="103"/>
        <v>52</v>
      </c>
      <c r="P2882" s="790">
        <v>0</v>
      </c>
      <c r="Q2882" s="900" t="s">
        <v>3634</v>
      </c>
      <c r="R2882" s="95">
        <f t="shared" si="102"/>
        <v>0</v>
      </c>
      <c r="S2882" s="794" t="str">
        <f t="array" aca="1" ref="S2882" ca="1">IF(ISNUMBER(R2882),IF(R2882=100%,"CUMPLIDA",IF(AND(ISNUMBER(N2882),ISNUMBER(INDIRECT("FECHA_"&amp;$B2882,1))), IF(N2882&lt;=INDIRECT("FECHA_"&amp;$B2882,1),"INCUMPLIDA","PROCESO"), "VERIFICAR FECHA")),"SIN VALOR AVANCE")</f>
        <v>PROCESO</v>
      </c>
    </row>
    <row r="2883" spans="1:19" ht="75.75">
      <c r="A2883" s="784" t="s">
        <v>19</v>
      </c>
      <c r="B2883" s="785" t="s">
        <v>13</v>
      </c>
      <c r="C2883" s="807"/>
      <c r="D2883" s="807"/>
      <c r="E2883" s="899"/>
      <c r="F2883" s="845"/>
      <c r="G2883" s="899"/>
      <c r="H2883" s="899"/>
      <c r="I2883" s="800"/>
      <c r="J2883" s="789" t="s">
        <v>3635</v>
      </c>
      <c r="K2883" s="789" t="s">
        <v>3636</v>
      </c>
      <c r="L2883" s="790">
        <v>4</v>
      </c>
      <c r="M2883" s="896">
        <v>46235</v>
      </c>
      <c r="N2883" s="896">
        <v>46599</v>
      </c>
      <c r="O2883" s="791">
        <f t="shared" si="103"/>
        <v>52</v>
      </c>
      <c r="P2883" s="790">
        <v>0</v>
      </c>
      <c r="Q2883" s="900" t="s">
        <v>3637</v>
      </c>
      <c r="R2883" s="95">
        <f t="shared" si="102"/>
        <v>0</v>
      </c>
      <c r="S2883" s="794" t="str">
        <f t="array" aca="1" ref="S2883" ca="1">IF(ISNUMBER(R2883),IF(R2883=100%,"CUMPLIDA",IF(AND(ISNUMBER(N2883),ISNUMBER(INDIRECT("FECHA_"&amp;$B2883,1))), IF(N2883&lt;=INDIRECT("FECHA_"&amp;$B2883,1),"INCUMPLIDA","PROCESO"), "VERIFICAR FECHA")),"SIN VALOR AVANCE")</f>
        <v>PROCESO</v>
      </c>
    </row>
    <row r="2884" spans="1:19" ht="90.75">
      <c r="A2884" s="784" t="s">
        <v>19</v>
      </c>
      <c r="B2884" s="785" t="s">
        <v>13</v>
      </c>
      <c r="C2884" s="807"/>
      <c r="D2884" s="807"/>
      <c r="E2884" s="899"/>
      <c r="F2884" s="845"/>
      <c r="G2884" s="899"/>
      <c r="H2884" s="899"/>
      <c r="I2884" s="803" t="s">
        <v>3638</v>
      </c>
      <c r="J2884" s="789" t="s">
        <v>3639</v>
      </c>
      <c r="K2884" s="789" t="s">
        <v>167</v>
      </c>
      <c r="L2884" s="790">
        <v>3</v>
      </c>
      <c r="M2884" s="896">
        <v>46235</v>
      </c>
      <c r="N2884" s="896">
        <v>46599</v>
      </c>
      <c r="O2884" s="791">
        <f t="shared" si="103"/>
        <v>52</v>
      </c>
      <c r="P2884" s="790">
        <v>0</v>
      </c>
      <c r="Q2884" s="900" t="s">
        <v>3640</v>
      </c>
      <c r="R2884" s="95">
        <f t="shared" si="102"/>
        <v>0</v>
      </c>
      <c r="S2884" s="794" t="str">
        <f t="array" aca="1" ref="S2884" ca="1">IF(ISNUMBER(R2884),IF(R2884=100%,"CUMPLIDA",IF(AND(ISNUMBER(N2884),ISNUMBER(INDIRECT("FECHA_"&amp;$B2884,1))), IF(N2884&lt;=INDIRECT("FECHA_"&amp;$B2884,1),"INCUMPLIDA","PROCESO"), "VERIFICAR FECHA")),"SIN VALOR AVANCE")</f>
        <v>PROCESO</v>
      </c>
    </row>
  </sheetData>
  <sheetProtection algorithmName="SHA-512" hashValue="uQyUm8FYyUquWBb7DN05pro8mfgChzKsWl728TjqjLAhhfqu1mqFIqQbJJbfsR+ynXlw1WIIr9Ljnbz/olM47A==" saltValue="rmhbagWe0uAUWUNZkO3RMg==" spinCount="100000" sheet="1" formatCells="0" formatColumns="0" formatRows="0" autoFilter="0"/>
  <protectedRanges>
    <protectedRange sqref="H16:H18" name="Rango2_25_2_3_1_1_1_2_1_1"/>
    <protectedRange sqref="E16:G19" name="Rango2_24_2_3_1_1_1_1_1_2_1_1"/>
    <protectedRange sqref="E20:G27" name="Rango2_1_3_1_1_2_1_1"/>
    <protectedRange sqref="E28:G29" name="Rango2_2_1_3_1_1_2_1_1"/>
    <protectedRange sqref="E32:G33" name="Rango2_4_1_3_1_1_2_1_1"/>
    <protectedRange sqref="E36:G36" name="Rango2_5_1_3_1_1_2_1_1"/>
    <protectedRange sqref="E44:G45" name="Rango2_1_11_1_1_2_1_1_1_1_3_1_1_1_2_1_1"/>
    <protectedRange sqref="E37:G42" name="Rango2_6_1_2_1_1"/>
    <protectedRange sqref="H37:H42" name="Rango2_1_4_1_2_1_1"/>
    <protectedRange sqref="E47:G48" name="Rango2_4_2_1_1"/>
    <protectedRange sqref="H47:H48" name="Rango2_5_2_1_1"/>
    <protectedRange sqref="H49:H53" name="Rango2_1_4_2_1_1_1_1"/>
    <protectedRange sqref="H54:H57" name="Rango2_1_11_1_1_1_1_1"/>
    <protectedRange sqref="H66" name="Rango2_2_5_1_1_1_1_1"/>
    <protectedRange sqref="H67" name="Rango2_3_1_2_1_1_1_1"/>
    <protectedRange sqref="H68" name="Rango2_4_1_3_1_1_1_1"/>
    <protectedRange sqref="E158:G162" name="Rango2_16_1_1_3_2_1_1_1_2_1_1"/>
    <protectedRange sqref="H158:H162" name="Rango2_5_1_2_1_1_2_2_1_1_1_2_1_1"/>
    <protectedRange sqref="J202:K203" name="Rango2_43_1_1_2_2_6_1_5_1_1_1_1"/>
    <protectedRange sqref="L202:L203" name="Rango2_44_1_1_2_2_6_1_5_1_1_1_1"/>
    <protectedRange sqref="M202:N203" name="Rango2_45_1_1_2_2_6_1_5_1_1_1_1"/>
    <protectedRange sqref="J204:K205 J208:K209" name="Rango2_43_1_1_2_2_6_1_6_1_1_1_1"/>
    <protectedRange sqref="L204:L205 L208:L209" name="Rango2_44_1_1_2_2_6_1_6_1_1_1_1"/>
    <protectedRange sqref="M204:N205 M208:N209" name="Rango2_45_1_1_2_2_6_1_6_1_1_1_1"/>
    <protectedRange sqref="E466:G472 E480:G481" name="Rango2_14_1_1"/>
    <protectedRange sqref="H466:H472 H480:H481" name="Rango2_1_10_1_1"/>
    <protectedRange sqref="E482:G483" name="Rango2_3_2_1_1"/>
    <protectedRange sqref="H482:H483" name="Rango2_1_2_2_1_1"/>
    <protectedRange sqref="E484:G498" name="Rango2_2_4_1_1"/>
    <protectedRange sqref="H484:H498" name="Rango2_1_1_2_1_1"/>
    <protectedRange sqref="J257:J258" name="Rango2_38_2_12_1_4_1_1_2_1_1_1_1_2_1_1_1_1_1_3_1_1_6_1_1_2_2_1_1"/>
    <protectedRange sqref="K257:K258" name="Rango2_38_2_12_1_2_2_1_1_2_1_1_1_1_2_1_1_1_1_1_3_1_1_6_1_1_2_2_1_1"/>
    <protectedRange sqref="K270" name="Rango2_41_2_2_1_1_1_1_1_1_2_1_1_1_1_2_1_1_1_1_1_3_1_1_6_1_1_2_2_1_1"/>
    <protectedRange sqref="J282:J283" name="Rango2_40_2_3_1_1_1_1_1_2_1_1_1_1_2_1_1_1_1_1_3_1_1_6_1_1_2_2_1_1"/>
    <protectedRange sqref="K282:K283" name="Rango2_41_2_2_1_1_1_1_1_1_2_1_1_1_1_2_1_2_1_1_3_1_1_6_1_1_2_2_1_1"/>
    <protectedRange sqref="J391:K397" name="Rango2_37_1_3_2_6_1_1_2_2_1_1"/>
    <protectedRange sqref="L391:L396" name="Rango2_38_1_1_2_2_6_1_1_2_2_1_1"/>
    <protectedRange sqref="M391:N395" name="Rango2_39_1_1_2_2_6_1_1_2_2_1_1"/>
    <protectedRange sqref="E439:G442 E436:G437" name="Rango2_5_1_1_2_1_1"/>
    <protectedRange sqref="H439:H442 H436:H437" name="Rango2_1_3_3_1_2_1_1"/>
    <protectedRange sqref="E136:H137" name="Rango2_2_1"/>
    <protectedRange sqref="E138:H140" name="Rango2_1_1_1"/>
    <protectedRange sqref="Q109:Q113" name="Rango2_4_1_2_1_1_1"/>
    <protectedRange sqref="L109:L111" name="Rango2_4_17_1_2_1_1_1_1_1"/>
    <protectedRange sqref="M109:N111" name="Rango2_4_18_2_1_1_1_1_1"/>
    <protectedRange sqref="L112" name="Rango2_4_17_1_1_1_1_1_1_1"/>
    <protectedRange sqref="M112:N113" name="Rango2_4_18_1_1_1_1_1_1"/>
    <protectedRange sqref="I137:O137 I136:L136" name="Rango2_2_1_1"/>
    <protectedRange sqref="M136:O136" name="Rango2_1_1_1_1"/>
    <protectedRange sqref="J140:N140" name="Rango2_2_2"/>
    <protectedRange sqref="I138:O139 I140 O140" name="Rango2_1_1_2"/>
    <protectedRange sqref="L141" name="Rango2_2_3"/>
    <protectedRange sqref="M15:N15" name="Rango2_4_2_1_1_1_1_2_2_3_1_1_2_1_1_2_1_1"/>
    <protectedRange sqref="I19:K19" name="Rango2_26_2_3_6_1_1_1_2_1_1"/>
    <protectedRange sqref="I17:K18" name="Rango2_2_1_2_3_6_1_1_1_2_1_1"/>
    <protectedRange sqref="L17:L19" name="Rango2_27_2_3_6_1_1_1_2_1_1"/>
    <protectedRange sqref="M17:N19" name="Rango2_1_2_2_3_7_1_1_1_2_1_1"/>
    <protectedRange sqref="M16" name="Rango2_1_2_2_3_2_2_4_1_1_1_2_1_2"/>
    <protectedRange sqref="K16" name="Rango2_1_1_1_3_1_2_4_1_1_1_2_1_2"/>
    <protectedRange sqref="L16" name="Rango2_27_2_3_1_2_4_1_1_1_2_1_2"/>
    <protectedRange sqref="J16" name="Rango2_1_1_1_3_2_1_4_1_1_1_2_1_2"/>
    <protectedRange sqref="I16" name="Rango2_26_2_3_1_2_1_1_1_2_1_2"/>
    <protectedRange sqref="N16" name="Rango2_1_2_2_3_3_4_1_1_1_1_1_2_1_2"/>
    <protectedRange sqref="I47:I48" name="Rango2_6_2_1_1_1_1"/>
    <protectedRange sqref="J47" name="Rango2_7_1_1_1_1_1"/>
    <protectedRange sqref="K47" name="Rango2_8_1_1_1_1_1"/>
    <protectedRange sqref="L47" name="Rango2_9_1_1_1_1_1"/>
    <protectedRange sqref="M47:N47" name="Rango2_10_1_1_1_1_1"/>
    <protectedRange sqref="J48" name="Rango2_2_1_2_1_1_1_1"/>
    <protectedRange sqref="K48" name="Rango2_8_1_1_1_1_1_1"/>
    <protectedRange sqref="M48:N48" name="Rango2_10_1_1_1_1_3"/>
    <protectedRange sqref="I49:I51" name="Rango2_1_5_1_1_1_1_1"/>
    <protectedRange sqref="J49" name="Rango2_11_1_1_1_1_1"/>
    <protectedRange sqref="J50:J51" name="Rango2_2_2_1_1_1_1_1"/>
    <protectedRange sqref="K49:K51" name="Rango2_1_6_1_1_1_1_1"/>
    <protectedRange sqref="L49:L51" name="Rango2_1_7_1_1_1_1_1"/>
    <protectedRange sqref="M49:N51" name="Rango2_12_1_1_1_1_1"/>
    <protectedRange sqref="I52:I53 K52:K53" name="Rango2_1_8_1_1_1_1_1"/>
    <protectedRange sqref="J52:J53" name="Rango2_2_3_1_1_1_1_1"/>
    <protectedRange sqref="L52:L53" name="Rango2_1_9_1_1_1_1_1"/>
    <protectedRange sqref="M52:N53" name="Rango2_13_1_1_1_1_1"/>
    <protectedRange sqref="M54:N61 M63:N63 M62" name="Rango2_17_1_1_1_1_1"/>
    <protectedRange sqref="I58:I60 J59:L59 I61:L63 K58:L58 I54:L57 I64:N65" name="Rango2_2_8_1_1_1_1_1"/>
    <protectedRange sqref="N62" name="Rango2_17_1_1_1_1_1_1"/>
    <protectedRange sqref="M66:N66" name="Rango2_18_1_1_1_1_1"/>
    <protectedRange sqref="I66:L66 I67:N68 J69 M69:N71" name="Rango2_2_9_1_1_1_1_1"/>
    <protectedRange sqref="I69 K69:L69" name="Rango2_5_4_1_1_1_1_1"/>
    <protectedRange sqref="O84" name="Rango2_2_12_1_1_1_1_1"/>
    <protectedRange sqref="O86:O94" name="Rango2_2_12_1_1_1_1_2"/>
    <protectedRange sqref="I173:K180" name="Rango2_43_1_1_2_2_6_1_1_1_1_1_1"/>
    <protectedRange sqref="L173:L180" name="Rango2_44_1_1_2_2_6_1_1_1_1_1_1"/>
    <protectedRange sqref="M173:N180" name="Rango2_45_1_1_2_2_6_1_1_1_1_1_1"/>
    <protectedRange sqref="I183:K184 J185:K186" name="Rango2_43_1_1_2_2_6_1_2_1_1_1_1"/>
    <protectedRange sqref="L183:L186" name="Rango2_44_1_1_2_2_6_1_2_1_1_1_1"/>
    <protectedRange sqref="M183:N186" name="Rango2_45_1_1_2_2_6_1_2_1_1_1_1"/>
    <protectedRange sqref="J192:K193" name="Rango2_43_1_1_2_2_6_1_4_1_1_1_1"/>
    <protectedRange sqref="L192:L193" name="Rango2_44_1_1_2_2_6_1_4_1_1_1_1"/>
    <protectedRange sqref="M192:N193" name="Rango2_45_1_1_2_2_6_1_4_1_1_1_1"/>
    <protectedRange sqref="J222:K222" name="Rango2_43_1_1_2_2_6_1_7_1_1_1_1"/>
    <protectedRange sqref="L222" name="Rango2_44_1_1_2_2_6_1_7_1_1_1_1"/>
    <protectedRange sqref="J299:J302" name="Rango2_2_14_1_2_1_1_1_1_1_3_1_1_6_1_1_2_2_1_1"/>
    <protectedRange sqref="J298 J296" name="Rango2_1_2_4_1_2_1_1_1_1_1_3_1_1_6_1_1_2_2_1_1"/>
    <protectedRange sqref="J297" name="Rango2_1_1_1_2_1_1_2_1_1_1_1_1_3_1_1_6_1_1_2_2_1_1"/>
    <protectedRange sqref="K299:K302" name="Rango2_3_7_1_2_1_1_1_1_1_3_1_1_6_1_1_2_2_1_1"/>
    <protectedRange sqref="K298 K296" name="Rango2_1_3_13_1_2_1_1_1_1_1_3_1_1_6_1_1_2_2_1_1"/>
    <protectedRange sqref="K297" name="Rango2_1_1_2_2_1_2_1_1_1_1_1_3_1_1_6_1_1_2_2_1_1"/>
    <protectedRange sqref="L299:L302" name="Rango2_4_21_1_2_1_1_1_1_1_3_1_1_6_1_1_2_2_1_1"/>
    <protectedRange sqref="L296 L298" name="Rango2_1_4_1_2_2_1_1_1_1_1_3_1_1_6_1_1_2_2_1_1"/>
    <protectedRange sqref="L297" name="Rango2_1_1_3_1_1_2_1_1_1_1_1_3_1_1_6_1_1_2_2_1_1"/>
    <protectedRange sqref="M296:N296 M298:N298" name="Rango2_1_5_1_1_2_1_1_1_1_1_3_1_1_6_1_1_2_2_1_1"/>
    <protectedRange sqref="M297:N297" name="Rango2_1_1_4_1_1_2_1_1_1_1_1_3_1_1_6_1_1_2_2_1_1"/>
    <protectedRange sqref="M299:N302" name="Rango2_5_3_1_2_1_2_1_1_1_1_1_3_1_1_6_1_1_2_2_1_1"/>
    <protectedRange sqref="J295" name="Rango2_1_2_4_1_1_2_1_1_1_1_1_3_1_1_6_1_1_2_2_1_1"/>
    <protectedRange sqref="K295" name="Rango2_1_3_13_1_1_2_1_1_1_1_1_3_1_1_6_1_1_2_2_1_1"/>
    <protectedRange sqref="L295" name="Rango2_1_4_1_1_2_1_1_1_1_1_3_2_6_1_1_2_2_1_1"/>
    <protectedRange sqref="M295:N295" name="Rango2_1_5_1_2_4_1_1_1_1_1_3_1_1_6_1_1_2_2_1_1"/>
    <protectedRange sqref="J316:J317" name="Rango2_2_3_2_1_2_1_1_1_1_1_3_2_6_1_1_2_2_1_1"/>
    <protectedRange sqref="J315" name="Rango2_7_3_1_1_2_1_1_1_1_1_3_2_6_1_1_2_2_1_1"/>
    <protectedRange sqref="K316:K317" name="Rango2_2_4_1_1_2_1_1_1_1_1_3_1_1_6_1_1_2_2_1_1"/>
    <protectedRange sqref="K315" name="Rango2_7_4_1_1_2_1_1_1_1_1_3_1_1_6_1_1_2_2_1_1"/>
    <protectedRange sqref="L316:L317" name="Rango2_2_5_1_1_2_1_1_1_1_1_3_1_1_6_1_1_2_2_1_1"/>
    <protectedRange sqref="L315" name="Rango2_7_5_1_1_2_1_1_1_1_1_3_1_1_6_1_1_2_2_1_1"/>
    <protectedRange sqref="M316:M317" name="Rango2_14_8_1_2_1_1_1_1_1_3_2_6_1_1_2_2_1_1"/>
    <protectedRange sqref="N316:N317" name="Rango2_2_6_1_1_2_1_1_1_1_1_3_2_6_1_1_2_2_1_1"/>
    <protectedRange sqref="M315:N315" name="Rango2_7_6_1_1_2_1_1_1_1_1_3_1_1_6_1_1_2_2_1_1"/>
    <protectedRange sqref="J314" name="Rango2_11_5_1_2_1_1_1_1_3_1_1_6_1_1_2_2_1_1"/>
    <protectedRange sqref="K314" name="Rango2_12_4_2_1_1_1_1_1_3_2_6_1_1_2_2_1_1"/>
    <protectedRange sqref="L314" name="Rango2_13_6_2_1_1_1_1_1_3_2_6_1_1_2_2_1_1"/>
    <protectedRange sqref="M314" name="Rango2_14_8_2_1_1_1_1_1_3_1_1_6_1_1_2_2_1_1"/>
    <protectedRange sqref="N314" name="Rango2_1_5_1_2_1_1_1_1_1_1_1_3_1_1_6_1_1_2_2_1_1"/>
    <protectedRange sqref="J319:J322" name="Rango2_17_2_1_2_1_1_1_1_1_3_2_6_1_1_2_2_1_1"/>
    <protectedRange sqref="K319:K322" name="Rango2_18_1_1_2_1_1_1_1_1_3_2_6_1_1_2_2_1_1"/>
    <protectedRange sqref="L319:L322" name="Rango2_20_1_1_2_1_1_1_1_1_3_1_1_6_1_1_2_2_1_1"/>
    <protectedRange sqref="M319:N322" name="Rango2_5_3_2_1_2_2_1_1_1_1_1_3_1_1_6_1_1_2_2_1_1"/>
    <protectedRange sqref="J318" name="Rango2_17_2_2_1_1_1_1_1_3_1_1_6_1_1_2_2_1_1"/>
    <protectedRange sqref="K318" name="Rango2_18_1_2_1_1_1_1_1_3_1_1_6_1_1_2_2_1_1"/>
    <protectedRange sqref="L318" name="Rango2_20_1_2_1_1_1_1_1_3_2_6_1_1_2_2_1_1"/>
    <protectedRange sqref="N318" name="Rango2_1_5_1_2_2_1_1_1_1_1_1_3_2_6_1_1_2_2_1_1"/>
    <protectedRange sqref="J337" name="Rango2_27_1_1_2_1_1_1_1_1_3_1_1_6_1_1_2_2_1_1"/>
    <protectedRange sqref="J335" name="Rango2_3_3_2_1_2_1_1_1_1_1_3_1_1_6_1_1_2_2_1_1"/>
    <protectedRange sqref="K337:L337" name="Rango2_28_1_1_2_1_1_1_1_1_3_1_1_6_1_1_2_2_1_1"/>
    <protectedRange sqref="K335:L335 L336" name="Rango2_3_4_2_1_2_1_1_1_1_1_3_1_1_6_1_1_2_2_1_1"/>
    <protectedRange sqref="M337 M335" name="Rango2_29_1_1_2_1_1_1_1_1_3_1_1_6_1_1_2_2_1_1"/>
    <protectedRange sqref="N335" name="Rango2_2_7_1_1_2_1_1_1_1_1_3_1_1_6_1_1_2_2_1_1"/>
    <protectedRange sqref="J334" name="Rango2_27_1_2_1_1_1_1_1_3_1_1_6_1_1_2_2_1_1"/>
    <protectedRange sqref="K334:L334" name="Rango2_28_1_3_1_1_1_1_1_3_1_1_6_1_1_2_2_1_1"/>
    <protectedRange sqref="M334" name="Rango2_29_1_3_1_1_1_1_1_3_1_1_6_1_1_2_2_1_1"/>
    <protectedRange sqref="J336" name="Rango2_27_1_1_1_2_1_1_1_1_1_3_2_6_1_1_2_2_1_1"/>
    <protectedRange sqref="N334" name="Rango2_1_5_1_2_3_1_1_1_1_1_1_3_2_6_1_1_2_2_1_1"/>
    <protectedRange sqref="K336" name="Rango2_28_1_1_1_2_1_1_1_1_1_3_2_6_1_1_2_2_1_1"/>
    <protectedRange sqref="M336" name="Rango2_29_1_2_1_1_1_1_1_1_3_2_6_1_1_2_2_1_1"/>
    <protectedRange sqref="N336" name="Rango2_2_7_1_3_1_1_1_1_1_3_2_6_1_1_2_2_1_1"/>
    <protectedRange sqref="N337" name="Rango2_2_7_1_2_1_1_1_1_1_1_3_2_6_1_1_2_2_1_1"/>
    <protectedRange sqref="Q338:Q341 Q353" name="Rango2_37_1_1_1_1_1_1_3_7_1_1_2_2_1_1"/>
    <protectedRange sqref="I338:I341" name="Rango2_34_1_1_2_1_1_1_1_1_3_8_1_1_2_2_1_1"/>
    <protectedRange sqref="J338:J341" name="Rango2_34_1_1_2_1_1_1_1_1_3_2_6_1_1_2_2_1_1"/>
    <protectedRange sqref="K338:L341" name="Rango2_35_1_1_2_1_1_1_1_1_3_2_6_1_1_2_2_1_1"/>
    <protectedRange sqref="M338:N341" name="Rango2_5_3_3_1_1_2_1_1_1_1_1_3_2_6_1_1_2_2_1_1"/>
    <protectedRange sqref="K353:L353" name="Rango2_35_1_2_1_1_1_1_1_3_2_6_1_1_2_2_1_1"/>
    <protectedRange sqref="M353" name="Rango2_36_1_2_1_1_1_2_1_3_2_6_1_1_2_2_1_1"/>
    <protectedRange sqref="N353" name="Rango2_36_1_2_1_1_1_1_2_1_3_2_6_1_1_2_2_1_1"/>
    <protectedRange sqref="E998:H1009" name="Rango2_2_1_1_1_2_1_1_1_1_1_1_1_1_1_1_1_1_1_1_1_2_1_1_1_1_1_1_2_1_1_2_1"/>
    <protectedRange sqref="I998:I1009" name="Rango2_9_2_2_1_1_1_1_1_1_1_1_2_1_1_1_1_1_1_1_2_1_1_1_1_1_1_2_1_1_2_1"/>
    <protectedRange sqref="Q578:Q579" name="Rango2_40_1_1_1_1_1_1_1_1_1_1_1_1_1_1_1_1_1_2_1_1_1_1_1_1_2_1_1_1_1_1_1"/>
    <protectedRange sqref="E1010:H1021" name="Rango2_2_1_1_1_2_1_1_1_1_1_1_1_1_1_1_1_1_1_1_1_2_1_1_1_1_1_1_2_1_1_1_1_1_1"/>
    <protectedRange sqref="I576 I578:I579" name="Rango2_6_1_2_1_1_1_1_1_1_1_1_2_1_1_1_1_1_1_2_1_1_1_1_1_1"/>
    <protectedRange sqref="M576:N576 M578:N579" name="Rango2_3_2_1_2_1_1_1_1_1_1_1_1_2_1_1_1_1_1_1_2_1_1_1_1_1_1"/>
    <protectedRange sqref="M580:N580" name="Rango2_2_2_1_1_1_1_1_1_1_1_1_1_1_1_2_1_1_1_1_1_1_2_1_1_1_1_1_1"/>
    <protectedRange sqref="L576 L579" name="Rango2_4_2_1_1_1_1_1_1_1_1_1_1_2_1_1_1_1_1_1_2_1_1_1_1_1_1"/>
    <protectedRange sqref="L580" name="Rango2_2_3_3_1_1_1_1_1_1_1_1_1_1_1_2_1_1_1_1_1_1_2_1_1_1_1_1_1"/>
    <protectedRange sqref="I1010:I1021" name="Rango2_9_2_2_1_1_1_1_1_1_1_1_2_1_1_1_1_1_1_1_2_1_1_1_1_1_1_2_1_1_1_1_1_1"/>
    <protectedRange sqref="Q1461:Q1465" name="Rango2_5_1_1_1_1_1_1_1_2_1_1_1_1_1_1_2_1_1_1_1_1_1"/>
    <protectedRange sqref="Q1466 Q1470" name="Rango2_5_3_1_1_1_1_1_1_1_2_1_1_1_1_1_1_2_1_1_1_1_1_1"/>
    <protectedRange sqref="Q1467" name="Rango2_5_4_1_1_1_1_1_1_1_2_1_1_1_1_1_1_2_1_1_1_1_1_1"/>
    <protectedRange sqref="Q1468" name="Rango2_5_5_1_1_1_1_1_1_1_2_1_1_1_1_1_1_2_1_1_1_1_1_1"/>
    <protectedRange sqref="Q1469 Q1471:Q1476" name="Rango2_5_6_1_1_1_1_1_1_1_2_1_1_1_1_1_1_2_1_1_1_1_1_1"/>
    <protectedRange sqref="M1492:N1492" name="Rango2_3_2_1_1_1_1_1_1_1_2_1_1_1_1_1_1_2_1_1_1_1_1_1"/>
    <protectedRange sqref="M1493:N1493" name="Rango2_3_3_2_1_1_1_1_1_1_2_1_1_1_1_1_1_2_1_1_1_1_1_1"/>
    <protectedRange sqref="Q691:Q692 Q703" name="Rango2_2_1_14_2_1_1_1_1_1_1_1_1_1_1_1_1_1_1_1_1_1_1_1_1_1_1_1_1_1_1_1_2_1_1_1_1_1_1"/>
    <protectedRange sqref="I691:I703" name="Rango2_40_2_1_1_1_1_5_1_1_1_1_1_1_1_1_1_1_1_1_1_1_1_1_1_1_1_1_1_1_1_1_1_2_1_1_1_1_1_1"/>
    <protectedRange sqref="I704:I724" name="Rango2_40_2_1_1_1_1_2_2_1_1_1_1_1_1_1_1_1_1_1_1_1_1_1_1_1_1_1_1_1_1_1_1_1_2_1_1_1_1_1_1"/>
    <protectedRange sqref="M1542" name="Rango2_3_3_2_1_1_1_1_2_1_1_1_1_1_1"/>
    <protectedRange sqref="N1542" name="Rango2_3_3_1_1_1_1_1_1_2_1_1_1_1_1_1"/>
    <protectedRange sqref="O1769:O1784" name="Rango2_2_12_1_1_1_2_1_1_1_1"/>
    <protectedRange sqref="O1785:O1800" name="Rango2_2_12_1_1_1_2_2_1_1"/>
    <protectedRange sqref="O1801:O1809" name="Rango2_2_12_1_1_1_2_3_1_1"/>
    <protectedRange sqref="O1810:O1821" name="Rango2_2_12_1_1_1_2_4_1_1"/>
    <protectedRange sqref="O1822:O1845" name="Rango2_2_12_1_1_1_2_5_1_1"/>
    <protectedRange sqref="O1871:O1872" name="Rango2_2_12_1_1_1_2_6_1_1"/>
    <protectedRange sqref="O1873" name="Rango2_2_12_1_1_1_2_8_1_1"/>
    <protectedRange sqref="O1874" name="Rango2_2_12_1_1_1_2_9_1_1"/>
    <protectedRange sqref="O1875" name="Rango2_2_12_1_1_1_2_10_1_1"/>
    <protectedRange sqref="O1876" name="Rango2_2_12_1_1_1_2_11_1_1"/>
    <protectedRange sqref="O1877:O1881" name="Rango2_2_12_1_1_1_2_12_1_1"/>
    <protectedRange sqref="O1882:O1889" name="Rango2_2_12_1_1_1_2_13_1_1"/>
    <protectedRange sqref="O1892:O1893" name="Rango2_2_12_1_1_1_2_16_1_1"/>
    <protectedRange sqref="O1894:O1896" name="Rango2_2_12_1_1_1_2_17_1_1"/>
    <protectedRange sqref="O1897" name="Rango2_2_12_1_1_1_2_18_1_1"/>
    <protectedRange sqref="O1898:O1899" name="Rango2_2_12_1_1_1_2_19_1_1"/>
    <protectedRange sqref="O1900" name="Rango2_2_12_1_1_1_2_20_1_1"/>
    <protectedRange sqref="O1901:O1903" name="Rango2_2_12_1_1_1_2_21_1_1"/>
    <protectedRange sqref="O1904:O1906" name="Rango2_2_12_1_1_1_2_22_1_1"/>
    <protectedRange sqref="O1907:O1911" name="Rango2_2_12_1_1_1_2_23_1_1"/>
    <protectedRange sqref="O1912:O1916" name="Rango2_2_12_1_1_1_2_24_1_1"/>
    <protectedRange sqref="O1917:O1918" name="Rango2_2_12_1_1_1_2_25_1_1"/>
    <protectedRange sqref="O1613:O1617" name="Rango2_2_12_1_1_1_2_26_1_1"/>
    <protectedRange sqref="O1622:O1626" name="Rango2_2_12_1_1_1_2_28_1_1"/>
    <protectedRange sqref="O1618:O1621" name="Rango2_2_12_1_1_1_2_29_1_1"/>
    <protectedRange sqref="O1627:O1634" name="Rango2_2_12_1_1_1_2_32_1_1"/>
    <protectedRange sqref="O1648:O1657" name="Rango2_2_12_1_1_1_2_7_1_1"/>
    <protectedRange sqref="O1658:O1664" name="Rango2_2_12_1_1_1_2_14_1_1"/>
    <protectedRange sqref="O1665:O1697" name="Rango2_2_12_1_1_1_2_15_1_1"/>
    <protectedRange sqref="O1698:O1710" name="Rango2_2_12_1_1_1_2_30_1_1"/>
    <protectedRange sqref="O1711:O1723" name="Rango2_2_12_1_1_1_2_31_1_1"/>
    <protectedRange sqref="O1724:O1736" name="Rango2_2_12_1_1_1_2_45_1_1"/>
    <protectedRange sqref="O1737:O1747" name="Rango2_2_12_1_1_1_2_47_1_1"/>
    <protectedRange sqref="O1759:O1768" name="Rango2_2_12_1_1_1_2_95_1_1"/>
    <protectedRange sqref="Q1768" name="Rango2_5_2_2_1_1_1_1_1_1_1"/>
    <protectedRange sqref="O1938:O1950" name="Rango2_2_12_1_1_1_2_33_1_1_1"/>
    <protectedRange sqref="O1951:O1963" name="Rango2_2_12_1_1_1_2_34_1_1_1"/>
    <protectedRange sqref="O1964:O1976" name="Rango2_2_12_1_1_1_2_35_1_1_1"/>
    <protectedRange sqref="O1977:O1989" name="Rango2_2_12_1_1_1_2_36_1_1_1"/>
    <protectedRange sqref="O1990:O2004" name="Rango2_2_12_1_1_1_2_37_1_1_1"/>
    <protectedRange sqref="O2005:O2007" name="Rango2_2_12_1_1_1_2_38_1_1_1"/>
    <protectedRange sqref="O2008:O2012" name="Rango2_2_12_1_1_1_2_39_1_1_1"/>
    <protectedRange sqref="O2013:O2023" name="Rango2_2_12_1_1_1_2_40_1_1_1"/>
    <protectedRange sqref="O2024:O2034" name="Rango2_2_12_1_1_1_2_41_1_1_1"/>
    <protectedRange sqref="O2035:O2045" name="Rango2_2_12_1_1_1_2_42_1_1_1"/>
    <protectedRange sqref="O2046:O2057" name="Rango2_2_12_1_1_1_2_43_1_1_1"/>
    <protectedRange sqref="O2058:O2069" name="Rango2_2_12_1_1_1_2_44_1_1_1"/>
    <protectedRange sqref="O2070:O2072" name="Rango2_2_12_1_1_1_2_46_1_1_1"/>
    <protectedRange sqref="O2073:O2084" name="Rango2_2_12_1_1_1_2_48_1_1_1"/>
    <protectedRange sqref="O2085:O2096" name="Rango2_2_12_1_1_1_2_49_1_1_1"/>
    <protectedRange sqref="O2097:O2108" name="Rango2_2_12_1_1_1_2_50_1_1"/>
    <protectedRange sqref="O2109:O2120" name="Rango2_2_12_1_1_1_2_51_1_1"/>
    <protectedRange sqref="O2121:O2123" name="Rango2_2_12_1_1_1_2_52_1_1"/>
    <protectedRange sqref="O2124:O2135" name="Rango2_2_12_1_1_1_2_53_1_1"/>
    <protectedRange sqref="O2136:O2147" name="Rango2_2_12_1_1_1_2_54_1_1"/>
    <protectedRange sqref="O2148:O2159" name="Rango2_2_12_1_1_1_2_55_1_1"/>
    <protectedRange sqref="O2160:O2171" name="Rango2_2_12_1_1_1_2_56_1_1"/>
    <protectedRange sqref="O2172:O2182" name="Rango2_2_12_1_1_1_2_57_1_1"/>
    <protectedRange sqref="O2183:O2193" name="Rango2_2_12_1_1_1_2_58_1_1"/>
    <protectedRange sqref="O2194:O2205" name="Rango2_2_12_1_1_1_2_59_1_1"/>
    <protectedRange sqref="O2206:O2217" name="Rango2_2_12_1_1_1_2_60_1_1"/>
    <protectedRange sqref="O2218:O2229" name="Rango2_2_12_1_1_1_2_61_1_1"/>
    <protectedRange sqref="O2230:O2241" name="Rango2_2_12_1_1_1_2_62_1_1"/>
    <protectedRange sqref="O2242:O2247" name="Rango2_2_12_1_1_1_2_63_1_1"/>
    <protectedRange sqref="O2248:O2259" name="Rango2_2_12_1_1_1_2_64_1_1"/>
    <protectedRange sqref="O2260:O2273" name="Rango2_2_12_1_1_1_2_65_1_1"/>
    <protectedRange sqref="O2274:O2284" name="Rango2_2_12_1_1_1_2_66_1_1"/>
    <protectedRange sqref="O2285:O2296" name="Rango2_2_12_1_1_1_2_67_1_1"/>
    <protectedRange sqref="O2297:O2308" name="Rango2_2_12_1_1_1_2_68_1_1"/>
    <protectedRange sqref="O2309:O2319" name="Rango2_2_12_1_1_1_2_69_1_1"/>
    <protectedRange sqref="O2320:O2330" name="Rango2_2_12_1_1_1_2_70_1_1"/>
    <protectedRange sqref="O2331:O2341" name="Rango2_2_12_1_1_1_2_71_1_1"/>
    <protectedRange sqref="O2342:O2354" name="Rango2_2_12_1_1_1_2_72_1_1"/>
    <protectedRange sqref="O2355:O2367" name="Rango2_2_12_1_1_1_2_73_1_1"/>
    <protectedRange sqref="O2368:O2378" name="Rango2_2_12_1_1_1_2_74_1_1"/>
    <protectedRange sqref="O2379:O2389" name="Rango2_2_12_1_1_1_2_75_1_1"/>
    <protectedRange sqref="O2390:O2400" name="Rango2_2_12_1_1_1_2_76_1_1"/>
    <protectedRange sqref="O2401:O2402" name="Rango2_2_12_1_1_1_2_77_1_1"/>
    <protectedRange sqref="O2403:O2413" name="Rango2_2_12_1_1_1_2_78_1_1"/>
    <protectedRange sqref="O2414:O2415" name="Rango2_2_12_1_1_1_2_79_1_1"/>
    <protectedRange sqref="O2416:O2426" name="Rango2_2_12_1_1_1_2_80_1_1"/>
    <protectedRange sqref="O2427:O2444" name="Rango2_2_12_1_1_1_2_81_1_1"/>
    <protectedRange sqref="O2445:O2459" name="Rango2_2_12_1_1_1_2_82_1_1"/>
    <protectedRange sqref="O2460:O2474" name="Rango2_2_12_1_1_1_2_83_1_1"/>
    <protectedRange sqref="O2475:O2491" name="Rango2_2_12_1_1_1_2_84_1_1"/>
    <protectedRange sqref="O2492:O2510" name="Rango2_2_12_1_1_1_2_85_1_1"/>
    <protectedRange sqref="O2511:O2527" name="Rango2_2_12_1_1_1_2_86_1_1"/>
    <protectedRange sqref="O2528:O2542" name="Rango2_2_12_1_1_1_2_87_1_1"/>
    <protectedRange sqref="O2543:O2563" name="Rango2_2_12_1_1_1_2_88_1_1"/>
    <protectedRange sqref="O2564:O2579" name="Rango2_2_12_1_1_1_2_89_1_1"/>
    <protectedRange sqref="O2580:O2594" name="Rango2_2_12_1_1_1_2_90_1_1"/>
    <protectedRange sqref="O2595:O2625" name="Rango2_2_12_1_1_1_2_91_1_1"/>
    <protectedRange sqref="O2626:O2643" name="Rango2_2_12_1_1_1_2_92_1_1"/>
    <protectedRange sqref="O2644:O2655" name="Rango2_2_12_1_1_1_2_93_1_1"/>
    <protectedRange sqref="O2656:O2670" name="Rango2_2_12_1_1_1_2_94_1_1"/>
    <protectedRange sqref="O2688:O2699" name="Rango2_2_12_1_1_1_2_96_1_1"/>
    <protectedRange sqref="O2700:O2714" name="Rango2_2_12_1_1_1_2_97_1_1"/>
    <protectedRange sqref="O2715" name="Rango2_2_12_1_1_1_2_98_1_1"/>
    <protectedRange sqref="O2716:O2727" name="Rango2_2_12_1_1_1_2_99_1_1"/>
  </protectedRanges>
  <autoFilter ref="A11:S2884" xr:uid="{00000000-0001-0000-0100-000000000000}"/>
  <mergeCells count="2443">
    <mergeCell ref="C2558:C2563"/>
    <mergeCell ref="D2558:D2563"/>
    <mergeCell ref="E2558:E2563"/>
    <mergeCell ref="F2558:F2563"/>
    <mergeCell ref="G2558:G2563"/>
    <mergeCell ref="H2558:H2563"/>
    <mergeCell ref="I2558:I2560"/>
    <mergeCell ref="I2561:I2562"/>
    <mergeCell ref="C2871:C2876"/>
    <mergeCell ref="D2871:D2876"/>
    <mergeCell ref="E2871:E2876"/>
    <mergeCell ref="F2871:F2876"/>
    <mergeCell ref="G2871:G2876"/>
    <mergeCell ref="H2871:H2876"/>
    <mergeCell ref="I2871:I2872"/>
    <mergeCell ref="I2873:I2874"/>
    <mergeCell ref="I2875:I2876"/>
    <mergeCell ref="C2877:C2879"/>
    <mergeCell ref="D2877:D2879"/>
    <mergeCell ref="E2877:E2879"/>
    <mergeCell ref="F2877:F2879"/>
    <mergeCell ref="G2877:G2879"/>
    <mergeCell ref="H2877:H2879"/>
    <mergeCell ref="I2878:I2879"/>
    <mergeCell ref="C2880:C2884"/>
    <mergeCell ref="D2880:D2884"/>
    <mergeCell ref="E2880:E2884"/>
    <mergeCell ref="F2880:F2884"/>
    <mergeCell ref="G2880:G2884"/>
    <mergeCell ref="H2880:H2884"/>
    <mergeCell ref="I2880:I2881"/>
    <mergeCell ref="I2882:I2883"/>
    <mergeCell ref="C2854:C2858"/>
    <mergeCell ref="D2854:D2858"/>
    <mergeCell ref="E2854:E2858"/>
    <mergeCell ref="F2854:F2858"/>
    <mergeCell ref="G2854:G2858"/>
    <mergeCell ref="H2854:H2858"/>
    <mergeCell ref="I2854:I2855"/>
    <mergeCell ref="I2856:I2857"/>
    <mergeCell ref="C2859:C2864"/>
    <mergeCell ref="D2859:D2864"/>
    <mergeCell ref="E2859:E2864"/>
    <mergeCell ref="F2859:F2864"/>
    <mergeCell ref="G2859:G2864"/>
    <mergeCell ref="H2859:H2864"/>
    <mergeCell ref="I2859:I2860"/>
    <mergeCell ref="I2861:I2862"/>
    <mergeCell ref="C2865:C2870"/>
    <mergeCell ref="D2865:D2870"/>
    <mergeCell ref="E2865:E2870"/>
    <mergeCell ref="F2865:F2870"/>
    <mergeCell ref="G2865:G2870"/>
    <mergeCell ref="H2865:H2870"/>
    <mergeCell ref="I2865:I2866"/>
    <mergeCell ref="I2867:I2868"/>
    <mergeCell ref="C2837:C2842"/>
    <mergeCell ref="D2837:D2842"/>
    <mergeCell ref="E2837:E2842"/>
    <mergeCell ref="F2837:F2842"/>
    <mergeCell ref="G2837:G2842"/>
    <mergeCell ref="H2837:H2842"/>
    <mergeCell ref="I2837:I2838"/>
    <mergeCell ref="I2839:I2840"/>
    <mergeCell ref="C2844:C2848"/>
    <mergeCell ref="D2844:D2848"/>
    <mergeCell ref="E2844:E2848"/>
    <mergeCell ref="F2844:F2848"/>
    <mergeCell ref="G2844:G2848"/>
    <mergeCell ref="H2844:H2848"/>
    <mergeCell ref="I2844:I2845"/>
    <mergeCell ref="I2846:I2847"/>
    <mergeCell ref="C2849:C2853"/>
    <mergeCell ref="D2849:D2853"/>
    <mergeCell ref="E2849:E2853"/>
    <mergeCell ref="F2849:F2853"/>
    <mergeCell ref="G2849:G2853"/>
    <mergeCell ref="H2849:H2853"/>
    <mergeCell ref="I2849:I2850"/>
    <mergeCell ref="I2851:I2852"/>
    <mergeCell ref="C2822:C2826"/>
    <mergeCell ref="D2822:D2826"/>
    <mergeCell ref="E2822:E2826"/>
    <mergeCell ref="F2822:F2826"/>
    <mergeCell ref="G2822:G2826"/>
    <mergeCell ref="H2822:H2826"/>
    <mergeCell ref="I2822:I2823"/>
    <mergeCell ref="I2824:I2825"/>
    <mergeCell ref="C2827:C2831"/>
    <mergeCell ref="D2827:D2831"/>
    <mergeCell ref="E2827:E2831"/>
    <mergeCell ref="F2827:F2831"/>
    <mergeCell ref="G2827:G2831"/>
    <mergeCell ref="H2827:H2831"/>
    <mergeCell ref="I2827:I2828"/>
    <mergeCell ref="I2829:I2830"/>
    <mergeCell ref="C2832:C2836"/>
    <mergeCell ref="D2832:D2836"/>
    <mergeCell ref="E2832:E2836"/>
    <mergeCell ref="F2832:F2836"/>
    <mergeCell ref="G2832:G2836"/>
    <mergeCell ref="H2832:H2836"/>
    <mergeCell ref="I2832:I2833"/>
    <mergeCell ref="I2834:I2835"/>
    <mergeCell ref="C2809:C2811"/>
    <mergeCell ref="D2809:D2811"/>
    <mergeCell ref="E2809:E2811"/>
    <mergeCell ref="F2809:F2811"/>
    <mergeCell ref="G2809:G2811"/>
    <mergeCell ref="H2809:H2811"/>
    <mergeCell ref="C2812:C2816"/>
    <mergeCell ref="D2812:D2816"/>
    <mergeCell ref="E2812:E2816"/>
    <mergeCell ref="F2812:F2816"/>
    <mergeCell ref="G2812:G2816"/>
    <mergeCell ref="H2812:H2816"/>
    <mergeCell ref="I2812:I2813"/>
    <mergeCell ref="I2814:I2815"/>
    <mergeCell ref="C2817:C2821"/>
    <mergeCell ref="D2817:D2821"/>
    <mergeCell ref="E2817:E2821"/>
    <mergeCell ref="F2817:F2821"/>
    <mergeCell ref="G2817:G2821"/>
    <mergeCell ref="H2817:H2821"/>
    <mergeCell ref="I2817:I2818"/>
    <mergeCell ref="I2819:I2820"/>
    <mergeCell ref="C2798:C2801"/>
    <mergeCell ref="D2798:D2801"/>
    <mergeCell ref="E2798:E2801"/>
    <mergeCell ref="F2798:F2801"/>
    <mergeCell ref="G2798:G2801"/>
    <mergeCell ref="H2798:H2801"/>
    <mergeCell ref="I2798:I2799"/>
    <mergeCell ref="C2802:C2803"/>
    <mergeCell ref="D2802:D2803"/>
    <mergeCell ref="E2802:E2803"/>
    <mergeCell ref="F2802:F2803"/>
    <mergeCell ref="G2802:G2803"/>
    <mergeCell ref="H2802:H2803"/>
    <mergeCell ref="C2804:C2808"/>
    <mergeCell ref="D2804:D2808"/>
    <mergeCell ref="E2804:E2808"/>
    <mergeCell ref="F2804:F2808"/>
    <mergeCell ref="G2804:G2808"/>
    <mergeCell ref="H2804:H2808"/>
    <mergeCell ref="I2804:I2805"/>
    <mergeCell ref="I2807:I2808"/>
    <mergeCell ref="C2786:C2789"/>
    <mergeCell ref="D2786:D2789"/>
    <mergeCell ref="E2786:E2789"/>
    <mergeCell ref="F2786:F2789"/>
    <mergeCell ref="G2786:G2789"/>
    <mergeCell ref="H2786:H2789"/>
    <mergeCell ref="I2786:I2787"/>
    <mergeCell ref="I2788:I2789"/>
    <mergeCell ref="C2790:C2793"/>
    <mergeCell ref="D2790:D2793"/>
    <mergeCell ref="E2790:E2793"/>
    <mergeCell ref="F2790:F2793"/>
    <mergeCell ref="G2790:G2793"/>
    <mergeCell ref="H2790:H2793"/>
    <mergeCell ref="I2790:I2791"/>
    <mergeCell ref="I2792:I2793"/>
    <mergeCell ref="C2794:C2797"/>
    <mergeCell ref="D2794:D2797"/>
    <mergeCell ref="E2794:E2797"/>
    <mergeCell ref="F2794:F2797"/>
    <mergeCell ref="G2794:G2797"/>
    <mergeCell ref="H2794:H2797"/>
    <mergeCell ref="I2794:I2795"/>
    <mergeCell ref="C2772:C2774"/>
    <mergeCell ref="D2772:D2774"/>
    <mergeCell ref="E2772:E2774"/>
    <mergeCell ref="F2772:F2774"/>
    <mergeCell ref="G2772:G2774"/>
    <mergeCell ref="H2772:H2774"/>
    <mergeCell ref="C2776:C2780"/>
    <mergeCell ref="D2776:D2780"/>
    <mergeCell ref="E2776:E2780"/>
    <mergeCell ref="F2776:F2780"/>
    <mergeCell ref="G2776:G2780"/>
    <mergeCell ref="H2776:H2780"/>
    <mergeCell ref="I2776:I2777"/>
    <mergeCell ref="I2779:I2780"/>
    <mergeCell ref="C2781:C2785"/>
    <mergeCell ref="D2781:D2785"/>
    <mergeCell ref="E2781:E2785"/>
    <mergeCell ref="F2781:F2785"/>
    <mergeCell ref="G2781:G2785"/>
    <mergeCell ref="H2781:H2785"/>
    <mergeCell ref="I2781:I2782"/>
    <mergeCell ref="I2783:I2784"/>
    <mergeCell ref="C2762:C2765"/>
    <mergeCell ref="D2762:D2765"/>
    <mergeCell ref="E2762:E2765"/>
    <mergeCell ref="F2762:F2765"/>
    <mergeCell ref="G2762:G2765"/>
    <mergeCell ref="H2762:H2765"/>
    <mergeCell ref="C2766:C2767"/>
    <mergeCell ref="D2766:D2767"/>
    <mergeCell ref="E2766:E2767"/>
    <mergeCell ref="F2766:F2767"/>
    <mergeCell ref="G2766:G2767"/>
    <mergeCell ref="H2766:H2767"/>
    <mergeCell ref="C2768:C2771"/>
    <mergeCell ref="D2768:D2771"/>
    <mergeCell ref="E2768:E2771"/>
    <mergeCell ref="F2768:F2771"/>
    <mergeCell ref="G2768:G2771"/>
    <mergeCell ref="H2768:H2771"/>
    <mergeCell ref="C2739:C2754"/>
    <mergeCell ref="D2739:D2754"/>
    <mergeCell ref="E2739:E2754"/>
    <mergeCell ref="F2739:F2754"/>
    <mergeCell ref="G2739:G2754"/>
    <mergeCell ref="H2739:H2754"/>
    <mergeCell ref="I2739:I2742"/>
    <mergeCell ref="I2743:I2744"/>
    <mergeCell ref="C2755:C2757"/>
    <mergeCell ref="D2755:D2757"/>
    <mergeCell ref="E2755:E2757"/>
    <mergeCell ref="F2755:F2757"/>
    <mergeCell ref="G2755:G2757"/>
    <mergeCell ref="H2755:H2757"/>
    <mergeCell ref="C2758:C2761"/>
    <mergeCell ref="D2758:D2761"/>
    <mergeCell ref="E2758:E2761"/>
    <mergeCell ref="F2758:F2761"/>
    <mergeCell ref="G2758:G2761"/>
    <mergeCell ref="H2758:H2761"/>
    <mergeCell ref="I2760:I2761"/>
    <mergeCell ref="I2688:I2689"/>
    <mergeCell ref="C2700:C2714"/>
    <mergeCell ref="D2700:D2714"/>
    <mergeCell ref="E2700:E2714"/>
    <mergeCell ref="F2700:F2714"/>
    <mergeCell ref="G2700:G2714"/>
    <mergeCell ref="H2700:H2714"/>
    <mergeCell ref="I2700:I2705"/>
    <mergeCell ref="C2716:C2727"/>
    <mergeCell ref="D2716:D2727"/>
    <mergeCell ref="E2716:E2727"/>
    <mergeCell ref="F2716:F2727"/>
    <mergeCell ref="G2716:G2727"/>
    <mergeCell ref="H2716:H2727"/>
    <mergeCell ref="C2728:C2738"/>
    <mergeCell ref="D2728:D2738"/>
    <mergeCell ref="E2728:E2738"/>
    <mergeCell ref="F2728:F2738"/>
    <mergeCell ref="G2728:G2738"/>
    <mergeCell ref="H2728:H2738"/>
    <mergeCell ref="C2656:C2670"/>
    <mergeCell ref="D2656:D2670"/>
    <mergeCell ref="E2656:E2670"/>
    <mergeCell ref="F2656:F2670"/>
    <mergeCell ref="G2656:G2670"/>
    <mergeCell ref="H2656:H2670"/>
    <mergeCell ref="C2671:C2687"/>
    <mergeCell ref="D2671:D2687"/>
    <mergeCell ref="E2671:E2687"/>
    <mergeCell ref="F2671:F2687"/>
    <mergeCell ref="G2671:G2687"/>
    <mergeCell ref="H2671:H2687"/>
    <mergeCell ref="C2688:C2699"/>
    <mergeCell ref="D2688:D2699"/>
    <mergeCell ref="E2688:E2699"/>
    <mergeCell ref="F2688:F2699"/>
    <mergeCell ref="G2688:G2699"/>
    <mergeCell ref="H2688:H2699"/>
    <mergeCell ref="C2610:C2625"/>
    <mergeCell ref="D2610:D2625"/>
    <mergeCell ref="E2610:E2625"/>
    <mergeCell ref="F2610:F2625"/>
    <mergeCell ref="G2610:G2625"/>
    <mergeCell ref="H2610:H2625"/>
    <mergeCell ref="C2626:C2643"/>
    <mergeCell ref="D2626:D2643"/>
    <mergeCell ref="E2626:E2643"/>
    <mergeCell ref="F2626:F2643"/>
    <mergeCell ref="G2626:G2643"/>
    <mergeCell ref="H2626:H2643"/>
    <mergeCell ref="I2627:I2628"/>
    <mergeCell ref="C2644:C2655"/>
    <mergeCell ref="D2644:D2655"/>
    <mergeCell ref="E2644:E2655"/>
    <mergeCell ref="F2644:F2655"/>
    <mergeCell ref="G2644:G2655"/>
    <mergeCell ref="H2644:H2655"/>
    <mergeCell ref="C2564:C2579"/>
    <mergeCell ref="D2564:D2579"/>
    <mergeCell ref="E2564:E2579"/>
    <mergeCell ref="F2564:F2579"/>
    <mergeCell ref="G2564:G2579"/>
    <mergeCell ref="H2564:H2579"/>
    <mergeCell ref="C2580:C2594"/>
    <mergeCell ref="D2580:D2594"/>
    <mergeCell ref="E2580:E2594"/>
    <mergeCell ref="F2580:F2594"/>
    <mergeCell ref="G2580:G2594"/>
    <mergeCell ref="H2580:H2594"/>
    <mergeCell ref="C2595:C2609"/>
    <mergeCell ref="D2595:D2609"/>
    <mergeCell ref="E2595:E2609"/>
    <mergeCell ref="F2595:F2609"/>
    <mergeCell ref="G2595:G2609"/>
    <mergeCell ref="H2595:H2609"/>
    <mergeCell ref="C2511:C2527"/>
    <mergeCell ref="D2511:D2527"/>
    <mergeCell ref="E2511:E2527"/>
    <mergeCell ref="F2511:F2527"/>
    <mergeCell ref="G2511:G2527"/>
    <mergeCell ref="H2511:H2527"/>
    <mergeCell ref="I2512:I2513"/>
    <mergeCell ref="C2528:C2542"/>
    <mergeCell ref="D2528:D2542"/>
    <mergeCell ref="E2528:E2542"/>
    <mergeCell ref="F2528:F2542"/>
    <mergeCell ref="G2528:G2542"/>
    <mergeCell ref="H2528:H2542"/>
    <mergeCell ref="I2529:I2530"/>
    <mergeCell ref="C2543:C2557"/>
    <mergeCell ref="D2543:D2557"/>
    <mergeCell ref="E2543:E2557"/>
    <mergeCell ref="F2543:F2557"/>
    <mergeCell ref="G2543:G2557"/>
    <mergeCell ref="H2543:H2557"/>
    <mergeCell ref="I2544:I2545"/>
    <mergeCell ref="C2460:C2474"/>
    <mergeCell ref="D2460:D2474"/>
    <mergeCell ref="E2460:E2474"/>
    <mergeCell ref="F2460:F2474"/>
    <mergeCell ref="G2460:G2474"/>
    <mergeCell ref="H2460:H2474"/>
    <mergeCell ref="I2460:I2461"/>
    <mergeCell ref="C2475:C2491"/>
    <mergeCell ref="D2475:D2491"/>
    <mergeCell ref="E2475:E2491"/>
    <mergeCell ref="F2475:F2491"/>
    <mergeCell ref="G2475:G2491"/>
    <mergeCell ref="H2475:H2491"/>
    <mergeCell ref="C2492:C2510"/>
    <mergeCell ref="D2492:D2510"/>
    <mergeCell ref="E2492:E2510"/>
    <mergeCell ref="F2492:F2510"/>
    <mergeCell ref="G2492:G2510"/>
    <mergeCell ref="H2492:H2510"/>
    <mergeCell ref="I2493:I2494"/>
    <mergeCell ref="C2416:C2426"/>
    <mergeCell ref="D2416:D2426"/>
    <mergeCell ref="E2416:E2426"/>
    <mergeCell ref="F2416:F2426"/>
    <mergeCell ref="G2416:G2426"/>
    <mergeCell ref="H2416:H2426"/>
    <mergeCell ref="I2416:I2417"/>
    <mergeCell ref="C2427:C2444"/>
    <mergeCell ref="D2427:D2444"/>
    <mergeCell ref="E2427:E2444"/>
    <mergeCell ref="F2427:F2444"/>
    <mergeCell ref="G2427:G2444"/>
    <mergeCell ref="H2427:H2444"/>
    <mergeCell ref="I2429:I2430"/>
    <mergeCell ref="C2445:C2459"/>
    <mergeCell ref="D2445:D2459"/>
    <mergeCell ref="E2445:E2459"/>
    <mergeCell ref="F2445:F2459"/>
    <mergeCell ref="G2445:G2459"/>
    <mergeCell ref="H2445:H2459"/>
    <mergeCell ref="I2446:I2447"/>
    <mergeCell ref="C2401:C2402"/>
    <mergeCell ref="D2401:D2402"/>
    <mergeCell ref="E2401:E2402"/>
    <mergeCell ref="F2401:F2402"/>
    <mergeCell ref="G2401:G2402"/>
    <mergeCell ref="H2401:H2402"/>
    <mergeCell ref="C2403:C2413"/>
    <mergeCell ref="D2403:D2413"/>
    <mergeCell ref="E2403:E2413"/>
    <mergeCell ref="F2403:F2413"/>
    <mergeCell ref="G2403:G2413"/>
    <mergeCell ref="H2403:H2413"/>
    <mergeCell ref="I2403:I2404"/>
    <mergeCell ref="C2414:C2415"/>
    <mergeCell ref="D2414:D2415"/>
    <mergeCell ref="E2414:E2415"/>
    <mergeCell ref="F2414:F2415"/>
    <mergeCell ref="G2414:G2415"/>
    <mergeCell ref="H2414:H2415"/>
    <mergeCell ref="I2414:I2415"/>
    <mergeCell ref="C2368:C2378"/>
    <mergeCell ref="D2368:D2378"/>
    <mergeCell ref="E2368:E2378"/>
    <mergeCell ref="F2368:F2378"/>
    <mergeCell ref="G2368:G2378"/>
    <mergeCell ref="H2368:H2378"/>
    <mergeCell ref="I2368:I2369"/>
    <mergeCell ref="C2379:C2389"/>
    <mergeCell ref="D2379:D2389"/>
    <mergeCell ref="E2379:E2389"/>
    <mergeCell ref="F2379:F2389"/>
    <mergeCell ref="G2379:G2389"/>
    <mergeCell ref="H2379:H2389"/>
    <mergeCell ref="I2379:I2380"/>
    <mergeCell ref="C2390:C2400"/>
    <mergeCell ref="D2390:D2400"/>
    <mergeCell ref="E2390:E2400"/>
    <mergeCell ref="F2390:F2400"/>
    <mergeCell ref="G2390:G2400"/>
    <mergeCell ref="H2390:H2400"/>
    <mergeCell ref="I2390:I2391"/>
    <mergeCell ref="C2331:C2341"/>
    <mergeCell ref="D2331:D2341"/>
    <mergeCell ref="E2331:E2341"/>
    <mergeCell ref="F2331:F2341"/>
    <mergeCell ref="G2331:G2341"/>
    <mergeCell ref="H2331:H2341"/>
    <mergeCell ref="I2331:I2332"/>
    <mergeCell ref="C2342:C2354"/>
    <mergeCell ref="D2342:D2354"/>
    <mergeCell ref="E2342:E2354"/>
    <mergeCell ref="F2342:F2354"/>
    <mergeCell ref="G2342:G2354"/>
    <mergeCell ref="H2342:H2354"/>
    <mergeCell ref="I2342:I2345"/>
    <mergeCell ref="C2355:C2367"/>
    <mergeCell ref="D2355:D2367"/>
    <mergeCell ref="E2355:E2367"/>
    <mergeCell ref="F2355:F2367"/>
    <mergeCell ref="G2355:G2367"/>
    <mergeCell ref="H2355:H2367"/>
    <mergeCell ref="I2355:I2358"/>
    <mergeCell ref="C2297:C2308"/>
    <mergeCell ref="D2297:D2308"/>
    <mergeCell ref="E2297:E2308"/>
    <mergeCell ref="F2297:F2308"/>
    <mergeCell ref="G2297:G2308"/>
    <mergeCell ref="H2297:H2308"/>
    <mergeCell ref="I2297:I2299"/>
    <mergeCell ref="C2309:C2319"/>
    <mergeCell ref="D2309:D2319"/>
    <mergeCell ref="E2309:E2319"/>
    <mergeCell ref="F2309:F2319"/>
    <mergeCell ref="G2309:G2319"/>
    <mergeCell ref="H2309:H2319"/>
    <mergeCell ref="I2309:I2310"/>
    <mergeCell ref="C2320:C2330"/>
    <mergeCell ref="D2320:D2330"/>
    <mergeCell ref="E2320:E2330"/>
    <mergeCell ref="F2320:F2330"/>
    <mergeCell ref="G2320:G2330"/>
    <mergeCell ref="H2320:H2330"/>
    <mergeCell ref="I2320:I2321"/>
    <mergeCell ref="C2260:C2273"/>
    <mergeCell ref="D2260:D2273"/>
    <mergeCell ref="E2260:E2273"/>
    <mergeCell ref="F2260:F2273"/>
    <mergeCell ref="G2260:G2273"/>
    <mergeCell ref="H2260:H2273"/>
    <mergeCell ref="I2262:I2264"/>
    <mergeCell ref="C2274:C2284"/>
    <mergeCell ref="D2274:D2284"/>
    <mergeCell ref="E2274:E2284"/>
    <mergeCell ref="F2274:F2284"/>
    <mergeCell ref="G2274:G2284"/>
    <mergeCell ref="H2274:H2284"/>
    <mergeCell ref="I2274:I2275"/>
    <mergeCell ref="C2285:C2296"/>
    <mergeCell ref="D2285:D2296"/>
    <mergeCell ref="E2285:E2296"/>
    <mergeCell ref="F2285:F2296"/>
    <mergeCell ref="G2285:G2296"/>
    <mergeCell ref="H2285:H2296"/>
    <mergeCell ref="I2285:I2287"/>
    <mergeCell ref="C2230:C2241"/>
    <mergeCell ref="D2230:D2241"/>
    <mergeCell ref="E2230:E2241"/>
    <mergeCell ref="F2230:F2241"/>
    <mergeCell ref="G2230:G2241"/>
    <mergeCell ref="H2230:H2241"/>
    <mergeCell ref="I2230:I2232"/>
    <mergeCell ref="C2242:C2247"/>
    <mergeCell ref="D2242:D2247"/>
    <mergeCell ref="E2242:E2247"/>
    <mergeCell ref="F2242:F2247"/>
    <mergeCell ref="G2242:G2247"/>
    <mergeCell ref="H2242:H2247"/>
    <mergeCell ref="C2248:C2259"/>
    <mergeCell ref="D2248:D2259"/>
    <mergeCell ref="E2248:E2259"/>
    <mergeCell ref="F2248:F2259"/>
    <mergeCell ref="G2248:G2259"/>
    <mergeCell ref="H2248:H2259"/>
    <mergeCell ref="I2248:I2250"/>
    <mergeCell ref="C2194:C2205"/>
    <mergeCell ref="D2194:D2205"/>
    <mergeCell ref="E2194:E2205"/>
    <mergeCell ref="F2194:F2205"/>
    <mergeCell ref="G2194:G2205"/>
    <mergeCell ref="H2194:H2205"/>
    <mergeCell ref="I2194:I2196"/>
    <mergeCell ref="C2206:C2217"/>
    <mergeCell ref="D2206:D2217"/>
    <mergeCell ref="E2206:E2217"/>
    <mergeCell ref="F2206:F2217"/>
    <mergeCell ref="G2206:G2217"/>
    <mergeCell ref="H2206:H2217"/>
    <mergeCell ref="I2206:I2208"/>
    <mergeCell ref="C2218:C2229"/>
    <mergeCell ref="D2218:D2229"/>
    <mergeCell ref="E2218:E2229"/>
    <mergeCell ref="F2218:F2229"/>
    <mergeCell ref="G2218:G2229"/>
    <mergeCell ref="H2218:H2229"/>
    <mergeCell ref="I2218:I2220"/>
    <mergeCell ref="C2160:C2171"/>
    <mergeCell ref="D2160:D2171"/>
    <mergeCell ref="E2160:E2171"/>
    <mergeCell ref="F2160:F2171"/>
    <mergeCell ref="G2160:G2171"/>
    <mergeCell ref="H2160:H2171"/>
    <mergeCell ref="I2161:I2162"/>
    <mergeCell ref="C2172:C2182"/>
    <mergeCell ref="D2172:D2182"/>
    <mergeCell ref="E2172:E2182"/>
    <mergeCell ref="F2172:F2182"/>
    <mergeCell ref="G2172:G2182"/>
    <mergeCell ref="H2172:H2182"/>
    <mergeCell ref="I2172:I2173"/>
    <mergeCell ref="C2183:C2193"/>
    <mergeCell ref="D2183:D2193"/>
    <mergeCell ref="E2183:E2193"/>
    <mergeCell ref="F2183:F2193"/>
    <mergeCell ref="G2183:G2193"/>
    <mergeCell ref="H2183:H2193"/>
    <mergeCell ref="I2183:I2184"/>
    <mergeCell ref="C2124:C2135"/>
    <mergeCell ref="D2124:D2135"/>
    <mergeCell ref="E2124:E2135"/>
    <mergeCell ref="F2124:F2135"/>
    <mergeCell ref="G2124:G2135"/>
    <mergeCell ref="H2124:H2135"/>
    <mergeCell ref="I2125:I2126"/>
    <mergeCell ref="C2136:C2147"/>
    <mergeCell ref="D2136:D2147"/>
    <mergeCell ref="E2136:E2147"/>
    <mergeCell ref="F2136:F2147"/>
    <mergeCell ref="G2136:G2147"/>
    <mergeCell ref="H2136:H2147"/>
    <mergeCell ref="I2137:I2138"/>
    <mergeCell ref="C2148:C2159"/>
    <mergeCell ref="D2148:D2159"/>
    <mergeCell ref="E2148:E2159"/>
    <mergeCell ref="F2148:F2159"/>
    <mergeCell ref="G2148:G2159"/>
    <mergeCell ref="H2148:H2159"/>
    <mergeCell ref="I2149:I2150"/>
    <mergeCell ref="C2097:C2108"/>
    <mergeCell ref="D2097:D2108"/>
    <mergeCell ref="E2097:E2108"/>
    <mergeCell ref="F2097:F2108"/>
    <mergeCell ref="G2097:G2108"/>
    <mergeCell ref="H2097:H2108"/>
    <mergeCell ref="I2098:I2099"/>
    <mergeCell ref="C2109:C2120"/>
    <mergeCell ref="D2109:D2120"/>
    <mergeCell ref="E2109:E2120"/>
    <mergeCell ref="F2109:F2120"/>
    <mergeCell ref="G2109:G2120"/>
    <mergeCell ref="H2109:H2120"/>
    <mergeCell ref="I2110:I2111"/>
    <mergeCell ref="C2121:C2123"/>
    <mergeCell ref="D2121:D2123"/>
    <mergeCell ref="E2121:E2123"/>
    <mergeCell ref="F2121:F2123"/>
    <mergeCell ref="G2121:G2123"/>
    <mergeCell ref="H2121:H2123"/>
    <mergeCell ref="I2121:I2123"/>
    <mergeCell ref="C2070:C2072"/>
    <mergeCell ref="D2070:D2072"/>
    <mergeCell ref="E2070:E2072"/>
    <mergeCell ref="F2070:F2072"/>
    <mergeCell ref="G2070:G2072"/>
    <mergeCell ref="H2070:H2072"/>
    <mergeCell ref="I2070:I2072"/>
    <mergeCell ref="C2073:C2084"/>
    <mergeCell ref="D2073:D2084"/>
    <mergeCell ref="E2073:E2084"/>
    <mergeCell ref="F2073:F2084"/>
    <mergeCell ref="G2073:G2084"/>
    <mergeCell ref="H2073:H2084"/>
    <mergeCell ref="I2074:I2075"/>
    <mergeCell ref="C2085:C2096"/>
    <mergeCell ref="D2085:D2096"/>
    <mergeCell ref="E2085:E2096"/>
    <mergeCell ref="F2085:F2096"/>
    <mergeCell ref="G2085:G2096"/>
    <mergeCell ref="H2085:H2096"/>
    <mergeCell ref="I2086:I2087"/>
    <mergeCell ref="C2035:C2045"/>
    <mergeCell ref="D2035:D2045"/>
    <mergeCell ref="E2035:E2045"/>
    <mergeCell ref="F2035:F2045"/>
    <mergeCell ref="G2035:G2045"/>
    <mergeCell ref="H2035:H2045"/>
    <mergeCell ref="I2035:I2036"/>
    <mergeCell ref="C2046:C2057"/>
    <mergeCell ref="D2046:D2057"/>
    <mergeCell ref="E2046:E2057"/>
    <mergeCell ref="F2046:F2057"/>
    <mergeCell ref="G2046:G2057"/>
    <mergeCell ref="H2046:H2057"/>
    <mergeCell ref="I2047:I2048"/>
    <mergeCell ref="C2058:C2069"/>
    <mergeCell ref="D2058:D2069"/>
    <mergeCell ref="E2058:E2069"/>
    <mergeCell ref="F2058:F2069"/>
    <mergeCell ref="G2058:G2069"/>
    <mergeCell ref="H2058:H2069"/>
    <mergeCell ref="I2059:I2060"/>
    <mergeCell ref="C2008:C2012"/>
    <mergeCell ref="D2008:D2012"/>
    <mergeCell ref="E2008:E2012"/>
    <mergeCell ref="F2008:F2012"/>
    <mergeCell ref="G2008:G2012"/>
    <mergeCell ref="H2008:H2012"/>
    <mergeCell ref="I2008:I2009"/>
    <mergeCell ref="I2010:I2011"/>
    <mergeCell ref="C2013:C2023"/>
    <mergeCell ref="D2013:D2023"/>
    <mergeCell ref="E2013:E2023"/>
    <mergeCell ref="F2013:F2023"/>
    <mergeCell ref="G2013:G2023"/>
    <mergeCell ref="H2013:H2023"/>
    <mergeCell ref="I2013:I2014"/>
    <mergeCell ref="C2024:C2034"/>
    <mergeCell ref="D2024:D2034"/>
    <mergeCell ref="E2024:E2034"/>
    <mergeCell ref="F2024:F2034"/>
    <mergeCell ref="G2024:G2034"/>
    <mergeCell ref="H2024:H2034"/>
    <mergeCell ref="I2024:I2025"/>
    <mergeCell ref="C1977:C1989"/>
    <mergeCell ref="D1977:D1989"/>
    <mergeCell ref="E1977:E1989"/>
    <mergeCell ref="F1977:F1989"/>
    <mergeCell ref="G1977:G1989"/>
    <mergeCell ref="H1977:H1989"/>
    <mergeCell ref="I1977:I1978"/>
    <mergeCell ref="I1979:I1980"/>
    <mergeCell ref="C1990:C2004"/>
    <mergeCell ref="D1990:D2004"/>
    <mergeCell ref="E1990:E2004"/>
    <mergeCell ref="F1990:F2004"/>
    <mergeCell ref="G1990:G2004"/>
    <mergeCell ref="H1990:H2004"/>
    <mergeCell ref="I1992:I1995"/>
    <mergeCell ref="C2005:C2007"/>
    <mergeCell ref="D2005:D2007"/>
    <mergeCell ref="E2005:E2007"/>
    <mergeCell ref="F2005:F2007"/>
    <mergeCell ref="G2005:G2007"/>
    <mergeCell ref="H2005:H2007"/>
    <mergeCell ref="I2005:I2006"/>
    <mergeCell ref="C1938:C1950"/>
    <mergeCell ref="D1938:D1950"/>
    <mergeCell ref="E1938:E1950"/>
    <mergeCell ref="F1938:F1950"/>
    <mergeCell ref="G1938:G1950"/>
    <mergeCell ref="H1938:H1950"/>
    <mergeCell ref="I1938:I1939"/>
    <mergeCell ref="I1940:I1941"/>
    <mergeCell ref="C1951:C1963"/>
    <mergeCell ref="D1951:D1963"/>
    <mergeCell ref="E1951:E1963"/>
    <mergeCell ref="F1951:F1963"/>
    <mergeCell ref="G1951:G1963"/>
    <mergeCell ref="H1951:H1963"/>
    <mergeCell ref="I1951:I1952"/>
    <mergeCell ref="I1953:I1954"/>
    <mergeCell ref="C1964:C1976"/>
    <mergeCell ref="D1964:D1976"/>
    <mergeCell ref="E1964:E1976"/>
    <mergeCell ref="F1964:F1976"/>
    <mergeCell ref="G1964:G1976"/>
    <mergeCell ref="H1964:H1976"/>
    <mergeCell ref="I1964:I1965"/>
    <mergeCell ref="I1966:I1967"/>
    <mergeCell ref="C1927:C1928"/>
    <mergeCell ref="D1927:D1928"/>
    <mergeCell ref="E1927:E1928"/>
    <mergeCell ref="F1927:F1928"/>
    <mergeCell ref="G1927:G1928"/>
    <mergeCell ref="H1927:H1928"/>
    <mergeCell ref="I1927:I1928"/>
    <mergeCell ref="C1929:C1933"/>
    <mergeCell ref="D1929:D1933"/>
    <mergeCell ref="E1929:E1933"/>
    <mergeCell ref="F1929:F1933"/>
    <mergeCell ref="G1929:G1933"/>
    <mergeCell ref="H1929:H1933"/>
    <mergeCell ref="I1929:I1930"/>
    <mergeCell ref="I1932:I1933"/>
    <mergeCell ref="C1934:C1937"/>
    <mergeCell ref="D1934:D1937"/>
    <mergeCell ref="E1934:E1937"/>
    <mergeCell ref="F1934:F1937"/>
    <mergeCell ref="G1934:G1937"/>
    <mergeCell ref="H1934:H1937"/>
    <mergeCell ref="I1934:I1935"/>
    <mergeCell ref="I1936:I1937"/>
    <mergeCell ref="C1917:C1918"/>
    <mergeCell ref="D1917:D1918"/>
    <mergeCell ref="E1917:E1918"/>
    <mergeCell ref="F1917:F1918"/>
    <mergeCell ref="G1917:G1918"/>
    <mergeCell ref="H1917:H1918"/>
    <mergeCell ref="I1917:I1918"/>
    <mergeCell ref="C1919:C1924"/>
    <mergeCell ref="D1919:D1924"/>
    <mergeCell ref="E1919:E1924"/>
    <mergeCell ref="F1919:F1924"/>
    <mergeCell ref="G1919:G1924"/>
    <mergeCell ref="H1919:H1924"/>
    <mergeCell ref="I1919:I1920"/>
    <mergeCell ref="I1922:I1923"/>
    <mergeCell ref="C1925:C1926"/>
    <mergeCell ref="D1925:D1926"/>
    <mergeCell ref="E1925:E1926"/>
    <mergeCell ref="F1925:F1926"/>
    <mergeCell ref="G1925:G1926"/>
    <mergeCell ref="H1925:H1926"/>
    <mergeCell ref="I1925:I1926"/>
    <mergeCell ref="C1904:C1906"/>
    <mergeCell ref="D1904:D1906"/>
    <mergeCell ref="E1904:E1906"/>
    <mergeCell ref="F1904:F1906"/>
    <mergeCell ref="G1904:G1906"/>
    <mergeCell ref="H1904:H1906"/>
    <mergeCell ref="I1904:I1905"/>
    <mergeCell ref="C1907:C1911"/>
    <mergeCell ref="D1907:D1911"/>
    <mergeCell ref="E1907:E1911"/>
    <mergeCell ref="F1907:F1911"/>
    <mergeCell ref="G1907:G1911"/>
    <mergeCell ref="H1907:H1911"/>
    <mergeCell ref="I1908:I1909"/>
    <mergeCell ref="C1912:C1916"/>
    <mergeCell ref="D1912:D1916"/>
    <mergeCell ref="E1912:E1916"/>
    <mergeCell ref="F1912:F1916"/>
    <mergeCell ref="G1912:G1916"/>
    <mergeCell ref="H1912:H1916"/>
    <mergeCell ref="I1914:I1915"/>
    <mergeCell ref="C1894:C1896"/>
    <mergeCell ref="D1894:D1896"/>
    <mergeCell ref="E1894:E1896"/>
    <mergeCell ref="F1894:F1896"/>
    <mergeCell ref="G1894:G1896"/>
    <mergeCell ref="H1894:H1896"/>
    <mergeCell ref="I1895:I1896"/>
    <mergeCell ref="C1898:C1899"/>
    <mergeCell ref="D1898:D1899"/>
    <mergeCell ref="E1898:E1899"/>
    <mergeCell ref="F1898:F1899"/>
    <mergeCell ref="G1898:G1899"/>
    <mergeCell ref="H1898:H1899"/>
    <mergeCell ref="I1898:I1899"/>
    <mergeCell ref="C1901:C1903"/>
    <mergeCell ref="D1901:D1903"/>
    <mergeCell ref="E1901:E1903"/>
    <mergeCell ref="F1901:F1903"/>
    <mergeCell ref="G1901:G1903"/>
    <mergeCell ref="H1901:H1903"/>
    <mergeCell ref="I1901:I1902"/>
    <mergeCell ref="C1882:C1889"/>
    <mergeCell ref="D1882:D1889"/>
    <mergeCell ref="E1882:E1889"/>
    <mergeCell ref="F1882:F1889"/>
    <mergeCell ref="G1882:G1889"/>
    <mergeCell ref="H1882:H1889"/>
    <mergeCell ref="I1883:I1884"/>
    <mergeCell ref="I1885:I1886"/>
    <mergeCell ref="I1888:I1889"/>
    <mergeCell ref="C1890:C1891"/>
    <mergeCell ref="D1890:D1891"/>
    <mergeCell ref="E1890:E1891"/>
    <mergeCell ref="F1890:F1891"/>
    <mergeCell ref="G1890:G1891"/>
    <mergeCell ref="C1892:C1893"/>
    <mergeCell ref="D1892:D1893"/>
    <mergeCell ref="E1892:E1893"/>
    <mergeCell ref="F1892:F1893"/>
    <mergeCell ref="G1892:G1893"/>
    <mergeCell ref="H1892:H1893"/>
    <mergeCell ref="I1892:I1893"/>
    <mergeCell ref="C1867:C1870"/>
    <mergeCell ref="D1867:D1870"/>
    <mergeCell ref="E1867:E1870"/>
    <mergeCell ref="F1867:F1870"/>
    <mergeCell ref="G1867:G1870"/>
    <mergeCell ref="H1867:H1870"/>
    <mergeCell ref="I1868:I1869"/>
    <mergeCell ref="C1871:C1872"/>
    <mergeCell ref="D1871:D1872"/>
    <mergeCell ref="E1871:E1872"/>
    <mergeCell ref="F1871:F1872"/>
    <mergeCell ref="G1871:G1872"/>
    <mergeCell ref="H1871:H1872"/>
    <mergeCell ref="C1877:C1881"/>
    <mergeCell ref="D1877:D1881"/>
    <mergeCell ref="E1877:E1881"/>
    <mergeCell ref="F1877:F1881"/>
    <mergeCell ref="G1877:G1881"/>
    <mergeCell ref="H1877:H1881"/>
    <mergeCell ref="I1877:I1878"/>
    <mergeCell ref="I1879:I1880"/>
    <mergeCell ref="C1855:C1860"/>
    <mergeCell ref="D1855:D1860"/>
    <mergeCell ref="E1855:E1860"/>
    <mergeCell ref="F1855:F1860"/>
    <mergeCell ref="G1855:G1860"/>
    <mergeCell ref="H1855:H1860"/>
    <mergeCell ref="I1855:I1856"/>
    <mergeCell ref="I1857:I1858"/>
    <mergeCell ref="I1859:I1860"/>
    <mergeCell ref="C1861:C1862"/>
    <mergeCell ref="D1861:D1862"/>
    <mergeCell ref="E1861:E1862"/>
    <mergeCell ref="F1861:F1862"/>
    <mergeCell ref="G1861:G1862"/>
    <mergeCell ref="H1861:H1862"/>
    <mergeCell ref="I1861:I1862"/>
    <mergeCell ref="C1863:C1866"/>
    <mergeCell ref="D1863:D1866"/>
    <mergeCell ref="E1863:E1866"/>
    <mergeCell ref="F1863:F1866"/>
    <mergeCell ref="G1863:G1866"/>
    <mergeCell ref="H1863:H1866"/>
    <mergeCell ref="I1864:I1865"/>
    <mergeCell ref="C1822:C1845"/>
    <mergeCell ref="D1822:D1845"/>
    <mergeCell ref="E1822:E1845"/>
    <mergeCell ref="F1822:F1845"/>
    <mergeCell ref="G1822:G1845"/>
    <mergeCell ref="H1822:H1845"/>
    <mergeCell ref="C1846:C1848"/>
    <mergeCell ref="D1846:D1848"/>
    <mergeCell ref="E1846:E1848"/>
    <mergeCell ref="F1846:F1848"/>
    <mergeCell ref="G1846:G1848"/>
    <mergeCell ref="H1846:H1848"/>
    <mergeCell ref="I1846:I1847"/>
    <mergeCell ref="C1849:C1854"/>
    <mergeCell ref="D1849:D1854"/>
    <mergeCell ref="E1849:E1854"/>
    <mergeCell ref="F1849:F1854"/>
    <mergeCell ref="G1849:G1854"/>
    <mergeCell ref="H1849:H1854"/>
    <mergeCell ref="I1849:I1850"/>
    <mergeCell ref="I1851:I1852"/>
    <mergeCell ref="I1853:I1854"/>
    <mergeCell ref="C1785:C1800"/>
    <mergeCell ref="D1785:D1800"/>
    <mergeCell ref="E1785:E1800"/>
    <mergeCell ref="F1785:F1800"/>
    <mergeCell ref="G1785:G1800"/>
    <mergeCell ref="H1785:H1800"/>
    <mergeCell ref="I1796:I1800"/>
    <mergeCell ref="C1801:C1809"/>
    <mergeCell ref="D1801:D1809"/>
    <mergeCell ref="E1801:E1809"/>
    <mergeCell ref="F1801:F1809"/>
    <mergeCell ref="G1801:G1809"/>
    <mergeCell ref="H1801:H1809"/>
    <mergeCell ref="I1803:I1809"/>
    <mergeCell ref="C1810:C1821"/>
    <mergeCell ref="D1810:D1821"/>
    <mergeCell ref="E1810:E1821"/>
    <mergeCell ref="F1810:F1821"/>
    <mergeCell ref="G1810:G1821"/>
    <mergeCell ref="H1810:H1821"/>
    <mergeCell ref="C1748:C1758"/>
    <mergeCell ref="D1748:D1758"/>
    <mergeCell ref="E1748:E1758"/>
    <mergeCell ref="F1748:F1758"/>
    <mergeCell ref="G1748:G1758"/>
    <mergeCell ref="H1748:H1758"/>
    <mergeCell ref="I1748:I1749"/>
    <mergeCell ref="C1759:C1768"/>
    <mergeCell ref="D1759:D1768"/>
    <mergeCell ref="E1759:E1768"/>
    <mergeCell ref="F1759:F1768"/>
    <mergeCell ref="G1759:G1768"/>
    <mergeCell ref="H1759:H1768"/>
    <mergeCell ref="I1759:I1762"/>
    <mergeCell ref="I1764:I1766"/>
    <mergeCell ref="C1769:C1784"/>
    <mergeCell ref="D1769:D1784"/>
    <mergeCell ref="E1769:E1784"/>
    <mergeCell ref="F1769:F1784"/>
    <mergeCell ref="G1769:G1784"/>
    <mergeCell ref="H1769:H1784"/>
    <mergeCell ref="I1769:I1774"/>
    <mergeCell ref="C1711:C1723"/>
    <mergeCell ref="D1711:D1723"/>
    <mergeCell ref="E1711:E1723"/>
    <mergeCell ref="F1711:F1723"/>
    <mergeCell ref="G1711:G1723"/>
    <mergeCell ref="H1711:H1723"/>
    <mergeCell ref="I1711:I1713"/>
    <mergeCell ref="C1724:C1736"/>
    <mergeCell ref="D1724:D1736"/>
    <mergeCell ref="E1724:E1736"/>
    <mergeCell ref="F1724:F1736"/>
    <mergeCell ref="G1724:G1736"/>
    <mergeCell ref="H1724:H1736"/>
    <mergeCell ref="I1724:I1726"/>
    <mergeCell ref="C1737:C1747"/>
    <mergeCell ref="D1737:D1747"/>
    <mergeCell ref="E1737:E1747"/>
    <mergeCell ref="F1737:F1747"/>
    <mergeCell ref="G1737:G1747"/>
    <mergeCell ref="H1737:H1747"/>
    <mergeCell ref="I1658:I1660"/>
    <mergeCell ref="I1663:I1664"/>
    <mergeCell ref="C1665:C1697"/>
    <mergeCell ref="D1665:D1697"/>
    <mergeCell ref="E1665:E1697"/>
    <mergeCell ref="F1665:F1697"/>
    <mergeCell ref="G1665:G1697"/>
    <mergeCell ref="H1665:H1697"/>
    <mergeCell ref="I1666:I1668"/>
    <mergeCell ref="I1669:I1674"/>
    <mergeCell ref="I1675:I1677"/>
    <mergeCell ref="I1679:I1681"/>
    <mergeCell ref="J1679:J1680"/>
    <mergeCell ref="I1691:I1695"/>
    <mergeCell ref="J1691:J1692"/>
    <mergeCell ref="J1693:J1694"/>
    <mergeCell ref="C1698:C1710"/>
    <mergeCell ref="D1698:D1710"/>
    <mergeCell ref="E1698:E1710"/>
    <mergeCell ref="F1698:F1710"/>
    <mergeCell ref="G1698:G1710"/>
    <mergeCell ref="H1698:H1710"/>
    <mergeCell ref="I1698:I1700"/>
    <mergeCell ref="C1645:C1647"/>
    <mergeCell ref="D1645:D1647"/>
    <mergeCell ref="E1645:E1647"/>
    <mergeCell ref="F1645:F1647"/>
    <mergeCell ref="G1645:G1647"/>
    <mergeCell ref="H1645:H1647"/>
    <mergeCell ref="C1648:C1657"/>
    <mergeCell ref="D1648:D1657"/>
    <mergeCell ref="E1648:E1657"/>
    <mergeCell ref="F1648:F1657"/>
    <mergeCell ref="G1648:G1657"/>
    <mergeCell ref="H1648:H1657"/>
    <mergeCell ref="C1658:C1664"/>
    <mergeCell ref="D1658:D1664"/>
    <mergeCell ref="E1658:E1664"/>
    <mergeCell ref="F1658:F1664"/>
    <mergeCell ref="G1658:G1664"/>
    <mergeCell ref="H1658:H1664"/>
    <mergeCell ref="C1635:C1638"/>
    <mergeCell ref="D1635:D1638"/>
    <mergeCell ref="E1635:E1638"/>
    <mergeCell ref="F1635:F1638"/>
    <mergeCell ref="G1635:G1638"/>
    <mergeCell ref="H1635:H1638"/>
    <mergeCell ref="I1635:I1636"/>
    <mergeCell ref="C1639:C1641"/>
    <mergeCell ref="D1639:D1641"/>
    <mergeCell ref="E1639:E1641"/>
    <mergeCell ref="F1639:F1641"/>
    <mergeCell ref="G1639:G1641"/>
    <mergeCell ref="H1639:H1641"/>
    <mergeCell ref="I1640:I1641"/>
    <mergeCell ref="C1642:C1644"/>
    <mergeCell ref="D1642:D1644"/>
    <mergeCell ref="E1642:E1644"/>
    <mergeCell ref="F1642:F1644"/>
    <mergeCell ref="G1642:G1644"/>
    <mergeCell ref="H1642:H1644"/>
    <mergeCell ref="I1642:I1644"/>
    <mergeCell ref="C1622:C1626"/>
    <mergeCell ref="D1622:D1626"/>
    <mergeCell ref="E1622:E1626"/>
    <mergeCell ref="F1622:F1626"/>
    <mergeCell ref="G1622:G1626"/>
    <mergeCell ref="H1622:H1626"/>
    <mergeCell ref="I1622:I1623"/>
    <mergeCell ref="I1624:I1626"/>
    <mergeCell ref="C1627:C1634"/>
    <mergeCell ref="D1627:D1634"/>
    <mergeCell ref="E1627:E1634"/>
    <mergeCell ref="F1627:F1634"/>
    <mergeCell ref="G1627:G1634"/>
    <mergeCell ref="H1627:H1634"/>
    <mergeCell ref="I1627:I1628"/>
    <mergeCell ref="I1629:I1631"/>
    <mergeCell ref="I1632:I1634"/>
    <mergeCell ref="C1610:C1612"/>
    <mergeCell ref="D1610:D1612"/>
    <mergeCell ref="E1610:E1612"/>
    <mergeCell ref="F1610:F1612"/>
    <mergeCell ref="G1610:G1612"/>
    <mergeCell ref="H1610:H1612"/>
    <mergeCell ref="I1610:I1612"/>
    <mergeCell ref="C1613:C1617"/>
    <mergeCell ref="D1613:D1617"/>
    <mergeCell ref="E1613:E1617"/>
    <mergeCell ref="F1613:F1617"/>
    <mergeCell ref="G1613:G1617"/>
    <mergeCell ref="H1613:H1617"/>
    <mergeCell ref="I1614:I1615"/>
    <mergeCell ref="C1618:C1621"/>
    <mergeCell ref="D1618:D1621"/>
    <mergeCell ref="E1618:E1621"/>
    <mergeCell ref="F1618:F1621"/>
    <mergeCell ref="G1618:G1621"/>
    <mergeCell ref="H1618:H1621"/>
    <mergeCell ref="I1618:I1619"/>
    <mergeCell ref="I1620:I1621"/>
    <mergeCell ref="E1582:E1585"/>
    <mergeCell ref="F1582:F1585"/>
    <mergeCell ref="G1582:G1585"/>
    <mergeCell ref="E1586:E1588"/>
    <mergeCell ref="E1589:E1593"/>
    <mergeCell ref="E1594:E1595"/>
    <mergeCell ref="E1598:E1599"/>
    <mergeCell ref="G1601:G1602"/>
    <mergeCell ref="G1603:G1605"/>
    <mergeCell ref="G1607:G1608"/>
    <mergeCell ref="C1582:C1609"/>
    <mergeCell ref="D1582:D1609"/>
    <mergeCell ref="H1582:H1609"/>
    <mergeCell ref="C1566:C1581"/>
    <mergeCell ref="D1566:D1581"/>
    <mergeCell ref="E1566:E1568"/>
    <mergeCell ref="F1566:F1568"/>
    <mergeCell ref="G1566:G1568"/>
    <mergeCell ref="H1566:H1581"/>
    <mergeCell ref="E1570:E1571"/>
    <mergeCell ref="F1570:F1571"/>
    <mergeCell ref="G1570:G1571"/>
    <mergeCell ref="E1574:E1575"/>
    <mergeCell ref="F1574:F1575"/>
    <mergeCell ref="G1574:G1575"/>
    <mergeCell ref="E1578:E1579"/>
    <mergeCell ref="F1578:F1579"/>
    <mergeCell ref="G1578:G1579"/>
    <mergeCell ref="E1580:E1581"/>
    <mergeCell ref="F1580:F1581"/>
    <mergeCell ref="G1580:G1581"/>
    <mergeCell ref="C1538:C1565"/>
    <mergeCell ref="D1538:D1565"/>
    <mergeCell ref="H1538:H1565"/>
    <mergeCell ref="E1539:E1541"/>
    <mergeCell ref="F1539:F1541"/>
    <mergeCell ref="G1539:G1541"/>
    <mergeCell ref="E1543:E1544"/>
    <mergeCell ref="F1543:F1544"/>
    <mergeCell ref="G1543:G1544"/>
    <mergeCell ref="E1546:E1547"/>
    <mergeCell ref="F1546:F1547"/>
    <mergeCell ref="G1546:G1547"/>
    <mergeCell ref="E1551:E1552"/>
    <mergeCell ref="F1551:F1552"/>
    <mergeCell ref="G1551:G1552"/>
    <mergeCell ref="E1557:E1559"/>
    <mergeCell ref="F1557:F1559"/>
    <mergeCell ref="G1557:G1559"/>
    <mergeCell ref="E1560:E1562"/>
    <mergeCell ref="F1560:F1562"/>
    <mergeCell ref="G1560:G1562"/>
    <mergeCell ref="E1564:E1565"/>
    <mergeCell ref="F1564:F1565"/>
    <mergeCell ref="G1564:G1565"/>
    <mergeCell ref="C1512:C1537"/>
    <mergeCell ref="D1512:D1537"/>
    <mergeCell ref="E1512:E1513"/>
    <mergeCell ref="F1512:F1513"/>
    <mergeCell ref="G1512:G1513"/>
    <mergeCell ref="H1512:H1537"/>
    <mergeCell ref="E1514:E1517"/>
    <mergeCell ref="F1514:F1517"/>
    <mergeCell ref="G1514:G1517"/>
    <mergeCell ref="E1518:E1519"/>
    <mergeCell ref="F1518:F1519"/>
    <mergeCell ref="G1518:G1519"/>
    <mergeCell ref="E1520:E1523"/>
    <mergeCell ref="F1520:F1523"/>
    <mergeCell ref="G1520:G1523"/>
    <mergeCell ref="E1525:E1527"/>
    <mergeCell ref="F1525:F1527"/>
    <mergeCell ref="G1525:G1527"/>
    <mergeCell ref="E1528:E1531"/>
    <mergeCell ref="F1528:F1531"/>
    <mergeCell ref="G1528:G1531"/>
    <mergeCell ref="E1532:E1535"/>
    <mergeCell ref="F1532:F1535"/>
    <mergeCell ref="G1532:G1535"/>
    <mergeCell ref="E1536:E1537"/>
    <mergeCell ref="F1536:F1537"/>
    <mergeCell ref="G1536:G1537"/>
    <mergeCell ref="C1495:C1511"/>
    <mergeCell ref="D1495:D1511"/>
    <mergeCell ref="E1495:E1496"/>
    <mergeCell ref="F1495:F1496"/>
    <mergeCell ref="G1495:G1496"/>
    <mergeCell ref="H1495:H1511"/>
    <mergeCell ref="E1497:E1498"/>
    <mergeCell ref="F1497:F1498"/>
    <mergeCell ref="G1497:G1498"/>
    <mergeCell ref="E1499:E1500"/>
    <mergeCell ref="F1499:F1500"/>
    <mergeCell ref="G1499:G1500"/>
    <mergeCell ref="E1501:E1502"/>
    <mergeCell ref="F1501:F1502"/>
    <mergeCell ref="G1501:G1502"/>
    <mergeCell ref="I1501:I1502"/>
    <mergeCell ref="E1503:E1504"/>
    <mergeCell ref="F1503:F1504"/>
    <mergeCell ref="G1503:G1504"/>
    <mergeCell ref="E1505:E1506"/>
    <mergeCell ref="F1505:F1506"/>
    <mergeCell ref="G1505:G1506"/>
    <mergeCell ref="E1507:E1510"/>
    <mergeCell ref="F1507:F1510"/>
    <mergeCell ref="G1507:G1510"/>
    <mergeCell ref="C1456:C1494"/>
    <mergeCell ref="D1456:D1494"/>
    <mergeCell ref="E1456:E1458"/>
    <mergeCell ref="F1456:F1458"/>
    <mergeCell ref="G1456:G1458"/>
    <mergeCell ref="H1456:H1494"/>
    <mergeCell ref="E1459:E1460"/>
    <mergeCell ref="F1459:F1460"/>
    <mergeCell ref="G1459:G1460"/>
    <mergeCell ref="E1461:E1463"/>
    <mergeCell ref="F1461:F1463"/>
    <mergeCell ref="G1461:G1463"/>
    <mergeCell ref="E1464:E1465"/>
    <mergeCell ref="F1464:F1465"/>
    <mergeCell ref="G1464:G1465"/>
    <mergeCell ref="E1466:E1473"/>
    <mergeCell ref="F1466:F1473"/>
    <mergeCell ref="G1466:G1473"/>
    <mergeCell ref="E1474:E1476"/>
    <mergeCell ref="F1474:F1476"/>
    <mergeCell ref="G1474:G1476"/>
    <mergeCell ref="E1477:E1482"/>
    <mergeCell ref="F1477:F1482"/>
    <mergeCell ref="G1477:G1482"/>
    <mergeCell ref="E1483:E1489"/>
    <mergeCell ref="F1483:F1489"/>
    <mergeCell ref="G1483:G1489"/>
    <mergeCell ref="E1490:E1493"/>
    <mergeCell ref="F1490:F1493"/>
    <mergeCell ref="G1490:G1493"/>
    <mergeCell ref="C1443:C1455"/>
    <mergeCell ref="D1443:D1455"/>
    <mergeCell ref="E1443:E1444"/>
    <mergeCell ref="F1443:F1444"/>
    <mergeCell ref="G1443:G1444"/>
    <mergeCell ref="H1443:H1455"/>
    <mergeCell ref="E1445:E1446"/>
    <mergeCell ref="F1445:F1446"/>
    <mergeCell ref="G1445:G1446"/>
    <mergeCell ref="E1447:E1449"/>
    <mergeCell ref="F1447:F1449"/>
    <mergeCell ref="G1447:G1449"/>
    <mergeCell ref="E1450:E1452"/>
    <mergeCell ref="F1450:F1452"/>
    <mergeCell ref="G1450:G1452"/>
    <mergeCell ref="E1453:E1455"/>
    <mergeCell ref="F1453:F1455"/>
    <mergeCell ref="G1453:G1455"/>
    <mergeCell ref="C1418:C1442"/>
    <mergeCell ref="D1418:D1442"/>
    <mergeCell ref="E1418:E1422"/>
    <mergeCell ref="F1418:F1422"/>
    <mergeCell ref="G1418:G1422"/>
    <mergeCell ref="H1418:H1442"/>
    <mergeCell ref="E1423:E1428"/>
    <mergeCell ref="F1423:F1428"/>
    <mergeCell ref="G1423:G1428"/>
    <mergeCell ref="E1429:E1430"/>
    <mergeCell ref="F1429:F1430"/>
    <mergeCell ref="G1429:G1430"/>
    <mergeCell ref="E1431:E1433"/>
    <mergeCell ref="F1431:F1433"/>
    <mergeCell ref="G1431:G1433"/>
    <mergeCell ref="E1435:E1436"/>
    <mergeCell ref="F1435:F1436"/>
    <mergeCell ref="G1435:G1436"/>
    <mergeCell ref="E1437:E1438"/>
    <mergeCell ref="F1437:F1438"/>
    <mergeCell ref="G1437:G1438"/>
    <mergeCell ref="C1392:C1395"/>
    <mergeCell ref="D1392:D1395"/>
    <mergeCell ref="E1392:E1395"/>
    <mergeCell ref="F1392:F1395"/>
    <mergeCell ref="G1392:G1395"/>
    <mergeCell ref="H1392:H1395"/>
    <mergeCell ref="C1396:C1417"/>
    <mergeCell ref="D1396:D1417"/>
    <mergeCell ref="E1396:E1404"/>
    <mergeCell ref="F1396:F1404"/>
    <mergeCell ref="G1396:G1404"/>
    <mergeCell ref="H1396:H1417"/>
    <mergeCell ref="E1405:E1408"/>
    <mergeCell ref="F1405:F1408"/>
    <mergeCell ref="G1405:G1408"/>
    <mergeCell ref="E1409:E1410"/>
    <mergeCell ref="F1409:F1410"/>
    <mergeCell ref="G1409:G1410"/>
    <mergeCell ref="E1411:E1412"/>
    <mergeCell ref="F1411:F1412"/>
    <mergeCell ref="G1411:G1412"/>
    <mergeCell ref="E1413:E1414"/>
    <mergeCell ref="F1413:F1414"/>
    <mergeCell ref="G1413:G1414"/>
    <mergeCell ref="C1375:C1391"/>
    <mergeCell ref="D1375:D1391"/>
    <mergeCell ref="E1375:E1376"/>
    <mergeCell ref="F1375:F1376"/>
    <mergeCell ref="G1375:G1376"/>
    <mergeCell ref="H1375:H1391"/>
    <mergeCell ref="E1377:E1379"/>
    <mergeCell ref="F1377:F1379"/>
    <mergeCell ref="G1377:G1379"/>
    <mergeCell ref="E1380:E1381"/>
    <mergeCell ref="F1380:F1381"/>
    <mergeCell ref="G1380:G1381"/>
    <mergeCell ref="E1382:E1384"/>
    <mergeCell ref="F1382:F1384"/>
    <mergeCell ref="G1382:G1384"/>
    <mergeCell ref="E1386:E1387"/>
    <mergeCell ref="F1386:F1387"/>
    <mergeCell ref="G1386:G1387"/>
    <mergeCell ref="E1388:E1389"/>
    <mergeCell ref="F1388:F1389"/>
    <mergeCell ref="G1388:G1389"/>
    <mergeCell ref="C1319:C1374"/>
    <mergeCell ref="D1319:D1374"/>
    <mergeCell ref="E1319:E1321"/>
    <mergeCell ref="F1319:F1321"/>
    <mergeCell ref="G1319:G1321"/>
    <mergeCell ref="H1319:H1374"/>
    <mergeCell ref="E1322:E1326"/>
    <mergeCell ref="F1322:F1326"/>
    <mergeCell ref="G1322:G1326"/>
    <mergeCell ref="E1327:E1347"/>
    <mergeCell ref="F1327:F1347"/>
    <mergeCell ref="G1327:G1347"/>
    <mergeCell ref="E1348:E1359"/>
    <mergeCell ref="F1348:F1359"/>
    <mergeCell ref="G1348:G1359"/>
    <mergeCell ref="E1360:E1370"/>
    <mergeCell ref="F1360:F1370"/>
    <mergeCell ref="G1360:G1370"/>
    <mergeCell ref="E1371:E1372"/>
    <mergeCell ref="F1371:F1372"/>
    <mergeCell ref="G1371:G1372"/>
    <mergeCell ref="E1373:E1374"/>
    <mergeCell ref="F1373:F1374"/>
    <mergeCell ref="G1373:G1374"/>
    <mergeCell ref="C1292:C1298"/>
    <mergeCell ref="D1292:D1298"/>
    <mergeCell ref="H1292:H1298"/>
    <mergeCell ref="E1297:E1298"/>
    <mergeCell ref="F1297:F1298"/>
    <mergeCell ref="G1297:G1298"/>
    <mergeCell ref="C1299:C1318"/>
    <mergeCell ref="D1299:D1318"/>
    <mergeCell ref="E1299:E1301"/>
    <mergeCell ref="F1299:F1301"/>
    <mergeCell ref="G1299:G1301"/>
    <mergeCell ref="H1299:H1318"/>
    <mergeCell ref="E1302:E1304"/>
    <mergeCell ref="F1302:F1304"/>
    <mergeCell ref="G1302:G1304"/>
    <mergeCell ref="E1305:E1306"/>
    <mergeCell ref="F1305:F1306"/>
    <mergeCell ref="G1305:G1306"/>
    <mergeCell ref="E1308:E1309"/>
    <mergeCell ref="F1308:F1309"/>
    <mergeCell ref="G1308:G1309"/>
    <mergeCell ref="E1310:E1312"/>
    <mergeCell ref="F1310:F1312"/>
    <mergeCell ref="G1310:G1312"/>
    <mergeCell ref="E1313:E1315"/>
    <mergeCell ref="F1313:F1315"/>
    <mergeCell ref="G1313:G1315"/>
    <mergeCell ref="E1316:E1318"/>
    <mergeCell ref="F1316:F1318"/>
    <mergeCell ref="G1316:G1318"/>
    <mergeCell ref="C1217:C1256"/>
    <mergeCell ref="D1217:D1256"/>
    <mergeCell ref="E1217:E1256"/>
    <mergeCell ref="F1217:F1256"/>
    <mergeCell ref="G1217:G1256"/>
    <mergeCell ref="H1217:H1256"/>
    <mergeCell ref="C1257:C1291"/>
    <mergeCell ref="D1257:D1291"/>
    <mergeCell ref="H1257:H1291"/>
    <mergeCell ref="E1261:E1263"/>
    <mergeCell ref="F1261:F1263"/>
    <mergeCell ref="G1261:G1263"/>
    <mergeCell ref="E1264:E1266"/>
    <mergeCell ref="F1264:F1266"/>
    <mergeCell ref="G1264:G1266"/>
    <mergeCell ref="E1267:E1268"/>
    <mergeCell ref="F1267:F1268"/>
    <mergeCell ref="G1267:G1268"/>
    <mergeCell ref="E1269:E1291"/>
    <mergeCell ref="F1269:F1291"/>
    <mergeCell ref="G1269:G1291"/>
    <mergeCell ref="C1179:C1197"/>
    <mergeCell ref="D1179:D1197"/>
    <mergeCell ref="H1179:H1197"/>
    <mergeCell ref="E1185:E1197"/>
    <mergeCell ref="F1185:F1197"/>
    <mergeCell ref="G1185:G1197"/>
    <mergeCell ref="C1198:C1216"/>
    <mergeCell ref="D1198:D1216"/>
    <mergeCell ref="E1198:E1203"/>
    <mergeCell ref="F1198:F1203"/>
    <mergeCell ref="G1198:G1203"/>
    <mergeCell ref="H1198:H1216"/>
    <mergeCell ref="I1203:I1206"/>
    <mergeCell ref="E1204:E1209"/>
    <mergeCell ref="F1204:F1209"/>
    <mergeCell ref="G1204:G1209"/>
    <mergeCell ref="I1208:I1211"/>
    <mergeCell ref="E1210:E1216"/>
    <mergeCell ref="F1210:F1216"/>
    <mergeCell ref="G1210:G1216"/>
    <mergeCell ref="I1214:I1215"/>
    <mergeCell ref="C1139:C1153"/>
    <mergeCell ref="D1139:D1153"/>
    <mergeCell ref="E1139:E1142"/>
    <mergeCell ref="F1139:F1142"/>
    <mergeCell ref="G1139:G1142"/>
    <mergeCell ref="H1139:H1153"/>
    <mergeCell ref="E1144:E1145"/>
    <mergeCell ref="F1144:F1145"/>
    <mergeCell ref="G1144:G1145"/>
    <mergeCell ref="E1148:E1150"/>
    <mergeCell ref="F1148:F1150"/>
    <mergeCell ref="G1148:G1150"/>
    <mergeCell ref="C1154:C1178"/>
    <mergeCell ref="D1154:D1178"/>
    <mergeCell ref="H1154:H1178"/>
    <mergeCell ref="E1157:E1178"/>
    <mergeCell ref="F1157:F1178"/>
    <mergeCell ref="G1157:G1178"/>
    <mergeCell ref="G1117:G1118"/>
    <mergeCell ref="E1119:E1121"/>
    <mergeCell ref="F1119:F1121"/>
    <mergeCell ref="G1119:G1121"/>
    <mergeCell ref="E1122:E1125"/>
    <mergeCell ref="F1122:F1125"/>
    <mergeCell ref="G1122:G1125"/>
    <mergeCell ref="C1126:C1138"/>
    <mergeCell ref="D1126:D1138"/>
    <mergeCell ref="H1126:H1138"/>
    <mergeCell ref="I1126:I1128"/>
    <mergeCell ref="E1129:E1130"/>
    <mergeCell ref="F1129:F1130"/>
    <mergeCell ref="G1129:G1130"/>
    <mergeCell ref="I1129:I1130"/>
    <mergeCell ref="E1131:E1132"/>
    <mergeCell ref="F1131:F1132"/>
    <mergeCell ref="G1131:G1132"/>
    <mergeCell ref="I1131:I1133"/>
    <mergeCell ref="E1133:E1134"/>
    <mergeCell ref="F1133:F1134"/>
    <mergeCell ref="G1133:G1134"/>
    <mergeCell ref="I1134:I1138"/>
    <mergeCell ref="E1135:E1136"/>
    <mergeCell ref="F1135:F1136"/>
    <mergeCell ref="G1135:G1136"/>
    <mergeCell ref="E1137:E1138"/>
    <mergeCell ref="F1137:F1138"/>
    <mergeCell ref="G1137:G1138"/>
    <mergeCell ref="C1090:C1091"/>
    <mergeCell ref="D1090:D1091"/>
    <mergeCell ref="H1090:H1091"/>
    <mergeCell ref="C1092:C1100"/>
    <mergeCell ref="D1092:D1100"/>
    <mergeCell ref="E1092:E1094"/>
    <mergeCell ref="F1092:F1094"/>
    <mergeCell ref="G1092:G1094"/>
    <mergeCell ref="H1092:H1100"/>
    <mergeCell ref="E1097:E1100"/>
    <mergeCell ref="F1097:F1100"/>
    <mergeCell ref="G1097:G1100"/>
    <mergeCell ref="C1101:C1125"/>
    <mergeCell ref="D1101:D1125"/>
    <mergeCell ref="E1101:E1104"/>
    <mergeCell ref="F1101:F1104"/>
    <mergeCell ref="G1101:G1104"/>
    <mergeCell ref="H1101:H1125"/>
    <mergeCell ref="E1105:E1107"/>
    <mergeCell ref="F1105:F1107"/>
    <mergeCell ref="G1105:G1107"/>
    <mergeCell ref="E1108:E1110"/>
    <mergeCell ref="F1108:F1110"/>
    <mergeCell ref="G1108:G1110"/>
    <mergeCell ref="E1111:E1113"/>
    <mergeCell ref="F1111:F1113"/>
    <mergeCell ref="G1111:G1113"/>
    <mergeCell ref="E1114:E1116"/>
    <mergeCell ref="F1114:F1116"/>
    <mergeCell ref="G1114:G1116"/>
    <mergeCell ref="E1117:E1118"/>
    <mergeCell ref="F1117:F1118"/>
    <mergeCell ref="C1074:C1080"/>
    <mergeCell ref="D1074:D1080"/>
    <mergeCell ref="E1074:E1077"/>
    <mergeCell ref="F1074:F1077"/>
    <mergeCell ref="G1074:G1077"/>
    <mergeCell ref="H1074:H1080"/>
    <mergeCell ref="E1078:E1080"/>
    <mergeCell ref="F1078:F1080"/>
    <mergeCell ref="G1078:G1080"/>
    <mergeCell ref="C1081:C1089"/>
    <mergeCell ref="D1081:D1089"/>
    <mergeCell ref="E1081:E1083"/>
    <mergeCell ref="F1081:F1083"/>
    <mergeCell ref="G1081:G1083"/>
    <mergeCell ref="H1081:H1089"/>
    <mergeCell ref="E1084:E1086"/>
    <mergeCell ref="F1084:F1086"/>
    <mergeCell ref="G1084:G1086"/>
    <mergeCell ref="E1087:E1089"/>
    <mergeCell ref="F1087:F1089"/>
    <mergeCell ref="G1087:G1089"/>
    <mergeCell ref="I1056:I1057"/>
    <mergeCell ref="E1059:E1063"/>
    <mergeCell ref="F1059:F1063"/>
    <mergeCell ref="G1059:G1063"/>
    <mergeCell ref="C1064:C1073"/>
    <mergeCell ref="D1064:D1073"/>
    <mergeCell ref="H1064:H1073"/>
    <mergeCell ref="E1065:E1066"/>
    <mergeCell ref="F1065:F1066"/>
    <mergeCell ref="G1065:G1066"/>
    <mergeCell ref="E1067:E1068"/>
    <mergeCell ref="F1067:F1068"/>
    <mergeCell ref="G1067:G1068"/>
    <mergeCell ref="E1069:E1070"/>
    <mergeCell ref="F1069:F1070"/>
    <mergeCell ref="G1069:G1070"/>
    <mergeCell ref="E1071:E1072"/>
    <mergeCell ref="F1071:F1072"/>
    <mergeCell ref="G1071:G1072"/>
    <mergeCell ref="C1022:C1054"/>
    <mergeCell ref="D1022:D1054"/>
    <mergeCell ref="G1022:G1029"/>
    <mergeCell ref="H1022:H1054"/>
    <mergeCell ref="E1030:E1034"/>
    <mergeCell ref="F1030:F1034"/>
    <mergeCell ref="E1035:E1036"/>
    <mergeCell ref="F1035:F1036"/>
    <mergeCell ref="E1037:E1038"/>
    <mergeCell ref="F1037:F1038"/>
    <mergeCell ref="E1039:E1040"/>
    <mergeCell ref="F1039:F1040"/>
    <mergeCell ref="E1041:E1044"/>
    <mergeCell ref="F1041:F1044"/>
    <mergeCell ref="G1047:G1048"/>
    <mergeCell ref="G1049:G1054"/>
    <mergeCell ref="C1055:C1063"/>
    <mergeCell ref="D1055:D1063"/>
    <mergeCell ref="E1055:E1058"/>
    <mergeCell ref="F1055:F1058"/>
    <mergeCell ref="G1055:G1058"/>
    <mergeCell ref="H1055:H1063"/>
    <mergeCell ref="C1010:C1021"/>
    <mergeCell ref="D1010:D1021"/>
    <mergeCell ref="E1010:E1012"/>
    <mergeCell ref="F1010:F1012"/>
    <mergeCell ref="G1010:G1012"/>
    <mergeCell ref="H1010:H1021"/>
    <mergeCell ref="I1010:I1011"/>
    <mergeCell ref="I1012:I1013"/>
    <mergeCell ref="E1013:E1015"/>
    <mergeCell ref="F1013:F1015"/>
    <mergeCell ref="G1013:G1015"/>
    <mergeCell ref="I1015:I1016"/>
    <mergeCell ref="E1016:E1018"/>
    <mergeCell ref="F1016:F1018"/>
    <mergeCell ref="G1016:G1018"/>
    <mergeCell ref="I1017:I1018"/>
    <mergeCell ref="E1019:E1021"/>
    <mergeCell ref="F1019:F1021"/>
    <mergeCell ref="G1019:G1021"/>
    <mergeCell ref="I1020:I1021"/>
    <mergeCell ref="C998:C1009"/>
    <mergeCell ref="D998:D1009"/>
    <mergeCell ref="E998:E1000"/>
    <mergeCell ref="F998:F1000"/>
    <mergeCell ref="G998:G1000"/>
    <mergeCell ref="H998:H1009"/>
    <mergeCell ref="I998:I999"/>
    <mergeCell ref="I1000:I1001"/>
    <mergeCell ref="E1001:E1003"/>
    <mergeCell ref="F1001:F1003"/>
    <mergeCell ref="G1001:G1003"/>
    <mergeCell ref="I1003:I1004"/>
    <mergeCell ref="E1004:E1006"/>
    <mergeCell ref="F1004:F1006"/>
    <mergeCell ref="G1004:G1006"/>
    <mergeCell ref="I1005:I1006"/>
    <mergeCell ref="E1007:E1009"/>
    <mergeCell ref="F1007:F1009"/>
    <mergeCell ref="G1007:G1009"/>
    <mergeCell ref="I1008:I1009"/>
    <mergeCell ref="C967:C978"/>
    <mergeCell ref="D967:D978"/>
    <mergeCell ref="H967:H978"/>
    <mergeCell ref="E968:E969"/>
    <mergeCell ref="F968:F969"/>
    <mergeCell ref="G968:G969"/>
    <mergeCell ref="E973:E974"/>
    <mergeCell ref="F973:F974"/>
    <mergeCell ref="G973:G974"/>
    <mergeCell ref="I973:I974"/>
    <mergeCell ref="E975:E977"/>
    <mergeCell ref="F975:F977"/>
    <mergeCell ref="G975:G977"/>
    <mergeCell ref="C979:C997"/>
    <mergeCell ref="D979:D997"/>
    <mergeCell ref="E979:E981"/>
    <mergeCell ref="F979:F981"/>
    <mergeCell ref="G979:G981"/>
    <mergeCell ref="H979:H997"/>
    <mergeCell ref="E982:E983"/>
    <mergeCell ref="F982:F983"/>
    <mergeCell ref="G982:G983"/>
    <mergeCell ref="E985:E988"/>
    <mergeCell ref="F985:F988"/>
    <mergeCell ref="G985:G988"/>
    <mergeCell ref="E989:E991"/>
    <mergeCell ref="F989:F991"/>
    <mergeCell ref="G989:G991"/>
    <mergeCell ref="E992:E993"/>
    <mergeCell ref="F992:F993"/>
    <mergeCell ref="G992:G993"/>
    <mergeCell ref="F922:F923"/>
    <mergeCell ref="G922:G923"/>
    <mergeCell ref="C924:C966"/>
    <mergeCell ref="D924:D966"/>
    <mergeCell ref="E924:E934"/>
    <mergeCell ref="F924:F934"/>
    <mergeCell ref="G924:G934"/>
    <mergeCell ref="H924:H966"/>
    <mergeCell ref="E935:E936"/>
    <mergeCell ref="F935:F936"/>
    <mergeCell ref="G935:G936"/>
    <mergeCell ref="E937:E947"/>
    <mergeCell ref="F937:F947"/>
    <mergeCell ref="G937:G947"/>
    <mergeCell ref="E948:E950"/>
    <mergeCell ref="F948:F950"/>
    <mergeCell ref="G948:G950"/>
    <mergeCell ref="E951:E953"/>
    <mergeCell ref="F951:F953"/>
    <mergeCell ref="G951:G953"/>
    <mergeCell ref="E954:E965"/>
    <mergeCell ref="F954:F965"/>
    <mergeCell ref="G954:G965"/>
    <mergeCell ref="C890:C923"/>
    <mergeCell ref="D890:D923"/>
    <mergeCell ref="E890:E895"/>
    <mergeCell ref="F890:F895"/>
    <mergeCell ref="G890:G895"/>
    <mergeCell ref="H890:H923"/>
    <mergeCell ref="E917:E919"/>
    <mergeCell ref="F917:F919"/>
    <mergeCell ref="G917:G919"/>
    <mergeCell ref="I891:I892"/>
    <mergeCell ref="E896:E898"/>
    <mergeCell ref="F896:F898"/>
    <mergeCell ref="G896:G898"/>
    <mergeCell ref="E899:E902"/>
    <mergeCell ref="F899:F902"/>
    <mergeCell ref="G899:G902"/>
    <mergeCell ref="E903:E904"/>
    <mergeCell ref="F903:F904"/>
    <mergeCell ref="G903:G904"/>
    <mergeCell ref="E905:E906"/>
    <mergeCell ref="F905:F906"/>
    <mergeCell ref="G905:G906"/>
    <mergeCell ref="E907:E914"/>
    <mergeCell ref="F907:F914"/>
    <mergeCell ref="G907:G914"/>
    <mergeCell ref="E915:E916"/>
    <mergeCell ref="F915:F916"/>
    <mergeCell ref="G915:G916"/>
    <mergeCell ref="E920:E921"/>
    <mergeCell ref="F920:F921"/>
    <mergeCell ref="G920:G921"/>
    <mergeCell ref="E922:E923"/>
    <mergeCell ref="C850:C889"/>
    <mergeCell ref="D850:D889"/>
    <mergeCell ref="E850:E877"/>
    <mergeCell ref="F850:F877"/>
    <mergeCell ref="G850:G877"/>
    <mergeCell ref="H850:H889"/>
    <mergeCell ref="I850:I852"/>
    <mergeCell ref="J850:J852"/>
    <mergeCell ref="I853:I857"/>
    <mergeCell ref="J853:J857"/>
    <mergeCell ref="K853:K857"/>
    <mergeCell ref="I858:I860"/>
    <mergeCell ref="J858:J860"/>
    <mergeCell ref="I861:I867"/>
    <mergeCell ref="J861:J867"/>
    <mergeCell ref="K861:K867"/>
    <mergeCell ref="I869:I870"/>
    <mergeCell ref="J869:J870"/>
    <mergeCell ref="I871:I872"/>
    <mergeCell ref="J871:J872"/>
    <mergeCell ref="K871:K872"/>
    <mergeCell ref="I874:I876"/>
    <mergeCell ref="J874:J876"/>
    <mergeCell ref="E878:E886"/>
    <mergeCell ref="F878:F886"/>
    <mergeCell ref="G878:G886"/>
    <mergeCell ref="I878:I888"/>
    <mergeCell ref="J878:J888"/>
    <mergeCell ref="K878:K888"/>
    <mergeCell ref="E887:E889"/>
    <mergeCell ref="F887:F889"/>
    <mergeCell ref="G887:G889"/>
    <mergeCell ref="C813:C830"/>
    <mergeCell ref="D813:D830"/>
    <mergeCell ref="E813:E817"/>
    <mergeCell ref="F813:F817"/>
    <mergeCell ref="G813:G817"/>
    <mergeCell ref="H813:H830"/>
    <mergeCell ref="E818:E822"/>
    <mergeCell ref="F818:F822"/>
    <mergeCell ref="G818:G822"/>
    <mergeCell ref="E826:E829"/>
    <mergeCell ref="F826:F829"/>
    <mergeCell ref="G826:G829"/>
    <mergeCell ref="C831:C849"/>
    <mergeCell ref="D831:D849"/>
    <mergeCell ref="E831:E834"/>
    <mergeCell ref="F831:F834"/>
    <mergeCell ref="G831:G834"/>
    <mergeCell ref="H831:H849"/>
    <mergeCell ref="E836:E839"/>
    <mergeCell ref="F836:F839"/>
    <mergeCell ref="G836:G839"/>
    <mergeCell ref="E842:E845"/>
    <mergeCell ref="F842:F845"/>
    <mergeCell ref="G842:G845"/>
    <mergeCell ref="C725:C763"/>
    <mergeCell ref="D725:D763"/>
    <mergeCell ref="E725:E763"/>
    <mergeCell ref="F725:F763"/>
    <mergeCell ref="G725:G763"/>
    <mergeCell ref="H725:H763"/>
    <mergeCell ref="C764:C812"/>
    <mergeCell ref="D764:D812"/>
    <mergeCell ref="E764:E785"/>
    <mergeCell ref="F764:F785"/>
    <mergeCell ref="G764:G785"/>
    <mergeCell ref="H764:H812"/>
    <mergeCell ref="E786:E796"/>
    <mergeCell ref="F786:F796"/>
    <mergeCell ref="G786:G796"/>
    <mergeCell ref="E799:E800"/>
    <mergeCell ref="F799:F800"/>
    <mergeCell ref="G799:G800"/>
    <mergeCell ref="E801:E812"/>
    <mergeCell ref="F801:F812"/>
    <mergeCell ref="G801:G812"/>
    <mergeCell ref="C691:C703"/>
    <mergeCell ref="D691:D703"/>
    <mergeCell ref="E691:E703"/>
    <mergeCell ref="F691:F703"/>
    <mergeCell ref="G691:G703"/>
    <mergeCell ref="H691:H703"/>
    <mergeCell ref="C704:C724"/>
    <mergeCell ref="D704:D724"/>
    <mergeCell ref="E704:E708"/>
    <mergeCell ref="F704:F708"/>
    <mergeCell ref="G704:G708"/>
    <mergeCell ref="H704:H724"/>
    <mergeCell ref="I704:I705"/>
    <mergeCell ref="E709:E717"/>
    <mergeCell ref="F709:F717"/>
    <mergeCell ref="G709:G717"/>
    <mergeCell ref="E718:E724"/>
    <mergeCell ref="F718:F724"/>
    <mergeCell ref="G718:G724"/>
    <mergeCell ref="I718:I719"/>
    <mergeCell ref="I720:I721"/>
    <mergeCell ref="I722:I723"/>
    <mergeCell ref="G669:G670"/>
    <mergeCell ref="E672:E674"/>
    <mergeCell ref="F672:F674"/>
    <mergeCell ref="G672:G674"/>
    <mergeCell ref="E675:E676"/>
    <mergeCell ref="F675:F676"/>
    <mergeCell ref="G675:G676"/>
    <mergeCell ref="E677:E678"/>
    <mergeCell ref="F677:F678"/>
    <mergeCell ref="G677:G678"/>
    <mergeCell ref="E679:E680"/>
    <mergeCell ref="F679:F680"/>
    <mergeCell ref="G679:G680"/>
    <mergeCell ref="E681:E685"/>
    <mergeCell ref="F681:F685"/>
    <mergeCell ref="G681:G685"/>
    <mergeCell ref="E688:E690"/>
    <mergeCell ref="F688:F690"/>
    <mergeCell ref="G688:G690"/>
    <mergeCell ref="E644:E646"/>
    <mergeCell ref="F644:F646"/>
    <mergeCell ref="G644:G646"/>
    <mergeCell ref="C647:C660"/>
    <mergeCell ref="D647:D660"/>
    <mergeCell ref="E647:E656"/>
    <mergeCell ref="F647:F656"/>
    <mergeCell ref="G647:G656"/>
    <mergeCell ref="H647:H660"/>
    <mergeCell ref="E657:E658"/>
    <mergeCell ref="F657:F658"/>
    <mergeCell ref="G657:G658"/>
    <mergeCell ref="E659:E660"/>
    <mergeCell ref="F659:F660"/>
    <mergeCell ref="G659:G660"/>
    <mergeCell ref="C661:C690"/>
    <mergeCell ref="D661:D690"/>
    <mergeCell ref="E661:E662"/>
    <mergeCell ref="F661:F662"/>
    <mergeCell ref="G661:G662"/>
    <mergeCell ref="H661:H690"/>
    <mergeCell ref="E663:E664"/>
    <mergeCell ref="F663:F664"/>
    <mergeCell ref="G663:G664"/>
    <mergeCell ref="E665:E666"/>
    <mergeCell ref="F665:F666"/>
    <mergeCell ref="G665:G666"/>
    <mergeCell ref="E667:E668"/>
    <mergeCell ref="F667:F668"/>
    <mergeCell ref="G667:G668"/>
    <mergeCell ref="E669:E670"/>
    <mergeCell ref="F669:F670"/>
    <mergeCell ref="G622:G624"/>
    <mergeCell ref="E625:E627"/>
    <mergeCell ref="F625:F627"/>
    <mergeCell ref="G625:G627"/>
    <mergeCell ref="E628:E632"/>
    <mergeCell ref="F628:F632"/>
    <mergeCell ref="G628:G632"/>
    <mergeCell ref="E633:E635"/>
    <mergeCell ref="F633:F635"/>
    <mergeCell ref="G633:G635"/>
    <mergeCell ref="E636:E637"/>
    <mergeCell ref="F636:F637"/>
    <mergeCell ref="G636:G637"/>
    <mergeCell ref="E638:E640"/>
    <mergeCell ref="F638:F640"/>
    <mergeCell ref="G638:G640"/>
    <mergeCell ref="E642:E643"/>
    <mergeCell ref="F642:F643"/>
    <mergeCell ref="G642:G643"/>
    <mergeCell ref="C581:C587"/>
    <mergeCell ref="D581:D587"/>
    <mergeCell ref="E581:E587"/>
    <mergeCell ref="F581:F587"/>
    <mergeCell ref="G581:G587"/>
    <mergeCell ref="H581:H587"/>
    <mergeCell ref="C588:C605"/>
    <mergeCell ref="D588:D605"/>
    <mergeCell ref="E588:E605"/>
    <mergeCell ref="F588:F605"/>
    <mergeCell ref="G588:G605"/>
    <mergeCell ref="H588:H605"/>
    <mergeCell ref="C606:C646"/>
    <mergeCell ref="D606:D646"/>
    <mergeCell ref="H606:H646"/>
    <mergeCell ref="E607:E609"/>
    <mergeCell ref="F607:F609"/>
    <mergeCell ref="G607:G609"/>
    <mergeCell ref="E610:E613"/>
    <mergeCell ref="F610:F613"/>
    <mergeCell ref="G610:G613"/>
    <mergeCell ref="E614:E615"/>
    <mergeCell ref="F614:F615"/>
    <mergeCell ref="G614:G615"/>
    <mergeCell ref="E616:E618"/>
    <mergeCell ref="F616:F618"/>
    <mergeCell ref="G616:G618"/>
    <mergeCell ref="E619:E621"/>
    <mergeCell ref="F619:F621"/>
    <mergeCell ref="G619:G621"/>
    <mergeCell ref="E622:E624"/>
    <mergeCell ref="F622:F624"/>
    <mergeCell ref="C547:C555"/>
    <mergeCell ref="D547:D555"/>
    <mergeCell ref="H547:H555"/>
    <mergeCell ref="C556:C580"/>
    <mergeCell ref="D556:D580"/>
    <mergeCell ref="E556:E558"/>
    <mergeCell ref="F556:F558"/>
    <mergeCell ref="G556:G558"/>
    <mergeCell ref="H556:H580"/>
    <mergeCell ref="E559:E561"/>
    <mergeCell ref="F559:F561"/>
    <mergeCell ref="G559:G561"/>
    <mergeCell ref="E562:E564"/>
    <mergeCell ref="F562:F564"/>
    <mergeCell ref="G562:G564"/>
    <mergeCell ref="I564:I565"/>
    <mergeCell ref="J564:J565"/>
    <mergeCell ref="E565:E571"/>
    <mergeCell ref="F565:F571"/>
    <mergeCell ref="G565:G571"/>
    <mergeCell ref="E572:E573"/>
    <mergeCell ref="F572:F573"/>
    <mergeCell ref="G572:G573"/>
    <mergeCell ref="E574:E580"/>
    <mergeCell ref="F574:F580"/>
    <mergeCell ref="G574:G580"/>
    <mergeCell ref="C526:C546"/>
    <mergeCell ref="D526:D546"/>
    <mergeCell ref="E526:E528"/>
    <mergeCell ref="F526:F528"/>
    <mergeCell ref="G526:G528"/>
    <mergeCell ref="H526:H546"/>
    <mergeCell ref="E529:E531"/>
    <mergeCell ref="F529:F531"/>
    <mergeCell ref="G529:G531"/>
    <mergeCell ref="E532:E534"/>
    <mergeCell ref="F532:F534"/>
    <mergeCell ref="G532:G534"/>
    <mergeCell ref="E535:E537"/>
    <mergeCell ref="F535:F537"/>
    <mergeCell ref="G535:G537"/>
    <mergeCell ref="E538:E540"/>
    <mergeCell ref="F538:F540"/>
    <mergeCell ref="G538:G540"/>
    <mergeCell ref="E541:E543"/>
    <mergeCell ref="F541:F543"/>
    <mergeCell ref="G541:G543"/>
    <mergeCell ref="E544:E545"/>
    <mergeCell ref="F544:F545"/>
    <mergeCell ref="G544:G545"/>
    <mergeCell ref="C499:C506"/>
    <mergeCell ref="D499:D506"/>
    <mergeCell ref="E499:E506"/>
    <mergeCell ref="F499:F506"/>
    <mergeCell ref="G499:G506"/>
    <mergeCell ref="H499:H506"/>
    <mergeCell ref="C507:C517"/>
    <mergeCell ref="D507:D517"/>
    <mergeCell ref="E507:E511"/>
    <mergeCell ref="F507:F511"/>
    <mergeCell ref="G507:G511"/>
    <mergeCell ref="H507:H517"/>
    <mergeCell ref="E512:E517"/>
    <mergeCell ref="F512:F517"/>
    <mergeCell ref="G512:G517"/>
    <mergeCell ref="C518:C525"/>
    <mergeCell ref="D518:D525"/>
    <mergeCell ref="E518:E521"/>
    <mergeCell ref="F518:F521"/>
    <mergeCell ref="G518:G521"/>
    <mergeCell ref="H518:H525"/>
    <mergeCell ref="E522:E525"/>
    <mergeCell ref="F522:F525"/>
    <mergeCell ref="G522:G525"/>
    <mergeCell ref="C490:C493"/>
    <mergeCell ref="D490:D493"/>
    <mergeCell ref="E490:E493"/>
    <mergeCell ref="G490:G493"/>
    <mergeCell ref="H490:H493"/>
    <mergeCell ref="C494:C496"/>
    <mergeCell ref="D494:D496"/>
    <mergeCell ref="E494:E496"/>
    <mergeCell ref="G494:G496"/>
    <mergeCell ref="H494:H496"/>
    <mergeCell ref="C497:C498"/>
    <mergeCell ref="D497:D498"/>
    <mergeCell ref="E497:E498"/>
    <mergeCell ref="G497:G498"/>
    <mergeCell ref="H497:H498"/>
    <mergeCell ref="I469:I472"/>
    <mergeCell ref="C480:C481"/>
    <mergeCell ref="D480:D481"/>
    <mergeCell ref="E480:E481"/>
    <mergeCell ref="G480:G481"/>
    <mergeCell ref="H480:H481"/>
    <mergeCell ref="C482:C483"/>
    <mergeCell ref="D482:D483"/>
    <mergeCell ref="E482:E483"/>
    <mergeCell ref="G482:G483"/>
    <mergeCell ref="H482:H483"/>
    <mergeCell ref="C484:C486"/>
    <mergeCell ref="D484:D486"/>
    <mergeCell ref="E484:E486"/>
    <mergeCell ref="G484:G486"/>
    <mergeCell ref="H484:H486"/>
    <mergeCell ref="C487:C489"/>
    <mergeCell ref="D487:D489"/>
    <mergeCell ref="E487:E489"/>
    <mergeCell ref="G487:G489"/>
    <mergeCell ref="H487:H489"/>
    <mergeCell ref="C454:C455"/>
    <mergeCell ref="D454:D455"/>
    <mergeCell ref="E454:E455"/>
    <mergeCell ref="G454:G455"/>
    <mergeCell ref="H454:H455"/>
    <mergeCell ref="C456:C465"/>
    <mergeCell ref="D456:D465"/>
    <mergeCell ref="E456:E465"/>
    <mergeCell ref="G456:G465"/>
    <mergeCell ref="H456:H465"/>
    <mergeCell ref="C466:C467"/>
    <mergeCell ref="D466:D467"/>
    <mergeCell ref="E466:E467"/>
    <mergeCell ref="G466:G467"/>
    <mergeCell ref="H466:H467"/>
    <mergeCell ref="C468:C479"/>
    <mergeCell ref="D468:D479"/>
    <mergeCell ref="E468:E479"/>
    <mergeCell ref="G468:G479"/>
    <mergeCell ref="H468:H479"/>
    <mergeCell ref="F454:F455"/>
    <mergeCell ref="F456:F465"/>
    <mergeCell ref="F466:F467"/>
    <mergeCell ref="F468:F479"/>
    <mergeCell ref="F480:F481"/>
    <mergeCell ref="F482:F483"/>
    <mergeCell ref="F484:F486"/>
    <mergeCell ref="F487:F489"/>
    <mergeCell ref="C432:C434"/>
    <mergeCell ref="D432:D434"/>
    <mergeCell ref="E432:E434"/>
    <mergeCell ref="G432:G434"/>
    <mergeCell ref="H432:H434"/>
    <mergeCell ref="I433:I434"/>
    <mergeCell ref="C436:C442"/>
    <mergeCell ref="D436:D442"/>
    <mergeCell ref="E436:E442"/>
    <mergeCell ref="G436:G442"/>
    <mergeCell ref="H436:H442"/>
    <mergeCell ref="I440:I442"/>
    <mergeCell ref="C443:C453"/>
    <mergeCell ref="D443:D453"/>
    <mergeCell ref="E443:E453"/>
    <mergeCell ref="G443:G453"/>
    <mergeCell ref="H443:H453"/>
    <mergeCell ref="F432:F434"/>
    <mergeCell ref="F436:F442"/>
    <mergeCell ref="F443:F453"/>
    <mergeCell ref="C413:C415"/>
    <mergeCell ref="D413:D415"/>
    <mergeCell ref="E413:E415"/>
    <mergeCell ref="G413:G415"/>
    <mergeCell ref="H413:H415"/>
    <mergeCell ref="I414:I415"/>
    <mergeCell ref="C417:C427"/>
    <mergeCell ref="D417:D427"/>
    <mergeCell ref="E417:E427"/>
    <mergeCell ref="G417:G427"/>
    <mergeCell ref="H417:H427"/>
    <mergeCell ref="C428:C429"/>
    <mergeCell ref="D428:D429"/>
    <mergeCell ref="E428:E429"/>
    <mergeCell ref="G428:G429"/>
    <mergeCell ref="H428:H429"/>
    <mergeCell ref="C430:C431"/>
    <mergeCell ref="D430:D431"/>
    <mergeCell ref="E430:E431"/>
    <mergeCell ref="G430:G431"/>
    <mergeCell ref="H430:H431"/>
    <mergeCell ref="F413:F415"/>
    <mergeCell ref="F417:F427"/>
    <mergeCell ref="F428:F429"/>
    <mergeCell ref="F430:F431"/>
    <mergeCell ref="C399:C401"/>
    <mergeCell ref="D399:D401"/>
    <mergeCell ref="E399:E401"/>
    <mergeCell ref="G399:G401"/>
    <mergeCell ref="H399:H401"/>
    <mergeCell ref="I399:I400"/>
    <mergeCell ref="C402:C404"/>
    <mergeCell ref="D402:D404"/>
    <mergeCell ref="E402:E404"/>
    <mergeCell ref="G402:G404"/>
    <mergeCell ref="H402:H404"/>
    <mergeCell ref="I403:I404"/>
    <mergeCell ref="C405:C412"/>
    <mergeCell ref="D405:D412"/>
    <mergeCell ref="E405:E412"/>
    <mergeCell ref="G405:G412"/>
    <mergeCell ref="H405:H412"/>
    <mergeCell ref="I408:I411"/>
    <mergeCell ref="F399:F401"/>
    <mergeCell ref="F402:F404"/>
    <mergeCell ref="F405:F412"/>
    <mergeCell ref="C354:C373"/>
    <mergeCell ref="D354:D373"/>
    <mergeCell ref="E354:E373"/>
    <mergeCell ref="G354:G373"/>
    <mergeCell ref="H354:H373"/>
    <mergeCell ref="C374:C381"/>
    <mergeCell ref="D374:D381"/>
    <mergeCell ref="E374:E381"/>
    <mergeCell ref="G374:G381"/>
    <mergeCell ref="H374:H381"/>
    <mergeCell ref="C382:C390"/>
    <mergeCell ref="D382:D390"/>
    <mergeCell ref="E382:E390"/>
    <mergeCell ref="G382:G390"/>
    <mergeCell ref="H382:H390"/>
    <mergeCell ref="C391:C398"/>
    <mergeCell ref="D391:D398"/>
    <mergeCell ref="E391:E398"/>
    <mergeCell ref="G391:G398"/>
    <mergeCell ref="H391:H398"/>
    <mergeCell ref="F354:F373"/>
    <mergeCell ref="F374:F381"/>
    <mergeCell ref="F382:F390"/>
    <mergeCell ref="F391:F398"/>
    <mergeCell ref="C314:C317"/>
    <mergeCell ref="D314:D317"/>
    <mergeCell ref="E314:E317"/>
    <mergeCell ref="G314:G317"/>
    <mergeCell ref="H314:H317"/>
    <mergeCell ref="C318:C333"/>
    <mergeCell ref="D318:D333"/>
    <mergeCell ref="E318:E333"/>
    <mergeCell ref="G318:G333"/>
    <mergeCell ref="H318:H333"/>
    <mergeCell ref="I323:I324"/>
    <mergeCell ref="C334:C337"/>
    <mergeCell ref="D334:D337"/>
    <mergeCell ref="E334:E337"/>
    <mergeCell ref="G334:G337"/>
    <mergeCell ref="H334:H337"/>
    <mergeCell ref="C338:C353"/>
    <mergeCell ref="D338:D353"/>
    <mergeCell ref="E338:E353"/>
    <mergeCell ref="G338:G353"/>
    <mergeCell ref="H338:H353"/>
    <mergeCell ref="I342:I343"/>
    <mergeCell ref="F314:F317"/>
    <mergeCell ref="F318:F333"/>
    <mergeCell ref="F334:F337"/>
    <mergeCell ref="F338:F353"/>
    <mergeCell ref="C270:C283"/>
    <mergeCell ref="D270:D283"/>
    <mergeCell ref="E270:E283"/>
    <mergeCell ref="G270:G283"/>
    <mergeCell ref="H270:H283"/>
    <mergeCell ref="I271:I272"/>
    <mergeCell ref="C284:C294"/>
    <mergeCell ref="D284:D294"/>
    <mergeCell ref="E284:E294"/>
    <mergeCell ref="G284:G294"/>
    <mergeCell ref="H284:H294"/>
    <mergeCell ref="I284:I285"/>
    <mergeCell ref="C295:C313"/>
    <mergeCell ref="D295:D313"/>
    <mergeCell ref="E295:E313"/>
    <mergeCell ref="G295:G313"/>
    <mergeCell ref="H295:H313"/>
    <mergeCell ref="F270:F283"/>
    <mergeCell ref="F284:F294"/>
    <mergeCell ref="F295:F313"/>
    <mergeCell ref="C235:C245"/>
    <mergeCell ref="D235:D245"/>
    <mergeCell ref="E235:E245"/>
    <mergeCell ref="G235:G245"/>
    <mergeCell ref="H235:H245"/>
    <mergeCell ref="C246:C256"/>
    <mergeCell ref="D246:D256"/>
    <mergeCell ref="E246:E256"/>
    <mergeCell ref="G246:G256"/>
    <mergeCell ref="H246:H256"/>
    <mergeCell ref="I246:I247"/>
    <mergeCell ref="C257:C269"/>
    <mergeCell ref="D257:D269"/>
    <mergeCell ref="E257:E269"/>
    <mergeCell ref="G257:G269"/>
    <mergeCell ref="H257:H269"/>
    <mergeCell ref="I259:I260"/>
    <mergeCell ref="F235:F245"/>
    <mergeCell ref="F246:F256"/>
    <mergeCell ref="F257:F269"/>
    <mergeCell ref="C216:C220"/>
    <mergeCell ref="D216:D220"/>
    <mergeCell ref="E216:E220"/>
    <mergeCell ref="G216:G220"/>
    <mergeCell ref="H216:H220"/>
    <mergeCell ref="I216:I217"/>
    <mergeCell ref="C221:C223"/>
    <mergeCell ref="D221:D223"/>
    <mergeCell ref="E221:E223"/>
    <mergeCell ref="G221:G223"/>
    <mergeCell ref="H221:H223"/>
    <mergeCell ref="I221:I223"/>
    <mergeCell ref="C224:C234"/>
    <mergeCell ref="D224:D234"/>
    <mergeCell ref="E224:E234"/>
    <mergeCell ref="G224:G234"/>
    <mergeCell ref="H224:H234"/>
    <mergeCell ref="I224:I225"/>
    <mergeCell ref="F216:F220"/>
    <mergeCell ref="F221:F223"/>
    <mergeCell ref="F224:F234"/>
    <mergeCell ref="C200:C203"/>
    <mergeCell ref="D200:D203"/>
    <mergeCell ref="E200:E203"/>
    <mergeCell ref="G200:G203"/>
    <mergeCell ref="H200:H203"/>
    <mergeCell ref="I200:I201"/>
    <mergeCell ref="I202:I203"/>
    <mergeCell ref="C204:C209"/>
    <mergeCell ref="D204:D209"/>
    <mergeCell ref="E204:E209"/>
    <mergeCell ref="G204:G209"/>
    <mergeCell ref="H204:H209"/>
    <mergeCell ref="I204:I207"/>
    <mergeCell ref="I208:I209"/>
    <mergeCell ref="C210:C215"/>
    <mergeCell ref="D210:D215"/>
    <mergeCell ref="E210:E215"/>
    <mergeCell ref="G210:G215"/>
    <mergeCell ref="H210:H215"/>
    <mergeCell ref="I214:I215"/>
    <mergeCell ref="F200:F203"/>
    <mergeCell ref="F204:F209"/>
    <mergeCell ref="F210:F215"/>
    <mergeCell ref="C173:C180"/>
    <mergeCell ref="D173:D180"/>
    <mergeCell ref="E173:E180"/>
    <mergeCell ref="G173:G180"/>
    <mergeCell ref="H173:H180"/>
    <mergeCell ref="I173:I174"/>
    <mergeCell ref="I175:I176"/>
    <mergeCell ref="I179:I180"/>
    <mergeCell ref="C181:C190"/>
    <mergeCell ref="D181:D190"/>
    <mergeCell ref="E181:E190"/>
    <mergeCell ref="G181:G190"/>
    <mergeCell ref="H181:H190"/>
    <mergeCell ref="I181:I182"/>
    <mergeCell ref="I183:I184"/>
    <mergeCell ref="I185:I186"/>
    <mergeCell ref="C191:C199"/>
    <mergeCell ref="D191:D199"/>
    <mergeCell ref="E191:E199"/>
    <mergeCell ref="G191:G199"/>
    <mergeCell ref="H191:H199"/>
    <mergeCell ref="I192:I193"/>
    <mergeCell ref="I177:I178"/>
    <mergeCell ref="F173:F180"/>
    <mergeCell ref="F181:F190"/>
    <mergeCell ref="F191:F199"/>
    <mergeCell ref="C158:C162"/>
    <mergeCell ref="D158:D162"/>
    <mergeCell ref="E158:E162"/>
    <mergeCell ref="G158:G162"/>
    <mergeCell ref="H158:H162"/>
    <mergeCell ref="I158:I159"/>
    <mergeCell ref="I160:I162"/>
    <mergeCell ref="C163:C170"/>
    <mergeCell ref="D163:D170"/>
    <mergeCell ref="E163:E170"/>
    <mergeCell ref="G163:G170"/>
    <mergeCell ref="H163:H170"/>
    <mergeCell ref="I165:I167"/>
    <mergeCell ref="C171:C172"/>
    <mergeCell ref="D171:D172"/>
    <mergeCell ref="E171:E172"/>
    <mergeCell ref="G171:G172"/>
    <mergeCell ref="H171:H172"/>
    <mergeCell ref="F158:F162"/>
    <mergeCell ref="F163:F170"/>
    <mergeCell ref="F171:F172"/>
    <mergeCell ref="C148:C149"/>
    <mergeCell ref="D148:D149"/>
    <mergeCell ref="E148:E149"/>
    <mergeCell ref="G148:G149"/>
    <mergeCell ref="H148:H149"/>
    <mergeCell ref="I148:I149"/>
    <mergeCell ref="C151:C152"/>
    <mergeCell ref="D151:D152"/>
    <mergeCell ref="E151:E152"/>
    <mergeCell ref="G151:G152"/>
    <mergeCell ref="H151:H152"/>
    <mergeCell ref="I151:I152"/>
    <mergeCell ref="C155:C156"/>
    <mergeCell ref="D155:D156"/>
    <mergeCell ref="E155:E156"/>
    <mergeCell ref="G155:G156"/>
    <mergeCell ref="H155:H156"/>
    <mergeCell ref="I155:I156"/>
    <mergeCell ref="F148:F149"/>
    <mergeCell ref="F151:F152"/>
    <mergeCell ref="F155:F156"/>
    <mergeCell ref="C136:C137"/>
    <mergeCell ref="D136:D137"/>
    <mergeCell ref="E136:E137"/>
    <mergeCell ref="G136:G137"/>
    <mergeCell ref="H136:H137"/>
    <mergeCell ref="C138:C140"/>
    <mergeCell ref="D138:D140"/>
    <mergeCell ref="E138:E140"/>
    <mergeCell ref="G138:G140"/>
    <mergeCell ref="H138:H140"/>
    <mergeCell ref="I138:I139"/>
    <mergeCell ref="C144:C145"/>
    <mergeCell ref="D144:D145"/>
    <mergeCell ref="E144:E145"/>
    <mergeCell ref="G144:G145"/>
    <mergeCell ref="H144:H145"/>
    <mergeCell ref="C146:C147"/>
    <mergeCell ref="D146:D147"/>
    <mergeCell ref="E146:E147"/>
    <mergeCell ref="G146:G147"/>
    <mergeCell ref="H146:H147"/>
    <mergeCell ref="I146:I147"/>
    <mergeCell ref="F136:F137"/>
    <mergeCell ref="F138:F140"/>
    <mergeCell ref="F144:F145"/>
    <mergeCell ref="F146:F147"/>
    <mergeCell ref="C122:C124"/>
    <mergeCell ref="D122:D124"/>
    <mergeCell ref="E122:E124"/>
    <mergeCell ref="G122:G124"/>
    <mergeCell ref="H122:H124"/>
    <mergeCell ref="I122:I124"/>
    <mergeCell ref="C125:C127"/>
    <mergeCell ref="D125:D127"/>
    <mergeCell ref="H125:H127"/>
    <mergeCell ref="I125:I127"/>
    <mergeCell ref="C128:C131"/>
    <mergeCell ref="D128:D131"/>
    <mergeCell ref="H128:H131"/>
    <mergeCell ref="I130:I131"/>
    <mergeCell ref="C132:C135"/>
    <mergeCell ref="D132:D135"/>
    <mergeCell ref="E132:E135"/>
    <mergeCell ref="G132:G135"/>
    <mergeCell ref="H132:H135"/>
    <mergeCell ref="I132:I133"/>
    <mergeCell ref="E125:E127"/>
    <mergeCell ref="E128:E131"/>
    <mergeCell ref="F122:F124"/>
    <mergeCell ref="F125:F127"/>
    <mergeCell ref="F128:F131"/>
    <mergeCell ref="F132:F135"/>
    <mergeCell ref="G125:G127"/>
    <mergeCell ref="G128:G131"/>
    <mergeCell ref="C109:C111"/>
    <mergeCell ref="D109:D111"/>
    <mergeCell ref="E109:E111"/>
    <mergeCell ref="G109:G111"/>
    <mergeCell ref="H109:H111"/>
    <mergeCell ref="C112:C113"/>
    <mergeCell ref="D112:D113"/>
    <mergeCell ref="E112:E113"/>
    <mergeCell ref="G112:G113"/>
    <mergeCell ref="H112:H113"/>
    <mergeCell ref="C114:C118"/>
    <mergeCell ref="D114:D118"/>
    <mergeCell ref="E114:E118"/>
    <mergeCell ref="G114:G118"/>
    <mergeCell ref="H114:H118"/>
    <mergeCell ref="I117:I118"/>
    <mergeCell ref="C119:C121"/>
    <mergeCell ref="D119:D121"/>
    <mergeCell ref="E119:E121"/>
    <mergeCell ref="G119:G121"/>
    <mergeCell ref="H119:H121"/>
    <mergeCell ref="I120:I121"/>
    <mergeCell ref="F109:F111"/>
    <mergeCell ref="F112:F113"/>
    <mergeCell ref="F114:F118"/>
    <mergeCell ref="F119:F121"/>
    <mergeCell ref="C101:C103"/>
    <mergeCell ref="D101:D103"/>
    <mergeCell ref="E101:E103"/>
    <mergeCell ref="G101:G103"/>
    <mergeCell ref="H101:H103"/>
    <mergeCell ref="I101:I102"/>
    <mergeCell ref="C104:C106"/>
    <mergeCell ref="D104:D106"/>
    <mergeCell ref="E104:E106"/>
    <mergeCell ref="G104:G106"/>
    <mergeCell ref="H104:H106"/>
    <mergeCell ref="C107:C108"/>
    <mergeCell ref="D107:D108"/>
    <mergeCell ref="E107:E108"/>
    <mergeCell ref="G107:G108"/>
    <mergeCell ref="H107:H108"/>
    <mergeCell ref="I107:I108"/>
    <mergeCell ref="F104:F106"/>
    <mergeCell ref="F107:F108"/>
    <mergeCell ref="F101:F103"/>
    <mergeCell ref="C86:C94"/>
    <mergeCell ref="D86:D94"/>
    <mergeCell ref="E86:E94"/>
    <mergeCell ref="G86:G94"/>
    <mergeCell ref="H86:H94"/>
    <mergeCell ref="I86:I89"/>
    <mergeCell ref="I90:I91"/>
    <mergeCell ref="I92:I94"/>
    <mergeCell ref="C95:C97"/>
    <mergeCell ref="D95:D97"/>
    <mergeCell ref="E95:E97"/>
    <mergeCell ref="G95:G97"/>
    <mergeCell ref="H95:H97"/>
    <mergeCell ref="I95:I96"/>
    <mergeCell ref="C98:C100"/>
    <mergeCell ref="D98:D100"/>
    <mergeCell ref="E98:E100"/>
    <mergeCell ref="G98:G100"/>
    <mergeCell ref="H98:H100"/>
    <mergeCell ref="F86:F94"/>
    <mergeCell ref="F95:F97"/>
    <mergeCell ref="F98:F100"/>
    <mergeCell ref="C66:C73"/>
    <mergeCell ref="D66:D73"/>
    <mergeCell ref="E66:E73"/>
    <mergeCell ref="G66:G73"/>
    <mergeCell ref="H66:H73"/>
    <mergeCell ref="I67:I68"/>
    <mergeCell ref="I69:I71"/>
    <mergeCell ref="C74:C76"/>
    <mergeCell ref="D74:D76"/>
    <mergeCell ref="E74:E76"/>
    <mergeCell ref="G74:G76"/>
    <mergeCell ref="H74:H76"/>
    <mergeCell ref="I75:I76"/>
    <mergeCell ref="C78:C85"/>
    <mergeCell ref="D78:D85"/>
    <mergeCell ref="E78:E85"/>
    <mergeCell ref="G78:G85"/>
    <mergeCell ref="H78:H85"/>
    <mergeCell ref="I78:I79"/>
    <mergeCell ref="I80:I81"/>
    <mergeCell ref="F66:F73"/>
    <mergeCell ref="F74:F76"/>
    <mergeCell ref="F78:F85"/>
    <mergeCell ref="D44:D46"/>
    <mergeCell ref="E44:E46"/>
    <mergeCell ref="G44:G46"/>
    <mergeCell ref="H44:H46"/>
    <mergeCell ref="C47:C48"/>
    <mergeCell ref="D47:D48"/>
    <mergeCell ref="E47:E48"/>
    <mergeCell ref="G47:G48"/>
    <mergeCell ref="H47:H48"/>
    <mergeCell ref="C49:C53"/>
    <mergeCell ref="D49:D53"/>
    <mergeCell ref="E49:E53"/>
    <mergeCell ref="G49:G53"/>
    <mergeCell ref="H49:H53"/>
    <mergeCell ref="I49:I51"/>
    <mergeCell ref="I52:I53"/>
    <mergeCell ref="C54:C65"/>
    <mergeCell ref="D54:D65"/>
    <mergeCell ref="E54:E65"/>
    <mergeCell ref="G54:G65"/>
    <mergeCell ref="H54:H65"/>
    <mergeCell ref="I54:I55"/>
    <mergeCell ref="I57:I58"/>
    <mergeCell ref="I59:I60"/>
    <mergeCell ref="I64:I65"/>
    <mergeCell ref="C44:C46"/>
    <mergeCell ref="F44:F46"/>
    <mergeCell ref="F47:F48"/>
    <mergeCell ref="F49:F53"/>
    <mergeCell ref="F54:F65"/>
    <mergeCell ref="D32:D35"/>
    <mergeCell ref="E32:E35"/>
    <mergeCell ref="G32:G35"/>
    <mergeCell ref="H32:H35"/>
    <mergeCell ref="C37:C43"/>
    <mergeCell ref="D37:D43"/>
    <mergeCell ref="E37:E43"/>
    <mergeCell ref="G37:G43"/>
    <mergeCell ref="H37:H43"/>
    <mergeCell ref="I37:I38"/>
    <mergeCell ref="I40:I41"/>
    <mergeCell ref="D20:D27"/>
    <mergeCell ref="C20:C27"/>
    <mergeCell ref="C16:C19"/>
    <mergeCell ref="D16:D19"/>
    <mergeCell ref="E16:E19"/>
    <mergeCell ref="G16:G19"/>
    <mergeCell ref="H16:H19"/>
    <mergeCell ref="H20:H27"/>
    <mergeCell ref="E20:E27"/>
    <mergeCell ref="G20:G27"/>
    <mergeCell ref="F37:F43"/>
    <mergeCell ref="F490:F493"/>
    <mergeCell ref="F494:F496"/>
    <mergeCell ref="F497:F498"/>
    <mergeCell ref="A9:S9"/>
    <mergeCell ref="A8:E8"/>
    <mergeCell ref="H3:K3"/>
    <mergeCell ref="Q7:R7"/>
    <mergeCell ref="Q6:R6"/>
    <mergeCell ref="Q4:R4"/>
    <mergeCell ref="Q5:R5"/>
    <mergeCell ref="A4:E4"/>
    <mergeCell ref="A5:E5"/>
    <mergeCell ref="A6:E6"/>
    <mergeCell ref="A7:E7"/>
    <mergeCell ref="A1:B3"/>
    <mergeCell ref="F13:F14"/>
    <mergeCell ref="F16:F19"/>
    <mergeCell ref="F20:F27"/>
    <mergeCell ref="F28:F31"/>
    <mergeCell ref="F32:F35"/>
    <mergeCell ref="C13:C14"/>
    <mergeCell ref="D13:D14"/>
    <mergeCell ref="E13:E14"/>
    <mergeCell ref="G13:G14"/>
    <mergeCell ref="H13:H14"/>
    <mergeCell ref="I20:I22"/>
    <mergeCell ref="C28:C31"/>
    <mergeCell ref="D28:D31"/>
    <mergeCell ref="E28:E31"/>
    <mergeCell ref="G28:G31"/>
    <mergeCell ref="H28:H31"/>
    <mergeCell ref="C32:C35"/>
  </mergeCells>
  <conditionalFormatting sqref="S12:S1609">
    <cfRule type="cellIs" dxfId="49" priority="11" operator="equal">
      <formula>"SIN VALOR AVANCE"</formula>
    </cfRule>
    <cfRule type="cellIs" dxfId="48" priority="12" operator="equal">
      <formula>"VALIDAR FECHA"</formula>
    </cfRule>
    <cfRule type="cellIs" dxfId="47" priority="13" operator="equal">
      <formula>"INCUMPLIDA"</formula>
    </cfRule>
    <cfRule type="cellIs" dxfId="46" priority="14" operator="equal">
      <formula>"PROCESO"</formula>
    </cfRule>
    <cfRule type="cellIs" dxfId="45" priority="15" operator="equal">
      <formula>"CUMPLIDA"</formula>
    </cfRule>
  </conditionalFormatting>
  <conditionalFormatting sqref="S1610:S1937">
    <cfRule type="cellIs" dxfId="44" priority="6" operator="equal">
      <formula>"SIN VALOR AVANCE"</formula>
    </cfRule>
    <cfRule type="cellIs" dxfId="43" priority="7" operator="equal">
      <formula>"VALIDAR FECHA"</formula>
    </cfRule>
    <cfRule type="cellIs" dxfId="42" priority="8" operator="equal">
      <formula>"INCUMPLIDA"</formula>
    </cfRule>
    <cfRule type="cellIs" dxfId="41" priority="9" operator="equal">
      <formula>"PROCESO"</formula>
    </cfRule>
    <cfRule type="cellIs" dxfId="40" priority="10" operator="equal">
      <formula>"CUMPLIDA"</formula>
    </cfRule>
  </conditionalFormatting>
  <conditionalFormatting sqref="S1938:S2884">
    <cfRule type="cellIs" dxfId="39" priority="1" operator="equal">
      <formula>"SIN VALOR AVANCE"</formula>
    </cfRule>
    <cfRule type="cellIs" dxfId="38" priority="2" operator="equal">
      <formula>"VALIDAR FECHA"</formula>
    </cfRule>
    <cfRule type="cellIs" dxfId="37" priority="3" operator="equal">
      <formula>"INCUMPLIDA"</formula>
    </cfRule>
    <cfRule type="cellIs" dxfId="36" priority="4" operator="equal">
      <formula>"PROCESO"</formula>
    </cfRule>
    <cfRule type="cellIs" dxfId="35" priority="5" operator="equal">
      <formula>"CUMPLIDA"</formula>
    </cfRule>
  </conditionalFormatting>
  <dataValidations xWindow="527" yWindow="339"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J279:J281 J444 I323 J292:J294 J267:J269 I303:I304 J109:J112 J311:J313 J331:J333 J232:J234 J243:J245 J254:J256 I342 J350:J352 J1890:J1896 J1824:J1834 J1783:J1785 J1796:J1798 J1649 J1809:J1811 J1655:J1657 J1702 J1610 J1843:J1847 J1901 J1715 J1721:J1723 J1728 J1756:J1758 J1708:J1710 J1688:J1690 J1734:J1736 J1770:J1772 J1744:J1746 J1738 J2239:J2241 J2250:J2252 J2263:J2265 J2276:J2278 J2298:J2300 J2309:J2313 J2322:J2324 J2335:J2337 J2349:J2351 J2366:J2368 J2380:J2382 J2396:J2398 J2413:J2415 J2432:J2434 J2449:J2451 J2464:J2466 J2608:J2610 J2756:J2758 J2612:J2615 J2751:J2753 J2745 J2776 J2787 J2663:J2665 J2480:J2482 J2526:J2528 J2496:J2498 J2511:J2513 J2056:J2058 J2542:J2544 J2577:J2579 J2637:J2639 J2648:J2654 J2782:J2784 J2565:J2567 J2287:J2289 J2592:J2594 J2624:J2628 J1943:J1945 J1958:J1959 J1966:J1968 J1978:J1980 J1993:J1995 J1954:J1956 J2005:J2007 J2021:J2022 J2017:J2019 J2029:J2031 J2036:J2037 J2060:J2061 J2044:J2046 J2068:J2070 J2080:J2082 J2091:J2093 J2102:J2104 J2114:J2116 J2126:J2128 J2138:J2140 J2150:J2152 J2168:J2170 J2182:J2184 J2193:J2195 J2205:J2207 J2217:J2219 J2228:J2230 J2798 J2805:J2807 J2794:J2796"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K444 K252:K256 K265:K269 K277:K281 K290:K294 K247 K324 K230:K234 K272 K225 K260 K309:K313 K241:K245 K304 K285 K85 K329:K333 K236 K348:K352 K343 K1292:K1294 K1841:K1847 K1807:K1811 K1706:K1710 K1789 J1802:K1802 K1901 K1794:K1798 K1817 K1616 K1890:K1896 K1836 K1769:K1772 K1822:K1834 K1621 K1728 K1749 K1686:K1690 K1649 K1655:K1657 K1702 K1719:K1723 K1715 K1732:K1736 K1754:K1758 K1610 K1775:K1776 K1781:K1785 K1738 K1742:K1746 K2203:K2207 K2215:K2219 K2226:K2230 K2661:K2665 K2237:K2241 K2798 K2232 K2749:K2753 K2256 K2269 K2291 K2296:K2300 K2302 K2307:K2313 K2328 K2342 K2364:K2368 K2373 K2406 K2411:K2415 K2378:K2382 K2442 K2473 K2462:K2466 K2478:K2482 K2787 K2776 K2745 K2755:K2758 L2691 K2792:K2796 K2509:K2513 L2688 K2524:K2528 K2540:K2544 K2575:K2579 K2570 K2622:K2628 K2630 K2635:K2639 K2780:K2784 K2646:K2654 L2666 L2673:L2674 K2656 L2682 K2612:K2615 K2535 K2489 K2519 K2558:K2567 K2494:K2498 K2457 K2504 K2553 K2285:K2289 K1947 K1958:K1959 K1976:K1980 K1998 K1970:K1971 K1991:K1995 K2042:K2046 K2027:K2031 K2021:K2022 K2084 K2095 K2100:K2104 K2107 K2124:K2128 K2143 K2191:K2195 K2166:K2170 K2221 K2280 K2315 K2274:K2278 K2320:K2324 K2261:K2265 K2333:K2337 K2248:K2252 K2347:K2351 K2210 K2359 K2198 K2389 K2243 K2180:K2184 K2394:K2398 K2054:K2058 K2430:K2434 K2136:K2140 K2425 K2066:K2070 K2447:K2451 K2585 K2590:K2594 K2601 K2606:K2610 K2641 K1941:K1945 K1964:K1968 K1952:K1956 K1986 K2003:K2007 K2010 K2015:K2019 K2036:K2037 K2060:K2061 K2049 K2072:K2073 K2078:K2082 K2089:K2093 K2112:K2116 K2119 K2131 K2148:K2152 K2161 K2175 K2186 K2803:K2807 K2617" xr:uid="{00000000-0002-0000-0100-00000100000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M85 M231 M266 M253 M242 M310 M1795 M1890:M1896 M1828 M1845:M1847 M1782 M1769 M1808 M1831 M1901 M1823 M1750:M1756 M1610 M1682:M1688 M2612:M2614 M2448 M2251 M2334 M2348 M2365 M2379 M2666 M2651:M2653 M2395 M2412 M2628 M2647 M2607 M2636 M1992 M2127 M2431 M2510 M2541 M2576 M2564 M2591 M1942 M1958:M1959 M1956 M2004 M2016 M2028 M2043 M2055 M2067 M2079 M2090 M2101 M2113 M2139 M2158 M2167 M2183 M2204 M2216 M2623 M2227 M2525 M2495 M2149 M2479 M2463 M2662" xr:uid="{00000000-0002-0000-0100-000002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I77 I1890:I1895 I1832 I1649 I1610 I1901 I1829:I1830 I1827 I1834 I2655 I2612 I2312:I2314 I2290 I2301 I2627:I2630 I2279 I2651" xr:uid="{00000000-0002-0000-0100-000009000000}">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L1610 L1890:L1896 L1901 L2628 L2612:L2615 L2651:L2654" xr:uid="{A7640D59-1B2C-4298-9995-92B69990C45E}">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N1610 N1894:N1896 N1901 N1890:N1892 N2651:N2654 N2628 N2612:N2615 N2666" xr:uid="{7AA079E5-472F-479A-8137-2141E361A0BF}">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Q1827:Q1834 Q1890:Q1896 Q2325" xr:uid="{71FCF146-448D-44D1-B8B5-091B391CD71F}">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H1890:H1896 H1901 H1827 H1610 H1830:H1848 H2612:H2639 H2290:H2325 H2279:H2288 H1946:H1953 H1938:H1940" xr:uid="{4D95D8CE-D064-4906-8332-4F67767C75F8}">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890:G1890 E1894:G1894 E1892:G1892 E1827:G1827 E1830:G1830 E1610:G1610 E1835:G1848 E2327:G2334 E2612:G2619 E2627:G2635 E1946:G1953 E2279:G2288 E2290:G2325 E1938:G1940" xr:uid="{1064DFD3-C9B1-43F3-ADBE-D2842C973340}">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890 D1892 D1901 D1830 D1894 D1827 D1610 D1835:D1848 D2338 D2612:D2619 D2627:D2635 D2327:D2334 D2279:D2288 D2290:D2325 D1938:D1956" xr:uid="{DEC7748F-E50C-4F19-8D32-FC20F2C3EB23}">
      <formula1>0</formula1>
      <formula2>9</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P1849:P1862 P1610:P1612 P1635:P1644 Q1901 P1919:P1924 P2672 P2812:P2870" xr:uid="{DACAA8F8-F2EC-4F5F-B20D-CBC598BA47A5}">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O1610" xr:uid="{6075764C-E3B9-499D-929A-D8FFCF24FEA5}">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122"/>
  <sheetViews>
    <sheetView topLeftCell="A3" zoomScale="57" zoomScaleNormal="57" workbookViewId="0">
      <selection activeCell="E20" sqref="E20:E24"/>
    </sheetView>
  </sheetViews>
  <sheetFormatPr baseColWidth="10" defaultColWidth="11.42578125" defaultRowHeight="15"/>
  <cols>
    <col min="1" max="1" width="24.5703125" style="24" customWidth="1"/>
    <col min="2" max="2" width="20.85546875" style="16" customWidth="1"/>
    <col min="3" max="3" width="32.28515625" style="16" customWidth="1"/>
    <col min="4" max="4" width="19.85546875" style="16" customWidth="1"/>
    <col min="5" max="5" width="57.42578125" style="15" customWidth="1"/>
    <col min="6" max="6" width="20.85546875" style="15" customWidth="1"/>
    <col min="7" max="7" width="31.7109375" style="15" customWidth="1"/>
    <col min="8" max="8" width="45.140625" style="15" customWidth="1"/>
    <col min="9" max="9" width="38.85546875" style="18" customWidth="1"/>
    <col min="10" max="10" width="34.42578125" style="18" customWidth="1"/>
    <col min="11" max="11" width="25.140625" style="16" customWidth="1"/>
    <col min="12" max="13" width="23.28515625" style="22" customWidth="1"/>
    <col min="14" max="14" width="25.85546875" style="23" customWidth="1"/>
    <col min="15" max="15" width="24" style="16" customWidth="1"/>
    <col min="16" max="16" width="48.140625" style="25" customWidth="1"/>
    <col min="17" max="17" width="43.140625" style="16" customWidth="1"/>
    <col min="18" max="18" width="31" style="16" customWidth="1"/>
    <col min="19" max="19" width="24.28515625" style="17" customWidth="1"/>
    <col min="20" max="16384" width="11.42578125" style="17"/>
  </cols>
  <sheetData>
    <row r="1" spans="1:19" ht="33" customHeight="1">
      <c r="A1" s="373"/>
      <c r="B1" s="374"/>
      <c r="C1" s="74"/>
      <c r="D1" s="65"/>
      <c r="E1" s="66"/>
      <c r="F1" s="66"/>
      <c r="G1" s="66"/>
      <c r="H1" s="66"/>
      <c r="I1" s="66"/>
      <c r="J1" s="75"/>
      <c r="K1" s="68"/>
      <c r="L1" s="65"/>
      <c r="M1" s="65"/>
      <c r="N1" s="65"/>
      <c r="O1" s="65"/>
      <c r="P1" s="65"/>
      <c r="Q1" s="68"/>
      <c r="R1" s="65"/>
      <c r="S1" s="247"/>
    </row>
    <row r="2" spans="1:19" ht="33" customHeight="1">
      <c r="A2" s="375"/>
      <c r="B2" s="376"/>
      <c r="C2" s="72"/>
      <c r="D2" s="90"/>
      <c r="E2" s="90"/>
      <c r="F2" s="90"/>
      <c r="G2" s="235"/>
      <c r="H2" s="90"/>
      <c r="I2" s="90"/>
      <c r="J2" s="90"/>
      <c r="K2" s="90"/>
      <c r="L2" s="90"/>
      <c r="M2" s="90"/>
      <c r="N2" s="90"/>
      <c r="O2" s="90"/>
      <c r="P2" s="90"/>
      <c r="Q2" s="90"/>
      <c r="R2" s="90"/>
      <c r="S2" s="91"/>
    </row>
    <row r="3" spans="1:19" ht="33" customHeight="1">
      <c r="A3" s="377"/>
      <c r="B3" s="378"/>
      <c r="C3" s="73"/>
      <c r="D3" s="69"/>
      <c r="E3" s="67"/>
      <c r="F3" s="67"/>
      <c r="G3" s="67"/>
      <c r="H3" s="309" t="s">
        <v>45</v>
      </c>
      <c r="I3" s="310"/>
      <c r="J3" s="310"/>
      <c r="K3" s="311"/>
      <c r="L3" s="69"/>
      <c r="M3" s="69"/>
      <c r="N3" s="69"/>
      <c r="O3" s="69"/>
      <c r="P3" s="69"/>
      <c r="Q3" s="70"/>
      <c r="R3" s="69"/>
      <c r="S3" s="71"/>
    </row>
    <row r="4" spans="1:19" ht="15.75">
      <c r="A4" s="320" t="s">
        <v>46</v>
      </c>
      <c r="B4" s="320"/>
      <c r="C4" s="321"/>
      <c r="D4" s="320"/>
      <c r="E4" s="320"/>
      <c r="F4" s="249"/>
      <c r="G4" s="12"/>
      <c r="H4" s="12"/>
      <c r="I4" s="12"/>
      <c r="J4" s="19"/>
      <c r="K4" s="19"/>
      <c r="L4" s="8"/>
      <c r="M4" s="69"/>
      <c r="N4" s="69"/>
      <c r="O4" s="69"/>
      <c r="P4" s="69"/>
      <c r="Q4" s="364" t="s">
        <v>47</v>
      </c>
      <c r="R4" s="365"/>
      <c r="S4" s="234" t="e">
        <f>(CGR!#REF!)</f>
        <v>#REF!</v>
      </c>
    </row>
    <row r="5" spans="1:19" ht="15.75">
      <c r="A5" s="320" t="s">
        <v>48</v>
      </c>
      <c r="B5" s="320"/>
      <c r="C5" s="321"/>
      <c r="D5" s="320"/>
      <c r="E5" s="320"/>
      <c r="F5" s="249"/>
      <c r="G5" s="12"/>
      <c r="H5" s="12"/>
      <c r="I5" s="12"/>
      <c r="J5" s="19"/>
      <c r="K5" s="19"/>
      <c r="L5" s="8"/>
      <c r="M5" s="69"/>
      <c r="N5" s="69"/>
      <c r="O5" s="69"/>
      <c r="P5" s="69"/>
      <c r="Q5" s="318" t="s">
        <v>49</v>
      </c>
      <c r="R5" s="319"/>
      <c r="S5" s="97">
        <f ca="1">(ITRC!S5)</f>
        <v>46112</v>
      </c>
    </row>
    <row r="6" spans="1:19" ht="15.75">
      <c r="A6" s="320" t="s">
        <v>50</v>
      </c>
      <c r="B6" s="320"/>
      <c r="C6" s="321"/>
      <c r="D6" s="320"/>
      <c r="E6" s="320"/>
      <c r="F6" s="249"/>
      <c r="G6" s="12"/>
      <c r="H6" s="12"/>
      <c r="I6" s="12"/>
      <c r="J6" s="19"/>
      <c r="K6" s="19"/>
      <c r="L6" s="8"/>
      <c r="M6" s="69"/>
      <c r="N6" s="69"/>
      <c r="O6" s="69"/>
      <c r="P6" s="69"/>
      <c r="Q6" s="366" t="s">
        <v>51</v>
      </c>
      <c r="R6" s="367"/>
      <c r="S6" s="236">
        <v>46022</v>
      </c>
    </row>
    <row r="7" spans="1:19" ht="15.75">
      <c r="A7" s="320" t="s">
        <v>52</v>
      </c>
      <c r="B7" s="320"/>
      <c r="C7" s="321"/>
      <c r="D7" s="320"/>
      <c r="E7" s="320"/>
      <c r="F7" s="249"/>
      <c r="G7" s="12"/>
      <c r="H7" s="12"/>
      <c r="I7" s="12"/>
      <c r="J7" s="19"/>
      <c r="K7" s="19"/>
      <c r="L7" s="8"/>
      <c r="M7" s="69"/>
      <c r="N7" s="69"/>
      <c r="O7" s="69"/>
      <c r="P7" s="69"/>
      <c r="Q7" s="312" t="s">
        <v>53</v>
      </c>
      <c r="R7" s="313"/>
      <c r="S7" s="98">
        <v>46196</v>
      </c>
    </row>
    <row r="8" spans="1:19" ht="15.75">
      <c r="A8" s="308"/>
      <c r="B8" s="308"/>
      <c r="C8" s="308"/>
      <c r="D8" s="308"/>
      <c r="E8" s="308"/>
      <c r="F8" s="246"/>
      <c r="G8" s="12"/>
      <c r="H8" s="12"/>
      <c r="I8" s="12"/>
      <c r="J8" s="19"/>
      <c r="K8" s="19"/>
      <c r="L8" s="8"/>
      <c r="M8" s="8"/>
      <c r="N8" s="69"/>
      <c r="O8" s="69"/>
      <c r="P8" s="69"/>
      <c r="Q8" s="70"/>
      <c r="R8" s="89"/>
      <c r="S8" s="88"/>
    </row>
    <row r="9" spans="1:19" ht="15.75">
      <c r="A9" s="304"/>
      <c r="B9" s="305"/>
      <c r="C9" s="305"/>
      <c r="D9" s="305"/>
      <c r="E9" s="305"/>
      <c r="F9" s="305"/>
      <c r="G9" s="305"/>
      <c r="H9" s="305"/>
      <c r="I9" s="305"/>
      <c r="J9" s="305"/>
      <c r="K9" s="305"/>
      <c r="L9" s="305"/>
      <c r="M9" s="305"/>
      <c r="N9" s="305"/>
      <c r="O9" s="305"/>
      <c r="P9" s="305"/>
      <c r="Q9" s="305"/>
      <c r="R9" s="305"/>
      <c r="S9" s="307"/>
    </row>
    <row r="10" spans="1:19" ht="15.75">
      <c r="A10" s="99"/>
      <c r="B10" s="100"/>
      <c r="C10" s="100"/>
      <c r="D10" s="100" t="s">
        <v>54</v>
      </c>
      <c r="E10" s="87"/>
      <c r="F10" s="251"/>
      <c r="G10" s="86"/>
      <c r="H10" s="101" t="s">
        <v>55</v>
      </c>
      <c r="I10" s="248"/>
      <c r="J10" s="102"/>
      <c r="K10" s="102"/>
      <c r="L10" s="100"/>
      <c r="M10" s="100"/>
      <c r="N10" s="100"/>
      <c r="O10" s="100"/>
      <c r="P10" s="100"/>
      <c r="Q10" s="102"/>
      <c r="R10" s="100"/>
      <c r="S10" s="100"/>
    </row>
    <row r="11" spans="1:19" ht="63">
      <c r="A11" s="84" t="s">
        <v>28</v>
      </c>
      <c r="B11" s="83" t="s">
        <v>9</v>
      </c>
      <c r="C11" s="83" t="s">
        <v>56</v>
      </c>
      <c r="D11" s="83" t="s">
        <v>57</v>
      </c>
      <c r="E11" s="85" t="s">
        <v>58</v>
      </c>
      <c r="F11" s="83" t="s">
        <v>59</v>
      </c>
      <c r="G11" s="250" t="s">
        <v>60</v>
      </c>
      <c r="H11" s="252" t="s">
        <v>61</v>
      </c>
      <c r="I11" s="83" t="s">
        <v>62</v>
      </c>
      <c r="J11" s="83" t="s">
        <v>63</v>
      </c>
      <c r="K11" s="83" t="s">
        <v>64</v>
      </c>
      <c r="L11" s="83" t="s">
        <v>65</v>
      </c>
      <c r="M11" s="83" t="s">
        <v>66</v>
      </c>
      <c r="N11" s="83" t="s">
        <v>67</v>
      </c>
      <c r="O11" s="83" t="s">
        <v>68</v>
      </c>
      <c r="P11" s="83" t="s">
        <v>69</v>
      </c>
      <c r="Q11" s="83" t="s">
        <v>70</v>
      </c>
      <c r="R11" s="83" t="s">
        <v>71</v>
      </c>
      <c r="S11" s="83" t="s">
        <v>34</v>
      </c>
    </row>
    <row r="12" spans="1:19" ht="75.75" customHeight="1">
      <c r="A12" s="103" t="s">
        <v>21</v>
      </c>
      <c r="B12" s="104" t="s">
        <v>14</v>
      </c>
      <c r="C12" s="363" t="s">
        <v>2260</v>
      </c>
      <c r="D12" s="363"/>
      <c r="E12" s="361" t="s">
        <v>2261</v>
      </c>
      <c r="F12" s="361"/>
      <c r="G12" s="372"/>
      <c r="H12" s="372"/>
      <c r="I12" s="253">
        <v>1</v>
      </c>
      <c r="J12" s="254">
        <v>1</v>
      </c>
      <c r="K12" s="254">
        <v>1</v>
      </c>
      <c r="L12" s="107">
        <v>1</v>
      </c>
      <c r="M12" s="108">
        <v>44593</v>
      </c>
      <c r="N12" s="108">
        <v>44743</v>
      </c>
      <c r="O12" s="109">
        <f t="shared" ref="O12:O59" si="0">(N12-M12)/7</f>
        <v>21.428571428571427</v>
      </c>
      <c r="P12" s="110">
        <v>1</v>
      </c>
      <c r="Q12" s="106" t="s">
        <v>2262</v>
      </c>
      <c r="R12" s="110">
        <f t="shared" ref="R12:R59" si="1">(P12)</f>
        <v>1</v>
      </c>
      <c r="S12" s="111" t="str">
        <f t="array" aca="1" ref="S12" ca="1">IF(ISNUMBER(R12),IF(R12=100%,"CUMPLIDA",IF(AND(ISNUMBER(N12),ISNUMBER(INDIRECT("FECHA_"&amp;$B12,1))), IF(N12&lt;=INDIRECT("FECHA_"&amp;$B12,1),"INCUMPLIDA","PROCESO"), "VERIFICAR FECHA")),"SIN VALOR AVANCE")</f>
        <v>CUMPLIDA</v>
      </c>
    </row>
    <row r="13" spans="1:19" ht="45.75">
      <c r="A13" s="103" t="s">
        <v>21</v>
      </c>
      <c r="B13" s="104" t="s">
        <v>14</v>
      </c>
      <c r="C13" s="363"/>
      <c r="D13" s="363"/>
      <c r="E13" s="361"/>
      <c r="F13" s="361"/>
      <c r="G13" s="361"/>
      <c r="H13" s="361"/>
      <c r="I13" s="253">
        <v>2</v>
      </c>
      <c r="J13" s="254">
        <v>1</v>
      </c>
      <c r="K13" s="254">
        <v>1</v>
      </c>
      <c r="L13" s="107">
        <v>1</v>
      </c>
      <c r="M13" s="108">
        <v>44756</v>
      </c>
      <c r="N13" s="108">
        <v>44926</v>
      </c>
      <c r="O13" s="109">
        <f t="shared" si="0"/>
        <v>24.285714285714285</v>
      </c>
      <c r="P13" s="110">
        <v>1</v>
      </c>
      <c r="Q13" s="106" t="s">
        <v>2262</v>
      </c>
      <c r="R13" s="110">
        <f t="shared" si="1"/>
        <v>1</v>
      </c>
      <c r="S13" s="111" t="str">
        <f t="array" aca="1" ref="S13" ca="1">IF(ISNUMBER(R13),IF(R13=100%,"CUMPLIDA",IF(AND(ISNUMBER(N13),ISNUMBER(INDIRECT("FECHA_"&amp;$B13,1))), IF(N13&lt;=INDIRECT("FECHA_"&amp;$B13,1),"INCUMPLIDA","PROCESO"), "VERIFICAR FECHA")),"SIN VALOR AVANCE")</f>
        <v>CUMPLIDA</v>
      </c>
    </row>
    <row r="14" spans="1:19" ht="45.75">
      <c r="A14" s="103" t="s">
        <v>21</v>
      </c>
      <c r="B14" s="104" t="s">
        <v>14</v>
      </c>
      <c r="C14" s="363"/>
      <c r="D14" s="363"/>
      <c r="E14" s="361"/>
      <c r="F14" s="361"/>
      <c r="G14" s="361"/>
      <c r="H14" s="361"/>
      <c r="I14" s="253">
        <v>3</v>
      </c>
      <c r="J14" s="254">
        <v>1</v>
      </c>
      <c r="K14" s="254">
        <v>1</v>
      </c>
      <c r="L14" s="107">
        <v>4</v>
      </c>
      <c r="M14" s="108">
        <v>44593</v>
      </c>
      <c r="N14" s="108">
        <v>44957</v>
      </c>
      <c r="O14" s="109">
        <f t="shared" si="0"/>
        <v>52</v>
      </c>
      <c r="P14" s="110">
        <v>1</v>
      </c>
      <c r="Q14" s="106" t="s">
        <v>2262</v>
      </c>
      <c r="R14" s="110">
        <f t="shared" si="1"/>
        <v>1</v>
      </c>
      <c r="S14" s="111" t="str">
        <f t="array" aca="1" ref="S14" ca="1">IF(ISNUMBER(R14),IF(R14=100%,"CUMPLIDA",IF(AND(ISNUMBER(N14),ISNUMBER(INDIRECT("FECHA_"&amp;$B14,1))), IF(N14&lt;=INDIRECT("FECHA_"&amp;$B14,1),"INCUMPLIDA","PROCESO"), "VERIFICAR FECHA")),"SIN VALOR AVANCE")</f>
        <v>CUMPLIDA</v>
      </c>
    </row>
    <row r="15" spans="1:19" ht="45.75">
      <c r="A15" s="103" t="s">
        <v>21</v>
      </c>
      <c r="B15" s="104" t="s">
        <v>14</v>
      </c>
      <c r="C15" s="363"/>
      <c r="D15" s="363"/>
      <c r="E15" s="361"/>
      <c r="F15" s="361"/>
      <c r="G15" s="361"/>
      <c r="H15" s="361"/>
      <c r="I15" s="253">
        <v>4</v>
      </c>
      <c r="J15" s="254">
        <v>1</v>
      </c>
      <c r="K15" s="254">
        <v>1</v>
      </c>
      <c r="L15" s="107">
        <v>1</v>
      </c>
      <c r="M15" s="108">
        <v>44562</v>
      </c>
      <c r="N15" s="108">
        <v>44651</v>
      </c>
      <c r="O15" s="109">
        <f t="shared" si="0"/>
        <v>12.714285714285714</v>
      </c>
      <c r="P15" s="110">
        <v>1</v>
      </c>
      <c r="Q15" s="106" t="s">
        <v>2262</v>
      </c>
      <c r="R15" s="110">
        <f t="shared" si="1"/>
        <v>1</v>
      </c>
      <c r="S15" s="111" t="str">
        <f t="array" aca="1" ref="S15" ca="1">IF(ISNUMBER(R15),IF(R15=100%,"CUMPLIDA",IF(AND(ISNUMBER(N15),ISNUMBER(INDIRECT("FECHA_"&amp;$B15,1))), IF(N15&lt;=INDIRECT("FECHA_"&amp;$B15,1),"INCUMPLIDA","PROCESO"), "VERIFICAR FECHA")),"SIN VALOR AVANCE")</f>
        <v>CUMPLIDA</v>
      </c>
    </row>
    <row r="16" spans="1:19" ht="45.75">
      <c r="A16" s="103" t="s">
        <v>21</v>
      </c>
      <c r="B16" s="104" t="s">
        <v>14</v>
      </c>
      <c r="C16" s="363"/>
      <c r="D16" s="363"/>
      <c r="E16" s="361"/>
      <c r="F16" s="361"/>
      <c r="G16" s="361"/>
      <c r="H16" s="361"/>
      <c r="I16" s="253">
        <v>5</v>
      </c>
      <c r="J16" s="254">
        <v>1</v>
      </c>
      <c r="K16" s="254">
        <v>1</v>
      </c>
      <c r="L16" s="107">
        <v>1</v>
      </c>
      <c r="M16" s="108">
        <v>44562</v>
      </c>
      <c r="N16" s="108">
        <v>44651</v>
      </c>
      <c r="O16" s="109">
        <f t="shared" si="0"/>
        <v>12.714285714285714</v>
      </c>
      <c r="P16" s="110">
        <v>1</v>
      </c>
      <c r="Q16" s="106" t="s">
        <v>2262</v>
      </c>
      <c r="R16" s="110">
        <f t="shared" si="1"/>
        <v>1</v>
      </c>
      <c r="S16" s="111" t="str">
        <f t="array" aca="1" ref="S16" ca="1">IF(ISNUMBER(R16),IF(R16=100%,"CUMPLIDA",IF(AND(ISNUMBER(N16),ISNUMBER(INDIRECT("FECHA_"&amp;$B16,1))), IF(N16&lt;=INDIRECT("FECHA_"&amp;$B16,1),"INCUMPLIDA","PROCESO"), "VERIFICAR FECHA")),"SIN VALOR AVANCE")</f>
        <v>CUMPLIDA</v>
      </c>
    </row>
    <row r="17" spans="1:19" ht="45.75">
      <c r="A17" s="103" t="s">
        <v>21</v>
      </c>
      <c r="B17" s="104" t="s">
        <v>14</v>
      </c>
      <c r="C17" s="363"/>
      <c r="D17" s="363"/>
      <c r="E17" s="361"/>
      <c r="F17" s="361"/>
      <c r="G17" s="361"/>
      <c r="H17" s="361"/>
      <c r="I17" s="253">
        <v>6</v>
      </c>
      <c r="J17" s="254">
        <v>1</v>
      </c>
      <c r="K17" s="254">
        <v>1</v>
      </c>
      <c r="L17" s="107">
        <v>3</v>
      </c>
      <c r="M17" s="108">
        <v>44593</v>
      </c>
      <c r="N17" s="108">
        <v>44742</v>
      </c>
      <c r="O17" s="109">
        <f t="shared" si="0"/>
        <v>21.285714285714285</v>
      </c>
      <c r="P17" s="110">
        <v>1</v>
      </c>
      <c r="Q17" s="106" t="s">
        <v>2262</v>
      </c>
      <c r="R17" s="110">
        <f t="shared" si="1"/>
        <v>1</v>
      </c>
      <c r="S17" s="111" t="str">
        <f t="array" aca="1" ref="S17" ca="1">IF(ISNUMBER(R17),IF(R17=100%,"CUMPLIDA",IF(AND(ISNUMBER(N17),ISNUMBER(INDIRECT("FECHA_"&amp;$B17,1))), IF(N17&lt;=INDIRECT("FECHA_"&amp;$B17,1),"INCUMPLIDA","PROCESO"), "VERIFICAR FECHA")),"SIN VALOR AVANCE")</f>
        <v>CUMPLIDA</v>
      </c>
    </row>
    <row r="18" spans="1:19" ht="45.75">
      <c r="A18" s="103" t="s">
        <v>21</v>
      </c>
      <c r="B18" s="104" t="s">
        <v>14</v>
      </c>
      <c r="C18" s="363"/>
      <c r="D18" s="363"/>
      <c r="E18" s="361"/>
      <c r="F18" s="361"/>
      <c r="G18" s="361"/>
      <c r="H18" s="361"/>
      <c r="I18" s="253">
        <v>7</v>
      </c>
      <c r="J18" s="254">
        <v>1</v>
      </c>
      <c r="K18" s="254">
        <v>1</v>
      </c>
      <c r="L18" s="107">
        <v>1</v>
      </c>
      <c r="M18" s="108">
        <v>44562</v>
      </c>
      <c r="N18" s="108">
        <v>44592</v>
      </c>
      <c r="O18" s="109">
        <f t="shared" si="0"/>
        <v>4.2857142857142856</v>
      </c>
      <c r="P18" s="110">
        <v>1</v>
      </c>
      <c r="Q18" s="106" t="s">
        <v>2262</v>
      </c>
      <c r="R18" s="110">
        <f t="shared" si="1"/>
        <v>1</v>
      </c>
      <c r="S18" s="111" t="str">
        <f t="array" aca="1" ref="S18" ca="1">IF(ISNUMBER(R18),IF(R18=100%,"CUMPLIDA",IF(AND(ISNUMBER(N18),ISNUMBER(INDIRECT("FECHA_"&amp;$B18,1))), IF(N18&lt;=INDIRECT("FECHA_"&amp;$B18,1),"INCUMPLIDA","PROCESO"), "VERIFICAR FECHA")),"SIN VALOR AVANCE")</f>
        <v>CUMPLIDA</v>
      </c>
    </row>
    <row r="19" spans="1:19" ht="45.75">
      <c r="A19" s="103" t="s">
        <v>21</v>
      </c>
      <c r="B19" s="104" t="s">
        <v>14</v>
      </c>
      <c r="C19" s="363"/>
      <c r="D19" s="363"/>
      <c r="E19" s="361"/>
      <c r="F19" s="361"/>
      <c r="G19" s="361"/>
      <c r="H19" s="361"/>
      <c r="I19" s="253">
        <v>8</v>
      </c>
      <c r="J19" s="254">
        <v>1</v>
      </c>
      <c r="K19" s="254">
        <v>1</v>
      </c>
      <c r="L19" s="107">
        <v>3</v>
      </c>
      <c r="M19" s="108">
        <v>44566</v>
      </c>
      <c r="N19" s="108">
        <v>45046</v>
      </c>
      <c r="O19" s="109">
        <f t="shared" si="0"/>
        <v>68.571428571428569</v>
      </c>
      <c r="P19" s="110">
        <v>1</v>
      </c>
      <c r="Q19" s="106" t="s">
        <v>2262</v>
      </c>
      <c r="R19" s="110">
        <f t="shared" si="1"/>
        <v>1</v>
      </c>
      <c r="S19" s="111" t="str">
        <f t="array" aca="1" ref="S19" ca="1">IF(ISNUMBER(R19),IF(R19=100%,"CUMPLIDA",IF(AND(ISNUMBER(N19),ISNUMBER(INDIRECT("FECHA_"&amp;$B19,1))), IF(N19&lt;=INDIRECT("FECHA_"&amp;$B19,1),"INCUMPLIDA","PROCESO"), "VERIFICAR FECHA")),"SIN VALOR AVANCE")</f>
        <v>CUMPLIDA</v>
      </c>
    </row>
    <row r="20" spans="1:19" ht="90" customHeight="1">
      <c r="A20" s="103" t="s">
        <v>21</v>
      </c>
      <c r="B20" s="104" t="s">
        <v>14</v>
      </c>
      <c r="C20" s="363" t="s">
        <v>2263</v>
      </c>
      <c r="D20" s="363"/>
      <c r="E20" s="361" t="s">
        <v>2261</v>
      </c>
      <c r="F20" s="361"/>
      <c r="G20" s="361"/>
      <c r="H20" s="361"/>
      <c r="I20" s="253">
        <v>1</v>
      </c>
      <c r="J20" s="254">
        <v>1</v>
      </c>
      <c r="K20" s="254">
        <v>1</v>
      </c>
      <c r="L20" s="107">
        <v>1</v>
      </c>
      <c r="M20" s="108">
        <v>44621</v>
      </c>
      <c r="N20" s="108">
        <v>44666</v>
      </c>
      <c r="O20" s="109">
        <f t="shared" si="0"/>
        <v>6.4285714285714288</v>
      </c>
      <c r="P20" s="110">
        <v>1</v>
      </c>
      <c r="Q20" s="106" t="s">
        <v>2264</v>
      </c>
      <c r="R20" s="110">
        <f t="shared" si="1"/>
        <v>1</v>
      </c>
      <c r="S20" s="111" t="str">
        <f t="array" aca="1" ref="S20" ca="1">IF(ISNUMBER(R20),IF(R20=100%,"CUMPLIDA",IF(AND(ISNUMBER(N20),ISNUMBER(INDIRECT("FECHA_"&amp;$B20,1))), IF(N20&lt;=INDIRECT("FECHA_"&amp;$B20,1),"INCUMPLIDA","PROCESO"), "VERIFICAR FECHA")),"SIN VALOR AVANCE")</f>
        <v>CUMPLIDA</v>
      </c>
    </row>
    <row r="21" spans="1:19" ht="45.75">
      <c r="A21" s="103" t="s">
        <v>21</v>
      </c>
      <c r="B21" s="104" t="s">
        <v>14</v>
      </c>
      <c r="C21" s="363"/>
      <c r="D21" s="363"/>
      <c r="E21" s="361"/>
      <c r="F21" s="361"/>
      <c r="G21" s="361"/>
      <c r="H21" s="361"/>
      <c r="I21" s="253">
        <v>2</v>
      </c>
      <c r="J21" s="254">
        <v>1</v>
      </c>
      <c r="K21" s="254">
        <v>1</v>
      </c>
      <c r="L21" s="107">
        <v>2</v>
      </c>
      <c r="M21" s="108">
        <v>44681</v>
      </c>
      <c r="N21" s="108">
        <v>44864</v>
      </c>
      <c r="O21" s="109">
        <f t="shared" si="0"/>
        <v>26.142857142857142</v>
      </c>
      <c r="P21" s="110">
        <v>1</v>
      </c>
      <c r="Q21" s="106" t="s">
        <v>2264</v>
      </c>
      <c r="R21" s="110">
        <f t="shared" si="1"/>
        <v>1</v>
      </c>
      <c r="S21" s="111" t="str">
        <f t="array" aca="1" ref="S21" ca="1">IF(ISNUMBER(R21),IF(R21=100%,"CUMPLIDA",IF(AND(ISNUMBER(N21),ISNUMBER(INDIRECT("FECHA_"&amp;$B21,1))), IF(N21&lt;=INDIRECT("FECHA_"&amp;$B21,1),"INCUMPLIDA","PROCESO"), "VERIFICAR FECHA")),"SIN VALOR AVANCE")</f>
        <v>CUMPLIDA</v>
      </c>
    </row>
    <row r="22" spans="1:19" ht="75.75">
      <c r="A22" s="103" t="s">
        <v>21</v>
      </c>
      <c r="B22" s="104" t="s">
        <v>14</v>
      </c>
      <c r="C22" s="363"/>
      <c r="D22" s="363"/>
      <c r="E22" s="361"/>
      <c r="F22" s="361"/>
      <c r="G22" s="361"/>
      <c r="H22" s="361"/>
      <c r="I22" s="253">
        <v>3</v>
      </c>
      <c r="J22" s="254">
        <v>1</v>
      </c>
      <c r="K22" s="254">
        <v>1</v>
      </c>
      <c r="L22" s="107">
        <v>1</v>
      </c>
      <c r="M22" s="108">
        <v>44612</v>
      </c>
      <c r="N22" s="108">
        <v>44711</v>
      </c>
      <c r="O22" s="109">
        <f t="shared" si="0"/>
        <v>14.142857142857142</v>
      </c>
      <c r="P22" s="110">
        <v>1</v>
      </c>
      <c r="Q22" s="106" t="s">
        <v>2265</v>
      </c>
      <c r="R22" s="110">
        <f t="shared" si="1"/>
        <v>1</v>
      </c>
      <c r="S22" s="111" t="str">
        <f t="array" aca="1" ref="S22" ca="1">IF(ISNUMBER(R22),IF(R22=100%,"CUMPLIDA",IF(AND(ISNUMBER(N22),ISNUMBER(INDIRECT("FECHA_"&amp;$B22,1))), IF(N22&lt;=INDIRECT("FECHA_"&amp;$B22,1),"INCUMPLIDA","PROCESO"), "VERIFICAR FECHA")),"SIN VALOR AVANCE")</f>
        <v>CUMPLIDA</v>
      </c>
    </row>
    <row r="23" spans="1:19" ht="105.75">
      <c r="A23" s="103" t="s">
        <v>21</v>
      </c>
      <c r="B23" s="104" t="s">
        <v>14</v>
      </c>
      <c r="C23" s="363"/>
      <c r="D23" s="363"/>
      <c r="E23" s="361"/>
      <c r="F23" s="361"/>
      <c r="G23" s="361"/>
      <c r="H23" s="361"/>
      <c r="I23" s="253">
        <v>4</v>
      </c>
      <c r="J23" s="254">
        <v>1</v>
      </c>
      <c r="K23" s="254">
        <v>1</v>
      </c>
      <c r="L23" s="107">
        <v>9</v>
      </c>
      <c r="M23" s="108">
        <v>44713</v>
      </c>
      <c r="N23" s="108">
        <v>44804</v>
      </c>
      <c r="O23" s="109">
        <f t="shared" si="0"/>
        <v>13</v>
      </c>
      <c r="P23" s="110">
        <v>1</v>
      </c>
      <c r="Q23" s="106" t="s">
        <v>2266</v>
      </c>
      <c r="R23" s="110">
        <f t="shared" si="1"/>
        <v>1</v>
      </c>
      <c r="S23" s="111" t="str">
        <f t="array" aca="1" ref="S23" ca="1">IF(ISNUMBER(R23),IF(R23=100%,"CUMPLIDA",IF(AND(ISNUMBER(N23),ISNUMBER(INDIRECT("FECHA_"&amp;$B23,1))), IF(N23&lt;=INDIRECT("FECHA_"&amp;$B23,1),"INCUMPLIDA","PROCESO"), "VERIFICAR FECHA")),"SIN VALOR AVANCE")</f>
        <v>CUMPLIDA</v>
      </c>
    </row>
    <row r="24" spans="1:19" ht="105.75">
      <c r="A24" s="103" t="s">
        <v>21</v>
      </c>
      <c r="B24" s="104" t="s">
        <v>14</v>
      </c>
      <c r="C24" s="363"/>
      <c r="D24" s="363"/>
      <c r="E24" s="361"/>
      <c r="F24" s="361"/>
      <c r="G24" s="361"/>
      <c r="H24" s="361"/>
      <c r="I24" s="253">
        <v>5</v>
      </c>
      <c r="J24" s="254">
        <v>1</v>
      </c>
      <c r="K24" s="254">
        <v>1</v>
      </c>
      <c r="L24" s="107">
        <v>2</v>
      </c>
      <c r="M24" s="108">
        <v>44681</v>
      </c>
      <c r="N24" s="108">
        <v>44788</v>
      </c>
      <c r="O24" s="109">
        <f t="shared" si="0"/>
        <v>15.285714285714286</v>
      </c>
      <c r="P24" s="110">
        <v>1</v>
      </c>
      <c r="Q24" s="106" t="s">
        <v>2267</v>
      </c>
      <c r="R24" s="110">
        <f t="shared" si="1"/>
        <v>1</v>
      </c>
      <c r="S24" s="111" t="str">
        <f t="array" aca="1" ref="S24" ca="1">IF(ISNUMBER(R24),IF(R24=100%,"CUMPLIDA",IF(AND(ISNUMBER(N24),ISNUMBER(INDIRECT("FECHA_"&amp;$B24,1))), IF(N24&lt;=INDIRECT("FECHA_"&amp;$B24,1),"INCUMPLIDA","PROCESO"), "VERIFICAR FECHA")),"SIN VALOR AVANCE")</f>
        <v>CUMPLIDA</v>
      </c>
    </row>
    <row r="25" spans="1:19" ht="105.75">
      <c r="A25" s="103" t="s">
        <v>21</v>
      </c>
      <c r="B25" s="104" t="s">
        <v>14</v>
      </c>
      <c r="C25" s="363"/>
      <c r="D25" s="363"/>
      <c r="E25" s="361" t="s">
        <v>2268</v>
      </c>
      <c r="F25" s="361"/>
      <c r="G25" s="361"/>
      <c r="H25" s="361"/>
      <c r="I25" s="253">
        <v>1</v>
      </c>
      <c r="J25" s="254">
        <v>1</v>
      </c>
      <c r="K25" s="254">
        <v>1</v>
      </c>
      <c r="L25" s="107">
        <v>1</v>
      </c>
      <c r="M25" s="108">
        <v>44602</v>
      </c>
      <c r="N25" s="108">
        <v>44635</v>
      </c>
      <c r="O25" s="109">
        <f t="shared" si="0"/>
        <v>4.7142857142857144</v>
      </c>
      <c r="P25" s="110">
        <v>1</v>
      </c>
      <c r="Q25" s="106" t="s">
        <v>2269</v>
      </c>
      <c r="R25" s="110">
        <f t="shared" si="1"/>
        <v>1</v>
      </c>
      <c r="S25" s="111" t="str">
        <f t="array" aca="1" ref="S25" ca="1">IF(ISNUMBER(R25),IF(R25=100%,"CUMPLIDA",IF(AND(ISNUMBER(N25),ISNUMBER(INDIRECT("FECHA_"&amp;$B25,1))), IF(N25&lt;=INDIRECT("FECHA_"&amp;$B25,1),"INCUMPLIDA","PROCESO"), "VERIFICAR FECHA")),"SIN VALOR AVANCE")</f>
        <v>CUMPLIDA</v>
      </c>
    </row>
    <row r="26" spans="1:19" ht="60.75">
      <c r="A26" s="103" t="s">
        <v>21</v>
      </c>
      <c r="B26" s="104" t="s">
        <v>14</v>
      </c>
      <c r="C26" s="363"/>
      <c r="D26" s="363"/>
      <c r="E26" s="361"/>
      <c r="F26" s="361"/>
      <c r="G26" s="361"/>
      <c r="H26" s="361"/>
      <c r="I26" s="253">
        <v>2</v>
      </c>
      <c r="J26" s="254">
        <v>1</v>
      </c>
      <c r="K26" s="254">
        <v>1</v>
      </c>
      <c r="L26" s="107">
        <v>1</v>
      </c>
      <c r="M26" s="108">
        <v>44636</v>
      </c>
      <c r="N26" s="108">
        <v>44895</v>
      </c>
      <c r="O26" s="109">
        <f t="shared" si="0"/>
        <v>37</v>
      </c>
      <c r="P26" s="110">
        <v>1</v>
      </c>
      <c r="Q26" s="106" t="s">
        <v>2270</v>
      </c>
      <c r="R26" s="110">
        <f t="shared" si="1"/>
        <v>1</v>
      </c>
      <c r="S26" s="111" t="str">
        <f t="array" aca="1" ref="S26" ca="1">IF(ISNUMBER(R26),IF(R26=100%,"CUMPLIDA",IF(AND(ISNUMBER(N26),ISNUMBER(INDIRECT("FECHA_"&amp;$B26,1))), IF(N26&lt;=INDIRECT("FECHA_"&amp;$B26,1),"INCUMPLIDA","PROCESO"), "VERIFICAR FECHA")),"SIN VALOR AVANCE")</f>
        <v>CUMPLIDA</v>
      </c>
    </row>
    <row r="27" spans="1:19" ht="45.75">
      <c r="A27" s="103" t="s">
        <v>21</v>
      </c>
      <c r="B27" s="104" t="s">
        <v>14</v>
      </c>
      <c r="C27" s="363"/>
      <c r="D27" s="363"/>
      <c r="E27" s="361"/>
      <c r="F27" s="361"/>
      <c r="G27" s="361"/>
      <c r="H27" s="361"/>
      <c r="I27" s="253">
        <v>3</v>
      </c>
      <c r="J27" s="254">
        <v>1</v>
      </c>
      <c r="K27" s="254">
        <v>1</v>
      </c>
      <c r="L27" s="107">
        <v>2</v>
      </c>
      <c r="M27" s="108">
        <v>44757</v>
      </c>
      <c r="N27" s="108">
        <v>44972</v>
      </c>
      <c r="O27" s="109">
        <f t="shared" si="0"/>
        <v>30.714285714285715</v>
      </c>
      <c r="P27" s="110">
        <v>1</v>
      </c>
      <c r="Q27" s="106" t="s">
        <v>2264</v>
      </c>
      <c r="R27" s="110">
        <f t="shared" si="1"/>
        <v>1</v>
      </c>
      <c r="S27" s="111" t="str">
        <f t="array" aca="1" ref="S27" ca="1">IF(ISNUMBER(R27),IF(R27=100%,"CUMPLIDA",IF(AND(ISNUMBER(N27),ISNUMBER(INDIRECT("FECHA_"&amp;$B27,1))), IF(N27&lt;=INDIRECT("FECHA_"&amp;$B27,1),"INCUMPLIDA","PROCESO"), "VERIFICAR FECHA")),"SIN VALOR AVANCE")</f>
        <v>CUMPLIDA</v>
      </c>
    </row>
    <row r="28" spans="1:19" ht="165.75">
      <c r="A28" s="103" t="s">
        <v>21</v>
      </c>
      <c r="B28" s="104" t="s">
        <v>14</v>
      </c>
      <c r="C28" s="363"/>
      <c r="D28" s="363"/>
      <c r="E28" s="361"/>
      <c r="F28" s="361"/>
      <c r="G28" s="361"/>
      <c r="H28" s="361"/>
      <c r="I28" s="253">
        <v>4</v>
      </c>
      <c r="J28" s="254">
        <v>1</v>
      </c>
      <c r="K28" s="254">
        <v>1</v>
      </c>
      <c r="L28" s="107">
        <v>9</v>
      </c>
      <c r="M28" s="108">
        <v>44773</v>
      </c>
      <c r="N28" s="108">
        <v>44834</v>
      </c>
      <c r="O28" s="109">
        <f t="shared" si="0"/>
        <v>8.7142857142857135</v>
      </c>
      <c r="P28" s="110">
        <v>1</v>
      </c>
      <c r="Q28" s="106" t="s">
        <v>2271</v>
      </c>
      <c r="R28" s="110">
        <f t="shared" si="1"/>
        <v>1</v>
      </c>
      <c r="S28" s="111" t="str">
        <f t="array" aca="1" ref="S28" ca="1">IF(ISNUMBER(R28),IF(R28=100%,"CUMPLIDA",IF(AND(ISNUMBER(N28),ISNUMBER(INDIRECT("FECHA_"&amp;$B28,1))), IF(N28&lt;=INDIRECT("FECHA_"&amp;$B28,1),"INCUMPLIDA","PROCESO"), "VERIFICAR FECHA")),"SIN VALOR AVANCE")</f>
        <v>CUMPLIDA</v>
      </c>
    </row>
    <row r="29" spans="1:19" ht="45.75">
      <c r="A29" s="103" t="s">
        <v>21</v>
      </c>
      <c r="B29" s="104" t="s">
        <v>14</v>
      </c>
      <c r="C29" s="363"/>
      <c r="D29" s="363"/>
      <c r="E29" s="361"/>
      <c r="F29" s="361"/>
      <c r="G29" s="361"/>
      <c r="H29" s="361"/>
      <c r="I29" s="253">
        <v>5</v>
      </c>
      <c r="J29" s="254">
        <v>1</v>
      </c>
      <c r="K29" s="254">
        <v>1</v>
      </c>
      <c r="L29" s="107">
        <v>2</v>
      </c>
      <c r="M29" s="108">
        <v>44621</v>
      </c>
      <c r="N29" s="108">
        <v>44712</v>
      </c>
      <c r="O29" s="109">
        <f t="shared" si="0"/>
        <v>13</v>
      </c>
      <c r="P29" s="110">
        <v>1</v>
      </c>
      <c r="Q29" s="106" t="s">
        <v>2264</v>
      </c>
      <c r="R29" s="110">
        <f t="shared" si="1"/>
        <v>1</v>
      </c>
      <c r="S29" s="111" t="str">
        <f t="array" aca="1" ref="S29" ca="1">IF(ISNUMBER(R29),IF(R29=100%,"CUMPLIDA",IF(AND(ISNUMBER(N29),ISNUMBER(INDIRECT("FECHA_"&amp;$B29,1))), IF(N29&lt;=INDIRECT("FECHA_"&amp;$B29,1),"INCUMPLIDA","PROCESO"), "VERIFICAR FECHA")),"SIN VALOR AVANCE")</f>
        <v>CUMPLIDA</v>
      </c>
    </row>
    <row r="30" spans="1:19" ht="45.75">
      <c r="A30" s="103" t="s">
        <v>21</v>
      </c>
      <c r="B30" s="104" t="s">
        <v>14</v>
      </c>
      <c r="C30" s="363"/>
      <c r="D30" s="363"/>
      <c r="E30" s="361"/>
      <c r="F30" s="361"/>
      <c r="G30" s="361"/>
      <c r="H30" s="361"/>
      <c r="I30" s="253">
        <v>6</v>
      </c>
      <c r="J30" s="254">
        <v>1</v>
      </c>
      <c r="K30" s="254">
        <v>1</v>
      </c>
      <c r="L30" s="107">
        <v>1</v>
      </c>
      <c r="M30" s="108">
        <v>44621</v>
      </c>
      <c r="N30" s="108">
        <v>44666</v>
      </c>
      <c r="O30" s="109">
        <f t="shared" si="0"/>
        <v>6.4285714285714288</v>
      </c>
      <c r="P30" s="110">
        <v>1</v>
      </c>
      <c r="Q30" s="106" t="s">
        <v>2264</v>
      </c>
      <c r="R30" s="110">
        <f t="shared" si="1"/>
        <v>1</v>
      </c>
      <c r="S30" s="111" t="str">
        <f t="array" aca="1" ref="S30" ca="1">IF(ISNUMBER(R30),IF(R30=100%,"CUMPLIDA",IF(AND(ISNUMBER(N30),ISNUMBER(INDIRECT("FECHA_"&amp;$B30,1))), IF(N30&lt;=INDIRECT("FECHA_"&amp;$B30,1),"INCUMPLIDA","PROCESO"), "VERIFICAR FECHA")),"SIN VALOR AVANCE")</f>
        <v>CUMPLIDA</v>
      </c>
    </row>
    <row r="31" spans="1:19" ht="135" customHeight="1">
      <c r="A31" s="103" t="s">
        <v>21</v>
      </c>
      <c r="B31" s="104" t="s">
        <v>14</v>
      </c>
      <c r="C31" s="363" t="s">
        <v>2272</v>
      </c>
      <c r="D31" s="363"/>
      <c r="E31" s="361" t="s">
        <v>2261</v>
      </c>
      <c r="F31" s="361"/>
      <c r="G31" s="361"/>
      <c r="H31" s="361"/>
      <c r="I31" s="253">
        <v>1</v>
      </c>
      <c r="J31" s="254">
        <v>1</v>
      </c>
      <c r="K31" s="254">
        <v>1</v>
      </c>
      <c r="L31" s="107">
        <v>1</v>
      </c>
      <c r="M31" s="108">
        <v>44712</v>
      </c>
      <c r="N31" s="108">
        <v>44925</v>
      </c>
      <c r="O31" s="109">
        <f t="shared" si="0"/>
        <v>30.428571428571427</v>
      </c>
      <c r="P31" s="110">
        <v>1</v>
      </c>
      <c r="Q31" s="106" t="s">
        <v>2273</v>
      </c>
      <c r="R31" s="110">
        <f t="shared" si="1"/>
        <v>1</v>
      </c>
      <c r="S31" s="111" t="str">
        <f t="array" aca="1" ref="S31" ca="1">IF(ISNUMBER(R31),IF(R31=100%,"CUMPLIDA",IF(AND(ISNUMBER(N31),ISNUMBER(INDIRECT("FECHA_"&amp;$B31,1))), IF(N31&lt;=INDIRECT("FECHA_"&amp;$B31,1),"INCUMPLIDA","PROCESO"), "VERIFICAR FECHA")),"SIN VALOR AVANCE")</f>
        <v>CUMPLIDA</v>
      </c>
    </row>
    <row r="32" spans="1:19" ht="45.75">
      <c r="A32" s="103" t="s">
        <v>21</v>
      </c>
      <c r="B32" s="104" t="s">
        <v>14</v>
      </c>
      <c r="C32" s="363"/>
      <c r="D32" s="363"/>
      <c r="E32" s="361"/>
      <c r="F32" s="361"/>
      <c r="G32" s="361"/>
      <c r="H32" s="361"/>
      <c r="I32" s="253">
        <v>2</v>
      </c>
      <c r="J32" s="254">
        <v>1</v>
      </c>
      <c r="K32" s="254">
        <v>1</v>
      </c>
      <c r="L32" s="107">
        <v>1</v>
      </c>
      <c r="M32" s="108">
        <v>44713</v>
      </c>
      <c r="N32" s="108">
        <v>44926</v>
      </c>
      <c r="O32" s="109">
        <f t="shared" si="0"/>
        <v>30.428571428571427</v>
      </c>
      <c r="P32" s="110">
        <v>1</v>
      </c>
      <c r="Q32" s="106" t="s">
        <v>2274</v>
      </c>
      <c r="R32" s="110">
        <f t="shared" si="1"/>
        <v>1</v>
      </c>
      <c r="S32" s="111" t="str">
        <f t="array" aca="1" ref="S32" ca="1">IF(ISNUMBER(R32),IF(R32=100%,"CUMPLIDA",IF(AND(ISNUMBER(N32),ISNUMBER(INDIRECT("FECHA_"&amp;$B32,1))), IF(N32&lt;=INDIRECT("FECHA_"&amp;$B32,1),"INCUMPLIDA","PROCESO"), "VERIFICAR FECHA")),"SIN VALOR AVANCE")</f>
        <v>CUMPLIDA</v>
      </c>
    </row>
    <row r="33" spans="1:19" ht="45.75">
      <c r="A33" s="103" t="s">
        <v>21</v>
      </c>
      <c r="B33" s="104" t="s">
        <v>14</v>
      </c>
      <c r="C33" s="363"/>
      <c r="D33" s="363"/>
      <c r="E33" s="361"/>
      <c r="F33" s="361"/>
      <c r="G33" s="361"/>
      <c r="H33" s="361"/>
      <c r="I33" s="253">
        <v>3</v>
      </c>
      <c r="J33" s="254">
        <v>1</v>
      </c>
      <c r="K33" s="254">
        <v>1</v>
      </c>
      <c r="L33" s="107">
        <v>6</v>
      </c>
      <c r="M33" s="108">
        <v>44713</v>
      </c>
      <c r="N33" s="108">
        <v>44926</v>
      </c>
      <c r="O33" s="109">
        <f t="shared" si="0"/>
        <v>30.428571428571427</v>
      </c>
      <c r="P33" s="110">
        <v>1</v>
      </c>
      <c r="Q33" s="106" t="s">
        <v>2275</v>
      </c>
      <c r="R33" s="110">
        <f t="shared" si="1"/>
        <v>1</v>
      </c>
      <c r="S33" s="111" t="str">
        <f t="array" aca="1" ref="S33" ca="1">IF(ISNUMBER(R33),IF(R33=100%,"CUMPLIDA",IF(AND(ISNUMBER(N33),ISNUMBER(INDIRECT("FECHA_"&amp;$B33,1))), IF(N33&lt;=INDIRECT("FECHA_"&amp;$B33,1),"INCUMPLIDA","PROCESO"), "VERIFICAR FECHA")),"SIN VALOR AVANCE")</f>
        <v>CUMPLIDA</v>
      </c>
    </row>
    <row r="34" spans="1:19" ht="60.75">
      <c r="A34" s="103" t="s">
        <v>21</v>
      </c>
      <c r="B34" s="104" t="s">
        <v>14</v>
      </c>
      <c r="C34" s="363"/>
      <c r="D34" s="363"/>
      <c r="E34" s="361"/>
      <c r="F34" s="361"/>
      <c r="G34" s="361"/>
      <c r="H34" s="361"/>
      <c r="I34" s="253">
        <v>4</v>
      </c>
      <c r="J34" s="254">
        <v>1</v>
      </c>
      <c r="K34" s="254">
        <v>1</v>
      </c>
      <c r="L34" s="107">
        <v>1</v>
      </c>
      <c r="M34" s="108">
        <v>44712</v>
      </c>
      <c r="N34" s="108">
        <v>44834</v>
      </c>
      <c r="O34" s="109">
        <f t="shared" si="0"/>
        <v>17.428571428571427</v>
      </c>
      <c r="P34" s="110">
        <v>1</v>
      </c>
      <c r="Q34" s="106" t="s">
        <v>2276</v>
      </c>
      <c r="R34" s="110">
        <f t="shared" si="1"/>
        <v>1</v>
      </c>
      <c r="S34" s="111" t="str">
        <f t="array" aca="1" ref="S34" ca="1">IF(ISNUMBER(R34),IF(R34=100%,"CUMPLIDA",IF(AND(ISNUMBER(N34),ISNUMBER(INDIRECT("FECHA_"&amp;$B34,1))), IF(N34&lt;=INDIRECT("FECHA_"&amp;$B34,1),"INCUMPLIDA","PROCESO"), "VERIFICAR FECHA")),"SIN VALOR AVANCE")</f>
        <v>CUMPLIDA</v>
      </c>
    </row>
    <row r="35" spans="1:19" ht="60.75">
      <c r="A35" s="103" t="s">
        <v>21</v>
      </c>
      <c r="B35" s="104" t="s">
        <v>14</v>
      </c>
      <c r="C35" s="363"/>
      <c r="D35" s="363"/>
      <c r="E35" s="361" t="s">
        <v>2268</v>
      </c>
      <c r="F35" s="361"/>
      <c r="G35" s="361"/>
      <c r="H35" s="361"/>
      <c r="I35" s="253">
        <v>1</v>
      </c>
      <c r="J35" s="254">
        <v>1</v>
      </c>
      <c r="K35" s="254">
        <v>1</v>
      </c>
      <c r="L35" s="107">
        <v>1</v>
      </c>
      <c r="M35" s="108">
        <v>44727</v>
      </c>
      <c r="N35" s="108">
        <v>44849</v>
      </c>
      <c r="O35" s="109">
        <f t="shared" si="0"/>
        <v>17.428571428571427</v>
      </c>
      <c r="P35" s="110">
        <v>1</v>
      </c>
      <c r="Q35" s="106" t="s">
        <v>2276</v>
      </c>
      <c r="R35" s="110">
        <f t="shared" si="1"/>
        <v>1</v>
      </c>
      <c r="S35" s="111" t="str">
        <f t="array" aca="1" ref="S35" ca="1">IF(ISNUMBER(R35),IF(R35=100%,"CUMPLIDA",IF(AND(ISNUMBER(N35),ISNUMBER(INDIRECT("FECHA_"&amp;$B35,1))), IF(N35&lt;=INDIRECT("FECHA_"&amp;$B35,1),"INCUMPLIDA","PROCESO"), "VERIFICAR FECHA")),"SIN VALOR AVANCE")</f>
        <v>CUMPLIDA</v>
      </c>
    </row>
    <row r="36" spans="1:19" ht="45.75">
      <c r="A36" s="103" t="s">
        <v>21</v>
      </c>
      <c r="B36" s="104" t="s">
        <v>14</v>
      </c>
      <c r="C36" s="363"/>
      <c r="D36" s="363"/>
      <c r="E36" s="361"/>
      <c r="F36" s="361"/>
      <c r="G36" s="361"/>
      <c r="H36" s="361"/>
      <c r="I36" s="253">
        <v>2</v>
      </c>
      <c r="J36" s="254">
        <v>1</v>
      </c>
      <c r="K36" s="254">
        <v>1</v>
      </c>
      <c r="L36" s="107">
        <v>1</v>
      </c>
      <c r="M36" s="108">
        <v>44743</v>
      </c>
      <c r="N36" s="108">
        <v>44865</v>
      </c>
      <c r="O36" s="109">
        <f t="shared" si="0"/>
        <v>17.428571428571427</v>
      </c>
      <c r="P36" s="110">
        <v>1</v>
      </c>
      <c r="Q36" s="106" t="s">
        <v>2275</v>
      </c>
      <c r="R36" s="110">
        <f t="shared" si="1"/>
        <v>1</v>
      </c>
      <c r="S36" s="111" t="str">
        <f t="array" aca="1" ref="S36" ca="1">IF(ISNUMBER(R36),IF(R36=100%,"CUMPLIDA",IF(AND(ISNUMBER(N36),ISNUMBER(INDIRECT("FECHA_"&amp;$B36,1))), IF(N36&lt;=INDIRECT("FECHA_"&amp;$B36,1),"INCUMPLIDA","PROCESO"), "VERIFICAR FECHA")),"SIN VALOR AVANCE")</f>
        <v>CUMPLIDA</v>
      </c>
    </row>
    <row r="37" spans="1:19" ht="45.75">
      <c r="A37" s="103" t="s">
        <v>21</v>
      </c>
      <c r="B37" s="104" t="s">
        <v>14</v>
      </c>
      <c r="C37" s="363"/>
      <c r="D37" s="363"/>
      <c r="E37" s="361"/>
      <c r="F37" s="361"/>
      <c r="G37" s="361"/>
      <c r="H37" s="361"/>
      <c r="I37" s="253">
        <v>3</v>
      </c>
      <c r="J37" s="254">
        <v>1</v>
      </c>
      <c r="K37" s="254">
        <v>1</v>
      </c>
      <c r="L37" s="107">
        <v>2</v>
      </c>
      <c r="M37" s="108">
        <v>44713</v>
      </c>
      <c r="N37" s="108">
        <v>44926</v>
      </c>
      <c r="O37" s="109">
        <f t="shared" si="0"/>
        <v>30.428571428571427</v>
      </c>
      <c r="P37" s="110">
        <v>1</v>
      </c>
      <c r="Q37" s="106" t="s">
        <v>2277</v>
      </c>
      <c r="R37" s="110">
        <f t="shared" si="1"/>
        <v>1</v>
      </c>
      <c r="S37" s="111" t="str">
        <f t="array" aca="1" ref="S37" ca="1">IF(ISNUMBER(R37),IF(R37=100%,"CUMPLIDA",IF(AND(ISNUMBER(N37),ISNUMBER(INDIRECT("FECHA_"&amp;$B37,1))), IF(N37&lt;=INDIRECT("FECHA_"&amp;$B37,1),"INCUMPLIDA","PROCESO"), "VERIFICAR FECHA")),"SIN VALOR AVANCE")</f>
        <v>CUMPLIDA</v>
      </c>
    </row>
    <row r="38" spans="1:19" ht="45.75">
      <c r="A38" s="103" t="s">
        <v>21</v>
      </c>
      <c r="B38" s="104" t="s">
        <v>14</v>
      </c>
      <c r="C38" s="363"/>
      <c r="D38" s="363"/>
      <c r="E38" s="361"/>
      <c r="F38" s="361"/>
      <c r="G38" s="361"/>
      <c r="H38" s="361"/>
      <c r="I38" s="253">
        <v>4</v>
      </c>
      <c r="J38" s="254">
        <v>1</v>
      </c>
      <c r="K38" s="254">
        <v>1</v>
      </c>
      <c r="L38" s="107">
        <v>1</v>
      </c>
      <c r="M38" s="108">
        <v>44713</v>
      </c>
      <c r="N38" s="108">
        <v>44926</v>
      </c>
      <c r="O38" s="109">
        <f t="shared" si="0"/>
        <v>30.428571428571427</v>
      </c>
      <c r="P38" s="110">
        <v>1</v>
      </c>
      <c r="Q38" s="106" t="s">
        <v>2277</v>
      </c>
      <c r="R38" s="110">
        <f t="shared" si="1"/>
        <v>1</v>
      </c>
      <c r="S38" s="111" t="str">
        <f t="array" aca="1" ref="S38" ca="1">IF(ISNUMBER(R38),IF(R38=100%,"CUMPLIDA",IF(AND(ISNUMBER(N38),ISNUMBER(INDIRECT("FECHA_"&amp;$B38,1))), IF(N38&lt;=INDIRECT("FECHA_"&amp;$B38,1),"INCUMPLIDA","PROCESO"), "VERIFICAR FECHA")),"SIN VALOR AVANCE")</f>
        <v>CUMPLIDA</v>
      </c>
    </row>
    <row r="39" spans="1:19" ht="210" customHeight="1">
      <c r="A39" s="103" t="s">
        <v>23</v>
      </c>
      <c r="B39" s="104" t="s">
        <v>14</v>
      </c>
      <c r="C39" s="363" t="s">
        <v>2278</v>
      </c>
      <c r="D39" s="363"/>
      <c r="E39" s="370"/>
      <c r="F39" s="361"/>
      <c r="G39" s="361" t="s">
        <v>2279</v>
      </c>
      <c r="H39" s="361"/>
      <c r="I39" s="253">
        <v>1</v>
      </c>
      <c r="J39" s="254">
        <v>1</v>
      </c>
      <c r="K39" s="254">
        <v>1</v>
      </c>
      <c r="L39" s="107">
        <v>1</v>
      </c>
      <c r="M39" s="108">
        <v>45184</v>
      </c>
      <c r="N39" s="108">
        <v>45260</v>
      </c>
      <c r="O39" s="109">
        <f t="shared" si="0"/>
        <v>10.857142857142858</v>
      </c>
      <c r="P39" s="110">
        <v>1</v>
      </c>
      <c r="Q39" s="106" t="s">
        <v>2280</v>
      </c>
      <c r="R39" s="110">
        <f t="shared" si="1"/>
        <v>1</v>
      </c>
      <c r="S39" s="111" t="str">
        <f t="array" aca="1" ref="S39" ca="1">IF(ISNUMBER(R39),IF(R39=100%,"CUMPLIDA",IF(AND(ISNUMBER(N39),ISNUMBER(INDIRECT("FECHA_"&amp;$B39,1))), IF(N39&lt;=INDIRECT("FECHA_"&amp;$B39,1),"INCUMPLIDA","PROCESO"), "VERIFICAR FECHA")),"SIN VALOR AVANCE")</f>
        <v>CUMPLIDA</v>
      </c>
    </row>
    <row r="40" spans="1:19" ht="105.75">
      <c r="A40" s="103" t="s">
        <v>23</v>
      </c>
      <c r="B40" s="104" t="s">
        <v>14</v>
      </c>
      <c r="C40" s="363"/>
      <c r="D40" s="363"/>
      <c r="E40" s="371"/>
      <c r="F40" s="361"/>
      <c r="G40" s="361"/>
      <c r="H40" s="361"/>
      <c r="I40" s="253">
        <v>2</v>
      </c>
      <c r="J40" s="254">
        <v>1</v>
      </c>
      <c r="K40" s="254">
        <v>1</v>
      </c>
      <c r="L40" s="107">
        <v>3</v>
      </c>
      <c r="M40" s="108">
        <v>45292</v>
      </c>
      <c r="N40" s="108">
        <v>45838</v>
      </c>
      <c r="O40" s="109">
        <f t="shared" si="0"/>
        <v>78</v>
      </c>
      <c r="P40" s="110">
        <v>1</v>
      </c>
      <c r="Q40" s="106" t="s">
        <v>2281</v>
      </c>
      <c r="R40" s="110">
        <f t="shared" si="1"/>
        <v>1</v>
      </c>
      <c r="S40" s="111" t="str">
        <f t="array" aca="1" ref="S40" ca="1">IF(ISNUMBER(R40),IF(R40=100%,"CUMPLIDA",IF(AND(ISNUMBER(N40),ISNUMBER(INDIRECT("FECHA_"&amp;$B40,1))), IF(N40&lt;=INDIRECT("FECHA_"&amp;$B40,1),"INCUMPLIDA","PROCESO"), "VERIFICAR FECHA")),"SIN VALOR AVANCE")</f>
        <v>CUMPLIDA</v>
      </c>
    </row>
    <row r="41" spans="1:19" ht="242.25">
      <c r="A41" s="103" t="s">
        <v>23</v>
      </c>
      <c r="B41" s="104" t="s">
        <v>14</v>
      </c>
      <c r="C41" s="363"/>
      <c r="D41" s="363"/>
      <c r="E41" s="372"/>
      <c r="F41" s="361"/>
      <c r="G41" s="361"/>
      <c r="H41" s="361"/>
      <c r="I41" s="253">
        <v>3</v>
      </c>
      <c r="J41" s="254">
        <v>1</v>
      </c>
      <c r="K41" s="254">
        <v>1</v>
      </c>
      <c r="L41" s="107">
        <v>2</v>
      </c>
      <c r="M41" s="108">
        <v>45260</v>
      </c>
      <c r="N41" s="108">
        <v>45337</v>
      </c>
      <c r="O41" s="109">
        <f t="shared" si="0"/>
        <v>11</v>
      </c>
      <c r="P41" s="110">
        <v>1</v>
      </c>
      <c r="Q41" s="106" t="s">
        <v>2282</v>
      </c>
      <c r="R41" s="110">
        <f t="shared" si="1"/>
        <v>1</v>
      </c>
      <c r="S41" s="111" t="str">
        <f t="array" aca="1" ref="S41" ca="1">IF(ISNUMBER(R41),IF(R41=100%,"CUMPLIDA",IF(AND(ISNUMBER(N41),ISNUMBER(INDIRECT("FECHA_"&amp;$B41,1))), IF(N41&lt;=INDIRECT("FECHA_"&amp;$B41,1),"INCUMPLIDA","PROCESO"), "VERIFICAR FECHA")),"SIN VALOR AVANCE")</f>
        <v>CUMPLIDA</v>
      </c>
    </row>
    <row r="42" spans="1:19" ht="165" customHeight="1">
      <c r="A42" s="103" t="s">
        <v>23</v>
      </c>
      <c r="B42" s="104" t="s">
        <v>14</v>
      </c>
      <c r="C42" s="363"/>
      <c r="D42" s="363"/>
      <c r="E42" s="370" t="s">
        <v>2261</v>
      </c>
      <c r="F42" s="361"/>
      <c r="G42" s="361"/>
      <c r="H42" s="361"/>
      <c r="I42" s="253">
        <v>1</v>
      </c>
      <c r="J42" s="254">
        <v>1</v>
      </c>
      <c r="K42" s="254">
        <v>1</v>
      </c>
      <c r="L42" s="107">
        <v>1</v>
      </c>
      <c r="M42" s="108">
        <v>45184</v>
      </c>
      <c r="N42" s="108">
        <v>45260</v>
      </c>
      <c r="O42" s="109">
        <f t="shared" si="0"/>
        <v>10.857142857142858</v>
      </c>
      <c r="P42" s="110">
        <v>1</v>
      </c>
      <c r="Q42" s="106" t="s">
        <v>2280</v>
      </c>
      <c r="R42" s="110">
        <f t="shared" si="1"/>
        <v>1</v>
      </c>
      <c r="S42" s="111" t="str">
        <f t="array" aca="1" ref="S42" ca="1">IF(ISNUMBER(R42),IF(R42=100%,"CUMPLIDA",IF(AND(ISNUMBER(N42),ISNUMBER(INDIRECT("FECHA_"&amp;$B42,1))), IF(N42&lt;=INDIRECT("FECHA_"&amp;$B42,1),"INCUMPLIDA","PROCESO"), "VERIFICAR FECHA")),"SIN VALOR AVANCE")</f>
        <v>CUMPLIDA</v>
      </c>
    </row>
    <row r="43" spans="1:19" ht="105.75">
      <c r="A43" s="103" t="s">
        <v>23</v>
      </c>
      <c r="B43" s="104" t="s">
        <v>14</v>
      </c>
      <c r="C43" s="363"/>
      <c r="D43" s="363"/>
      <c r="E43" s="371"/>
      <c r="F43" s="361"/>
      <c r="G43" s="361"/>
      <c r="H43" s="361"/>
      <c r="I43" s="253">
        <v>2</v>
      </c>
      <c r="J43" s="254">
        <v>1</v>
      </c>
      <c r="K43" s="254">
        <v>1</v>
      </c>
      <c r="L43" s="107">
        <v>3</v>
      </c>
      <c r="M43" s="108">
        <v>45292</v>
      </c>
      <c r="N43" s="108">
        <v>45838</v>
      </c>
      <c r="O43" s="109">
        <f t="shared" si="0"/>
        <v>78</v>
      </c>
      <c r="P43" s="110">
        <v>1</v>
      </c>
      <c r="Q43" s="106" t="s">
        <v>2281</v>
      </c>
      <c r="R43" s="110">
        <f t="shared" si="1"/>
        <v>1</v>
      </c>
      <c r="S43" s="111" t="str">
        <f t="array" aca="1" ref="S43" ca="1">IF(ISNUMBER(R43),IF(R43=100%,"CUMPLIDA",IF(AND(ISNUMBER(N43),ISNUMBER(INDIRECT("FECHA_"&amp;$B43,1))), IF(N43&lt;=INDIRECT("FECHA_"&amp;$B43,1),"INCUMPLIDA","PROCESO"), "VERIFICAR FECHA")),"SIN VALOR AVANCE")</f>
        <v>CUMPLIDA</v>
      </c>
    </row>
    <row r="44" spans="1:19" ht="242.25">
      <c r="A44" s="103" t="s">
        <v>23</v>
      </c>
      <c r="B44" s="104" t="s">
        <v>14</v>
      </c>
      <c r="C44" s="363"/>
      <c r="D44" s="363"/>
      <c r="E44" s="372"/>
      <c r="F44" s="361"/>
      <c r="G44" s="361"/>
      <c r="H44" s="361"/>
      <c r="I44" s="253">
        <v>3</v>
      </c>
      <c r="J44" s="254">
        <v>1</v>
      </c>
      <c r="K44" s="254">
        <v>1</v>
      </c>
      <c r="L44" s="107">
        <v>2</v>
      </c>
      <c r="M44" s="108">
        <v>45260</v>
      </c>
      <c r="N44" s="108">
        <v>45337</v>
      </c>
      <c r="O44" s="109">
        <f t="shared" si="0"/>
        <v>11</v>
      </c>
      <c r="P44" s="110">
        <v>1</v>
      </c>
      <c r="Q44" s="106" t="s">
        <v>2282</v>
      </c>
      <c r="R44" s="110">
        <f t="shared" si="1"/>
        <v>1</v>
      </c>
      <c r="S44" s="111" t="str">
        <f t="array" aca="1" ref="S44" ca="1">IF(ISNUMBER(R44),IF(R44=100%,"CUMPLIDA",IF(AND(ISNUMBER(N44),ISNUMBER(INDIRECT("FECHA_"&amp;$B44,1))), IF(N44&lt;=INDIRECT("FECHA_"&amp;$B44,1),"INCUMPLIDA","PROCESO"), "VERIFICAR FECHA")),"SIN VALOR AVANCE")</f>
        <v>CUMPLIDA</v>
      </c>
    </row>
    <row r="45" spans="1:19" ht="135.75">
      <c r="A45" s="103" t="s">
        <v>23</v>
      </c>
      <c r="B45" s="104" t="s">
        <v>14</v>
      </c>
      <c r="C45" s="363"/>
      <c r="D45" s="363"/>
      <c r="E45" s="361" t="s">
        <v>2268</v>
      </c>
      <c r="F45" s="361"/>
      <c r="G45" s="361"/>
      <c r="H45" s="361"/>
      <c r="I45" s="253">
        <v>1</v>
      </c>
      <c r="J45" s="254">
        <v>1</v>
      </c>
      <c r="K45" s="254">
        <v>1</v>
      </c>
      <c r="L45" s="107">
        <v>1</v>
      </c>
      <c r="M45" s="108">
        <v>45184</v>
      </c>
      <c r="N45" s="108">
        <v>45260</v>
      </c>
      <c r="O45" s="109">
        <f t="shared" si="0"/>
        <v>10.857142857142858</v>
      </c>
      <c r="P45" s="110">
        <v>1</v>
      </c>
      <c r="Q45" s="106" t="s">
        <v>2280</v>
      </c>
      <c r="R45" s="110">
        <f t="shared" si="1"/>
        <v>1</v>
      </c>
      <c r="S45" s="111" t="str">
        <f t="array" aca="1" ref="S45" ca="1">IF(ISNUMBER(R45),IF(R45=100%,"CUMPLIDA",IF(AND(ISNUMBER(N45),ISNUMBER(INDIRECT("FECHA_"&amp;$B45,1))), IF(N45&lt;=INDIRECT("FECHA_"&amp;$B45,1),"INCUMPLIDA","PROCESO"), "VERIFICAR FECHA")),"SIN VALOR AVANCE")</f>
        <v>CUMPLIDA</v>
      </c>
    </row>
    <row r="46" spans="1:19" ht="105.75">
      <c r="A46" s="103" t="s">
        <v>23</v>
      </c>
      <c r="B46" s="104" t="s">
        <v>14</v>
      </c>
      <c r="C46" s="363"/>
      <c r="D46" s="363"/>
      <c r="E46" s="361"/>
      <c r="F46" s="361"/>
      <c r="G46" s="361"/>
      <c r="H46" s="361"/>
      <c r="I46" s="253">
        <v>2</v>
      </c>
      <c r="J46" s="254">
        <v>1</v>
      </c>
      <c r="K46" s="254">
        <v>1</v>
      </c>
      <c r="L46" s="107">
        <v>3</v>
      </c>
      <c r="M46" s="108">
        <v>45292</v>
      </c>
      <c r="N46" s="108">
        <v>45838</v>
      </c>
      <c r="O46" s="109">
        <f t="shared" si="0"/>
        <v>78</v>
      </c>
      <c r="P46" s="110">
        <v>1</v>
      </c>
      <c r="Q46" s="106" t="s">
        <v>2281</v>
      </c>
      <c r="R46" s="110">
        <f t="shared" si="1"/>
        <v>1</v>
      </c>
      <c r="S46" s="111" t="str">
        <f t="array" aca="1" ref="S46" ca="1">IF(ISNUMBER(R46),IF(R46=100%,"CUMPLIDA",IF(AND(ISNUMBER(N46),ISNUMBER(INDIRECT("FECHA_"&amp;$B46,1))), IF(N46&lt;=INDIRECT("FECHA_"&amp;$B46,1),"INCUMPLIDA","PROCESO"), "VERIFICAR FECHA")),"SIN VALOR AVANCE")</f>
        <v>CUMPLIDA</v>
      </c>
    </row>
    <row r="47" spans="1:19" ht="242.25">
      <c r="A47" s="103" t="s">
        <v>23</v>
      </c>
      <c r="B47" s="104" t="s">
        <v>14</v>
      </c>
      <c r="C47" s="363"/>
      <c r="D47" s="363"/>
      <c r="E47" s="361"/>
      <c r="F47" s="361"/>
      <c r="G47" s="361"/>
      <c r="H47" s="361"/>
      <c r="I47" s="253">
        <v>3</v>
      </c>
      <c r="J47" s="254">
        <v>1</v>
      </c>
      <c r="K47" s="254">
        <v>1</v>
      </c>
      <c r="L47" s="107">
        <v>2</v>
      </c>
      <c r="M47" s="108">
        <v>45260</v>
      </c>
      <c r="N47" s="108">
        <v>45337</v>
      </c>
      <c r="O47" s="109">
        <f t="shared" si="0"/>
        <v>11</v>
      </c>
      <c r="P47" s="110">
        <v>1</v>
      </c>
      <c r="Q47" s="106" t="s">
        <v>2282</v>
      </c>
      <c r="R47" s="110">
        <f t="shared" si="1"/>
        <v>1</v>
      </c>
      <c r="S47" s="111" t="str">
        <f t="array" aca="1" ref="S47" ca="1">IF(ISNUMBER(R47),IF(R47=100%,"CUMPLIDA",IF(AND(ISNUMBER(N47),ISNUMBER(INDIRECT("FECHA_"&amp;$B47,1))), IF(N47&lt;=INDIRECT("FECHA_"&amp;$B47,1),"INCUMPLIDA","PROCESO"), "VERIFICAR FECHA")),"SIN VALOR AVANCE")</f>
        <v>CUMPLIDA</v>
      </c>
    </row>
    <row r="48" spans="1:19" ht="135.75">
      <c r="A48" s="103" t="s">
        <v>23</v>
      </c>
      <c r="B48" s="104" t="s">
        <v>14</v>
      </c>
      <c r="C48" s="363"/>
      <c r="D48" s="363"/>
      <c r="E48" s="361" t="s">
        <v>2283</v>
      </c>
      <c r="F48" s="361"/>
      <c r="G48" s="361"/>
      <c r="H48" s="361"/>
      <c r="I48" s="253">
        <v>1</v>
      </c>
      <c r="J48" s="254">
        <v>1</v>
      </c>
      <c r="K48" s="254">
        <v>1</v>
      </c>
      <c r="L48" s="107">
        <v>1</v>
      </c>
      <c r="M48" s="108">
        <v>45184</v>
      </c>
      <c r="N48" s="108">
        <v>45260</v>
      </c>
      <c r="O48" s="109">
        <f t="shared" si="0"/>
        <v>10.857142857142858</v>
      </c>
      <c r="P48" s="110">
        <v>1</v>
      </c>
      <c r="Q48" s="106" t="s">
        <v>2280</v>
      </c>
      <c r="R48" s="110">
        <f t="shared" si="1"/>
        <v>1</v>
      </c>
      <c r="S48" s="111" t="str">
        <f t="array" aca="1" ref="S48" ca="1">IF(ISNUMBER(R48),IF(R48=100%,"CUMPLIDA",IF(AND(ISNUMBER(N48),ISNUMBER(INDIRECT("FECHA_"&amp;$B48,1))), IF(N48&lt;=INDIRECT("FECHA_"&amp;$B48,1),"INCUMPLIDA","PROCESO"), "VERIFICAR FECHA")),"SIN VALOR AVANCE")</f>
        <v>CUMPLIDA</v>
      </c>
    </row>
    <row r="49" spans="1:19" ht="105.75">
      <c r="A49" s="103" t="s">
        <v>23</v>
      </c>
      <c r="B49" s="104" t="s">
        <v>14</v>
      </c>
      <c r="C49" s="363"/>
      <c r="D49" s="363"/>
      <c r="E49" s="361"/>
      <c r="F49" s="361"/>
      <c r="G49" s="361"/>
      <c r="H49" s="361"/>
      <c r="I49" s="253">
        <v>2</v>
      </c>
      <c r="J49" s="254">
        <v>1</v>
      </c>
      <c r="K49" s="254">
        <v>1</v>
      </c>
      <c r="L49" s="107">
        <v>3</v>
      </c>
      <c r="M49" s="108">
        <v>45292</v>
      </c>
      <c r="N49" s="108">
        <v>45838</v>
      </c>
      <c r="O49" s="109">
        <f t="shared" si="0"/>
        <v>78</v>
      </c>
      <c r="P49" s="110">
        <v>1</v>
      </c>
      <c r="Q49" s="106" t="s">
        <v>2281</v>
      </c>
      <c r="R49" s="110">
        <f t="shared" si="1"/>
        <v>1</v>
      </c>
      <c r="S49" s="111" t="str">
        <f t="array" aca="1" ref="S49" ca="1">IF(ISNUMBER(R49),IF(R49=100%,"CUMPLIDA",IF(AND(ISNUMBER(N49),ISNUMBER(INDIRECT("FECHA_"&amp;$B49,1))), IF(N49&lt;=INDIRECT("FECHA_"&amp;$B49,1),"INCUMPLIDA","PROCESO"), "VERIFICAR FECHA")),"SIN VALOR AVANCE")</f>
        <v>CUMPLIDA</v>
      </c>
    </row>
    <row r="50" spans="1:19" ht="242.25">
      <c r="A50" s="103" t="s">
        <v>23</v>
      </c>
      <c r="B50" s="104" t="s">
        <v>14</v>
      </c>
      <c r="C50" s="363"/>
      <c r="D50" s="363"/>
      <c r="E50" s="361"/>
      <c r="F50" s="361"/>
      <c r="G50" s="361"/>
      <c r="H50" s="361"/>
      <c r="I50" s="253">
        <v>3</v>
      </c>
      <c r="J50" s="254">
        <v>1</v>
      </c>
      <c r="K50" s="254">
        <v>1</v>
      </c>
      <c r="L50" s="107">
        <v>2</v>
      </c>
      <c r="M50" s="108">
        <v>45260</v>
      </c>
      <c r="N50" s="108">
        <v>45337</v>
      </c>
      <c r="O50" s="109">
        <f t="shared" si="0"/>
        <v>11</v>
      </c>
      <c r="P50" s="110">
        <v>1</v>
      </c>
      <c r="Q50" s="106" t="s">
        <v>2282</v>
      </c>
      <c r="R50" s="110">
        <f t="shared" si="1"/>
        <v>1</v>
      </c>
      <c r="S50" s="111" t="str">
        <f t="array" aca="1" ref="S50" ca="1">IF(ISNUMBER(R50),IF(R50=100%,"CUMPLIDA",IF(AND(ISNUMBER(N50),ISNUMBER(INDIRECT("FECHA_"&amp;$B50,1))), IF(N50&lt;=INDIRECT("FECHA_"&amp;$B50,1),"INCUMPLIDA","PROCESO"), "VERIFICAR FECHA")),"SIN VALOR AVANCE")</f>
        <v>CUMPLIDA</v>
      </c>
    </row>
    <row r="51" spans="1:19" ht="135.75">
      <c r="A51" s="103" t="s">
        <v>23</v>
      </c>
      <c r="B51" s="104" t="s">
        <v>14</v>
      </c>
      <c r="C51" s="363"/>
      <c r="D51" s="363"/>
      <c r="E51" s="361" t="s">
        <v>2284</v>
      </c>
      <c r="F51" s="361"/>
      <c r="G51" s="361"/>
      <c r="H51" s="361"/>
      <c r="I51" s="253">
        <v>1</v>
      </c>
      <c r="J51" s="254">
        <v>1</v>
      </c>
      <c r="K51" s="254">
        <v>1</v>
      </c>
      <c r="L51" s="107">
        <v>1</v>
      </c>
      <c r="M51" s="108">
        <v>45184</v>
      </c>
      <c r="N51" s="108">
        <v>45260</v>
      </c>
      <c r="O51" s="109">
        <f t="shared" si="0"/>
        <v>10.857142857142858</v>
      </c>
      <c r="P51" s="110">
        <v>1</v>
      </c>
      <c r="Q51" s="106" t="s">
        <v>2280</v>
      </c>
      <c r="R51" s="110">
        <f t="shared" si="1"/>
        <v>1</v>
      </c>
      <c r="S51" s="111" t="str">
        <f t="array" aca="1" ref="S51" ca="1">IF(ISNUMBER(R51),IF(R51=100%,"CUMPLIDA",IF(AND(ISNUMBER(N51),ISNUMBER(INDIRECT("FECHA_"&amp;$B51,1))), IF(N51&lt;=INDIRECT("FECHA_"&amp;$B51,1),"INCUMPLIDA","PROCESO"), "VERIFICAR FECHA")),"SIN VALOR AVANCE")</f>
        <v>CUMPLIDA</v>
      </c>
    </row>
    <row r="52" spans="1:19" ht="105.75">
      <c r="A52" s="103" t="s">
        <v>23</v>
      </c>
      <c r="B52" s="104" t="s">
        <v>14</v>
      </c>
      <c r="C52" s="363"/>
      <c r="D52" s="363"/>
      <c r="E52" s="361"/>
      <c r="F52" s="361"/>
      <c r="G52" s="361"/>
      <c r="H52" s="361"/>
      <c r="I52" s="253">
        <v>2</v>
      </c>
      <c r="J52" s="254">
        <v>1</v>
      </c>
      <c r="K52" s="254">
        <v>1</v>
      </c>
      <c r="L52" s="107">
        <v>3</v>
      </c>
      <c r="M52" s="108">
        <v>45292</v>
      </c>
      <c r="N52" s="108">
        <v>45838</v>
      </c>
      <c r="O52" s="109">
        <f t="shared" si="0"/>
        <v>78</v>
      </c>
      <c r="P52" s="110">
        <v>1</v>
      </c>
      <c r="Q52" s="106" t="s">
        <v>2281</v>
      </c>
      <c r="R52" s="110">
        <f t="shared" si="1"/>
        <v>1</v>
      </c>
      <c r="S52" s="111" t="str">
        <f t="array" aca="1" ref="S52" ca="1">IF(ISNUMBER(R52),IF(R52=100%,"CUMPLIDA",IF(AND(ISNUMBER(N52),ISNUMBER(INDIRECT("FECHA_"&amp;$B52,1))), IF(N52&lt;=INDIRECT("FECHA_"&amp;$B52,1),"INCUMPLIDA","PROCESO"), "VERIFICAR FECHA")),"SIN VALOR AVANCE")</f>
        <v>CUMPLIDA</v>
      </c>
    </row>
    <row r="53" spans="1:19" ht="242.25">
      <c r="A53" s="103" t="s">
        <v>23</v>
      </c>
      <c r="B53" s="104" t="s">
        <v>14</v>
      </c>
      <c r="C53" s="363"/>
      <c r="D53" s="363"/>
      <c r="E53" s="361"/>
      <c r="F53" s="361"/>
      <c r="G53" s="361"/>
      <c r="H53" s="361"/>
      <c r="I53" s="253">
        <v>3</v>
      </c>
      <c r="J53" s="254">
        <v>1</v>
      </c>
      <c r="K53" s="254">
        <v>1</v>
      </c>
      <c r="L53" s="107">
        <v>2</v>
      </c>
      <c r="M53" s="108">
        <v>45260</v>
      </c>
      <c r="N53" s="108">
        <v>45337</v>
      </c>
      <c r="O53" s="109">
        <f t="shared" si="0"/>
        <v>11</v>
      </c>
      <c r="P53" s="110">
        <v>1</v>
      </c>
      <c r="Q53" s="106" t="s">
        <v>2282</v>
      </c>
      <c r="R53" s="110">
        <f t="shared" si="1"/>
        <v>1</v>
      </c>
      <c r="S53" s="111" t="str">
        <f t="array" aca="1" ref="S53" ca="1">IF(ISNUMBER(R53),IF(R53=100%,"CUMPLIDA",IF(AND(ISNUMBER(N53),ISNUMBER(INDIRECT("FECHA_"&amp;$B53,1))), IF(N53&lt;=INDIRECT("FECHA_"&amp;$B53,1),"INCUMPLIDA","PROCESO"), "VERIFICAR FECHA")),"SIN VALOR AVANCE")</f>
        <v>CUMPLIDA</v>
      </c>
    </row>
    <row r="54" spans="1:19" ht="210" customHeight="1">
      <c r="A54" s="103" t="s">
        <v>23</v>
      </c>
      <c r="B54" s="104" t="s">
        <v>14</v>
      </c>
      <c r="C54" s="363"/>
      <c r="D54" s="363"/>
      <c r="E54" s="361" t="s">
        <v>2285</v>
      </c>
      <c r="F54" s="361"/>
      <c r="G54" s="361"/>
      <c r="H54" s="361"/>
      <c r="I54" s="253">
        <v>1</v>
      </c>
      <c r="J54" s="254">
        <v>1</v>
      </c>
      <c r="K54" s="254">
        <v>1</v>
      </c>
      <c r="L54" s="107">
        <v>1</v>
      </c>
      <c r="M54" s="108">
        <v>45184</v>
      </c>
      <c r="N54" s="108">
        <v>45260</v>
      </c>
      <c r="O54" s="109">
        <f t="shared" si="0"/>
        <v>10.857142857142858</v>
      </c>
      <c r="P54" s="110">
        <v>1</v>
      </c>
      <c r="Q54" s="106" t="s">
        <v>2280</v>
      </c>
      <c r="R54" s="110">
        <f t="shared" si="1"/>
        <v>1</v>
      </c>
      <c r="S54" s="111" t="str">
        <f t="array" aca="1" ref="S54" ca="1">IF(ISNUMBER(R54),IF(R54=100%,"CUMPLIDA",IF(AND(ISNUMBER(N54),ISNUMBER(INDIRECT("FECHA_"&amp;$B54,1))), IF(N54&lt;=INDIRECT("FECHA_"&amp;$B54,1),"INCUMPLIDA","PROCESO"), "VERIFICAR FECHA")),"SIN VALOR AVANCE")</f>
        <v>CUMPLIDA</v>
      </c>
    </row>
    <row r="55" spans="1:19" ht="105.75">
      <c r="A55" s="103" t="s">
        <v>23</v>
      </c>
      <c r="B55" s="104" t="s">
        <v>14</v>
      </c>
      <c r="C55" s="363"/>
      <c r="D55" s="363"/>
      <c r="E55" s="361"/>
      <c r="F55" s="361"/>
      <c r="G55" s="361"/>
      <c r="H55" s="361"/>
      <c r="I55" s="253">
        <v>2</v>
      </c>
      <c r="J55" s="254">
        <v>1</v>
      </c>
      <c r="K55" s="254">
        <v>1</v>
      </c>
      <c r="L55" s="107">
        <v>3</v>
      </c>
      <c r="M55" s="108">
        <v>45292</v>
      </c>
      <c r="N55" s="108">
        <v>45838</v>
      </c>
      <c r="O55" s="109">
        <f t="shared" si="0"/>
        <v>78</v>
      </c>
      <c r="P55" s="110">
        <v>1</v>
      </c>
      <c r="Q55" s="106" t="s">
        <v>2281</v>
      </c>
      <c r="R55" s="110">
        <f t="shared" si="1"/>
        <v>1</v>
      </c>
      <c r="S55" s="111" t="str">
        <f t="array" aca="1" ref="S55" ca="1">IF(ISNUMBER(R55),IF(R55=100%,"CUMPLIDA",IF(AND(ISNUMBER(N55),ISNUMBER(INDIRECT("FECHA_"&amp;$B55,1))), IF(N55&lt;=INDIRECT("FECHA_"&amp;$B55,1),"INCUMPLIDA","PROCESO"), "VERIFICAR FECHA")),"SIN VALOR AVANCE")</f>
        <v>CUMPLIDA</v>
      </c>
    </row>
    <row r="56" spans="1:19" ht="242.25">
      <c r="A56" s="103" t="s">
        <v>23</v>
      </c>
      <c r="B56" s="104" t="s">
        <v>14</v>
      </c>
      <c r="C56" s="363"/>
      <c r="D56" s="363"/>
      <c r="E56" s="361"/>
      <c r="F56" s="361"/>
      <c r="G56" s="361"/>
      <c r="H56" s="361"/>
      <c r="I56" s="253">
        <v>3</v>
      </c>
      <c r="J56" s="254">
        <v>1</v>
      </c>
      <c r="K56" s="254">
        <v>1</v>
      </c>
      <c r="L56" s="107">
        <v>2</v>
      </c>
      <c r="M56" s="108">
        <v>45260</v>
      </c>
      <c r="N56" s="108">
        <v>45337</v>
      </c>
      <c r="O56" s="109">
        <f t="shared" si="0"/>
        <v>11</v>
      </c>
      <c r="P56" s="110">
        <v>1</v>
      </c>
      <c r="Q56" s="106" t="s">
        <v>2282</v>
      </c>
      <c r="R56" s="110">
        <f t="shared" si="1"/>
        <v>1</v>
      </c>
      <c r="S56" s="111" t="str">
        <f t="array" aca="1" ref="S56" ca="1">IF(ISNUMBER(R56),IF(R56=100%,"CUMPLIDA",IF(AND(ISNUMBER(N56),ISNUMBER(INDIRECT("FECHA_"&amp;$B56,1))), IF(N56&lt;=INDIRECT("FECHA_"&amp;$B56,1),"INCUMPLIDA","PROCESO"), "VERIFICAR FECHA")),"SIN VALOR AVANCE")</f>
        <v>CUMPLIDA</v>
      </c>
    </row>
    <row r="57" spans="1:19" ht="195" customHeight="1">
      <c r="A57" s="103" t="s">
        <v>23</v>
      </c>
      <c r="B57" s="104" t="s">
        <v>14</v>
      </c>
      <c r="C57" s="363"/>
      <c r="D57" s="363"/>
      <c r="E57" s="361" t="s">
        <v>2286</v>
      </c>
      <c r="F57" s="361"/>
      <c r="G57" s="361"/>
      <c r="H57" s="361"/>
      <c r="I57" s="268">
        <v>4</v>
      </c>
      <c r="J57" s="254">
        <v>1</v>
      </c>
      <c r="K57" s="254">
        <v>1</v>
      </c>
      <c r="L57" s="107">
        <v>2</v>
      </c>
      <c r="M57" s="108">
        <v>45201</v>
      </c>
      <c r="N57" s="108">
        <v>45280</v>
      </c>
      <c r="O57" s="109">
        <f t="shared" si="0"/>
        <v>11.285714285714286</v>
      </c>
      <c r="P57" s="110">
        <v>1</v>
      </c>
      <c r="Q57" s="106" t="s">
        <v>2287</v>
      </c>
      <c r="R57" s="110">
        <f t="shared" si="1"/>
        <v>1</v>
      </c>
      <c r="S57" s="111" t="str">
        <f t="array" aca="1" ref="S57" ca="1">IF(ISNUMBER(R57),IF(R57=100%,"CUMPLIDA",IF(AND(ISNUMBER(N57),ISNUMBER(INDIRECT("FECHA_"&amp;$B57,1))), IF(N57&lt;=INDIRECT("FECHA_"&amp;$B57,1),"INCUMPLIDA","PROCESO"), "VERIFICAR FECHA")),"SIN VALOR AVANCE")</f>
        <v>CUMPLIDA</v>
      </c>
    </row>
    <row r="58" spans="1:19" ht="75.75">
      <c r="A58" s="103" t="s">
        <v>23</v>
      </c>
      <c r="B58" s="104" t="s">
        <v>14</v>
      </c>
      <c r="C58" s="363"/>
      <c r="D58" s="363"/>
      <c r="E58" s="361"/>
      <c r="F58" s="361"/>
      <c r="G58" s="361"/>
      <c r="H58" s="361"/>
      <c r="I58" s="268">
        <v>5</v>
      </c>
      <c r="J58" s="254">
        <v>1</v>
      </c>
      <c r="K58" s="254">
        <v>1</v>
      </c>
      <c r="L58" s="107">
        <v>4</v>
      </c>
      <c r="M58" s="108">
        <v>45201</v>
      </c>
      <c r="N58" s="108">
        <v>45596</v>
      </c>
      <c r="O58" s="109">
        <f t="shared" si="0"/>
        <v>56.428571428571431</v>
      </c>
      <c r="P58" s="110">
        <v>1</v>
      </c>
      <c r="Q58" s="106" t="s">
        <v>2287</v>
      </c>
      <c r="R58" s="110">
        <f t="shared" si="1"/>
        <v>1</v>
      </c>
      <c r="S58" s="111" t="str">
        <f t="array" aca="1" ref="S58" ca="1">IF(ISNUMBER(R58),IF(R58=100%,"CUMPLIDA",IF(AND(ISNUMBER(N58),ISNUMBER(INDIRECT("FECHA_"&amp;$B58,1))), IF(N58&lt;=INDIRECT("FECHA_"&amp;$B58,1),"INCUMPLIDA","PROCESO"), "VERIFICAR FECHA")),"SIN VALOR AVANCE")</f>
        <v>CUMPLIDA</v>
      </c>
    </row>
    <row r="59" spans="1:19" ht="75.75">
      <c r="A59" s="103" t="s">
        <v>23</v>
      </c>
      <c r="B59" s="104" t="s">
        <v>14</v>
      </c>
      <c r="C59" s="363"/>
      <c r="D59" s="363"/>
      <c r="E59" s="268"/>
      <c r="F59" s="268"/>
      <c r="G59" s="268" t="s">
        <v>2288</v>
      </c>
      <c r="H59" s="361"/>
      <c r="I59" s="268">
        <v>5</v>
      </c>
      <c r="J59" s="254">
        <v>1</v>
      </c>
      <c r="K59" s="254">
        <v>1</v>
      </c>
      <c r="L59" s="107">
        <v>4</v>
      </c>
      <c r="M59" s="108">
        <v>45201</v>
      </c>
      <c r="N59" s="108">
        <v>45596</v>
      </c>
      <c r="O59" s="109">
        <f t="shared" si="0"/>
        <v>56.428571428571431</v>
      </c>
      <c r="P59" s="110">
        <v>1</v>
      </c>
      <c r="Q59" s="106" t="s">
        <v>2287</v>
      </c>
      <c r="R59" s="110">
        <f t="shared" si="1"/>
        <v>1</v>
      </c>
      <c r="S59" s="111" t="str">
        <f t="array" aca="1" ref="S59" ca="1">IF(ISNUMBER(R59),IF(R59=100%,"CUMPLIDA",IF(AND(ISNUMBER(N59),ISNUMBER(INDIRECT("FECHA_"&amp;$B59,1))), IF(N59&lt;=INDIRECT("FECHA_"&amp;$B59,1),"INCUMPLIDA","PROCESO"), "VERIFICAR FECHA")),"SIN VALOR AVANCE")</f>
        <v>CUMPLIDA</v>
      </c>
    </row>
    <row r="60" spans="1:19" ht="135.75" customHeight="1">
      <c r="A60" s="121" t="s">
        <v>12</v>
      </c>
      <c r="B60" s="122" t="s">
        <v>14</v>
      </c>
      <c r="C60" s="363" t="s">
        <v>2289</v>
      </c>
      <c r="D60" s="363"/>
      <c r="E60" s="253" t="s">
        <v>2261</v>
      </c>
      <c r="F60" s="253"/>
      <c r="G60" s="253"/>
      <c r="H60" s="361"/>
      <c r="I60" s="253">
        <v>1</v>
      </c>
      <c r="J60" s="254">
        <v>1</v>
      </c>
      <c r="K60" s="254">
        <v>1</v>
      </c>
      <c r="L60" s="116">
        <v>4</v>
      </c>
      <c r="M60" s="108">
        <v>43101</v>
      </c>
      <c r="N60" s="108">
        <v>43465</v>
      </c>
      <c r="O60" s="109">
        <f t="shared" ref="O60:O95" si="2">(N60-M60)/7</f>
        <v>52</v>
      </c>
      <c r="P60" s="110">
        <v>1</v>
      </c>
      <c r="Q60" s="106" t="s">
        <v>2290</v>
      </c>
      <c r="R60" s="110">
        <f t="shared" ref="R60:R78" si="3">(P60)</f>
        <v>1</v>
      </c>
      <c r="S60" s="111" t="str">
        <f t="array" aca="1" ref="S60" ca="1">IF(ISNUMBER(R60),IF(R60=100%,"CUMPLIDA",IF(AND(ISNUMBER(N60),ISNUMBER(INDIRECT("FECHA_"&amp;$B60,1))), IF(N60&lt;=INDIRECT("FECHA_"&amp;$B60,1),"INCUMPLIDA","PROCESO"), "VERIFICAR FECHA")),"SIN VALOR AVANCE")</f>
        <v>CUMPLIDA</v>
      </c>
    </row>
    <row r="61" spans="1:19" ht="120.75">
      <c r="A61" s="121" t="s">
        <v>12</v>
      </c>
      <c r="B61" s="122" t="s">
        <v>14</v>
      </c>
      <c r="C61" s="363"/>
      <c r="D61" s="363"/>
      <c r="E61" s="253" t="s">
        <v>2291</v>
      </c>
      <c r="F61" s="253"/>
      <c r="G61" s="253"/>
      <c r="H61" s="361"/>
      <c r="I61" s="253">
        <v>2</v>
      </c>
      <c r="J61" s="254">
        <v>1</v>
      </c>
      <c r="K61" s="254">
        <v>1</v>
      </c>
      <c r="L61" s="116">
        <v>10</v>
      </c>
      <c r="M61" s="108">
        <v>43101</v>
      </c>
      <c r="N61" s="108">
        <v>43465</v>
      </c>
      <c r="O61" s="109">
        <f t="shared" si="2"/>
        <v>52</v>
      </c>
      <c r="P61" s="110">
        <v>1</v>
      </c>
      <c r="Q61" s="106" t="s">
        <v>2290</v>
      </c>
      <c r="R61" s="110">
        <f t="shared" si="3"/>
        <v>1</v>
      </c>
      <c r="S61" s="111" t="str">
        <f t="array" aca="1" ref="S61" ca="1">IF(ISNUMBER(R61),IF(R61=100%,"CUMPLIDA",IF(AND(ISNUMBER(N61),ISNUMBER(INDIRECT("FECHA_"&amp;$B61,1))), IF(N61&lt;=INDIRECT("FECHA_"&amp;$B61,1),"INCUMPLIDA","PROCESO"), "VERIFICAR FECHA")),"SIN VALOR AVANCE")</f>
        <v>CUMPLIDA</v>
      </c>
    </row>
    <row r="62" spans="1:19" ht="120.75">
      <c r="A62" s="121" t="s">
        <v>12</v>
      </c>
      <c r="B62" s="122" t="s">
        <v>14</v>
      </c>
      <c r="C62" s="363"/>
      <c r="D62" s="363"/>
      <c r="E62" s="253" t="s">
        <v>2283</v>
      </c>
      <c r="F62" s="253"/>
      <c r="G62" s="253"/>
      <c r="H62" s="361"/>
      <c r="I62" s="253">
        <v>3</v>
      </c>
      <c r="J62" s="254">
        <v>1</v>
      </c>
      <c r="K62" s="254">
        <v>1</v>
      </c>
      <c r="L62" s="110">
        <v>1</v>
      </c>
      <c r="M62" s="108">
        <v>43009</v>
      </c>
      <c r="N62" s="108">
        <v>43465</v>
      </c>
      <c r="O62" s="109">
        <f t="shared" si="2"/>
        <v>65.142857142857139</v>
      </c>
      <c r="P62" s="110">
        <v>1</v>
      </c>
      <c r="Q62" s="106" t="s">
        <v>2290</v>
      </c>
      <c r="R62" s="110">
        <f t="shared" si="3"/>
        <v>1</v>
      </c>
      <c r="S62" s="111" t="str">
        <f t="array" aca="1" ref="S62" ca="1">IF(ISNUMBER(R62),IF(R62=100%,"CUMPLIDA",IF(AND(ISNUMBER(N62),ISNUMBER(INDIRECT("FECHA_"&amp;$B62,1))), IF(N62&lt;=INDIRECT("FECHA_"&amp;$B62,1),"INCUMPLIDA","PROCESO"), "VERIFICAR FECHA")),"SIN VALOR AVANCE")</f>
        <v>CUMPLIDA</v>
      </c>
    </row>
    <row r="63" spans="1:19" ht="105.75">
      <c r="A63" s="121" t="s">
        <v>12</v>
      </c>
      <c r="B63" s="122" t="s">
        <v>14</v>
      </c>
      <c r="C63" s="363"/>
      <c r="D63" s="363"/>
      <c r="E63" s="253" t="s">
        <v>2284</v>
      </c>
      <c r="F63" s="253"/>
      <c r="G63" s="253"/>
      <c r="H63" s="361"/>
      <c r="I63" s="253">
        <v>4</v>
      </c>
      <c r="J63" s="254">
        <v>1</v>
      </c>
      <c r="K63" s="254">
        <v>1</v>
      </c>
      <c r="L63" s="110">
        <v>1</v>
      </c>
      <c r="M63" s="108">
        <v>43018</v>
      </c>
      <c r="N63" s="108">
        <v>43383</v>
      </c>
      <c r="O63" s="109">
        <f t="shared" si="2"/>
        <v>52.142857142857146</v>
      </c>
      <c r="P63" s="110">
        <v>1</v>
      </c>
      <c r="Q63" s="106" t="s">
        <v>2292</v>
      </c>
      <c r="R63" s="110">
        <f t="shared" si="3"/>
        <v>1</v>
      </c>
      <c r="S63" s="111" t="str">
        <f t="array" aca="1" ref="S63" ca="1">IF(ISNUMBER(R63),IF(R63=100%,"CUMPLIDA",IF(AND(ISNUMBER(N63),ISNUMBER(INDIRECT("FECHA_"&amp;$B63,1))), IF(N63&lt;=INDIRECT("FECHA_"&amp;$B63,1),"INCUMPLIDA","PROCESO"), "VERIFICAR FECHA")),"SIN VALOR AVANCE")</f>
        <v>CUMPLIDA</v>
      </c>
    </row>
    <row r="64" spans="1:19" ht="105.75">
      <c r="A64" s="121" t="s">
        <v>12</v>
      </c>
      <c r="B64" s="122" t="s">
        <v>14</v>
      </c>
      <c r="C64" s="363"/>
      <c r="D64" s="363"/>
      <c r="E64" s="253" t="s">
        <v>2293</v>
      </c>
      <c r="F64" s="253"/>
      <c r="G64" s="253"/>
      <c r="H64" s="361"/>
      <c r="I64" s="253">
        <v>5</v>
      </c>
      <c r="J64" s="254">
        <v>1</v>
      </c>
      <c r="K64" s="254">
        <v>1</v>
      </c>
      <c r="L64" s="110">
        <v>0.05</v>
      </c>
      <c r="M64" s="108">
        <v>43040</v>
      </c>
      <c r="N64" s="108">
        <v>43434</v>
      </c>
      <c r="O64" s="109">
        <f t="shared" si="2"/>
        <v>56.285714285714285</v>
      </c>
      <c r="P64" s="110">
        <v>1</v>
      </c>
      <c r="Q64" s="106" t="s">
        <v>2294</v>
      </c>
      <c r="R64" s="110">
        <f t="shared" si="3"/>
        <v>1</v>
      </c>
      <c r="S64" s="111" t="str">
        <f t="array" aca="1" ref="S64" ca="1">IF(ISNUMBER(R64),IF(R64=100%,"CUMPLIDA",IF(AND(ISNUMBER(N64),ISNUMBER(INDIRECT("FECHA_"&amp;$B64,1))), IF(N64&lt;=INDIRECT("FECHA_"&amp;$B64,1),"INCUMPLIDA","PROCESO"), "VERIFICAR FECHA")),"SIN VALOR AVANCE")</f>
        <v>CUMPLIDA</v>
      </c>
    </row>
    <row r="65" spans="1:19" ht="105.75">
      <c r="A65" s="121" t="s">
        <v>12</v>
      </c>
      <c r="B65" s="122" t="s">
        <v>14</v>
      </c>
      <c r="C65" s="363"/>
      <c r="D65" s="363"/>
      <c r="E65" s="253" t="s">
        <v>2286</v>
      </c>
      <c r="F65" s="253"/>
      <c r="G65" s="253"/>
      <c r="H65" s="361"/>
      <c r="I65" s="253">
        <v>6</v>
      </c>
      <c r="J65" s="254">
        <v>1</v>
      </c>
      <c r="K65" s="254">
        <v>1</v>
      </c>
      <c r="L65" s="116">
        <v>1</v>
      </c>
      <c r="M65" s="108">
        <v>43040</v>
      </c>
      <c r="N65" s="108">
        <v>43099</v>
      </c>
      <c r="O65" s="109">
        <f t="shared" si="2"/>
        <v>8.4285714285714288</v>
      </c>
      <c r="P65" s="110">
        <v>1</v>
      </c>
      <c r="Q65" s="106" t="s">
        <v>2295</v>
      </c>
      <c r="R65" s="110">
        <f t="shared" si="3"/>
        <v>1</v>
      </c>
      <c r="S65" s="111" t="str">
        <f t="array" aca="1" ref="S65" ca="1">IF(ISNUMBER(R65),IF(R65=100%,"CUMPLIDA",IF(AND(ISNUMBER(N65),ISNUMBER(INDIRECT("FECHA_"&amp;$B65,1))), IF(N65&lt;=INDIRECT("FECHA_"&amp;$B65,1),"INCUMPLIDA","PROCESO"), "VERIFICAR FECHA")),"SIN VALOR AVANCE")</f>
        <v>CUMPLIDA</v>
      </c>
    </row>
    <row r="66" spans="1:19" ht="60.75">
      <c r="A66" s="121" t="s">
        <v>12</v>
      </c>
      <c r="B66" s="122" t="s">
        <v>14</v>
      </c>
      <c r="C66" s="363"/>
      <c r="D66" s="363"/>
      <c r="E66" s="253" t="s">
        <v>2296</v>
      </c>
      <c r="F66" s="253"/>
      <c r="G66" s="253"/>
      <c r="H66" s="361"/>
      <c r="I66" s="253">
        <v>7</v>
      </c>
      <c r="J66" s="254">
        <v>1</v>
      </c>
      <c r="K66" s="254">
        <v>1</v>
      </c>
      <c r="L66" s="116">
        <v>3</v>
      </c>
      <c r="M66" s="108">
        <v>43059</v>
      </c>
      <c r="N66" s="108">
        <v>43190</v>
      </c>
      <c r="O66" s="109">
        <f t="shared" si="2"/>
        <v>18.714285714285715</v>
      </c>
      <c r="P66" s="110">
        <v>1</v>
      </c>
      <c r="Q66" s="106" t="s">
        <v>2297</v>
      </c>
      <c r="R66" s="110">
        <f t="shared" si="3"/>
        <v>1</v>
      </c>
      <c r="S66" s="111" t="str">
        <f t="array" aca="1" ref="S66" ca="1">IF(ISNUMBER(R66),IF(R66=100%,"CUMPLIDA",IF(AND(ISNUMBER(N66),ISNUMBER(INDIRECT("FECHA_"&amp;$B66,1))), IF(N66&lt;=INDIRECT("FECHA_"&amp;$B66,1),"INCUMPLIDA","PROCESO"), "VERIFICAR FECHA")),"SIN VALOR AVANCE")</f>
        <v>CUMPLIDA</v>
      </c>
    </row>
    <row r="67" spans="1:19" ht="60.75">
      <c r="A67" s="121" t="s">
        <v>12</v>
      </c>
      <c r="B67" s="122" t="s">
        <v>14</v>
      </c>
      <c r="C67" s="363"/>
      <c r="D67" s="363"/>
      <c r="E67" s="253" t="s">
        <v>2298</v>
      </c>
      <c r="F67" s="253"/>
      <c r="G67" s="253"/>
      <c r="H67" s="361"/>
      <c r="I67" s="253">
        <v>8</v>
      </c>
      <c r="J67" s="254">
        <v>1</v>
      </c>
      <c r="K67" s="254">
        <v>1</v>
      </c>
      <c r="L67" s="116">
        <v>1</v>
      </c>
      <c r="M67" s="108">
        <v>43031</v>
      </c>
      <c r="N67" s="108">
        <v>43035</v>
      </c>
      <c r="O67" s="109">
        <f t="shared" si="2"/>
        <v>0.5714285714285714</v>
      </c>
      <c r="P67" s="110">
        <v>1</v>
      </c>
      <c r="Q67" s="106" t="s">
        <v>2297</v>
      </c>
      <c r="R67" s="110">
        <f t="shared" si="3"/>
        <v>1</v>
      </c>
      <c r="S67" s="111" t="str">
        <f t="array" aca="1" ref="S67" ca="1">IF(ISNUMBER(R67),IF(R67=100%,"CUMPLIDA",IF(AND(ISNUMBER(N67),ISNUMBER(INDIRECT("FECHA_"&amp;$B67,1))), IF(N67&lt;=INDIRECT("FECHA_"&amp;$B67,1),"INCUMPLIDA","PROCESO"), "VERIFICAR FECHA")),"SIN VALOR AVANCE")</f>
        <v>CUMPLIDA</v>
      </c>
    </row>
    <row r="68" spans="1:19" ht="90.75">
      <c r="A68" s="121" t="s">
        <v>12</v>
      </c>
      <c r="B68" s="122" t="s">
        <v>14</v>
      </c>
      <c r="C68" s="363"/>
      <c r="D68" s="363"/>
      <c r="E68" s="253" t="s">
        <v>2299</v>
      </c>
      <c r="F68" s="253"/>
      <c r="G68" s="253"/>
      <c r="H68" s="361"/>
      <c r="I68" s="253">
        <v>9</v>
      </c>
      <c r="J68" s="254">
        <v>1</v>
      </c>
      <c r="K68" s="254">
        <v>1</v>
      </c>
      <c r="L68" s="116">
        <v>2</v>
      </c>
      <c r="M68" s="108">
        <v>43101</v>
      </c>
      <c r="N68" s="108">
        <v>43311</v>
      </c>
      <c r="O68" s="109">
        <f t="shared" si="2"/>
        <v>30</v>
      </c>
      <c r="P68" s="110">
        <v>1</v>
      </c>
      <c r="Q68" s="106" t="s">
        <v>2300</v>
      </c>
      <c r="R68" s="110">
        <f t="shared" si="3"/>
        <v>1</v>
      </c>
      <c r="S68" s="111" t="str">
        <f t="array" aca="1" ref="S68" ca="1">IF(ISNUMBER(R68),IF(R68=100%,"CUMPLIDA",IF(AND(ISNUMBER(N68),ISNUMBER(INDIRECT("FECHA_"&amp;$B68,1))), IF(N68&lt;=INDIRECT("FECHA_"&amp;$B68,1),"INCUMPLIDA","PROCESO"), "VERIFICAR FECHA")),"SIN VALOR AVANCE")</f>
        <v>CUMPLIDA</v>
      </c>
    </row>
    <row r="69" spans="1:19" ht="240" customHeight="1">
      <c r="A69" s="121" t="s">
        <v>12</v>
      </c>
      <c r="B69" s="122" t="s">
        <v>14</v>
      </c>
      <c r="C69" s="363" t="s">
        <v>2289</v>
      </c>
      <c r="D69" s="363"/>
      <c r="E69" s="361" t="s">
        <v>2301</v>
      </c>
      <c r="F69" s="361"/>
      <c r="G69" s="361"/>
      <c r="H69" s="361"/>
      <c r="I69" s="253">
        <v>10</v>
      </c>
      <c r="J69" s="254">
        <v>1</v>
      </c>
      <c r="K69" s="254">
        <v>1</v>
      </c>
      <c r="L69" s="116">
        <v>5</v>
      </c>
      <c r="M69" s="108">
        <v>43101</v>
      </c>
      <c r="N69" s="108">
        <v>43465</v>
      </c>
      <c r="O69" s="109">
        <f t="shared" si="2"/>
        <v>52</v>
      </c>
      <c r="P69" s="110">
        <v>1</v>
      </c>
      <c r="Q69" s="106" t="s">
        <v>2290</v>
      </c>
      <c r="R69" s="110">
        <f t="shared" si="3"/>
        <v>1</v>
      </c>
      <c r="S69" s="111" t="str">
        <f t="array" aca="1" ref="S69" ca="1">IF(ISNUMBER(R69),IF(R69=100%,"CUMPLIDA",IF(AND(ISNUMBER(N69),ISNUMBER(INDIRECT("FECHA_"&amp;$B69,1))), IF(N69&lt;=INDIRECT("FECHA_"&amp;$B69,1),"INCUMPLIDA","PROCESO"), "VERIFICAR FECHA")),"SIN VALOR AVANCE")</f>
        <v>CUMPLIDA</v>
      </c>
    </row>
    <row r="70" spans="1:19" ht="120.75">
      <c r="A70" s="121" t="s">
        <v>12</v>
      </c>
      <c r="B70" s="122" t="s">
        <v>14</v>
      </c>
      <c r="C70" s="363"/>
      <c r="D70" s="363"/>
      <c r="E70" s="361"/>
      <c r="F70" s="361"/>
      <c r="G70" s="361"/>
      <c r="H70" s="361"/>
      <c r="I70" s="253">
        <v>11</v>
      </c>
      <c r="J70" s="254">
        <v>1</v>
      </c>
      <c r="K70" s="254">
        <v>1</v>
      </c>
      <c r="L70" s="110">
        <v>1</v>
      </c>
      <c r="M70" s="108">
        <v>43040</v>
      </c>
      <c r="N70" s="108">
        <v>43281</v>
      </c>
      <c r="O70" s="109">
        <f t="shared" si="2"/>
        <v>34.428571428571431</v>
      </c>
      <c r="P70" s="110">
        <v>1</v>
      </c>
      <c r="Q70" s="106" t="s">
        <v>2302</v>
      </c>
      <c r="R70" s="110">
        <f t="shared" si="3"/>
        <v>1</v>
      </c>
      <c r="S70" s="111" t="str">
        <f t="array" aca="1" ref="S70" ca="1">IF(ISNUMBER(R70),IF(R70=100%,"CUMPLIDA",IF(AND(ISNUMBER(N70),ISNUMBER(INDIRECT("FECHA_"&amp;$B70,1))), IF(N70&lt;=INDIRECT("FECHA_"&amp;$B70,1),"INCUMPLIDA","PROCESO"), "VERIFICAR FECHA")),"SIN VALOR AVANCE")</f>
        <v>CUMPLIDA</v>
      </c>
    </row>
    <row r="71" spans="1:19" ht="120.75">
      <c r="A71" s="121" t="s">
        <v>12</v>
      </c>
      <c r="B71" s="122" t="s">
        <v>14</v>
      </c>
      <c r="C71" s="363"/>
      <c r="D71" s="363"/>
      <c r="E71" s="361"/>
      <c r="F71" s="361"/>
      <c r="G71" s="361"/>
      <c r="H71" s="361"/>
      <c r="I71" s="253">
        <v>12</v>
      </c>
      <c r="J71" s="254">
        <v>1</v>
      </c>
      <c r="K71" s="254">
        <v>1</v>
      </c>
      <c r="L71" s="116">
        <v>20</v>
      </c>
      <c r="M71" s="108">
        <v>43101</v>
      </c>
      <c r="N71" s="108">
        <v>43465</v>
      </c>
      <c r="O71" s="109">
        <f t="shared" si="2"/>
        <v>52</v>
      </c>
      <c r="P71" s="110">
        <v>1</v>
      </c>
      <c r="Q71" s="106" t="s">
        <v>2302</v>
      </c>
      <c r="R71" s="110">
        <f t="shared" si="3"/>
        <v>1</v>
      </c>
      <c r="S71" s="111" t="str">
        <f t="array" aca="1" ref="S71" ca="1">IF(ISNUMBER(R71),IF(R71=100%,"CUMPLIDA",IF(AND(ISNUMBER(N71),ISNUMBER(INDIRECT("FECHA_"&amp;$B71,1))), IF(N71&lt;=INDIRECT("FECHA_"&amp;$B71,1),"INCUMPLIDA","PROCESO"), "VERIFICAR FECHA")),"SIN VALOR AVANCE")</f>
        <v>CUMPLIDA</v>
      </c>
    </row>
    <row r="72" spans="1:19" ht="120.75">
      <c r="A72" s="121" t="s">
        <v>12</v>
      </c>
      <c r="B72" s="122" t="s">
        <v>14</v>
      </c>
      <c r="C72" s="363"/>
      <c r="D72" s="363"/>
      <c r="E72" s="361" t="s">
        <v>2303</v>
      </c>
      <c r="F72" s="361"/>
      <c r="G72" s="361"/>
      <c r="H72" s="361"/>
      <c r="I72" s="253">
        <v>13</v>
      </c>
      <c r="J72" s="254">
        <v>1</v>
      </c>
      <c r="K72" s="254">
        <v>1</v>
      </c>
      <c r="L72" s="116">
        <v>1</v>
      </c>
      <c r="M72" s="108">
        <v>43028</v>
      </c>
      <c r="N72" s="108">
        <v>43059</v>
      </c>
      <c r="O72" s="109">
        <f t="shared" si="2"/>
        <v>4.4285714285714288</v>
      </c>
      <c r="P72" s="110">
        <v>1</v>
      </c>
      <c r="Q72" s="106" t="s">
        <v>2290</v>
      </c>
      <c r="R72" s="110">
        <f t="shared" si="3"/>
        <v>1</v>
      </c>
      <c r="S72" s="111" t="str">
        <f t="array" aca="1" ref="S72" ca="1">IF(ISNUMBER(R72),IF(R72=100%,"CUMPLIDA",IF(AND(ISNUMBER(N72),ISNUMBER(INDIRECT("FECHA_"&amp;$B72,1))), IF(N72&lt;=INDIRECT("FECHA_"&amp;$B72,1),"INCUMPLIDA","PROCESO"), "VERIFICAR FECHA")),"SIN VALOR AVANCE")</f>
        <v>CUMPLIDA</v>
      </c>
    </row>
    <row r="73" spans="1:19" ht="135.75">
      <c r="A73" s="121" t="s">
        <v>12</v>
      </c>
      <c r="B73" s="122" t="s">
        <v>14</v>
      </c>
      <c r="C73" s="363"/>
      <c r="D73" s="363"/>
      <c r="E73" s="361"/>
      <c r="F73" s="361"/>
      <c r="G73" s="361"/>
      <c r="H73" s="361"/>
      <c r="I73" s="253">
        <v>14</v>
      </c>
      <c r="J73" s="254">
        <v>1</v>
      </c>
      <c r="K73" s="254">
        <v>1</v>
      </c>
      <c r="L73" s="116">
        <v>1</v>
      </c>
      <c r="M73" s="108">
        <v>42979</v>
      </c>
      <c r="N73" s="108">
        <v>43099</v>
      </c>
      <c r="O73" s="109">
        <f t="shared" si="2"/>
        <v>17.142857142857142</v>
      </c>
      <c r="P73" s="110">
        <v>1</v>
      </c>
      <c r="Q73" s="106" t="s">
        <v>2304</v>
      </c>
      <c r="R73" s="110">
        <f t="shared" si="3"/>
        <v>1</v>
      </c>
      <c r="S73" s="111" t="str">
        <f t="array" aca="1" ref="S73" ca="1">IF(ISNUMBER(R73),IF(R73=100%,"CUMPLIDA",IF(AND(ISNUMBER(N73),ISNUMBER(INDIRECT("FECHA_"&amp;$B73,1))), IF(N73&lt;=INDIRECT("FECHA_"&amp;$B73,1),"INCUMPLIDA","PROCESO"), "VERIFICAR FECHA")),"SIN VALOR AVANCE")</f>
        <v>CUMPLIDA</v>
      </c>
    </row>
    <row r="74" spans="1:19" ht="120.75">
      <c r="A74" s="121" t="s">
        <v>12</v>
      </c>
      <c r="B74" s="122" t="s">
        <v>14</v>
      </c>
      <c r="C74" s="363"/>
      <c r="D74" s="363"/>
      <c r="E74" s="361"/>
      <c r="F74" s="361"/>
      <c r="G74" s="361"/>
      <c r="H74" s="361"/>
      <c r="I74" s="253">
        <v>15</v>
      </c>
      <c r="J74" s="254">
        <v>1</v>
      </c>
      <c r="K74" s="254">
        <v>1</v>
      </c>
      <c r="L74" s="116">
        <v>1</v>
      </c>
      <c r="M74" s="108">
        <v>43020</v>
      </c>
      <c r="N74" s="108">
        <v>43038</v>
      </c>
      <c r="O74" s="109">
        <f t="shared" si="2"/>
        <v>2.5714285714285716</v>
      </c>
      <c r="P74" s="110">
        <v>1</v>
      </c>
      <c r="Q74" s="106" t="s">
        <v>2305</v>
      </c>
      <c r="R74" s="110">
        <f t="shared" si="3"/>
        <v>1</v>
      </c>
      <c r="S74" s="111" t="str">
        <f t="array" aca="1" ref="S74" ca="1">IF(ISNUMBER(R74),IF(R74=100%,"CUMPLIDA",IF(AND(ISNUMBER(N74),ISNUMBER(INDIRECT("FECHA_"&amp;$B74,1))), IF(N74&lt;=INDIRECT("FECHA_"&amp;$B74,1),"INCUMPLIDA","PROCESO"), "VERIFICAR FECHA")),"SIN VALOR AVANCE")</f>
        <v>CUMPLIDA</v>
      </c>
    </row>
    <row r="75" spans="1:19" ht="120.75">
      <c r="A75" s="121" t="s">
        <v>12</v>
      </c>
      <c r="B75" s="122" t="s">
        <v>14</v>
      </c>
      <c r="C75" s="363"/>
      <c r="D75" s="363"/>
      <c r="E75" s="361" t="s">
        <v>2306</v>
      </c>
      <c r="F75" s="361"/>
      <c r="G75" s="361"/>
      <c r="H75" s="361"/>
      <c r="I75" s="253">
        <v>16</v>
      </c>
      <c r="J75" s="254">
        <v>1</v>
      </c>
      <c r="K75" s="254">
        <v>1</v>
      </c>
      <c r="L75" s="116">
        <v>1</v>
      </c>
      <c r="M75" s="108">
        <v>43040</v>
      </c>
      <c r="N75" s="108">
        <v>43069</v>
      </c>
      <c r="O75" s="109">
        <f t="shared" si="2"/>
        <v>4.1428571428571432</v>
      </c>
      <c r="P75" s="110">
        <v>1</v>
      </c>
      <c r="Q75" s="106" t="s">
        <v>2290</v>
      </c>
      <c r="R75" s="110">
        <f t="shared" si="3"/>
        <v>1</v>
      </c>
      <c r="S75" s="111" t="str">
        <f t="array" aca="1" ref="S75" ca="1">IF(ISNUMBER(R75),IF(R75=100%,"CUMPLIDA",IF(AND(ISNUMBER(N75),ISNUMBER(INDIRECT("FECHA_"&amp;$B75,1))), IF(N75&lt;=INDIRECT("FECHA_"&amp;$B75,1),"INCUMPLIDA","PROCESO"), "VERIFICAR FECHA")),"SIN VALOR AVANCE")</f>
        <v>CUMPLIDA</v>
      </c>
    </row>
    <row r="76" spans="1:19" ht="120.75">
      <c r="A76" s="121" t="s">
        <v>12</v>
      </c>
      <c r="B76" s="122" t="s">
        <v>14</v>
      </c>
      <c r="C76" s="363"/>
      <c r="D76" s="363"/>
      <c r="E76" s="361"/>
      <c r="F76" s="361"/>
      <c r="G76" s="361"/>
      <c r="H76" s="361"/>
      <c r="I76" s="253">
        <v>17</v>
      </c>
      <c r="J76" s="254">
        <v>1</v>
      </c>
      <c r="K76" s="254">
        <v>1</v>
      </c>
      <c r="L76" s="116">
        <v>1</v>
      </c>
      <c r="M76" s="108">
        <v>42979</v>
      </c>
      <c r="N76" s="108">
        <v>43038</v>
      </c>
      <c r="O76" s="109">
        <f t="shared" si="2"/>
        <v>8.4285714285714288</v>
      </c>
      <c r="P76" s="110">
        <v>1</v>
      </c>
      <c r="Q76" s="106" t="s">
        <v>2290</v>
      </c>
      <c r="R76" s="110">
        <f t="shared" si="3"/>
        <v>1</v>
      </c>
      <c r="S76" s="111" t="str">
        <f t="array" aca="1" ref="S76" ca="1">IF(ISNUMBER(R76),IF(R76=100%,"CUMPLIDA",IF(AND(ISNUMBER(N76),ISNUMBER(INDIRECT("FECHA_"&amp;$B76,1))), IF(N76&lt;=INDIRECT("FECHA_"&amp;$B76,1),"INCUMPLIDA","PROCESO"), "VERIFICAR FECHA")),"SIN VALOR AVANCE")</f>
        <v>CUMPLIDA</v>
      </c>
    </row>
    <row r="77" spans="1:19" ht="135.75" customHeight="1">
      <c r="A77" s="121" t="s">
        <v>12</v>
      </c>
      <c r="B77" s="122" t="s">
        <v>14</v>
      </c>
      <c r="C77" s="363"/>
      <c r="D77" s="363"/>
      <c r="E77" s="361"/>
      <c r="F77" s="361"/>
      <c r="G77" s="361"/>
      <c r="H77" s="361"/>
      <c r="I77" s="368" t="s">
        <v>2307</v>
      </c>
      <c r="J77" s="369">
        <v>1</v>
      </c>
      <c r="K77" s="254">
        <v>1</v>
      </c>
      <c r="L77" s="116">
        <v>1</v>
      </c>
      <c r="M77" s="108">
        <v>43021</v>
      </c>
      <c r="N77" s="108">
        <v>43039</v>
      </c>
      <c r="O77" s="109">
        <f t="shared" si="2"/>
        <v>2.5714285714285716</v>
      </c>
      <c r="P77" s="110">
        <v>1</v>
      </c>
      <c r="Q77" s="106" t="s">
        <v>2290</v>
      </c>
      <c r="R77" s="110">
        <f t="shared" si="3"/>
        <v>1</v>
      </c>
      <c r="S77" s="111" t="str">
        <f t="array" aca="1" ref="S77" ca="1">IF(ISNUMBER(R77),IF(R77=100%,"CUMPLIDA",IF(AND(ISNUMBER(N77),ISNUMBER(INDIRECT("FECHA_"&amp;$B77,1))), IF(N77&lt;=INDIRECT("FECHA_"&amp;$B77,1),"INCUMPLIDA","PROCESO"), "VERIFICAR FECHA")),"SIN VALOR AVANCE")</f>
        <v>CUMPLIDA</v>
      </c>
    </row>
    <row r="78" spans="1:19" ht="150.75">
      <c r="A78" s="121" t="s">
        <v>12</v>
      </c>
      <c r="B78" s="122" t="s">
        <v>14</v>
      </c>
      <c r="C78" s="363"/>
      <c r="D78" s="363"/>
      <c r="E78" s="361" t="s">
        <v>2308</v>
      </c>
      <c r="F78" s="361"/>
      <c r="G78" s="361"/>
      <c r="H78" s="361"/>
      <c r="I78" s="368"/>
      <c r="J78" s="369"/>
      <c r="K78" s="254">
        <v>1</v>
      </c>
      <c r="L78" s="116">
        <v>1</v>
      </c>
      <c r="M78" s="108">
        <v>43040</v>
      </c>
      <c r="N78" s="108">
        <v>43100</v>
      </c>
      <c r="O78" s="109">
        <f t="shared" si="2"/>
        <v>8.5714285714285712</v>
      </c>
      <c r="P78" s="110">
        <v>1</v>
      </c>
      <c r="Q78" s="106" t="s">
        <v>2309</v>
      </c>
      <c r="R78" s="110">
        <f t="shared" si="3"/>
        <v>1</v>
      </c>
      <c r="S78" s="111" t="str">
        <f t="array" aca="1" ref="S78" ca="1">IF(ISNUMBER(R78),IF(R78=100%,"CUMPLIDA",IF(AND(ISNUMBER(N78),ISNUMBER(INDIRECT("FECHA_"&amp;$B78,1))), IF(N78&lt;=INDIRECT("FECHA_"&amp;$B78,1),"INCUMPLIDA","PROCESO"), "VERIFICAR FECHA")),"SIN VALOR AVANCE")</f>
        <v>CUMPLIDA</v>
      </c>
    </row>
    <row r="79" spans="1:19" ht="150.75">
      <c r="A79" s="121" t="s">
        <v>12</v>
      </c>
      <c r="B79" s="122" t="s">
        <v>14</v>
      </c>
      <c r="C79" s="363"/>
      <c r="D79" s="363"/>
      <c r="E79" s="361"/>
      <c r="F79" s="361"/>
      <c r="G79" s="361"/>
      <c r="H79" s="361"/>
      <c r="I79" s="253">
        <v>19</v>
      </c>
      <c r="J79" s="254">
        <v>1</v>
      </c>
      <c r="K79" s="254">
        <v>1</v>
      </c>
      <c r="L79" s="116">
        <v>1</v>
      </c>
      <c r="M79" s="108">
        <v>43009</v>
      </c>
      <c r="N79" s="108">
        <v>43830</v>
      </c>
      <c r="O79" s="109">
        <f t="shared" si="2"/>
        <v>117.28571428571429</v>
      </c>
      <c r="P79" s="110">
        <v>1</v>
      </c>
      <c r="Q79" s="106" t="s">
        <v>2309</v>
      </c>
      <c r="R79" s="110">
        <f t="shared" ref="R79:R142" si="4">(P79)</f>
        <v>1</v>
      </c>
      <c r="S79" s="111" t="str">
        <f t="array" aca="1" ref="S79" ca="1">IF(ISNUMBER(R79),IF(R79=100%,"CUMPLIDA",IF(AND(ISNUMBER(N79),ISNUMBER(INDIRECT("FECHA_"&amp;$B79,1))), IF(N79&lt;=INDIRECT("FECHA_"&amp;$B79,1),"INCUMPLIDA","PROCESO"), "VERIFICAR FECHA")),"SIN VALOR AVANCE")</f>
        <v>CUMPLIDA</v>
      </c>
    </row>
    <row r="80" spans="1:19" ht="150.75">
      <c r="A80" s="121" t="s">
        <v>12</v>
      </c>
      <c r="B80" s="122" t="s">
        <v>14</v>
      </c>
      <c r="C80" s="363"/>
      <c r="D80" s="363"/>
      <c r="E80" s="361"/>
      <c r="F80" s="361"/>
      <c r="G80" s="361"/>
      <c r="H80" s="361"/>
      <c r="I80" s="253">
        <v>20</v>
      </c>
      <c r="J80" s="254">
        <v>1</v>
      </c>
      <c r="K80" s="254">
        <v>1</v>
      </c>
      <c r="L80" s="116">
        <v>1</v>
      </c>
      <c r="M80" s="108">
        <v>44013</v>
      </c>
      <c r="N80" s="108">
        <v>44195</v>
      </c>
      <c r="O80" s="109">
        <f t="shared" si="2"/>
        <v>26</v>
      </c>
      <c r="P80" s="110">
        <v>1</v>
      </c>
      <c r="Q80" s="106" t="s">
        <v>2309</v>
      </c>
      <c r="R80" s="110">
        <f t="shared" si="4"/>
        <v>1</v>
      </c>
      <c r="S80" s="111" t="str">
        <f t="array" aca="1" ref="S80" ca="1">IF(ISNUMBER(R80),IF(R80=100%,"CUMPLIDA",IF(AND(ISNUMBER(N80),ISNUMBER(INDIRECT("FECHA_"&amp;$B80,1))), IF(N80&lt;=INDIRECT("FECHA_"&amp;$B80,1),"INCUMPLIDA","PROCESO"), "VERIFICAR FECHA")),"SIN VALOR AVANCE")</f>
        <v>CUMPLIDA</v>
      </c>
    </row>
    <row r="81" spans="1:19" ht="225.75">
      <c r="A81" s="121" t="s">
        <v>12</v>
      </c>
      <c r="B81" s="122" t="s">
        <v>14</v>
      </c>
      <c r="C81" s="363"/>
      <c r="D81" s="363"/>
      <c r="E81" s="361"/>
      <c r="F81" s="361"/>
      <c r="G81" s="361"/>
      <c r="H81" s="361"/>
      <c r="I81" s="253">
        <v>21</v>
      </c>
      <c r="J81" s="254">
        <v>1</v>
      </c>
      <c r="K81" s="254">
        <v>1</v>
      </c>
      <c r="L81" s="116">
        <v>1</v>
      </c>
      <c r="M81" s="108">
        <v>45931</v>
      </c>
      <c r="N81" s="117">
        <v>46081</v>
      </c>
      <c r="O81" s="109">
        <f t="shared" si="2"/>
        <v>21.428571428571427</v>
      </c>
      <c r="P81" s="110">
        <v>0</v>
      </c>
      <c r="Q81" s="106" t="s">
        <v>2310</v>
      </c>
      <c r="R81" s="110">
        <f t="shared" si="4"/>
        <v>0</v>
      </c>
      <c r="S81" s="111" t="str">
        <f t="array" aca="1" ref="S81" ca="1">IF(ISNUMBER(R81),IF(R81=100%,"CUMPLIDA",IF(AND(ISNUMBER(N81),ISNUMBER(INDIRECT("FECHA_"&amp;$B81,1))), IF(N81&lt;=INDIRECT("FECHA_"&amp;$B81,1),"INCUMPLIDA","PROCESO"), "VERIFICAR FECHA")),"SIN VALOR AVANCE")</f>
        <v>INCUMPLIDA</v>
      </c>
    </row>
    <row r="82" spans="1:19" ht="225.75">
      <c r="A82" s="121" t="s">
        <v>12</v>
      </c>
      <c r="B82" s="122" t="s">
        <v>14</v>
      </c>
      <c r="C82" s="363"/>
      <c r="D82" s="363"/>
      <c r="E82" s="361"/>
      <c r="F82" s="361"/>
      <c r="G82" s="361"/>
      <c r="H82" s="361"/>
      <c r="I82" s="253">
        <v>22</v>
      </c>
      <c r="J82" s="254">
        <v>1</v>
      </c>
      <c r="K82" s="254">
        <v>1</v>
      </c>
      <c r="L82" s="116">
        <v>1</v>
      </c>
      <c r="M82" s="108">
        <v>45992</v>
      </c>
      <c r="N82" s="117">
        <v>46265</v>
      </c>
      <c r="O82" s="109">
        <f t="shared" si="2"/>
        <v>39</v>
      </c>
      <c r="P82" s="110">
        <v>0</v>
      </c>
      <c r="Q82" s="106" t="s">
        <v>2310</v>
      </c>
      <c r="R82" s="110">
        <f t="shared" si="4"/>
        <v>0</v>
      </c>
      <c r="S82" s="111" t="str">
        <f t="array" aca="1" ref="S82" ca="1">IF(ISNUMBER(R82),IF(R82=100%,"CUMPLIDA",IF(AND(ISNUMBER(N82),ISNUMBER(INDIRECT("FECHA_"&amp;$B82,1))), IF(N82&lt;=INDIRECT("FECHA_"&amp;$B82,1),"INCUMPLIDA","PROCESO"), "VERIFICAR FECHA")),"SIN VALOR AVANCE")</f>
        <v>PROCESO</v>
      </c>
    </row>
    <row r="83" spans="1:19" ht="225.75">
      <c r="A83" s="121" t="s">
        <v>12</v>
      </c>
      <c r="B83" s="122" t="s">
        <v>14</v>
      </c>
      <c r="C83" s="363"/>
      <c r="D83" s="363"/>
      <c r="E83" s="361"/>
      <c r="F83" s="361"/>
      <c r="G83" s="361"/>
      <c r="H83" s="361"/>
      <c r="I83" s="253">
        <v>23</v>
      </c>
      <c r="J83" s="254">
        <v>1</v>
      </c>
      <c r="K83" s="254">
        <v>1</v>
      </c>
      <c r="L83" s="116">
        <v>5</v>
      </c>
      <c r="M83" s="108">
        <v>46113</v>
      </c>
      <c r="N83" s="117">
        <v>46568</v>
      </c>
      <c r="O83" s="109">
        <f t="shared" si="2"/>
        <v>65</v>
      </c>
      <c r="P83" s="110">
        <v>0</v>
      </c>
      <c r="Q83" s="106" t="s">
        <v>2310</v>
      </c>
      <c r="R83" s="110">
        <f t="shared" si="4"/>
        <v>0</v>
      </c>
      <c r="S83" s="111" t="str">
        <f t="array" aca="1" ref="S83" ca="1">IF(ISNUMBER(R83),IF(R83=100%,"CUMPLIDA",IF(AND(ISNUMBER(N83),ISNUMBER(INDIRECT("FECHA_"&amp;$B83,1))), IF(N83&lt;=INDIRECT("FECHA_"&amp;$B83,1),"INCUMPLIDA","PROCESO"), "VERIFICAR FECHA")),"SIN VALOR AVANCE")</f>
        <v>PROCESO</v>
      </c>
    </row>
    <row r="84" spans="1:19" ht="225.75">
      <c r="A84" s="121" t="s">
        <v>12</v>
      </c>
      <c r="B84" s="122" t="s">
        <v>14</v>
      </c>
      <c r="C84" s="363"/>
      <c r="D84" s="363"/>
      <c r="E84" s="361"/>
      <c r="F84" s="361"/>
      <c r="G84" s="361"/>
      <c r="H84" s="361"/>
      <c r="I84" s="253">
        <v>24</v>
      </c>
      <c r="J84" s="254">
        <v>1</v>
      </c>
      <c r="K84" s="254">
        <v>1</v>
      </c>
      <c r="L84" s="116">
        <v>3</v>
      </c>
      <c r="M84" s="108">
        <v>46296</v>
      </c>
      <c r="N84" s="117">
        <v>46783</v>
      </c>
      <c r="O84" s="109">
        <f t="shared" si="2"/>
        <v>69.571428571428569</v>
      </c>
      <c r="P84" s="110">
        <v>0</v>
      </c>
      <c r="Q84" s="106" t="s">
        <v>2310</v>
      </c>
      <c r="R84" s="110">
        <f t="shared" si="4"/>
        <v>0</v>
      </c>
      <c r="S84" s="111" t="str">
        <f t="array" aca="1" ref="S84" ca="1">IF(ISNUMBER(R84),IF(R84=100%,"CUMPLIDA",IF(AND(ISNUMBER(N84),ISNUMBER(INDIRECT("FECHA_"&amp;$B84,1))), IF(N84&lt;=INDIRECT("FECHA_"&amp;$B84,1),"INCUMPLIDA","PROCESO"), "VERIFICAR FECHA")),"SIN VALOR AVANCE")</f>
        <v>PROCESO</v>
      </c>
    </row>
    <row r="85" spans="1:19" ht="225.75">
      <c r="A85" s="121" t="s">
        <v>12</v>
      </c>
      <c r="B85" s="122" t="s">
        <v>14</v>
      </c>
      <c r="C85" s="363"/>
      <c r="D85" s="363"/>
      <c r="E85" s="361" t="s">
        <v>2311</v>
      </c>
      <c r="F85" s="361"/>
      <c r="G85" s="361"/>
      <c r="H85" s="361"/>
      <c r="I85" s="253">
        <v>25</v>
      </c>
      <c r="J85" s="254">
        <v>1</v>
      </c>
      <c r="K85" s="254">
        <v>1</v>
      </c>
      <c r="L85" s="116">
        <v>40</v>
      </c>
      <c r="M85" s="108">
        <v>45047</v>
      </c>
      <c r="N85" s="108">
        <v>45199</v>
      </c>
      <c r="O85" s="109">
        <f t="shared" si="2"/>
        <v>21.714285714285715</v>
      </c>
      <c r="P85" s="110">
        <v>1</v>
      </c>
      <c r="Q85" s="106" t="s">
        <v>2310</v>
      </c>
      <c r="R85" s="110">
        <f t="shared" si="4"/>
        <v>1</v>
      </c>
      <c r="S85" s="111" t="str">
        <f t="array" aca="1" ref="S85" ca="1">IF(ISNUMBER(R85),IF(R85=100%,"CUMPLIDA",IF(AND(ISNUMBER(N85),ISNUMBER(INDIRECT("FECHA_"&amp;$B85,1))), IF(N85&lt;=INDIRECT("FECHA_"&amp;$B85,1),"INCUMPLIDA","PROCESO"), "VERIFICAR FECHA")),"SIN VALOR AVANCE")</f>
        <v>CUMPLIDA</v>
      </c>
    </row>
    <row r="86" spans="1:19" ht="255.75">
      <c r="A86" s="121" t="s">
        <v>12</v>
      </c>
      <c r="B86" s="122" t="s">
        <v>14</v>
      </c>
      <c r="C86" s="363"/>
      <c r="D86" s="363"/>
      <c r="E86" s="361"/>
      <c r="F86" s="361"/>
      <c r="G86" s="361"/>
      <c r="H86" s="361"/>
      <c r="I86" s="253">
        <v>26</v>
      </c>
      <c r="J86" s="254">
        <v>1</v>
      </c>
      <c r="K86" s="254">
        <v>1</v>
      </c>
      <c r="L86" s="116">
        <v>40</v>
      </c>
      <c r="M86" s="108">
        <v>45047</v>
      </c>
      <c r="N86" s="108">
        <v>45199</v>
      </c>
      <c r="O86" s="109">
        <f t="shared" si="2"/>
        <v>21.714285714285715</v>
      </c>
      <c r="P86" s="110">
        <v>1</v>
      </c>
      <c r="Q86" s="106" t="s">
        <v>2312</v>
      </c>
      <c r="R86" s="110">
        <f t="shared" si="4"/>
        <v>1</v>
      </c>
      <c r="S86" s="111" t="str">
        <f t="array" aca="1" ref="S86" ca="1">IF(ISNUMBER(R86),IF(R86=100%,"CUMPLIDA",IF(AND(ISNUMBER(N86),ISNUMBER(INDIRECT("FECHA_"&amp;$B86,1))), IF(N86&lt;=INDIRECT("FECHA_"&amp;$B86,1),"INCUMPLIDA","PROCESO"), "VERIFICAR FECHA")),"SIN VALOR AVANCE")</f>
        <v>CUMPLIDA</v>
      </c>
    </row>
    <row r="87" spans="1:19" ht="255.75">
      <c r="A87" s="121" t="s">
        <v>12</v>
      </c>
      <c r="B87" s="122" t="s">
        <v>14</v>
      </c>
      <c r="C87" s="363"/>
      <c r="D87" s="363"/>
      <c r="E87" s="361" t="s">
        <v>2313</v>
      </c>
      <c r="F87" s="361"/>
      <c r="G87" s="361"/>
      <c r="H87" s="361"/>
      <c r="I87" s="253">
        <v>27</v>
      </c>
      <c r="J87" s="254">
        <v>1</v>
      </c>
      <c r="K87" s="254">
        <v>1</v>
      </c>
      <c r="L87" s="116">
        <v>1</v>
      </c>
      <c r="M87" s="108">
        <v>45047</v>
      </c>
      <c r="N87" s="108">
        <v>45199</v>
      </c>
      <c r="O87" s="109">
        <f t="shared" si="2"/>
        <v>21.714285714285715</v>
      </c>
      <c r="P87" s="110">
        <v>1</v>
      </c>
      <c r="Q87" s="106" t="s">
        <v>2312</v>
      </c>
      <c r="R87" s="110">
        <f t="shared" si="4"/>
        <v>1</v>
      </c>
      <c r="S87" s="111" t="str">
        <f t="array" aca="1" ref="S87" ca="1">IF(ISNUMBER(R87),IF(R87=100%,"CUMPLIDA",IF(AND(ISNUMBER(N87),ISNUMBER(INDIRECT("FECHA_"&amp;$B87,1))), IF(N87&lt;=INDIRECT("FECHA_"&amp;$B87,1),"INCUMPLIDA","PROCESO"), "VERIFICAR FECHA")),"SIN VALOR AVANCE")</f>
        <v>CUMPLIDA</v>
      </c>
    </row>
    <row r="88" spans="1:19" ht="150.75">
      <c r="A88" s="121" t="s">
        <v>12</v>
      </c>
      <c r="B88" s="122" t="s">
        <v>14</v>
      </c>
      <c r="C88" s="363"/>
      <c r="D88" s="363"/>
      <c r="E88" s="361"/>
      <c r="F88" s="361"/>
      <c r="G88" s="361"/>
      <c r="H88" s="361"/>
      <c r="I88" s="253">
        <v>28</v>
      </c>
      <c r="J88" s="254">
        <v>1</v>
      </c>
      <c r="K88" s="254">
        <v>1</v>
      </c>
      <c r="L88" s="116">
        <v>3</v>
      </c>
      <c r="M88" s="108">
        <v>43009</v>
      </c>
      <c r="N88" s="108">
        <v>43374</v>
      </c>
      <c r="O88" s="109">
        <f t="shared" si="2"/>
        <v>52.142857142857146</v>
      </c>
      <c r="P88" s="110">
        <v>1</v>
      </c>
      <c r="Q88" s="106" t="s">
        <v>2314</v>
      </c>
      <c r="R88" s="110">
        <f t="shared" si="4"/>
        <v>1</v>
      </c>
      <c r="S88" s="111" t="str">
        <f t="array" aca="1" ref="S88" ca="1">IF(ISNUMBER(R88),IF(R88=100%,"CUMPLIDA",IF(AND(ISNUMBER(N88),ISNUMBER(INDIRECT("FECHA_"&amp;$B88,1))), IF(N88&lt;=INDIRECT("FECHA_"&amp;$B88,1),"INCUMPLIDA","PROCESO"), "VERIFICAR FECHA")),"SIN VALOR AVANCE")</f>
        <v>CUMPLIDA</v>
      </c>
    </row>
    <row r="89" spans="1:19" ht="135.75">
      <c r="A89" s="121" t="s">
        <v>12</v>
      </c>
      <c r="B89" s="122" t="s">
        <v>14</v>
      </c>
      <c r="C89" s="363"/>
      <c r="D89" s="363"/>
      <c r="E89" s="361"/>
      <c r="F89" s="361"/>
      <c r="G89" s="361"/>
      <c r="H89" s="361"/>
      <c r="I89" s="253">
        <v>29</v>
      </c>
      <c r="J89" s="254">
        <v>1</v>
      </c>
      <c r="K89" s="254">
        <v>1</v>
      </c>
      <c r="L89" s="116">
        <v>1</v>
      </c>
      <c r="M89" s="108">
        <v>42948</v>
      </c>
      <c r="N89" s="108">
        <v>43100</v>
      </c>
      <c r="O89" s="109">
        <f t="shared" si="2"/>
        <v>21.714285714285715</v>
      </c>
      <c r="P89" s="110">
        <v>1</v>
      </c>
      <c r="Q89" s="106" t="s">
        <v>2315</v>
      </c>
      <c r="R89" s="110">
        <f t="shared" si="4"/>
        <v>1</v>
      </c>
      <c r="S89" s="111" t="str">
        <f t="array" aca="1" ref="S89" ca="1">IF(ISNUMBER(R89),IF(R89=100%,"CUMPLIDA",IF(AND(ISNUMBER(N89),ISNUMBER(INDIRECT("FECHA_"&amp;$B89,1))), IF(N89&lt;=INDIRECT("FECHA_"&amp;$B89,1),"INCUMPLIDA","PROCESO"), "VERIFICAR FECHA")),"SIN VALOR AVANCE")</f>
        <v>CUMPLIDA</v>
      </c>
    </row>
    <row r="90" spans="1:19" ht="105.75">
      <c r="A90" s="121" t="s">
        <v>12</v>
      </c>
      <c r="B90" s="122" t="s">
        <v>14</v>
      </c>
      <c r="C90" s="363"/>
      <c r="D90" s="363"/>
      <c r="E90" s="361"/>
      <c r="F90" s="361"/>
      <c r="G90" s="361"/>
      <c r="H90" s="361"/>
      <c r="I90" s="253">
        <v>30</v>
      </c>
      <c r="J90" s="254">
        <v>1</v>
      </c>
      <c r="K90" s="254">
        <v>1</v>
      </c>
      <c r="L90" s="116">
        <v>1</v>
      </c>
      <c r="M90" s="108">
        <v>42979</v>
      </c>
      <c r="N90" s="108">
        <v>43344</v>
      </c>
      <c r="O90" s="109">
        <f t="shared" si="2"/>
        <v>52.142857142857146</v>
      </c>
      <c r="P90" s="110">
        <v>1</v>
      </c>
      <c r="Q90" s="106" t="s">
        <v>2316</v>
      </c>
      <c r="R90" s="110">
        <f t="shared" si="4"/>
        <v>1</v>
      </c>
      <c r="S90" s="111" t="str">
        <f t="array" aca="1" ref="S90" ca="1">IF(ISNUMBER(R90),IF(R90=100%,"CUMPLIDA",IF(AND(ISNUMBER(N90),ISNUMBER(INDIRECT("FECHA_"&amp;$B90,1))), IF(N90&lt;=INDIRECT("FECHA_"&amp;$B90,1),"INCUMPLIDA","PROCESO"), "VERIFICAR FECHA")),"SIN VALOR AVANCE")</f>
        <v>CUMPLIDA</v>
      </c>
    </row>
    <row r="91" spans="1:19" ht="120.75">
      <c r="A91" s="121" t="s">
        <v>12</v>
      </c>
      <c r="B91" s="122" t="s">
        <v>14</v>
      </c>
      <c r="C91" s="363"/>
      <c r="D91" s="363"/>
      <c r="E91" s="361"/>
      <c r="F91" s="361"/>
      <c r="G91" s="361"/>
      <c r="H91" s="361"/>
      <c r="I91" s="253">
        <v>31</v>
      </c>
      <c r="J91" s="254">
        <v>1</v>
      </c>
      <c r="K91" s="254">
        <v>1</v>
      </c>
      <c r="L91" s="110">
        <v>1</v>
      </c>
      <c r="M91" s="108">
        <v>43101</v>
      </c>
      <c r="N91" s="108">
        <v>43465</v>
      </c>
      <c r="O91" s="109">
        <f t="shared" si="2"/>
        <v>52</v>
      </c>
      <c r="P91" s="110">
        <v>1</v>
      </c>
      <c r="Q91" s="106" t="s">
        <v>2317</v>
      </c>
      <c r="R91" s="110">
        <f t="shared" si="4"/>
        <v>1</v>
      </c>
      <c r="S91" s="111" t="str">
        <f t="array" aca="1" ref="S91" ca="1">IF(ISNUMBER(R91),IF(R91=100%,"CUMPLIDA",IF(AND(ISNUMBER(N91),ISNUMBER(INDIRECT("FECHA_"&amp;$B91,1))), IF(N91&lt;=INDIRECT("FECHA_"&amp;$B91,1),"INCUMPLIDA","PROCESO"), "VERIFICAR FECHA")),"SIN VALOR AVANCE")</f>
        <v>CUMPLIDA</v>
      </c>
    </row>
    <row r="92" spans="1:19" ht="105.75">
      <c r="A92" s="121" t="s">
        <v>12</v>
      </c>
      <c r="B92" s="122" t="s">
        <v>14</v>
      </c>
      <c r="C92" s="363"/>
      <c r="D92" s="363"/>
      <c r="E92" s="361"/>
      <c r="F92" s="361"/>
      <c r="G92" s="361"/>
      <c r="H92" s="361"/>
      <c r="I92" s="253">
        <v>32</v>
      </c>
      <c r="J92" s="254">
        <v>1</v>
      </c>
      <c r="K92" s="254">
        <v>1</v>
      </c>
      <c r="L92" s="116">
        <v>6</v>
      </c>
      <c r="M92" s="108">
        <v>43009</v>
      </c>
      <c r="N92" s="108">
        <v>43374</v>
      </c>
      <c r="O92" s="109">
        <f t="shared" si="2"/>
        <v>52.142857142857146</v>
      </c>
      <c r="P92" s="110">
        <v>1</v>
      </c>
      <c r="Q92" s="106" t="s">
        <v>2318</v>
      </c>
      <c r="R92" s="110">
        <f t="shared" si="4"/>
        <v>1</v>
      </c>
      <c r="S92" s="111" t="str">
        <f t="array" aca="1" ref="S92" ca="1">IF(ISNUMBER(R92),IF(R92=100%,"CUMPLIDA",IF(AND(ISNUMBER(N92),ISNUMBER(INDIRECT("FECHA_"&amp;$B92,1))), IF(N92&lt;=INDIRECT("FECHA_"&amp;$B92,1),"INCUMPLIDA","PROCESO"), "VERIFICAR FECHA")),"SIN VALOR AVANCE")</f>
        <v>CUMPLIDA</v>
      </c>
    </row>
    <row r="93" spans="1:19" ht="120.75">
      <c r="A93" s="121" t="s">
        <v>12</v>
      </c>
      <c r="B93" s="122" t="s">
        <v>14</v>
      </c>
      <c r="C93" s="363"/>
      <c r="D93" s="363"/>
      <c r="E93" s="361"/>
      <c r="F93" s="361"/>
      <c r="G93" s="361"/>
      <c r="H93" s="361"/>
      <c r="I93" s="253">
        <v>33</v>
      </c>
      <c r="J93" s="254">
        <v>1</v>
      </c>
      <c r="K93" s="254">
        <v>1</v>
      </c>
      <c r="L93" s="110">
        <v>1</v>
      </c>
      <c r="M93" s="108">
        <v>43344</v>
      </c>
      <c r="N93" s="108">
        <v>43830</v>
      </c>
      <c r="O93" s="109">
        <f t="shared" si="2"/>
        <v>69.428571428571431</v>
      </c>
      <c r="P93" s="110">
        <v>1</v>
      </c>
      <c r="Q93" s="106" t="s">
        <v>2290</v>
      </c>
      <c r="R93" s="110">
        <f t="shared" si="4"/>
        <v>1</v>
      </c>
      <c r="S93" s="111" t="str">
        <f t="array" aca="1" ref="S93" ca="1">IF(ISNUMBER(R93),IF(R93=100%,"CUMPLIDA",IF(AND(ISNUMBER(N93),ISNUMBER(INDIRECT("FECHA_"&amp;$B93,1))), IF(N93&lt;=INDIRECT("FECHA_"&amp;$B93,1),"INCUMPLIDA","PROCESO"), "VERIFICAR FECHA")),"SIN VALOR AVANCE")</f>
        <v>CUMPLIDA</v>
      </c>
    </row>
    <row r="94" spans="1:19" ht="135.75">
      <c r="A94" s="121" t="s">
        <v>12</v>
      </c>
      <c r="B94" s="122" t="s">
        <v>14</v>
      </c>
      <c r="C94" s="363" t="s">
        <v>2289</v>
      </c>
      <c r="D94" s="363"/>
      <c r="E94" s="361" t="s">
        <v>2319</v>
      </c>
      <c r="F94" s="361"/>
      <c r="G94" s="361"/>
      <c r="H94" s="361"/>
      <c r="I94" s="253">
        <v>34</v>
      </c>
      <c r="J94" s="254">
        <v>1</v>
      </c>
      <c r="K94" s="254">
        <v>1</v>
      </c>
      <c r="L94" s="123">
        <v>6432363831</v>
      </c>
      <c r="M94" s="108">
        <v>43040</v>
      </c>
      <c r="N94" s="108">
        <v>44316</v>
      </c>
      <c r="O94" s="109">
        <f t="shared" si="2"/>
        <v>182.28571428571428</v>
      </c>
      <c r="P94" s="110">
        <v>1</v>
      </c>
      <c r="Q94" s="106" t="s">
        <v>2320</v>
      </c>
      <c r="R94" s="110">
        <f t="shared" si="4"/>
        <v>1</v>
      </c>
      <c r="S94" s="111" t="str">
        <f t="array" aca="1" ref="S94" ca="1">IF(ISNUMBER(R94),IF(R94=100%,"CUMPLIDA",IF(AND(ISNUMBER(N94),ISNUMBER(INDIRECT("FECHA_"&amp;$B94,1))), IF(N94&lt;=INDIRECT("FECHA_"&amp;$B94,1),"INCUMPLIDA","PROCESO"), "VERIFICAR FECHA")),"SIN VALOR AVANCE")</f>
        <v>CUMPLIDA</v>
      </c>
    </row>
    <row r="95" spans="1:19" ht="135.75">
      <c r="A95" s="121" t="s">
        <v>12</v>
      </c>
      <c r="B95" s="122" t="s">
        <v>14</v>
      </c>
      <c r="C95" s="363"/>
      <c r="D95" s="363"/>
      <c r="E95" s="361"/>
      <c r="F95" s="361"/>
      <c r="G95" s="361"/>
      <c r="H95" s="361"/>
      <c r="I95" s="253">
        <v>35</v>
      </c>
      <c r="J95" s="254">
        <v>1</v>
      </c>
      <c r="K95" s="254">
        <v>1</v>
      </c>
      <c r="L95" s="123">
        <v>43631471</v>
      </c>
      <c r="M95" s="108">
        <v>43040</v>
      </c>
      <c r="N95" s="108">
        <v>43434</v>
      </c>
      <c r="O95" s="109">
        <f t="shared" si="2"/>
        <v>56.285714285714285</v>
      </c>
      <c r="P95" s="110">
        <v>1</v>
      </c>
      <c r="Q95" s="106" t="s">
        <v>2321</v>
      </c>
      <c r="R95" s="110">
        <f t="shared" si="4"/>
        <v>1</v>
      </c>
      <c r="S95" s="111" t="str">
        <f t="array" aca="1" ref="S95" ca="1">IF(ISNUMBER(R95),IF(R95=100%,"CUMPLIDA",IF(AND(ISNUMBER(N95),ISNUMBER(INDIRECT("FECHA_"&amp;$B95,1))), IF(N95&lt;=INDIRECT("FECHA_"&amp;$B95,1),"INCUMPLIDA","PROCESO"), "VERIFICAR FECHA")),"SIN VALOR AVANCE")</f>
        <v>CUMPLIDA</v>
      </c>
    </row>
    <row r="96" spans="1:19" ht="165.75">
      <c r="A96" s="121" t="s">
        <v>12</v>
      </c>
      <c r="B96" s="122" t="s">
        <v>14</v>
      </c>
      <c r="C96" s="363"/>
      <c r="D96" s="363"/>
      <c r="E96" s="361"/>
      <c r="F96" s="361"/>
      <c r="G96" s="361"/>
      <c r="H96" s="361"/>
      <c r="I96" s="253">
        <v>36</v>
      </c>
      <c r="J96" s="254">
        <v>1</v>
      </c>
      <c r="K96" s="254">
        <v>1</v>
      </c>
      <c r="L96" s="123">
        <v>11623780528.950001</v>
      </c>
      <c r="M96" s="108">
        <v>43040</v>
      </c>
      <c r="N96" s="108">
        <v>45657</v>
      </c>
      <c r="O96" s="109">
        <f t="shared" ref="O96:O159" si="5">(N96-M96)/7</f>
        <v>373.85714285714283</v>
      </c>
      <c r="P96" s="110">
        <v>1</v>
      </c>
      <c r="Q96" s="106" t="s">
        <v>2322</v>
      </c>
      <c r="R96" s="110">
        <f t="shared" si="4"/>
        <v>1</v>
      </c>
      <c r="S96" s="111" t="str">
        <f t="array" aca="1" ref="S96" ca="1">IF(ISNUMBER(R96),IF(R96=100%,"CUMPLIDA",IF(AND(ISNUMBER(N96),ISNUMBER(INDIRECT("FECHA_"&amp;$B96,1))), IF(N96&lt;=INDIRECT("FECHA_"&amp;$B96,1),"INCUMPLIDA","PROCESO"), "VERIFICAR FECHA")),"SIN VALOR AVANCE")</f>
        <v>CUMPLIDA</v>
      </c>
    </row>
    <row r="97" spans="1:19" ht="135.75">
      <c r="A97" s="121" t="s">
        <v>12</v>
      </c>
      <c r="B97" s="122" t="s">
        <v>14</v>
      </c>
      <c r="C97" s="363"/>
      <c r="D97" s="363"/>
      <c r="E97" s="361"/>
      <c r="F97" s="361"/>
      <c r="G97" s="361"/>
      <c r="H97" s="361"/>
      <c r="I97" s="253">
        <v>37</v>
      </c>
      <c r="J97" s="254">
        <v>1</v>
      </c>
      <c r="K97" s="254">
        <v>1</v>
      </c>
      <c r="L97" s="123">
        <v>1251159219</v>
      </c>
      <c r="M97" s="108">
        <v>43040</v>
      </c>
      <c r="N97" s="108">
        <v>45777</v>
      </c>
      <c r="O97" s="109">
        <f t="shared" si="5"/>
        <v>391</v>
      </c>
      <c r="P97" s="110">
        <v>1</v>
      </c>
      <c r="Q97" s="106" t="s">
        <v>2323</v>
      </c>
      <c r="R97" s="110">
        <f t="shared" si="4"/>
        <v>1</v>
      </c>
      <c r="S97" s="111" t="str">
        <f t="array" aca="1" ref="S97" ca="1">IF(ISNUMBER(R97),IF(R97=100%,"CUMPLIDA",IF(AND(ISNUMBER(N97),ISNUMBER(INDIRECT("FECHA_"&amp;$B97,1))), IF(N97&lt;=INDIRECT("FECHA_"&amp;$B97,1),"INCUMPLIDA","PROCESO"), "VERIFICAR FECHA")),"SIN VALOR AVANCE")</f>
        <v>CUMPLIDA</v>
      </c>
    </row>
    <row r="98" spans="1:19" ht="120.75">
      <c r="A98" s="121" t="s">
        <v>12</v>
      </c>
      <c r="B98" s="122" t="s">
        <v>14</v>
      </c>
      <c r="C98" s="363"/>
      <c r="D98" s="363"/>
      <c r="E98" s="361"/>
      <c r="F98" s="361"/>
      <c r="G98" s="361"/>
      <c r="H98" s="361"/>
      <c r="I98" s="253">
        <v>38</v>
      </c>
      <c r="J98" s="254">
        <v>1</v>
      </c>
      <c r="K98" s="254">
        <v>1</v>
      </c>
      <c r="L98" s="116">
        <v>42</v>
      </c>
      <c r="M98" s="108">
        <v>42948</v>
      </c>
      <c r="N98" s="108">
        <v>43100</v>
      </c>
      <c r="O98" s="109">
        <f t="shared" si="5"/>
        <v>21.714285714285715</v>
      </c>
      <c r="P98" s="110">
        <v>1</v>
      </c>
      <c r="Q98" s="106" t="s">
        <v>2290</v>
      </c>
      <c r="R98" s="110">
        <f t="shared" si="4"/>
        <v>1</v>
      </c>
      <c r="S98" s="111" t="str">
        <f t="array" aca="1" ref="S98" ca="1">IF(ISNUMBER(R98),IF(R98=100%,"CUMPLIDA",IF(AND(ISNUMBER(N98),ISNUMBER(INDIRECT("FECHA_"&amp;$B98,1))), IF(N98&lt;=INDIRECT("FECHA_"&amp;$B98,1),"INCUMPLIDA","PROCESO"), "VERIFICAR FECHA")),"SIN VALOR AVANCE")</f>
        <v>CUMPLIDA</v>
      </c>
    </row>
    <row r="99" spans="1:19" ht="120.75">
      <c r="A99" s="121" t="s">
        <v>12</v>
      </c>
      <c r="B99" s="122" t="s">
        <v>14</v>
      </c>
      <c r="C99" s="363"/>
      <c r="D99" s="363"/>
      <c r="E99" s="361"/>
      <c r="F99" s="361"/>
      <c r="G99" s="361"/>
      <c r="H99" s="361"/>
      <c r="I99" s="253">
        <v>39</v>
      </c>
      <c r="J99" s="254">
        <v>1</v>
      </c>
      <c r="K99" s="254">
        <v>1</v>
      </c>
      <c r="L99" s="116">
        <v>42</v>
      </c>
      <c r="M99" s="108">
        <v>42948</v>
      </c>
      <c r="N99" s="108">
        <v>43281</v>
      </c>
      <c r="O99" s="109">
        <f t="shared" si="5"/>
        <v>47.571428571428569</v>
      </c>
      <c r="P99" s="110">
        <v>1</v>
      </c>
      <c r="Q99" s="106" t="s">
        <v>2290</v>
      </c>
      <c r="R99" s="110">
        <f t="shared" si="4"/>
        <v>1</v>
      </c>
      <c r="S99" s="111" t="str">
        <f t="array" aca="1" ref="S99" ca="1">IF(ISNUMBER(R99),IF(R99=100%,"CUMPLIDA",IF(AND(ISNUMBER(N99),ISNUMBER(INDIRECT("FECHA_"&amp;$B99,1))), IF(N99&lt;=INDIRECT("FECHA_"&amp;$B99,1),"INCUMPLIDA","PROCESO"), "VERIFICAR FECHA")),"SIN VALOR AVANCE")</f>
        <v>CUMPLIDA</v>
      </c>
    </row>
    <row r="100" spans="1:19" ht="105.75">
      <c r="A100" s="121" t="s">
        <v>12</v>
      </c>
      <c r="B100" s="122" t="s">
        <v>14</v>
      </c>
      <c r="C100" s="363"/>
      <c r="D100" s="363"/>
      <c r="E100" s="361"/>
      <c r="F100" s="361"/>
      <c r="G100" s="361"/>
      <c r="H100" s="361"/>
      <c r="I100" s="253">
        <v>40</v>
      </c>
      <c r="J100" s="254">
        <v>1</v>
      </c>
      <c r="K100" s="254">
        <v>1</v>
      </c>
      <c r="L100" s="110">
        <v>1</v>
      </c>
      <c r="M100" s="108">
        <v>43101</v>
      </c>
      <c r="N100" s="108">
        <v>43465</v>
      </c>
      <c r="O100" s="109">
        <f t="shared" si="5"/>
        <v>52</v>
      </c>
      <c r="P100" s="110">
        <v>1</v>
      </c>
      <c r="Q100" s="106" t="s">
        <v>2324</v>
      </c>
      <c r="R100" s="110">
        <f t="shared" si="4"/>
        <v>1</v>
      </c>
      <c r="S100" s="111" t="str">
        <f t="array" aca="1" ref="S100" ca="1">IF(ISNUMBER(R100),IF(R100=100%,"CUMPLIDA",IF(AND(ISNUMBER(N100),ISNUMBER(INDIRECT("FECHA_"&amp;$B100,1))), IF(N100&lt;=INDIRECT("FECHA_"&amp;$B100,1),"INCUMPLIDA","PROCESO"), "VERIFICAR FECHA")),"SIN VALOR AVANCE")</f>
        <v>CUMPLIDA</v>
      </c>
    </row>
    <row r="101" spans="1:19" ht="120.75">
      <c r="A101" s="121" t="s">
        <v>12</v>
      </c>
      <c r="B101" s="122" t="s">
        <v>14</v>
      </c>
      <c r="C101" s="363" t="s">
        <v>2325</v>
      </c>
      <c r="D101" s="363"/>
      <c r="E101" s="361" t="s">
        <v>2326</v>
      </c>
      <c r="F101" s="361"/>
      <c r="G101" s="361"/>
      <c r="H101" s="361"/>
      <c r="I101" s="253">
        <v>1</v>
      </c>
      <c r="J101" s="254">
        <v>1</v>
      </c>
      <c r="K101" s="254">
        <v>1</v>
      </c>
      <c r="L101" s="116">
        <v>1</v>
      </c>
      <c r="M101" s="108">
        <v>44454</v>
      </c>
      <c r="N101" s="108">
        <v>44561</v>
      </c>
      <c r="O101" s="109">
        <f t="shared" si="5"/>
        <v>15.285714285714286</v>
      </c>
      <c r="P101" s="110">
        <v>1</v>
      </c>
      <c r="Q101" s="106" t="s">
        <v>2327</v>
      </c>
      <c r="R101" s="110">
        <f t="shared" si="4"/>
        <v>1</v>
      </c>
      <c r="S101" s="111" t="str">
        <f t="array" aca="1" ref="S101" ca="1">IF(ISNUMBER(R101),IF(R101=100%,"CUMPLIDA",IF(AND(ISNUMBER(N101),ISNUMBER(INDIRECT("FECHA_"&amp;$B101,1))), IF(N101&lt;=INDIRECT("FECHA_"&amp;$B101,1),"INCUMPLIDA","PROCESO"), "VERIFICAR FECHA")),"SIN VALOR AVANCE")</f>
        <v>CUMPLIDA</v>
      </c>
    </row>
    <row r="102" spans="1:19" ht="120.75">
      <c r="A102" s="121" t="s">
        <v>12</v>
      </c>
      <c r="B102" s="122" t="s">
        <v>14</v>
      </c>
      <c r="C102" s="363"/>
      <c r="D102" s="363"/>
      <c r="E102" s="361"/>
      <c r="F102" s="361"/>
      <c r="G102" s="361"/>
      <c r="H102" s="361"/>
      <c r="I102" s="253" t="s">
        <v>2328</v>
      </c>
      <c r="J102" s="254">
        <v>1</v>
      </c>
      <c r="K102" s="254">
        <v>1</v>
      </c>
      <c r="L102" s="116">
        <v>3</v>
      </c>
      <c r="M102" s="108">
        <v>44470</v>
      </c>
      <c r="N102" s="108">
        <v>44865</v>
      </c>
      <c r="O102" s="109">
        <f t="shared" si="5"/>
        <v>56.428571428571431</v>
      </c>
      <c r="P102" s="110">
        <v>1</v>
      </c>
      <c r="Q102" s="106" t="s">
        <v>2327</v>
      </c>
      <c r="R102" s="110">
        <f t="shared" si="4"/>
        <v>1</v>
      </c>
      <c r="S102" s="111" t="str">
        <f t="array" aca="1" ref="S102" ca="1">IF(ISNUMBER(R102),IF(R102=100%,"CUMPLIDA",IF(AND(ISNUMBER(N102),ISNUMBER(INDIRECT("FECHA_"&amp;$B102,1))), IF(N102&lt;=INDIRECT("FECHA_"&amp;$B102,1),"INCUMPLIDA","PROCESO"), "VERIFICAR FECHA")),"SIN VALOR AVANCE")</f>
        <v>CUMPLIDA</v>
      </c>
    </row>
    <row r="103" spans="1:19" ht="120.75">
      <c r="A103" s="121" t="s">
        <v>12</v>
      </c>
      <c r="B103" s="122" t="s">
        <v>14</v>
      </c>
      <c r="C103" s="363"/>
      <c r="D103" s="363"/>
      <c r="E103" s="361"/>
      <c r="F103" s="361"/>
      <c r="G103" s="361"/>
      <c r="H103" s="361"/>
      <c r="I103" s="253">
        <v>3</v>
      </c>
      <c r="J103" s="254">
        <v>1</v>
      </c>
      <c r="K103" s="254">
        <v>1</v>
      </c>
      <c r="L103" s="116">
        <v>1</v>
      </c>
      <c r="M103" s="108">
        <v>45231</v>
      </c>
      <c r="N103" s="108">
        <v>45504</v>
      </c>
      <c r="O103" s="109">
        <f t="shared" si="5"/>
        <v>39</v>
      </c>
      <c r="P103" s="110">
        <v>1</v>
      </c>
      <c r="Q103" s="106" t="s">
        <v>2329</v>
      </c>
      <c r="R103" s="110">
        <f t="shared" si="4"/>
        <v>1</v>
      </c>
      <c r="S103" s="111" t="str">
        <f t="array" aca="1" ref="S103" ca="1">IF(ISNUMBER(R103),IF(R103=100%,"CUMPLIDA",IF(AND(ISNUMBER(N103),ISNUMBER(INDIRECT("FECHA_"&amp;$B103,1))), IF(N103&lt;=INDIRECT("FECHA_"&amp;$B103,1),"INCUMPLIDA","PROCESO"), "VERIFICAR FECHA")),"SIN VALOR AVANCE")</f>
        <v>CUMPLIDA</v>
      </c>
    </row>
    <row r="104" spans="1:19" ht="180.75">
      <c r="A104" s="121" t="s">
        <v>12</v>
      </c>
      <c r="B104" s="122" t="s">
        <v>14</v>
      </c>
      <c r="C104" s="363"/>
      <c r="D104" s="363"/>
      <c r="E104" s="361"/>
      <c r="F104" s="361"/>
      <c r="G104" s="361"/>
      <c r="H104" s="361"/>
      <c r="I104" s="253" t="s">
        <v>2330</v>
      </c>
      <c r="J104" s="254">
        <v>1</v>
      </c>
      <c r="K104" s="254">
        <v>1</v>
      </c>
      <c r="L104" s="116">
        <v>1</v>
      </c>
      <c r="M104" s="108">
        <v>45323</v>
      </c>
      <c r="N104" s="108">
        <v>45747</v>
      </c>
      <c r="O104" s="109">
        <f t="shared" si="5"/>
        <v>60.571428571428569</v>
      </c>
      <c r="P104" s="110">
        <v>1</v>
      </c>
      <c r="Q104" s="114" t="s">
        <v>2331</v>
      </c>
      <c r="R104" s="110">
        <f t="shared" si="4"/>
        <v>1</v>
      </c>
      <c r="S104" s="111" t="str">
        <f t="array" aca="1" ref="S104" ca="1">IF(ISNUMBER(R104),IF(R104=100%,"CUMPLIDA",IF(AND(ISNUMBER(N104),ISNUMBER(INDIRECT("FECHA_"&amp;$B104,1))), IF(N104&lt;=INDIRECT("FECHA_"&amp;$B104,1),"INCUMPLIDA","PROCESO"), "VERIFICAR FECHA")),"SIN VALOR AVANCE")</f>
        <v>CUMPLIDA</v>
      </c>
    </row>
    <row r="105" spans="1:19" ht="135.75">
      <c r="A105" s="121" t="s">
        <v>12</v>
      </c>
      <c r="B105" s="122" t="s">
        <v>14</v>
      </c>
      <c r="C105" s="363"/>
      <c r="D105" s="363"/>
      <c r="E105" s="361"/>
      <c r="F105" s="361"/>
      <c r="G105" s="361"/>
      <c r="H105" s="361"/>
      <c r="I105" s="253">
        <v>5</v>
      </c>
      <c r="J105" s="254">
        <v>1</v>
      </c>
      <c r="K105" s="254">
        <v>1</v>
      </c>
      <c r="L105" s="116">
        <v>1</v>
      </c>
      <c r="M105" s="108">
        <v>45323</v>
      </c>
      <c r="N105" s="108">
        <v>45747</v>
      </c>
      <c r="O105" s="109">
        <f t="shared" si="5"/>
        <v>60.571428571428569</v>
      </c>
      <c r="P105" s="110">
        <v>1</v>
      </c>
      <c r="Q105" s="114" t="s">
        <v>2332</v>
      </c>
      <c r="R105" s="110">
        <f t="shared" si="4"/>
        <v>1</v>
      </c>
      <c r="S105" s="111" t="str">
        <f t="array" aca="1" ref="S105" ca="1">IF(ISNUMBER(R105),IF(R105=100%,"CUMPLIDA",IF(AND(ISNUMBER(N105),ISNUMBER(INDIRECT("FECHA_"&amp;$B105,1))), IF(N105&lt;=INDIRECT("FECHA_"&amp;$B105,1),"INCUMPLIDA","PROCESO"), "VERIFICAR FECHA")),"SIN VALOR AVANCE")</f>
        <v>CUMPLIDA</v>
      </c>
    </row>
    <row r="106" spans="1:19" ht="135.75">
      <c r="A106" s="121" t="s">
        <v>12</v>
      </c>
      <c r="B106" s="122" t="s">
        <v>14</v>
      </c>
      <c r="C106" s="363"/>
      <c r="D106" s="363"/>
      <c r="E106" s="361"/>
      <c r="F106" s="361"/>
      <c r="G106" s="361"/>
      <c r="H106" s="361"/>
      <c r="I106" s="253" t="s">
        <v>2333</v>
      </c>
      <c r="J106" s="254">
        <v>1</v>
      </c>
      <c r="K106" s="254">
        <v>1</v>
      </c>
      <c r="L106" s="116">
        <v>1</v>
      </c>
      <c r="M106" s="108">
        <v>45231</v>
      </c>
      <c r="N106" s="108">
        <v>45747</v>
      </c>
      <c r="O106" s="109">
        <f t="shared" si="5"/>
        <v>73.714285714285708</v>
      </c>
      <c r="P106" s="110">
        <v>1</v>
      </c>
      <c r="Q106" s="114" t="s">
        <v>2332</v>
      </c>
      <c r="R106" s="110">
        <f t="shared" si="4"/>
        <v>1</v>
      </c>
      <c r="S106" s="111" t="str">
        <f t="array" aca="1" ref="S106" ca="1">IF(ISNUMBER(R106),IF(R106=100%,"CUMPLIDA",IF(AND(ISNUMBER(N106),ISNUMBER(INDIRECT("FECHA_"&amp;$B106,1))), IF(N106&lt;=INDIRECT("FECHA_"&amp;$B106,1),"INCUMPLIDA","PROCESO"), "VERIFICAR FECHA")),"SIN VALOR AVANCE")</f>
        <v>CUMPLIDA</v>
      </c>
    </row>
    <row r="107" spans="1:19" ht="180.75">
      <c r="A107" s="121" t="s">
        <v>12</v>
      </c>
      <c r="B107" s="122" t="s">
        <v>14</v>
      </c>
      <c r="C107" s="363"/>
      <c r="D107" s="363"/>
      <c r="E107" s="361"/>
      <c r="F107" s="361"/>
      <c r="G107" s="361"/>
      <c r="H107" s="361"/>
      <c r="I107" s="253">
        <v>7</v>
      </c>
      <c r="J107" s="254">
        <v>1</v>
      </c>
      <c r="K107" s="254">
        <v>1</v>
      </c>
      <c r="L107" s="116">
        <v>1</v>
      </c>
      <c r="M107" s="108">
        <v>45323</v>
      </c>
      <c r="N107" s="108">
        <v>45747</v>
      </c>
      <c r="O107" s="109">
        <f t="shared" si="5"/>
        <v>60.571428571428569</v>
      </c>
      <c r="P107" s="110">
        <v>1</v>
      </c>
      <c r="Q107" s="114" t="s">
        <v>2331</v>
      </c>
      <c r="R107" s="110">
        <f t="shared" si="4"/>
        <v>1</v>
      </c>
      <c r="S107" s="111" t="str">
        <f t="array" aca="1" ref="S107" ca="1">IF(ISNUMBER(R107),IF(R107=100%,"CUMPLIDA",IF(AND(ISNUMBER(N107),ISNUMBER(INDIRECT("FECHA_"&amp;$B107,1))), IF(N107&lt;=INDIRECT("FECHA_"&amp;$B107,1),"INCUMPLIDA","PROCESO"), "VERIFICAR FECHA")),"SIN VALOR AVANCE")</f>
        <v>CUMPLIDA</v>
      </c>
    </row>
    <row r="108" spans="1:19" ht="135.75">
      <c r="A108" s="121" t="s">
        <v>12</v>
      </c>
      <c r="B108" s="122" t="s">
        <v>14</v>
      </c>
      <c r="C108" s="363"/>
      <c r="D108" s="363"/>
      <c r="E108" s="361"/>
      <c r="F108" s="361"/>
      <c r="G108" s="361"/>
      <c r="H108" s="361"/>
      <c r="I108" s="253" t="s">
        <v>2334</v>
      </c>
      <c r="J108" s="254">
        <v>1</v>
      </c>
      <c r="K108" s="254">
        <v>1</v>
      </c>
      <c r="L108" s="116">
        <v>1</v>
      </c>
      <c r="M108" s="108">
        <v>45231</v>
      </c>
      <c r="N108" s="108">
        <v>45747</v>
      </c>
      <c r="O108" s="109">
        <f t="shared" si="5"/>
        <v>73.714285714285708</v>
      </c>
      <c r="P108" s="110">
        <v>1</v>
      </c>
      <c r="Q108" s="114" t="s">
        <v>2332</v>
      </c>
      <c r="R108" s="110">
        <f t="shared" si="4"/>
        <v>1</v>
      </c>
      <c r="S108" s="111" t="str">
        <f t="array" aca="1" ref="S108" ca="1">IF(ISNUMBER(R108),IF(R108=100%,"CUMPLIDA",IF(AND(ISNUMBER(N108),ISNUMBER(INDIRECT("FECHA_"&amp;$B108,1))), IF(N108&lt;=INDIRECT("FECHA_"&amp;$B108,1),"INCUMPLIDA","PROCESO"), "VERIFICAR FECHA")),"SIN VALOR AVANCE")</f>
        <v>CUMPLIDA</v>
      </c>
    </row>
    <row r="109" spans="1:19" ht="315.75">
      <c r="A109" s="121" t="s">
        <v>12</v>
      </c>
      <c r="B109" s="122" t="s">
        <v>14</v>
      </c>
      <c r="C109" s="363"/>
      <c r="D109" s="363"/>
      <c r="E109" s="361"/>
      <c r="F109" s="361"/>
      <c r="G109" s="361"/>
      <c r="H109" s="361"/>
      <c r="I109" s="253">
        <v>9</v>
      </c>
      <c r="J109" s="254">
        <v>1</v>
      </c>
      <c r="K109" s="254">
        <v>1</v>
      </c>
      <c r="L109" s="116">
        <v>1</v>
      </c>
      <c r="M109" s="108">
        <v>45231</v>
      </c>
      <c r="N109" s="108">
        <v>45808</v>
      </c>
      <c r="O109" s="109">
        <f t="shared" si="5"/>
        <v>82.428571428571431</v>
      </c>
      <c r="P109" s="110">
        <v>1</v>
      </c>
      <c r="Q109" s="114" t="s">
        <v>2335</v>
      </c>
      <c r="R109" s="110">
        <f t="shared" si="4"/>
        <v>1</v>
      </c>
      <c r="S109" s="111" t="str">
        <f t="array" aca="1" ref="S109" ca="1">IF(ISNUMBER(R109),IF(R109=100%,"CUMPLIDA",IF(AND(ISNUMBER(N109),ISNUMBER(INDIRECT("FECHA_"&amp;$B109,1))), IF(N109&lt;=INDIRECT("FECHA_"&amp;$B109,1),"INCUMPLIDA","PROCESO"), "VERIFICAR FECHA")),"SIN VALOR AVANCE")</f>
        <v>CUMPLIDA</v>
      </c>
    </row>
    <row r="110" spans="1:19" ht="120.75">
      <c r="A110" s="121" t="s">
        <v>12</v>
      </c>
      <c r="B110" s="122" t="s">
        <v>14</v>
      </c>
      <c r="C110" s="363"/>
      <c r="D110" s="363"/>
      <c r="E110" s="361"/>
      <c r="F110" s="361"/>
      <c r="G110" s="361"/>
      <c r="H110" s="361"/>
      <c r="I110" s="253" t="s">
        <v>2336</v>
      </c>
      <c r="J110" s="254">
        <v>1</v>
      </c>
      <c r="K110" s="254">
        <v>1</v>
      </c>
      <c r="L110" s="116">
        <v>7</v>
      </c>
      <c r="M110" s="108">
        <v>46024</v>
      </c>
      <c r="N110" s="108">
        <v>46660</v>
      </c>
      <c r="O110" s="109">
        <f t="shared" si="5"/>
        <v>90.857142857142861</v>
      </c>
      <c r="P110" s="110">
        <v>0</v>
      </c>
      <c r="Q110" s="106" t="s">
        <v>2329</v>
      </c>
      <c r="R110" s="110">
        <f t="shared" si="4"/>
        <v>0</v>
      </c>
      <c r="S110" s="111" t="str">
        <f t="array" aca="1" ref="S110" ca="1">IF(ISNUMBER(R110),IF(R110=100%,"CUMPLIDA",IF(AND(ISNUMBER(N110),ISNUMBER(INDIRECT("FECHA_"&amp;$B110,1))), IF(N110&lt;=INDIRECT("FECHA_"&amp;$B110,1),"INCUMPLIDA","PROCESO"), "VERIFICAR FECHA")),"SIN VALOR AVANCE")</f>
        <v>PROCESO</v>
      </c>
    </row>
    <row r="111" spans="1:19" ht="180.75">
      <c r="A111" s="121" t="s">
        <v>12</v>
      </c>
      <c r="B111" s="122" t="s">
        <v>14</v>
      </c>
      <c r="C111" s="363"/>
      <c r="D111" s="363"/>
      <c r="E111" s="361"/>
      <c r="F111" s="361"/>
      <c r="G111" s="361"/>
      <c r="H111" s="361"/>
      <c r="I111" s="253">
        <v>11</v>
      </c>
      <c r="J111" s="254">
        <v>1</v>
      </c>
      <c r="K111" s="254">
        <v>1</v>
      </c>
      <c r="L111" s="116">
        <v>1</v>
      </c>
      <c r="M111" s="108">
        <v>46024</v>
      </c>
      <c r="N111" s="108">
        <v>46660</v>
      </c>
      <c r="O111" s="109">
        <f t="shared" si="5"/>
        <v>90.857142857142861</v>
      </c>
      <c r="P111" s="110">
        <v>0</v>
      </c>
      <c r="Q111" s="114" t="s">
        <v>2331</v>
      </c>
      <c r="R111" s="110">
        <f t="shared" si="4"/>
        <v>0</v>
      </c>
      <c r="S111" s="111" t="str">
        <f t="array" aca="1" ref="S111" ca="1">IF(ISNUMBER(R111),IF(R111=100%,"CUMPLIDA",IF(AND(ISNUMBER(N111),ISNUMBER(INDIRECT("FECHA_"&amp;$B111,1))), IF(N111&lt;=INDIRECT("FECHA_"&amp;$B111,1),"INCUMPLIDA","PROCESO"), "VERIFICAR FECHA")),"SIN VALOR AVANCE")</f>
        <v>PROCESO</v>
      </c>
    </row>
    <row r="112" spans="1:19" ht="315.75">
      <c r="A112" s="121" t="s">
        <v>12</v>
      </c>
      <c r="B112" s="122" t="s">
        <v>14</v>
      </c>
      <c r="C112" s="363"/>
      <c r="D112" s="363"/>
      <c r="E112" s="361"/>
      <c r="F112" s="361"/>
      <c r="G112" s="361"/>
      <c r="H112" s="361"/>
      <c r="I112" s="253" t="s">
        <v>2337</v>
      </c>
      <c r="J112" s="254">
        <v>1</v>
      </c>
      <c r="K112" s="254">
        <v>1</v>
      </c>
      <c r="L112" s="116">
        <v>2</v>
      </c>
      <c r="M112" s="108">
        <v>46024</v>
      </c>
      <c r="N112" s="108">
        <v>46660</v>
      </c>
      <c r="O112" s="109">
        <f t="shared" si="5"/>
        <v>90.857142857142861</v>
      </c>
      <c r="P112" s="110">
        <v>0</v>
      </c>
      <c r="Q112" s="114" t="s">
        <v>2335</v>
      </c>
      <c r="R112" s="110">
        <f t="shared" si="4"/>
        <v>0</v>
      </c>
      <c r="S112" s="111" t="str">
        <f t="array" aca="1" ref="S112" ca="1">IF(ISNUMBER(R112),IF(R112=100%,"CUMPLIDA",IF(AND(ISNUMBER(N112),ISNUMBER(INDIRECT("FECHA_"&amp;$B112,1))), IF(N112&lt;=INDIRECT("FECHA_"&amp;$B112,1),"INCUMPLIDA","PROCESO"), "VERIFICAR FECHA")),"SIN VALOR AVANCE")</f>
        <v>PROCESO</v>
      </c>
    </row>
    <row r="113" spans="1:19" ht="135.75">
      <c r="A113" s="121" t="s">
        <v>12</v>
      </c>
      <c r="B113" s="122" t="s">
        <v>14</v>
      </c>
      <c r="C113" s="363"/>
      <c r="D113" s="363"/>
      <c r="E113" s="361"/>
      <c r="F113" s="361"/>
      <c r="G113" s="361"/>
      <c r="H113" s="361"/>
      <c r="I113" s="253">
        <v>13</v>
      </c>
      <c r="J113" s="254">
        <v>1</v>
      </c>
      <c r="K113" s="254">
        <v>1</v>
      </c>
      <c r="L113" s="116">
        <v>1</v>
      </c>
      <c r="M113" s="108">
        <v>44454</v>
      </c>
      <c r="N113" s="108">
        <v>44561</v>
      </c>
      <c r="O113" s="109">
        <f t="shared" si="5"/>
        <v>15.285714285714286</v>
      </c>
      <c r="P113" s="110">
        <v>1</v>
      </c>
      <c r="Q113" s="106" t="s">
        <v>2338</v>
      </c>
      <c r="R113" s="110">
        <f t="shared" si="4"/>
        <v>1</v>
      </c>
      <c r="S113" s="111" t="str">
        <f t="array" aca="1" ref="S113" ca="1">IF(ISNUMBER(R113),IF(R113=100%,"CUMPLIDA",IF(AND(ISNUMBER(N113),ISNUMBER(INDIRECT("FECHA_"&amp;$B113,1))), IF(N113&lt;=INDIRECT("FECHA_"&amp;$B113,1),"INCUMPLIDA","PROCESO"), "VERIFICAR FECHA")),"SIN VALOR AVANCE")</f>
        <v>CUMPLIDA</v>
      </c>
    </row>
    <row r="114" spans="1:19" ht="135.75">
      <c r="A114" s="121" t="s">
        <v>12</v>
      </c>
      <c r="B114" s="122" t="s">
        <v>14</v>
      </c>
      <c r="C114" s="363"/>
      <c r="D114" s="363"/>
      <c r="E114" s="361"/>
      <c r="F114" s="361"/>
      <c r="G114" s="361"/>
      <c r="H114" s="361"/>
      <c r="I114" s="253" t="s">
        <v>2339</v>
      </c>
      <c r="J114" s="254">
        <v>1</v>
      </c>
      <c r="K114" s="254">
        <v>1</v>
      </c>
      <c r="L114" s="116">
        <v>3</v>
      </c>
      <c r="M114" s="108">
        <v>44470</v>
      </c>
      <c r="N114" s="108">
        <v>44865</v>
      </c>
      <c r="O114" s="109">
        <f t="shared" si="5"/>
        <v>56.428571428571431</v>
      </c>
      <c r="P114" s="110">
        <v>1</v>
      </c>
      <c r="Q114" s="106" t="s">
        <v>2338</v>
      </c>
      <c r="R114" s="110">
        <f t="shared" si="4"/>
        <v>1</v>
      </c>
      <c r="S114" s="111" t="str">
        <f t="array" aca="1" ref="S114" ca="1">IF(ISNUMBER(R114),IF(R114=100%,"CUMPLIDA",IF(AND(ISNUMBER(N114),ISNUMBER(INDIRECT("FECHA_"&amp;$B114,1))), IF(N114&lt;=INDIRECT("FECHA_"&amp;$B114,1),"INCUMPLIDA","PROCESO"), "VERIFICAR FECHA")),"SIN VALOR AVANCE")</f>
        <v>CUMPLIDA</v>
      </c>
    </row>
    <row r="115" spans="1:19" ht="135.75">
      <c r="A115" s="121" t="s">
        <v>12</v>
      </c>
      <c r="B115" s="122" t="s">
        <v>14</v>
      </c>
      <c r="C115" s="363"/>
      <c r="D115" s="363"/>
      <c r="E115" s="361"/>
      <c r="F115" s="361"/>
      <c r="G115" s="361"/>
      <c r="H115" s="361"/>
      <c r="I115" s="253">
        <v>15</v>
      </c>
      <c r="J115" s="254">
        <v>1</v>
      </c>
      <c r="K115" s="254">
        <v>1</v>
      </c>
      <c r="L115" s="116">
        <v>6</v>
      </c>
      <c r="M115" s="108">
        <v>44470</v>
      </c>
      <c r="N115" s="108">
        <v>44651</v>
      </c>
      <c r="O115" s="109">
        <f t="shared" si="5"/>
        <v>25.857142857142858</v>
      </c>
      <c r="P115" s="110">
        <v>1</v>
      </c>
      <c r="Q115" s="106" t="s">
        <v>2338</v>
      </c>
      <c r="R115" s="110">
        <f t="shared" si="4"/>
        <v>1</v>
      </c>
      <c r="S115" s="111" t="str">
        <f t="array" aca="1" ref="S115" ca="1">IF(ISNUMBER(R115),IF(R115=100%,"CUMPLIDA",IF(AND(ISNUMBER(N115),ISNUMBER(INDIRECT("FECHA_"&amp;$B115,1))), IF(N115&lt;=INDIRECT("FECHA_"&amp;$B115,1),"INCUMPLIDA","PROCESO"), "VERIFICAR FECHA")),"SIN VALOR AVANCE")</f>
        <v>CUMPLIDA</v>
      </c>
    </row>
    <row r="116" spans="1:19" ht="120.75">
      <c r="A116" s="121" t="s">
        <v>12</v>
      </c>
      <c r="B116" s="122" t="s">
        <v>14</v>
      </c>
      <c r="C116" s="363"/>
      <c r="D116" s="363"/>
      <c r="E116" s="361"/>
      <c r="F116" s="361"/>
      <c r="G116" s="361"/>
      <c r="H116" s="361"/>
      <c r="I116" s="253" t="s">
        <v>2340</v>
      </c>
      <c r="J116" s="254">
        <v>1</v>
      </c>
      <c r="K116" s="254">
        <v>1</v>
      </c>
      <c r="L116" s="116">
        <v>1</v>
      </c>
      <c r="M116" s="108">
        <v>44470</v>
      </c>
      <c r="N116" s="108">
        <v>44742</v>
      </c>
      <c r="O116" s="109">
        <f t="shared" si="5"/>
        <v>38.857142857142854</v>
      </c>
      <c r="P116" s="110">
        <v>1</v>
      </c>
      <c r="Q116" s="106" t="s">
        <v>2341</v>
      </c>
      <c r="R116" s="110">
        <f t="shared" si="4"/>
        <v>1</v>
      </c>
      <c r="S116" s="111" t="str">
        <f t="array" aca="1" ref="S116" ca="1">IF(ISNUMBER(R116),IF(R116=100%,"CUMPLIDA",IF(AND(ISNUMBER(N116),ISNUMBER(INDIRECT("FECHA_"&amp;$B116,1))), IF(N116&lt;=INDIRECT("FECHA_"&amp;$B116,1),"INCUMPLIDA","PROCESO"), "VERIFICAR FECHA")),"SIN VALOR AVANCE")</f>
        <v>CUMPLIDA</v>
      </c>
    </row>
    <row r="117" spans="1:19" ht="120.75">
      <c r="A117" s="121" t="s">
        <v>12</v>
      </c>
      <c r="B117" s="122" t="s">
        <v>14</v>
      </c>
      <c r="C117" s="363"/>
      <c r="D117" s="363"/>
      <c r="E117" s="361"/>
      <c r="F117" s="361"/>
      <c r="G117" s="361"/>
      <c r="H117" s="361"/>
      <c r="I117" s="253">
        <v>17</v>
      </c>
      <c r="J117" s="254">
        <v>1</v>
      </c>
      <c r="K117" s="254">
        <v>1</v>
      </c>
      <c r="L117" s="116">
        <v>1</v>
      </c>
      <c r="M117" s="108">
        <v>44454</v>
      </c>
      <c r="N117" s="108">
        <v>44561</v>
      </c>
      <c r="O117" s="109">
        <f t="shared" si="5"/>
        <v>15.285714285714286</v>
      </c>
      <c r="P117" s="110">
        <v>1</v>
      </c>
      <c r="Q117" s="106" t="s">
        <v>2327</v>
      </c>
      <c r="R117" s="110">
        <f t="shared" si="4"/>
        <v>1</v>
      </c>
      <c r="S117" s="111" t="str">
        <f t="array" aca="1" ref="S117" ca="1">IF(ISNUMBER(R117),IF(R117=100%,"CUMPLIDA",IF(AND(ISNUMBER(N117),ISNUMBER(INDIRECT("FECHA_"&amp;$B117,1))), IF(N117&lt;=INDIRECT("FECHA_"&amp;$B117,1),"INCUMPLIDA","PROCESO"), "VERIFICAR FECHA")),"SIN VALOR AVANCE")</f>
        <v>CUMPLIDA</v>
      </c>
    </row>
    <row r="118" spans="1:19" ht="120.75">
      <c r="A118" s="121" t="s">
        <v>12</v>
      </c>
      <c r="B118" s="122" t="s">
        <v>14</v>
      </c>
      <c r="C118" s="363"/>
      <c r="D118" s="363"/>
      <c r="E118" s="361"/>
      <c r="F118" s="361"/>
      <c r="G118" s="361"/>
      <c r="H118" s="361"/>
      <c r="I118" s="253" t="s">
        <v>2342</v>
      </c>
      <c r="J118" s="254">
        <v>1</v>
      </c>
      <c r="K118" s="254">
        <v>1</v>
      </c>
      <c r="L118" s="116">
        <v>1</v>
      </c>
      <c r="M118" s="108">
        <v>44454</v>
      </c>
      <c r="N118" s="108">
        <v>44561</v>
      </c>
      <c r="O118" s="109">
        <f t="shared" si="5"/>
        <v>15.285714285714286</v>
      </c>
      <c r="P118" s="110">
        <v>1</v>
      </c>
      <c r="Q118" s="106" t="s">
        <v>2327</v>
      </c>
      <c r="R118" s="110">
        <f t="shared" si="4"/>
        <v>1</v>
      </c>
      <c r="S118" s="111" t="str">
        <f t="array" aca="1" ref="S118" ca="1">IF(ISNUMBER(R118),IF(R118=100%,"CUMPLIDA",IF(AND(ISNUMBER(N118),ISNUMBER(INDIRECT("FECHA_"&amp;$B118,1))), IF(N118&lt;=INDIRECT("FECHA_"&amp;$B118,1),"INCUMPLIDA","PROCESO"), "VERIFICAR FECHA")),"SIN VALOR AVANCE")</f>
        <v>CUMPLIDA</v>
      </c>
    </row>
    <row r="119" spans="1:19" ht="45.75">
      <c r="A119" s="121" t="s">
        <v>12</v>
      </c>
      <c r="B119" s="122" t="s">
        <v>14</v>
      </c>
      <c r="C119" s="363" t="s">
        <v>2343</v>
      </c>
      <c r="D119" s="363"/>
      <c r="E119" s="253" t="s">
        <v>2261</v>
      </c>
      <c r="F119" s="253"/>
      <c r="G119" s="253"/>
      <c r="H119" s="361"/>
      <c r="I119" s="253">
        <v>1</v>
      </c>
      <c r="J119" s="254">
        <v>1</v>
      </c>
      <c r="K119" s="254">
        <v>1</v>
      </c>
      <c r="L119" s="116">
        <v>1</v>
      </c>
      <c r="M119" s="108">
        <v>46508</v>
      </c>
      <c r="N119" s="108">
        <v>46569</v>
      </c>
      <c r="O119" s="109">
        <f t="shared" si="5"/>
        <v>8.7142857142857135</v>
      </c>
      <c r="P119" s="110">
        <v>0</v>
      </c>
      <c r="Q119" s="106" t="s">
        <v>2344</v>
      </c>
      <c r="R119" s="110">
        <f t="shared" si="4"/>
        <v>0</v>
      </c>
      <c r="S119" s="111" t="str">
        <f t="array" aca="1" ref="S119" ca="1">IF(ISNUMBER(R119),IF(R119=100%,"CUMPLIDA",IF(AND(ISNUMBER(N119),ISNUMBER(INDIRECT("FECHA_"&amp;$B119,1))), IF(N119&lt;=INDIRECT("FECHA_"&amp;$B119,1),"INCUMPLIDA","PROCESO"), "VERIFICAR FECHA")),"SIN VALOR AVANCE")</f>
        <v>PROCESO</v>
      </c>
    </row>
    <row r="120" spans="1:19" ht="75" customHeight="1">
      <c r="A120" s="121" t="s">
        <v>12</v>
      </c>
      <c r="B120" s="122" t="s">
        <v>14</v>
      </c>
      <c r="C120" s="363"/>
      <c r="D120" s="363"/>
      <c r="E120" s="361" t="s">
        <v>2268</v>
      </c>
      <c r="F120" s="361"/>
      <c r="G120" s="361"/>
      <c r="H120" s="361"/>
      <c r="I120" s="253">
        <v>2</v>
      </c>
      <c r="J120" s="254">
        <v>1</v>
      </c>
      <c r="K120" s="254">
        <v>1</v>
      </c>
      <c r="L120" s="116">
        <v>1</v>
      </c>
      <c r="M120" s="108">
        <v>45953</v>
      </c>
      <c r="N120" s="108">
        <v>46171</v>
      </c>
      <c r="O120" s="109">
        <f t="shared" si="5"/>
        <v>31.142857142857142</v>
      </c>
      <c r="P120" s="110">
        <v>1</v>
      </c>
      <c r="Q120" s="106" t="s">
        <v>2345</v>
      </c>
      <c r="R120" s="110">
        <f t="shared" si="4"/>
        <v>1</v>
      </c>
      <c r="S120" s="111" t="str">
        <f t="array" aca="1" ref="S120" ca="1">IF(ISNUMBER(R120),IF(R120=100%,"CUMPLIDA",IF(AND(ISNUMBER(N120),ISNUMBER(INDIRECT("FECHA_"&amp;$B120,1))), IF(N120&lt;=INDIRECT("FECHA_"&amp;$B120,1),"INCUMPLIDA","PROCESO"), "VERIFICAR FECHA")),"SIN VALOR AVANCE")</f>
        <v>CUMPLIDA</v>
      </c>
    </row>
    <row r="121" spans="1:19" ht="75.75">
      <c r="A121" s="121" t="s">
        <v>12</v>
      </c>
      <c r="B121" s="122" t="s">
        <v>14</v>
      </c>
      <c r="C121" s="363"/>
      <c r="D121" s="363"/>
      <c r="E121" s="361"/>
      <c r="F121" s="361"/>
      <c r="G121" s="361"/>
      <c r="H121" s="361"/>
      <c r="I121" s="253" t="s">
        <v>2346</v>
      </c>
      <c r="J121" s="254">
        <v>1</v>
      </c>
      <c r="K121" s="254">
        <v>1</v>
      </c>
      <c r="L121" s="116">
        <v>8</v>
      </c>
      <c r="M121" s="108">
        <v>45566</v>
      </c>
      <c r="N121" s="108">
        <v>46783</v>
      </c>
      <c r="O121" s="109">
        <f t="shared" si="5"/>
        <v>173.85714285714286</v>
      </c>
      <c r="P121" s="110">
        <v>0.2</v>
      </c>
      <c r="Q121" s="106" t="s">
        <v>2347</v>
      </c>
      <c r="R121" s="110">
        <f t="shared" si="4"/>
        <v>0.2</v>
      </c>
      <c r="S121" s="111" t="str">
        <f t="array" aca="1" ref="S121" ca="1">IF(ISNUMBER(R121),IF(R121=100%,"CUMPLIDA",IF(AND(ISNUMBER(N121),ISNUMBER(INDIRECT("FECHA_"&amp;$B121,1))), IF(N121&lt;=INDIRECT("FECHA_"&amp;$B121,1),"INCUMPLIDA","PROCESO"), "VERIFICAR FECHA")),"SIN VALOR AVANCE")</f>
        <v>PROCESO</v>
      </c>
    </row>
    <row r="122" spans="1:19" ht="60.75">
      <c r="A122" s="121" t="s">
        <v>12</v>
      </c>
      <c r="B122" s="122" t="s">
        <v>14</v>
      </c>
      <c r="C122" s="363"/>
      <c r="D122" s="363"/>
      <c r="E122" s="361"/>
      <c r="F122" s="361"/>
      <c r="G122" s="361"/>
      <c r="H122" s="361"/>
      <c r="I122" s="253">
        <v>3</v>
      </c>
      <c r="J122" s="254">
        <v>1</v>
      </c>
      <c r="K122" s="254">
        <v>1</v>
      </c>
      <c r="L122" s="116">
        <v>1</v>
      </c>
      <c r="M122" s="108">
        <v>45953</v>
      </c>
      <c r="N122" s="108">
        <v>46021</v>
      </c>
      <c r="O122" s="109">
        <f t="shared" si="5"/>
        <v>9.7142857142857135</v>
      </c>
      <c r="P122" s="110">
        <v>1</v>
      </c>
      <c r="Q122" s="106" t="s">
        <v>2348</v>
      </c>
      <c r="R122" s="110">
        <f t="shared" si="4"/>
        <v>1</v>
      </c>
      <c r="S122" s="111" t="str">
        <f t="array" aca="1" ref="S122" ca="1">IF(ISNUMBER(R122),IF(R122=100%,"CUMPLIDA",IF(AND(ISNUMBER(N122),ISNUMBER(INDIRECT("FECHA_"&amp;$B122,1))), IF(N122&lt;=INDIRECT("FECHA_"&amp;$B122,1),"INCUMPLIDA","PROCESO"), "VERIFICAR FECHA")),"SIN VALOR AVANCE")</f>
        <v>CUMPLIDA</v>
      </c>
    </row>
    <row r="123" spans="1:19" ht="92.25" customHeight="1">
      <c r="A123" s="121" t="s">
        <v>12</v>
      </c>
      <c r="B123" s="122" t="s">
        <v>14</v>
      </c>
      <c r="C123" s="363"/>
      <c r="D123" s="363"/>
      <c r="E123" s="361" t="s">
        <v>2283</v>
      </c>
      <c r="F123" s="361"/>
      <c r="G123" s="361"/>
      <c r="H123" s="361"/>
      <c r="I123" s="253">
        <v>4</v>
      </c>
      <c r="J123" s="254">
        <v>1</v>
      </c>
      <c r="K123" s="254">
        <v>1</v>
      </c>
      <c r="L123" s="116">
        <v>1</v>
      </c>
      <c r="M123" s="108">
        <v>45962</v>
      </c>
      <c r="N123" s="108">
        <v>46172</v>
      </c>
      <c r="O123" s="109">
        <f t="shared" si="5"/>
        <v>30</v>
      </c>
      <c r="P123" s="110">
        <v>1</v>
      </c>
      <c r="Q123" s="106" t="s">
        <v>2349</v>
      </c>
      <c r="R123" s="110">
        <f t="shared" si="4"/>
        <v>1</v>
      </c>
      <c r="S123" s="111" t="str">
        <f t="array" aca="1" ref="S123" ca="1">IF(ISNUMBER(R123),IF(R123=100%,"CUMPLIDA",IF(AND(ISNUMBER(N123),ISNUMBER(INDIRECT("FECHA_"&amp;$B123,1))), IF(N123&lt;=INDIRECT("FECHA_"&amp;$B123,1),"INCUMPLIDA","PROCESO"), "VERIFICAR FECHA")),"SIN VALOR AVANCE")</f>
        <v>CUMPLIDA</v>
      </c>
    </row>
    <row r="124" spans="1:19" ht="75.75">
      <c r="A124" s="121" t="s">
        <v>12</v>
      </c>
      <c r="B124" s="122" t="s">
        <v>14</v>
      </c>
      <c r="C124" s="363"/>
      <c r="D124" s="363"/>
      <c r="E124" s="361"/>
      <c r="F124" s="361"/>
      <c r="G124" s="361"/>
      <c r="H124" s="361"/>
      <c r="I124" s="253">
        <v>5</v>
      </c>
      <c r="J124" s="254">
        <v>1</v>
      </c>
      <c r="K124" s="254">
        <v>1</v>
      </c>
      <c r="L124" s="116">
        <v>1</v>
      </c>
      <c r="M124" s="108">
        <v>45931</v>
      </c>
      <c r="N124" s="108">
        <v>46022</v>
      </c>
      <c r="O124" s="109">
        <f t="shared" si="5"/>
        <v>13</v>
      </c>
      <c r="P124" s="110">
        <v>1</v>
      </c>
      <c r="Q124" s="106" t="s">
        <v>2350</v>
      </c>
      <c r="R124" s="110">
        <f t="shared" si="4"/>
        <v>1</v>
      </c>
      <c r="S124" s="111" t="str">
        <f t="array" aca="1" ref="S124" ca="1">IF(ISNUMBER(R124),IF(R124=100%,"CUMPLIDA",IF(AND(ISNUMBER(N124),ISNUMBER(INDIRECT("FECHA_"&amp;$B124,1))), IF(N124&lt;=INDIRECT("FECHA_"&amp;$B124,1),"INCUMPLIDA","PROCESO"), "VERIFICAR FECHA")),"SIN VALOR AVANCE")</f>
        <v>CUMPLIDA</v>
      </c>
    </row>
    <row r="125" spans="1:19" ht="75.75">
      <c r="A125" s="121" t="s">
        <v>12</v>
      </c>
      <c r="B125" s="122" t="s">
        <v>14</v>
      </c>
      <c r="C125" s="363"/>
      <c r="D125" s="363"/>
      <c r="E125" s="361"/>
      <c r="F125" s="361"/>
      <c r="G125" s="361"/>
      <c r="H125" s="361"/>
      <c r="I125" s="253" t="s">
        <v>2346</v>
      </c>
      <c r="J125" s="254">
        <v>1</v>
      </c>
      <c r="K125" s="254">
        <v>1</v>
      </c>
      <c r="L125" s="116">
        <v>8</v>
      </c>
      <c r="M125" s="108">
        <v>45566</v>
      </c>
      <c r="N125" s="108">
        <v>46783</v>
      </c>
      <c r="O125" s="109">
        <f t="shared" si="5"/>
        <v>173.85714285714286</v>
      </c>
      <c r="P125" s="110">
        <v>0.2</v>
      </c>
      <c r="Q125" s="106" t="s">
        <v>2347</v>
      </c>
      <c r="R125" s="110">
        <f t="shared" si="4"/>
        <v>0.2</v>
      </c>
      <c r="S125" s="111" t="str">
        <f t="array" aca="1" ref="S125" ca="1">IF(ISNUMBER(R125),IF(R125=100%,"CUMPLIDA",IF(AND(ISNUMBER(N125),ISNUMBER(INDIRECT("FECHA_"&amp;$B125,1))), IF(N125&lt;=INDIRECT("FECHA_"&amp;$B125,1),"INCUMPLIDA","PROCESO"), "VERIFICAR FECHA")),"SIN VALOR AVANCE")</f>
        <v>PROCESO</v>
      </c>
    </row>
    <row r="126" spans="1:19" ht="60.75">
      <c r="A126" s="121" t="s">
        <v>12</v>
      </c>
      <c r="B126" s="122" t="s">
        <v>14</v>
      </c>
      <c r="C126" s="363"/>
      <c r="D126" s="363"/>
      <c r="E126" s="361"/>
      <c r="F126" s="361"/>
      <c r="G126" s="361"/>
      <c r="H126" s="361"/>
      <c r="I126" s="253">
        <v>3</v>
      </c>
      <c r="J126" s="254">
        <v>1</v>
      </c>
      <c r="K126" s="254">
        <v>1</v>
      </c>
      <c r="L126" s="116">
        <v>1</v>
      </c>
      <c r="M126" s="108">
        <v>45953</v>
      </c>
      <c r="N126" s="108">
        <v>46021</v>
      </c>
      <c r="O126" s="109">
        <f t="shared" si="5"/>
        <v>9.7142857142857135</v>
      </c>
      <c r="P126" s="110">
        <v>1</v>
      </c>
      <c r="Q126" s="106" t="s">
        <v>2348</v>
      </c>
      <c r="R126" s="110">
        <f t="shared" si="4"/>
        <v>1</v>
      </c>
      <c r="S126" s="111" t="str">
        <f t="array" aca="1" ref="S126" ca="1">IF(ISNUMBER(R126),IF(R126=100%,"CUMPLIDA",IF(AND(ISNUMBER(N126),ISNUMBER(INDIRECT("FECHA_"&amp;$B126,1))), IF(N126&lt;=INDIRECT("FECHA_"&amp;$B126,1),"INCUMPLIDA","PROCESO"), "VERIFICAR FECHA")),"SIN VALOR AVANCE")</f>
        <v>CUMPLIDA</v>
      </c>
    </row>
    <row r="127" spans="1:19" ht="75.75">
      <c r="A127" s="121" t="s">
        <v>12</v>
      </c>
      <c r="B127" s="122" t="s">
        <v>14</v>
      </c>
      <c r="C127" s="363"/>
      <c r="D127" s="363"/>
      <c r="E127" s="361" t="s">
        <v>2284</v>
      </c>
      <c r="F127" s="361"/>
      <c r="G127" s="361"/>
      <c r="H127" s="361"/>
      <c r="I127" s="253">
        <v>6</v>
      </c>
      <c r="J127" s="254">
        <v>1</v>
      </c>
      <c r="K127" s="254">
        <v>1</v>
      </c>
      <c r="L127" s="116">
        <v>1</v>
      </c>
      <c r="M127" s="108">
        <v>45962</v>
      </c>
      <c r="N127" s="108">
        <v>46172</v>
      </c>
      <c r="O127" s="109">
        <f t="shared" si="5"/>
        <v>30</v>
      </c>
      <c r="P127" s="110">
        <v>1</v>
      </c>
      <c r="Q127" s="106" t="s">
        <v>2351</v>
      </c>
      <c r="R127" s="110">
        <f t="shared" si="4"/>
        <v>1</v>
      </c>
      <c r="S127" s="111" t="str">
        <f t="array" aca="1" ref="S127" ca="1">IF(ISNUMBER(R127),IF(R127=100%,"CUMPLIDA",IF(AND(ISNUMBER(N127),ISNUMBER(INDIRECT("FECHA_"&amp;$B127,1))), IF(N127&lt;=INDIRECT("FECHA_"&amp;$B127,1),"INCUMPLIDA","PROCESO"), "VERIFICAR FECHA")),"SIN VALOR AVANCE")</f>
        <v>CUMPLIDA</v>
      </c>
    </row>
    <row r="128" spans="1:19" ht="30.75">
      <c r="A128" s="121" t="s">
        <v>12</v>
      </c>
      <c r="B128" s="122" t="s">
        <v>14</v>
      </c>
      <c r="C128" s="363"/>
      <c r="D128" s="363"/>
      <c r="E128" s="361"/>
      <c r="F128" s="361"/>
      <c r="G128" s="361"/>
      <c r="H128" s="361"/>
      <c r="I128" s="253">
        <v>14</v>
      </c>
      <c r="J128" s="254">
        <v>1</v>
      </c>
      <c r="K128" s="254">
        <v>1</v>
      </c>
      <c r="L128" s="116">
        <v>1</v>
      </c>
      <c r="M128" s="108">
        <v>45985</v>
      </c>
      <c r="N128" s="108">
        <v>46080</v>
      </c>
      <c r="O128" s="109">
        <f t="shared" si="5"/>
        <v>13.571428571428571</v>
      </c>
      <c r="P128" s="110">
        <v>1</v>
      </c>
      <c r="Q128" s="106" t="s">
        <v>2352</v>
      </c>
      <c r="R128" s="110">
        <f t="shared" si="4"/>
        <v>1</v>
      </c>
      <c r="S128" s="111" t="str">
        <f t="array" aca="1" ref="S128" ca="1">IF(ISNUMBER(R128),IF(R128=100%,"CUMPLIDA",IF(AND(ISNUMBER(N128),ISNUMBER(INDIRECT("FECHA_"&amp;$B128,1))), IF(N128&lt;=INDIRECT("FECHA_"&amp;$B128,1),"INCUMPLIDA","PROCESO"), "VERIFICAR FECHA")),"SIN VALOR AVANCE")</f>
        <v>CUMPLIDA</v>
      </c>
    </row>
    <row r="129" spans="1:19" ht="75.75">
      <c r="A129" s="121" t="s">
        <v>12</v>
      </c>
      <c r="B129" s="122" t="s">
        <v>14</v>
      </c>
      <c r="C129" s="363"/>
      <c r="D129" s="363"/>
      <c r="E129" s="361" t="s">
        <v>2285</v>
      </c>
      <c r="F129" s="361"/>
      <c r="G129" s="361"/>
      <c r="H129" s="361"/>
      <c r="I129" s="253">
        <v>5</v>
      </c>
      <c r="J129" s="254">
        <v>1</v>
      </c>
      <c r="K129" s="254">
        <v>1</v>
      </c>
      <c r="L129" s="116">
        <v>1</v>
      </c>
      <c r="M129" s="108">
        <v>45931</v>
      </c>
      <c r="N129" s="108">
        <v>46022</v>
      </c>
      <c r="O129" s="109">
        <f t="shared" si="5"/>
        <v>13</v>
      </c>
      <c r="P129" s="110">
        <v>1</v>
      </c>
      <c r="Q129" s="106" t="s">
        <v>2350</v>
      </c>
      <c r="R129" s="110">
        <f t="shared" si="4"/>
        <v>1</v>
      </c>
      <c r="S129" s="111" t="str">
        <f t="array" aca="1" ref="S129" ca="1">IF(ISNUMBER(R129),IF(R129=100%,"CUMPLIDA",IF(AND(ISNUMBER(N129),ISNUMBER(INDIRECT("FECHA_"&amp;$B129,1))), IF(N129&lt;=INDIRECT("FECHA_"&amp;$B129,1),"INCUMPLIDA","PROCESO"), "VERIFICAR FECHA")),"SIN VALOR AVANCE")</f>
        <v>CUMPLIDA</v>
      </c>
    </row>
    <row r="130" spans="1:19" ht="75.75">
      <c r="A130" s="121" t="s">
        <v>12</v>
      </c>
      <c r="B130" s="122" t="s">
        <v>14</v>
      </c>
      <c r="C130" s="363"/>
      <c r="D130" s="363"/>
      <c r="E130" s="361"/>
      <c r="F130" s="361"/>
      <c r="G130" s="361"/>
      <c r="H130" s="361"/>
      <c r="I130" s="253" t="s">
        <v>2346</v>
      </c>
      <c r="J130" s="254">
        <v>1</v>
      </c>
      <c r="K130" s="254">
        <v>1</v>
      </c>
      <c r="L130" s="116">
        <v>8</v>
      </c>
      <c r="M130" s="108">
        <v>45566</v>
      </c>
      <c r="N130" s="108">
        <v>46783</v>
      </c>
      <c r="O130" s="109">
        <f t="shared" si="5"/>
        <v>173.85714285714286</v>
      </c>
      <c r="P130" s="110">
        <v>0.2</v>
      </c>
      <c r="Q130" s="106" t="s">
        <v>2347</v>
      </c>
      <c r="R130" s="110">
        <f t="shared" si="4"/>
        <v>0.2</v>
      </c>
      <c r="S130" s="111" t="str">
        <f t="array" aca="1" ref="S130" ca="1">IF(ISNUMBER(R130),IF(R130=100%,"CUMPLIDA",IF(AND(ISNUMBER(N130),ISNUMBER(INDIRECT("FECHA_"&amp;$B130,1))), IF(N130&lt;=INDIRECT("FECHA_"&amp;$B130,1),"INCUMPLIDA","PROCESO"), "VERIFICAR FECHA")),"SIN VALOR AVANCE")</f>
        <v>PROCESO</v>
      </c>
    </row>
    <row r="131" spans="1:19" ht="60.75">
      <c r="A131" s="121" t="s">
        <v>12</v>
      </c>
      <c r="B131" s="122" t="s">
        <v>14</v>
      </c>
      <c r="C131" s="363"/>
      <c r="D131" s="363"/>
      <c r="E131" s="361"/>
      <c r="F131" s="361"/>
      <c r="G131" s="361"/>
      <c r="H131" s="361"/>
      <c r="I131" s="253">
        <v>3</v>
      </c>
      <c r="J131" s="254">
        <v>1</v>
      </c>
      <c r="K131" s="254">
        <v>1</v>
      </c>
      <c r="L131" s="116">
        <v>1</v>
      </c>
      <c r="M131" s="108">
        <v>45953</v>
      </c>
      <c r="N131" s="108">
        <v>46021</v>
      </c>
      <c r="O131" s="109">
        <f t="shared" si="5"/>
        <v>9.7142857142857135</v>
      </c>
      <c r="P131" s="110">
        <v>1</v>
      </c>
      <c r="Q131" s="106" t="s">
        <v>2348</v>
      </c>
      <c r="R131" s="110">
        <f t="shared" si="4"/>
        <v>1</v>
      </c>
      <c r="S131" s="111" t="str">
        <f t="array" aca="1" ref="S131" ca="1">IF(ISNUMBER(R131),IF(R131=100%,"CUMPLIDA",IF(AND(ISNUMBER(N131),ISNUMBER(INDIRECT("FECHA_"&amp;$B131,1))), IF(N131&lt;=INDIRECT("FECHA_"&amp;$B131,1),"INCUMPLIDA","PROCESO"), "VERIFICAR FECHA")),"SIN VALOR AVANCE")</f>
        <v>CUMPLIDA</v>
      </c>
    </row>
    <row r="132" spans="1:19" ht="92.25" customHeight="1">
      <c r="A132" s="121" t="s">
        <v>12</v>
      </c>
      <c r="B132" s="122" t="s">
        <v>14</v>
      </c>
      <c r="C132" s="363"/>
      <c r="D132" s="363"/>
      <c r="E132" s="361" t="s">
        <v>2286</v>
      </c>
      <c r="F132" s="361"/>
      <c r="G132" s="361"/>
      <c r="H132" s="361"/>
      <c r="I132" s="253">
        <v>4</v>
      </c>
      <c r="J132" s="254">
        <v>1</v>
      </c>
      <c r="K132" s="254">
        <v>1</v>
      </c>
      <c r="L132" s="116">
        <v>1</v>
      </c>
      <c r="M132" s="108">
        <v>45962</v>
      </c>
      <c r="N132" s="108">
        <v>46172</v>
      </c>
      <c r="O132" s="109">
        <f t="shared" si="5"/>
        <v>30</v>
      </c>
      <c r="P132" s="110">
        <v>1</v>
      </c>
      <c r="Q132" s="106" t="s">
        <v>2349</v>
      </c>
      <c r="R132" s="110">
        <f t="shared" si="4"/>
        <v>1</v>
      </c>
      <c r="S132" s="111" t="str">
        <f t="array" aca="1" ref="S132" ca="1">IF(ISNUMBER(R132),IF(R132=100%,"CUMPLIDA",IF(AND(ISNUMBER(N132),ISNUMBER(INDIRECT("FECHA_"&amp;$B132,1))), IF(N132&lt;=INDIRECT("FECHA_"&amp;$B132,1),"INCUMPLIDA","PROCESO"), "VERIFICAR FECHA")),"SIN VALOR AVANCE")</f>
        <v>CUMPLIDA</v>
      </c>
    </row>
    <row r="133" spans="1:19" ht="75.75">
      <c r="A133" s="121" t="s">
        <v>12</v>
      </c>
      <c r="B133" s="122" t="s">
        <v>14</v>
      </c>
      <c r="C133" s="363"/>
      <c r="D133" s="363"/>
      <c r="E133" s="361"/>
      <c r="F133" s="361"/>
      <c r="G133" s="361"/>
      <c r="H133" s="361"/>
      <c r="I133" s="253" t="s">
        <v>2346</v>
      </c>
      <c r="J133" s="254">
        <v>1</v>
      </c>
      <c r="K133" s="254">
        <v>1</v>
      </c>
      <c r="L133" s="116">
        <v>8</v>
      </c>
      <c r="M133" s="108">
        <v>45566</v>
      </c>
      <c r="N133" s="108">
        <v>46783</v>
      </c>
      <c r="O133" s="109">
        <f t="shared" si="5"/>
        <v>173.85714285714286</v>
      </c>
      <c r="P133" s="110">
        <v>0.2</v>
      </c>
      <c r="Q133" s="106" t="s">
        <v>2347</v>
      </c>
      <c r="R133" s="110">
        <f t="shared" si="4"/>
        <v>0.2</v>
      </c>
      <c r="S133" s="111" t="str">
        <f t="array" aca="1" ref="S133" ca="1">IF(ISNUMBER(R133),IF(R133=100%,"CUMPLIDA",IF(AND(ISNUMBER(N133),ISNUMBER(INDIRECT("FECHA_"&amp;$B133,1))), IF(N133&lt;=INDIRECT("FECHA_"&amp;$B133,1),"INCUMPLIDA","PROCESO"), "VERIFICAR FECHA")),"SIN VALOR AVANCE")</f>
        <v>PROCESO</v>
      </c>
    </row>
    <row r="134" spans="1:19" ht="60.75">
      <c r="A134" s="121" t="s">
        <v>12</v>
      </c>
      <c r="B134" s="122" t="s">
        <v>14</v>
      </c>
      <c r="C134" s="363"/>
      <c r="D134" s="363"/>
      <c r="E134" s="361"/>
      <c r="F134" s="361"/>
      <c r="G134" s="361"/>
      <c r="H134" s="361"/>
      <c r="I134" s="253">
        <v>3</v>
      </c>
      <c r="J134" s="254">
        <v>1</v>
      </c>
      <c r="K134" s="254">
        <v>1</v>
      </c>
      <c r="L134" s="116">
        <v>1</v>
      </c>
      <c r="M134" s="108">
        <v>45953</v>
      </c>
      <c r="N134" s="108">
        <v>46021</v>
      </c>
      <c r="O134" s="109">
        <f t="shared" si="5"/>
        <v>9.7142857142857135</v>
      </c>
      <c r="P134" s="110">
        <v>1</v>
      </c>
      <c r="Q134" s="106" t="s">
        <v>2348</v>
      </c>
      <c r="R134" s="110">
        <f t="shared" si="4"/>
        <v>1</v>
      </c>
      <c r="S134" s="111" t="str">
        <f t="array" aca="1" ref="S134" ca="1">IF(ISNUMBER(R134),IF(R134=100%,"CUMPLIDA",IF(AND(ISNUMBER(N134),ISNUMBER(INDIRECT("FECHA_"&amp;$B134,1))), IF(N134&lt;=INDIRECT("FECHA_"&amp;$B134,1),"INCUMPLIDA","PROCESO"), "VERIFICAR FECHA")),"SIN VALOR AVANCE")</f>
        <v>CUMPLIDA</v>
      </c>
    </row>
    <row r="135" spans="1:19" ht="75.75">
      <c r="A135" s="121" t="s">
        <v>12</v>
      </c>
      <c r="B135" s="122" t="s">
        <v>14</v>
      </c>
      <c r="C135" s="363"/>
      <c r="D135" s="363"/>
      <c r="E135" s="361" t="s">
        <v>2353</v>
      </c>
      <c r="F135" s="361"/>
      <c r="G135" s="361"/>
      <c r="H135" s="361"/>
      <c r="I135" s="253">
        <v>5</v>
      </c>
      <c r="J135" s="254">
        <v>1</v>
      </c>
      <c r="K135" s="254">
        <v>1</v>
      </c>
      <c r="L135" s="116">
        <v>1</v>
      </c>
      <c r="M135" s="108">
        <v>45931</v>
      </c>
      <c r="N135" s="108">
        <v>46022</v>
      </c>
      <c r="O135" s="109">
        <f t="shared" si="5"/>
        <v>13</v>
      </c>
      <c r="P135" s="110">
        <v>1</v>
      </c>
      <c r="Q135" s="106" t="s">
        <v>2350</v>
      </c>
      <c r="R135" s="110">
        <f t="shared" si="4"/>
        <v>1</v>
      </c>
      <c r="S135" s="111" t="str">
        <f t="array" aca="1" ref="S135" ca="1">IF(ISNUMBER(R135),IF(R135=100%,"CUMPLIDA",IF(AND(ISNUMBER(N135),ISNUMBER(INDIRECT("FECHA_"&amp;$B135,1))), IF(N135&lt;=INDIRECT("FECHA_"&amp;$B135,1),"INCUMPLIDA","PROCESO"), "VERIFICAR FECHA")),"SIN VALOR AVANCE")</f>
        <v>CUMPLIDA</v>
      </c>
    </row>
    <row r="136" spans="1:19" ht="75.75">
      <c r="A136" s="121" t="s">
        <v>12</v>
      </c>
      <c r="B136" s="122" t="s">
        <v>14</v>
      </c>
      <c r="C136" s="363"/>
      <c r="D136" s="363"/>
      <c r="E136" s="361"/>
      <c r="F136" s="361"/>
      <c r="G136" s="361"/>
      <c r="H136" s="361"/>
      <c r="I136" s="253" t="s">
        <v>2346</v>
      </c>
      <c r="J136" s="254">
        <v>1</v>
      </c>
      <c r="K136" s="254">
        <v>1</v>
      </c>
      <c r="L136" s="116">
        <v>8</v>
      </c>
      <c r="M136" s="108">
        <v>45566</v>
      </c>
      <c r="N136" s="108">
        <v>46783</v>
      </c>
      <c r="O136" s="109">
        <f t="shared" si="5"/>
        <v>173.85714285714286</v>
      </c>
      <c r="P136" s="110">
        <v>0.2</v>
      </c>
      <c r="Q136" s="106" t="s">
        <v>2347</v>
      </c>
      <c r="R136" s="110">
        <f t="shared" si="4"/>
        <v>0.2</v>
      </c>
      <c r="S136" s="111" t="str">
        <f t="array" aca="1" ref="S136" ca="1">IF(ISNUMBER(R136),IF(R136=100%,"CUMPLIDA",IF(AND(ISNUMBER(N136),ISNUMBER(INDIRECT("FECHA_"&amp;$B136,1))), IF(N136&lt;=INDIRECT("FECHA_"&amp;$B136,1),"INCUMPLIDA","PROCESO"), "VERIFICAR FECHA")),"SIN VALOR AVANCE")</f>
        <v>PROCESO</v>
      </c>
    </row>
    <row r="137" spans="1:19" ht="60.75">
      <c r="A137" s="121" t="s">
        <v>12</v>
      </c>
      <c r="B137" s="122" t="s">
        <v>14</v>
      </c>
      <c r="C137" s="363"/>
      <c r="D137" s="363"/>
      <c r="E137" s="361"/>
      <c r="F137" s="361"/>
      <c r="G137" s="361"/>
      <c r="H137" s="361"/>
      <c r="I137" s="253">
        <v>3</v>
      </c>
      <c r="J137" s="254">
        <v>1</v>
      </c>
      <c r="K137" s="254">
        <v>1</v>
      </c>
      <c r="L137" s="116">
        <v>1</v>
      </c>
      <c r="M137" s="108">
        <v>45953</v>
      </c>
      <c r="N137" s="108">
        <v>46021</v>
      </c>
      <c r="O137" s="109">
        <f t="shared" si="5"/>
        <v>9.7142857142857135</v>
      </c>
      <c r="P137" s="110">
        <v>1</v>
      </c>
      <c r="Q137" s="106" t="s">
        <v>2348</v>
      </c>
      <c r="R137" s="110">
        <f t="shared" si="4"/>
        <v>1</v>
      </c>
      <c r="S137" s="111" t="str">
        <f t="array" aca="1" ref="S137" ca="1">IF(ISNUMBER(R137),IF(R137=100%,"CUMPLIDA",IF(AND(ISNUMBER(N137),ISNUMBER(INDIRECT("FECHA_"&amp;$B137,1))), IF(N137&lt;=INDIRECT("FECHA_"&amp;$B137,1),"INCUMPLIDA","PROCESO"), "VERIFICAR FECHA")),"SIN VALOR AVANCE")</f>
        <v>CUMPLIDA</v>
      </c>
    </row>
    <row r="138" spans="1:19" ht="60.75">
      <c r="A138" s="121" t="s">
        <v>12</v>
      </c>
      <c r="B138" s="122" t="s">
        <v>14</v>
      </c>
      <c r="C138" s="363"/>
      <c r="D138" s="363"/>
      <c r="E138" s="361" t="s">
        <v>2354</v>
      </c>
      <c r="F138" s="361"/>
      <c r="G138" s="361"/>
      <c r="H138" s="361"/>
      <c r="I138" s="253">
        <v>8</v>
      </c>
      <c r="J138" s="254">
        <v>1</v>
      </c>
      <c r="K138" s="254">
        <v>1</v>
      </c>
      <c r="L138" s="116">
        <v>1</v>
      </c>
      <c r="M138" s="108">
        <v>45953</v>
      </c>
      <c r="N138" s="108">
        <v>46021</v>
      </c>
      <c r="O138" s="109">
        <f t="shared" si="5"/>
        <v>9.7142857142857135</v>
      </c>
      <c r="P138" s="110">
        <v>1</v>
      </c>
      <c r="Q138" s="106" t="s">
        <v>2355</v>
      </c>
      <c r="R138" s="110">
        <f t="shared" si="4"/>
        <v>1</v>
      </c>
      <c r="S138" s="111" t="str">
        <f t="array" aca="1" ref="S138" ca="1">IF(ISNUMBER(R138),IF(R138=100%,"CUMPLIDA",IF(AND(ISNUMBER(N138),ISNUMBER(INDIRECT("FECHA_"&amp;$B138,1))), IF(N138&lt;=INDIRECT("FECHA_"&amp;$B138,1),"INCUMPLIDA","PROCESO"), "VERIFICAR FECHA")),"SIN VALOR AVANCE")</f>
        <v>CUMPLIDA</v>
      </c>
    </row>
    <row r="139" spans="1:19" ht="75.75">
      <c r="A139" s="121" t="s">
        <v>12</v>
      </c>
      <c r="B139" s="122" t="s">
        <v>14</v>
      </c>
      <c r="C139" s="363"/>
      <c r="D139" s="363"/>
      <c r="E139" s="361"/>
      <c r="F139" s="361"/>
      <c r="G139" s="361"/>
      <c r="H139" s="361"/>
      <c r="I139" s="253" t="s">
        <v>2346</v>
      </c>
      <c r="J139" s="254">
        <v>1</v>
      </c>
      <c r="K139" s="254">
        <v>1</v>
      </c>
      <c r="L139" s="116">
        <v>8</v>
      </c>
      <c r="M139" s="108">
        <v>45566</v>
      </c>
      <c r="N139" s="108">
        <v>46783</v>
      </c>
      <c r="O139" s="109">
        <f t="shared" si="5"/>
        <v>173.85714285714286</v>
      </c>
      <c r="P139" s="110">
        <v>0.2</v>
      </c>
      <c r="Q139" s="106" t="s">
        <v>2347</v>
      </c>
      <c r="R139" s="110">
        <f t="shared" si="4"/>
        <v>0.2</v>
      </c>
      <c r="S139" s="111" t="str">
        <f t="array" aca="1" ref="S139" ca="1">IF(ISNUMBER(R139),IF(R139=100%,"CUMPLIDA",IF(AND(ISNUMBER(N139),ISNUMBER(INDIRECT("FECHA_"&amp;$B139,1))), IF(N139&lt;=INDIRECT("FECHA_"&amp;$B139,1),"INCUMPLIDA","PROCESO"), "VERIFICAR FECHA")),"SIN VALOR AVANCE")</f>
        <v>PROCESO</v>
      </c>
    </row>
    <row r="140" spans="1:19" ht="60.75">
      <c r="A140" s="121" t="s">
        <v>12</v>
      </c>
      <c r="B140" s="122" t="s">
        <v>14</v>
      </c>
      <c r="C140" s="363"/>
      <c r="D140" s="363"/>
      <c r="E140" s="361"/>
      <c r="F140" s="361"/>
      <c r="G140" s="361"/>
      <c r="H140" s="361"/>
      <c r="I140" s="253">
        <v>3</v>
      </c>
      <c r="J140" s="254">
        <v>1</v>
      </c>
      <c r="K140" s="254">
        <v>1</v>
      </c>
      <c r="L140" s="116">
        <v>1</v>
      </c>
      <c r="M140" s="108">
        <v>45953</v>
      </c>
      <c r="N140" s="108">
        <v>46021</v>
      </c>
      <c r="O140" s="109">
        <f t="shared" si="5"/>
        <v>9.7142857142857135</v>
      </c>
      <c r="P140" s="110">
        <v>1</v>
      </c>
      <c r="Q140" s="106" t="s">
        <v>2348</v>
      </c>
      <c r="R140" s="110">
        <f t="shared" si="4"/>
        <v>1</v>
      </c>
      <c r="S140" s="111" t="str">
        <f t="array" aca="1" ref="S140" ca="1">IF(ISNUMBER(R140),IF(R140=100%,"CUMPLIDA",IF(AND(ISNUMBER(N140),ISNUMBER(INDIRECT("FECHA_"&amp;$B140,1))), IF(N140&lt;=INDIRECT("FECHA_"&amp;$B140,1),"INCUMPLIDA","PROCESO"), "VERIFICAR FECHA")),"SIN VALOR AVANCE")</f>
        <v>CUMPLIDA</v>
      </c>
    </row>
    <row r="141" spans="1:19" ht="135" customHeight="1">
      <c r="A141" s="121" t="s">
        <v>12</v>
      </c>
      <c r="B141" s="122" t="s">
        <v>14</v>
      </c>
      <c r="C141" s="363"/>
      <c r="D141" s="363"/>
      <c r="E141" s="361" t="s">
        <v>2299</v>
      </c>
      <c r="F141" s="361"/>
      <c r="G141" s="361"/>
      <c r="H141" s="361"/>
      <c r="I141" s="253">
        <v>7</v>
      </c>
      <c r="J141" s="254">
        <v>1</v>
      </c>
      <c r="K141" s="254">
        <v>1</v>
      </c>
      <c r="L141" s="116">
        <v>1</v>
      </c>
      <c r="M141" s="108">
        <v>45953</v>
      </c>
      <c r="N141" s="108">
        <v>46021</v>
      </c>
      <c r="O141" s="109">
        <f t="shared" si="5"/>
        <v>9.7142857142857135</v>
      </c>
      <c r="P141" s="110">
        <v>1</v>
      </c>
      <c r="Q141" s="106" t="s">
        <v>2355</v>
      </c>
      <c r="R141" s="110">
        <f t="shared" si="4"/>
        <v>1</v>
      </c>
      <c r="S141" s="111" t="str">
        <f t="array" aca="1" ref="S141" ca="1">IF(ISNUMBER(R141),IF(R141=100%,"CUMPLIDA",IF(AND(ISNUMBER(N141),ISNUMBER(INDIRECT("FECHA_"&amp;$B141,1))), IF(N141&lt;=INDIRECT("FECHA_"&amp;$B141,1),"INCUMPLIDA","PROCESO"), "VERIFICAR FECHA")),"SIN VALOR AVANCE")</f>
        <v>CUMPLIDA</v>
      </c>
    </row>
    <row r="142" spans="1:19" ht="75.75">
      <c r="A142" s="121" t="s">
        <v>12</v>
      </c>
      <c r="B142" s="122" t="s">
        <v>14</v>
      </c>
      <c r="C142" s="363"/>
      <c r="D142" s="363"/>
      <c r="E142" s="361"/>
      <c r="F142" s="361"/>
      <c r="G142" s="361"/>
      <c r="H142" s="361"/>
      <c r="I142" s="253" t="s">
        <v>2346</v>
      </c>
      <c r="J142" s="254">
        <v>1</v>
      </c>
      <c r="K142" s="254">
        <v>1</v>
      </c>
      <c r="L142" s="116">
        <v>8</v>
      </c>
      <c r="M142" s="108">
        <v>45566</v>
      </c>
      <c r="N142" s="108">
        <v>46783</v>
      </c>
      <c r="O142" s="109">
        <f t="shared" si="5"/>
        <v>173.85714285714286</v>
      </c>
      <c r="P142" s="110">
        <v>0.2</v>
      </c>
      <c r="Q142" s="106" t="s">
        <v>2347</v>
      </c>
      <c r="R142" s="110">
        <f t="shared" si="4"/>
        <v>0.2</v>
      </c>
      <c r="S142" s="111" t="str">
        <f t="array" aca="1" ref="S142" ca="1">IF(ISNUMBER(R142),IF(R142=100%,"CUMPLIDA",IF(AND(ISNUMBER(N142),ISNUMBER(INDIRECT("FECHA_"&amp;$B142,1))), IF(N142&lt;=INDIRECT("FECHA_"&amp;$B142,1),"INCUMPLIDA","PROCESO"), "VERIFICAR FECHA")),"SIN VALOR AVANCE")</f>
        <v>PROCESO</v>
      </c>
    </row>
    <row r="143" spans="1:19" ht="60.75">
      <c r="A143" s="121" t="s">
        <v>12</v>
      </c>
      <c r="B143" s="122" t="s">
        <v>14</v>
      </c>
      <c r="C143" s="363"/>
      <c r="D143" s="363"/>
      <c r="E143" s="361"/>
      <c r="F143" s="361"/>
      <c r="G143" s="361"/>
      <c r="H143" s="361"/>
      <c r="I143" s="253">
        <v>3</v>
      </c>
      <c r="J143" s="254">
        <v>1</v>
      </c>
      <c r="K143" s="254">
        <v>1</v>
      </c>
      <c r="L143" s="116">
        <v>1</v>
      </c>
      <c r="M143" s="108">
        <v>45953</v>
      </c>
      <c r="N143" s="108">
        <v>46021</v>
      </c>
      <c r="O143" s="109">
        <f t="shared" si="5"/>
        <v>9.7142857142857135</v>
      </c>
      <c r="P143" s="110">
        <v>1</v>
      </c>
      <c r="Q143" s="106" t="s">
        <v>2348</v>
      </c>
      <c r="R143" s="110">
        <f t="shared" ref="R143:R206" si="6">(P143)</f>
        <v>1</v>
      </c>
      <c r="S143" s="111" t="str">
        <f t="array" aca="1" ref="S143" ca="1">IF(ISNUMBER(R143),IF(R143=100%,"CUMPLIDA",IF(AND(ISNUMBER(N143),ISNUMBER(INDIRECT("FECHA_"&amp;$B143,1))), IF(N143&lt;=INDIRECT("FECHA_"&amp;$B143,1),"INCUMPLIDA","PROCESO"), "VERIFICAR FECHA")),"SIN VALOR AVANCE")</f>
        <v>CUMPLIDA</v>
      </c>
    </row>
    <row r="144" spans="1:19" ht="60.75">
      <c r="A144" s="121" t="s">
        <v>12</v>
      </c>
      <c r="B144" s="122" t="s">
        <v>14</v>
      </c>
      <c r="C144" s="363"/>
      <c r="D144" s="363"/>
      <c r="E144" s="361"/>
      <c r="F144" s="361"/>
      <c r="G144" s="361"/>
      <c r="H144" s="361"/>
      <c r="I144" s="253">
        <v>15</v>
      </c>
      <c r="J144" s="254">
        <v>1</v>
      </c>
      <c r="K144" s="254">
        <v>1</v>
      </c>
      <c r="L144" s="116">
        <v>1</v>
      </c>
      <c r="M144" s="108">
        <v>46082</v>
      </c>
      <c r="N144" s="108">
        <v>46265</v>
      </c>
      <c r="O144" s="109">
        <f t="shared" si="5"/>
        <v>26.142857142857142</v>
      </c>
      <c r="P144" s="110">
        <v>0</v>
      </c>
      <c r="Q144" s="106" t="s">
        <v>2356</v>
      </c>
      <c r="R144" s="110">
        <f t="shared" si="6"/>
        <v>0</v>
      </c>
      <c r="S144" s="111" t="str">
        <f t="array" aca="1" ref="S144" ca="1">IF(ISNUMBER(R144),IF(R144=100%,"CUMPLIDA",IF(AND(ISNUMBER(N144),ISNUMBER(INDIRECT("FECHA_"&amp;$B144,1))), IF(N144&lt;=INDIRECT("FECHA_"&amp;$B144,1),"INCUMPLIDA","PROCESO"), "VERIFICAR FECHA")),"SIN VALOR AVANCE")</f>
        <v>PROCESO</v>
      </c>
    </row>
    <row r="145" spans="1:19" ht="75.75">
      <c r="A145" s="121" t="s">
        <v>12</v>
      </c>
      <c r="B145" s="122" t="s">
        <v>14</v>
      </c>
      <c r="C145" s="363"/>
      <c r="D145" s="363"/>
      <c r="E145" s="361"/>
      <c r="F145" s="361"/>
      <c r="G145" s="361"/>
      <c r="H145" s="361"/>
      <c r="I145" s="253">
        <v>8</v>
      </c>
      <c r="J145" s="254">
        <v>1</v>
      </c>
      <c r="K145" s="254">
        <v>1</v>
      </c>
      <c r="L145" s="116">
        <v>1</v>
      </c>
      <c r="M145" s="108">
        <v>45931</v>
      </c>
      <c r="N145" s="108">
        <v>46022</v>
      </c>
      <c r="O145" s="109">
        <f t="shared" si="5"/>
        <v>13</v>
      </c>
      <c r="P145" s="110">
        <v>1</v>
      </c>
      <c r="Q145" s="106" t="s">
        <v>2357</v>
      </c>
      <c r="R145" s="110">
        <f t="shared" si="6"/>
        <v>1</v>
      </c>
      <c r="S145" s="111" t="str">
        <f t="array" aca="1" ref="S145" ca="1">IF(ISNUMBER(R145),IF(R145=100%,"CUMPLIDA",IF(AND(ISNUMBER(N145),ISNUMBER(INDIRECT("FECHA_"&amp;$B145,1))), IF(N145&lt;=INDIRECT("FECHA_"&amp;$B145,1),"INCUMPLIDA","PROCESO"), "VERIFICAR FECHA")),"SIN VALOR AVANCE")</f>
        <v>CUMPLIDA</v>
      </c>
    </row>
    <row r="146" spans="1:19" ht="135" customHeight="1">
      <c r="A146" s="121" t="s">
        <v>12</v>
      </c>
      <c r="B146" s="122" t="s">
        <v>14</v>
      </c>
      <c r="C146" s="363"/>
      <c r="D146" s="363"/>
      <c r="E146" s="361" t="s">
        <v>2301</v>
      </c>
      <c r="F146" s="361"/>
      <c r="G146" s="361"/>
      <c r="H146" s="361"/>
      <c r="I146" s="253">
        <v>7</v>
      </c>
      <c r="J146" s="254">
        <v>1</v>
      </c>
      <c r="K146" s="254">
        <v>1</v>
      </c>
      <c r="L146" s="116">
        <v>1</v>
      </c>
      <c r="M146" s="108">
        <v>45953</v>
      </c>
      <c r="N146" s="108">
        <v>46021</v>
      </c>
      <c r="O146" s="109">
        <f t="shared" si="5"/>
        <v>9.7142857142857135</v>
      </c>
      <c r="P146" s="110">
        <v>1</v>
      </c>
      <c r="Q146" s="106" t="s">
        <v>2355</v>
      </c>
      <c r="R146" s="110">
        <f t="shared" si="6"/>
        <v>1</v>
      </c>
      <c r="S146" s="111" t="str">
        <f t="array" aca="1" ref="S146" ca="1">IF(ISNUMBER(R146),IF(R146=100%,"CUMPLIDA",IF(AND(ISNUMBER(N146),ISNUMBER(INDIRECT("FECHA_"&amp;$B146,1))), IF(N146&lt;=INDIRECT("FECHA_"&amp;$B146,1),"INCUMPLIDA","PROCESO"), "VERIFICAR FECHA")),"SIN VALOR AVANCE")</f>
        <v>CUMPLIDA</v>
      </c>
    </row>
    <row r="147" spans="1:19" ht="60.75">
      <c r="A147" s="121" t="s">
        <v>12</v>
      </c>
      <c r="B147" s="122" t="s">
        <v>14</v>
      </c>
      <c r="C147" s="363"/>
      <c r="D147" s="363"/>
      <c r="E147" s="361"/>
      <c r="F147" s="361"/>
      <c r="G147" s="361"/>
      <c r="H147" s="361"/>
      <c r="I147" s="253">
        <v>15</v>
      </c>
      <c r="J147" s="254">
        <v>1</v>
      </c>
      <c r="K147" s="254">
        <v>1</v>
      </c>
      <c r="L147" s="116">
        <v>1</v>
      </c>
      <c r="M147" s="108">
        <v>46082</v>
      </c>
      <c r="N147" s="108">
        <v>46265</v>
      </c>
      <c r="O147" s="109">
        <f t="shared" si="5"/>
        <v>26.142857142857142</v>
      </c>
      <c r="P147" s="110">
        <v>0</v>
      </c>
      <c r="Q147" s="106" t="s">
        <v>2356</v>
      </c>
      <c r="R147" s="110">
        <f t="shared" si="6"/>
        <v>0</v>
      </c>
      <c r="S147" s="111" t="str">
        <f t="array" aca="1" ref="S147" ca="1">IF(ISNUMBER(R147),IF(R147=100%,"CUMPLIDA",IF(AND(ISNUMBER(N147),ISNUMBER(INDIRECT("FECHA_"&amp;$B147,1))), IF(N147&lt;=INDIRECT("FECHA_"&amp;$B147,1),"INCUMPLIDA","PROCESO"), "VERIFICAR FECHA")),"SIN VALOR AVANCE")</f>
        <v>PROCESO</v>
      </c>
    </row>
    <row r="148" spans="1:19" ht="75.75">
      <c r="A148" s="121" t="s">
        <v>12</v>
      </c>
      <c r="B148" s="122" t="s">
        <v>14</v>
      </c>
      <c r="C148" s="363"/>
      <c r="D148" s="363"/>
      <c r="E148" s="361"/>
      <c r="F148" s="361"/>
      <c r="G148" s="361"/>
      <c r="H148" s="361"/>
      <c r="I148" s="253">
        <v>8</v>
      </c>
      <c r="J148" s="254">
        <v>1</v>
      </c>
      <c r="K148" s="254">
        <v>1</v>
      </c>
      <c r="L148" s="116">
        <v>1</v>
      </c>
      <c r="M148" s="108">
        <v>45931</v>
      </c>
      <c r="N148" s="108">
        <v>46022</v>
      </c>
      <c r="O148" s="109">
        <f t="shared" si="5"/>
        <v>13</v>
      </c>
      <c r="P148" s="110">
        <v>1</v>
      </c>
      <c r="Q148" s="106" t="s">
        <v>2357</v>
      </c>
      <c r="R148" s="110">
        <f t="shared" si="6"/>
        <v>1</v>
      </c>
      <c r="S148" s="111" t="str">
        <f t="array" aca="1" ref="S148" ca="1">IF(ISNUMBER(R148),IF(R148=100%,"CUMPLIDA",IF(AND(ISNUMBER(N148),ISNUMBER(INDIRECT("FECHA_"&amp;$B148,1))), IF(N148&lt;=INDIRECT("FECHA_"&amp;$B148,1),"INCUMPLIDA","PROCESO"), "VERIFICAR FECHA")),"SIN VALOR AVANCE")</f>
        <v>CUMPLIDA</v>
      </c>
    </row>
    <row r="149" spans="1:19" ht="75" customHeight="1">
      <c r="A149" s="121" t="s">
        <v>12</v>
      </c>
      <c r="B149" s="122" t="s">
        <v>14</v>
      </c>
      <c r="C149" s="363"/>
      <c r="D149" s="363"/>
      <c r="E149" s="361" t="s">
        <v>2358</v>
      </c>
      <c r="F149" s="361"/>
      <c r="G149" s="361"/>
      <c r="H149" s="361"/>
      <c r="I149" s="253">
        <v>9</v>
      </c>
      <c r="J149" s="254">
        <v>1</v>
      </c>
      <c r="K149" s="254">
        <v>1</v>
      </c>
      <c r="L149" s="116">
        <v>1</v>
      </c>
      <c r="M149" s="108">
        <v>45925</v>
      </c>
      <c r="N149" s="108">
        <v>46022</v>
      </c>
      <c r="O149" s="109">
        <f t="shared" si="5"/>
        <v>13.857142857142858</v>
      </c>
      <c r="P149" s="110">
        <v>1</v>
      </c>
      <c r="Q149" s="106" t="s">
        <v>206</v>
      </c>
      <c r="R149" s="110">
        <f t="shared" si="6"/>
        <v>1</v>
      </c>
      <c r="S149" s="111" t="str">
        <f t="array" aca="1" ref="S149" ca="1">IF(ISNUMBER(R149),IF(R149=100%,"CUMPLIDA",IF(AND(ISNUMBER(N149),ISNUMBER(INDIRECT("FECHA_"&amp;$B149,1))), IF(N149&lt;=INDIRECT("FECHA_"&amp;$B149,1),"INCUMPLIDA","PROCESO"), "VERIFICAR FECHA")),"SIN VALOR AVANCE")</f>
        <v>CUMPLIDA</v>
      </c>
    </row>
    <row r="150" spans="1:19" ht="30.75">
      <c r="A150" s="121" t="s">
        <v>12</v>
      </c>
      <c r="B150" s="122" t="s">
        <v>14</v>
      </c>
      <c r="C150" s="363"/>
      <c r="D150" s="363"/>
      <c r="E150" s="361"/>
      <c r="F150" s="361"/>
      <c r="G150" s="361"/>
      <c r="H150" s="361"/>
      <c r="I150" s="253">
        <v>14</v>
      </c>
      <c r="J150" s="254">
        <v>1</v>
      </c>
      <c r="K150" s="254">
        <v>1</v>
      </c>
      <c r="L150" s="116">
        <v>1</v>
      </c>
      <c r="M150" s="108">
        <v>45985</v>
      </c>
      <c r="N150" s="108">
        <v>46080</v>
      </c>
      <c r="O150" s="109">
        <f t="shared" si="5"/>
        <v>13.571428571428571</v>
      </c>
      <c r="P150" s="110">
        <v>1</v>
      </c>
      <c r="Q150" s="106" t="s">
        <v>2352</v>
      </c>
      <c r="R150" s="110">
        <f t="shared" si="6"/>
        <v>1</v>
      </c>
      <c r="S150" s="111" t="str">
        <f t="array" aca="1" ref="S150" ca="1">IF(ISNUMBER(R150),IF(R150=100%,"CUMPLIDA",IF(AND(ISNUMBER(N150),ISNUMBER(INDIRECT("FECHA_"&amp;$B150,1))), IF(N150&lt;=INDIRECT("FECHA_"&amp;$B150,1),"INCUMPLIDA","PROCESO"), "VERIFICAR FECHA")),"SIN VALOR AVANCE")</f>
        <v>CUMPLIDA</v>
      </c>
    </row>
    <row r="151" spans="1:19" ht="92.25" customHeight="1">
      <c r="A151" s="121" t="s">
        <v>12</v>
      </c>
      <c r="B151" s="122" t="s">
        <v>14</v>
      </c>
      <c r="C151" s="363"/>
      <c r="D151" s="363"/>
      <c r="E151" s="361"/>
      <c r="F151" s="361"/>
      <c r="G151" s="361" t="s">
        <v>2359</v>
      </c>
      <c r="H151" s="361"/>
      <c r="I151" s="253">
        <v>4</v>
      </c>
      <c r="J151" s="254">
        <v>1</v>
      </c>
      <c r="K151" s="254">
        <v>1</v>
      </c>
      <c r="L151" s="116">
        <v>1</v>
      </c>
      <c r="M151" s="108">
        <v>45962</v>
      </c>
      <c r="N151" s="108">
        <v>46172</v>
      </c>
      <c r="O151" s="109">
        <f t="shared" si="5"/>
        <v>30</v>
      </c>
      <c r="P151" s="110">
        <v>1</v>
      </c>
      <c r="Q151" s="106" t="s">
        <v>2349</v>
      </c>
      <c r="R151" s="110">
        <f t="shared" si="6"/>
        <v>1</v>
      </c>
      <c r="S151" s="111" t="str">
        <f t="array" aca="1" ref="S151" ca="1">IF(ISNUMBER(R151),IF(R151=100%,"CUMPLIDA",IF(AND(ISNUMBER(N151),ISNUMBER(INDIRECT("FECHA_"&amp;$B151,1))), IF(N151&lt;=INDIRECT("FECHA_"&amp;$B151,1),"INCUMPLIDA","PROCESO"), "VERIFICAR FECHA")),"SIN VALOR AVANCE")</f>
        <v>CUMPLIDA</v>
      </c>
    </row>
    <row r="152" spans="1:19" ht="75.75">
      <c r="A152" s="121" t="s">
        <v>12</v>
      </c>
      <c r="B152" s="122" t="s">
        <v>14</v>
      </c>
      <c r="C152" s="363"/>
      <c r="D152" s="363"/>
      <c r="E152" s="361"/>
      <c r="F152" s="361"/>
      <c r="G152" s="361"/>
      <c r="H152" s="361"/>
      <c r="I152" s="253" t="s">
        <v>2346</v>
      </c>
      <c r="J152" s="254">
        <v>1</v>
      </c>
      <c r="K152" s="254">
        <v>1</v>
      </c>
      <c r="L152" s="116">
        <v>8</v>
      </c>
      <c r="M152" s="108">
        <v>45566</v>
      </c>
      <c r="N152" s="108">
        <v>46783</v>
      </c>
      <c r="O152" s="109">
        <f t="shared" si="5"/>
        <v>173.85714285714286</v>
      </c>
      <c r="P152" s="110">
        <v>0</v>
      </c>
      <c r="Q152" s="106" t="s">
        <v>2347</v>
      </c>
      <c r="R152" s="110">
        <f t="shared" si="6"/>
        <v>0</v>
      </c>
      <c r="S152" s="111" t="str">
        <f t="array" aca="1" ref="S152" ca="1">IF(ISNUMBER(R152),IF(R152=100%,"CUMPLIDA",IF(AND(ISNUMBER(N152),ISNUMBER(INDIRECT("FECHA_"&amp;$B152,1))), IF(N152&lt;=INDIRECT("FECHA_"&amp;$B152,1),"INCUMPLIDA","PROCESO"), "VERIFICAR FECHA")),"SIN VALOR AVANCE")</f>
        <v>PROCESO</v>
      </c>
    </row>
    <row r="153" spans="1:19" ht="120.75">
      <c r="A153" s="121" t="s">
        <v>12</v>
      </c>
      <c r="B153" s="122" t="s">
        <v>14</v>
      </c>
      <c r="C153" s="363"/>
      <c r="D153" s="363"/>
      <c r="E153" s="361"/>
      <c r="F153" s="361"/>
      <c r="G153" s="361"/>
      <c r="H153" s="361"/>
      <c r="I153" s="253">
        <v>10</v>
      </c>
      <c r="J153" s="254">
        <v>1</v>
      </c>
      <c r="K153" s="254">
        <v>1</v>
      </c>
      <c r="L153" s="116">
        <v>1</v>
      </c>
      <c r="M153" s="108">
        <v>45962</v>
      </c>
      <c r="N153" s="108">
        <v>46172</v>
      </c>
      <c r="O153" s="109">
        <f t="shared" si="5"/>
        <v>30</v>
      </c>
      <c r="P153" s="110">
        <v>0</v>
      </c>
      <c r="Q153" s="106" t="s">
        <v>2360</v>
      </c>
      <c r="R153" s="110">
        <f t="shared" si="6"/>
        <v>0</v>
      </c>
      <c r="S153" s="111" t="str">
        <f t="array" aca="1" ref="S153" ca="1">IF(ISNUMBER(R153),IF(R153=100%,"CUMPLIDA",IF(AND(ISNUMBER(N153),ISNUMBER(INDIRECT("FECHA_"&amp;$B153,1))), IF(N153&lt;=INDIRECT("FECHA_"&amp;$B153,1),"INCUMPLIDA","PROCESO"), "VERIFICAR FECHA")),"SIN VALOR AVANCE")</f>
        <v>PROCESO</v>
      </c>
    </row>
    <row r="154" spans="1:19" ht="90.75">
      <c r="A154" s="121" t="s">
        <v>12</v>
      </c>
      <c r="B154" s="122" t="s">
        <v>14</v>
      </c>
      <c r="C154" s="363"/>
      <c r="D154" s="363"/>
      <c r="E154" s="253"/>
      <c r="F154" s="253"/>
      <c r="G154" s="253" t="s">
        <v>2361</v>
      </c>
      <c r="H154" s="361"/>
      <c r="I154" s="253">
        <v>11</v>
      </c>
      <c r="J154" s="254">
        <v>1</v>
      </c>
      <c r="K154" s="254">
        <v>1</v>
      </c>
      <c r="L154" s="116">
        <v>1</v>
      </c>
      <c r="M154" s="108">
        <v>45962</v>
      </c>
      <c r="N154" s="108">
        <v>46173</v>
      </c>
      <c r="O154" s="109">
        <f t="shared" si="5"/>
        <v>30.142857142857142</v>
      </c>
      <c r="P154" s="110">
        <v>0</v>
      </c>
      <c r="Q154" s="106" t="s">
        <v>2362</v>
      </c>
      <c r="R154" s="110">
        <f t="shared" si="6"/>
        <v>0</v>
      </c>
      <c r="S154" s="111" t="str">
        <f t="array" aca="1" ref="S154" ca="1">IF(ISNUMBER(R154),IF(R154=100%,"CUMPLIDA",IF(AND(ISNUMBER(N154),ISNUMBER(INDIRECT("FECHA_"&amp;$B154,1))), IF(N154&lt;=INDIRECT("FECHA_"&amp;$B154,1),"INCUMPLIDA","PROCESO"), "VERIFICAR FECHA")),"SIN VALOR AVANCE")</f>
        <v>PROCESO</v>
      </c>
    </row>
    <row r="155" spans="1:19" ht="75.75">
      <c r="A155" s="121" t="s">
        <v>12</v>
      </c>
      <c r="B155" s="122" t="s">
        <v>14</v>
      </c>
      <c r="C155" s="363"/>
      <c r="D155" s="363"/>
      <c r="E155" s="361"/>
      <c r="F155" s="361"/>
      <c r="G155" s="361" t="s">
        <v>2363</v>
      </c>
      <c r="H155" s="361"/>
      <c r="I155" s="253">
        <v>12</v>
      </c>
      <c r="J155" s="254">
        <v>1</v>
      </c>
      <c r="K155" s="254">
        <v>1</v>
      </c>
      <c r="L155" s="116">
        <v>1</v>
      </c>
      <c r="M155" s="108">
        <v>45962</v>
      </c>
      <c r="N155" s="108">
        <v>46173</v>
      </c>
      <c r="O155" s="109">
        <f t="shared" si="5"/>
        <v>30.142857142857142</v>
      </c>
      <c r="P155" s="110">
        <v>0</v>
      </c>
      <c r="Q155" s="106" t="s">
        <v>2364</v>
      </c>
      <c r="R155" s="110">
        <f t="shared" si="6"/>
        <v>0</v>
      </c>
      <c r="S155" s="111" t="str">
        <f t="array" aca="1" ref="S155" ca="1">IF(ISNUMBER(R155),IF(R155=100%,"CUMPLIDA",IF(AND(ISNUMBER(N155),ISNUMBER(INDIRECT("FECHA_"&amp;$B155,1))), IF(N155&lt;=INDIRECT("FECHA_"&amp;$B155,1),"INCUMPLIDA","PROCESO"), "VERIFICAR FECHA")),"SIN VALOR AVANCE")</f>
        <v>PROCESO</v>
      </c>
    </row>
    <row r="156" spans="1:19" ht="75.75">
      <c r="A156" s="121" t="s">
        <v>12</v>
      </c>
      <c r="B156" s="122" t="s">
        <v>14</v>
      </c>
      <c r="C156" s="363"/>
      <c r="D156" s="363"/>
      <c r="E156" s="361"/>
      <c r="F156" s="361"/>
      <c r="G156" s="361"/>
      <c r="H156" s="361"/>
      <c r="I156" s="253">
        <v>9</v>
      </c>
      <c r="J156" s="254">
        <v>1</v>
      </c>
      <c r="K156" s="254">
        <v>1</v>
      </c>
      <c r="L156" s="116">
        <v>1</v>
      </c>
      <c r="M156" s="108">
        <v>45931</v>
      </c>
      <c r="N156" s="108">
        <v>46022</v>
      </c>
      <c r="O156" s="109">
        <f t="shared" si="5"/>
        <v>13</v>
      </c>
      <c r="P156" s="110">
        <v>1</v>
      </c>
      <c r="Q156" s="106" t="s">
        <v>2357</v>
      </c>
      <c r="R156" s="110">
        <f t="shared" si="6"/>
        <v>1</v>
      </c>
      <c r="S156" s="111" t="str">
        <f t="array" aca="1" ref="S156" ca="1">IF(ISNUMBER(R156),IF(R156=100%,"CUMPLIDA",IF(AND(ISNUMBER(N156),ISNUMBER(INDIRECT("FECHA_"&amp;$B156,1))), IF(N156&lt;=INDIRECT("FECHA_"&amp;$B156,1),"INCUMPLIDA","PROCESO"), "VERIFICAR FECHA")),"SIN VALOR AVANCE")</f>
        <v>CUMPLIDA</v>
      </c>
    </row>
    <row r="157" spans="1:19" ht="75.75">
      <c r="A157" s="121" t="s">
        <v>12</v>
      </c>
      <c r="B157" s="122" t="s">
        <v>14</v>
      </c>
      <c r="C157" s="363"/>
      <c r="D157" s="363"/>
      <c r="E157" s="361"/>
      <c r="F157" s="361"/>
      <c r="G157" s="361" t="s">
        <v>2365</v>
      </c>
      <c r="H157" s="361"/>
      <c r="I157" s="253">
        <v>9</v>
      </c>
      <c r="J157" s="254">
        <v>1</v>
      </c>
      <c r="K157" s="254">
        <v>1</v>
      </c>
      <c r="L157" s="116">
        <v>1</v>
      </c>
      <c r="M157" s="108">
        <v>45931</v>
      </c>
      <c r="N157" s="108">
        <v>46022</v>
      </c>
      <c r="O157" s="109">
        <f t="shared" si="5"/>
        <v>13</v>
      </c>
      <c r="P157" s="110">
        <v>1</v>
      </c>
      <c r="Q157" s="106" t="s">
        <v>2357</v>
      </c>
      <c r="R157" s="110">
        <f t="shared" si="6"/>
        <v>1</v>
      </c>
      <c r="S157" s="111" t="str">
        <f t="array" aca="1" ref="S157" ca="1">IF(ISNUMBER(R157),IF(R157=100%,"CUMPLIDA",IF(AND(ISNUMBER(N157),ISNUMBER(INDIRECT("FECHA_"&amp;$B157,1))), IF(N157&lt;=INDIRECT("FECHA_"&amp;$B157,1),"INCUMPLIDA","PROCESO"), "VERIFICAR FECHA")),"SIN VALOR AVANCE")</f>
        <v>CUMPLIDA</v>
      </c>
    </row>
    <row r="158" spans="1:19" ht="75.75">
      <c r="A158" s="121" t="s">
        <v>12</v>
      </c>
      <c r="B158" s="122" t="s">
        <v>14</v>
      </c>
      <c r="C158" s="363"/>
      <c r="D158" s="363"/>
      <c r="E158" s="361"/>
      <c r="F158" s="361"/>
      <c r="G158" s="361"/>
      <c r="H158" s="361"/>
      <c r="I158" s="253" t="s">
        <v>2346</v>
      </c>
      <c r="J158" s="254">
        <v>1</v>
      </c>
      <c r="K158" s="254">
        <v>1</v>
      </c>
      <c r="L158" s="116">
        <v>8</v>
      </c>
      <c r="M158" s="108">
        <v>45566</v>
      </c>
      <c r="N158" s="108">
        <v>46783</v>
      </c>
      <c r="O158" s="109">
        <f t="shared" si="5"/>
        <v>173.85714285714286</v>
      </c>
      <c r="P158" s="110">
        <v>0</v>
      </c>
      <c r="Q158" s="106" t="s">
        <v>2347</v>
      </c>
      <c r="R158" s="110">
        <f t="shared" si="6"/>
        <v>0</v>
      </c>
      <c r="S158" s="111" t="str">
        <f t="array" aca="1" ref="S158" ca="1">IF(ISNUMBER(R158),IF(R158=100%,"CUMPLIDA",IF(AND(ISNUMBER(N158),ISNUMBER(INDIRECT("FECHA_"&amp;$B158,1))), IF(N158&lt;=INDIRECT("FECHA_"&amp;$B158,1),"INCUMPLIDA","PROCESO"), "VERIFICAR FECHA")),"SIN VALOR AVANCE")</f>
        <v>PROCESO</v>
      </c>
    </row>
    <row r="159" spans="1:19" ht="60.75">
      <c r="A159" s="121" t="s">
        <v>12</v>
      </c>
      <c r="B159" s="122" t="s">
        <v>14</v>
      </c>
      <c r="C159" s="363"/>
      <c r="D159" s="363"/>
      <c r="E159" s="361"/>
      <c r="F159" s="361"/>
      <c r="G159" s="361"/>
      <c r="H159" s="361"/>
      <c r="I159" s="253">
        <v>3</v>
      </c>
      <c r="J159" s="254">
        <v>1</v>
      </c>
      <c r="K159" s="254">
        <v>1</v>
      </c>
      <c r="L159" s="116">
        <v>1</v>
      </c>
      <c r="M159" s="108">
        <v>45953</v>
      </c>
      <c r="N159" s="108">
        <v>46021</v>
      </c>
      <c r="O159" s="109">
        <f t="shared" si="5"/>
        <v>9.7142857142857135</v>
      </c>
      <c r="P159" s="110">
        <v>1</v>
      </c>
      <c r="Q159" s="106" t="s">
        <v>2348</v>
      </c>
      <c r="R159" s="110">
        <f t="shared" si="6"/>
        <v>1</v>
      </c>
      <c r="S159" s="111" t="str">
        <f t="array" aca="1" ref="S159" ca="1">IF(ISNUMBER(R159),IF(R159=100%,"CUMPLIDA",IF(AND(ISNUMBER(N159),ISNUMBER(INDIRECT("FECHA_"&amp;$B159,1))), IF(N159&lt;=INDIRECT("FECHA_"&amp;$B159,1),"INCUMPLIDA","PROCESO"), "VERIFICAR FECHA")),"SIN VALOR AVANCE")</f>
        <v>CUMPLIDA</v>
      </c>
    </row>
    <row r="160" spans="1:19" ht="45.75" customHeight="1">
      <c r="A160" s="103" t="s">
        <v>19</v>
      </c>
      <c r="B160" s="104" t="s">
        <v>14</v>
      </c>
      <c r="C160" s="363" t="s">
        <v>2366</v>
      </c>
      <c r="D160" s="363"/>
      <c r="E160" s="361" t="s">
        <v>2367</v>
      </c>
      <c r="F160" s="361"/>
      <c r="G160" s="361"/>
      <c r="H160" s="361"/>
      <c r="I160" s="253">
        <v>1</v>
      </c>
      <c r="J160" s="254">
        <v>1</v>
      </c>
      <c r="K160" s="254">
        <v>1</v>
      </c>
      <c r="L160" s="107">
        <v>1</v>
      </c>
      <c r="M160" s="108">
        <v>45231</v>
      </c>
      <c r="N160" s="108">
        <v>45504</v>
      </c>
      <c r="O160" s="109">
        <f t="shared" ref="O160:O223" si="7">(N160-M160)/7</f>
        <v>39</v>
      </c>
      <c r="P160" s="110">
        <v>1</v>
      </c>
      <c r="Q160" s="106" t="s">
        <v>2368</v>
      </c>
      <c r="R160" s="110">
        <f t="shared" si="6"/>
        <v>1</v>
      </c>
      <c r="S160" s="111" t="str">
        <f t="array" aca="1" ref="S160" ca="1">IF(ISNUMBER(R160),IF(R160=100%,"CUMPLIDA",IF(AND(ISNUMBER(N160),ISNUMBER(INDIRECT("FECHA_"&amp;$B160,1))), IF(N160&lt;=INDIRECT("FECHA_"&amp;$B160,1),"INCUMPLIDA","PROCESO"), "VERIFICAR FECHA")),"SIN VALOR AVANCE")</f>
        <v>CUMPLIDA</v>
      </c>
    </row>
    <row r="161" spans="1:19" ht="120.75">
      <c r="A161" s="103" t="s">
        <v>19</v>
      </c>
      <c r="B161" s="104" t="s">
        <v>14</v>
      </c>
      <c r="C161" s="363"/>
      <c r="D161" s="363"/>
      <c r="E161" s="361"/>
      <c r="F161" s="361"/>
      <c r="G161" s="361"/>
      <c r="H161" s="361"/>
      <c r="I161" s="253">
        <v>2</v>
      </c>
      <c r="J161" s="254">
        <v>1</v>
      </c>
      <c r="K161" s="254">
        <v>1</v>
      </c>
      <c r="L161" s="107">
        <v>1</v>
      </c>
      <c r="M161" s="108">
        <v>45323</v>
      </c>
      <c r="N161" s="108">
        <v>45747</v>
      </c>
      <c r="O161" s="109">
        <f t="shared" si="7"/>
        <v>60.571428571428569</v>
      </c>
      <c r="P161" s="110">
        <v>1</v>
      </c>
      <c r="Q161" s="106" t="s">
        <v>2369</v>
      </c>
      <c r="R161" s="110">
        <f t="shared" si="6"/>
        <v>1</v>
      </c>
      <c r="S161" s="111" t="str">
        <f t="array" aca="1" ref="S161" ca="1">IF(ISNUMBER(R161),IF(R161=100%,"CUMPLIDA",IF(AND(ISNUMBER(N161),ISNUMBER(INDIRECT("FECHA_"&amp;$B161,1))), IF(N161&lt;=INDIRECT("FECHA_"&amp;$B161,1),"INCUMPLIDA","PROCESO"), "VERIFICAR FECHA")),"SIN VALOR AVANCE")</f>
        <v>CUMPLIDA</v>
      </c>
    </row>
    <row r="162" spans="1:19" ht="45.75">
      <c r="A162" s="103" t="s">
        <v>19</v>
      </c>
      <c r="B162" s="104" t="s">
        <v>14</v>
      </c>
      <c r="C162" s="363"/>
      <c r="D162" s="363"/>
      <c r="E162" s="361"/>
      <c r="F162" s="361"/>
      <c r="G162" s="361"/>
      <c r="H162" s="361"/>
      <c r="I162" s="253">
        <v>3</v>
      </c>
      <c r="J162" s="254">
        <v>1</v>
      </c>
      <c r="K162" s="254">
        <v>1</v>
      </c>
      <c r="L162" s="107">
        <v>1</v>
      </c>
      <c r="M162" s="108">
        <v>45323</v>
      </c>
      <c r="N162" s="108">
        <v>45747</v>
      </c>
      <c r="O162" s="109">
        <f t="shared" si="7"/>
        <v>60.571428571428569</v>
      </c>
      <c r="P162" s="110">
        <v>1</v>
      </c>
      <c r="Q162" s="106" t="s">
        <v>2368</v>
      </c>
      <c r="R162" s="110">
        <f t="shared" si="6"/>
        <v>1</v>
      </c>
      <c r="S162" s="111" t="str">
        <f t="array" aca="1" ref="S162" ca="1">IF(ISNUMBER(R162),IF(R162=100%,"CUMPLIDA",IF(AND(ISNUMBER(N162),ISNUMBER(INDIRECT("FECHA_"&amp;$B162,1))), IF(N162&lt;=INDIRECT("FECHA_"&amp;$B162,1),"INCUMPLIDA","PROCESO"), "VERIFICAR FECHA")),"SIN VALOR AVANCE")</f>
        <v>CUMPLIDA</v>
      </c>
    </row>
    <row r="163" spans="1:19" ht="45.75">
      <c r="A163" s="103" t="s">
        <v>19</v>
      </c>
      <c r="B163" s="104" t="s">
        <v>14</v>
      </c>
      <c r="C163" s="363"/>
      <c r="D163" s="363"/>
      <c r="E163" s="361"/>
      <c r="F163" s="361"/>
      <c r="G163" s="361"/>
      <c r="H163" s="361"/>
      <c r="I163" s="253">
        <v>4</v>
      </c>
      <c r="J163" s="254">
        <v>1</v>
      </c>
      <c r="K163" s="254">
        <v>1</v>
      </c>
      <c r="L163" s="107">
        <v>1</v>
      </c>
      <c r="M163" s="108">
        <v>45231</v>
      </c>
      <c r="N163" s="108">
        <v>45747</v>
      </c>
      <c r="O163" s="109">
        <f t="shared" si="7"/>
        <v>73.714285714285708</v>
      </c>
      <c r="P163" s="110">
        <v>1</v>
      </c>
      <c r="Q163" s="106" t="s">
        <v>2368</v>
      </c>
      <c r="R163" s="110">
        <f t="shared" si="6"/>
        <v>1</v>
      </c>
      <c r="S163" s="111" t="str">
        <f t="array" aca="1" ref="S163" ca="1">IF(ISNUMBER(R163),IF(R163=100%,"CUMPLIDA",IF(AND(ISNUMBER(N163),ISNUMBER(INDIRECT("FECHA_"&amp;$B163,1))), IF(N163&lt;=INDIRECT("FECHA_"&amp;$B163,1),"INCUMPLIDA","PROCESO"), "VERIFICAR FECHA")),"SIN VALOR AVANCE")</f>
        <v>CUMPLIDA</v>
      </c>
    </row>
    <row r="164" spans="1:19" ht="120.75">
      <c r="A164" s="103" t="s">
        <v>19</v>
      </c>
      <c r="B164" s="104" t="s">
        <v>14</v>
      </c>
      <c r="C164" s="363"/>
      <c r="D164" s="363"/>
      <c r="E164" s="361"/>
      <c r="F164" s="361"/>
      <c r="G164" s="361"/>
      <c r="H164" s="361"/>
      <c r="I164" s="253">
        <v>5</v>
      </c>
      <c r="J164" s="254">
        <v>1</v>
      </c>
      <c r="K164" s="254">
        <v>1</v>
      </c>
      <c r="L164" s="107">
        <v>1</v>
      </c>
      <c r="M164" s="108">
        <v>45323</v>
      </c>
      <c r="N164" s="108">
        <v>45747</v>
      </c>
      <c r="O164" s="109">
        <f t="shared" si="7"/>
        <v>60.571428571428569</v>
      </c>
      <c r="P164" s="110">
        <v>1</v>
      </c>
      <c r="Q164" s="106" t="s">
        <v>2369</v>
      </c>
      <c r="R164" s="110">
        <f t="shared" si="6"/>
        <v>1</v>
      </c>
      <c r="S164" s="111" t="str">
        <f t="array" aca="1" ref="S164" ca="1">IF(ISNUMBER(R164),IF(R164=100%,"CUMPLIDA",IF(AND(ISNUMBER(N164),ISNUMBER(INDIRECT("FECHA_"&amp;$B164,1))), IF(N164&lt;=INDIRECT("FECHA_"&amp;$B164,1),"INCUMPLIDA","PROCESO"), "VERIFICAR FECHA")),"SIN VALOR AVANCE")</f>
        <v>CUMPLIDA</v>
      </c>
    </row>
    <row r="165" spans="1:19" ht="45.75">
      <c r="A165" s="103" t="s">
        <v>19</v>
      </c>
      <c r="B165" s="104" t="s">
        <v>14</v>
      </c>
      <c r="C165" s="363"/>
      <c r="D165" s="363"/>
      <c r="E165" s="361"/>
      <c r="F165" s="361"/>
      <c r="G165" s="361"/>
      <c r="H165" s="361"/>
      <c r="I165" s="253">
        <v>6</v>
      </c>
      <c r="J165" s="254">
        <v>1</v>
      </c>
      <c r="K165" s="254">
        <v>1</v>
      </c>
      <c r="L165" s="107">
        <v>1</v>
      </c>
      <c r="M165" s="108">
        <v>45231</v>
      </c>
      <c r="N165" s="108">
        <v>45747</v>
      </c>
      <c r="O165" s="109">
        <f t="shared" si="7"/>
        <v>73.714285714285708</v>
      </c>
      <c r="P165" s="110">
        <v>1</v>
      </c>
      <c r="Q165" s="106" t="s">
        <v>2368</v>
      </c>
      <c r="R165" s="110">
        <f t="shared" si="6"/>
        <v>1</v>
      </c>
      <c r="S165" s="111" t="str">
        <f t="array" aca="1" ref="S165" ca="1">IF(ISNUMBER(R165),IF(R165=100%,"CUMPLIDA",IF(AND(ISNUMBER(N165),ISNUMBER(INDIRECT("FECHA_"&amp;$B165,1))), IF(N165&lt;=INDIRECT("FECHA_"&amp;$B165,1),"INCUMPLIDA","PROCESO"), "VERIFICAR FECHA")),"SIN VALOR AVANCE")</f>
        <v>CUMPLIDA</v>
      </c>
    </row>
    <row r="166" spans="1:19" ht="165.75">
      <c r="A166" s="103" t="s">
        <v>19</v>
      </c>
      <c r="B166" s="104" t="s">
        <v>14</v>
      </c>
      <c r="C166" s="363"/>
      <c r="D166" s="363"/>
      <c r="E166" s="361"/>
      <c r="F166" s="361"/>
      <c r="G166" s="361"/>
      <c r="H166" s="361"/>
      <c r="I166" s="253">
        <v>7</v>
      </c>
      <c r="J166" s="254">
        <v>1</v>
      </c>
      <c r="K166" s="254">
        <v>1</v>
      </c>
      <c r="L166" s="107">
        <v>1</v>
      </c>
      <c r="M166" s="108">
        <v>45231</v>
      </c>
      <c r="N166" s="108">
        <v>45808</v>
      </c>
      <c r="O166" s="109">
        <f t="shared" si="7"/>
        <v>82.428571428571431</v>
      </c>
      <c r="P166" s="110">
        <v>1</v>
      </c>
      <c r="Q166" s="106" t="s">
        <v>2370</v>
      </c>
      <c r="R166" s="110">
        <f t="shared" si="6"/>
        <v>1</v>
      </c>
      <c r="S166" s="111" t="str">
        <f t="array" aca="1" ref="S166" ca="1">IF(ISNUMBER(R166),IF(R166=100%,"CUMPLIDA",IF(AND(ISNUMBER(N166),ISNUMBER(INDIRECT("FECHA_"&amp;$B166,1))), IF(N166&lt;=INDIRECT("FECHA_"&amp;$B166,1),"INCUMPLIDA","PROCESO"), "VERIFICAR FECHA")),"SIN VALOR AVANCE")</f>
        <v>CUMPLIDA</v>
      </c>
    </row>
    <row r="167" spans="1:19" ht="45.75">
      <c r="A167" s="103" t="s">
        <v>19</v>
      </c>
      <c r="B167" s="104" t="s">
        <v>14</v>
      </c>
      <c r="C167" s="363"/>
      <c r="D167" s="363"/>
      <c r="E167" s="361"/>
      <c r="F167" s="361"/>
      <c r="G167" s="361"/>
      <c r="H167" s="361"/>
      <c r="I167" s="253">
        <v>8</v>
      </c>
      <c r="J167" s="254">
        <v>1</v>
      </c>
      <c r="K167" s="254">
        <v>1</v>
      </c>
      <c r="L167" s="107">
        <v>10</v>
      </c>
      <c r="M167" s="108">
        <v>45809</v>
      </c>
      <c r="N167" s="108">
        <v>46752</v>
      </c>
      <c r="O167" s="109">
        <f t="shared" si="7"/>
        <v>134.71428571428572</v>
      </c>
      <c r="P167" s="110">
        <v>0</v>
      </c>
      <c r="Q167" s="106" t="s">
        <v>2368</v>
      </c>
      <c r="R167" s="110">
        <f t="shared" si="6"/>
        <v>0</v>
      </c>
      <c r="S167" s="111" t="str">
        <f t="array" aca="1" ref="S167" ca="1">IF(ISNUMBER(R167),IF(R167=100%,"CUMPLIDA",IF(AND(ISNUMBER(N167),ISNUMBER(INDIRECT("FECHA_"&amp;$B167,1))), IF(N167&lt;=INDIRECT("FECHA_"&amp;$B167,1),"INCUMPLIDA","PROCESO"), "VERIFICAR FECHA")),"SIN VALOR AVANCE")</f>
        <v>PROCESO</v>
      </c>
    </row>
    <row r="168" spans="1:19" ht="120.75">
      <c r="A168" s="103" t="s">
        <v>19</v>
      </c>
      <c r="B168" s="104" t="s">
        <v>14</v>
      </c>
      <c r="C168" s="363"/>
      <c r="D168" s="363"/>
      <c r="E168" s="361"/>
      <c r="F168" s="361"/>
      <c r="G168" s="361"/>
      <c r="H168" s="361"/>
      <c r="I168" s="253">
        <v>9</v>
      </c>
      <c r="J168" s="254">
        <v>1</v>
      </c>
      <c r="K168" s="254">
        <v>1</v>
      </c>
      <c r="L168" s="107">
        <v>1</v>
      </c>
      <c r="M168" s="108">
        <v>45809</v>
      </c>
      <c r="N168" s="108">
        <v>46752</v>
      </c>
      <c r="O168" s="109">
        <f t="shared" si="7"/>
        <v>134.71428571428572</v>
      </c>
      <c r="P168" s="110">
        <v>0</v>
      </c>
      <c r="Q168" s="106" t="s">
        <v>2369</v>
      </c>
      <c r="R168" s="110">
        <f t="shared" si="6"/>
        <v>0</v>
      </c>
      <c r="S168" s="111" t="str">
        <f t="array" aca="1" ref="S168" ca="1">IF(ISNUMBER(R168),IF(R168=100%,"CUMPLIDA",IF(AND(ISNUMBER(N168),ISNUMBER(INDIRECT("FECHA_"&amp;$B168,1))), IF(N168&lt;=INDIRECT("FECHA_"&amp;$B168,1),"INCUMPLIDA","PROCESO"), "VERIFICAR FECHA")),"SIN VALOR AVANCE")</f>
        <v>PROCESO</v>
      </c>
    </row>
    <row r="169" spans="1:19" ht="165.75">
      <c r="A169" s="103" t="s">
        <v>19</v>
      </c>
      <c r="B169" s="104" t="s">
        <v>14</v>
      </c>
      <c r="C169" s="363"/>
      <c r="D169" s="363"/>
      <c r="E169" s="361"/>
      <c r="F169" s="361"/>
      <c r="G169" s="361"/>
      <c r="H169" s="361"/>
      <c r="I169" s="253">
        <v>10</v>
      </c>
      <c r="J169" s="254">
        <v>1</v>
      </c>
      <c r="K169" s="254">
        <v>1</v>
      </c>
      <c r="L169" s="107">
        <v>2</v>
      </c>
      <c r="M169" s="108">
        <v>45809</v>
      </c>
      <c r="N169" s="108">
        <v>46752</v>
      </c>
      <c r="O169" s="109">
        <f t="shared" si="7"/>
        <v>134.71428571428572</v>
      </c>
      <c r="P169" s="110">
        <v>0</v>
      </c>
      <c r="Q169" s="106" t="s">
        <v>2370</v>
      </c>
      <c r="R169" s="110">
        <f t="shared" si="6"/>
        <v>0</v>
      </c>
      <c r="S169" s="111" t="str">
        <f t="array" aca="1" ref="S169" ca="1">IF(ISNUMBER(R169),IF(R169=100%,"CUMPLIDA",IF(AND(ISNUMBER(N169),ISNUMBER(INDIRECT("FECHA_"&amp;$B169,1))), IF(N169&lt;=INDIRECT("FECHA_"&amp;$B169,1),"INCUMPLIDA","PROCESO"), "VERIFICAR FECHA")),"SIN VALOR AVANCE")</f>
        <v>PROCESO</v>
      </c>
    </row>
    <row r="170" spans="1:19" ht="90.75">
      <c r="A170" s="103" t="s">
        <v>19</v>
      </c>
      <c r="B170" s="104" t="s">
        <v>14</v>
      </c>
      <c r="C170" s="363"/>
      <c r="D170" s="363"/>
      <c r="E170" s="361" t="s">
        <v>2268</v>
      </c>
      <c r="F170" s="361"/>
      <c r="G170" s="361"/>
      <c r="H170" s="361"/>
      <c r="I170" s="253">
        <v>11</v>
      </c>
      <c r="J170" s="254">
        <v>1</v>
      </c>
      <c r="K170" s="254">
        <v>1</v>
      </c>
      <c r="L170" s="107">
        <v>1</v>
      </c>
      <c r="M170" s="108">
        <v>43862</v>
      </c>
      <c r="N170" s="108">
        <v>43982</v>
      </c>
      <c r="O170" s="109">
        <f t="shared" si="7"/>
        <v>17.142857142857142</v>
      </c>
      <c r="P170" s="110">
        <v>1</v>
      </c>
      <c r="Q170" s="106" t="s">
        <v>2371</v>
      </c>
      <c r="R170" s="110">
        <f t="shared" si="6"/>
        <v>1</v>
      </c>
      <c r="S170" s="111" t="str">
        <f t="array" aca="1" ref="S170" ca="1">IF(ISNUMBER(R170),IF(R170=100%,"CUMPLIDA",IF(AND(ISNUMBER(N170),ISNUMBER(INDIRECT("FECHA_"&amp;$B170,1))), IF(N170&lt;=INDIRECT("FECHA_"&amp;$B170,1),"INCUMPLIDA","PROCESO"), "VERIFICAR FECHA")),"SIN VALOR AVANCE")</f>
        <v>CUMPLIDA</v>
      </c>
    </row>
    <row r="171" spans="1:19" ht="180.75">
      <c r="A171" s="103" t="s">
        <v>19</v>
      </c>
      <c r="B171" s="104" t="s">
        <v>14</v>
      </c>
      <c r="C171" s="363"/>
      <c r="D171" s="363"/>
      <c r="E171" s="361"/>
      <c r="F171" s="361"/>
      <c r="G171" s="361"/>
      <c r="H171" s="361"/>
      <c r="I171" s="253">
        <v>12</v>
      </c>
      <c r="J171" s="254">
        <v>1</v>
      </c>
      <c r="K171" s="254">
        <v>1</v>
      </c>
      <c r="L171" s="107">
        <v>1</v>
      </c>
      <c r="M171" s="108">
        <v>43983</v>
      </c>
      <c r="N171" s="108">
        <v>44043</v>
      </c>
      <c r="O171" s="109">
        <f t="shared" si="7"/>
        <v>8.5714285714285712</v>
      </c>
      <c r="P171" s="110">
        <v>1</v>
      </c>
      <c r="Q171" s="106" t="s">
        <v>2372</v>
      </c>
      <c r="R171" s="110">
        <f t="shared" si="6"/>
        <v>1</v>
      </c>
      <c r="S171" s="111" t="str">
        <f t="array" aca="1" ref="S171" ca="1">IF(ISNUMBER(R171),IF(R171=100%,"CUMPLIDA",IF(AND(ISNUMBER(N171),ISNUMBER(INDIRECT("FECHA_"&amp;$B171,1))), IF(N171&lt;=INDIRECT("FECHA_"&amp;$B171,1),"INCUMPLIDA","PROCESO"), "VERIFICAR FECHA")),"SIN VALOR AVANCE")</f>
        <v>CUMPLIDA</v>
      </c>
    </row>
    <row r="172" spans="1:19" ht="165.75">
      <c r="A172" s="103" t="s">
        <v>19</v>
      </c>
      <c r="B172" s="104" t="s">
        <v>14</v>
      </c>
      <c r="C172" s="363"/>
      <c r="D172" s="363"/>
      <c r="E172" s="361" t="s">
        <v>2283</v>
      </c>
      <c r="F172" s="361"/>
      <c r="G172" s="361"/>
      <c r="H172" s="361"/>
      <c r="I172" s="253">
        <v>13</v>
      </c>
      <c r="J172" s="254">
        <v>1</v>
      </c>
      <c r="K172" s="254">
        <v>1</v>
      </c>
      <c r="L172" s="107">
        <v>1</v>
      </c>
      <c r="M172" s="108">
        <v>44044</v>
      </c>
      <c r="N172" s="108">
        <v>44196</v>
      </c>
      <c r="O172" s="109">
        <f t="shared" si="7"/>
        <v>21.714285714285715</v>
      </c>
      <c r="P172" s="110">
        <v>1</v>
      </c>
      <c r="Q172" s="106" t="s">
        <v>2370</v>
      </c>
      <c r="R172" s="110">
        <f t="shared" si="6"/>
        <v>1</v>
      </c>
      <c r="S172" s="111" t="str">
        <f t="array" aca="1" ref="S172" ca="1">IF(ISNUMBER(R172),IF(R172=100%,"CUMPLIDA",IF(AND(ISNUMBER(N172),ISNUMBER(INDIRECT("FECHA_"&amp;$B172,1))), IF(N172&lt;=INDIRECT("FECHA_"&amp;$B172,1),"INCUMPLIDA","PROCESO"), "VERIFICAR FECHA")),"SIN VALOR AVANCE")</f>
        <v>CUMPLIDA</v>
      </c>
    </row>
    <row r="173" spans="1:19" ht="165.75">
      <c r="A173" s="103" t="s">
        <v>19</v>
      </c>
      <c r="B173" s="104" t="s">
        <v>14</v>
      </c>
      <c r="C173" s="363"/>
      <c r="D173" s="363"/>
      <c r="E173" s="361"/>
      <c r="F173" s="361"/>
      <c r="G173" s="361"/>
      <c r="H173" s="361"/>
      <c r="I173" s="253">
        <v>14</v>
      </c>
      <c r="J173" s="254">
        <v>1</v>
      </c>
      <c r="K173" s="254">
        <v>1</v>
      </c>
      <c r="L173" s="107">
        <v>3</v>
      </c>
      <c r="M173" s="108">
        <v>44197</v>
      </c>
      <c r="N173" s="108">
        <v>44469</v>
      </c>
      <c r="O173" s="109">
        <f t="shared" si="7"/>
        <v>38.857142857142854</v>
      </c>
      <c r="P173" s="110">
        <v>1</v>
      </c>
      <c r="Q173" s="106" t="s">
        <v>2370</v>
      </c>
      <c r="R173" s="110">
        <f t="shared" si="6"/>
        <v>1</v>
      </c>
      <c r="S173" s="111" t="str">
        <f t="array" aca="1" ref="S173" ca="1">IF(ISNUMBER(R173),IF(R173=100%,"CUMPLIDA",IF(AND(ISNUMBER(N173),ISNUMBER(INDIRECT("FECHA_"&amp;$B173,1))), IF(N173&lt;=INDIRECT("FECHA_"&amp;$B173,1),"INCUMPLIDA","PROCESO"), "VERIFICAR FECHA")),"SIN VALOR AVANCE")</f>
        <v>CUMPLIDA</v>
      </c>
    </row>
    <row r="174" spans="1:19" ht="195.75" customHeight="1">
      <c r="A174" s="103" t="s">
        <v>19</v>
      </c>
      <c r="B174" s="104" t="s">
        <v>14</v>
      </c>
      <c r="C174" s="363" t="s">
        <v>2373</v>
      </c>
      <c r="D174" s="363"/>
      <c r="E174" s="361" t="s">
        <v>2261</v>
      </c>
      <c r="F174" s="361"/>
      <c r="G174" s="361"/>
      <c r="H174" s="361"/>
      <c r="I174" s="253">
        <v>1</v>
      </c>
      <c r="J174" s="254">
        <v>1</v>
      </c>
      <c r="K174" s="254">
        <v>1</v>
      </c>
      <c r="L174" s="107">
        <v>1</v>
      </c>
      <c r="M174" s="108">
        <v>44242</v>
      </c>
      <c r="N174" s="108">
        <v>44561</v>
      </c>
      <c r="O174" s="109">
        <f t="shared" si="7"/>
        <v>45.571428571428569</v>
      </c>
      <c r="P174" s="110">
        <v>1</v>
      </c>
      <c r="Q174" s="106" t="s">
        <v>2374</v>
      </c>
      <c r="R174" s="110">
        <f t="shared" si="6"/>
        <v>1</v>
      </c>
      <c r="S174" s="111" t="str">
        <f t="array" aca="1" ref="S174" ca="1">IF(ISNUMBER(R174),IF(R174=100%,"CUMPLIDA",IF(AND(ISNUMBER(N174),ISNUMBER(INDIRECT("FECHA_"&amp;$B174,1))), IF(N174&lt;=INDIRECT("FECHA_"&amp;$B174,1),"INCUMPLIDA","PROCESO"), "VERIFICAR FECHA")),"SIN VALOR AVANCE")</f>
        <v>CUMPLIDA</v>
      </c>
    </row>
    <row r="175" spans="1:19" ht="165.75">
      <c r="A175" s="103" t="s">
        <v>19</v>
      </c>
      <c r="B175" s="104" t="s">
        <v>14</v>
      </c>
      <c r="C175" s="363"/>
      <c r="D175" s="363"/>
      <c r="E175" s="361"/>
      <c r="F175" s="361"/>
      <c r="G175" s="361"/>
      <c r="H175" s="361"/>
      <c r="I175" s="253">
        <v>2</v>
      </c>
      <c r="J175" s="254">
        <v>1</v>
      </c>
      <c r="K175" s="254">
        <v>1</v>
      </c>
      <c r="L175" s="107">
        <v>1</v>
      </c>
      <c r="M175" s="108">
        <v>44242</v>
      </c>
      <c r="N175" s="108">
        <v>44285</v>
      </c>
      <c r="O175" s="109">
        <f t="shared" si="7"/>
        <v>6.1428571428571432</v>
      </c>
      <c r="P175" s="110">
        <v>1</v>
      </c>
      <c r="Q175" s="106" t="s">
        <v>2374</v>
      </c>
      <c r="R175" s="110">
        <f t="shared" si="6"/>
        <v>1</v>
      </c>
      <c r="S175" s="111" t="str">
        <f t="array" aca="1" ref="S175" ca="1">IF(ISNUMBER(R175),IF(R175=100%,"CUMPLIDA",IF(AND(ISNUMBER(N175),ISNUMBER(INDIRECT("FECHA_"&amp;$B175,1))), IF(N175&lt;=INDIRECT("FECHA_"&amp;$B175,1),"INCUMPLIDA","PROCESO"), "VERIFICAR FECHA")),"SIN VALOR AVANCE")</f>
        <v>CUMPLIDA</v>
      </c>
    </row>
    <row r="176" spans="1:19" ht="225.75">
      <c r="A176" s="103" t="s">
        <v>19</v>
      </c>
      <c r="B176" s="104" t="s">
        <v>14</v>
      </c>
      <c r="C176" s="363"/>
      <c r="D176" s="363"/>
      <c r="E176" s="361" t="s">
        <v>2268</v>
      </c>
      <c r="F176" s="361"/>
      <c r="G176" s="361"/>
      <c r="H176" s="361"/>
      <c r="I176" s="253">
        <v>3</v>
      </c>
      <c r="J176" s="254">
        <v>1</v>
      </c>
      <c r="K176" s="254">
        <v>1</v>
      </c>
      <c r="L176" s="107">
        <v>1</v>
      </c>
      <c r="M176" s="108">
        <v>44228</v>
      </c>
      <c r="N176" s="108">
        <v>44286</v>
      </c>
      <c r="O176" s="109">
        <f t="shared" si="7"/>
        <v>8.2857142857142865</v>
      </c>
      <c r="P176" s="110">
        <v>1</v>
      </c>
      <c r="Q176" s="106" t="s">
        <v>2375</v>
      </c>
      <c r="R176" s="110">
        <f t="shared" si="6"/>
        <v>1</v>
      </c>
      <c r="S176" s="111" t="str">
        <f t="array" aca="1" ref="S176" ca="1">IF(ISNUMBER(R176),IF(R176=100%,"CUMPLIDA",IF(AND(ISNUMBER(N176),ISNUMBER(INDIRECT("FECHA_"&amp;$B176,1))), IF(N176&lt;=INDIRECT("FECHA_"&amp;$B176,1),"INCUMPLIDA","PROCESO"), "VERIFICAR FECHA")),"SIN VALOR AVANCE")</f>
        <v>CUMPLIDA</v>
      </c>
    </row>
    <row r="177" spans="1:19" ht="225.75">
      <c r="A177" s="103" t="s">
        <v>19</v>
      </c>
      <c r="B177" s="104" t="s">
        <v>14</v>
      </c>
      <c r="C177" s="363"/>
      <c r="D177" s="363"/>
      <c r="E177" s="361"/>
      <c r="F177" s="361"/>
      <c r="G177" s="361"/>
      <c r="H177" s="361"/>
      <c r="I177" s="253">
        <v>4</v>
      </c>
      <c r="J177" s="254">
        <v>1</v>
      </c>
      <c r="K177" s="254">
        <v>1</v>
      </c>
      <c r="L177" s="107">
        <v>1</v>
      </c>
      <c r="M177" s="108">
        <v>44228</v>
      </c>
      <c r="N177" s="108">
        <v>44286</v>
      </c>
      <c r="O177" s="109">
        <f t="shared" si="7"/>
        <v>8.2857142857142865</v>
      </c>
      <c r="P177" s="110">
        <v>1</v>
      </c>
      <c r="Q177" s="106" t="s">
        <v>2375</v>
      </c>
      <c r="R177" s="110">
        <f t="shared" si="6"/>
        <v>1</v>
      </c>
      <c r="S177" s="111" t="str">
        <f t="array" aca="1" ref="S177" ca="1">IF(ISNUMBER(R177),IF(R177=100%,"CUMPLIDA",IF(AND(ISNUMBER(N177),ISNUMBER(INDIRECT("FECHA_"&amp;$B177,1))), IF(N177&lt;=INDIRECT("FECHA_"&amp;$B177,1),"INCUMPLIDA","PROCESO"), "VERIFICAR FECHA")),"SIN VALOR AVANCE")</f>
        <v>CUMPLIDA</v>
      </c>
    </row>
    <row r="178" spans="1:19" ht="225.75">
      <c r="A178" s="103" t="s">
        <v>19</v>
      </c>
      <c r="B178" s="104" t="s">
        <v>14</v>
      </c>
      <c r="C178" s="363"/>
      <c r="D178" s="363"/>
      <c r="E178" s="361" t="s">
        <v>2376</v>
      </c>
      <c r="F178" s="361"/>
      <c r="G178" s="361"/>
      <c r="H178" s="361"/>
      <c r="I178" s="253">
        <v>5</v>
      </c>
      <c r="J178" s="254">
        <v>1</v>
      </c>
      <c r="K178" s="254">
        <v>1</v>
      </c>
      <c r="L178" s="107">
        <v>1</v>
      </c>
      <c r="M178" s="108">
        <v>44286</v>
      </c>
      <c r="N178" s="108">
        <v>44561</v>
      </c>
      <c r="O178" s="109">
        <f t="shared" si="7"/>
        <v>39.285714285714285</v>
      </c>
      <c r="P178" s="110">
        <v>1</v>
      </c>
      <c r="Q178" s="106" t="s">
        <v>2375</v>
      </c>
      <c r="R178" s="110">
        <f t="shared" si="6"/>
        <v>1</v>
      </c>
      <c r="S178" s="111" t="str">
        <f t="array" aca="1" ref="S178" ca="1">IF(ISNUMBER(R178),IF(R178=100%,"CUMPLIDA",IF(AND(ISNUMBER(N178),ISNUMBER(INDIRECT("FECHA_"&amp;$B178,1))), IF(N178&lt;=INDIRECT("FECHA_"&amp;$B178,1),"INCUMPLIDA","PROCESO"), "VERIFICAR FECHA")),"SIN VALOR AVANCE")</f>
        <v>CUMPLIDA</v>
      </c>
    </row>
    <row r="179" spans="1:19" ht="225.75">
      <c r="A179" s="103" t="s">
        <v>19</v>
      </c>
      <c r="B179" s="104" t="s">
        <v>14</v>
      </c>
      <c r="C179" s="363"/>
      <c r="D179" s="363"/>
      <c r="E179" s="361"/>
      <c r="F179" s="361"/>
      <c r="G179" s="361"/>
      <c r="H179" s="361"/>
      <c r="I179" s="253">
        <v>6</v>
      </c>
      <c r="J179" s="254">
        <v>1</v>
      </c>
      <c r="K179" s="254">
        <v>1</v>
      </c>
      <c r="L179" s="107">
        <v>1</v>
      </c>
      <c r="M179" s="108">
        <v>44286</v>
      </c>
      <c r="N179" s="108">
        <v>44561</v>
      </c>
      <c r="O179" s="109">
        <f t="shared" si="7"/>
        <v>39.285714285714285</v>
      </c>
      <c r="P179" s="110">
        <v>1</v>
      </c>
      <c r="Q179" s="106" t="s">
        <v>2375</v>
      </c>
      <c r="R179" s="110">
        <f t="shared" si="6"/>
        <v>1</v>
      </c>
      <c r="S179" s="111" t="str">
        <f t="array" aca="1" ref="S179" ca="1">IF(ISNUMBER(R179),IF(R179=100%,"CUMPLIDA",IF(AND(ISNUMBER(N179),ISNUMBER(INDIRECT("FECHA_"&amp;$B179,1))), IF(N179&lt;=INDIRECT("FECHA_"&amp;$B179,1),"INCUMPLIDA","PROCESO"), "VERIFICAR FECHA")),"SIN VALOR AVANCE")</f>
        <v>CUMPLIDA</v>
      </c>
    </row>
    <row r="180" spans="1:19" ht="225.75">
      <c r="A180" s="103" t="s">
        <v>19</v>
      </c>
      <c r="B180" s="104" t="s">
        <v>14</v>
      </c>
      <c r="C180" s="363"/>
      <c r="D180" s="363"/>
      <c r="E180" s="361" t="s">
        <v>2284</v>
      </c>
      <c r="F180" s="361"/>
      <c r="G180" s="361"/>
      <c r="H180" s="361"/>
      <c r="I180" s="253">
        <v>7</v>
      </c>
      <c r="J180" s="254">
        <v>1</v>
      </c>
      <c r="K180" s="254">
        <v>1</v>
      </c>
      <c r="L180" s="107">
        <v>2</v>
      </c>
      <c r="M180" s="108">
        <v>44256</v>
      </c>
      <c r="N180" s="108">
        <v>44439</v>
      </c>
      <c r="O180" s="109">
        <f t="shared" si="7"/>
        <v>26.142857142857142</v>
      </c>
      <c r="P180" s="110">
        <v>1</v>
      </c>
      <c r="Q180" s="106" t="s">
        <v>2375</v>
      </c>
      <c r="R180" s="110">
        <f t="shared" si="6"/>
        <v>1</v>
      </c>
      <c r="S180" s="111" t="str">
        <f t="array" aca="1" ref="S180" ca="1">IF(ISNUMBER(R180),IF(R180=100%,"CUMPLIDA",IF(AND(ISNUMBER(N180),ISNUMBER(INDIRECT("FECHA_"&amp;$B180,1))), IF(N180&lt;=INDIRECT("FECHA_"&amp;$B180,1),"INCUMPLIDA","PROCESO"), "VERIFICAR FECHA")),"SIN VALOR AVANCE")</f>
        <v>CUMPLIDA</v>
      </c>
    </row>
    <row r="181" spans="1:19" ht="225.75">
      <c r="A181" s="103" t="s">
        <v>19</v>
      </c>
      <c r="B181" s="104" t="s">
        <v>14</v>
      </c>
      <c r="C181" s="363"/>
      <c r="D181" s="363"/>
      <c r="E181" s="361"/>
      <c r="F181" s="361"/>
      <c r="G181" s="361"/>
      <c r="H181" s="361"/>
      <c r="I181" s="253">
        <v>8</v>
      </c>
      <c r="J181" s="254">
        <v>1</v>
      </c>
      <c r="K181" s="254">
        <v>1</v>
      </c>
      <c r="L181" s="107">
        <v>2</v>
      </c>
      <c r="M181" s="108">
        <v>44256</v>
      </c>
      <c r="N181" s="108">
        <v>44439</v>
      </c>
      <c r="O181" s="109">
        <f t="shared" si="7"/>
        <v>26.142857142857142</v>
      </c>
      <c r="P181" s="110">
        <v>1</v>
      </c>
      <c r="Q181" s="106" t="s">
        <v>2375</v>
      </c>
      <c r="R181" s="110">
        <f t="shared" si="6"/>
        <v>1</v>
      </c>
      <c r="S181" s="111" t="str">
        <f t="array" aca="1" ref="S181" ca="1">IF(ISNUMBER(R181),IF(R181=100%,"CUMPLIDA",IF(AND(ISNUMBER(N181),ISNUMBER(INDIRECT("FECHA_"&amp;$B181,1))), IF(N181&lt;=INDIRECT("FECHA_"&amp;$B181,1),"INCUMPLIDA","PROCESO"), "VERIFICAR FECHA")),"SIN VALOR AVANCE")</f>
        <v>CUMPLIDA</v>
      </c>
    </row>
    <row r="182" spans="1:19" ht="75.75">
      <c r="A182" s="103" t="s">
        <v>19</v>
      </c>
      <c r="B182" s="104" t="s">
        <v>14</v>
      </c>
      <c r="C182" s="363"/>
      <c r="D182" s="363"/>
      <c r="E182" s="361" t="s">
        <v>2285</v>
      </c>
      <c r="F182" s="361"/>
      <c r="G182" s="361"/>
      <c r="H182" s="361"/>
      <c r="I182" s="253">
        <v>9</v>
      </c>
      <c r="J182" s="254">
        <v>1</v>
      </c>
      <c r="K182" s="254">
        <v>1</v>
      </c>
      <c r="L182" s="107">
        <v>1</v>
      </c>
      <c r="M182" s="108">
        <v>44228</v>
      </c>
      <c r="N182" s="108">
        <v>44316</v>
      </c>
      <c r="O182" s="109">
        <f t="shared" si="7"/>
        <v>12.571428571428571</v>
      </c>
      <c r="P182" s="110">
        <v>1</v>
      </c>
      <c r="Q182" s="106" t="s">
        <v>2377</v>
      </c>
      <c r="R182" s="110">
        <f t="shared" si="6"/>
        <v>1</v>
      </c>
      <c r="S182" s="111" t="str">
        <f t="array" aca="1" ref="S182" ca="1">IF(ISNUMBER(R182),IF(R182=100%,"CUMPLIDA",IF(AND(ISNUMBER(N182),ISNUMBER(INDIRECT("FECHA_"&amp;$B182,1))), IF(N182&lt;=INDIRECT("FECHA_"&amp;$B182,1),"INCUMPLIDA","PROCESO"), "VERIFICAR FECHA")),"SIN VALOR AVANCE")</f>
        <v>CUMPLIDA</v>
      </c>
    </row>
    <row r="183" spans="1:19" ht="75.75">
      <c r="A183" s="103" t="s">
        <v>19</v>
      </c>
      <c r="B183" s="104" t="s">
        <v>14</v>
      </c>
      <c r="C183" s="363"/>
      <c r="D183" s="363"/>
      <c r="E183" s="361"/>
      <c r="F183" s="361"/>
      <c r="G183" s="361"/>
      <c r="H183" s="361"/>
      <c r="I183" s="253">
        <v>10</v>
      </c>
      <c r="J183" s="254">
        <v>1</v>
      </c>
      <c r="K183" s="254">
        <v>1</v>
      </c>
      <c r="L183" s="107">
        <v>1</v>
      </c>
      <c r="M183" s="108">
        <v>44228</v>
      </c>
      <c r="N183" s="108">
        <v>44316</v>
      </c>
      <c r="O183" s="109">
        <f t="shared" si="7"/>
        <v>12.571428571428571</v>
      </c>
      <c r="P183" s="110">
        <v>1</v>
      </c>
      <c r="Q183" s="106" t="s">
        <v>2377</v>
      </c>
      <c r="R183" s="110">
        <f t="shared" si="6"/>
        <v>1</v>
      </c>
      <c r="S183" s="111" t="str">
        <f t="array" aca="1" ref="S183" ca="1">IF(ISNUMBER(R183),IF(R183=100%,"CUMPLIDA",IF(AND(ISNUMBER(N183),ISNUMBER(INDIRECT("FECHA_"&amp;$B183,1))), IF(N183&lt;=INDIRECT("FECHA_"&amp;$B183,1),"INCUMPLIDA","PROCESO"), "VERIFICAR FECHA")),"SIN VALOR AVANCE")</f>
        <v>CUMPLIDA</v>
      </c>
    </row>
    <row r="184" spans="1:19" ht="135.75">
      <c r="A184" s="103" t="s">
        <v>19</v>
      </c>
      <c r="B184" s="104" t="s">
        <v>14</v>
      </c>
      <c r="C184" s="363"/>
      <c r="D184" s="363"/>
      <c r="E184" s="253" t="s">
        <v>2286</v>
      </c>
      <c r="F184" s="253"/>
      <c r="G184" s="253"/>
      <c r="H184" s="361"/>
      <c r="I184" s="253">
        <v>11</v>
      </c>
      <c r="J184" s="254">
        <v>1</v>
      </c>
      <c r="K184" s="254">
        <v>1</v>
      </c>
      <c r="L184" s="107">
        <v>1</v>
      </c>
      <c r="M184" s="108">
        <v>44256</v>
      </c>
      <c r="N184" s="108">
        <v>44412</v>
      </c>
      <c r="O184" s="109">
        <f t="shared" si="7"/>
        <v>22.285714285714285</v>
      </c>
      <c r="P184" s="110">
        <v>1</v>
      </c>
      <c r="Q184" s="106" t="s">
        <v>2378</v>
      </c>
      <c r="R184" s="110">
        <f t="shared" si="6"/>
        <v>1</v>
      </c>
      <c r="S184" s="111" t="str">
        <f t="array" aca="1" ref="S184" ca="1">IF(ISNUMBER(R184),IF(R184=100%,"CUMPLIDA",IF(AND(ISNUMBER(N184),ISNUMBER(INDIRECT("FECHA_"&amp;$B184,1))), IF(N184&lt;=INDIRECT("FECHA_"&amp;$B184,1),"INCUMPLIDA","PROCESO"), "VERIFICAR FECHA")),"SIN VALOR AVANCE")</f>
        <v>CUMPLIDA</v>
      </c>
    </row>
    <row r="185" spans="1:19" ht="60.75">
      <c r="A185" s="103" t="s">
        <v>19</v>
      </c>
      <c r="B185" s="104" t="s">
        <v>14</v>
      </c>
      <c r="C185" s="363"/>
      <c r="D185" s="363"/>
      <c r="E185" s="361" t="s">
        <v>2296</v>
      </c>
      <c r="F185" s="361"/>
      <c r="G185" s="361"/>
      <c r="H185" s="361"/>
      <c r="I185" s="253">
        <v>12</v>
      </c>
      <c r="J185" s="254">
        <v>1</v>
      </c>
      <c r="K185" s="254">
        <v>1</v>
      </c>
      <c r="L185" s="107">
        <v>1</v>
      </c>
      <c r="M185" s="108">
        <v>44409</v>
      </c>
      <c r="N185" s="108">
        <v>44592</v>
      </c>
      <c r="O185" s="109">
        <f t="shared" si="7"/>
        <v>26.142857142857142</v>
      </c>
      <c r="P185" s="110">
        <v>1</v>
      </c>
      <c r="Q185" s="106" t="s">
        <v>2379</v>
      </c>
      <c r="R185" s="110">
        <f t="shared" si="6"/>
        <v>1</v>
      </c>
      <c r="S185" s="111" t="str">
        <f t="array" aca="1" ref="S185" ca="1">IF(ISNUMBER(R185),IF(R185=100%,"CUMPLIDA",IF(AND(ISNUMBER(N185),ISNUMBER(INDIRECT("FECHA_"&amp;$B185,1))), IF(N185&lt;=INDIRECT("FECHA_"&amp;$B185,1),"INCUMPLIDA","PROCESO"), "VERIFICAR FECHA")),"SIN VALOR AVANCE")</f>
        <v>CUMPLIDA</v>
      </c>
    </row>
    <row r="186" spans="1:19" ht="75.75">
      <c r="A186" s="103" t="s">
        <v>19</v>
      </c>
      <c r="B186" s="104" t="s">
        <v>14</v>
      </c>
      <c r="C186" s="363"/>
      <c r="D186" s="363"/>
      <c r="E186" s="361"/>
      <c r="F186" s="361"/>
      <c r="G186" s="361"/>
      <c r="H186" s="361"/>
      <c r="I186" s="253">
        <v>13</v>
      </c>
      <c r="J186" s="254">
        <v>1</v>
      </c>
      <c r="K186" s="254">
        <v>1</v>
      </c>
      <c r="L186" s="107">
        <v>1</v>
      </c>
      <c r="M186" s="108">
        <v>44228</v>
      </c>
      <c r="N186" s="108">
        <v>44286</v>
      </c>
      <c r="O186" s="109">
        <f t="shared" si="7"/>
        <v>8.2857142857142865</v>
      </c>
      <c r="P186" s="110">
        <v>1</v>
      </c>
      <c r="Q186" s="106" t="s">
        <v>2377</v>
      </c>
      <c r="R186" s="110">
        <f t="shared" si="6"/>
        <v>1</v>
      </c>
      <c r="S186" s="111" t="str">
        <f t="array" aca="1" ref="S186" ca="1">IF(ISNUMBER(R186),IF(R186=100%,"CUMPLIDA",IF(AND(ISNUMBER(N186),ISNUMBER(INDIRECT("FECHA_"&amp;$B186,1))), IF(N186&lt;=INDIRECT("FECHA_"&amp;$B186,1),"INCUMPLIDA","PROCESO"), "VERIFICAR FECHA")),"SIN VALOR AVANCE")</f>
        <v>CUMPLIDA</v>
      </c>
    </row>
    <row r="187" spans="1:19" ht="75.75">
      <c r="A187" s="103" t="s">
        <v>19</v>
      </c>
      <c r="B187" s="104" t="s">
        <v>14</v>
      </c>
      <c r="C187" s="363"/>
      <c r="D187" s="363"/>
      <c r="E187" s="361"/>
      <c r="F187" s="361"/>
      <c r="G187" s="361"/>
      <c r="H187" s="361"/>
      <c r="I187" s="253">
        <v>14</v>
      </c>
      <c r="J187" s="254">
        <v>1</v>
      </c>
      <c r="K187" s="254">
        <v>1</v>
      </c>
      <c r="L187" s="107">
        <v>1</v>
      </c>
      <c r="M187" s="108">
        <v>44287</v>
      </c>
      <c r="N187" s="108">
        <v>44439</v>
      </c>
      <c r="O187" s="109">
        <f t="shared" si="7"/>
        <v>21.714285714285715</v>
      </c>
      <c r="P187" s="110">
        <v>1</v>
      </c>
      <c r="Q187" s="106" t="s">
        <v>2377</v>
      </c>
      <c r="R187" s="110">
        <f t="shared" si="6"/>
        <v>1</v>
      </c>
      <c r="S187" s="111" t="str">
        <f t="array" aca="1" ref="S187" ca="1">IF(ISNUMBER(R187),IF(R187=100%,"CUMPLIDA",IF(AND(ISNUMBER(N187),ISNUMBER(INDIRECT("FECHA_"&amp;$B187,1))), IF(N187&lt;=INDIRECT("FECHA_"&amp;$B187,1),"INCUMPLIDA","PROCESO"), "VERIFICAR FECHA")),"SIN VALOR AVANCE")</f>
        <v>CUMPLIDA</v>
      </c>
    </row>
    <row r="188" spans="1:19" ht="75.75">
      <c r="A188" s="103" t="s">
        <v>19</v>
      </c>
      <c r="B188" s="104" t="s">
        <v>14</v>
      </c>
      <c r="C188" s="363"/>
      <c r="D188" s="363"/>
      <c r="E188" s="361" t="s">
        <v>2354</v>
      </c>
      <c r="F188" s="361"/>
      <c r="G188" s="361"/>
      <c r="H188" s="361"/>
      <c r="I188" s="253">
        <v>15</v>
      </c>
      <c r="J188" s="254">
        <v>1</v>
      </c>
      <c r="K188" s="254">
        <v>1</v>
      </c>
      <c r="L188" s="107">
        <v>1</v>
      </c>
      <c r="M188" s="108">
        <v>44228</v>
      </c>
      <c r="N188" s="108">
        <v>44377</v>
      </c>
      <c r="O188" s="109">
        <f t="shared" si="7"/>
        <v>21.285714285714285</v>
      </c>
      <c r="P188" s="110">
        <v>1</v>
      </c>
      <c r="Q188" s="106" t="s">
        <v>2377</v>
      </c>
      <c r="R188" s="110">
        <f t="shared" si="6"/>
        <v>1</v>
      </c>
      <c r="S188" s="111" t="str">
        <f t="array" aca="1" ref="S188" ca="1">IF(ISNUMBER(R188),IF(R188=100%,"CUMPLIDA",IF(AND(ISNUMBER(N188),ISNUMBER(INDIRECT("FECHA_"&amp;$B188,1))), IF(N188&lt;=INDIRECT("FECHA_"&amp;$B188,1),"INCUMPLIDA","PROCESO"), "VERIFICAR FECHA")),"SIN VALOR AVANCE")</f>
        <v>CUMPLIDA</v>
      </c>
    </row>
    <row r="189" spans="1:19" ht="105.75">
      <c r="A189" s="103" t="s">
        <v>19</v>
      </c>
      <c r="B189" s="104" t="s">
        <v>14</v>
      </c>
      <c r="C189" s="363"/>
      <c r="D189" s="363"/>
      <c r="E189" s="361"/>
      <c r="F189" s="361"/>
      <c r="G189" s="361"/>
      <c r="H189" s="361"/>
      <c r="I189" s="253">
        <v>16</v>
      </c>
      <c r="J189" s="254">
        <v>1</v>
      </c>
      <c r="K189" s="254">
        <v>1</v>
      </c>
      <c r="L189" s="107">
        <v>1</v>
      </c>
      <c r="M189" s="108">
        <v>44378</v>
      </c>
      <c r="N189" s="108">
        <v>44681</v>
      </c>
      <c r="O189" s="109">
        <f t="shared" si="7"/>
        <v>43.285714285714285</v>
      </c>
      <c r="P189" s="110">
        <v>1</v>
      </c>
      <c r="Q189" s="106" t="s">
        <v>2380</v>
      </c>
      <c r="R189" s="110">
        <f t="shared" si="6"/>
        <v>1</v>
      </c>
      <c r="S189" s="111" t="str">
        <f t="array" aca="1" ref="S189" ca="1">IF(ISNUMBER(R189),IF(R189=100%,"CUMPLIDA",IF(AND(ISNUMBER(N189),ISNUMBER(INDIRECT("FECHA_"&amp;$B189,1))), IF(N189&lt;=INDIRECT("FECHA_"&amp;$B189,1),"INCUMPLIDA","PROCESO"), "VERIFICAR FECHA")),"SIN VALOR AVANCE")</f>
        <v>CUMPLIDA</v>
      </c>
    </row>
    <row r="190" spans="1:19" ht="75.75">
      <c r="A190" s="103" t="s">
        <v>19</v>
      </c>
      <c r="B190" s="104" t="s">
        <v>14</v>
      </c>
      <c r="C190" s="363"/>
      <c r="D190" s="363"/>
      <c r="E190" s="361" t="s">
        <v>2299</v>
      </c>
      <c r="F190" s="361"/>
      <c r="G190" s="361"/>
      <c r="H190" s="361"/>
      <c r="I190" s="253">
        <v>17</v>
      </c>
      <c r="J190" s="254">
        <v>1</v>
      </c>
      <c r="K190" s="254">
        <v>1</v>
      </c>
      <c r="L190" s="107">
        <v>1</v>
      </c>
      <c r="M190" s="108">
        <v>44378</v>
      </c>
      <c r="N190" s="108">
        <v>44408</v>
      </c>
      <c r="O190" s="109">
        <f t="shared" si="7"/>
        <v>4.2857142857142856</v>
      </c>
      <c r="P190" s="110">
        <v>1</v>
      </c>
      <c r="Q190" s="106" t="s">
        <v>2377</v>
      </c>
      <c r="R190" s="110">
        <f t="shared" si="6"/>
        <v>1</v>
      </c>
      <c r="S190" s="111" t="str">
        <f t="array" aca="1" ref="S190" ca="1">IF(ISNUMBER(R190),IF(R190=100%,"CUMPLIDA",IF(AND(ISNUMBER(N190),ISNUMBER(INDIRECT("FECHA_"&amp;$B190,1))), IF(N190&lt;=INDIRECT("FECHA_"&amp;$B190,1),"INCUMPLIDA","PROCESO"), "VERIFICAR FECHA")),"SIN VALOR AVANCE")</f>
        <v>CUMPLIDA</v>
      </c>
    </row>
    <row r="191" spans="1:19" ht="135.75">
      <c r="A191" s="103" t="s">
        <v>19</v>
      </c>
      <c r="B191" s="104" t="s">
        <v>14</v>
      </c>
      <c r="C191" s="363"/>
      <c r="D191" s="363"/>
      <c r="E191" s="361"/>
      <c r="F191" s="361"/>
      <c r="G191" s="361"/>
      <c r="H191" s="361"/>
      <c r="I191" s="253">
        <v>18</v>
      </c>
      <c r="J191" s="254">
        <v>1</v>
      </c>
      <c r="K191" s="254">
        <v>1</v>
      </c>
      <c r="L191" s="107">
        <v>6</v>
      </c>
      <c r="M191" s="108">
        <v>44256</v>
      </c>
      <c r="N191" s="108">
        <v>44408</v>
      </c>
      <c r="O191" s="109">
        <f t="shared" si="7"/>
        <v>21.714285714285715</v>
      </c>
      <c r="P191" s="110">
        <v>1</v>
      </c>
      <c r="Q191" s="106" t="s">
        <v>2378</v>
      </c>
      <c r="R191" s="110">
        <f t="shared" si="6"/>
        <v>1</v>
      </c>
      <c r="S191" s="111" t="str">
        <f t="array" aca="1" ref="S191" ca="1">IF(ISNUMBER(R191),IF(R191=100%,"CUMPLIDA",IF(AND(ISNUMBER(N191),ISNUMBER(INDIRECT("FECHA_"&amp;$B191,1))), IF(N191&lt;=INDIRECT("FECHA_"&amp;$B191,1),"INCUMPLIDA","PROCESO"), "VERIFICAR FECHA")),"SIN VALOR AVANCE")</f>
        <v>CUMPLIDA</v>
      </c>
    </row>
    <row r="192" spans="1:19" ht="105.75">
      <c r="A192" s="103" t="s">
        <v>19</v>
      </c>
      <c r="B192" s="104" t="s">
        <v>14</v>
      </c>
      <c r="C192" s="363"/>
      <c r="D192" s="363"/>
      <c r="E192" s="361" t="s">
        <v>2301</v>
      </c>
      <c r="F192" s="361"/>
      <c r="G192" s="361"/>
      <c r="H192" s="361"/>
      <c r="I192" s="253">
        <v>19</v>
      </c>
      <c r="J192" s="254">
        <v>1</v>
      </c>
      <c r="K192" s="254">
        <v>1</v>
      </c>
      <c r="L192" s="107">
        <v>1</v>
      </c>
      <c r="M192" s="108">
        <v>45231</v>
      </c>
      <c r="N192" s="108">
        <v>45504</v>
      </c>
      <c r="O192" s="109">
        <f t="shared" si="7"/>
        <v>39</v>
      </c>
      <c r="P192" s="110">
        <v>1</v>
      </c>
      <c r="Q192" s="106" t="s">
        <v>2381</v>
      </c>
      <c r="R192" s="110">
        <f t="shared" si="6"/>
        <v>1</v>
      </c>
      <c r="S192" s="111" t="str">
        <f t="array" aca="1" ref="S192" ca="1">IF(ISNUMBER(R192),IF(R192=100%,"CUMPLIDA",IF(AND(ISNUMBER(N192),ISNUMBER(INDIRECT("FECHA_"&amp;$B192,1))), IF(N192&lt;=INDIRECT("FECHA_"&amp;$B192,1),"INCUMPLIDA","PROCESO"), "VERIFICAR FECHA")),"SIN VALOR AVANCE")</f>
        <v>CUMPLIDA</v>
      </c>
    </row>
    <row r="193" spans="1:19" ht="135.75">
      <c r="A193" s="103" t="s">
        <v>19</v>
      </c>
      <c r="B193" s="104" t="s">
        <v>14</v>
      </c>
      <c r="C193" s="363"/>
      <c r="D193" s="363"/>
      <c r="E193" s="361"/>
      <c r="F193" s="361"/>
      <c r="G193" s="361"/>
      <c r="H193" s="361"/>
      <c r="I193" s="253">
        <v>20</v>
      </c>
      <c r="J193" s="254">
        <v>1</v>
      </c>
      <c r="K193" s="254">
        <v>1</v>
      </c>
      <c r="L193" s="107">
        <v>1</v>
      </c>
      <c r="M193" s="108">
        <v>45323</v>
      </c>
      <c r="N193" s="108">
        <v>45747</v>
      </c>
      <c r="O193" s="109">
        <f t="shared" si="7"/>
        <v>60.571428571428569</v>
      </c>
      <c r="P193" s="110">
        <v>1</v>
      </c>
      <c r="Q193" s="106" t="s">
        <v>2382</v>
      </c>
      <c r="R193" s="110">
        <f t="shared" si="6"/>
        <v>1</v>
      </c>
      <c r="S193" s="111" t="str">
        <f t="array" aca="1" ref="S193" ca="1">IF(ISNUMBER(R193),IF(R193=100%,"CUMPLIDA",IF(AND(ISNUMBER(N193),ISNUMBER(INDIRECT("FECHA_"&amp;$B193,1))), IF(N193&lt;=INDIRECT("FECHA_"&amp;$B193,1),"INCUMPLIDA","PROCESO"), "VERIFICAR FECHA")),"SIN VALOR AVANCE")</f>
        <v>CUMPLIDA</v>
      </c>
    </row>
    <row r="194" spans="1:19" ht="75.75">
      <c r="A194" s="103" t="s">
        <v>19</v>
      </c>
      <c r="B194" s="104" t="s">
        <v>14</v>
      </c>
      <c r="C194" s="363"/>
      <c r="D194" s="363"/>
      <c r="E194" s="361" t="s">
        <v>2358</v>
      </c>
      <c r="F194" s="361"/>
      <c r="G194" s="361"/>
      <c r="H194" s="361"/>
      <c r="I194" s="253">
        <v>21</v>
      </c>
      <c r="J194" s="254">
        <v>1</v>
      </c>
      <c r="K194" s="254">
        <v>1</v>
      </c>
      <c r="L194" s="107">
        <v>1</v>
      </c>
      <c r="M194" s="108">
        <v>45323</v>
      </c>
      <c r="N194" s="108">
        <v>45747</v>
      </c>
      <c r="O194" s="109">
        <f t="shared" si="7"/>
        <v>60.571428571428569</v>
      </c>
      <c r="P194" s="110">
        <v>1</v>
      </c>
      <c r="Q194" s="106" t="s">
        <v>2383</v>
      </c>
      <c r="R194" s="110">
        <f t="shared" si="6"/>
        <v>1</v>
      </c>
      <c r="S194" s="111" t="str">
        <f t="array" aca="1" ref="S194" ca="1">IF(ISNUMBER(R194),IF(R194=100%,"CUMPLIDA",IF(AND(ISNUMBER(N194),ISNUMBER(INDIRECT("FECHA_"&amp;$B194,1))), IF(N194&lt;=INDIRECT("FECHA_"&amp;$B194,1),"INCUMPLIDA","PROCESO"), "VERIFICAR FECHA")),"SIN VALOR AVANCE")</f>
        <v>CUMPLIDA</v>
      </c>
    </row>
    <row r="195" spans="1:19" ht="75.75">
      <c r="A195" s="103" t="s">
        <v>19</v>
      </c>
      <c r="B195" s="104" t="s">
        <v>14</v>
      </c>
      <c r="C195" s="363"/>
      <c r="D195" s="363"/>
      <c r="E195" s="361"/>
      <c r="F195" s="361"/>
      <c r="G195" s="361"/>
      <c r="H195" s="361"/>
      <c r="I195" s="253">
        <v>22</v>
      </c>
      <c r="J195" s="254">
        <v>1</v>
      </c>
      <c r="K195" s="254">
        <v>1</v>
      </c>
      <c r="L195" s="107">
        <v>1</v>
      </c>
      <c r="M195" s="108">
        <v>45231</v>
      </c>
      <c r="N195" s="108">
        <v>45747</v>
      </c>
      <c r="O195" s="109">
        <f t="shared" si="7"/>
        <v>73.714285714285708</v>
      </c>
      <c r="P195" s="110">
        <v>1</v>
      </c>
      <c r="Q195" s="106" t="s">
        <v>2383</v>
      </c>
      <c r="R195" s="110">
        <f t="shared" si="6"/>
        <v>1</v>
      </c>
      <c r="S195" s="111" t="str">
        <f t="array" aca="1" ref="S195" ca="1">IF(ISNUMBER(R195),IF(R195=100%,"CUMPLIDA",IF(AND(ISNUMBER(N195),ISNUMBER(INDIRECT("FECHA_"&amp;$B195,1))), IF(N195&lt;=INDIRECT("FECHA_"&amp;$B195,1),"INCUMPLIDA","PROCESO"), "VERIFICAR FECHA")),"SIN VALOR AVANCE")</f>
        <v>CUMPLIDA</v>
      </c>
    </row>
    <row r="196" spans="1:19" ht="135.75">
      <c r="A196" s="103" t="s">
        <v>19</v>
      </c>
      <c r="B196" s="104" t="s">
        <v>14</v>
      </c>
      <c r="C196" s="363"/>
      <c r="D196" s="363"/>
      <c r="E196" s="361"/>
      <c r="F196" s="361"/>
      <c r="G196" s="361"/>
      <c r="H196" s="361"/>
      <c r="I196" s="253">
        <v>23</v>
      </c>
      <c r="J196" s="254">
        <v>1</v>
      </c>
      <c r="K196" s="254">
        <v>1</v>
      </c>
      <c r="L196" s="107">
        <v>1</v>
      </c>
      <c r="M196" s="108">
        <v>45323</v>
      </c>
      <c r="N196" s="108">
        <v>45747</v>
      </c>
      <c r="O196" s="109">
        <f t="shared" si="7"/>
        <v>60.571428571428569</v>
      </c>
      <c r="P196" s="110">
        <v>1</v>
      </c>
      <c r="Q196" s="106" t="s">
        <v>2382</v>
      </c>
      <c r="R196" s="110">
        <f t="shared" si="6"/>
        <v>1</v>
      </c>
      <c r="S196" s="111" t="str">
        <f t="array" aca="1" ref="S196" ca="1">IF(ISNUMBER(R196),IF(R196=100%,"CUMPLIDA",IF(AND(ISNUMBER(N196),ISNUMBER(INDIRECT("FECHA_"&amp;$B196,1))), IF(N196&lt;=INDIRECT("FECHA_"&amp;$B196,1),"INCUMPLIDA","PROCESO"), "VERIFICAR FECHA")),"SIN VALOR AVANCE")</f>
        <v>CUMPLIDA</v>
      </c>
    </row>
    <row r="197" spans="1:19" ht="75.75">
      <c r="A197" s="103" t="s">
        <v>19</v>
      </c>
      <c r="B197" s="104" t="s">
        <v>14</v>
      </c>
      <c r="C197" s="363"/>
      <c r="D197" s="363"/>
      <c r="E197" s="361"/>
      <c r="F197" s="361"/>
      <c r="G197" s="361"/>
      <c r="H197" s="361"/>
      <c r="I197" s="253">
        <v>24</v>
      </c>
      <c r="J197" s="254">
        <v>1</v>
      </c>
      <c r="K197" s="254">
        <v>1</v>
      </c>
      <c r="L197" s="107">
        <v>1</v>
      </c>
      <c r="M197" s="108">
        <v>45231</v>
      </c>
      <c r="N197" s="108">
        <v>45747</v>
      </c>
      <c r="O197" s="109">
        <f t="shared" si="7"/>
        <v>73.714285714285708</v>
      </c>
      <c r="P197" s="110">
        <v>1</v>
      </c>
      <c r="Q197" s="106" t="s">
        <v>2383</v>
      </c>
      <c r="R197" s="110">
        <f t="shared" si="6"/>
        <v>1</v>
      </c>
      <c r="S197" s="111" t="str">
        <f t="array" aca="1" ref="S197" ca="1">IF(ISNUMBER(R197),IF(R197=100%,"CUMPLIDA",IF(AND(ISNUMBER(N197),ISNUMBER(INDIRECT("FECHA_"&amp;$B197,1))), IF(N197&lt;=INDIRECT("FECHA_"&amp;$B197,1),"INCUMPLIDA","PROCESO"), "VERIFICAR FECHA")),"SIN VALOR AVANCE")</f>
        <v>CUMPLIDA</v>
      </c>
    </row>
    <row r="198" spans="1:19" ht="180.75">
      <c r="A198" s="103" t="s">
        <v>19</v>
      </c>
      <c r="B198" s="104" t="s">
        <v>14</v>
      </c>
      <c r="C198" s="363"/>
      <c r="D198" s="363"/>
      <c r="E198" s="361"/>
      <c r="F198" s="361"/>
      <c r="G198" s="361"/>
      <c r="H198" s="361"/>
      <c r="I198" s="253">
        <v>25</v>
      </c>
      <c r="J198" s="254">
        <v>1</v>
      </c>
      <c r="K198" s="254">
        <v>1</v>
      </c>
      <c r="L198" s="107">
        <v>1</v>
      </c>
      <c r="M198" s="108">
        <v>45231</v>
      </c>
      <c r="N198" s="108">
        <v>45808</v>
      </c>
      <c r="O198" s="109">
        <f t="shared" si="7"/>
        <v>82.428571428571431</v>
      </c>
      <c r="P198" s="110">
        <v>1</v>
      </c>
      <c r="Q198" s="106" t="s">
        <v>2384</v>
      </c>
      <c r="R198" s="110">
        <f t="shared" si="6"/>
        <v>1</v>
      </c>
      <c r="S198" s="111" t="str">
        <f t="array" aca="1" ref="S198" ca="1">IF(ISNUMBER(R198),IF(R198=100%,"CUMPLIDA",IF(AND(ISNUMBER(N198),ISNUMBER(INDIRECT("FECHA_"&amp;$B198,1))), IF(N198&lt;=INDIRECT("FECHA_"&amp;$B198,1),"INCUMPLIDA","PROCESO"), "VERIFICAR FECHA")),"SIN VALOR AVANCE")</f>
        <v>CUMPLIDA</v>
      </c>
    </row>
    <row r="199" spans="1:19" ht="75.75">
      <c r="A199" s="103" t="s">
        <v>19</v>
      </c>
      <c r="B199" s="104" t="s">
        <v>14</v>
      </c>
      <c r="C199" s="363"/>
      <c r="D199" s="363"/>
      <c r="E199" s="253" t="s">
        <v>2306</v>
      </c>
      <c r="F199" s="253"/>
      <c r="G199" s="253"/>
      <c r="H199" s="361"/>
      <c r="I199" s="253">
        <v>26</v>
      </c>
      <c r="J199" s="254">
        <v>1</v>
      </c>
      <c r="K199" s="254">
        <v>1</v>
      </c>
      <c r="L199" s="107">
        <v>8</v>
      </c>
      <c r="M199" s="108">
        <v>45839</v>
      </c>
      <c r="N199" s="108">
        <v>46568</v>
      </c>
      <c r="O199" s="109">
        <f t="shared" si="7"/>
        <v>104.14285714285714</v>
      </c>
      <c r="P199" s="110">
        <v>0</v>
      </c>
      <c r="Q199" s="106" t="s">
        <v>2383</v>
      </c>
      <c r="R199" s="110">
        <f t="shared" si="6"/>
        <v>0</v>
      </c>
      <c r="S199" s="111" t="str">
        <f t="array" aca="1" ref="S199" ca="1">IF(ISNUMBER(R199),IF(R199=100%,"CUMPLIDA",IF(AND(ISNUMBER(N199),ISNUMBER(INDIRECT("FECHA_"&amp;$B199,1))), IF(N199&lt;=INDIRECT("FECHA_"&amp;$B199,1),"INCUMPLIDA","PROCESO"), "VERIFICAR FECHA")),"SIN VALOR AVANCE")</f>
        <v>PROCESO</v>
      </c>
    </row>
    <row r="200" spans="1:19" ht="135.75">
      <c r="A200" s="103" t="s">
        <v>19</v>
      </c>
      <c r="B200" s="104" t="s">
        <v>14</v>
      </c>
      <c r="C200" s="363"/>
      <c r="D200" s="363"/>
      <c r="E200" s="253"/>
      <c r="F200" s="253"/>
      <c r="G200" s="253" t="s">
        <v>2385</v>
      </c>
      <c r="H200" s="361"/>
      <c r="I200" s="253">
        <v>27</v>
      </c>
      <c r="J200" s="254">
        <v>1</v>
      </c>
      <c r="K200" s="254">
        <v>1</v>
      </c>
      <c r="L200" s="107">
        <v>1</v>
      </c>
      <c r="M200" s="108">
        <v>45839</v>
      </c>
      <c r="N200" s="108">
        <v>46568</v>
      </c>
      <c r="O200" s="109">
        <f t="shared" si="7"/>
        <v>104.14285714285714</v>
      </c>
      <c r="P200" s="110">
        <v>0</v>
      </c>
      <c r="Q200" s="106" t="s">
        <v>2382</v>
      </c>
      <c r="R200" s="110">
        <f t="shared" si="6"/>
        <v>0</v>
      </c>
      <c r="S200" s="111" t="str">
        <f t="array" aca="1" ref="S200" ca="1">IF(ISNUMBER(R200),IF(R200=100%,"CUMPLIDA",IF(AND(ISNUMBER(N200),ISNUMBER(INDIRECT("FECHA_"&amp;$B200,1))), IF(N200&lt;=INDIRECT("FECHA_"&amp;$B200,1),"INCUMPLIDA","PROCESO"), "VERIFICAR FECHA")),"SIN VALOR AVANCE")</f>
        <v>PROCESO</v>
      </c>
    </row>
    <row r="201" spans="1:19" ht="210.75" customHeight="1">
      <c r="A201" s="103" t="s">
        <v>19</v>
      </c>
      <c r="B201" s="104" t="s">
        <v>14</v>
      </c>
      <c r="C201" s="363"/>
      <c r="D201" s="363"/>
      <c r="E201" s="361"/>
      <c r="F201" s="361"/>
      <c r="G201" s="361" t="s">
        <v>2386</v>
      </c>
      <c r="H201" s="361"/>
      <c r="I201" s="253">
        <v>28</v>
      </c>
      <c r="J201" s="254">
        <v>1</v>
      </c>
      <c r="K201" s="254">
        <v>1</v>
      </c>
      <c r="L201" s="107">
        <v>2</v>
      </c>
      <c r="M201" s="108">
        <v>45839</v>
      </c>
      <c r="N201" s="108">
        <v>46568</v>
      </c>
      <c r="O201" s="109">
        <f t="shared" si="7"/>
        <v>104.14285714285714</v>
      </c>
      <c r="P201" s="110">
        <v>0</v>
      </c>
      <c r="Q201" s="106" t="s">
        <v>2384</v>
      </c>
      <c r="R201" s="110">
        <f t="shared" si="6"/>
        <v>0</v>
      </c>
      <c r="S201" s="111" t="str">
        <f t="array" aca="1" ref="S201" ca="1">IF(ISNUMBER(R201),IF(R201=100%,"CUMPLIDA",IF(AND(ISNUMBER(N201),ISNUMBER(INDIRECT("FECHA_"&amp;$B201,1))), IF(N201&lt;=INDIRECT("FECHA_"&amp;$B201,1),"INCUMPLIDA","PROCESO"), "VERIFICAR FECHA")),"SIN VALOR AVANCE")</f>
        <v>PROCESO</v>
      </c>
    </row>
    <row r="202" spans="1:19" ht="30.75">
      <c r="A202" s="103" t="s">
        <v>19</v>
      </c>
      <c r="B202" s="104" t="s">
        <v>14</v>
      </c>
      <c r="C202" s="363"/>
      <c r="D202" s="363"/>
      <c r="E202" s="361"/>
      <c r="F202" s="361"/>
      <c r="G202" s="361"/>
      <c r="H202" s="361"/>
      <c r="I202" s="253">
        <v>29</v>
      </c>
      <c r="J202" s="254">
        <v>1</v>
      </c>
      <c r="K202" s="254">
        <v>1</v>
      </c>
      <c r="L202" s="107">
        <v>35</v>
      </c>
      <c r="M202" s="108">
        <v>45061</v>
      </c>
      <c r="N202" s="108">
        <v>45275</v>
      </c>
      <c r="O202" s="109">
        <f t="shared" si="7"/>
        <v>30.571428571428573</v>
      </c>
      <c r="P202" s="110">
        <v>1</v>
      </c>
      <c r="Q202" s="106" t="s">
        <v>2387</v>
      </c>
      <c r="R202" s="110">
        <f t="shared" si="6"/>
        <v>1</v>
      </c>
      <c r="S202" s="111" t="str">
        <f t="array" aca="1" ref="S202" ca="1">IF(ISNUMBER(R202),IF(R202=100%,"CUMPLIDA",IF(AND(ISNUMBER(N202),ISNUMBER(INDIRECT("FECHA_"&amp;$B202,1))), IF(N202&lt;=INDIRECT("FECHA_"&amp;$B202,1),"INCUMPLIDA","PROCESO"), "VERIFICAR FECHA")),"SIN VALOR AVANCE")</f>
        <v>CUMPLIDA</v>
      </c>
    </row>
    <row r="203" spans="1:19" ht="75.75">
      <c r="A203" s="103" t="s">
        <v>19</v>
      </c>
      <c r="B203" s="104" t="s">
        <v>14</v>
      </c>
      <c r="C203" s="363"/>
      <c r="D203" s="363"/>
      <c r="E203" s="361"/>
      <c r="F203" s="361"/>
      <c r="G203" s="361"/>
      <c r="H203" s="361"/>
      <c r="I203" s="253">
        <v>30</v>
      </c>
      <c r="J203" s="254">
        <v>1</v>
      </c>
      <c r="K203" s="254">
        <v>1</v>
      </c>
      <c r="L203" s="107">
        <v>1</v>
      </c>
      <c r="M203" s="108">
        <v>44774</v>
      </c>
      <c r="N203" s="108">
        <v>46387</v>
      </c>
      <c r="O203" s="109">
        <f t="shared" si="7"/>
        <v>230.42857142857142</v>
      </c>
      <c r="P203" s="110">
        <v>0.13</v>
      </c>
      <c r="Q203" s="106" t="s">
        <v>2383</v>
      </c>
      <c r="R203" s="110">
        <f t="shared" si="6"/>
        <v>0.13</v>
      </c>
      <c r="S203" s="111" t="str">
        <f t="array" aca="1" ref="S203" ca="1">IF(ISNUMBER(R203),IF(R203=100%,"CUMPLIDA",IF(AND(ISNUMBER(N203),ISNUMBER(INDIRECT("FECHA_"&amp;$B203,1))), IF(N203&lt;=INDIRECT("FECHA_"&amp;$B203,1),"INCUMPLIDA","PROCESO"), "VERIFICAR FECHA")),"SIN VALOR AVANCE")</f>
        <v>PROCESO</v>
      </c>
    </row>
    <row r="204" spans="1:19" ht="255.75" customHeight="1">
      <c r="A204" s="103" t="s">
        <v>19</v>
      </c>
      <c r="B204" s="104" t="s">
        <v>14</v>
      </c>
      <c r="C204" s="363" t="s">
        <v>2388</v>
      </c>
      <c r="D204" s="363"/>
      <c r="E204" s="361" t="s">
        <v>2389</v>
      </c>
      <c r="F204" s="361"/>
      <c r="G204" s="361"/>
      <c r="H204" s="361"/>
      <c r="I204" s="253">
        <v>1</v>
      </c>
      <c r="J204" s="254">
        <v>1</v>
      </c>
      <c r="K204" s="254">
        <v>1</v>
      </c>
      <c r="L204" s="107">
        <v>6</v>
      </c>
      <c r="M204" s="108">
        <v>44378</v>
      </c>
      <c r="N204" s="108">
        <v>44469</v>
      </c>
      <c r="O204" s="109">
        <f t="shared" si="7"/>
        <v>13</v>
      </c>
      <c r="P204" s="110">
        <v>1</v>
      </c>
      <c r="Q204" s="120" t="s">
        <v>2390</v>
      </c>
      <c r="R204" s="110">
        <f t="shared" si="6"/>
        <v>1</v>
      </c>
      <c r="S204" s="111" t="str">
        <f t="array" aca="1" ref="S204" ca="1">IF(ISNUMBER(R204),IF(R204=100%,"CUMPLIDA",IF(AND(ISNUMBER(N204),ISNUMBER(INDIRECT("FECHA_"&amp;$B204,1))), IF(N204&lt;=INDIRECT("FECHA_"&amp;$B204,1),"INCUMPLIDA","PROCESO"), "VERIFICAR FECHA")),"SIN VALOR AVANCE")</f>
        <v>CUMPLIDA</v>
      </c>
    </row>
    <row r="205" spans="1:19" ht="165.75">
      <c r="A205" s="103" t="s">
        <v>19</v>
      </c>
      <c r="B205" s="104" t="s">
        <v>14</v>
      </c>
      <c r="C205" s="363"/>
      <c r="D205" s="363"/>
      <c r="E205" s="361"/>
      <c r="F205" s="361"/>
      <c r="G205" s="361"/>
      <c r="H205" s="361"/>
      <c r="I205" s="253">
        <v>2</v>
      </c>
      <c r="J205" s="254">
        <v>1</v>
      </c>
      <c r="K205" s="254">
        <v>1</v>
      </c>
      <c r="L205" s="107">
        <v>12</v>
      </c>
      <c r="M205" s="108">
        <v>44378</v>
      </c>
      <c r="N205" s="108">
        <v>44742</v>
      </c>
      <c r="O205" s="109">
        <f t="shared" si="7"/>
        <v>52</v>
      </c>
      <c r="P205" s="110">
        <v>1</v>
      </c>
      <c r="Q205" s="120" t="s">
        <v>2391</v>
      </c>
      <c r="R205" s="110">
        <f t="shared" si="6"/>
        <v>1</v>
      </c>
      <c r="S205" s="111" t="str">
        <f t="array" aca="1" ref="S205" ca="1">IF(ISNUMBER(R205),IF(R205=100%,"CUMPLIDA",IF(AND(ISNUMBER(N205),ISNUMBER(INDIRECT("FECHA_"&amp;$B205,1))), IF(N205&lt;=INDIRECT("FECHA_"&amp;$B205,1),"INCUMPLIDA","PROCESO"), "VERIFICAR FECHA")),"SIN VALOR AVANCE")</f>
        <v>CUMPLIDA</v>
      </c>
    </row>
    <row r="206" spans="1:19" ht="150.75">
      <c r="A206" s="103" t="s">
        <v>19</v>
      </c>
      <c r="B206" s="104" t="s">
        <v>14</v>
      </c>
      <c r="C206" s="363"/>
      <c r="D206" s="363"/>
      <c r="E206" s="361"/>
      <c r="F206" s="361"/>
      <c r="G206" s="361"/>
      <c r="H206" s="361"/>
      <c r="I206" s="253">
        <v>3</v>
      </c>
      <c r="J206" s="254">
        <v>1</v>
      </c>
      <c r="K206" s="254">
        <v>1</v>
      </c>
      <c r="L206" s="107">
        <v>1</v>
      </c>
      <c r="M206" s="108">
        <v>45231</v>
      </c>
      <c r="N206" s="108">
        <v>45504</v>
      </c>
      <c r="O206" s="109">
        <f t="shared" si="7"/>
        <v>39</v>
      </c>
      <c r="P206" s="110">
        <v>1</v>
      </c>
      <c r="Q206" s="106" t="s">
        <v>2392</v>
      </c>
      <c r="R206" s="110">
        <f t="shared" si="6"/>
        <v>1</v>
      </c>
      <c r="S206" s="111" t="str">
        <f t="array" aca="1" ref="S206" ca="1">IF(ISNUMBER(R206),IF(R206=100%,"CUMPLIDA",IF(AND(ISNUMBER(N206),ISNUMBER(INDIRECT("FECHA_"&amp;$B206,1))), IF(N206&lt;=INDIRECT("FECHA_"&amp;$B206,1),"INCUMPLIDA","PROCESO"), "VERIFICAR FECHA")),"SIN VALOR AVANCE")</f>
        <v>CUMPLIDA</v>
      </c>
    </row>
    <row r="207" spans="1:19" ht="180.75">
      <c r="A207" s="103" t="s">
        <v>19</v>
      </c>
      <c r="B207" s="104" t="s">
        <v>14</v>
      </c>
      <c r="C207" s="363"/>
      <c r="D207" s="363"/>
      <c r="E207" s="361"/>
      <c r="F207" s="361"/>
      <c r="G207" s="361"/>
      <c r="H207" s="361"/>
      <c r="I207" s="253">
        <v>4</v>
      </c>
      <c r="J207" s="254">
        <v>1</v>
      </c>
      <c r="K207" s="254">
        <v>1</v>
      </c>
      <c r="L207" s="107">
        <v>1</v>
      </c>
      <c r="M207" s="108">
        <v>45323</v>
      </c>
      <c r="N207" s="108">
        <v>45747</v>
      </c>
      <c r="O207" s="109">
        <f t="shared" si="7"/>
        <v>60.571428571428569</v>
      </c>
      <c r="P207" s="110">
        <v>1</v>
      </c>
      <c r="Q207" s="114" t="s">
        <v>2393</v>
      </c>
      <c r="R207" s="110">
        <f t="shared" ref="R207:R270" si="8">(P207)</f>
        <v>1</v>
      </c>
      <c r="S207" s="111" t="str">
        <f t="array" aca="1" ref="S207" ca="1">IF(ISNUMBER(R207),IF(R207=100%,"CUMPLIDA",IF(AND(ISNUMBER(N207),ISNUMBER(INDIRECT("FECHA_"&amp;$B207,1))), IF(N207&lt;=INDIRECT("FECHA_"&amp;$B207,1),"INCUMPLIDA","PROCESO"), "VERIFICAR FECHA")),"SIN VALOR AVANCE")</f>
        <v>CUMPLIDA</v>
      </c>
    </row>
    <row r="208" spans="1:19" ht="135.75">
      <c r="A208" s="103" t="s">
        <v>19</v>
      </c>
      <c r="B208" s="104" t="s">
        <v>14</v>
      </c>
      <c r="C208" s="363"/>
      <c r="D208" s="363"/>
      <c r="E208" s="361"/>
      <c r="F208" s="361"/>
      <c r="G208" s="361"/>
      <c r="H208" s="361"/>
      <c r="I208" s="253">
        <v>5</v>
      </c>
      <c r="J208" s="254">
        <v>1</v>
      </c>
      <c r="K208" s="254">
        <v>1</v>
      </c>
      <c r="L208" s="107">
        <v>1</v>
      </c>
      <c r="M208" s="108">
        <v>45323</v>
      </c>
      <c r="N208" s="108">
        <v>45747</v>
      </c>
      <c r="O208" s="109">
        <f t="shared" si="7"/>
        <v>60.571428571428569</v>
      </c>
      <c r="P208" s="110">
        <v>1</v>
      </c>
      <c r="Q208" s="114" t="s">
        <v>2394</v>
      </c>
      <c r="R208" s="110">
        <f t="shared" si="8"/>
        <v>1</v>
      </c>
      <c r="S208" s="111" t="str">
        <f t="array" aca="1" ref="S208" ca="1">IF(ISNUMBER(R208),IF(R208=100%,"CUMPLIDA",IF(AND(ISNUMBER(N208),ISNUMBER(INDIRECT("FECHA_"&amp;$B208,1))), IF(N208&lt;=INDIRECT("FECHA_"&amp;$B208,1),"INCUMPLIDA","PROCESO"), "VERIFICAR FECHA")),"SIN VALOR AVANCE")</f>
        <v>CUMPLIDA</v>
      </c>
    </row>
    <row r="209" spans="1:19" ht="135.75">
      <c r="A209" s="103" t="s">
        <v>19</v>
      </c>
      <c r="B209" s="104" t="s">
        <v>14</v>
      </c>
      <c r="C209" s="363"/>
      <c r="D209" s="363"/>
      <c r="E209" s="361"/>
      <c r="F209" s="361"/>
      <c r="G209" s="361"/>
      <c r="H209" s="361"/>
      <c r="I209" s="253">
        <v>6</v>
      </c>
      <c r="J209" s="254">
        <v>1</v>
      </c>
      <c r="K209" s="254">
        <v>1</v>
      </c>
      <c r="L209" s="107">
        <v>1</v>
      </c>
      <c r="M209" s="108">
        <v>45231</v>
      </c>
      <c r="N209" s="108">
        <v>45747</v>
      </c>
      <c r="O209" s="109">
        <f t="shared" si="7"/>
        <v>73.714285714285708</v>
      </c>
      <c r="P209" s="110">
        <v>1</v>
      </c>
      <c r="Q209" s="114" t="s">
        <v>2394</v>
      </c>
      <c r="R209" s="110">
        <f t="shared" si="8"/>
        <v>1</v>
      </c>
      <c r="S209" s="111" t="str">
        <f t="array" aca="1" ref="S209" ca="1">IF(ISNUMBER(R209),IF(R209=100%,"CUMPLIDA",IF(AND(ISNUMBER(N209),ISNUMBER(INDIRECT("FECHA_"&amp;$B209,1))), IF(N209&lt;=INDIRECT("FECHA_"&amp;$B209,1),"INCUMPLIDA","PROCESO"), "VERIFICAR FECHA")),"SIN VALOR AVANCE")</f>
        <v>CUMPLIDA</v>
      </c>
    </row>
    <row r="210" spans="1:19" ht="180.75">
      <c r="A210" s="103" t="s">
        <v>19</v>
      </c>
      <c r="B210" s="104" t="s">
        <v>14</v>
      </c>
      <c r="C210" s="363"/>
      <c r="D210" s="363"/>
      <c r="E210" s="361"/>
      <c r="F210" s="361"/>
      <c r="G210" s="361"/>
      <c r="H210" s="361"/>
      <c r="I210" s="253">
        <v>7</v>
      </c>
      <c r="J210" s="254">
        <v>1</v>
      </c>
      <c r="K210" s="254">
        <v>1</v>
      </c>
      <c r="L210" s="107">
        <v>1</v>
      </c>
      <c r="M210" s="108">
        <v>45323</v>
      </c>
      <c r="N210" s="108">
        <v>45747</v>
      </c>
      <c r="O210" s="109">
        <f t="shared" si="7"/>
        <v>60.571428571428569</v>
      </c>
      <c r="P210" s="110">
        <v>1</v>
      </c>
      <c r="Q210" s="114" t="s">
        <v>2393</v>
      </c>
      <c r="R210" s="110">
        <f t="shared" si="8"/>
        <v>1</v>
      </c>
      <c r="S210" s="111" t="str">
        <f t="array" aca="1" ref="S210" ca="1">IF(ISNUMBER(R210),IF(R210=100%,"CUMPLIDA",IF(AND(ISNUMBER(N210),ISNUMBER(INDIRECT("FECHA_"&amp;$B210,1))), IF(N210&lt;=INDIRECT("FECHA_"&amp;$B210,1),"INCUMPLIDA","PROCESO"), "VERIFICAR FECHA")),"SIN VALOR AVANCE")</f>
        <v>CUMPLIDA</v>
      </c>
    </row>
    <row r="211" spans="1:19" ht="135.75">
      <c r="A211" s="103" t="s">
        <v>19</v>
      </c>
      <c r="B211" s="104" t="s">
        <v>14</v>
      </c>
      <c r="C211" s="363"/>
      <c r="D211" s="363"/>
      <c r="E211" s="361"/>
      <c r="F211" s="361"/>
      <c r="G211" s="361"/>
      <c r="H211" s="361"/>
      <c r="I211" s="253">
        <v>8</v>
      </c>
      <c r="J211" s="254">
        <v>1</v>
      </c>
      <c r="K211" s="254">
        <v>1</v>
      </c>
      <c r="L211" s="107">
        <v>1</v>
      </c>
      <c r="M211" s="108">
        <v>45231</v>
      </c>
      <c r="N211" s="108">
        <v>45747</v>
      </c>
      <c r="O211" s="109">
        <f t="shared" si="7"/>
        <v>73.714285714285708</v>
      </c>
      <c r="P211" s="110">
        <v>1</v>
      </c>
      <c r="Q211" s="114" t="s">
        <v>2394</v>
      </c>
      <c r="R211" s="110">
        <f t="shared" si="8"/>
        <v>1</v>
      </c>
      <c r="S211" s="111" t="str">
        <f t="array" aca="1" ref="S211" ca="1">IF(ISNUMBER(R211),IF(R211=100%,"CUMPLIDA",IF(AND(ISNUMBER(N211),ISNUMBER(INDIRECT("FECHA_"&amp;$B211,1))), IF(N211&lt;=INDIRECT("FECHA_"&amp;$B211,1),"INCUMPLIDA","PROCESO"), "VERIFICAR FECHA")),"SIN VALOR AVANCE")</f>
        <v>CUMPLIDA</v>
      </c>
    </row>
    <row r="212" spans="1:19" ht="315.75">
      <c r="A212" s="103" t="s">
        <v>19</v>
      </c>
      <c r="B212" s="104" t="s">
        <v>14</v>
      </c>
      <c r="C212" s="363"/>
      <c r="D212" s="363"/>
      <c r="E212" s="361"/>
      <c r="F212" s="361"/>
      <c r="G212" s="361"/>
      <c r="H212" s="361"/>
      <c r="I212" s="253">
        <v>9</v>
      </c>
      <c r="J212" s="254">
        <v>1</v>
      </c>
      <c r="K212" s="254">
        <v>1</v>
      </c>
      <c r="L212" s="107">
        <v>1</v>
      </c>
      <c r="M212" s="108">
        <v>45231</v>
      </c>
      <c r="N212" s="108">
        <v>45808</v>
      </c>
      <c r="O212" s="109">
        <f t="shared" si="7"/>
        <v>82.428571428571431</v>
      </c>
      <c r="P212" s="110">
        <v>1</v>
      </c>
      <c r="Q212" s="106" t="s">
        <v>2395</v>
      </c>
      <c r="R212" s="110">
        <f t="shared" si="8"/>
        <v>1</v>
      </c>
      <c r="S212" s="111" t="str">
        <f t="array" aca="1" ref="S212" ca="1">IF(ISNUMBER(R212),IF(R212=100%,"CUMPLIDA",IF(AND(ISNUMBER(N212),ISNUMBER(INDIRECT("FECHA_"&amp;$B212,1))), IF(N212&lt;=INDIRECT("FECHA_"&amp;$B212,1),"INCUMPLIDA","PROCESO"), "VERIFICAR FECHA")),"SIN VALOR AVANCE")</f>
        <v>CUMPLIDA</v>
      </c>
    </row>
    <row r="213" spans="1:19" ht="135.75">
      <c r="A213" s="103" t="s">
        <v>19</v>
      </c>
      <c r="B213" s="104" t="s">
        <v>14</v>
      </c>
      <c r="C213" s="363"/>
      <c r="D213" s="363"/>
      <c r="E213" s="361"/>
      <c r="F213" s="361"/>
      <c r="G213" s="361"/>
      <c r="H213" s="361"/>
      <c r="I213" s="253">
        <v>10</v>
      </c>
      <c r="J213" s="254">
        <v>1</v>
      </c>
      <c r="K213" s="254">
        <v>1</v>
      </c>
      <c r="L213" s="107">
        <v>7</v>
      </c>
      <c r="M213" s="108">
        <v>46024</v>
      </c>
      <c r="N213" s="108">
        <v>46660</v>
      </c>
      <c r="O213" s="109">
        <f t="shared" si="7"/>
        <v>90.857142857142861</v>
      </c>
      <c r="P213" s="110">
        <v>0</v>
      </c>
      <c r="Q213" s="114" t="s">
        <v>2394</v>
      </c>
      <c r="R213" s="110">
        <f t="shared" si="8"/>
        <v>0</v>
      </c>
      <c r="S213" s="111" t="str">
        <f t="array" aca="1" ref="S213" ca="1">IF(ISNUMBER(R213),IF(R213=100%,"CUMPLIDA",IF(AND(ISNUMBER(N213),ISNUMBER(INDIRECT("FECHA_"&amp;$B213,1))), IF(N213&lt;=INDIRECT("FECHA_"&amp;$B213,1),"INCUMPLIDA","PROCESO"), "VERIFICAR FECHA")),"SIN VALOR AVANCE")</f>
        <v>PROCESO</v>
      </c>
    </row>
    <row r="214" spans="1:19" ht="180.75">
      <c r="A214" s="103" t="s">
        <v>19</v>
      </c>
      <c r="B214" s="104" t="s">
        <v>14</v>
      </c>
      <c r="C214" s="363"/>
      <c r="D214" s="363"/>
      <c r="E214" s="361"/>
      <c r="F214" s="361"/>
      <c r="G214" s="361"/>
      <c r="H214" s="361"/>
      <c r="I214" s="253">
        <v>11</v>
      </c>
      <c r="J214" s="254">
        <v>1</v>
      </c>
      <c r="K214" s="254">
        <v>1</v>
      </c>
      <c r="L214" s="107">
        <v>1</v>
      </c>
      <c r="M214" s="108">
        <v>46024</v>
      </c>
      <c r="N214" s="108">
        <v>46660</v>
      </c>
      <c r="O214" s="109">
        <f t="shared" si="7"/>
        <v>90.857142857142861</v>
      </c>
      <c r="P214" s="110">
        <v>0</v>
      </c>
      <c r="Q214" s="114" t="s">
        <v>2393</v>
      </c>
      <c r="R214" s="110">
        <f t="shared" si="8"/>
        <v>0</v>
      </c>
      <c r="S214" s="111" t="str">
        <f t="array" aca="1" ref="S214" ca="1">IF(ISNUMBER(R214),IF(R214=100%,"CUMPLIDA",IF(AND(ISNUMBER(N214),ISNUMBER(INDIRECT("FECHA_"&amp;$B214,1))), IF(N214&lt;=INDIRECT("FECHA_"&amp;$B214,1),"INCUMPLIDA","PROCESO"), "VERIFICAR FECHA")),"SIN VALOR AVANCE")</f>
        <v>PROCESO</v>
      </c>
    </row>
    <row r="215" spans="1:19" ht="315.75">
      <c r="A215" s="103" t="s">
        <v>19</v>
      </c>
      <c r="B215" s="104" t="s">
        <v>14</v>
      </c>
      <c r="C215" s="363"/>
      <c r="D215" s="363"/>
      <c r="E215" s="361"/>
      <c r="F215" s="361"/>
      <c r="G215" s="361"/>
      <c r="H215" s="361"/>
      <c r="I215" s="253">
        <v>12</v>
      </c>
      <c r="J215" s="254">
        <v>1</v>
      </c>
      <c r="K215" s="254">
        <v>1</v>
      </c>
      <c r="L215" s="107">
        <v>2</v>
      </c>
      <c r="M215" s="108">
        <v>46024</v>
      </c>
      <c r="N215" s="108">
        <v>46660</v>
      </c>
      <c r="O215" s="109">
        <f t="shared" si="7"/>
        <v>90.857142857142861</v>
      </c>
      <c r="P215" s="110">
        <v>0</v>
      </c>
      <c r="Q215" s="106" t="s">
        <v>2395</v>
      </c>
      <c r="R215" s="110">
        <f t="shared" si="8"/>
        <v>0</v>
      </c>
      <c r="S215" s="111" t="str">
        <f t="array" aca="1" ref="S215" ca="1">IF(ISNUMBER(R215),IF(R215=100%,"CUMPLIDA",IF(AND(ISNUMBER(N215),ISNUMBER(INDIRECT("FECHA_"&amp;$B215,1))), IF(N215&lt;=INDIRECT("FECHA_"&amp;$B215,1),"INCUMPLIDA","PROCESO"), "VERIFICAR FECHA")),"SIN VALOR AVANCE")</f>
        <v>PROCESO</v>
      </c>
    </row>
    <row r="216" spans="1:19" ht="165.75">
      <c r="A216" s="103" t="s">
        <v>19</v>
      </c>
      <c r="B216" s="104" t="s">
        <v>14</v>
      </c>
      <c r="C216" s="363"/>
      <c r="D216" s="363"/>
      <c r="E216" s="361"/>
      <c r="F216" s="361"/>
      <c r="G216" s="361"/>
      <c r="H216" s="361"/>
      <c r="I216" s="253">
        <v>13</v>
      </c>
      <c r="J216" s="254">
        <v>1</v>
      </c>
      <c r="K216" s="254">
        <v>1</v>
      </c>
      <c r="L216" s="107">
        <v>12</v>
      </c>
      <c r="M216" s="108">
        <v>44378</v>
      </c>
      <c r="N216" s="108">
        <v>44742</v>
      </c>
      <c r="O216" s="109">
        <f t="shared" si="7"/>
        <v>52</v>
      </c>
      <c r="P216" s="110">
        <v>1</v>
      </c>
      <c r="Q216" s="120" t="s">
        <v>2396</v>
      </c>
      <c r="R216" s="110">
        <f t="shared" si="8"/>
        <v>1</v>
      </c>
      <c r="S216" s="111" t="str">
        <f t="array" aca="1" ref="S216" ca="1">IF(ISNUMBER(R216),IF(R216=100%,"CUMPLIDA",IF(AND(ISNUMBER(N216),ISNUMBER(INDIRECT("FECHA_"&amp;$B216,1))), IF(N216&lt;=INDIRECT("FECHA_"&amp;$B216,1),"INCUMPLIDA","PROCESO"), "VERIFICAR FECHA")),"SIN VALOR AVANCE")</f>
        <v>CUMPLIDA</v>
      </c>
    </row>
    <row r="217" spans="1:19" ht="120" customHeight="1">
      <c r="A217" s="103" t="s">
        <v>19</v>
      </c>
      <c r="B217" s="104" t="s">
        <v>14</v>
      </c>
      <c r="C217" s="363" t="s">
        <v>2397</v>
      </c>
      <c r="D217" s="363"/>
      <c r="E217" s="361" t="s">
        <v>2261</v>
      </c>
      <c r="F217" s="361"/>
      <c r="G217" s="361"/>
      <c r="H217" s="361"/>
      <c r="I217" s="361">
        <v>1</v>
      </c>
      <c r="J217" s="254">
        <v>1</v>
      </c>
      <c r="K217" s="254">
        <v>1</v>
      </c>
      <c r="L217" s="107">
        <v>1</v>
      </c>
      <c r="M217" s="108">
        <v>44621</v>
      </c>
      <c r="N217" s="108">
        <v>44804</v>
      </c>
      <c r="O217" s="109">
        <f t="shared" si="7"/>
        <v>26.142857142857142</v>
      </c>
      <c r="P217" s="110">
        <v>1</v>
      </c>
      <c r="Q217" s="106" t="s">
        <v>2398</v>
      </c>
      <c r="R217" s="110">
        <f t="shared" si="8"/>
        <v>1</v>
      </c>
      <c r="S217" s="111" t="str">
        <f t="array" aca="1" ref="S217" ca="1">IF(ISNUMBER(R217),IF(R217=100%,"CUMPLIDA",IF(AND(ISNUMBER(N217),ISNUMBER(INDIRECT("FECHA_"&amp;$B217,1))), IF(N217&lt;=INDIRECT("FECHA_"&amp;$B217,1),"INCUMPLIDA","PROCESO"), "VERIFICAR FECHA")),"SIN VALOR AVANCE")</f>
        <v>CUMPLIDA</v>
      </c>
    </row>
    <row r="218" spans="1:19" ht="60.75">
      <c r="A218" s="103" t="s">
        <v>19</v>
      </c>
      <c r="B218" s="104" t="s">
        <v>14</v>
      </c>
      <c r="C218" s="363"/>
      <c r="D218" s="363"/>
      <c r="E218" s="361"/>
      <c r="F218" s="361"/>
      <c r="G218" s="361"/>
      <c r="H218" s="361"/>
      <c r="I218" s="361"/>
      <c r="J218" s="254">
        <v>1</v>
      </c>
      <c r="K218" s="254">
        <v>1</v>
      </c>
      <c r="L218" s="107">
        <v>1</v>
      </c>
      <c r="M218" s="108">
        <v>44774</v>
      </c>
      <c r="N218" s="108">
        <v>44834</v>
      </c>
      <c r="O218" s="109">
        <f t="shared" si="7"/>
        <v>8.5714285714285712</v>
      </c>
      <c r="P218" s="110">
        <v>1</v>
      </c>
      <c r="Q218" s="106" t="s">
        <v>2398</v>
      </c>
      <c r="R218" s="110">
        <f t="shared" si="8"/>
        <v>1</v>
      </c>
      <c r="S218" s="111" t="str">
        <f t="array" aca="1" ref="S218" ca="1">IF(ISNUMBER(R218),IF(R218=100%,"CUMPLIDA",IF(AND(ISNUMBER(N218),ISNUMBER(INDIRECT("FECHA_"&amp;$B218,1))), IF(N218&lt;=INDIRECT("FECHA_"&amp;$B218,1),"INCUMPLIDA","PROCESO"), "VERIFICAR FECHA")),"SIN VALOR AVANCE")</f>
        <v>CUMPLIDA</v>
      </c>
    </row>
    <row r="219" spans="1:19" ht="60.75">
      <c r="A219" s="103" t="s">
        <v>19</v>
      </c>
      <c r="B219" s="104" t="s">
        <v>14</v>
      </c>
      <c r="C219" s="363"/>
      <c r="D219" s="363"/>
      <c r="E219" s="361"/>
      <c r="F219" s="361"/>
      <c r="G219" s="361"/>
      <c r="H219" s="361"/>
      <c r="I219" s="253">
        <v>2</v>
      </c>
      <c r="J219" s="254">
        <v>1</v>
      </c>
      <c r="K219" s="254">
        <v>1</v>
      </c>
      <c r="L219" s="107">
        <v>11</v>
      </c>
      <c r="M219" s="108">
        <v>44621</v>
      </c>
      <c r="N219" s="108">
        <v>44773</v>
      </c>
      <c r="O219" s="109">
        <f t="shared" si="7"/>
        <v>21.714285714285715</v>
      </c>
      <c r="P219" s="110">
        <v>1</v>
      </c>
      <c r="Q219" s="106" t="s">
        <v>2398</v>
      </c>
      <c r="R219" s="110">
        <f t="shared" si="8"/>
        <v>1</v>
      </c>
      <c r="S219" s="111" t="str">
        <f t="array" aca="1" ref="S219" ca="1">IF(ISNUMBER(R219),IF(R219=100%,"CUMPLIDA",IF(AND(ISNUMBER(N219),ISNUMBER(INDIRECT("FECHA_"&amp;$B219,1))), IF(N219&lt;=INDIRECT("FECHA_"&amp;$B219,1),"INCUMPLIDA","PROCESO"), "VERIFICAR FECHA")),"SIN VALOR AVANCE")</f>
        <v>CUMPLIDA</v>
      </c>
    </row>
    <row r="220" spans="1:19" ht="45.75">
      <c r="A220" s="103" t="s">
        <v>19</v>
      </c>
      <c r="B220" s="104" t="s">
        <v>14</v>
      </c>
      <c r="C220" s="363"/>
      <c r="D220" s="363"/>
      <c r="E220" s="361"/>
      <c r="F220" s="361"/>
      <c r="G220" s="361"/>
      <c r="H220" s="361"/>
      <c r="I220" s="253">
        <v>3</v>
      </c>
      <c r="J220" s="254">
        <v>1</v>
      </c>
      <c r="K220" s="254">
        <v>1</v>
      </c>
      <c r="L220" s="107">
        <v>1</v>
      </c>
      <c r="M220" s="108">
        <v>45231</v>
      </c>
      <c r="N220" s="108">
        <v>45504</v>
      </c>
      <c r="O220" s="109">
        <f t="shared" si="7"/>
        <v>39</v>
      </c>
      <c r="P220" s="110">
        <v>1</v>
      </c>
      <c r="Q220" s="106" t="s">
        <v>2399</v>
      </c>
      <c r="R220" s="110">
        <f t="shared" si="8"/>
        <v>1</v>
      </c>
      <c r="S220" s="111" t="str">
        <f t="array" aca="1" ref="S220" ca="1">IF(ISNUMBER(R220),IF(R220=100%,"CUMPLIDA",IF(AND(ISNUMBER(N220),ISNUMBER(INDIRECT("FECHA_"&amp;$B220,1))), IF(N220&lt;=INDIRECT("FECHA_"&amp;$B220,1),"INCUMPLIDA","PROCESO"), "VERIFICAR FECHA")),"SIN VALOR AVANCE")</f>
        <v>CUMPLIDA</v>
      </c>
    </row>
    <row r="221" spans="1:19" ht="285.75">
      <c r="A221" s="103" t="s">
        <v>19</v>
      </c>
      <c r="B221" s="104" t="s">
        <v>14</v>
      </c>
      <c r="C221" s="363"/>
      <c r="D221" s="363"/>
      <c r="E221" s="361"/>
      <c r="F221" s="361"/>
      <c r="G221" s="361"/>
      <c r="H221" s="361"/>
      <c r="I221" s="253">
        <v>4</v>
      </c>
      <c r="J221" s="254">
        <v>1</v>
      </c>
      <c r="K221" s="254">
        <v>1</v>
      </c>
      <c r="L221" s="107">
        <v>1</v>
      </c>
      <c r="M221" s="108">
        <v>45323</v>
      </c>
      <c r="N221" s="108">
        <v>45747</v>
      </c>
      <c r="O221" s="109">
        <f t="shared" si="7"/>
        <v>60.571428571428569</v>
      </c>
      <c r="P221" s="110">
        <v>1</v>
      </c>
      <c r="Q221" s="106" t="s">
        <v>2400</v>
      </c>
      <c r="R221" s="110">
        <f t="shared" si="8"/>
        <v>1</v>
      </c>
      <c r="S221" s="111" t="str">
        <f t="array" aca="1" ref="S221" ca="1">IF(ISNUMBER(R221),IF(R221=100%,"CUMPLIDA",IF(AND(ISNUMBER(N221),ISNUMBER(INDIRECT("FECHA_"&amp;$B221,1))), IF(N221&lt;=INDIRECT("FECHA_"&amp;$B221,1),"INCUMPLIDA","PROCESO"), "VERIFICAR FECHA")),"SIN VALOR AVANCE")</f>
        <v>CUMPLIDA</v>
      </c>
    </row>
    <row r="222" spans="1:19" ht="45.75">
      <c r="A222" s="103" t="s">
        <v>19</v>
      </c>
      <c r="B222" s="104" t="s">
        <v>14</v>
      </c>
      <c r="C222" s="363"/>
      <c r="D222" s="363"/>
      <c r="E222" s="361" t="s">
        <v>2268</v>
      </c>
      <c r="F222" s="361"/>
      <c r="G222" s="361"/>
      <c r="H222" s="361"/>
      <c r="I222" s="253">
        <v>5</v>
      </c>
      <c r="J222" s="254">
        <v>1</v>
      </c>
      <c r="K222" s="254">
        <v>1</v>
      </c>
      <c r="L222" s="107">
        <v>1</v>
      </c>
      <c r="M222" s="108">
        <v>45323</v>
      </c>
      <c r="N222" s="108">
        <v>45747</v>
      </c>
      <c r="O222" s="109">
        <f t="shared" si="7"/>
        <v>60.571428571428569</v>
      </c>
      <c r="P222" s="110">
        <v>1</v>
      </c>
      <c r="Q222" s="106" t="s">
        <v>2399</v>
      </c>
      <c r="R222" s="110">
        <f t="shared" si="8"/>
        <v>1</v>
      </c>
      <c r="S222" s="111" t="str">
        <f t="array" aca="1" ref="S222" ca="1">IF(ISNUMBER(R222),IF(R222=100%,"CUMPLIDA",IF(AND(ISNUMBER(N222),ISNUMBER(INDIRECT("FECHA_"&amp;$B222,1))), IF(N222&lt;=INDIRECT("FECHA_"&amp;$B222,1),"INCUMPLIDA","PROCESO"), "VERIFICAR FECHA")),"SIN VALOR AVANCE")</f>
        <v>CUMPLIDA</v>
      </c>
    </row>
    <row r="223" spans="1:19" ht="45.75">
      <c r="A223" s="103" t="s">
        <v>19</v>
      </c>
      <c r="B223" s="104" t="s">
        <v>14</v>
      </c>
      <c r="C223" s="363"/>
      <c r="D223" s="363"/>
      <c r="E223" s="361"/>
      <c r="F223" s="361"/>
      <c r="G223" s="361"/>
      <c r="H223" s="361"/>
      <c r="I223" s="253">
        <v>6</v>
      </c>
      <c r="J223" s="254">
        <v>1</v>
      </c>
      <c r="K223" s="254">
        <v>1</v>
      </c>
      <c r="L223" s="107">
        <v>1</v>
      </c>
      <c r="M223" s="108">
        <v>45231</v>
      </c>
      <c r="N223" s="108">
        <v>45747</v>
      </c>
      <c r="O223" s="109">
        <f t="shared" si="7"/>
        <v>73.714285714285708</v>
      </c>
      <c r="P223" s="110">
        <v>1</v>
      </c>
      <c r="Q223" s="106" t="s">
        <v>2399</v>
      </c>
      <c r="R223" s="110">
        <f t="shared" si="8"/>
        <v>1</v>
      </c>
      <c r="S223" s="111" t="str">
        <f t="array" aca="1" ref="S223" ca="1">IF(ISNUMBER(R223),IF(R223=100%,"CUMPLIDA",IF(AND(ISNUMBER(N223),ISNUMBER(INDIRECT("FECHA_"&amp;$B223,1))), IF(N223&lt;=INDIRECT("FECHA_"&amp;$B223,1),"INCUMPLIDA","PROCESO"), "VERIFICAR FECHA")),"SIN VALOR AVANCE")</f>
        <v>CUMPLIDA</v>
      </c>
    </row>
    <row r="224" spans="1:19" ht="285.75">
      <c r="A224" s="103" t="s">
        <v>19</v>
      </c>
      <c r="B224" s="104" t="s">
        <v>14</v>
      </c>
      <c r="C224" s="363"/>
      <c r="D224" s="363"/>
      <c r="E224" s="361"/>
      <c r="F224" s="361"/>
      <c r="G224" s="361"/>
      <c r="H224" s="361"/>
      <c r="I224" s="253">
        <v>7</v>
      </c>
      <c r="J224" s="254">
        <v>1</v>
      </c>
      <c r="K224" s="254">
        <v>1</v>
      </c>
      <c r="L224" s="107">
        <v>1</v>
      </c>
      <c r="M224" s="108">
        <v>45323</v>
      </c>
      <c r="N224" s="108">
        <v>45747</v>
      </c>
      <c r="O224" s="109">
        <f t="shared" ref="O224:O287" si="9">(N224-M224)/7</f>
        <v>60.571428571428569</v>
      </c>
      <c r="P224" s="110">
        <v>1</v>
      </c>
      <c r="Q224" s="106" t="s">
        <v>2400</v>
      </c>
      <c r="R224" s="110">
        <f t="shared" si="8"/>
        <v>1</v>
      </c>
      <c r="S224" s="111" t="str">
        <f t="array" aca="1" ref="S224" ca="1">IF(ISNUMBER(R224),IF(R224=100%,"CUMPLIDA",IF(AND(ISNUMBER(N224),ISNUMBER(INDIRECT("FECHA_"&amp;$B224,1))), IF(N224&lt;=INDIRECT("FECHA_"&amp;$B224,1),"INCUMPLIDA","PROCESO"), "VERIFICAR FECHA")),"SIN VALOR AVANCE")</f>
        <v>CUMPLIDA</v>
      </c>
    </row>
    <row r="225" spans="1:19" ht="45.75">
      <c r="A225" s="103" t="s">
        <v>19</v>
      </c>
      <c r="B225" s="104" t="s">
        <v>14</v>
      </c>
      <c r="C225" s="363"/>
      <c r="D225" s="363"/>
      <c r="E225" s="361"/>
      <c r="F225" s="361"/>
      <c r="G225" s="361"/>
      <c r="H225" s="361"/>
      <c r="I225" s="253">
        <v>8</v>
      </c>
      <c r="J225" s="254">
        <v>1</v>
      </c>
      <c r="K225" s="254">
        <v>1</v>
      </c>
      <c r="L225" s="107">
        <v>1</v>
      </c>
      <c r="M225" s="108">
        <v>45231</v>
      </c>
      <c r="N225" s="108">
        <v>45747</v>
      </c>
      <c r="O225" s="109">
        <f t="shared" si="9"/>
        <v>73.714285714285708</v>
      </c>
      <c r="P225" s="110">
        <v>1</v>
      </c>
      <c r="Q225" s="106" t="s">
        <v>2399</v>
      </c>
      <c r="R225" s="110">
        <f t="shared" si="8"/>
        <v>1</v>
      </c>
      <c r="S225" s="111" t="str">
        <f t="array" aca="1" ref="S225" ca="1">IF(ISNUMBER(R225),IF(R225=100%,"CUMPLIDA",IF(AND(ISNUMBER(N225),ISNUMBER(INDIRECT("FECHA_"&amp;$B225,1))), IF(N225&lt;=INDIRECT("FECHA_"&amp;$B225,1),"INCUMPLIDA","PROCESO"), "VERIFICAR FECHA")),"SIN VALOR AVANCE")</f>
        <v>CUMPLIDA</v>
      </c>
    </row>
    <row r="226" spans="1:19" ht="315.75">
      <c r="A226" s="103" t="s">
        <v>19</v>
      </c>
      <c r="B226" s="104" t="s">
        <v>14</v>
      </c>
      <c r="C226" s="363"/>
      <c r="D226" s="363"/>
      <c r="E226" s="361"/>
      <c r="F226" s="361"/>
      <c r="G226" s="361"/>
      <c r="H226" s="361"/>
      <c r="I226" s="253">
        <v>9</v>
      </c>
      <c r="J226" s="254">
        <v>1</v>
      </c>
      <c r="K226" s="254">
        <v>1</v>
      </c>
      <c r="L226" s="107">
        <v>1</v>
      </c>
      <c r="M226" s="108">
        <v>45231</v>
      </c>
      <c r="N226" s="108">
        <v>45808</v>
      </c>
      <c r="O226" s="109">
        <f t="shared" si="9"/>
        <v>82.428571428571431</v>
      </c>
      <c r="P226" s="110">
        <v>1</v>
      </c>
      <c r="Q226" s="106" t="s">
        <v>2395</v>
      </c>
      <c r="R226" s="110">
        <f t="shared" si="8"/>
        <v>1</v>
      </c>
      <c r="S226" s="111" t="str">
        <f t="array" aca="1" ref="S226" ca="1">IF(ISNUMBER(R226),IF(R226=100%,"CUMPLIDA",IF(AND(ISNUMBER(N226),ISNUMBER(INDIRECT("FECHA_"&amp;$B226,1))), IF(N226&lt;=INDIRECT("FECHA_"&amp;$B226,1),"INCUMPLIDA","PROCESO"), "VERIFICAR FECHA")),"SIN VALOR AVANCE")</f>
        <v>CUMPLIDA</v>
      </c>
    </row>
    <row r="227" spans="1:19" ht="45.75">
      <c r="A227" s="103" t="s">
        <v>19</v>
      </c>
      <c r="B227" s="104" t="s">
        <v>14</v>
      </c>
      <c r="C227" s="363"/>
      <c r="D227" s="363"/>
      <c r="E227" s="361"/>
      <c r="F227" s="361"/>
      <c r="G227" s="361"/>
      <c r="H227" s="361"/>
      <c r="I227" s="253">
        <v>10</v>
      </c>
      <c r="J227" s="254">
        <v>1</v>
      </c>
      <c r="K227" s="254">
        <v>1</v>
      </c>
      <c r="L227" s="107">
        <v>8</v>
      </c>
      <c r="M227" s="108">
        <v>45839</v>
      </c>
      <c r="N227" s="108">
        <v>46568</v>
      </c>
      <c r="O227" s="109">
        <f t="shared" si="9"/>
        <v>104.14285714285714</v>
      </c>
      <c r="P227" s="110">
        <v>0</v>
      </c>
      <c r="Q227" s="106" t="s">
        <v>2399</v>
      </c>
      <c r="R227" s="110">
        <f t="shared" si="8"/>
        <v>0</v>
      </c>
      <c r="S227" s="111" t="str">
        <f t="array" aca="1" ref="S227" ca="1">IF(ISNUMBER(R227),IF(R227=100%,"CUMPLIDA",IF(AND(ISNUMBER(N227),ISNUMBER(INDIRECT("FECHA_"&amp;$B227,1))), IF(N227&lt;=INDIRECT("FECHA_"&amp;$B227,1),"INCUMPLIDA","PROCESO"), "VERIFICAR FECHA")),"SIN VALOR AVANCE")</f>
        <v>PROCESO</v>
      </c>
    </row>
    <row r="228" spans="1:19" ht="195.75">
      <c r="A228" s="103" t="s">
        <v>19</v>
      </c>
      <c r="B228" s="104" t="s">
        <v>14</v>
      </c>
      <c r="C228" s="363"/>
      <c r="D228" s="363"/>
      <c r="E228" s="361"/>
      <c r="F228" s="361"/>
      <c r="G228" s="361"/>
      <c r="H228" s="361"/>
      <c r="I228" s="253">
        <v>11</v>
      </c>
      <c r="J228" s="254">
        <v>1</v>
      </c>
      <c r="K228" s="254">
        <v>1</v>
      </c>
      <c r="L228" s="107">
        <v>1</v>
      </c>
      <c r="M228" s="108">
        <v>45839</v>
      </c>
      <c r="N228" s="108">
        <v>46568</v>
      </c>
      <c r="O228" s="109">
        <f t="shared" si="9"/>
        <v>104.14285714285714</v>
      </c>
      <c r="P228" s="110">
        <v>0</v>
      </c>
      <c r="Q228" s="106" t="s">
        <v>2401</v>
      </c>
      <c r="R228" s="110">
        <f t="shared" si="8"/>
        <v>0</v>
      </c>
      <c r="S228" s="111" t="str">
        <f t="array" aca="1" ref="S228" ca="1">IF(ISNUMBER(R228),IF(R228=100%,"CUMPLIDA",IF(AND(ISNUMBER(N228),ISNUMBER(INDIRECT("FECHA_"&amp;$B228,1))), IF(N228&lt;=INDIRECT("FECHA_"&amp;$B228,1),"INCUMPLIDA","PROCESO"), "VERIFICAR FECHA")),"SIN VALOR AVANCE")</f>
        <v>PROCESO</v>
      </c>
    </row>
    <row r="229" spans="1:19" ht="315.75">
      <c r="A229" s="103" t="s">
        <v>19</v>
      </c>
      <c r="B229" s="104" t="s">
        <v>14</v>
      </c>
      <c r="C229" s="363"/>
      <c r="D229" s="363"/>
      <c r="E229" s="361"/>
      <c r="F229" s="361"/>
      <c r="G229" s="361"/>
      <c r="H229" s="361"/>
      <c r="I229" s="253">
        <v>12</v>
      </c>
      <c r="J229" s="254">
        <v>1</v>
      </c>
      <c r="K229" s="254">
        <v>1</v>
      </c>
      <c r="L229" s="107">
        <v>2</v>
      </c>
      <c r="M229" s="108">
        <v>45839</v>
      </c>
      <c r="N229" s="108">
        <v>46568</v>
      </c>
      <c r="O229" s="109">
        <f t="shared" si="9"/>
        <v>104.14285714285714</v>
      </c>
      <c r="P229" s="110">
        <v>0</v>
      </c>
      <c r="Q229" s="106" t="s">
        <v>2395</v>
      </c>
      <c r="R229" s="110">
        <f t="shared" si="8"/>
        <v>0</v>
      </c>
      <c r="S229" s="111" t="str">
        <f t="array" aca="1" ref="S229" ca="1">IF(ISNUMBER(R229),IF(R229=100%,"CUMPLIDA",IF(AND(ISNUMBER(N229),ISNUMBER(INDIRECT("FECHA_"&amp;$B229,1))), IF(N229&lt;=INDIRECT("FECHA_"&amp;$B229,1),"INCUMPLIDA","PROCESO"), "VERIFICAR FECHA")),"SIN VALOR AVANCE")</f>
        <v>PROCESO</v>
      </c>
    </row>
    <row r="230" spans="1:19" ht="60.75">
      <c r="A230" s="103" t="s">
        <v>19</v>
      </c>
      <c r="B230" s="104" t="s">
        <v>14</v>
      </c>
      <c r="C230" s="363"/>
      <c r="D230" s="363"/>
      <c r="E230" s="361"/>
      <c r="F230" s="361"/>
      <c r="G230" s="361"/>
      <c r="H230" s="361"/>
      <c r="I230" s="253">
        <v>13</v>
      </c>
      <c r="J230" s="254">
        <v>1</v>
      </c>
      <c r="K230" s="254">
        <v>1</v>
      </c>
      <c r="L230" s="107">
        <v>1</v>
      </c>
      <c r="M230" s="108">
        <v>44621</v>
      </c>
      <c r="N230" s="108">
        <v>44773</v>
      </c>
      <c r="O230" s="109">
        <f t="shared" si="9"/>
        <v>21.714285714285715</v>
      </c>
      <c r="P230" s="110">
        <v>1</v>
      </c>
      <c r="Q230" s="106" t="s">
        <v>2398</v>
      </c>
      <c r="R230" s="110">
        <f t="shared" si="8"/>
        <v>1</v>
      </c>
      <c r="S230" s="111" t="str">
        <f t="array" aca="1" ref="S230" ca="1">IF(ISNUMBER(R230),IF(R230=100%,"CUMPLIDA",IF(AND(ISNUMBER(N230),ISNUMBER(INDIRECT("FECHA_"&amp;$B230,1))), IF(N230&lt;=INDIRECT("FECHA_"&amp;$B230,1),"INCUMPLIDA","PROCESO"), "VERIFICAR FECHA")),"SIN VALOR AVANCE")</f>
        <v>CUMPLIDA</v>
      </c>
    </row>
    <row r="231" spans="1:19" ht="60.75" customHeight="1">
      <c r="A231" s="103" t="s">
        <v>19</v>
      </c>
      <c r="B231" s="104" t="s">
        <v>14</v>
      </c>
      <c r="C231" s="363"/>
      <c r="D231" s="363"/>
      <c r="E231" s="361" t="s">
        <v>2283</v>
      </c>
      <c r="F231" s="361"/>
      <c r="G231" s="361"/>
      <c r="H231" s="361"/>
      <c r="I231" s="370">
        <v>14</v>
      </c>
      <c r="J231" s="254">
        <v>1</v>
      </c>
      <c r="K231" s="254">
        <v>1</v>
      </c>
      <c r="L231" s="107">
        <v>1</v>
      </c>
      <c r="M231" s="108">
        <v>44652</v>
      </c>
      <c r="N231" s="108">
        <v>44712</v>
      </c>
      <c r="O231" s="109">
        <f t="shared" si="9"/>
        <v>8.5714285714285712</v>
      </c>
      <c r="P231" s="110">
        <v>1</v>
      </c>
      <c r="Q231" s="106" t="s">
        <v>2398</v>
      </c>
      <c r="R231" s="110">
        <f t="shared" si="8"/>
        <v>1</v>
      </c>
      <c r="S231" s="111" t="str">
        <f t="array" aca="1" ref="S231" ca="1">IF(ISNUMBER(R231),IF(R231=100%,"CUMPLIDA",IF(AND(ISNUMBER(N231),ISNUMBER(INDIRECT("FECHA_"&amp;$B231,1))), IF(N231&lt;=INDIRECT("FECHA_"&amp;$B231,1),"INCUMPLIDA","PROCESO"), "VERIFICAR FECHA")),"SIN VALOR AVANCE")</f>
        <v>CUMPLIDA</v>
      </c>
    </row>
    <row r="232" spans="1:19" ht="60.75">
      <c r="A232" s="103" t="s">
        <v>19</v>
      </c>
      <c r="B232" s="104" t="s">
        <v>14</v>
      </c>
      <c r="C232" s="363"/>
      <c r="D232" s="363"/>
      <c r="E232" s="361"/>
      <c r="F232" s="361"/>
      <c r="G232" s="361"/>
      <c r="H232" s="361"/>
      <c r="I232" s="372"/>
      <c r="J232" s="254">
        <v>1</v>
      </c>
      <c r="K232" s="254">
        <v>1</v>
      </c>
      <c r="L232" s="107">
        <v>1</v>
      </c>
      <c r="M232" s="108">
        <v>44713</v>
      </c>
      <c r="N232" s="108">
        <v>44803</v>
      </c>
      <c r="O232" s="109">
        <f t="shared" si="9"/>
        <v>12.857142857142858</v>
      </c>
      <c r="P232" s="110">
        <v>1</v>
      </c>
      <c r="Q232" s="106" t="s">
        <v>2398</v>
      </c>
      <c r="R232" s="110">
        <f t="shared" si="8"/>
        <v>1</v>
      </c>
      <c r="S232" s="111" t="str">
        <f t="array" aca="1" ref="S232" ca="1">IF(ISNUMBER(R232),IF(R232=100%,"CUMPLIDA",IF(AND(ISNUMBER(N232),ISNUMBER(INDIRECT("FECHA_"&amp;$B232,1))), IF(N232&lt;=INDIRECT("FECHA_"&amp;$B232,1),"INCUMPLIDA","PROCESO"), "VERIFICAR FECHA")),"SIN VALOR AVANCE")</f>
        <v>CUMPLIDA</v>
      </c>
    </row>
    <row r="233" spans="1:19" ht="60.75" customHeight="1">
      <c r="A233" s="103" t="s">
        <v>19</v>
      </c>
      <c r="B233" s="104" t="s">
        <v>14</v>
      </c>
      <c r="C233" s="363"/>
      <c r="D233" s="363"/>
      <c r="E233" s="361"/>
      <c r="F233" s="361"/>
      <c r="G233" s="361"/>
      <c r="H233" s="361"/>
      <c r="I233" s="361">
        <v>15</v>
      </c>
      <c r="J233" s="254">
        <v>1</v>
      </c>
      <c r="K233" s="254">
        <v>1</v>
      </c>
      <c r="L233" s="107">
        <v>6</v>
      </c>
      <c r="M233" s="108">
        <v>44652</v>
      </c>
      <c r="N233" s="108">
        <v>44809</v>
      </c>
      <c r="O233" s="109">
        <f t="shared" si="9"/>
        <v>22.428571428571427</v>
      </c>
      <c r="P233" s="110">
        <v>1</v>
      </c>
      <c r="Q233" s="106" t="s">
        <v>2398</v>
      </c>
      <c r="R233" s="110">
        <f t="shared" si="8"/>
        <v>1</v>
      </c>
      <c r="S233" s="111" t="str">
        <f t="array" aca="1" ref="S233" ca="1">IF(ISNUMBER(R233),IF(R233=100%,"CUMPLIDA",IF(AND(ISNUMBER(N233),ISNUMBER(INDIRECT("FECHA_"&amp;$B233,1))), IF(N233&lt;=INDIRECT("FECHA_"&amp;$B233,1),"INCUMPLIDA","PROCESO"), "VERIFICAR FECHA")),"SIN VALOR AVANCE")</f>
        <v>CUMPLIDA</v>
      </c>
    </row>
    <row r="234" spans="1:19" ht="60.75">
      <c r="A234" s="103" t="s">
        <v>19</v>
      </c>
      <c r="B234" s="104" t="s">
        <v>14</v>
      </c>
      <c r="C234" s="363"/>
      <c r="D234" s="363"/>
      <c r="E234" s="361"/>
      <c r="F234" s="361"/>
      <c r="G234" s="361"/>
      <c r="H234" s="361"/>
      <c r="I234" s="361"/>
      <c r="J234" s="254">
        <v>1</v>
      </c>
      <c r="K234" s="254">
        <v>1</v>
      </c>
      <c r="L234" s="107">
        <v>6</v>
      </c>
      <c r="M234" s="108">
        <v>44652</v>
      </c>
      <c r="N234" s="108">
        <v>44809</v>
      </c>
      <c r="O234" s="109">
        <f t="shared" si="9"/>
        <v>22.428571428571427</v>
      </c>
      <c r="P234" s="110">
        <v>1</v>
      </c>
      <c r="Q234" s="106" t="s">
        <v>2398</v>
      </c>
      <c r="R234" s="110">
        <f t="shared" si="8"/>
        <v>1</v>
      </c>
      <c r="S234" s="111" t="str">
        <f t="array" aca="1" ref="S234" ca="1">IF(ISNUMBER(R234),IF(R234=100%,"CUMPLIDA",IF(AND(ISNUMBER(N234),ISNUMBER(INDIRECT("FECHA_"&amp;$B234,1))), IF(N234&lt;=INDIRECT("FECHA_"&amp;$B234,1),"INCUMPLIDA","PROCESO"), "VERIFICAR FECHA")),"SIN VALOR AVANCE")</f>
        <v>CUMPLIDA</v>
      </c>
    </row>
    <row r="235" spans="1:19" ht="120" customHeight="1">
      <c r="A235" s="103" t="s">
        <v>19</v>
      </c>
      <c r="B235" s="104" t="s">
        <v>14</v>
      </c>
      <c r="C235" s="363"/>
      <c r="D235" s="363"/>
      <c r="E235" s="361"/>
      <c r="F235" s="361"/>
      <c r="G235" s="361"/>
      <c r="H235" s="361"/>
      <c r="I235" s="361">
        <v>16</v>
      </c>
      <c r="J235" s="254">
        <v>1</v>
      </c>
      <c r="K235" s="254">
        <v>1</v>
      </c>
      <c r="L235" s="107">
        <v>6</v>
      </c>
      <c r="M235" s="108">
        <v>44656</v>
      </c>
      <c r="N235" s="108">
        <v>44819</v>
      </c>
      <c r="O235" s="109">
        <f t="shared" si="9"/>
        <v>23.285714285714285</v>
      </c>
      <c r="P235" s="110">
        <v>1</v>
      </c>
      <c r="Q235" s="106" t="s">
        <v>2398</v>
      </c>
      <c r="R235" s="110">
        <f t="shared" si="8"/>
        <v>1</v>
      </c>
      <c r="S235" s="111" t="str">
        <f t="array" aca="1" ref="S235" ca="1">IF(ISNUMBER(R235),IF(R235=100%,"CUMPLIDA",IF(AND(ISNUMBER(N235),ISNUMBER(INDIRECT("FECHA_"&amp;$B235,1))), IF(N235&lt;=INDIRECT("FECHA_"&amp;$B235,1),"INCUMPLIDA","PROCESO"), "VERIFICAR FECHA")),"SIN VALOR AVANCE")</f>
        <v>CUMPLIDA</v>
      </c>
    </row>
    <row r="236" spans="1:19" ht="60.75">
      <c r="A236" s="103" t="s">
        <v>19</v>
      </c>
      <c r="B236" s="104" t="s">
        <v>14</v>
      </c>
      <c r="C236" s="363"/>
      <c r="D236" s="363"/>
      <c r="E236" s="361"/>
      <c r="F236" s="361"/>
      <c r="G236" s="361"/>
      <c r="H236" s="361"/>
      <c r="I236" s="361"/>
      <c r="J236" s="254">
        <v>1</v>
      </c>
      <c r="K236" s="254">
        <v>1</v>
      </c>
      <c r="L236" s="107">
        <v>6</v>
      </c>
      <c r="M236" s="108">
        <v>44656</v>
      </c>
      <c r="N236" s="108">
        <v>44819</v>
      </c>
      <c r="O236" s="109">
        <f t="shared" si="9"/>
        <v>23.285714285714285</v>
      </c>
      <c r="P236" s="110">
        <v>1</v>
      </c>
      <c r="Q236" s="106" t="s">
        <v>2398</v>
      </c>
      <c r="R236" s="110">
        <f t="shared" si="8"/>
        <v>1</v>
      </c>
      <c r="S236" s="111" t="str">
        <f t="array" aca="1" ref="S236" ca="1">IF(ISNUMBER(R236),IF(R236=100%,"CUMPLIDA",IF(AND(ISNUMBER(N236),ISNUMBER(INDIRECT("FECHA_"&amp;$B236,1))), IF(N236&lt;=INDIRECT("FECHA_"&amp;$B236,1),"INCUMPLIDA","PROCESO"), "VERIFICAR FECHA")),"SIN VALOR AVANCE")</f>
        <v>CUMPLIDA</v>
      </c>
    </row>
    <row r="237" spans="1:19" ht="60.75">
      <c r="A237" s="103" t="s">
        <v>19</v>
      </c>
      <c r="B237" s="104" t="s">
        <v>14</v>
      </c>
      <c r="C237" s="363"/>
      <c r="D237" s="363"/>
      <c r="E237" s="361"/>
      <c r="F237" s="361"/>
      <c r="G237" s="361"/>
      <c r="H237" s="361"/>
      <c r="I237" s="253">
        <v>17</v>
      </c>
      <c r="J237" s="254">
        <v>1</v>
      </c>
      <c r="K237" s="254">
        <v>1</v>
      </c>
      <c r="L237" s="107">
        <v>1</v>
      </c>
      <c r="M237" s="108">
        <v>44621</v>
      </c>
      <c r="N237" s="108">
        <v>44773</v>
      </c>
      <c r="O237" s="109">
        <f t="shared" si="9"/>
        <v>21.714285714285715</v>
      </c>
      <c r="P237" s="110">
        <v>1</v>
      </c>
      <c r="Q237" s="106" t="s">
        <v>2398</v>
      </c>
      <c r="R237" s="110">
        <f t="shared" si="8"/>
        <v>1</v>
      </c>
      <c r="S237" s="111" t="str">
        <f t="array" aca="1" ref="S237" ca="1">IF(ISNUMBER(R237),IF(R237=100%,"CUMPLIDA",IF(AND(ISNUMBER(N237),ISNUMBER(INDIRECT("FECHA_"&amp;$B237,1))), IF(N237&lt;=INDIRECT("FECHA_"&amp;$B237,1),"INCUMPLIDA","PROCESO"), "VERIFICAR FECHA")),"SIN VALOR AVANCE")</f>
        <v>CUMPLIDA</v>
      </c>
    </row>
    <row r="238" spans="1:19" ht="75.75" customHeight="1">
      <c r="A238" s="103" t="s">
        <v>19</v>
      </c>
      <c r="B238" s="104" t="s">
        <v>14</v>
      </c>
      <c r="C238" s="363" t="s">
        <v>2830</v>
      </c>
      <c r="D238" s="363"/>
      <c r="E238" s="361" t="s">
        <v>2403</v>
      </c>
      <c r="F238" s="361"/>
      <c r="G238" s="361"/>
      <c r="H238" s="361"/>
      <c r="I238" s="253">
        <v>1</v>
      </c>
      <c r="J238" s="254">
        <v>1</v>
      </c>
      <c r="K238" s="254">
        <v>1</v>
      </c>
      <c r="L238" s="107">
        <v>1</v>
      </c>
      <c r="M238" s="108">
        <v>45231</v>
      </c>
      <c r="N238" s="108">
        <v>45504</v>
      </c>
      <c r="O238" s="109">
        <f t="shared" si="9"/>
        <v>39</v>
      </c>
      <c r="P238" s="110">
        <v>1</v>
      </c>
      <c r="Q238" s="106" t="s">
        <v>2404</v>
      </c>
      <c r="R238" s="110">
        <f t="shared" si="8"/>
        <v>1</v>
      </c>
      <c r="S238" s="111" t="str">
        <f t="array" aca="1" ref="S238" ca="1">IF(ISNUMBER(R238),IF(R238=100%,"CUMPLIDA",IF(AND(ISNUMBER(N238),ISNUMBER(INDIRECT("FECHA_"&amp;$B238,1))), IF(N238&lt;=INDIRECT("FECHA_"&amp;$B238,1),"INCUMPLIDA","PROCESO"), "VERIFICAR FECHA")),"SIN VALOR AVANCE")</f>
        <v>CUMPLIDA</v>
      </c>
    </row>
    <row r="239" spans="1:19" ht="210.75">
      <c r="A239" s="103" t="s">
        <v>19</v>
      </c>
      <c r="B239" s="104" t="s">
        <v>14</v>
      </c>
      <c r="C239" s="363"/>
      <c r="D239" s="363"/>
      <c r="E239" s="361"/>
      <c r="F239" s="361"/>
      <c r="G239" s="361"/>
      <c r="H239" s="361"/>
      <c r="I239" s="253">
        <v>2</v>
      </c>
      <c r="J239" s="254">
        <v>1</v>
      </c>
      <c r="K239" s="254">
        <v>1</v>
      </c>
      <c r="L239" s="107">
        <v>1</v>
      </c>
      <c r="M239" s="108">
        <v>45323</v>
      </c>
      <c r="N239" s="108">
        <v>45747</v>
      </c>
      <c r="O239" s="109">
        <f t="shared" si="9"/>
        <v>60.571428571428569</v>
      </c>
      <c r="P239" s="110">
        <v>1</v>
      </c>
      <c r="Q239" s="106" t="s">
        <v>2405</v>
      </c>
      <c r="R239" s="110">
        <f t="shared" si="8"/>
        <v>1</v>
      </c>
      <c r="S239" s="111" t="str">
        <f t="array" aca="1" ref="S239" ca="1">IF(ISNUMBER(R239),IF(R239=100%,"CUMPLIDA",IF(AND(ISNUMBER(N239),ISNUMBER(INDIRECT("FECHA_"&amp;$B239,1))), IF(N239&lt;=INDIRECT("FECHA_"&amp;$B239,1),"INCUMPLIDA","PROCESO"), "VERIFICAR FECHA")),"SIN VALOR AVANCE")</f>
        <v>CUMPLIDA</v>
      </c>
    </row>
    <row r="240" spans="1:19" ht="75.75">
      <c r="A240" s="103" t="s">
        <v>19</v>
      </c>
      <c r="B240" s="104" t="s">
        <v>14</v>
      </c>
      <c r="C240" s="363"/>
      <c r="D240" s="363"/>
      <c r="E240" s="361"/>
      <c r="F240" s="361"/>
      <c r="G240" s="361"/>
      <c r="H240" s="361"/>
      <c r="I240" s="253">
        <v>3</v>
      </c>
      <c r="J240" s="254">
        <v>1</v>
      </c>
      <c r="K240" s="254">
        <v>1</v>
      </c>
      <c r="L240" s="107">
        <v>1</v>
      </c>
      <c r="M240" s="108">
        <v>45323</v>
      </c>
      <c r="N240" s="108">
        <v>45747</v>
      </c>
      <c r="O240" s="109">
        <f t="shared" si="9"/>
        <v>60.571428571428569</v>
      </c>
      <c r="P240" s="110">
        <v>1</v>
      </c>
      <c r="Q240" s="106" t="s">
        <v>2404</v>
      </c>
      <c r="R240" s="110">
        <f t="shared" si="8"/>
        <v>1</v>
      </c>
      <c r="S240" s="111" t="str">
        <f t="array" aca="1" ref="S240" ca="1">IF(ISNUMBER(R240),IF(R240=100%,"CUMPLIDA",IF(AND(ISNUMBER(N240),ISNUMBER(INDIRECT("FECHA_"&amp;$B240,1))), IF(N240&lt;=INDIRECT("FECHA_"&amp;$B240,1),"INCUMPLIDA","PROCESO"), "VERIFICAR FECHA")),"SIN VALOR AVANCE")</f>
        <v>CUMPLIDA</v>
      </c>
    </row>
    <row r="241" spans="1:19" ht="75.75">
      <c r="A241" s="103" t="s">
        <v>19</v>
      </c>
      <c r="B241" s="104" t="s">
        <v>14</v>
      </c>
      <c r="C241" s="363"/>
      <c r="D241" s="363"/>
      <c r="E241" s="361"/>
      <c r="F241" s="361"/>
      <c r="G241" s="361"/>
      <c r="H241" s="361"/>
      <c r="I241" s="253">
        <v>4</v>
      </c>
      <c r="J241" s="254">
        <v>1</v>
      </c>
      <c r="K241" s="254">
        <v>1</v>
      </c>
      <c r="L241" s="107">
        <v>1</v>
      </c>
      <c r="M241" s="108">
        <v>45231</v>
      </c>
      <c r="N241" s="108">
        <v>45747</v>
      </c>
      <c r="O241" s="109">
        <f t="shared" si="9"/>
        <v>73.714285714285708</v>
      </c>
      <c r="P241" s="110">
        <v>1</v>
      </c>
      <c r="Q241" s="106" t="s">
        <v>2404</v>
      </c>
      <c r="R241" s="110">
        <f t="shared" si="8"/>
        <v>1</v>
      </c>
      <c r="S241" s="111" t="str">
        <f t="array" aca="1" ref="S241" ca="1">IF(ISNUMBER(R241),IF(R241=100%,"CUMPLIDA",IF(AND(ISNUMBER(N241),ISNUMBER(INDIRECT("FECHA_"&amp;$B241,1))), IF(N241&lt;=INDIRECT("FECHA_"&amp;$B241,1),"INCUMPLIDA","PROCESO"), "VERIFICAR FECHA")),"SIN VALOR AVANCE")</f>
        <v>CUMPLIDA</v>
      </c>
    </row>
    <row r="242" spans="1:19" ht="210.75">
      <c r="A242" s="103" t="s">
        <v>19</v>
      </c>
      <c r="B242" s="104" t="s">
        <v>14</v>
      </c>
      <c r="C242" s="363"/>
      <c r="D242" s="363"/>
      <c r="E242" s="361"/>
      <c r="F242" s="361"/>
      <c r="G242" s="361"/>
      <c r="H242" s="361"/>
      <c r="I242" s="253">
        <v>5</v>
      </c>
      <c r="J242" s="254">
        <v>1</v>
      </c>
      <c r="K242" s="254">
        <v>1</v>
      </c>
      <c r="L242" s="107">
        <v>1</v>
      </c>
      <c r="M242" s="108">
        <v>45323</v>
      </c>
      <c r="N242" s="108">
        <v>45747</v>
      </c>
      <c r="O242" s="109">
        <f t="shared" si="9"/>
        <v>60.571428571428569</v>
      </c>
      <c r="P242" s="110">
        <v>1</v>
      </c>
      <c r="Q242" s="106" t="s">
        <v>2405</v>
      </c>
      <c r="R242" s="110">
        <f t="shared" si="8"/>
        <v>1</v>
      </c>
      <c r="S242" s="111" t="str">
        <f t="array" aca="1" ref="S242" ca="1">IF(ISNUMBER(R242),IF(R242=100%,"CUMPLIDA",IF(AND(ISNUMBER(N242),ISNUMBER(INDIRECT("FECHA_"&amp;$B242,1))), IF(N242&lt;=INDIRECT("FECHA_"&amp;$B242,1),"INCUMPLIDA","PROCESO"), "VERIFICAR FECHA")),"SIN VALOR AVANCE")</f>
        <v>CUMPLIDA</v>
      </c>
    </row>
    <row r="243" spans="1:19" ht="75.75">
      <c r="A243" s="103" t="s">
        <v>19</v>
      </c>
      <c r="B243" s="104" t="s">
        <v>14</v>
      </c>
      <c r="C243" s="363"/>
      <c r="D243" s="363"/>
      <c r="E243" s="361"/>
      <c r="F243" s="361"/>
      <c r="G243" s="361"/>
      <c r="H243" s="361"/>
      <c r="I243" s="253">
        <v>6</v>
      </c>
      <c r="J243" s="254">
        <v>1</v>
      </c>
      <c r="K243" s="254">
        <v>1</v>
      </c>
      <c r="L243" s="107">
        <v>1</v>
      </c>
      <c r="M243" s="108">
        <v>45231</v>
      </c>
      <c r="N243" s="108">
        <v>45747</v>
      </c>
      <c r="O243" s="109">
        <f t="shared" si="9"/>
        <v>73.714285714285708</v>
      </c>
      <c r="P243" s="110">
        <v>1</v>
      </c>
      <c r="Q243" s="106" t="s">
        <v>2404</v>
      </c>
      <c r="R243" s="110">
        <f t="shared" si="8"/>
        <v>1</v>
      </c>
      <c r="S243" s="111" t="str">
        <f t="array" aca="1" ref="S243" ca="1">IF(ISNUMBER(R243),IF(R243=100%,"CUMPLIDA",IF(AND(ISNUMBER(N243),ISNUMBER(INDIRECT("FECHA_"&amp;$B243,1))), IF(N243&lt;=INDIRECT("FECHA_"&amp;$B243,1),"INCUMPLIDA","PROCESO"), "VERIFICAR FECHA")),"SIN VALOR AVANCE")</f>
        <v>CUMPLIDA</v>
      </c>
    </row>
    <row r="244" spans="1:19" ht="315.75">
      <c r="A244" s="103" t="s">
        <v>19</v>
      </c>
      <c r="B244" s="104" t="s">
        <v>14</v>
      </c>
      <c r="C244" s="363"/>
      <c r="D244" s="363"/>
      <c r="E244" s="361"/>
      <c r="F244" s="361"/>
      <c r="G244" s="361"/>
      <c r="H244" s="361"/>
      <c r="I244" s="253">
        <v>7</v>
      </c>
      <c r="J244" s="254">
        <v>1</v>
      </c>
      <c r="K244" s="254">
        <v>1</v>
      </c>
      <c r="L244" s="107">
        <v>1</v>
      </c>
      <c r="M244" s="108">
        <v>45231</v>
      </c>
      <c r="N244" s="108">
        <v>45808</v>
      </c>
      <c r="O244" s="109">
        <f t="shared" si="9"/>
        <v>82.428571428571431</v>
      </c>
      <c r="P244" s="110">
        <v>1</v>
      </c>
      <c r="Q244" s="106" t="s">
        <v>2395</v>
      </c>
      <c r="R244" s="110">
        <f t="shared" si="8"/>
        <v>1</v>
      </c>
      <c r="S244" s="111" t="str">
        <f t="array" aca="1" ref="S244" ca="1">IF(ISNUMBER(R244),IF(R244=100%,"CUMPLIDA",IF(AND(ISNUMBER(N244),ISNUMBER(INDIRECT("FECHA_"&amp;$B244,1))), IF(N244&lt;=INDIRECT("FECHA_"&amp;$B244,1),"INCUMPLIDA","PROCESO"), "VERIFICAR FECHA")),"SIN VALOR AVANCE")</f>
        <v>CUMPLIDA</v>
      </c>
    </row>
    <row r="245" spans="1:19" ht="75.75">
      <c r="A245" s="103" t="s">
        <v>19</v>
      </c>
      <c r="B245" s="104" t="s">
        <v>14</v>
      </c>
      <c r="C245" s="363"/>
      <c r="D245" s="363"/>
      <c r="E245" s="361"/>
      <c r="F245" s="361"/>
      <c r="G245" s="361"/>
      <c r="H245" s="361"/>
      <c r="I245" s="253">
        <v>8</v>
      </c>
      <c r="J245" s="254">
        <v>1</v>
      </c>
      <c r="K245" s="254">
        <v>1</v>
      </c>
      <c r="L245" s="107">
        <v>10</v>
      </c>
      <c r="M245" s="108">
        <v>45809</v>
      </c>
      <c r="N245" s="108">
        <v>46752</v>
      </c>
      <c r="O245" s="109">
        <f t="shared" si="9"/>
        <v>134.71428571428572</v>
      </c>
      <c r="P245" s="110">
        <v>0</v>
      </c>
      <c r="Q245" s="106" t="s">
        <v>2404</v>
      </c>
      <c r="R245" s="110">
        <f t="shared" si="8"/>
        <v>0</v>
      </c>
      <c r="S245" s="111" t="str">
        <f t="array" aca="1" ref="S245" ca="1">IF(ISNUMBER(R245),IF(R245=100%,"CUMPLIDA",IF(AND(ISNUMBER(N245),ISNUMBER(INDIRECT("FECHA_"&amp;$B245,1))), IF(N245&lt;=INDIRECT("FECHA_"&amp;$B245,1),"INCUMPLIDA","PROCESO"), "VERIFICAR FECHA")),"SIN VALOR AVANCE")</f>
        <v>PROCESO</v>
      </c>
    </row>
    <row r="246" spans="1:19" ht="210.75">
      <c r="A246" s="103" t="s">
        <v>19</v>
      </c>
      <c r="B246" s="104" t="s">
        <v>14</v>
      </c>
      <c r="C246" s="363"/>
      <c r="D246" s="363"/>
      <c r="E246" s="361"/>
      <c r="F246" s="361"/>
      <c r="G246" s="361"/>
      <c r="H246" s="361"/>
      <c r="I246" s="253">
        <v>9</v>
      </c>
      <c r="J246" s="254">
        <v>1</v>
      </c>
      <c r="K246" s="254">
        <v>1</v>
      </c>
      <c r="L246" s="107">
        <v>1</v>
      </c>
      <c r="M246" s="108">
        <v>45809</v>
      </c>
      <c r="N246" s="108">
        <v>46752</v>
      </c>
      <c r="O246" s="109">
        <f t="shared" si="9"/>
        <v>134.71428571428572</v>
      </c>
      <c r="P246" s="110">
        <v>0.21</v>
      </c>
      <c r="Q246" s="106" t="s">
        <v>2405</v>
      </c>
      <c r="R246" s="110">
        <f t="shared" si="8"/>
        <v>0.21</v>
      </c>
      <c r="S246" s="111" t="str">
        <f t="array" aca="1" ref="S246" ca="1">IF(ISNUMBER(R246),IF(R246=100%,"CUMPLIDA",IF(AND(ISNUMBER(N246),ISNUMBER(INDIRECT("FECHA_"&amp;$B246,1))), IF(N246&lt;=INDIRECT("FECHA_"&amp;$B246,1),"INCUMPLIDA","PROCESO"), "VERIFICAR FECHA")),"SIN VALOR AVANCE")</f>
        <v>PROCESO</v>
      </c>
    </row>
    <row r="247" spans="1:19" ht="315.75">
      <c r="A247" s="103" t="s">
        <v>19</v>
      </c>
      <c r="B247" s="104" t="s">
        <v>14</v>
      </c>
      <c r="C247" s="363"/>
      <c r="D247" s="363"/>
      <c r="E247" s="361"/>
      <c r="F247" s="361"/>
      <c r="G247" s="361"/>
      <c r="H247" s="361"/>
      <c r="I247" s="253">
        <v>10</v>
      </c>
      <c r="J247" s="254">
        <v>1</v>
      </c>
      <c r="K247" s="254">
        <v>1</v>
      </c>
      <c r="L247" s="107">
        <v>2</v>
      </c>
      <c r="M247" s="108">
        <v>45809</v>
      </c>
      <c r="N247" s="108">
        <v>46752</v>
      </c>
      <c r="O247" s="109">
        <f t="shared" si="9"/>
        <v>134.71428571428572</v>
      </c>
      <c r="P247" s="110">
        <v>0</v>
      </c>
      <c r="Q247" s="106" t="s">
        <v>2395</v>
      </c>
      <c r="R247" s="110">
        <f t="shared" si="8"/>
        <v>0</v>
      </c>
      <c r="S247" s="111" t="str">
        <f t="array" aca="1" ref="S247" ca="1">IF(ISNUMBER(R247),IF(R247=100%,"CUMPLIDA",IF(AND(ISNUMBER(N247),ISNUMBER(INDIRECT("FECHA_"&amp;$B247,1))), IF(N247&lt;=INDIRECT("FECHA_"&amp;$B247,1),"INCUMPLIDA","PROCESO"), "VERIFICAR FECHA")),"SIN VALOR AVANCE")</f>
        <v>PROCESO</v>
      </c>
    </row>
    <row r="248" spans="1:19" ht="75.75">
      <c r="A248" s="103" t="s">
        <v>19</v>
      </c>
      <c r="B248" s="104" t="s">
        <v>14</v>
      </c>
      <c r="C248" s="363"/>
      <c r="D248" s="363"/>
      <c r="E248" s="361"/>
      <c r="F248" s="361"/>
      <c r="G248" s="361"/>
      <c r="H248" s="361"/>
      <c r="I248" s="253">
        <v>3</v>
      </c>
      <c r="J248" s="254">
        <v>1</v>
      </c>
      <c r="K248" s="254">
        <v>1</v>
      </c>
      <c r="L248" s="107">
        <v>1</v>
      </c>
      <c r="M248" s="108">
        <v>45231</v>
      </c>
      <c r="N248" s="108">
        <v>45504</v>
      </c>
      <c r="O248" s="109">
        <f t="shared" si="9"/>
        <v>39</v>
      </c>
      <c r="P248" s="110">
        <v>1</v>
      </c>
      <c r="Q248" s="114" t="s">
        <v>2406</v>
      </c>
      <c r="R248" s="110">
        <f t="shared" si="8"/>
        <v>1</v>
      </c>
      <c r="S248" s="111" t="str">
        <f t="array" aca="1" ref="S248" ca="1">IF(ISNUMBER(R248),IF(R248=100%,"CUMPLIDA",IF(AND(ISNUMBER(N248),ISNUMBER(INDIRECT("FECHA_"&amp;$B248,1))), IF(N248&lt;=INDIRECT("FECHA_"&amp;$B248,1),"INCUMPLIDA","PROCESO"), "VERIFICAR FECHA")),"SIN VALOR AVANCE")</f>
        <v>CUMPLIDA</v>
      </c>
    </row>
    <row r="249" spans="1:19" ht="210.75">
      <c r="A249" s="103" t="s">
        <v>19</v>
      </c>
      <c r="B249" s="104" t="s">
        <v>14</v>
      </c>
      <c r="C249" s="363"/>
      <c r="D249" s="363"/>
      <c r="E249" s="361"/>
      <c r="F249" s="361"/>
      <c r="G249" s="361"/>
      <c r="H249" s="361"/>
      <c r="I249" s="253">
        <v>4</v>
      </c>
      <c r="J249" s="254">
        <v>1</v>
      </c>
      <c r="K249" s="254">
        <v>1</v>
      </c>
      <c r="L249" s="107">
        <v>1</v>
      </c>
      <c r="M249" s="108">
        <v>45566</v>
      </c>
      <c r="N249" s="108">
        <v>45626</v>
      </c>
      <c r="O249" s="109">
        <f t="shared" si="9"/>
        <v>8.5714285714285712</v>
      </c>
      <c r="P249" s="110">
        <v>1</v>
      </c>
      <c r="Q249" s="106" t="s">
        <v>2405</v>
      </c>
      <c r="R249" s="110">
        <f t="shared" si="8"/>
        <v>1</v>
      </c>
      <c r="S249" s="111" t="str">
        <f t="array" aca="1" ref="S249" ca="1">IF(ISNUMBER(R249),IF(R249=100%,"CUMPLIDA",IF(AND(ISNUMBER(N249),ISNUMBER(INDIRECT("FECHA_"&amp;$B249,1))), IF(N249&lt;=INDIRECT("FECHA_"&amp;$B249,1),"INCUMPLIDA","PROCESO"), "VERIFICAR FECHA")),"SIN VALOR AVANCE")</f>
        <v>CUMPLIDA</v>
      </c>
    </row>
    <row r="250" spans="1:19" ht="75.75">
      <c r="A250" s="103" t="s">
        <v>19</v>
      </c>
      <c r="B250" s="104" t="s">
        <v>14</v>
      </c>
      <c r="C250" s="363"/>
      <c r="D250" s="363"/>
      <c r="E250" s="361"/>
      <c r="F250" s="361"/>
      <c r="G250" s="361"/>
      <c r="H250" s="361"/>
      <c r="I250" s="253">
        <v>5</v>
      </c>
      <c r="J250" s="254">
        <v>1</v>
      </c>
      <c r="K250" s="254">
        <v>1</v>
      </c>
      <c r="L250" s="107">
        <v>1</v>
      </c>
      <c r="M250" s="108">
        <v>45566</v>
      </c>
      <c r="N250" s="108">
        <v>45626</v>
      </c>
      <c r="O250" s="109">
        <f t="shared" si="9"/>
        <v>8.5714285714285712</v>
      </c>
      <c r="P250" s="110">
        <v>1</v>
      </c>
      <c r="Q250" s="114" t="s">
        <v>2406</v>
      </c>
      <c r="R250" s="110">
        <f t="shared" si="8"/>
        <v>1</v>
      </c>
      <c r="S250" s="111" t="str">
        <f t="array" aca="1" ref="S250" ca="1">IF(ISNUMBER(R250),IF(R250=100%,"CUMPLIDA",IF(AND(ISNUMBER(N250),ISNUMBER(INDIRECT("FECHA_"&amp;$B250,1))), IF(N250&lt;=INDIRECT("FECHA_"&amp;$B250,1),"INCUMPLIDA","PROCESO"), "VERIFICAR FECHA")),"SIN VALOR AVANCE")</f>
        <v>CUMPLIDA</v>
      </c>
    </row>
    <row r="251" spans="1:19" ht="210.75">
      <c r="A251" s="103" t="s">
        <v>19</v>
      </c>
      <c r="B251" s="104" t="s">
        <v>14</v>
      </c>
      <c r="C251" s="363"/>
      <c r="D251" s="363"/>
      <c r="E251" s="361"/>
      <c r="F251" s="361"/>
      <c r="G251" s="361"/>
      <c r="H251" s="361"/>
      <c r="I251" s="253">
        <v>6</v>
      </c>
      <c r="J251" s="254">
        <v>1</v>
      </c>
      <c r="K251" s="254">
        <v>1</v>
      </c>
      <c r="L251" s="107">
        <v>1</v>
      </c>
      <c r="M251" s="108">
        <v>45566</v>
      </c>
      <c r="N251" s="108">
        <v>45626</v>
      </c>
      <c r="O251" s="109">
        <f t="shared" si="9"/>
        <v>8.5714285714285712</v>
      </c>
      <c r="P251" s="110">
        <v>1</v>
      </c>
      <c r="Q251" s="106" t="s">
        <v>2405</v>
      </c>
      <c r="R251" s="110">
        <f t="shared" si="8"/>
        <v>1</v>
      </c>
      <c r="S251" s="111" t="str">
        <f t="array" aca="1" ref="S251" ca="1">IF(ISNUMBER(R251),IF(R251=100%,"CUMPLIDA",IF(AND(ISNUMBER(N251),ISNUMBER(INDIRECT("FECHA_"&amp;$B251,1))), IF(N251&lt;=INDIRECT("FECHA_"&amp;$B251,1),"INCUMPLIDA","PROCESO"), "VERIFICAR FECHA")),"SIN VALOR AVANCE")</f>
        <v>CUMPLIDA</v>
      </c>
    </row>
    <row r="252" spans="1:19" ht="75.75">
      <c r="A252" s="103" t="s">
        <v>19</v>
      </c>
      <c r="B252" s="104" t="s">
        <v>14</v>
      </c>
      <c r="C252" s="363"/>
      <c r="D252" s="363"/>
      <c r="E252" s="361"/>
      <c r="F252" s="361"/>
      <c r="G252" s="361"/>
      <c r="H252" s="361"/>
      <c r="I252" s="253">
        <v>7</v>
      </c>
      <c r="J252" s="254">
        <v>1</v>
      </c>
      <c r="K252" s="254">
        <v>1</v>
      </c>
      <c r="L252" s="107">
        <v>1</v>
      </c>
      <c r="M252" s="108">
        <v>45566</v>
      </c>
      <c r="N252" s="108">
        <v>45626</v>
      </c>
      <c r="O252" s="109">
        <f t="shared" si="9"/>
        <v>8.5714285714285712</v>
      </c>
      <c r="P252" s="110">
        <v>1</v>
      </c>
      <c r="Q252" s="114" t="s">
        <v>2406</v>
      </c>
      <c r="R252" s="110">
        <f t="shared" si="8"/>
        <v>1</v>
      </c>
      <c r="S252" s="111" t="str">
        <f t="array" aca="1" ref="S252" ca="1">IF(ISNUMBER(R252),IF(R252=100%,"CUMPLIDA",IF(AND(ISNUMBER(N252),ISNUMBER(INDIRECT("FECHA_"&amp;$B252,1))), IF(N252&lt;=INDIRECT("FECHA_"&amp;$B252,1),"INCUMPLIDA","PROCESO"), "VERIFICAR FECHA")),"SIN VALOR AVANCE")</f>
        <v>CUMPLIDA</v>
      </c>
    </row>
    <row r="253" spans="1:19" ht="315.75">
      <c r="A253" s="103" t="s">
        <v>19</v>
      </c>
      <c r="B253" s="104" t="s">
        <v>14</v>
      </c>
      <c r="C253" s="363"/>
      <c r="D253" s="363"/>
      <c r="E253" s="361"/>
      <c r="F253" s="361"/>
      <c r="G253" s="361"/>
      <c r="H253" s="361"/>
      <c r="I253" s="253">
        <v>8</v>
      </c>
      <c r="J253" s="254">
        <v>1</v>
      </c>
      <c r="K253" s="254">
        <v>1</v>
      </c>
      <c r="L253" s="107">
        <v>1</v>
      </c>
      <c r="M253" s="108">
        <v>45566</v>
      </c>
      <c r="N253" s="108">
        <v>45716</v>
      </c>
      <c r="O253" s="109">
        <f t="shared" si="9"/>
        <v>21.428571428571427</v>
      </c>
      <c r="P253" s="110">
        <v>1</v>
      </c>
      <c r="Q253" s="106" t="s">
        <v>2395</v>
      </c>
      <c r="R253" s="110">
        <f t="shared" si="8"/>
        <v>1</v>
      </c>
      <c r="S253" s="111" t="str">
        <f t="array" aca="1" ref="S253" ca="1">IF(ISNUMBER(R253),IF(R253=100%,"CUMPLIDA",IF(AND(ISNUMBER(N253),ISNUMBER(INDIRECT("FECHA_"&amp;$B253,1))), IF(N253&lt;=INDIRECT("FECHA_"&amp;$B253,1),"INCUMPLIDA","PROCESO"), "VERIFICAR FECHA")),"SIN VALOR AVANCE")</f>
        <v>CUMPLIDA</v>
      </c>
    </row>
    <row r="254" spans="1:19" ht="75.75">
      <c r="A254" s="103" t="s">
        <v>19</v>
      </c>
      <c r="B254" s="104" t="s">
        <v>14</v>
      </c>
      <c r="C254" s="363"/>
      <c r="D254" s="363"/>
      <c r="E254" s="361"/>
      <c r="F254" s="361"/>
      <c r="G254" s="361"/>
      <c r="H254" s="361"/>
      <c r="I254" s="253">
        <v>9</v>
      </c>
      <c r="J254" s="254">
        <v>1</v>
      </c>
      <c r="K254" s="254">
        <v>1</v>
      </c>
      <c r="L254" s="107">
        <v>4</v>
      </c>
      <c r="M254" s="108">
        <v>45717</v>
      </c>
      <c r="N254" s="108">
        <v>46387</v>
      </c>
      <c r="O254" s="109">
        <f t="shared" si="9"/>
        <v>95.714285714285708</v>
      </c>
      <c r="P254" s="110">
        <v>0.25</v>
      </c>
      <c r="Q254" s="114" t="s">
        <v>2406</v>
      </c>
      <c r="R254" s="110">
        <f t="shared" si="8"/>
        <v>0.25</v>
      </c>
      <c r="S254" s="111" t="str">
        <f t="array" aca="1" ref="S254" ca="1">IF(ISNUMBER(R254),IF(R254=100%,"CUMPLIDA",IF(AND(ISNUMBER(N254),ISNUMBER(INDIRECT("FECHA_"&amp;$B254,1))), IF(N254&lt;=INDIRECT("FECHA_"&amp;$B254,1),"INCUMPLIDA","PROCESO"), "VERIFICAR FECHA")),"SIN VALOR AVANCE")</f>
        <v>PROCESO</v>
      </c>
    </row>
    <row r="255" spans="1:19" ht="210.75">
      <c r="A255" s="103" t="s">
        <v>19</v>
      </c>
      <c r="B255" s="104" t="s">
        <v>14</v>
      </c>
      <c r="C255" s="363"/>
      <c r="D255" s="363"/>
      <c r="E255" s="361"/>
      <c r="F255" s="361"/>
      <c r="G255" s="361"/>
      <c r="H255" s="361"/>
      <c r="I255" s="253">
        <v>10</v>
      </c>
      <c r="J255" s="254">
        <v>1</v>
      </c>
      <c r="K255" s="254">
        <v>1</v>
      </c>
      <c r="L255" s="107">
        <v>1</v>
      </c>
      <c r="M255" s="108">
        <v>45717</v>
      </c>
      <c r="N255" s="108">
        <v>46387</v>
      </c>
      <c r="O255" s="109">
        <f t="shared" si="9"/>
        <v>95.714285714285708</v>
      </c>
      <c r="P255" s="110">
        <v>0</v>
      </c>
      <c r="Q255" s="106" t="s">
        <v>2405</v>
      </c>
      <c r="R255" s="110">
        <f t="shared" si="8"/>
        <v>0</v>
      </c>
      <c r="S255" s="111" t="str">
        <f t="array" aca="1" ref="S255" ca="1">IF(ISNUMBER(R255),IF(R255=100%,"CUMPLIDA",IF(AND(ISNUMBER(N255),ISNUMBER(INDIRECT("FECHA_"&amp;$B255,1))), IF(N255&lt;=INDIRECT("FECHA_"&amp;$B255,1),"INCUMPLIDA","PROCESO"), "VERIFICAR FECHA")),"SIN VALOR AVANCE")</f>
        <v>PROCESO</v>
      </c>
    </row>
    <row r="256" spans="1:19" ht="315.75">
      <c r="A256" s="103" t="s">
        <v>19</v>
      </c>
      <c r="B256" s="104" t="s">
        <v>14</v>
      </c>
      <c r="C256" s="363"/>
      <c r="D256" s="363"/>
      <c r="E256" s="361"/>
      <c r="F256" s="361"/>
      <c r="G256" s="361"/>
      <c r="H256" s="361"/>
      <c r="I256" s="253">
        <v>11</v>
      </c>
      <c r="J256" s="254">
        <v>1</v>
      </c>
      <c r="K256" s="254">
        <v>1</v>
      </c>
      <c r="L256" s="107">
        <v>2</v>
      </c>
      <c r="M256" s="108">
        <v>45717</v>
      </c>
      <c r="N256" s="108">
        <v>46387</v>
      </c>
      <c r="O256" s="109">
        <f t="shared" si="9"/>
        <v>95.714285714285708</v>
      </c>
      <c r="P256" s="110">
        <v>0</v>
      </c>
      <c r="Q256" s="106" t="s">
        <v>2395</v>
      </c>
      <c r="R256" s="110">
        <f t="shared" si="8"/>
        <v>0</v>
      </c>
      <c r="S256" s="111" t="str">
        <f t="array" aca="1" ref="S256" ca="1">IF(ISNUMBER(R256),IF(R256=100%,"CUMPLIDA",IF(AND(ISNUMBER(N256),ISNUMBER(INDIRECT("FECHA_"&amp;$B256,1))), IF(N256&lt;=INDIRECT("FECHA_"&amp;$B256,1),"INCUMPLIDA","PROCESO"), "VERIFICAR FECHA")),"SIN VALOR AVANCE")</f>
        <v>PROCESO</v>
      </c>
    </row>
    <row r="257" spans="1:19" ht="90.75">
      <c r="A257" s="103" t="s">
        <v>19</v>
      </c>
      <c r="B257" s="104" t="s">
        <v>14</v>
      </c>
      <c r="C257" s="363"/>
      <c r="D257" s="363"/>
      <c r="E257" s="361"/>
      <c r="F257" s="361"/>
      <c r="G257" s="361"/>
      <c r="H257" s="361"/>
      <c r="I257" s="253">
        <v>3</v>
      </c>
      <c r="J257" s="254">
        <v>1</v>
      </c>
      <c r="K257" s="254">
        <v>1</v>
      </c>
      <c r="L257" s="107">
        <v>1</v>
      </c>
      <c r="M257" s="108">
        <v>45231</v>
      </c>
      <c r="N257" s="108">
        <v>45504</v>
      </c>
      <c r="O257" s="109">
        <f t="shared" si="9"/>
        <v>39</v>
      </c>
      <c r="P257" s="110">
        <v>1</v>
      </c>
      <c r="Q257" s="106" t="s">
        <v>2407</v>
      </c>
      <c r="R257" s="110">
        <f t="shared" si="8"/>
        <v>1</v>
      </c>
      <c r="S257" s="111" t="str">
        <f t="array" aca="1" ref="S257" ca="1">IF(ISNUMBER(R257),IF(R257=100%,"CUMPLIDA",IF(AND(ISNUMBER(N257),ISNUMBER(INDIRECT("FECHA_"&amp;$B257,1))), IF(N257&lt;=INDIRECT("FECHA_"&amp;$B257,1),"INCUMPLIDA","PROCESO"), "VERIFICAR FECHA")),"SIN VALOR AVANCE")</f>
        <v>CUMPLIDA</v>
      </c>
    </row>
    <row r="258" spans="1:19" ht="210.75">
      <c r="A258" s="103" t="s">
        <v>19</v>
      </c>
      <c r="B258" s="104" t="s">
        <v>14</v>
      </c>
      <c r="C258" s="363"/>
      <c r="D258" s="363"/>
      <c r="E258" s="361"/>
      <c r="F258" s="361"/>
      <c r="G258" s="361"/>
      <c r="H258" s="361"/>
      <c r="I258" s="253">
        <v>4</v>
      </c>
      <c r="J258" s="254">
        <v>1</v>
      </c>
      <c r="K258" s="254">
        <v>1</v>
      </c>
      <c r="L258" s="107">
        <v>1</v>
      </c>
      <c r="M258" s="108">
        <v>45323</v>
      </c>
      <c r="N258" s="108">
        <v>45747</v>
      </c>
      <c r="O258" s="109">
        <f t="shared" si="9"/>
        <v>60.571428571428569</v>
      </c>
      <c r="P258" s="110">
        <v>1</v>
      </c>
      <c r="Q258" s="106" t="s">
        <v>2405</v>
      </c>
      <c r="R258" s="110">
        <f t="shared" si="8"/>
        <v>1</v>
      </c>
      <c r="S258" s="111" t="str">
        <f t="array" aca="1" ref="S258" ca="1">IF(ISNUMBER(R258),IF(R258=100%,"CUMPLIDA",IF(AND(ISNUMBER(N258),ISNUMBER(INDIRECT("FECHA_"&amp;$B258,1))), IF(N258&lt;=INDIRECT("FECHA_"&amp;$B258,1),"INCUMPLIDA","PROCESO"), "VERIFICAR FECHA")),"SIN VALOR AVANCE")</f>
        <v>CUMPLIDA</v>
      </c>
    </row>
    <row r="259" spans="1:19" ht="90.75">
      <c r="A259" s="103" t="s">
        <v>19</v>
      </c>
      <c r="B259" s="104" t="s">
        <v>14</v>
      </c>
      <c r="C259" s="363"/>
      <c r="D259" s="363"/>
      <c r="E259" s="361"/>
      <c r="F259" s="361"/>
      <c r="G259" s="361"/>
      <c r="H259" s="361"/>
      <c r="I259" s="253">
        <v>5</v>
      </c>
      <c r="J259" s="254">
        <v>1</v>
      </c>
      <c r="K259" s="254">
        <v>1</v>
      </c>
      <c r="L259" s="107">
        <v>1</v>
      </c>
      <c r="M259" s="108">
        <v>45323</v>
      </c>
      <c r="N259" s="108">
        <v>45747</v>
      </c>
      <c r="O259" s="109">
        <f t="shared" si="9"/>
        <v>60.571428571428569</v>
      </c>
      <c r="P259" s="110">
        <v>1</v>
      </c>
      <c r="Q259" s="106" t="s">
        <v>2407</v>
      </c>
      <c r="R259" s="110">
        <f t="shared" si="8"/>
        <v>1</v>
      </c>
      <c r="S259" s="111" t="str">
        <f t="array" aca="1" ref="S259" ca="1">IF(ISNUMBER(R259),IF(R259=100%,"CUMPLIDA",IF(AND(ISNUMBER(N259),ISNUMBER(INDIRECT("FECHA_"&amp;$B259,1))), IF(N259&lt;=INDIRECT("FECHA_"&amp;$B259,1),"INCUMPLIDA","PROCESO"), "VERIFICAR FECHA")),"SIN VALOR AVANCE")</f>
        <v>CUMPLIDA</v>
      </c>
    </row>
    <row r="260" spans="1:19" ht="90.75">
      <c r="A260" s="103" t="s">
        <v>19</v>
      </c>
      <c r="B260" s="104" t="s">
        <v>14</v>
      </c>
      <c r="C260" s="363"/>
      <c r="D260" s="363"/>
      <c r="E260" s="361"/>
      <c r="F260" s="361"/>
      <c r="G260" s="361"/>
      <c r="H260" s="361"/>
      <c r="I260" s="253">
        <v>6</v>
      </c>
      <c r="J260" s="254">
        <v>1</v>
      </c>
      <c r="K260" s="254">
        <v>1</v>
      </c>
      <c r="L260" s="107">
        <v>1</v>
      </c>
      <c r="M260" s="108">
        <v>45231</v>
      </c>
      <c r="N260" s="108">
        <v>45747</v>
      </c>
      <c r="O260" s="109">
        <f t="shared" si="9"/>
        <v>73.714285714285708</v>
      </c>
      <c r="P260" s="110">
        <v>1</v>
      </c>
      <c r="Q260" s="106" t="s">
        <v>2407</v>
      </c>
      <c r="R260" s="110">
        <f t="shared" si="8"/>
        <v>1</v>
      </c>
      <c r="S260" s="111" t="str">
        <f t="array" aca="1" ref="S260" ca="1">IF(ISNUMBER(R260),IF(R260=100%,"CUMPLIDA",IF(AND(ISNUMBER(N260),ISNUMBER(INDIRECT("FECHA_"&amp;$B260,1))), IF(N260&lt;=INDIRECT("FECHA_"&amp;$B260,1),"INCUMPLIDA","PROCESO"), "VERIFICAR FECHA")),"SIN VALOR AVANCE")</f>
        <v>CUMPLIDA</v>
      </c>
    </row>
    <row r="261" spans="1:19" ht="210.75">
      <c r="A261" s="103" t="s">
        <v>19</v>
      </c>
      <c r="B261" s="104" t="s">
        <v>14</v>
      </c>
      <c r="C261" s="363"/>
      <c r="D261" s="363"/>
      <c r="E261" s="361"/>
      <c r="F261" s="361"/>
      <c r="G261" s="361"/>
      <c r="H261" s="361"/>
      <c r="I261" s="253">
        <v>7</v>
      </c>
      <c r="J261" s="254">
        <v>1</v>
      </c>
      <c r="K261" s="254">
        <v>1</v>
      </c>
      <c r="L261" s="107">
        <v>1</v>
      </c>
      <c r="M261" s="108">
        <v>45323</v>
      </c>
      <c r="N261" s="108">
        <v>45747</v>
      </c>
      <c r="O261" s="109">
        <f t="shared" si="9"/>
        <v>60.571428571428569</v>
      </c>
      <c r="P261" s="110">
        <v>1</v>
      </c>
      <c r="Q261" s="106" t="s">
        <v>2405</v>
      </c>
      <c r="R261" s="110">
        <f t="shared" si="8"/>
        <v>1</v>
      </c>
      <c r="S261" s="111" t="str">
        <f t="array" aca="1" ref="S261" ca="1">IF(ISNUMBER(R261),IF(R261=100%,"CUMPLIDA",IF(AND(ISNUMBER(N261),ISNUMBER(INDIRECT("FECHA_"&amp;$B261,1))), IF(N261&lt;=INDIRECT("FECHA_"&amp;$B261,1),"INCUMPLIDA","PROCESO"), "VERIFICAR FECHA")),"SIN VALOR AVANCE")</f>
        <v>CUMPLIDA</v>
      </c>
    </row>
    <row r="262" spans="1:19" ht="90.75">
      <c r="A262" s="103" t="s">
        <v>19</v>
      </c>
      <c r="B262" s="104" t="s">
        <v>14</v>
      </c>
      <c r="C262" s="363"/>
      <c r="D262" s="363"/>
      <c r="E262" s="361"/>
      <c r="F262" s="361"/>
      <c r="G262" s="361"/>
      <c r="H262" s="361"/>
      <c r="I262" s="253">
        <v>8</v>
      </c>
      <c r="J262" s="254">
        <v>1</v>
      </c>
      <c r="K262" s="254">
        <v>1</v>
      </c>
      <c r="L262" s="107">
        <v>1</v>
      </c>
      <c r="M262" s="108">
        <v>45231</v>
      </c>
      <c r="N262" s="108">
        <v>45747</v>
      </c>
      <c r="O262" s="109">
        <f t="shared" si="9"/>
        <v>73.714285714285708</v>
      </c>
      <c r="P262" s="110">
        <v>1</v>
      </c>
      <c r="Q262" s="106" t="s">
        <v>2407</v>
      </c>
      <c r="R262" s="110">
        <f t="shared" si="8"/>
        <v>1</v>
      </c>
      <c r="S262" s="111" t="str">
        <f t="array" aca="1" ref="S262" ca="1">IF(ISNUMBER(R262),IF(R262=100%,"CUMPLIDA",IF(AND(ISNUMBER(N262),ISNUMBER(INDIRECT("FECHA_"&amp;$B262,1))), IF(N262&lt;=INDIRECT("FECHA_"&amp;$B262,1),"INCUMPLIDA","PROCESO"), "VERIFICAR FECHA")),"SIN VALOR AVANCE")</f>
        <v>CUMPLIDA</v>
      </c>
    </row>
    <row r="263" spans="1:19" ht="315.75">
      <c r="A263" s="103" t="s">
        <v>19</v>
      </c>
      <c r="B263" s="104" t="s">
        <v>14</v>
      </c>
      <c r="C263" s="363"/>
      <c r="D263" s="363"/>
      <c r="E263" s="361"/>
      <c r="F263" s="361"/>
      <c r="G263" s="361"/>
      <c r="H263" s="361"/>
      <c r="I263" s="253">
        <v>9</v>
      </c>
      <c r="J263" s="254">
        <v>1</v>
      </c>
      <c r="K263" s="254">
        <v>1</v>
      </c>
      <c r="L263" s="107">
        <v>1</v>
      </c>
      <c r="M263" s="108">
        <v>45231</v>
      </c>
      <c r="N263" s="108">
        <v>45808</v>
      </c>
      <c r="O263" s="109">
        <f t="shared" si="9"/>
        <v>82.428571428571431</v>
      </c>
      <c r="P263" s="110">
        <v>1</v>
      </c>
      <c r="Q263" s="106" t="s">
        <v>2395</v>
      </c>
      <c r="R263" s="110">
        <f t="shared" si="8"/>
        <v>1</v>
      </c>
      <c r="S263" s="111" t="str">
        <f t="array" aca="1" ref="S263" ca="1">IF(ISNUMBER(R263),IF(R263=100%,"CUMPLIDA",IF(AND(ISNUMBER(N263),ISNUMBER(INDIRECT("FECHA_"&amp;$B263,1))), IF(N263&lt;=INDIRECT("FECHA_"&amp;$B263,1),"INCUMPLIDA","PROCESO"), "VERIFICAR FECHA")),"SIN VALOR AVANCE")</f>
        <v>CUMPLIDA</v>
      </c>
    </row>
    <row r="264" spans="1:19" ht="90.75">
      <c r="A264" s="103" t="s">
        <v>19</v>
      </c>
      <c r="B264" s="104" t="s">
        <v>14</v>
      </c>
      <c r="C264" s="363"/>
      <c r="D264" s="363"/>
      <c r="E264" s="361"/>
      <c r="F264" s="361"/>
      <c r="G264" s="361"/>
      <c r="H264" s="361"/>
      <c r="I264" s="253">
        <v>10</v>
      </c>
      <c r="J264" s="254">
        <v>1</v>
      </c>
      <c r="K264" s="254">
        <v>1</v>
      </c>
      <c r="L264" s="107">
        <v>10</v>
      </c>
      <c r="M264" s="108">
        <v>45809</v>
      </c>
      <c r="N264" s="108">
        <v>46752</v>
      </c>
      <c r="O264" s="109">
        <f t="shared" si="9"/>
        <v>134.71428571428572</v>
      </c>
      <c r="P264" s="110">
        <v>0</v>
      </c>
      <c r="Q264" s="106" t="s">
        <v>2407</v>
      </c>
      <c r="R264" s="110">
        <f t="shared" si="8"/>
        <v>0</v>
      </c>
      <c r="S264" s="111" t="str">
        <f t="array" aca="1" ref="S264" ca="1">IF(ISNUMBER(R264),IF(R264=100%,"CUMPLIDA",IF(AND(ISNUMBER(N264),ISNUMBER(INDIRECT("FECHA_"&amp;$B264,1))), IF(N264&lt;=INDIRECT("FECHA_"&amp;$B264,1),"INCUMPLIDA","PROCESO"), "VERIFICAR FECHA")),"SIN VALOR AVANCE")</f>
        <v>PROCESO</v>
      </c>
    </row>
    <row r="265" spans="1:19" ht="210.75">
      <c r="A265" s="103" t="s">
        <v>19</v>
      </c>
      <c r="B265" s="104" t="s">
        <v>14</v>
      </c>
      <c r="C265" s="363"/>
      <c r="D265" s="363"/>
      <c r="E265" s="361"/>
      <c r="F265" s="361"/>
      <c r="G265" s="361"/>
      <c r="H265" s="361"/>
      <c r="I265" s="253">
        <v>11</v>
      </c>
      <c r="J265" s="254">
        <v>1</v>
      </c>
      <c r="K265" s="254">
        <v>1</v>
      </c>
      <c r="L265" s="107">
        <v>1</v>
      </c>
      <c r="M265" s="108">
        <v>45809</v>
      </c>
      <c r="N265" s="108">
        <v>46752</v>
      </c>
      <c r="O265" s="109">
        <f t="shared" si="9"/>
        <v>134.71428571428572</v>
      </c>
      <c r="P265" s="110">
        <v>0</v>
      </c>
      <c r="Q265" s="106" t="s">
        <v>2405</v>
      </c>
      <c r="R265" s="110">
        <f t="shared" si="8"/>
        <v>0</v>
      </c>
      <c r="S265" s="111" t="str">
        <f t="array" aca="1" ref="S265" ca="1">IF(ISNUMBER(R265),IF(R265=100%,"CUMPLIDA",IF(AND(ISNUMBER(N265),ISNUMBER(INDIRECT("FECHA_"&amp;$B265,1))), IF(N265&lt;=INDIRECT("FECHA_"&amp;$B265,1),"INCUMPLIDA","PROCESO"), "VERIFICAR FECHA")),"SIN VALOR AVANCE")</f>
        <v>PROCESO</v>
      </c>
    </row>
    <row r="266" spans="1:19" ht="315.75">
      <c r="A266" s="103" t="s">
        <v>19</v>
      </c>
      <c r="B266" s="104" t="s">
        <v>14</v>
      </c>
      <c r="C266" s="363"/>
      <c r="D266" s="363"/>
      <c r="E266" s="361"/>
      <c r="F266" s="361"/>
      <c r="G266" s="361"/>
      <c r="H266" s="361"/>
      <c r="I266" s="253">
        <v>12</v>
      </c>
      <c r="J266" s="254">
        <v>1</v>
      </c>
      <c r="K266" s="254">
        <v>1</v>
      </c>
      <c r="L266" s="107">
        <v>2</v>
      </c>
      <c r="M266" s="108">
        <v>45809</v>
      </c>
      <c r="N266" s="108">
        <v>46752</v>
      </c>
      <c r="O266" s="109">
        <f t="shared" si="9"/>
        <v>134.71428571428572</v>
      </c>
      <c r="P266" s="110">
        <v>0</v>
      </c>
      <c r="Q266" s="106" t="s">
        <v>2395</v>
      </c>
      <c r="R266" s="110">
        <f t="shared" si="8"/>
        <v>0</v>
      </c>
      <c r="S266" s="111" t="str">
        <f t="array" aca="1" ref="S266" ca="1">IF(ISNUMBER(R266),IF(R266=100%,"CUMPLIDA",IF(AND(ISNUMBER(N266),ISNUMBER(INDIRECT("FECHA_"&amp;$B266,1))), IF(N266&lt;=INDIRECT("FECHA_"&amp;$B266,1),"INCUMPLIDA","PROCESO"), "VERIFICAR FECHA")),"SIN VALOR AVANCE")</f>
        <v>PROCESO</v>
      </c>
    </row>
    <row r="267" spans="1:19" ht="90.75">
      <c r="A267" s="103" t="s">
        <v>19</v>
      </c>
      <c r="B267" s="104" t="s">
        <v>14</v>
      </c>
      <c r="C267" s="363"/>
      <c r="D267" s="363"/>
      <c r="E267" s="361"/>
      <c r="F267" s="361"/>
      <c r="G267" s="361"/>
      <c r="H267" s="361"/>
      <c r="I267" s="253">
        <v>3</v>
      </c>
      <c r="J267" s="254">
        <v>1</v>
      </c>
      <c r="K267" s="254">
        <v>1</v>
      </c>
      <c r="L267" s="107">
        <v>1</v>
      </c>
      <c r="M267" s="108">
        <v>45231</v>
      </c>
      <c r="N267" s="108">
        <v>45504</v>
      </c>
      <c r="O267" s="109">
        <f t="shared" si="9"/>
        <v>39</v>
      </c>
      <c r="P267" s="110">
        <v>1</v>
      </c>
      <c r="Q267" s="106" t="s">
        <v>2407</v>
      </c>
      <c r="R267" s="110">
        <f t="shared" si="8"/>
        <v>1</v>
      </c>
      <c r="S267" s="111" t="str">
        <f t="array" aca="1" ref="S267" ca="1">IF(ISNUMBER(R267),IF(R267=100%,"CUMPLIDA",IF(AND(ISNUMBER(N267),ISNUMBER(INDIRECT("FECHA_"&amp;$B267,1))), IF(N267&lt;=INDIRECT("FECHA_"&amp;$B267,1),"INCUMPLIDA","PROCESO"), "VERIFICAR FECHA")),"SIN VALOR AVANCE")</f>
        <v>CUMPLIDA</v>
      </c>
    </row>
    <row r="268" spans="1:19" ht="210.75">
      <c r="A268" s="103" t="s">
        <v>19</v>
      </c>
      <c r="B268" s="104" t="s">
        <v>14</v>
      </c>
      <c r="C268" s="363"/>
      <c r="D268" s="363"/>
      <c r="E268" s="361"/>
      <c r="F268" s="361"/>
      <c r="G268" s="361"/>
      <c r="H268" s="361"/>
      <c r="I268" s="253">
        <v>4</v>
      </c>
      <c r="J268" s="254">
        <v>1</v>
      </c>
      <c r="K268" s="254">
        <v>1</v>
      </c>
      <c r="L268" s="107">
        <v>1</v>
      </c>
      <c r="M268" s="108">
        <v>45231</v>
      </c>
      <c r="N268" s="108">
        <v>45747</v>
      </c>
      <c r="O268" s="109">
        <f t="shared" si="9"/>
        <v>73.714285714285708</v>
      </c>
      <c r="P268" s="110">
        <v>1</v>
      </c>
      <c r="Q268" s="106" t="s">
        <v>2405</v>
      </c>
      <c r="R268" s="110">
        <f t="shared" si="8"/>
        <v>1</v>
      </c>
      <c r="S268" s="111" t="str">
        <f t="array" aca="1" ref="S268" ca="1">IF(ISNUMBER(R268),IF(R268=100%,"CUMPLIDA",IF(AND(ISNUMBER(N268),ISNUMBER(INDIRECT("FECHA_"&amp;$B268,1))), IF(N268&lt;=INDIRECT("FECHA_"&amp;$B268,1),"INCUMPLIDA","PROCESO"), "VERIFICAR FECHA")),"SIN VALOR AVANCE")</f>
        <v>CUMPLIDA</v>
      </c>
    </row>
    <row r="269" spans="1:19" ht="90.75">
      <c r="A269" s="103" t="s">
        <v>19</v>
      </c>
      <c r="B269" s="104" t="s">
        <v>14</v>
      </c>
      <c r="C269" s="363"/>
      <c r="D269" s="363"/>
      <c r="E269" s="361"/>
      <c r="F269" s="361"/>
      <c r="G269" s="361"/>
      <c r="H269" s="361"/>
      <c r="I269" s="253">
        <v>5</v>
      </c>
      <c r="J269" s="254">
        <v>1</v>
      </c>
      <c r="K269" s="254">
        <v>1</v>
      </c>
      <c r="L269" s="107">
        <v>1</v>
      </c>
      <c r="M269" s="108">
        <v>45323</v>
      </c>
      <c r="N269" s="108">
        <v>45747</v>
      </c>
      <c r="O269" s="109">
        <f t="shared" si="9"/>
        <v>60.571428571428569</v>
      </c>
      <c r="P269" s="110">
        <v>1</v>
      </c>
      <c r="Q269" s="106" t="s">
        <v>2407</v>
      </c>
      <c r="R269" s="110">
        <f t="shared" si="8"/>
        <v>1</v>
      </c>
      <c r="S269" s="111" t="str">
        <f t="array" aca="1" ref="S269" ca="1">IF(ISNUMBER(R269),IF(R269=100%,"CUMPLIDA",IF(AND(ISNUMBER(N269),ISNUMBER(INDIRECT("FECHA_"&amp;$B269,1))), IF(N269&lt;=INDIRECT("FECHA_"&amp;$B269,1),"INCUMPLIDA","PROCESO"), "VERIFICAR FECHA")),"SIN VALOR AVANCE")</f>
        <v>CUMPLIDA</v>
      </c>
    </row>
    <row r="270" spans="1:19" ht="90.75">
      <c r="A270" s="103" t="s">
        <v>19</v>
      </c>
      <c r="B270" s="104" t="s">
        <v>14</v>
      </c>
      <c r="C270" s="363"/>
      <c r="D270" s="363"/>
      <c r="E270" s="361"/>
      <c r="F270" s="361"/>
      <c r="G270" s="361"/>
      <c r="H270" s="361"/>
      <c r="I270" s="253">
        <v>6</v>
      </c>
      <c r="J270" s="254">
        <v>1</v>
      </c>
      <c r="K270" s="254">
        <v>1</v>
      </c>
      <c r="L270" s="107">
        <v>1</v>
      </c>
      <c r="M270" s="108">
        <v>45323</v>
      </c>
      <c r="N270" s="108">
        <v>45747</v>
      </c>
      <c r="O270" s="109">
        <f t="shared" si="9"/>
        <v>60.571428571428569</v>
      </c>
      <c r="P270" s="110">
        <v>1</v>
      </c>
      <c r="Q270" s="106" t="s">
        <v>2407</v>
      </c>
      <c r="R270" s="110">
        <f t="shared" si="8"/>
        <v>1</v>
      </c>
      <c r="S270" s="111" t="str">
        <f t="array" aca="1" ref="S270" ca="1">IF(ISNUMBER(R270),IF(R270=100%,"CUMPLIDA",IF(AND(ISNUMBER(N270),ISNUMBER(INDIRECT("FECHA_"&amp;$B270,1))), IF(N270&lt;=INDIRECT("FECHA_"&amp;$B270,1),"INCUMPLIDA","PROCESO"), "VERIFICAR FECHA")),"SIN VALOR AVANCE")</f>
        <v>CUMPLIDA</v>
      </c>
    </row>
    <row r="271" spans="1:19" ht="210.75">
      <c r="A271" s="103" t="s">
        <v>19</v>
      </c>
      <c r="B271" s="104" t="s">
        <v>14</v>
      </c>
      <c r="C271" s="363"/>
      <c r="D271" s="363"/>
      <c r="E271" s="361"/>
      <c r="F271" s="361"/>
      <c r="G271" s="361"/>
      <c r="H271" s="361"/>
      <c r="I271" s="253">
        <v>7</v>
      </c>
      <c r="J271" s="254">
        <v>1</v>
      </c>
      <c r="K271" s="254">
        <v>1</v>
      </c>
      <c r="L271" s="107">
        <v>1</v>
      </c>
      <c r="M271" s="108">
        <v>45231</v>
      </c>
      <c r="N271" s="108">
        <v>45747</v>
      </c>
      <c r="O271" s="109">
        <f t="shared" si="9"/>
        <v>73.714285714285708</v>
      </c>
      <c r="P271" s="110">
        <v>1</v>
      </c>
      <c r="Q271" s="106" t="s">
        <v>2405</v>
      </c>
      <c r="R271" s="110">
        <f t="shared" ref="R271:R334" si="10">(P271)</f>
        <v>1</v>
      </c>
      <c r="S271" s="111" t="str">
        <f t="array" aca="1" ref="S271" ca="1">IF(ISNUMBER(R271),IF(R271=100%,"CUMPLIDA",IF(AND(ISNUMBER(N271),ISNUMBER(INDIRECT("FECHA_"&amp;$B271,1))), IF(N271&lt;=INDIRECT("FECHA_"&amp;$B271,1),"INCUMPLIDA","PROCESO"), "VERIFICAR FECHA")),"SIN VALOR AVANCE")</f>
        <v>CUMPLIDA</v>
      </c>
    </row>
    <row r="272" spans="1:19" ht="90.75">
      <c r="A272" s="103" t="s">
        <v>19</v>
      </c>
      <c r="B272" s="104" t="s">
        <v>14</v>
      </c>
      <c r="C272" s="363"/>
      <c r="D272" s="363"/>
      <c r="E272" s="361"/>
      <c r="F272" s="361"/>
      <c r="G272" s="361"/>
      <c r="H272" s="361"/>
      <c r="I272" s="253">
        <v>8</v>
      </c>
      <c r="J272" s="254">
        <v>1</v>
      </c>
      <c r="K272" s="254">
        <v>1</v>
      </c>
      <c r="L272" s="107">
        <v>1</v>
      </c>
      <c r="M272" s="108">
        <v>45323</v>
      </c>
      <c r="N272" s="108">
        <v>45747</v>
      </c>
      <c r="O272" s="109">
        <f t="shared" si="9"/>
        <v>60.571428571428569</v>
      </c>
      <c r="P272" s="110">
        <v>1</v>
      </c>
      <c r="Q272" s="106" t="s">
        <v>2407</v>
      </c>
      <c r="R272" s="110">
        <f t="shared" si="10"/>
        <v>1</v>
      </c>
      <c r="S272" s="111" t="str">
        <f t="array" aca="1" ref="S272" ca="1">IF(ISNUMBER(R272),IF(R272=100%,"CUMPLIDA",IF(AND(ISNUMBER(N272),ISNUMBER(INDIRECT("FECHA_"&amp;$B272,1))), IF(N272&lt;=INDIRECT("FECHA_"&amp;$B272,1),"INCUMPLIDA","PROCESO"), "VERIFICAR FECHA")),"SIN VALOR AVANCE")</f>
        <v>CUMPLIDA</v>
      </c>
    </row>
    <row r="273" spans="1:19" ht="315.75">
      <c r="A273" s="103" t="s">
        <v>19</v>
      </c>
      <c r="B273" s="104" t="s">
        <v>14</v>
      </c>
      <c r="C273" s="363"/>
      <c r="D273" s="363"/>
      <c r="E273" s="361"/>
      <c r="F273" s="361"/>
      <c r="G273" s="361"/>
      <c r="H273" s="361"/>
      <c r="I273" s="253">
        <v>9</v>
      </c>
      <c r="J273" s="254">
        <v>1</v>
      </c>
      <c r="K273" s="254">
        <v>1</v>
      </c>
      <c r="L273" s="107">
        <v>1</v>
      </c>
      <c r="M273" s="108">
        <v>45231</v>
      </c>
      <c r="N273" s="108">
        <v>45808</v>
      </c>
      <c r="O273" s="109">
        <f t="shared" si="9"/>
        <v>82.428571428571431</v>
      </c>
      <c r="P273" s="110">
        <v>1</v>
      </c>
      <c r="Q273" s="106" t="s">
        <v>2395</v>
      </c>
      <c r="R273" s="110">
        <f t="shared" si="10"/>
        <v>1</v>
      </c>
      <c r="S273" s="111" t="str">
        <f t="array" aca="1" ref="S273" ca="1">IF(ISNUMBER(R273),IF(R273=100%,"CUMPLIDA",IF(AND(ISNUMBER(N273),ISNUMBER(INDIRECT("FECHA_"&amp;$B273,1))), IF(N273&lt;=INDIRECT("FECHA_"&amp;$B273,1),"INCUMPLIDA","PROCESO"), "VERIFICAR FECHA")),"SIN VALOR AVANCE")</f>
        <v>CUMPLIDA</v>
      </c>
    </row>
    <row r="274" spans="1:19" ht="90.75">
      <c r="A274" s="103" t="s">
        <v>19</v>
      </c>
      <c r="B274" s="104" t="s">
        <v>14</v>
      </c>
      <c r="C274" s="363"/>
      <c r="D274" s="363"/>
      <c r="E274" s="361"/>
      <c r="F274" s="361"/>
      <c r="G274" s="361"/>
      <c r="H274" s="361"/>
      <c r="I274" s="253">
        <v>10</v>
      </c>
      <c r="J274" s="254">
        <v>1</v>
      </c>
      <c r="K274" s="254">
        <v>1</v>
      </c>
      <c r="L274" s="107">
        <v>10</v>
      </c>
      <c r="M274" s="108">
        <v>45231</v>
      </c>
      <c r="N274" s="108">
        <v>46752</v>
      </c>
      <c r="O274" s="109">
        <f t="shared" si="9"/>
        <v>217.28571428571428</v>
      </c>
      <c r="P274" s="110">
        <v>0</v>
      </c>
      <c r="Q274" s="106" t="s">
        <v>2407</v>
      </c>
      <c r="R274" s="110">
        <f t="shared" si="10"/>
        <v>0</v>
      </c>
      <c r="S274" s="111" t="str">
        <f t="array" aca="1" ref="S274" ca="1">IF(ISNUMBER(R274),IF(R274=100%,"CUMPLIDA",IF(AND(ISNUMBER(N274),ISNUMBER(INDIRECT("FECHA_"&amp;$B274,1))), IF(N274&lt;=INDIRECT("FECHA_"&amp;$B274,1),"INCUMPLIDA","PROCESO"), "VERIFICAR FECHA")),"SIN VALOR AVANCE")</f>
        <v>PROCESO</v>
      </c>
    </row>
    <row r="275" spans="1:19" ht="210.75">
      <c r="A275" s="103" t="s">
        <v>19</v>
      </c>
      <c r="B275" s="104" t="s">
        <v>14</v>
      </c>
      <c r="C275" s="363"/>
      <c r="D275" s="363"/>
      <c r="E275" s="361"/>
      <c r="F275" s="361"/>
      <c r="G275" s="361"/>
      <c r="H275" s="361"/>
      <c r="I275" s="253">
        <v>11</v>
      </c>
      <c r="J275" s="254">
        <v>1</v>
      </c>
      <c r="K275" s="254">
        <v>1</v>
      </c>
      <c r="L275" s="107">
        <v>1</v>
      </c>
      <c r="M275" s="108">
        <v>45809</v>
      </c>
      <c r="N275" s="108">
        <v>46752</v>
      </c>
      <c r="O275" s="109">
        <f t="shared" si="9"/>
        <v>134.71428571428572</v>
      </c>
      <c r="P275" s="110">
        <v>0</v>
      </c>
      <c r="Q275" s="106" t="s">
        <v>2405</v>
      </c>
      <c r="R275" s="110">
        <f t="shared" si="10"/>
        <v>0</v>
      </c>
      <c r="S275" s="111" t="str">
        <f t="array" aca="1" ref="S275" ca="1">IF(ISNUMBER(R275),IF(R275=100%,"CUMPLIDA",IF(AND(ISNUMBER(N275),ISNUMBER(INDIRECT("FECHA_"&amp;$B275,1))), IF(N275&lt;=INDIRECT("FECHA_"&amp;$B275,1),"INCUMPLIDA","PROCESO"), "VERIFICAR FECHA")),"SIN VALOR AVANCE")</f>
        <v>PROCESO</v>
      </c>
    </row>
    <row r="276" spans="1:19" ht="315.75">
      <c r="A276" s="103" t="s">
        <v>19</v>
      </c>
      <c r="B276" s="104" t="s">
        <v>14</v>
      </c>
      <c r="C276" s="363"/>
      <c r="D276" s="363"/>
      <c r="E276" s="361"/>
      <c r="F276" s="361"/>
      <c r="G276" s="361"/>
      <c r="H276" s="361"/>
      <c r="I276" s="253">
        <v>12</v>
      </c>
      <c r="J276" s="254">
        <v>1</v>
      </c>
      <c r="K276" s="254">
        <v>1</v>
      </c>
      <c r="L276" s="107">
        <v>2</v>
      </c>
      <c r="M276" s="108">
        <v>45809</v>
      </c>
      <c r="N276" s="108">
        <v>46752</v>
      </c>
      <c r="O276" s="109">
        <f t="shared" si="9"/>
        <v>134.71428571428572</v>
      </c>
      <c r="P276" s="110">
        <v>0</v>
      </c>
      <c r="Q276" s="106" t="s">
        <v>2395</v>
      </c>
      <c r="R276" s="110">
        <f t="shared" si="10"/>
        <v>0</v>
      </c>
      <c r="S276" s="111" t="str">
        <f t="array" aca="1" ref="S276" ca="1">IF(ISNUMBER(R276),IF(R276=100%,"CUMPLIDA",IF(AND(ISNUMBER(N276),ISNUMBER(INDIRECT("FECHA_"&amp;$B276,1))), IF(N276&lt;=INDIRECT("FECHA_"&amp;$B276,1),"INCUMPLIDA","PROCESO"), "VERIFICAR FECHA")),"SIN VALOR AVANCE")</f>
        <v>PROCESO</v>
      </c>
    </row>
    <row r="277" spans="1:19" ht="75.75" customHeight="1">
      <c r="A277" s="103" t="s">
        <v>19</v>
      </c>
      <c r="B277" s="104" t="s">
        <v>14</v>
      </c>
      <c r="C277" s="363" t="s">
        <v>2408</v>
      </c>
      <c r="D277" s="363"/>
      <c r="E277" s="361" t="s">
        <v>2261</v>
      </c>
      <c r="F277" s="361"/>
      <c r="G277" s="361"/>
      <c r="H277" s="361"/>
      <c r="I277" s="253">
        <v>1</v>
      </c>
      <c r="J277" s="254">
        <v>1</v>
      </c>
      <c r="K277" s="254">
        <v>1</v>
      </c>
      <c r="L277" s="107">
        <v>1</v>
      </c>
      <c r="M277" s="108">
        <v>45231</v>
      </c>
      <c r="N277" s="108">
        <v>45504</v>
      </c>
      <c r="O277" s="109">
        <f t="shared" si="9"/>
        <v>39</v>
      </c>
      <c r="P277" s="110">
        <v>1</v>
      </c>
      <c r="Q277" s="106" t="s">
        <v>2409</v>
      </c>
      <c r="R277" s="110">
        <f t="shared" si="10"/>
        <v>1</v>
      </c>
      <c r="S277" s="111" t="str">
        <f t="array" aca="1" ref="S277" ca="1">IF(ISNUMBER(R277),IF(R277=100%,"CUMPLIDA",IF(AND(ISNUMBER(N277),ISNUMBER(INDIRECT("FECHA_"&amp;$B277,1))), IF(N277&lt;=INDIRECT("FECHA_"&amp;$B277,1),"INCUMPLIDA","PROCESO"), "VERIFICAR FECHA")),"SIN VALOR AVANCE")</f>
        <v>CUMPLIDA</v>
      </c>
    </row>
    <row r="278" spans="1:19" ht="285.75">
      <c r="A278" s="103" t="s">
        <v>19</v>
      </c>
      <c r="B278" s="104" t="s">
        <v>14</v>
      </c>
      <c r="C278" s="363"/>
      <c r="D278" s="363"/>
      <c r="E278" s="361"/>
      <c r="F278" s="361"/>
      <c r="G278" s="361"/>
      <c r="H278" s="361"/>
      <c r="I278" s="253">
        <v>2</v>
      </c>
      <c r="J278" s="254">
        <v>1</v>
      </c>
      <c r="K278" s="254">
        <v>1</v>
      </c>
      <c r="L278" s="107">
        <v>1</v>
      </c>
      <c r="M278" s="108">
        <v>45323</v>
      </c>
      <c r="N278" s="108">
        <v>45747</v>
      </c>
      <c r="O278" s="109">
        <f t="shared" si="9"/>
        <v>60.571428571428569</v>
      </c>
      <c r="P278" s="110">
        <v>1</v>
      </c>
      <c r="Q278" s="114" t="s">
        <v>2410</v>
      </c>
      <c r="R278" s="110">
        <f t="shared" si="10"/>
        <v>1</v>
      </c>
      <c r="S278" s="111" t="str">
        <f t="array" aca="1" ref="S278" ca="1">IF(ISNUMBER(R278),IF(R278=100%,"CUMPLIDA",IF(AND(ISNUMBER(N278),ISNUMBER(INDIRECT("FECHA_"&amp;$B278,1))), IF(N278&lt;=INDIRECT("FECHA_"&amp;$B278,1),"INCUMPLIDA","PROCESO"), "VERIFICAR FECHA")),"SIN VALOR AVANCE")</f>
        <v>CUMPLIDA</v>
      </c>
    </row>
    <row r="279" spans="1:19" ht="75.75">
      <c r="A279" s="103" t="s">
        <v>19</v>
      </c>
      <c r="B279" s="104" t="s">
        <v>14</v>
      </c>
      <c r="C279" s="363"/>
      <c r="D279" s="363"/>
      <c r="E279" s="361"/>
      <c r="F279" s="361"/>
      <c r="G279" s="361"/>
      <c r="H279" s="361"/>
      <c r="I279" s="253">
        <v>3</v>
      </c>
      <c r="J279" s="254">
        <v>1</v>
      </c>
      <c r="K279" s="254">
        <v>1</v>
      </c>
      <c r="L279" s="107">
        <v>1</v>
      </c>
      <c r="M279" s="108">
        <v>45323</v>
      </c>
      <c r="N279" s="108">
        <v>45747</v>
      </c>
      <c r="O279" s="109">
        <f t="shared" si="9"/>
        <v>60.571428571428569</v>
      </c>
      <c r="P279" s="110">
        <v>1</v>
      </c>
      <c r="Q279" s="106" t="s">
        <v>2409</v>
      </c>
      <c r="R279" s="110">
        <f t="shared" si="10"/>
        <v>1</v>
      </c>
      <c r="S279" s="111" t="str">
        <f t="array" aca="1" ref="S279" ca="1">IF(ISNUMBER(R279),IF(R279=100%,"CUMPLIDA",IF(AND(ISNUMBER(N279),ISNUMBER(INDIRECT("FECHA_"&amp;$B279,1))), IF(N279&lt;=INDIRECT("FECHA_"&amp;$B279,1),"INCUMPLIDA","PROCESO"), "VERIFICAR FECHA")),"SIN VALOR AVANCE")</f>
        <v>CUMPLIDA</v>
      </c>
    </row>
    <row r="280" spans="1:19" ht="75.75">
      <c r="A280" s="103" t="s">
        <v>19</v>
      </c>
      <c r="B280" s="104" t="s">
        <v>14</v>
      </c>
      <c r="C280" s="363"/>
      <c r="D280" s="363"/>
      <c r="E280" s="361"/>
      <c r="F280" s="361"/>
      <c r="G280" s="361"/>
      <c r="H280" s="361"/>
      <c r="I280" s="253">
        <v>4</v>
      </c>
      <c r="J280" s="254">
        <v>1</v>
      </c>
      <c r="K280" s="254">
        <v>1</v>
      </c>
      <c r="L280" s="107">
        <v>1</v>
      </c>
      <c r="M280" s="108">
        <v>45231</v>
      </c>
      <c r="N280" s="108">
        <v>45747</v>
      </c>
      <c r="O280" s="109">
        <f t="shared" si="9"/>
        <v>73.714285714285708</v>
      </c>
      <c r="P280" s="110">
        <v>1</v>
      </c>
      <c r="Q280" s="106" t="s">
        <v>2409</v>
      </c>
      <c r="R280" s="110">
        <f t="shared" si="10"/>
        <v>1</v>
      </c>
      <c r="S280" s="111" t="str">
        <f t="array" aca="1" ref="S280" ca="1">IF(ISNUMBER(R280),IF(R280=100%,"CUMPLIDA",IF(AND(ISNUMBER(N280),ISNUMBER(INDIRECT("FECHA_"&amp;$B280,1))), IF(N280&lt;=INDIRECT("FECHA_"&amp;$B280,1),"INCUMPLIDA","PROCESO"), "VERIFICAR FECHA")),"SIN VALOR AVANCE")</f>
        <v>CUMPLIDA</v>
      </c>
    </row>
    <row r="281" spans="1:19" ht="255.75">
      <c r="A281" s="103" t="s">
        <v>19</v>
      </c>
      <c r="B281" s="104" t="s">
        <v>14</v>
      </c>
      <c r="C281" s="363"/>
      <c r="D281" s="363"/>
      <c r="E281" s="361"/>
      <c r="F281" s="361"/>
      <c r="G281" s="361"/>
      <c r="H281" s="361"/>
      <c r="I281" s="253">
        <v>5</v>
      </c>
      <c r="J281" s="254">
        <v>1</v>
      </c>
      <c r="K281" s="254">
        <v>1</v>
      </c>
      <c r="L281" s="107">
        <v>1</v>
      </c>
      <c r="M281" s="108">
        <v>45323</v>
      </c>
      <c r="N281" s="108">
        <v>45747</v>
      </c>
      <c r="O281" s="109">
        <f t="shared" si="9"/>
        <v>60.571428571428569</v>
      </c>
      <c r="P281" s="110">
        <v>1</v>
      </c>
      <c r="Q281" s="114" t="s">
        <v>2411</v>
      </c>
      <c r="R281" s="110">
        <f t="shared" si="10"/>
        <v>1</v>
      </c>
      <c r="S281" s="111" t="str">
        <f t="array" aca="1" ref="S281" ca="1">IF(ISNUMBER(R281),IF(R281=100%,"CUMPLIDA",IF(AND(ISNUMBER(N281),ISNUMBER(INDIRECT("FECHA_"&amp;$B281,1))), IF(N281&lt;=INDIRECT("FECHA_"&amp;$B281,1),"INCUMPLIDA","PROCESO"), "VERIFICAR FECHA")),"SIN VALOR AVANCE")</f>
        <v>CUMPLIDA</v>
      </c>
    </row>
    <row r="282" spans="1:19" ht="75.75">
      <c r="A282" s="103" t="s">
        <v>19</v>
      </c>
      <c r="B282" s="104" t="s">
        <v>14</v>
      </c>
      <c r="C282" s="363"/>
      <c r="D282" s="363"/>
      <c r="E282" s="361"/>
      <c r="F282" s="361"/>
      <c r="G282" s="361"/>
      <c r="H282" s="361"/>
      <c r="I282" s="253">
        <v>6</v>
      </c>
      <c r="J282" s="254">
        <v>1</v>
      </c>
      <c r="K282" s="254">
        <v>1</v>
      </c>
      <c r="L282" s="107">
        <v>1</v>
      </c>
      <c r="M282" s="108">
        <v>45231</v>
      </c>
      <c r="N282" s="108">
        <v>45747</v>
      </c>
      <c r="O282" s="109">
        <f t="shared" si="9"/>
        <v>73.714285714285708</v>
      </c>
      <c r="P282" s="110">
        <v>1</v>
      </c>
      <c r="Q282" s="106" t="s">
        <v>2409</v>
      </c>
      <c r="R282" s="110">
        <f t="shared" si="10"/>
        <v>1</v>
      </c>
      <c r="S282" s="111" t="str">
        <f t="array" aca="1" ref="S282" ca="1">IF(ISNUMBER(R282),IF(R282=100%,"CUMPLIDA",IF(AND(ISNUMBER(N282),ISNUMBER(INDIRECT("FECHA_"&amp;$B282,1))), IF(N282&lt;=INDIRECT("FECHA_"&amp;$B282,1),"INCUMPLIDA","PROCESO"), "VERIFICAR FECHA")),"SIN VALOR AVANCE")</f>
        <v>CUMPLIDA</v>
      </c>
    </row>
    <row r="283" spans="1:19" ht="315.75">
      <c r="A283" s="103" t="s">
        <v>19</v>
      </c>
      <c r="B283" s="104" t="s">
        <v>14</v>
      </c>
      <c r="C283" s="363"/>
      <c r="D283" s="363"/>
      <c r="E283" s="361"/>
      <c r="F283" s="361"/>
      <c r="G283" s="361"/>
      <c r="H283" s="361"/>
      <c r="I283" s="253">
        <v>7</v>
      </c>
      <c r="J283" s="254">
        <v>1</v>
      </c>
      <c r="K283" s="254">
        <v>1</v>
      </c>
      <c r="L283" s="107">
        <v>1</v>
      </c>
      <c r="M283" s="108">
        <v>45231</v>
      </c>
      <c r="N283" s="108">
        <v>45808</v>
      </c>
      <c r="O283" s="109">
        <f t="shared" si="9"/>
        <v>82.428571428571431</v>
      </c>
      <c r="P283" s="110">
        <v>1</v>
      </c>
      <c r="Q283" s="106" t="s">
        <v>2395</v>
      </c>
      <c r="R283" s="110">
        <f t="shared" si="10"/>
        <v>1</v>
      </c>
      <c r="S283" s="111" t="str">
        <f t="array" aca="1" ref="S283" ca="1">IF(ISNUMBER(R283),IF(R283=100%,"CUMPLIDA",IF(AND(ISNUMBER(N283),ISNUMBER(INDIRECT("FECHA_"&amp;$B283,1))), IF(N283&lt;=INDIRECT("FECHA_"&amp;$B283,1),"INCUMPLIDA","PROCESO"), "VERIFICAR FECHA")),"SIN VALOR AVANCE")</f>
        <v>CUMPLIDA</v>
      </c>
    </row>
    <row r="284" spans="1:19" ht="75.75">
      <c r="A284" s="103" t="s">
        <v>19</v>
      </c>
      <c r="B284" s="104" t="s">
        <v>14</v>
      </c>
      <c r="C284" s="363"/>
      <c r="D284" s="363"/>
      <c r="E284" s="361"/>
      <c r="F284" s="361"/>
      <c r="G284" s="361"/>
      <c r="H284" s="361"/>
      <c r="I284" s="253">
        <v>20</v>
      </c>
      <c r="J284" s="254">
        <v>1</v>
      </c>
      <c r="K284" s="254">
        <v>1</v>
      </c>
      <c r="L284" s="107">
        <v>7</v>
      </c>
      <c r="M284" s="108">
        <v>46024</v>
      </c>
      <c r="N284" s="108">
        <v>46660</v>
      </c>
      <c r="O284" s="109">
        <f t="shared" si="9"/>
        <v>90.857142857142861</v>
      </c>
      <c r="P284" s="110">
        <v>0</v>
      </c>
      <c r="Q284" s="106" t="s">
        <v>2409</v>
      </c>
      <c r="R284" s="110">
        <f t="shared" si="10"/>
        <v>0</v>
      </c>
      <c r="S284" s="111" t="str">
        <f t="array" aca="1" ref="S284" ca="1">IF(ISNUMBER(R284),IF(R284=100%,"CUMPLIDA",IF(AND(ISNUMBER(N284),ISNUMBER(INDIRECT("FECHA_"&amp;$B284,1))), IF(N284&lt;=INDIRECT("FECHA_"&amp;$B284,1),"INCUMPLIDA","PROCESO"), "VERIFICAR FECHA")),"SIN VALOR AVANCE")</f>
        <v>PROCESO</v>
      </c>
    </row>
    <row r="285" spans="1:19" ht="195.75">
      <c r="A285" s="103" t="s">
        <v>19</v>
      </c>
      <c r="B285" s="104" t="s">
        <v>14</v>
      </c>
      <c r="C285" s="363"/>
      <c r="D285" s="363"/>
      <c r="E285" s="361"/>
      <c r="F285" s="361"/>
      <c r="G285" s="361"/>
      <c r="H285" s="361"/>
      <c r="I285" s="253">
        <v>21</v>
      </c>
      <c r="J285" s="254">
        <v>1</v>
      </c>
      <c r="K285" s="254">
        <v>1</v>
      </c>
      <c r="L285" s="107">
        <v>1</v>
      </c>
      <c r="M285" s="108">
        <v>46024</v>
      </c>
      <c r="N285" s="108">
        <v>46660</v>
      </c>
      <c r="O285" s="109">
        <f t="shared" si="9"/>
        <v>90.857142857142861</v>
      </c>
      <c r="P285" s="110">
        <v>0</v>
      </c>
      <c r="Q285" s="114" t="s">
        <v>840</v>
      </c>
      <c r="R285" s="110">
        <f t="shared" si="10"/>
        <v>0</v>
      </c>
      <c r="S285" s="111" t="str">
        <f t="array" aca="1" ref="S285" ca="1">IF(ISNUMBER(R285),IF(R285=100%,"CUMPLIDA",IF(AND(ISNUMBER(N285),ISNUMBER(INDIRECT("FECHA_"&amp;$B285,1))), IF(N285&lt;=INDIRECT("FECHA_"&amp;$B285,1),"INCUMPLIDA","PROCESO"), "VERIFICAR FECHA")),"SIN VALOR AVANCE")</f>
        <v>PROCESO</v>
      </c>
    </row>
    <row r="286" spans="1:19" ht="315.75">
      <c r="A286" s="103" t="s">
        <v>19</v>
      </c>
      <c r="B286" s="104" t="s">
        <v>14</v>
      </c>
      <c r="C286" s="363"/>
      <c r="D286" s="363"/>
      <c r="E286" s="361"/>
      <c r="F286" s="361"/>
      <c r="G286" s="361"/>
      <c r="H286" s="361"/>
      <c r="I286" s="253">
        <v>22</v>
      </c>
      <c r="J286" s="254">
        <v>1</v>
      </c>
      <c r="K286" s="254">
        <v>1</v>
      </c>
      <c r="L286" s="107">
        <v>2</v>
      </c>
      <c r="M286" s="108">
        <v>46024</v>
      </c>
      <c r="N286" s="108">
        <v>46660</v>
      </c>
      <c r="O286" s="109">
        <f t="shared" si="9"/>
        <v>90.857142857142861</v>
      </c>
      <c r="P286" s="110">
        <v>0</v>
      </c>
      <c r="Q286" s="106" t="s">
        <v>2395</v>
      </c>
      <c r="R286" s="110">
        <f t="shared" si="10"/>
        <v>0</v>
      </c>
      <c r="S286" s="111" t="str">
        <f t="array" aca="1" ref="S286" ca="1">IF(ISNUMBER(R286),IF(R286=100%,"CUMPLIDA",IF(AND(ISNUMBER(N286),ISNUMBER(INDIRECT("FECHA_"&amp;$B286,1))), IF(N286&lt;=INDIRECT("FECHA_"&amp;$B286,1),"INCUMPLIDA","PROCESO"), "VERIFICAR FECHA")),"SIN VALOR AVANCE")</f>
        <v>PROCESO</v>
      </c>
    </row>
    <row r="287" spans="1:19" ht="210.75">
      <c r="A287" s="103" t="s">
        <v>19</v>
      </c>
      <c r="B287" s="104" t="s">
        <v>14</v>
      </c>
      <c r="C287" s="363"/>
      <c r="D287" s="363"/>
      <c r="E287" s="361"/>
      <c r="F287" s="361"/>
      <c r="G287" s="361"/>
      <c r="H287" s="361"/>
      <c r="I287" s="253">
        <v>11</v>
      </c>
      <c r="J287" s="254">
        <v>1</v>
      </c>
      <c r="K287" s="254">
        <v>1</v>
      </c>
      <c r="L287" s="107">
        <v>6</v>
      </c>
      <c r="M287" s="108">
        <v>44986</v>
      </c>
      <c r="N287" s="108">
        <v>45350</v>
      </c>
      <c r="O287" s="109">
        <f t="shared" si="9"/>
        <v>52</v>
      </c>
      <c r="P287" s="110">
        <v>1</v>
      </c>
      <c r="Q287" s="106" t="s">
        <v>2412</v>
      </c>
      <c r="R287" s="110">
        <f t="shared" si="10"/>
        <v>1</v>
      </c>
      <c r="S287" s="111" t="str">
        <f t="array" aca="1" ref="S287" ca="1">IF(ISNUMBER(R287),IF(R287=100%,"CUMPLIDA",IF(AND(ISNUMBER(N287),ISNUMBER(INDIRECT("FECHA_"&amp;$B287,1))), IF(N287&lt;=INDIRECT("FECHA_"&amp;$B287,1),"INCUMPLIDA","PROCESO"), "VERIFICAR FECHA")),"SIN VALOR AVANCE")</f>
        <v>CUMPLIDA</v>
      </c>
    </row>
    <row r="288" spans="1:19" ht="75.75">
      <c r="A288" s="103" t="s">
        <v>19</v>
      </c>
      <c r="B288" s="104" t="s">
        <v>14</v>
      </c>
      <c r="C288" s="363"/>
      <c r="D288" s="363"/>
      <c r="E288" s="361"/>
      <c r="F288" s="361"/>
      <c r="G288" s="361"/>
      <c r="H288" s="361"/>
      <c r="I288" s="253">
        <v>1</v>
      </c>
      <c r="J288" s="254">
        <v>1</v>
      </c>
      <c r="K288" s="254">
        <v>1</v>
      </c>
      <c r="L288" s="107">
        <v>1</v>
      </c>
      <c r="M288" s="108">
        <v>45231</v>
      </c>
      <c r="N288" s="108">
        <v>45504</v>
      </c>
      <c r="O288" s="109">
        <f t="shared" ref="O288:O351" si="11">(N288-M288)/7</f>
        <v>39</v>
      </c>
      <c r="P288" s="110">
        <v>1</v>
      </c>
      <c r="Q288" s="106" t="s">
        <v>2409</v>
      </c>
      <c r="R288" s="110">
        <f t="shared" si="10"/>
        <v>1</v>
      </c>
      <c r="S288" s="111" t="str">
        <f t="array" aca="1" ref="S288" ca="1">IF(ISNUMBER(R288),IF(R288=100%,"CUMPLIDA",IF(AND(ISNUMBER(N288),ISNUMBER(INDIRECT("FECHA_"&amp;$B288,1))), IF(N288&lt;=INDIRECT("FECHA_"&amp;$B288,1),"INCUMPLIDA","PROCESO"), "VERIFICAR FECHA")),"SIN VALOR AVANCE")</f>
        <v>CUMPLIDA</v>
      </c>
    </row>
    <row r="289" spans="1:19" ht="195.75">
      <c r="A289" s="103" t="s">
        <v>19</v>
      </c>
      <c r="B289" s="104" t="s">
        <v>14</v>
      </c>
      <c r="C289" s="363"/>
      <c r="D289" s="363"/>
      <c r="E289" s="361"/>
      <c r="F289" s="361"/>
      <c r="G289" s="361"/>
      <c r="H289" s="361"/>
      <c r="I289" s="253">
        <v>2</v>
      </c>
      <c r="J289" s="254">
        <v>1</v>
      </c>
      <c r="K289" s="254">
        <v>1</v>
      </c>
      <c r="L289" s="107">
        <v>1</v>
      </c>
      <c r="M289" s="108">
        <v>45323</v>
      </c>
      <c r="N289" s="108">
        <v>45747</v>
      </c>
      <c r="O289" s="109">
        <f t="shared" si="11"/>
        <v>60.571428571428569</v>
      </c>
      <c r="P289" s="110">
        <v>1</v>
      </c>
      <c r="Q289" s="114" t="s">
        <v>840</v>
      </c>
      <c r="R289" s="110">
        <f t="shared" si="10"/>
        <v>1</v>
      </c>
      <c r="S289" s="111" t="str">
        <f t="array" aca="1" ref="S289" ca="1">IF(ISNUMBER(R289),IF(R289=100%,"CUMPLIDA",IF(AND(ISNUMBER(N289),ISNUMBER(INDIRECT("FECHA_"&amp;$B289,1))), IF(N289&lt;=INDIRECT("FECHA_"&amp;$B289,1),"INCUMPLIDA","PROCESO"), "VERIFICAR FECHA")),"SIN VALOR AVANCE")</f>
        <v>CUMPLIDA</v>
      </c>
    </row>
    <row r="290" spans="1:19" ht="75.75">
      <c r="A290" s="103" t="s">
        <v>19</v>
      </c>
      <c r="B290" s="104" t="s">
        <v>14</v>
      </c>
      <c r="C290" s="363"/>
      <c r="D290" s="363"/>
      <c r="E290" s="361"/>
      <c r="F290" s="361"/>
      <c r="G290" s="361"/>
      <c r="H290" s="361"/>
      <c r="I290" s="253">
        <v>3</v>
      </c>
      <c r="J290" s="254">
        <v>1</v>
      </c>
      <c r="K290" s="254">
        <v>1</v>
      </c>
      <c r="L290" s="107">
        <v>1</v>
      </c>
      <c r="M290" s="108">
        <v>45323</v>
      </c>
      <c r="N290" s="108">
        <v>45747</v>
      </c>
      <c r="O290" s="109">
        <f t="shared" si="11"/>
        <v>60.571428571428569</v>
      </c>
      <c r="P290" s="110">
        <v>1</v>
      </c>
      <c r="Q290" s="106" t="s">
        <v>2409</v>
      </c>
      <c r="R290" s="110">
        <f t="shared" si="10"/>
        <v>1</v>
      </c>
      <c r="S290" s="111" t="str">
        <f t="array" aca="1" ref="S290" ca="1">IF(ISNUMBER(R290),IF(R290=100%,"CUMPLIDA",IF(AND(ISNUMBER(N290),ISNUMBER(INDIRECT("FECHA_"&amp;$B290,1))), IF(N290&lt;=INDIRECT("FECHA_"&amp;$B290,1),"INCUMPLIDA","PROCESO"), "VERIFICAR FECHA")),"SIN VALOR AVANCE")</f>
        <v>CUMPLIDA</v>
      </c>
    </row>
    <row r="291" spans="1:19" ht="75.75">
      <c r="A291" s="103" t="s">
        <v>19</v>
      </c>
      <c r="B291" s="104" t="s">
        <v>14</v>
      </c>
      <c r="C291" s="363"/>
      <c r="D291" s="363"/>
      <c r="E291" s="361"/>
      <c r="F291" s="361"/>
      <c r="G291" s="361"/>
      <c r="H291" s="361"/>
      <c r="I291" s="253">
        <v>4</v>
      </c>
      <c r="J291" s="254">
        <v>1</v>
      </c>
      <c r="K291" s="254">
        <v>1</v>
      </c>
      <c r="L291" s="107">
        <v>1</v>
      </c>
      <c r="M291" s="108">
        <v>45231</v>
      </c>
      <c r="N291" s="108">
        <v>45747</v>
      </c>
      <c r="O291" s="109">
        <f t="shared" si="11"/>
        <v>73.714285714285708</v>
      </c>
      <c r="P291" s="110">
        <v>1</v>
      </c>
      <c r="Q291" s="106" t="s">
        <v>2409</v>
      </c>
      <c r="R291" s="110">
        <f t="shared" si="10"/>
        <v>1</v>
      </c>
      <c r="S291" s="111" t="str">
        <f t="array" aca="1" ref="S291" ca="1">IF(ISNUMBER(R291),IF(R291=100%,"CUMPLIDA",IF(AND(ISNUMBER(N291),ISNUMBER(INDIRECT("FECHA_"&amp;$B291,1))), IF(N291&lt;=INDIRECT("FECHA_"&amp;$B291,1),"INCUMPLIDA","PROCESO"), "VERIFICAR FECHA")),"SIN VALOR AVANCE")</f>
        <v>CUMPLIDA</v>
      </c>
    </row>
    <row r="292" spans="1:19" ht="195.75">
      <c r="A292" s="103" t="s">
        <v>19</v>
      </c>
      <c r="B292" s="104" t="s">
        <v>14</v>
      </c>
      <c r="C292" s="363"/>
      <c r="D292" s="363"/>
      <c r="E292" s="361"/>
      <c r="F292" s="361"/>
      <c r="G292" s="361"/>
      <c r="H292" s="361"/>
      <c r="I292" s="253">
        <v>5</v>
      </c>
      <c r="J292" s="254">
        <v>1</v>
      </c>
      <c r="K292" s="254">
        <v>1</v>
      </c>
      <c r="L292" s="107">
        <v>1</v>
      </c>
      <c r="M292" s="108">
        <v>45323</v>
      </c>
      <c r="N292" s="108">
        <v>45747</v>
      </c>
      <c r="O292" s="109">
        <f t="shared" si="11"/>
        <v>60.571428571428569</v>
      </c>
      <c r="P292" s="110">
        <v>1</v>
      </c>
      <c r="Q292" s="114" t="s">
        <v>840</v>
      </c>
      <c r="R292" s="110">
        <f t="shared" si="10"/>
        <v>1</v>
      </c>
      <c r="S292" s="111" t="str">
        <f t="array" aca="1" ref="S292" ca="1">IF(ISNUMBER(R292),IF(R292=100%,"CUMPLIDA",IF(AND(ISNUMBER(N292),ISNUMBER(INDIRECT("FECHA_"&amp;$B292,1))), IF(N292&lt;=INDIRECT("FECHA_"&amp;$B292,1),"INCUMPLIDA","PROCESO"), "VERIFICAR FECHA")),"SIN VALOR AVANCE")</f>
        <v>CUMPLIDA</v>
      </c>
    </row>
    <row r="293" spans="1:19" ht="75.75">
      <c r="A293" s="103" t="s">
        <v>19</v>
      </c>
      <c r="B293" s="104" t="s">
        <v>14</v>
      </c>
      <c r="C293" s="363"/>
      <c r="D293" s="363"/>
      <c r="E293" s="361"/>
      <c r="F293" s="361"/>
      <c r="G293" s="361"/>
      <c r="H293" s="361"/>
      <c r="I293" s="253">
        <v>6</v>
      </c>
      <c r="J293" s="254">
        <v>1</v>
      </c>
      <c r="K293" s="254">
        <v>1</v>
      </c>
      <c r="L293" s="107">
        <v>1</v>
      </c>
      <c r="M293" s="108">
        <v>45231</v>
      </c>
      <c r="N293" s="108">
        <v>45747</v>
      </c>
      <c r="O293" s="109">
        <f t="shared" si="11"/>
        <v>73.714285714285708</v>
      </c>
      <c r="P293" s="110">
        <v>1</v>
      </c>
      <c r="Q293" s="106" t="s">
        <v>2409</v>
      </c>
      <c r="R293" s="110">
        <f t="shared" si="10"/>
        <v>1</v>
      </c>
      <c r="S293" s="111" t="str">
        <f t="array" aca="1" ref="S293" ca="1">IF(ISNUMBER(R293),IF(R293=100%,"CUMPLIDA",IF(AND(ISNUMBER(N293),ISNUMBER(INDIRECT("FECHA_"&amp;$B293,1))), IF(N293&lt;=INDIRECT("FECHA_"&amp;$B293,1),"INCUMPLIDA","PROCESO"), "VERIFICAR FECHA")),"SIN VALOR AVANCE")</f>
        <v>CUMPLIDA</v>
      </c>
    </row>
    <row r="294" spans="1:19" ht="315.75">
      <c r="A294" s="103" t="s">
        <v>19</v>
      </c>
      <c r="B294" s="104" t="s">
        <v>14</v>
      </c>
      <c r="C294" s="363"/>
      <c r="D294" s="363"/>
      <c r="E294" s="361"/>
      <c r="F294" s="361"/>
      <c r="G294" s="361"/>
      <c r="H294" s="361"/>
      <c r="I294" s="253">
        <v>7</v>
      </c>
      <c r="J294" s="254">
        <v>1</v>
      </c>
      <c r="K294" s="254">
        <v>1</v>
      </c>
      <c r="L294" s="107">
        <v>1</v>
      </c>
      <c r="M294" s="108">
        <v>45231</v>
      </c>
      <c r="N294" s="108">
        <v>45808</v>
      </c>
      <c r="O294" s="109">
        <f t="shared" si="11"/>
        <v>82.428571428571431</v>
      </c>
      <c r="P294" s="110">
        <v>1</v>
      </c>
      <c r="Q294" s="106" t="s">
        <v>2395</v>
      </c>
      <c r="R294" s="110">
        <f t="shared" si="10"/>
        <v>1</v>
      </c>
      <c r="S294" s="111" t="str">
        <f t="array" aca="1" ref="S294" ca="1">IF(ISNUMBER(R294),IF(R294=100%,"CUMPLIDA",IF(AND(ISNUMBER(N294),ISNUMBER(INDIRECT("FECHA_"&amp;$B294,1))), IF(N294&lt;=INDIRECT("FECHA_"&amp;$B294,1),"INCUMPLIDA","PROCESO"), "VERIFICAR FECHA")),"SIN VALOR AVANCE")</f>
        <v>CUMPLIDA</v>
      </c>
    </row>
    <row r="295" spans="1:19" ht="75.75">
      <c r="A295" s="103" t="s">
        <v>19</v>
      </c>
      <c r="B295" s="104" t="s">
        <v>14</v>
      </c>
      <c r="C295" s="363"/>
      <c r="D295" s="363"/>
      <c r="E295" s="361"/>
      <c r="F295" s="361"/>
      <c r="G295" s="361"/>
      <c r="H295" s="361"/>
      <c r="I295" s="253">
        <v>20</v>
      </c>
      <c r="J295" s="254">
        <v>1</v>
      </c>
      <c r="K295" s="254">
        <v>1</v>
      </c>
      <c r="L295" s="107">
        <v>7</v>
      </c>
      <c r="M295" s="108">
        <v>46024</v>
      </c>
      <c r="N295" s="108">
        <v>46660</v>
      </c>
      <c r="O295" s="109">
        <f t="shared" si="11"/>
        <v>90.857142857142861</v>
      </c>
      <c r="P295" s="110">
        <v>0</v>
      </c>
      <c r="Q295" s="106" t="s">
        <v>2409</v>
      </c>
      <c r="R295" s="110">
        <f t="shared" si="10"/>
        <v>0</v>
      </c>
      <c r="S295" s="111" t="str">
        <f t="array" aca="1" ref="S295" ca="1">IF(ISNUMBER(R295),IF(R295=100%,"CUMPLIDA",IF(AND(ISNUMBER(N295),ISNUMBER(INDIRECT("FECHA_"&amp;$B295,1))), IF(N295&lt;=INDIRECT("FECHA_"&amp;$B295,1),"INCUMPLIDA","PROCESO"), "VERIFICAR FECHA")),"SIN VALOR AVANCE")</f>
        <v>PROCESO</v>
      </c>
    </row>
    <row r="296" spans="1:19" ht="195.75">
      <c r="A296" s="103" t="s">
        <v>19</v>
      </c>
      <c r="B296" s="104" t="s">
        <v>14</v>
      </c>
      <c r="C296" s="363"/>
      <c r="D296" s="363"/>
      <c r="E296" s="361"/>
      <c r="F296" s="361"/>
      <c r="G296" s="361"/>
      <c r="H296" s="361"/>
      <c r="I296" s="253">
        <v>21</v>
      </c>
      <c r="J296" s="254">
        <v>1</v>
      </c>
      <c r="K296" s="254">
        <v>1</v>
      </c>
      <c r="L296" s="107">
        <v>1</v>
      </c>
      <c r="M296" s="108">
        <v>46024</v>
      </c>
      <c r="N296" s="108">
        <v>46660</v>
      </c>
      <c r="O296" s="109">
        <f t="shared" si="11"/>
        <v>90.857142857142861</v>
      </c>
      <c r="P296" s="110">
        <v>0</v>
      </c>
      <c r="Q296" s="114" t="s">
        <v>840</v>
      </c>
      <c r="R296" s="110">
        <f t="shared" si="10"/>
        <v>0</v>
      </c>
      <c r="S296" s="111" t="str">
        <f t="array" aca="1" ref="S296" ca="1">IF(ISNUMBER(R296),IF(R296=100%,"CUMPLIDA",IF(AND(ISNUMBER(N296),ISNUMBER(INDIRECT("FECHA_"&amp;$B296,1))), IF(N296&lt;=INDIRECT("FECHA_"&amp;$B296,1),"INCUMPLIDA","PROCESO"), "VERIFICAR FECHA")),"SIN VALOR AVANCE")</f>
        <v>PROCESO</v>
      </c>
    </row>
    <row r="297" spans="1:19" ht="315.75">
      <c r="A297" s="103" t="s">
        <v>19</v>
      </c>
      <c r="B297" s="104" t="s">
        <v>14</v>
      </c>
      <c r="C297" s="363"/>
      <c r="D297" s="363"/>
      <c r="E297" s="361"/>
      <c r="F297" s="361"/>
      <c r="G297" s="361"/>
      <c r="H297" s="361"/>
      <c r="I297" s="253">
        <v>22</v>
      </c>
      <c r="J297" s="254">
        <v>1</v>
      </c>
      <c r="K297" s="254">
        <v>1</v>
      </c>
      <c r="L297" s="107">
        <v>2</v>
      </c>
      <c r="M297" s="108">
        <v>46024</v>
      </c>
      <c r="N297" s="108">
        <v>46660</v>
      </c>
      <c r="O297" s="109">
        <f t="shared" si="11"/>
        <v>90.857142857142861</v>
      </c>
      <c r="P297" s="110">
        <v>0</v>
      </c>
      <c r="Q297" s="106" t="s">
        <v>2395</v>
      </c>
      <c r="R297" s="110">
        <f t="shared" si="10"/>
        <v>0</v>
      </c>
      <c r="S297" s="111" t="str">
        <f t="array" aca="1" ref="S297" ca="1">IF(ISNUMBER(R297),IF(R297=100%,"CUMPLIDA",IF(AND(ISNUMBER(N297),ISNUMBER(INDIRECT("FECHA_"&amp;$B297,1))), IF(N297&lt;=INDIRECT("FECHA_"&amp;$B297,1),"INCUMPLIDA","PROCESO"), "VERIFICAR FECHA")),"SIN VALOR AVANCE")</f>
        <v>PROCESO</v>
      </c>
    </row>
    <row r="298" spans="1:19" ht="210.75">
      <c r="A298" s="103" t="s">
        <v>19</v>
      </c>
      <c r="B298" s="104" t="s">
        <v>14</v>
      </c>
      <c r="C298" s="363"/>
      <c r="D298" s="363"/>
      <c r="E298" s="361"/>
      <c r="F298" s="361"/>
      <c r="G298" s="361"/>
      <c r="H298" s="361"/>
      <c r="I298" s="253">
        <v>12</v>
      </c>
      <c r="J298" s="254">
        <v>1</v>
      </c>
      <c r="K298" s="254">
        <v>1</v>
      </c>
      <c r="L298" s="107">
        <v>6</v>
      </c>
      <c r="M298" s="108">
        <v>44986</v>
      </c>
      <c r="N298" s="108">
        <v>45350</v>
      </c>
      <c r="O298" s="109">
        <f t="shared" si="11"/>
        <v>52</v>
      </c>
      <c r="P298" s="110">
        <v>1</v>
      </c>
      <c r="Q298" s="106" t="s">
        <v>2412</v>
      </c>
      <c r="R298" s="110">
        <f t="shared" si="10"/>
        <v>1</v>
      </c>
      <c r="S298" s="111" t="str">
        <f t="array" aca="1" ref="S298" ca="1">IF(ISNUMBER(R298),IF(R298=100%,"CUMPLIDA",IF(AND(ISNUMBER(N298),ISNUMBER(INDIRECT("FECHA_"&amp;$B298,1))), IF(N298&lt;=INDIRECT("FECHA_"&amp;$B298,1),"INCUMPLIDA","PROCESO"), "VERIFICAR FECHA")),"SIN VALOR AVANCE")</f>
        <v>CUMPLIDA</v>
      </c>
    </row>
    <row r="299" spans="1:19" ht="75.75" customHeight="1">
      <c r="A299" s="103" t="s">
        <v>19</v>
      </c>
      <c r="B299" s="104" t="s">
        <v>14</v>
      </c>
      <c r="C299" s="363"/>
      <c r="D299" s="363"/>
      <c r="E299" s="361" t="s">
        <v>2268</v>
      </c>
      <c r="F299" s="361"/>
      <c r="G299" s="361"/>
      <c r="H299" s="361"/>
      <c r="I299" s="253">
        <v>1</v>
      </c>
      <c r="J299" s="254">
        <v>1</v>
      </c>
      <c r="K299" s="254">
        <v>1</v>
      </c>
      <c r="L299" s="107">
        <v>1</v>
      </c>
      <c r="M299" s="108">
        <v>45231</v>
      </c>
      <c r="N299" s="108">
        <v>45504</v>
      </c>
      <c r="O299" s="109">
        <f t="shared" si="11"/>
        <v>39</v>
      </c>
      <c r="P299" s="110">
        <v>1</v>
      </c>
      <c r="Q299" s="106" t="s">
        <v>2409</v>
      </c>
      <c r="R299" s="110">
        <f t="shared" si="10"/>
        <v>1</v>
      </c>
      <c r="S299" s="111" t="str">
        <f t="array" aca="1" ref="S299" ca="1">IF(ISNUMBER(R299),IF(R299=100%,"CUMPLIDA",IF(AND(ISNUMBER(N299),ISNUMBER(INDIRECT("FECHA_"&amp;$B299,1))), IF(N299&lt;=INDIRECT("FECHA_"&amp;$B299,1),"INCUMPLIDA","PROCESO"), "VERIFICAR FECHA")),"SIN VALOR AVANCE")</f>
        <v>CUMPLIDA</v>
      </c>
    </row>
    <row r="300" spans="1:19" ht="195.75">
      <c r="A300" s="103" t="s">
        <v>19</v>
      </c>
      <c r="B300" s="104" t="s">
        <v>14</v>
      </c>
      <c r="C300" s="363"/>
      <c r="D300" s="363"/>
      <c r="E300" s="361"/>
      <c r="F300" s="361"/>
      <c r="G300" s="361"/>
      <c r="H300" s="361"/>
      <c r="I300" s="253">
        <v>2</v>
      </c>
      <c r="J300" s="254">
        <v>1</v>
      </c>
      <c r="K300" s="254">
        <v>1</v>
      </c>
      <c r="L300" s="107">
        <v>1</v>
      </c>
      <c r="M300" s="108">
        <v>45566</v>
      </c>
      <c r="N300" s="108">
        <v>45626</v>
      </c>
      <c r="O300" s="109">
        <f t="shared" si="11"/>
        <v>8.5714285714285712</v>
      </c>
      <c r="P300" s="124">
        <v>1</v>
      </c>
      <c r="Q300" s="114" t="s">
        <v>840</v>
      </c>
      <c r="R300" s="110">
        <f t="shared" si="10"/>
        <v>1</v>
      </c>
      <c r="S300" s="111" t="str">
        <f t="array" aca="1" ref="S300" ca="1">IF(ISNUMBER(R300),IF(R300=100%,"CUMPLIDA",IF(AND(ISNUMBER(N300),ISNUMBER(INDIRECT("FECHA_"&amp;$B300,1))), IF(N300&lt;=INDIRECT("FECHA_"&amp;$B300,1),"INCUMPLIDA","PROCESO"), "VERIFICAR FECHA")),"SIN VALOR AVANCE")</f>
        <v>CUMPLIDA</v>
      </c>
    </row>
    <row r="301" spans="1:19" ht="75.75">
      <c r="A301" s="103" t="s">
        <v>19</v>
      </c>
      <c r="B301" s="104" t="s">
        <v>14</v>
      </c>
      <c r="C301" s="363"/>
      <c r="D301" s="363"/>
      <c r="E301" s="361"/>
      <c r="F301" s="361"/>
      <c r="G301" s="361"/>
      <c r="H301" s="361"/>
      <c r="I301" s="253">
        <v>3</v>
      </c>
      <c r="J301" s="254">
        <v>1</v>
      </c>
      <c r="K301" s="254">
        <v>1</v>
      </c>
      <c r="L301" s="107">
        <v>1</v>
      </c>
      <c r="M301" s="108">
        <v>45566</v>
      </c>
      <c r="N301" s="108">
        <v>45626</v>
      </c>
      <c r="O301" s="109">
        <f t="shared" si="11"/>
        <v>8.5714285714285712</v>
      </c>
      <c r="P301" s="124">
        <v>1</v>
      </c>
      <c r="Q301" s="106" t="s">
        <v>2409</v>
      </c>
      <c r="R301" s="110">
        <f t="shared" si="10"/>
        <v>1</v>
      </c>
      <c r="S301" s="111" t="str">
        <f t="array" aca="1" ref="S301" ca="1">IF(ISNUMBER(R301),IF(R301=100%,"CUMPLIDA",IF(AND(ISNUMBER(N301),ISNUMBER(INDIRECT("FECHA_"&amp;$B301,1))), IF(N301&lt;=INDIRECT("FECHA_"&amp;$B301,1),"INCUMPLIDA","PROCESO"), "VERIFICAR FECHA")),"SIN VALOR AVANCE")</f>
        <v>CUMPLIDA</v>
      </c>
    </row>
    <row r="302" spans="1:19" ht="285">
      <c r="A302" s="103" t="s">
        <v>19</v>
      </c>
      <c r="B302" s="104" t="s">
        <v>14</v>
      </c>
      <c r="C302" s="363"/>
      <c r="D302" s="363"/>
      <c r="E302" s="361"/>
      <c r="F302" s="361"/>
      <c r="G302" s="361"/>
      <c r="H302" s="361"/>
      <c r="I302" s="253">
        <v>4</v>
      </c>
      <c r="J302" s="254">
        <v>1</v>
      </c>
      <c r="K302" s="254">
        <v>1</v>
      </c>
      <c r="L302" s="107">
        <v>1</v>
      </c>
      <c r="M302" s="108">
        <v>45231</v>
      </c>
      <c r="N302" s="108">
        <v>45747</v>
      </c>
      <c r="O302" s="109">
        <f t="shared" si="11"/>
        <v>73.714285714285708</v>
      </c>
      <c r="P302" s="124">
        <v>1</v>
      </c>
      <c r="Q302" s="106" t="s">
        <v>2413</v>
      </c>
      <c r="R302" s="110">
        <f t="shared" si="10"/>
        <v>1</v>
      </c>
      <c r="S302" s="111" t="str">
        <f t="array" aca="1" ref="S302" ca="1">IF(ISNUMBER(R302),IF(R302=100%,"CUMPLIDA",IF(AND(ISNUMBER(N302),ISNUMBER(INDIRECT("FECHA_"&amp;$B302,1))), IF(N302&lt;=INDIRECT("FECHA_"&amp;$B302,1),"INCUMPLIDA","PROCESO"), "VERIFICAR FECHA")),"SIN VALOR AVANCE")</f>
        <v>CUMPLIDA</v>
      </c>
    </row>
    <row r="303" spans="1:19" ht="195.75">
      <c r="A303" s="103" t="s">
        <v>19</v>
      </c>
      <c r="B303" s="104" t="s">
        <v>14</v>
      </c>
      <c r="C303" s="363"/>
      <c r="D303" s="363"/>
      <c r="E303" s="361"/>
      <c r="F303" s="361"/>
      <c r="G303" s="361"/>
      <c r="H303" s="361"/>
      <c r="I303" s="253">
        <v>5</v>
      </c>
      <c r="J303" s="254">
        <v>1</v>
      </c>
      <c r="K303" s="254">
        <v>1</v>
      </c>
      <c r="L303" s="107">
        <v>1</v>
      </c>
      <c r="M303" s="108">
        <v>45566</v>
      </c>
      <c r="N303" s="108">
        <v>45626</v>
      </c>
      <c r="O303" s="109">
        <f t="shared" si="11"/>
        <v>8.5714285714285712</v>
      </c>
      <c r="P303" s="124">
        <v>1</v>
      </c>
      <c r="Q303" s="114" t="s">
        <v>840</v>
      </c>
      <c r="R303" s="110">
        <f t="shared" si="10"/>
        <v>1</v>
      </c>
      <c r="S303" s="111" t="str">
        <f t="array" aca="1" ref="S303" ca="1">IF(ISNUMBER(R303),IF(R303=100%,"CUMPLIDA",IF(AND(ISNUMBER(N303),ISNUMBER(INDIRECT("FECHA_"&amp;$B303,1))), IF(N303&lt;=INDIRECT("FECHA_"&amp;$B303,1),"INCUMPLIDA","PROCESO"), "VERIFICAR FECHA")),"SIN VALOR AVANCE")</f>
        <v>CUMPLIDA</v>
      </c>
    </row>
    <row r="304" spans="1:19" ht="75.75">
      <c r="A304" s="103" t="s">
        <v>19</v>
      </c>
      <c r="B304" s="104" t="s">
        <v>14</v>
      </c>
      <c r="C304" s="363"/>
      <c r="D304" s="363"/>
      <c r="E304" s="361"/>
      <c r="F304" s="361"/>
      <c r="G304" s="361"/>
      <c r="H304" s="361"/>
      <c r="I304" s="253">
        <v>6</v>
      </c>
      <c r="J304" s="254">
        <v>1</v>
      </c>
      <c r="K304" s="254">
        <v>1</v>
      </c>
      <c r="L304" s="107">
        <v>1</v>
      </c>
      <c r="M304" s="108">
        <v>45566</v>
      </c>
      <c r="N304" s="108">
        <v>45626</v>
      </c>
      <c r="O304" s="109">
        <f t="shared" si="11"/>
        <v>8.5714285714285712</v>
      </c>
      <c r="P304" s="124">
        <v>1</v>
      </c>
      <c r="Q304" s="106" t="s">
        <v>2409</v>
      </c>
      <c r="R304" s="110">
        <f t="shared" si="10"/>
        <v>1</v>
      </c>
      <c r="S304" s="111" t="str">
        <f t="array" aca="1" ref="S304" ca="1">IF(ISNUMBER(R304),IF(R304=100%,"CUMPLIDA",IF(AND(ISNUMBER(N304),ISNUMBER(INDIRECT("FECHA_"&amp;$B304,1))), IF(N304&lt;=INDIRECT("FECHA_"&amp;$B304,1),"INCUMPLIDA","PROCESO"), "VERIFICAR FECHA")),"SIN VALOR AVANCE")</f>
        <v>CUMPLIDA</v>
      </c>
    </row>
    <row r="305" spans="1:19" ht="315.75">
      <c r="A305" s="103" t="s">
        <v>19</v>
      </c>
      <c r="B305" s="104" t="s">
        <v>14</v>
      </c>
      <c r="C305" s="363"/>
      <c r="D305" s="363"/>
      <c r="E305" s="361"/>
      <c r="F305" s="361"/>
      <c r="G305" s="361"/>
      <c r="H305" s="361"/>
      <c r="I305" s="253">
        <v>7</v>
      </c>
      <c r="J305" s="254">
        <v>1</v>
      </c>
      <c r="K305" s="254">
        <v>1</v>
      </c>
      <c r="L305" s="107">
        <v>1</v>
      </c>
      <c r="M305" s="108">
        <v>45566</v>
      </c>
      <c r="N305" s="108">
        <v>45716</v>
      </c>
      <c r="O305" s="109">
        <f t="shared" si="11"/>
        <v>21.428571428571427</v>
      </c>
      <c r="P305" s="124">
        <v>1</v>
      </c>
      <c r="Q305" s="114" t="s">
        <v>1952</v>
      </c>
      <c r="R305" s="110">
        <f t="shared" si="10"/>
        <v>1</v>
      </c>
      <c r="S305" s="111" t="str">
        <f t="array" aca="1" ref="S305" ca="1">IF(ISNUMBER(R305),IF(R305=100%,"CUMPLIDA",IF(AND(ISNUMBER(N305),ISNUMBER(INDIRECT("FECHA_"&amp;$B305,1))), IF(N305&lt;=INDIRECT("FECHA_"&amp;$B305,1),"INCUMPLIDA","PROCESO"), "VERIFICAR FECHA")),"SIN VALOR AVANCE")</f>
        <v>CUMPLIDA</v>
      </c>
    </row>
    <row r="306" spans="1:19" ht="75.75">
      <c r="A306" s="103" t="s">
        <v>19</v>
      </c>
      <c r="B306" s="104" t="s">
        <v>14</v>
      </c>
      <c r="C306" s="363"/>
      <c r="D306" s="363"/>
      <c r="E306" s="361"/>
      <c r="F306" s="361"/>
      <c r="G306" s="361"/>
      <c r="H306" s="361"/>
      <c r="I306" s="253">
        <v>8</v>
      </c>
      <c r="J306" s="254">
        <v>1</v>
      </c>
      <c r="K306" s="254">
        <v>1</v>
      </c>
      <c r="L306" s="107">
        <v>4</v>
      </c>
      <c r="M306" s="108">
        <v>45717</v>
      </c>
      <c r="N306" s="108">
        <v>46387</v>
      </c>
      <c r="O306" s="109">
        <f t="shared" si="11"/>
        <v>95.714285714285708</v>
      </c>
      <c r="P306" s="124">
        <v>0.25</v>
      </c>
      <c r="Q306" s="106" t="s">
        <v>2409</v>
      </c>
      <c r="R306" s="110">
        <f t="shared" si="10"/>
        <v>0.25</v>
      </c>
      <c r="S306" s="111" t="str">
        <f t="array" aca="1" ref="S306" ca="1">IF(ISNUMBER(R306),IF(R306=100%,"CUMPLIDA",IF(AND(ISNUMBER(N306),ISNUMBER(INDIRECT("FECHA_"&amp;$B306,1))), IF(N306&lt;=INDIRECT("FECHA_"&amp;$B306,1),"INCUMPLIDA","PROCESO"), "VERIFICAR FECHA")),"SIN VALOR AVANCE")</f>
        <v>PROCESO</v>
      </c>
    </row>
    <row r="307" spans="1:19" ht="195.75">
      <c r="A307" s="103" t="s">
        <v>19</v>
      </c>
      <c r="B307" s="104" t="s">
        <v>14</v>
      </c>
      <c r="C307" s="363"/>
      <c r="D307" s="363"/>
      <c r="E307" s="361"/>
      <c r="F307" s="361"/>
      <c r="G307" s="361"/>
      <c r="H307" s="361"/>
      <c r="I307" s="253">
        <v>9</v>
      </c>
      <c r="J307" s="254">
        <v>1</v>
      </c>
      <c r="K307" s="254">
        <v>1</v>
      </c>
      <c r="L307" s="107">
        <v>1</v>
      </c>
      <c r="M307" s="108">
        <v>45717</v>
      </c>
      <c r="N307" s="108">
        <v>46387</v>
      </c>
      <c r="O307" s="109">
        <f t="shared" si="11"/>
        <v>95.714285714285708</v>
      </c>
      <c r="P307" s="124">
        <v>0</v>
      </c>
      <c r="Q307" s="114" t="s">
        <v>840</v>
      </c>
      <c r="R307" s="110">
        <f t="shared" si="10"/>
        <v>0</v>
      </c>
      <c r="S307" s="111" t="str">
        <f t="array" aca="1" ref="S307" ca="1">IF(ISNUMBER(R307),IF(R307=100%,"CUMPLIDA",IF(AND(ISNUMBER(N307),ISNUMBER(INDIRECT("FECHA_"&amp;$B307,1))), IF(N307&lt;=INDIRECT("FECHA_"&amp;$B307,1),"INCUMPLIDA","PROCESO"), "VERIFICAR FECHA")),"SIN VALOR AVANCE")</f>
        <v>PROCESO</v>
      </c>
    </row>
    <row r="308" spans="1:19" ht="315.75">
      <c r="A308" s="103" t="s">
        <v>19</v>
      </c>
      <c r="B308" s="104" t="s">
        <v>14</v>
      </c>
      <c r="C308" s="363"/>
      <c r="D308" s="363"/>
      <c r="E308" s="361"/>
      <c r="F308" s="361"/>
      <c r="G308" s="361"/>
      <c r="H308" s="361"/>
      <c r="I308" s="253">
        <v>10</v>
      </c>
      <c r="J308" s="254">
        <v>1</v>
      </c>
      <c r="K308" s="254">
        <v>1</v>
      </c>
      <c r="L308" s="107">
        <v>2</v>
      </c>
      <c r="M308" s="108">
        <v>45717</v>
      </c>
      <c r="N308" s="108">
        <v>46387</v>
      </c>
      <c r="O308" s="109">
        <f t="shared" si="11"/>
        <v>95.714285714285708</v>
      </c>
      <c r="P308" s="124">
        <v>0</v>
      </c>
      <c r="Q308" s="114" t="s">
        <v>1952</v>
      </c>
      <c r="R308" s="110">
        <f t="shared" si="10"/>
        <v>0</v>
      </c>
      <c r="S308" s="111" t="str">
        <f t="array" aca="1" ref="S308" ca="1">IF(ISNUMBER(R308),IF(R308=100%,"CUMPLIDA",IF(AND(ISNUMBER(N308),ISNUMBER(INDIRECT("FECHA_"&amp;$B308,1))), IF(N308&lt;=INDIRECT("FECHA_"&amp;$B308,1),"INCUMPLIDA","PROCESO"), "VERIFICAR FECHA")),"SIN VALOR AVANCE")</f>
        <v>PROCESO</v>
      </c>
    </row>
    <row r="309" spans="1:19" ht="105.75">
      <c r="A309" s="103" t="s">
        <v>19</v>
      </c>
      <c r="B309" s="104" t="s">
        <v>14</v>
      </c>
      <c r="C309" s="363"/>
      <c r="D309" s="363"/>
      <c r="E309" s="361"/>
      <c r="F309" s="361"/>
      <c r="G309" s="361"/>
      <c r="H309" s="361"/>
      <c r="I309" s="253">
        <v>13</v>
      </c>
      <c r="J309" s="254">
        <v>1</v>
      </c>
      <c r="K309" s="254">
        <v>1</v>
      </c>
      <c r="L309" s="107">
        <v>4</v>
      </c>
      <c r="M309" s="108">
        <v>44986</v>
      </c>
      <c r="N309" s="108">
        <v>45351</v>
      </c>
      <c r="O309" s="109">
        <f t="shared" si="11"/>
        <v>52.142857142857146</v>
      </c>
      <c r="P309" s="110">
        <v>1</v>
      </c>
      <c r="Q309" s="106" t="s">
        <v>2414</v>
      </c>
      <c r="R309" s="110">
        <f t="shared" si="10"/>
        <v>1</v>
      </c>
      <c r="S309" s="111" t="str">
        <f t="array" aca="1" ref="S309" ca="1">IF(ISNUMBER(R309),IF(R309=100%,"CUMPLIDA",IF(AND(ISNUMBER(N309),ISNUMBER(INDIRECT("FECHA_"&amp;$B309,1))), IF(N309&lt;=INDIRECT("FECHA_"&amp;$B309,1),"INCUMPLIDA","PROCESO"), "VERIFICAR FECHA")),"SIN VALOR AVANCE")</f>
        <v>CUMPLIDA</v>
      </c>
    </row>
    <row r="310" spans="1:19" ht="90.75">
      <c r="A310" s="103" t="s">
        <v>19</v>
      </c>
      <c r="B310" s="104" t="s">
        <v>14</v>
      </c>
      <c r="C310" s="363"/>
      <c r="D310" s="363"/>
      <c r="E310" s="253" t="s">
        <v>2376</v>
      </c>
      <c r="F310" s="253"/>
      <c r="G310" s="253"/>
      <c r="H310" s="361"/>
      <c r="I310" s="268">
        <v>14</v>
      </c>
      <c r="J310" s="254">
        <v>1</v>
      </c>
      <c r="K310" s="254">
        <v>1</v>
      </c>
      <c r="L310" s="107">
        <v>2</v>
      </c>
      <c r="M310" s="108">
        <v>44986</v>
      </c>
      <c r="N310" s="108">
        <v>45351</v>
      </c>
      <c r="O310" s="109">
        <f t="shared" si="11"/>
        <v>52.142857142857146</v>
      </c>
      <c r="P310" s="110">
        <v>1</v>
      </c>
      <c r="Q310" s="106" t="s">
        <v>2415</v>
      </c>
      <c r="R310" s="110">
        <f t="shared" si="10"/>
        <v>1</v>
      </c>
      <c r="S310" s="111" t="str">
        <f t="array" aca="1" ref="S310" ca="1">IF(ISNUMBER(R310),IF(R310=100%,"CUMPLIDA",IF(AND(ISNUMBER(N310),ISNUMBER(INDIRECT("FECHA_"&amp;$B310,1))), IF(N310&lt;=INDIRECT("FECHA_"&amp;$B310,1),"INCUMPLIDA","PROCESO"), "VERIFICAR FECHA")),"SIN VALOR AVANCE")</f>
        <v>CUMPLIDA</v>
      </c>
    </row>
    <row r="311" spans="1:19" ht="75.75">
      <c r="A311" s="103" t="s">
        <v>19</v>
      </c>
      <c r="B311" s="104" t="s">
        <v>14</v>
      </c>
      <c r="C311" s="363"/>
      <c r="D311" s="363"/>
      <c r="E311" s="268" t="s">
        <v>2284</v>
      </c>
      <c r="F311" s="268"/>
      <c r="G311" s="268"/>
      <c r="H311" s="361"/>
      <c r="I311" s="253">
        <v>15</v>
      </c>
      <c r="J311" s="254">
        <v>1</v>
      </c>
      <c r="K311" s="254">
        <v>1</v>
      </c>
      <c r="L311" s="107">
        <v>2</v>
      </c>
      <c r="M311" s="108">
        <v>44986</v>
      </c>
      <c r="N311" s="108">
        <v>45351</v>
      </c>
      <c r="O311" s="109">
        <f t="shared" si="11"/>
        <v>52.142857142857146</v>
      </c>
      <c r="P311" s="110">
        <v>1</v>
      </c>
      <c r="Q311" s="106" t="s">
        <v>2416</v>
      </c>
      <c r="R311" s="110">
        <f t="shared" si="10"/>
        <v>1</v>
      </c>
      <c r="S311" s="111" t="str">
        <f t="array" aca="1" ref="S311" ca="1">IF(ISNUMBER(R311),IF(R311=100%,"CUMPLIDA",IF(AND(ISNUMBER(N311),ISNUMBER(INDIRECT("FECHA_"&amp;$B311,1))), IF(N311&lt;=INDIRECT("FECHA_"&amp;$B311,1),"INCUMPLIDA","PROCESO"), "VERIFICAR FECHA")),"SIN VALOR AVANCE")</f>
        <v>CUMPLIDA</v>
      </c>
    </row>
    <row r="312" spans="1:19" ht="75.75">
      <c r="A312" s="103" t="s">
        <v>19</v>
      </c>
      <c r="B312" s="104" t="s">
        <v>14</v>
      </c>
      <c r="C312" s="363"/>
      <c r="D312" s="363"/>
      <c r="E312" s="362" t="s">
        <v>2285</v>
      </c>
      <c r="F312" s="362"/>
      <c r="G312" s="362"/>
      <c r="H312" s="361"/>
      <c r="I312" s="268">
        <v>16</v>
      </c>
      <c r="J312" s="254">
        <v>1</v>
      </c>
      <c r="K312" s="254">
        <v>1</v>
      </c>
      <c r="L312" s="107">
        <v>3</v>
      </c>
      <c r="M312" s="108">
        <v>45139</v>
      </c>
      <c r="N312" s="108">
        <v>45291</v>
      </c>
      <c r="O312" s="109">
        <f t="shared" si="11"/>
        <v>21.714285714285715</v>
      </c>
      <c r="P312" s="110">
        <v>1</v>
      </c>
      <c r="Q312" s="106" t="s">
        <v>2417</v>
      </c>
      <c r="R312" s="110">
        <f t="shared" si="10"/>
        <v>1</v>
      </c>
      <c r="S312" s="111" t="str">
        <f t="array" aca="1" ref="S312" ca="1">IF(ISNUMBER(R312),IF(R312=100%,"CUMPLIDA",IF(AND(ISNUMBER(N312),ISNUMBER(INDIRECT("FECHA_"&amp;$B312,1))), IF(N312&lt;=INDIRECT("FECHA_"&amp;$B312,1),"INCUMPLIDA","PROCESO"), "VERIFICAR FECHA")),"SIN VALOR AVANCE")</f>
        <v>CUMPLIDA</v>
      </c>
    </row>
    <row r="313" spans="1:19" ht="75.75">
      <c r="A313" s="103" t="s">
        <v>19</v>
      </c>
      <c r="B313" s="104" t="s">
        <v>14</v>
      </c>
      <c r="C313" s="363"/>
      <c r="D313" s="363"/>
      <c r="E313" s="362"/>
      <c r="F313" s="362"/>
      <c r="G313" s="362"/>
      <c r="H313" s="361"/>
      <c r="I313" s="253">
        <v>17</v>
      </c>
      <c r="J313" s="254">
        <v>1</v>
      </c>
      <c r="K313" s="254">
        <v>1</v>
      </c>
      <c r="L313" s="107">
        <v>1</v>
      </c>
      <c r="M313" s="108">
        <v>45139</v>
      </c>
      <c r="N313" s="108">
        <v>45169</v>
      </c>
      <c r="O313" s="109">
        <f t="shared" si="11"/>
        <v>4.2857142857142856</v>
      </c>
      <c r="P313" s="110">
        <v>1</v>
      </c>
      <c r="Q313" s="106" t="s">
        <v>2417</v>
      </c>
      <c r="R313" s="110">
        <f t="shared" si="10"/>
        <v>1</v>
      </c>
      <c r="S313" s="111" t="str">
        <f t="array" aca="1" ref="S313" ca="1">IF(ISNUMBER(R313),IF(R313=100%,"CUMPLIDA",IF(AND(ISNUMBER(N313),ISNUMBER(INDIRECT("FECHA_"&amp;$B313,1))), IF(N313&lt;=INDIRECT("FECHA_"&amp;$B313,1),"INCUMPLIDA","PROCESO"), "VERIFICAR FECHA")),"SIN VALOR AVANCE")</f>
        <v>CUMPLIDA</v>
      </c>
    </row>
    <row r="314" spans="1:19" ht="75.75" customHeight="1">
      <c r="A314" s="103" t="s">
        <v>19</v>
      </c>
      <c r="B314" s="104" t="s">
        <v>14</v>
      </c>
      <c r="C314" s="363"/>
      <c r="D314" s="363"/>
      <c r="E314" s="361" t="s">
        <v>2286</v>
      </c>
      <c r="F314" s="361"/>
      <c r="G314" s="361"/>
      <c r="H314" s="361"/>
      <c r="I314" s="253">
        <v>1</v>
      </c>
      <c r="J314" s="254">
        <v>1</v>
      </c>
      <c r="K314" s="254">
        <v>1</v>
      </c>
      <c r="L314" s="107">
        <v>1</v>
      </c>
      <c r="M314" s="108">
        <v>45231</v>
      </c>
      <c r="N314" s="108">
        <v>45504</v>
      </c>
      <c r="O314" s="109">
        <f t="shared" si="11"/>
        <v>39</v>
      </c>
      <c r="P314" s="110">
        <v>1</v>
      </c>
      <c r="Q314" s="106" t="s">
        <v>2409</v>
      </c>
      <c r="R314" s="110">
        <f t="shared" si="10"/>
        <v>1</v>
      </c>
      <c r="S314" s="111" t="str">
        <f t="array" aca="1" ref="S314" ca="1">IF(ISNUMBER(R314),IF(R314=100%,"CUMPLIDA",IF(AND(ISNUMBER(N314),ISNUMBER(INDIRECT("FECHA_"&amp;$B314,1))), IF(N314&lt;=INDIRECT("FECHA_"&amp;$B314,1),"INCUMPLIDA","PROCESO"), "VERIFICAR FECHA")),"SIN VALOR AVANCE")</f>
        <v>CUMPLIDA</v>
      </c>
    </row>
    <row r="315" spans="1:19" ht="285.75">
      <c r="A315" s="103" t="s">
        <v>19</v>
      </c>
      <c r="B315" s="104" t="s">
        <v>14</v>
      </c>
      <c r="C315" s="363"/>
      <c r="D315" s="363"/>
      <c r="E315" s="361"/>
      <c r="F315" s="361"/>
      <c r="G315" s="361"/>
      <c r="H315" s="361"/>
      <c r="I315" s="253">
        <v>2</v>
      </c>
      <c r="J315" s="254">
        <v>1</v>
      </c>
      <c r="K315" s="254">
        <v>1</v>
      </c>
      <c r="L315" s="107">
        <v>1</v>
      </c>
      <c r="M315" s="108">
        <v>45323</v>
      </c>
      <c r="N315" s="108">
        <v>45747</v>
      </c>
      <c r="O315" s="109">
        <f t="shared" si="11"/>
        <v>60.571428571428569</v>
      </c>
      <c r="P315" s="110">
        <v>1</v>
      </c>
      <c r="Q315" s="114" t="s">
        <v>2410</v>
      </c>
      <c r="R315" s="110">
        <f t="shared" si="10"/>
        <v>1</v>
      </c>
      <c r="S315" s="111" t="str">
        <f t="array" aca="1" ref="S315" ca="1">IF(ISNUMBER(R315),IF(R315=100%,"CUMPLIDA",IF(AND(ISNUMBER(N315),ISNUMBER(INDIRECT("FECHA_"&amp;$B315,1))), IF(N315&lt;=INDIRECT("FECHA_"&amp;$B315,1),"INCUMPLIDA","PROCESO"), "VERIFICAR FECHA")),"SIN VALOR AVANCE")</f>
        <v>CUMPLIDA</v>
      </c>
    </row>
    <row r="316" spans="1:19" ht="75.75">
      <c r="A316" s="103" t="s">
        <v>19</v>
      </c>
      <c r="B316" s="104" t="s">
        <v>14</v>
      </c>
      <c r="C316" s="363"/>
      <c r="D316" s="363"/>
      <c r="E316" s="361"/>
      <c r="F316" s="361"/>
      <c r="G316" s="361"/>
      <c r="H316" s="361"/>
      <c r="I316" s="253">
        <v>3</v>
      </c>
      <c r="J316" s="254">
        <v>1</v>
      </c>
      <c r="K316" s="254">
        <v>1</v>
      </c>
      <c r="L316" s="107">
        <v>1</v>
      </c>
      <c r="M316" s="108">
        <v>45323</v>
      </c>
      <c r="N316" s="108">
        <v>45747</v>
      </c>
      <c r="O316" s="109">
        <f t="shared" si="11"/>
        <v>60.571428571428569</v>
      </c>
      <c r="P316" s="110">
        <v>1</v>
      </c>
      <c r="Q316" s="106" t="s">
        <v>2409</v>
      </c>
      <c r="R316" s="110">
        <f t="shared" si="10"/>
        <v>1</v>
      </c>
      <c r="S316" s="111" t="str">
        <f t="array" aca="1" ref="S316" ca="1">IF(ISNUMBER(R316),IF(R316=100%,"CUMPLIDA",IF(AND(ISNUMBER(N316),ISNUMBER(INDIRECT("FECHA_"&amp;$B316,1))), IF(N316&lt;=INDIRECT("FECHA_"&amp;$B316,1),"INCUMPLIDA","PROCESO"), "VERIFICAR FECHA")),"SIN VALOR AVANCE")</f>
        <v>CUMPLIDA</v>
      </c>
    </row>
    <row r="317" spans="1:19" ht="285.75">
      <c r="A317" s="103" t="s">
        <v>19</v>
      </c>
      <c r="B317" s="104" t="s">
        <v>14</v>
      </c>
      <c r="C317" s="363"/>
      <c r="D317" s="363"/>
      <c r="E317" s="361"/>
      <c r="F317" s="361"/>
      <c r="G317" s="361"/>
      <c r="H317" s="361"/>
      <c r="I317" s="253">
        <v>4</v>
      </c>
      <c r="J317" s="254">
        <v>1</v>
      </c>
      <c r="K317" s="254">
        <v>1</v>
      </c>
      <c r="L317" s="107">
        <v>1</v>
      </c>
      <c r="M317" s="108">
        <v>45231</v>
      </c>
      <c r="N317" s="108">
        <v>45747</v>
      </c>
      <c r="O317" s="109">
        <f t="shared" si="11"/>
        <v>73.714285714285708</v>
      </c>
      <c r="P317" s="110">
        <v>1</v>
      </c>
      <c r="Q317" s="106" t="s">
        <v>2400</v>
      </c>
      <c r="R317" s="110">
        <f t="shared" si="10"/>
        <v>1</v>
      </c>
      <c r="S317" s="111" t="str">
        <f t="array" aca="1" ref="S317" ca="1">IF(ISNUMBER(R317),IF(R317=100%,"CUMPLIDA",IF(AND(ISNUMBER(N317),ISNUMBER(INDIRECT("FECHA_"&amp;$B317,1))), IF(N317&lt;=INDIRECT("FECHA_"&amp;$B317,1),"INCUMPLIDA","PROCESO"), "VERIFICAR FECHA")),"SIN VALOR AVANCE")</f>
        <v>CUMPLIDA</v>
      </c>
    </row>
    <row r="318" spans="1:19" ht="285.75">
      <c r="A318" s="103" t="s">
        <v>19</v>
      </c>
      <c r="B318" s="104" t="s">
        <v>14</v>
      </c>
      <c r="C318" s="363"/>
      <c r="D318" s="363"/>
      <c r="E318" s="361"/>
      <c r="F318" s="361"/>
      <c r="G318" s="361"/>
      <c r="H318" s="361"/>
      <c r="I318" s="253">
        <v>5</v>
      </c>
      <c r="J318" s="254">
        <v>1</v>
      </c>
      <c r="K318" s="254">
        <v>1</v>
      </c>
      <c r="L318" s="107">
        <v>1</v>
      </c>
      <c r="M318" s="108">
        <v>45323</v>
      </c>
      <c r="N318" s="108">
        <v>45747</v>
      </c>
      <c r="O318" s="109">
        <f t="shared" si="11"/>
        <v>60.571428571428569</v>
      </c>
      <c r="P318" s="110">
        <v>1</v>
      </c>
      <c r="Q318" s="106" t="s">
        <v>2400</v>
      </c>
      <c r="R318" s="110">
        <f t="shared" si="10"/>
        <v>1</v>
      </c>
      <c r="S318" s="111" t="str">
        <f t="array" aca="1" ref="S318" ca="1">IF(ISNUMBER(R318),IF(R318=100%,"CUMPLIDA",IF(AND(ISNUMBER(N318),ISNUMBER(INDIRECT("FECHA_"&amp;$B318,1))), IF(N318&lt;=INDIRECT("FECHA_"&amp;$B318,1),"INCUMPLIDA","PROCESO"), "VERIFICAR FECHA")),"SIN VALOR AVANCE")</f>
        <v>CUMPLIDA</v>
      </c>
    </row>
    <row r="319" spans="1:19" ht="75.75">
      <c r="A319" s="103" t="s">
        <v>19</v>
      </c>
      <c r="B319" s="104" t="s">
        <v>14</v>
      </c>
      <c r="C319" s="363"/>
      <c r="D319" s="363"/>
      <c r="E319" s="361"/>
      <c r="F319" s="361"/>
      <c r="G319" s="361"/>
      <c r="H319" s="361"/>
      <c r="I319" s="253">
        <v>6</v>
      </c>
      <c r="J319" s="254">
        <v>1</v>
      </c>
      <c r="K319" s="254">
        <v>1</v>
      </c>
      <c r="L319" s="107">
        <v>1</v>
      </c>
      <c r="M319" s="108">
        <v>45231</v>
      </c>
      <c r="N319" s="108">
        <v>45747</v>
      </c>
      <c r="O319" s="109">
        <f t="shared" si="11"/>
        <v>73.714285714285708</v>
      </c>
      <c r="P319" s="110">
        <v>1</v>
      </c>
      <c r="Q319" s="106" t="s">
        <v>2409</v>
      </c>
      <c r="R319" s="110">
        <f t="shared" si="10"/>
        <v>1</v>
      </c>
      <c r="S319" s="111" t="str">
        <f t="array" aca="1" ref="S319" ca="1">IF(ISNUMBER(R319),IF(R319=100%,"CUMPLIDA",IF(AND(ISNUMBER(N319),ISNUMBER(INDIRECT("FECHA_"&amp;$B319,1))), IF(N319&lt;=INDIRECT("FECHA_"&amp;$B319,1),"INCUMPLIDA","PROCESO"), "VERIFICAR FECHA")),"SIN VALOR AVANCE")</f>
        <v>CUMPLIDA</v>
      </c>
    </row>
    <row r="320" spans="1:19" ht="315.75">
      <c r="A320" s="103" t="s">
        <v>19</v>
      </c>
      <c r="B320" s="104" t="s">
        <v>14</v>
      </c>
      <c r="C320" s="363"/>
      <c r="D320" s="363"/>
      <c r="E320" s="361"/>
      <c r="F320" s="361"/>
      <c r="G320" s="361"/>
      <c r="H320" s="361"/>
      <c r="I320" s="253">
        <v>7</v>
      </c>
      <c r="J320" s="254">
        <v>1</v>
      </c>
      <c r="K320" s="254">
        <v>1</v>
      </c>
      <c r="L320" s="107">
        <v>1</v>
      </c>
      <c r="M320" s="108">
        <v>45231</v>
      </c>
      <c r="N320" s="108">
        <v>45808</v>
      </c>
      <c r="O320" s="109">
        <f t="shared" si="11"/>
        <v>82.428571428571431</v>
      </c>
      <c r="P320" s="110">
        <v>1</v>
      </c>
      <c r="Q320" s="114" t="s">
        <v>1952</v>
      </c>
      <c r="R320" s="110">
        <f t="shared" si="10"/>
        <v>1</v>
      </c>
      <c r="S320" s="111" t="str">
        <f t="array" aca="1" ref="S320" ca="1">IF(ISNUMBER(R320),IF(R320=100%,"CUMPLIDA",IF(AND(ISNUMBER(N320),ISNUMBER(INDIRECT("FECHA_"&amp;$B320,1))), IF(N320&lt;=INDIRECT("FECHA_"&amp;$B320,1),"INCUMPLIDA","PROCESO"), "VERIFICAR FECHA")),"SIN VALOR AVANCE")</f>
        <v>CUMPLIDA</v>
      </c>
    </row>
    <row r="321" spans="1:19" ht="75.75">
      <c r="A321" s="103" t="s">
        <v>19</v>
      </c>
      <c r="B321" s="104" t="s">
        <v>14</v>
      </c>
      <c r="C321" s="363"/>
      <c r="D321" s="363"/>
      <c r="E321" s="361"/>
      <c r="F321" s="361"/>
      <c r="G321" s="361"/>
      <c r="H321" s="361"/>
      <c r="I321" s="253">
        <v>20</v>
      </c>
      <c r="J321" s="254">
        <v>1</v>
      </c>
      <c r="K321" s="254">
        <v>1</v>
      </c>
      <c r="L321" s="107">
        <v>7</v>
      </c>
      <c r="M321" s="108">
        <v>46024</v>
      </c>
      <c r="N321" s="108">
        <v>46660</v>
      </c>
      <c r="O321" s="109">
        <f t="shared" si="11"/>
        <v>90.857142857142861</v>
      </c>
      <c r="P321" s="110">
        <v>0</v>
      </c>
      <c r="Q321" s="106" t="s">
        <v>2409</v>
      </c>
      <c r="R321" s="110">
        <f t="shared" si="10"/>
        <v>0</v>
      </c>
      <c r="S321" s="111" t="str">
        <f t="array" aca="1" ref="S321" ca="1">IF(ISNUMBER(R321),IF(R321=100%,"CUMPLIDA",IF(AND(ISNUMBER(N321),ISNUMBER(INDIRECT("FECHA_"&amp;$B321,1))), IF(N321&lt;=INDIRECT("FECHA_"&amp;$B321,1),"INCUMPLIDA","PROCESO"), "VERIFICAR FECHA")),"SIN VALOR AVANCE")</f>
        <v>PROCESO</v>
      </c>
    </row>
    <row r="322" spans="1:19" ht="195.75">
      <c r="A322" s="103" t="s">
        <v>19</v>
      </c>
      <c r="B322" s="104" t="s">
        <v>14</v>
      </c>
      <c r="C322" s="363"/>
      <c r="D322" s="363"/>
      <c r="E322" s="361"/>
      <c r="F322" s="361"/>
      <c r="G322" s="361"/>
      <c r="H322" s="361"/>
      <c r="I322" s="253">
        <v>21</v>
      </c>
      <c r="J322" s="254">
        <v>1</v>
      </c>
      <c r="K322" s="254">
        <v>1</v>
      </c>
      <c r="L322" s="107">
        <v>1</v>
      </c>
      <c r="M322" s="108">
        <v>46024</v>
      </c>
      <c r="N322" s="108">
        <v>46660</v>
      </c>
      <c r="O322" s="109">
        <f t="shared" si="11"/>
        <v>90.857142857142861</v>
      </c>
      <c r="P322" s="110">
        <v>0</v>
      </c>
      <c r="Q322" s="114" t="s">
        <v>840</v>
      </c>
      <c r="R322" s="110">
        <f t="shared" si="10"/>
        <v>0</v>
      </c>
      <c r="S322" s="111" t="str">
        <f t="array" aca="1" ref="S322" ca="1">IF(ISNUMBER(R322),IF(R322=100%,"CUMPLIDA",IF(AND(ISNUMBER(N322),ISNUMBER(INDIRECT("FECHA_"&amp;$B322,1))), IF(N322&lt;=INDIRECT("FECHA_"&amp;$B322,1),"INCUMPLIDA","PROCESO"), "VERIFICAR FECHA")),"SIN VALOR AVANCE")</f>
        <v>PROCESO</v>
      </c>
    </row>
    <row r="323" spans="1:19" ht="315.75">
      <c r="A323" s="103" t="s">
        <v>19</v>
      </c>
      <c r="B323" s="104" t="s">
        <v>14</v>
      </c>
      <c r="C323" s="363"/>
      <c r="D323" s="363"/>
      <c r="E323" s="361"/>
      <c r="F323" s="361"/>
      <c r="G323" s="361"/>
      <c r="H323" s="361"/>
      <c r="I323" s="253">
        <v>22</v>
      </c>
      <c r="J323" s="254">
        <v>1</v>
      </c>
      <c r="K323" s="254">
        <v>1</v>
      </c>
      <c r="L323" s="107">
        <v>2</v>
      </c>
      <c r="M323" s="108">
        <v>46024</v>
      </c>
      <c r="N323" s="108">
        <v>46660</v>
      </c>
      <c r="O323" s="109">
        <f t="shared" si="11"/>
        <v>90.857142857142861</v>
      </c>
      <c r="P323" s="110">
        <v>0</v>
      </c>
      <c r="Q323" s="114" t="s">
        <v>1952</v>
      </c>
      <c r="R323" s="110">
        <f t="shared" si="10"/>
        <v>0</v>
      </c>
      <c r="S323" s="111" t="str">
        <f t="array" aca="1" ref="S323" ca="1">IF(ISNUMBER(R323),IF(R323=100%,"CUMPLIDA",IF(AND(ISNUMBER(N323),ISNUMBER(INDIRECT("FECHA_"&amp;$B323,1))), IF(N323&lt;=INDIRECT("FECHA_"&amp;$B323,1),"INCUMPLIDA","PROCESO"), "VERIFICAR FECHA")),"SIN VALOR AVANCE")</f>
        <v>PROCESO</v>
      </c>
    </row>
    <row r="324" spans="1:19" ht="90.75">
      <c r="A324" s="103" t="s">
        <v>19</v>
      </c>
      <c r="B324" s="104" t="s">
        <v>14</v>
      </c>
      <c r="C324" s="363"/>
      <c r="D324" s="363"/>
      <c r="E324" s="361"/>
      <c r="F324" s="361"/>
      <c r="G324" s="361"/>
      <c r="H324" s="361"/>
      <c r="I324" s="253">
        <v>17</v>
      </c>
      <c r="J324" s="254">
        <v>1</v>
      </c>
      <c r="K324" s="254">
        <v>1</v>
      </c>
      <c r="L324" s="107">
        <v>4</v>
      </c>
      <c r="M324" s="108">
        <v>44986</v>
      </c>
      <c r="N324" s="108">
        <v>45351</v>
      </c>
      <c r="O324" s="109">
        <f t="shared" si="11"/>
        <v>52.142857142857146</v>
      </c>
      <c r="P324" s="110">
        <v>1</v>
      </c>
      <c r="Q324" s="106" t="s">
        <v>2415</v>
      </c>
      <c r="R324" s="110">
        <f t="shared" si="10"/>
        <v>1</v>
      </c>
      <c r="S324" s="111" t="str">
        <f t="array" aca="1" ref="S324" ca="1">IF(ISNUMBER(R324),IF(R324=100%,"CUMPLIDA",IF(AND(ISNUMBER(N324),ISNUMBER(INDIRECT("FECHA_"&amp;$B324,1))), IF(N324&lt;=INDIRECT("FECHA_"&amp;$B324,1),"INCUMPLIDA","PROCESO"), "VERIFICAR FECHA")),"SIN VALOR AVANCE")</f>
        <v>CUMPLIDA</v>
      </c>
    </row>
    <row r="325" spans="1:19" ht="90.75">
      <c r="A325" s="103" t="s">
        <v>19</v>
      </c>
      <c r="B325" s="104" t="s">
        <v>14</v>
      </c>
      <c r="C325" s="363"/>
      <c r="D325" s="363"/>
      <c r="E325" s="361"/>
      <c r="F325" s="361"/>
      <c r="G325" s="361"/>
      <c r="H325" s="361"/>
      <c r="I325" s="253">
        <v>18</v>
      </c>
      <c r="J325" s="254">
        <v>1</v>
      </c>
      <c r="K325" s="254">
        <v>1</v>
      </c>
      <c r="L325" s="107">
        <v>4</v>
      </c>
      <c r="M325" s="108">
        <v>44986</v>
      </c>
      <c r="N325" s="108">
        <v>45351</v>
      </c>
      <c r="O325" s="109">
        <f t="shared" si="11"/>
        <v>52.142857142857146</v>
      </c>
      <c r="P325" s="110">
        <v>1</v>
      </c>
      <c r="Q325" s="106" t="s">
        <v>2415</v>
      </c>
      <c r="R325" s="110">
        <f t="shared" si="10"/>
        <v>1</v>
      </c>
      <c r="S325" s="111" t="str">
        <f t="array" aca="1" ref="S325" ca="1">IF(ISNUMBER(R325),IF(R325=100%,"CUMPLIDA",IF(AND(ISNUMBER(N325),ISNUMBER(INDIRECT("FECHA_"&amp;$B325,1))), IF(N325&lt;=INDIRECT("FECHA_"&amp;$B325,1),"INCUMPLIDA","PROCESO"), "VERIFICAR FECHA")),"SIN VALOR AVANCE")</f>
        <v>CUMPLIDA</v>
      </c>
    </row>
    <row r="326" spans="1:19" ht="285.75">
      <c r="A326" s="103" t="s">
        <v>19</v>
      </c>
      <c r="B326" s="104" t="s">
        <v>14</v>
      </c>
      <c r="C326" s="363" t="s">
        <v>2418</v>
      </c>
      <c r="D326" s="363"/>
      <c r="E326" s="361" t="s">
        <v>2261</v>
      </c>
      <c r="F326" s="361"/>
      <c r="G326" s="361"/>
      <c r="H326" s="361"/>
      <c r="I326" s="268">
        <v>1</v>
      </c>
      <c r="J326" s="254">
        <v>1</v>
      </c>
      <c r="K326" s="254">
        <v>1</v>
      </c>
      <c r="L326" s="107">
        <v>2</v>
      </c>
      <c r="M326" s="108">
        <v>45200</v>
      </c>
      <c r="N326" s="108">
        <v>45565</v>
      </c>
      <c r="O326" s="109">
        <f t="shared" si="11"/>
        <v>52.142857142857146</v>
      </c>
      <c r="P326" s="110">
        <v>1</v>
      </c>
      <c r="Q326" s="106" t="s">
        <v>2419</v>
      </c>
      <c r="R326" s="110">
        <f t="shared" si="10"/>
        <v>1</v>
      </c>
      <c r="S326" s="111" t="str">
        <f t="array" aca="1" ref="S326" ca="1">IF(ISNUMBER(R326),IF(R326=100%,"CUMPLIDA",IF(AND(ISNUMBER(N326),ISNUMBER(INDIRECT("FECHA_"&amp;$B326,1))), IF(N326&lt;=INDIRECT("FECHA_"&amp;$B326,1),"INCUMPLIDA","PROCESO"), "VERIFICAR FECHA")),"SIN VALOR AVANCE")</f>
        <v>CUMPLIDA</v>
      </c>
    </row>
    <row r="327" spans="1:19" ht="270.75">
      <c r="A327" s="103" t="s">
        <v>19</v>
      </c>
      <c r="B327" s="104" t="s">
        <v>14</v>
      </c>
      <c r="C327" s="363"/>
      <c r="D327" s="363"/>
      <c r="E327" s="361"/>
      <c r="F327" s="361"/>
      <c r="G327" s="361"/>
      <c r="H327" s="361"/>
      <c r="I327" s="268">
        <v>2</v>
      </c>
      <c r="J327" s="254">
        <v>1</v>
      </c>
      <c r="K327" s="254">
        <v>1</v>
      </c>
      <c r="L327" s="107">
        <v>35</v>
      </c>
      <c r="M327" s="108">
        <v>45200</v>
      </c>
      <c r="N327" s="108">
        <v>45565</v>
      </c>
      <c r="O327" s="109">
        <f t="shared" si="11"/>
        <v>52.142857142857146</v>
      </c>
      <c r="P327" s="110">
        <v>1</v>
      </c>
      <c r="Q327" s="106" t="s">
        <v>2420</v>
      </c>
      <c r="R327" s="110">
        <f t="shared" si="10"/>
        <v>1</v>
      </c>
      <c r="S327" s="111" t="str">
        <f t="array" aca="1" ref="S327" ca="1">IF(ISNUMBER(R327),IF(R327=100%,"CUMPLIDA",IF(AND(ISNUMBER(N327),ISNUMBER(INDIRECT("FECHA_"&amp;$B327,1))), IF(N327&lt;=INDIRECT("FECHA_"&amp;$B327,1),"INCUMPLIDA","PROCESO"), "VERIFICAR FECHA")),"SIN VALOR AVANCE")</f>
        <v>CUMPLIDA</v>
      </c>
    </row>
    <row r="328" spans="1:19" ht="150.75">
      <c r="A328" s="103" t="s">
        <v>19</v>
      </c>
      <c r="B328" s="104" t="s">
        <v>14</v>
      </c>
      <c r="C328" s="363"/>
      <c r="D328" s="363"/>
      <c r="E328" s="361"/>
      <c r="F328" s="361"/>
      <c r="G328" s="361"/>
      <c r="H328" s="361"/>
      <c r="I328" s="268">
        <v>3</v>
      </c>
      <c r="J328" s="254">
        <v>1</v>
      </c>
      <c r="K328" s="254">
        <v>1</v>
      </c>
      <c r="L328" s="107">
        <v>1</v>
      </c>
      <c r="M328" s="108">
        <v>45809</v>
      </c>
      <c r="N328" s="108">
        <v>46053</v>
      </c>
      <c r="O328" s="109">
        <f t="shared" si="11"/>
        <v>34.857142857142854</v>
      </c>
      <c r="P328" s="110">
        <v>1</v>
      </c>
      <c r="Q328" s="106" t="s">
        <v>2421</v>
      </c>
      <c r="R328" s="110">
        <f t="shared" si="10"/>
        <v>1</v>
      </c>
      <c r="S328" s="111" t="str">
        <f t="array" aca="1" ref="S328" ca="1">IF(ISNUMBER(R328),IF(R328=100%,"CUMPLIDA",IF(AND(ISNUMBER(N328),ISNUMBER(INDIRECT("FECHA_"&amp;$B328,1))), IF(N328&lt;=INDIRECT("FECHA_"&amp;$B328,1),"INCUMPLIDA","PROCESO"), "VERIFICAR FECHA")),"SIN VALOR AVANCE")</f>
        <v>CUMPLIDA</v>
      </c>
    </row>
    <row r="329" spans="1:19" ht="195.75">
      <c r="A329" s="103" t="s">
        <v>19</v>
      </c>
      <c r="B329" s="104" t="s">
        <v>14</v>
      </c>
      <c r="C329" s="363"/>
      <c r="D329" s="363"/>
      <c r="E329" s="361"/>
      <c r="F329" s="361"/>
      <c r="G329" s="361"/>
      <c r="H329" s="361"/>
      <c r="I329" s="268">
        <v>4</v>
      </c>
      <c r="J329" s="254">
        <v>1</v>
      </c>
      <c r="K329" s="254">
        <v>1</v>
      </c>
      <c r="L329" s="107">
        <v>105</v>
      </c>
      <c r="M329" s="108">
        <v>45200</v>
      </c>
      <c r="N329" s="108">
        <v>45565</v>
      </c>
      <c r="O329" s="109">
        <f t="shared" si="11"/>
        <v>52.142857142857146</v>
      </c>
      <c r="P329" s="110">
        <v>1</v>
      </c>
      <c r="Q329" s="106" t="s">
        <v>2422</v>
      </c>
      <c r="R329" s="110">
        <f t="shared" si="10"/>
        <v>1</v>
      </c>
      <c r="S329" s="111" t="str">
        <f t="array" aca="1" ref="S329" ca="1">IF(ISNUMBER(R329),IF(R329=100%,"CUMPLIDA",IF(AND(ISNUMBER(N329),ISNUMBER(INDIRECT("FECHA_"&amp;$B329,1))), IF(N329&lt;=INDIRECT("FECHA_"&amp;$B329,1),"INCUMPLIDA","PROCESO"), "VERIFICAR FECHA")),"SIN VALOR AVANCE")</f>
        <v>CUMPLIDA</v>
      </c>
    </row>
    <row r="330" spans="1:19" ht="165.75">
      <c r="A330" s="103" t="s">
        <v>19</v>
      </c>
      <c r="B330" s="104" t="s">
        <v>14</v>
      </c>
      <c r="C330" s="363"/>
      <c r="D330" s="363"/>
      <c r="E330" s="361"/>
      <c r="F330" s="361"/>
      <c r="G330" s="361"/>
      <c r="H330" s="361"/>
      <c r="I330" s="268">
        <v>5</v>
      </c>
      <c r="J330" s="254">
        <v>1</v>
      </c>
      <c r="K330" s="254">
        <v>1</v>
      </c>
      <c r="L330" s="107">
        <v>7</v>
      </c>
      <c r="M330" s="108">
        <v>45200</v>
      </c>
      <c r="N330" s="108">
        <v>45350</v>
      </c>
      <c r="O330" s="109">
        <f t="shared" si="11"/>
        <v>21.428571428571427</v>
      </c>
      <c r="P330" s="110">
        <v>1</v>
      </c>
      <c r="Q330" s="106" t="s">
        <v>2423</v>
      </c>
      <c r="R330" s="110">
        <f t="shared" si="10"/>
        <v>1</v>
      </c>
      <c r="S330" s="111" t="str">
        <f t="array" aca="1" ref="S330" ca="1">IF(ISNUMBER(R330),IF(R330=100%,"CUMPLIDA",IF(AND(ISNUMBER(N330),ISNUMBER(INDIRECT("FECHA_"&amp;$B330,1))), IF(N330&lt;=INDIRECT("FECHA_"&amp;$B330,1),"INCUMPLIDA","PROCESO"), "VERIFICAR FECHA")),"SIN VALOR AVANCE")</f>
        <v>CUMPLIDA</v>
      </c>
    </row>
    <row r="331" spans="1:19" ht="285.75">
      <c r="A331" s="103" t="s">
        <v>19</v>
      </c>
      <c r="B331" s="104" t="s">
        <v>14</v>
      </c>
      <c r="C331" s="363"/>
      <c r="D331" s="363"/>
      <c r="E331" s="361" t="s">
        <v>2268</v>
      </c>
      <c r="F331" s="361"/>
      <c r="G331" s="361"/>
      <c r="H331" s="361"/>
      <c r="I331" s="268">
        <v>1</v>
      </c>
      <c r="J331" s="254">
        <v>1</v>
      </c>
      <c r="K331" s="254">
        <v>1</v>
      </c>
      <c r="L331" s="107">
        <v>2</v>
      </c>
      <c r="M331" s="108">
        <v>45200</v>
      </c>
      <c r="N331" s="108">
        <v>45565</v>
      </c>
      <c r="O331" s="109">
        <f t="shared" si="11"/>
        <v>52.142857142857146</v>
      </c>
      <c r="P331" s="110">
        <v>1</v>
      </c>
      <c r="Q331" s="106" t="s">
        <v>2424</v>
      </c>
      <c r="R331" s="110">
        <f t="shared" si="10"/>
        <v>1</v>
      </c>
      <c r="S331" s="111" t="str">
        <f t="array" aca="1" ref="S331" ca="1">IF(ISNUMBER(R331),IF(R331=100%,"CUMPLIDA",IF(AND(ISNUMBER(N331),ISNUMBER(INDIRECT("FECHA_"&amp;$B331,1))), IF(N331&lt;=INDIRECT("FECHA_"&amp;$B331,1),"INCUMPLIDA","PROCESO"), "VERIFICAR FECHA")),"SIN VALOR AVANCE")</f>
        <v>CUMPLIDA</v>
      </c>
    </row>
    <row r="332" spans="1:19" ht="285.75">
      <c r="A332" s="103" t="s">
        <v>19</v>
      </c>
      <c r="B332" s="104" t="s">
        <v>14</v>
      </c>
      <c r="C332" s="363"/>
      <c r="D332" s="363"/>
      <c r="E332" s="361"/>
      <c r="F332" s="361"/>
      <c r="G332" s="361"/>
      <c r="H332" s="361"/>
      <c r="I332" s="268">
        <v>2</v>
      </c>
      <c r="J332" s="254">
        <v>1</v>
      </c>
      <c r="K332" s="254">
        <v>1</v>
      </c>
      <c r="L332" s="107">
        <v>35</v>
      </c>
      <c r="M332" s="108">
        <v>45200</v>
      </c>
      <c r="N332" s="108">
        <v>45565</v>
      </c>
      <c r="O332" s="109">
        <f t="shared" si="11"/>
        <v>52.142857142857146</v>
      </c>
      <c r="P332" s="110">
        <v>1</v>
      </c>
      <c r="Q332" s="106" t="s">
        <v>2425</v>
      </c>
      <c r="R332" s="110">
        <f t="shared" si="10"/>
        <v>1</v>
      </c>
      <c r="S332" s="111" t="str">
        <f t="array" aca="1" ref="S332" ca="1">IF(ISNUMBER(R332),IF(R332=100%,"CUMPLIDA",IF(AND(ISNUMBER(N332),ISNUMBER(INDIRECT("FECHA_"&amp;$B332,1))), IF(N332&lt;=INDIRECT("FECHA_"&amp;$B332,1),"INCUMPLIDA","PROCESO"), "VERIFICAR FECHA")),"SIN VALOR AVANCE")</f>
        <v>CUMPLIDA</v>
      </c>
    </row>
    <row r="333" spans="1:19" ht="135.75">
      <c r="A333" s="103" t="s">
        <v>19</v>
      </c>
      <c r="B333" s="104" t="s">
        <v>14</v>
      </c>
      <c r="C333" s="363"/>
      <c r="D333" s="363"/>
      <c r="E333" s="361"/>
      <c r="F333" s="361"/>
      <c r="G333" s="361"/>
      <c r="H333" s="361"/>
      <c r="I333" s="268">
        <v>3</v>
      </c>
      <c r="J333" s="254">
        <v>1</v>
      </c>
      <c r="K333" s="254">
        <v>1</v>
      </c>
      <c r="L333" s="107">
        <v>1</v>
      </c>
      <c r="M333" s="108">
        <v>45809</v>
      </c>
      <c r="N333" s="108">
        <v>46053</v>
      </c>
      <c r="O333" s="109">
        <f t="shared" si="11"/>
        <v>34.857142857142854</v>
      </c>
      <c r="P333" s="110">
        <v>1</v>
      </c>
      <c r="Q333" s="106" t="s">
        <v>2426</v>
      </c>
      <c r="R333" s="110">
        <f t="shared" si="10"/>
        <v>1</v>
      </c>
      <c r="S333" s="111" t="str">
        <f t="array" aca="1" ref="S333" ca="1">IF(ISNUMBER(R333),IF(R333=100%,"CUMPLIDA",IF(AND(ISNUMBER(N333),ISNUMBER(INDIRECT("FECHA_"&amp;$B333,1))), IF(N333&lt;=INDIRECT("FECHA_"&amp;$B333,1),"INCUMPLIDA","PROCESO"), "VERIFICAR FECHA")),"SIN VALOR AVANCE")</f>
        <v>CUMPLIDA</v>
      </c>
    </row>
    <row r="334" spans="1:19" ht="195.75">
      <c r="A334" s="103" t="s">
        <v>19</v>
      </c>
      <c r="B334" s="104" t="s">
        <v>14</v>
      </c>
      <c r="C334" s="363"/>
      <c r="D334" s="363"/>
      <c r="E334" s="361"/>
      <c r="F334" s="361"/>
      <c r="G334" s="361"/>
      <c r="H334" s="361"/>
      <c r="I334" s="268">
        <v>4</v>
      </c>
      <c r="J334" s="254">
        <v>1</v>
      </c>
      <c r="K334" s="254">
        <v>1</v>
      </c>
      <c r="L334" s="107">
        <v>105</v>
      </c>
      <c r="M334" s="108">
        <v>45200</v>
      </c>
      <c r="N334" s="108">
        <v>45565</v>
      </c>
      <c r="O334" s="109">
        <f t="shared" si="11"/>
        <v>52.142857142857146</v>
      </c>
      <c r="P334" s="110">
        <v>1</v>
      </c>
      <c r="Q334" s="106" t="s">
        <v>2427</v>
      </c>
      <c r="R334" s="110">
        <f t="shared" si="10"/>
        <v>1</v>
      </c>
      <c r="S334" s="111" t="str">
        <f t="array" aca="1" ref="S334" ca="1">IF(ISNUMBER(R334),IF(R334=100%,"CUMPLIDA",IF(AND(ISNUMBER(N334),ISNUMBER(INDIRECT("FECHA_"&amp;$B334,1))), IF(N334&lt;=INDIRECT("FECHA_"&amp;$B334,1),"INCUMPLIDA","PROCESO"), "VERIFICAR FECHA")),"SIN VALOR AVANCE")</f>
        <v>CUMPLIDA</v>
      </c>
    </row>
    <row r="335" spans="1:19" ht="120.75">
      <c r="A335" s="103" t="s">
        <v>19</v>
      </c>
      <c r="B335" s="104" t="s">
        <v>14</v>
      </c>
      <c r="C335" s="363"/>
      <c r="D335" s="363"/>
      <c r="E335" s="361"/>
      <c r="F335" s="361"/>
      <c r="G335" s="361"/>
      <c r="H335" s="361"/>
      <c r="I335" s="268">
        <v>5</v>
      </c>
      <c r="J335" s="254">
        <v>1</v>
      </c>
      <c r="K335" s="254">
        <v>1</v>
      </c>
      <c r="L335" s="107">
        <v>1</v>
      </c>
      <c r="M335" s="108">
        <v>45200</v>
      </c>
      <c r="N335" s="108">
        <v>45350</v>
      </c>
      <c r="O335" s="109">
        <f t="shared" si="11"/>
        <v>21.428571428571427</v>
      </c>
      <c r="P335" s="110">
        <v>1</v>
      </c>
      <c r="Q335" s="106" t="s">
        <v>2428</v>
      </c>
      <c r="R335" s="110">
        <f t="shared" ref="R335:R398" si="12">(P335)</f>
        <v>1</v>
      </c>
      <c r="S335" s="111" t="str">
        <f t="array" aca="1" ref="S335" ca="1">IF(ISNUMBER(R335),IF(R335=100%,"CUMPLIDA",IF(AND(ISNUMBER(N335),ISNUMBER(INDIRECT("FECHA_"&amp;$B335,1))), IF(N335&lt;=INDIRECT("FECHA_"&amp;$B335,1),"INCUMPLIDA","PROCESO"), "VERIFICAR FECHA")),"SIN VALOR AVANCE")</f>
        <v>CUMPLIDA</v>
      </c>
    </row>
    <row r="336" spans="1:19" ht="210.75">
      <c r="A336" s="103" t="s">
        <v>19</v>
      </c>
      <c r="B336" s="104" t="s">
        <v>14</v>
      </c>
      <c r="C336" s="363"/>
      <c r="D336" s="363"/>
      <c r="E336" s="268" t="s">
        <v>2376</v>
      </c>
      <c r="F336" s="268"/>
      <c r="G336" s="268"/>
      <c r="H336" s="361"/>
      <c r="I336" s="268">
        <v>6</v>
      </c>
      <c r="J336" s="254">
        <v>1</v>
      </c>
      <c r="K336" s="254">
        <v>1</v>
      </c>
      <c r="L336" s="107">
        <v>35</v>
      </c>
      <c r="M336" s="108">
        <v>45200</v>
      </c>
      <c r="N336" s="108">
        <v>45412</v>
      </c>
      <c r="O336" s="109">
        <f t="shared" si="11"/>
        <v>30.285714285714285</v>
      </c>
      <c r="P336" s="110">
        <v>1</v>
      </c>
      <c r="Q336" s="106" t="s">
        <v>2429</v>
      </c>
      <c r="R336" s="110">
        <f t="shared" si="12"/>
        <v>1</v>
      </c>
      <c r="S336" s="111" t="str">
        <f t="array" aca="1" ref="S336" ca="1">IF(ISNUMBER(R336),IF(R336=100%,"CUMPLIDA",IF(AND(ISNUMBER(N336),ISNUMBER(INDIRECT("FECHA_"&amp;$B336,1))), IF(N336&lt;=INDIRECT("FECHA_"&amp;$B336,1),"INCUMPLIDA","PROCESO"), "VERIFICAR FECHA")),"SIN VALOR AVANCE")</f>
        <v>CUMPLIDA</v>
      </c>
    </row>
    <row r="337" spans="1:19" ht="210.75">
      <c r="A337" s="103" t="s">
        <v>19</v>
      </c>
      <c r="B337" s="104" t="s">
        <v>14</v>
      </c>
      <c r="C337" s="363"/>
      <c r="D337" s="363"/>
      <c r="E337" s="268" t="s">
        <v>2284</v>
      </c>
      <c r="F337" s="268"/>
      <c r="G337" s="268"/>
      <c r="H337" s="361"/>
      <c r="I337" s="268">
        <v>6</v>
      </c>
      <c r="J337" s="254">
        <v>1</v>
      </c>
      <c r="K337" s="254">
        <v>1</v>
      </c>
      <c r="L337" s="107">
        <v>35</v>
      </c>
      <c r="M337" s="108">
        <v>45200</v>
      </c>
      <c r="N337" s="108">
        <v>45412</v>
      </c>
      <c r="O337" s="109">
        <f t="shared" si="11"/>
        <v>30.285714285714285</v>
      </c>
      <c r="P337" s="110">
        <v>1</v>
      </c>
      <c r="Q337" s="106" t="s">
        <v>2429</v>
      </c>
      <c r="R337" s="110">
        <f t="shared" si="12"/>
        <v>1</v>
      </c>
      <c r="S337" s="111" t="str">
        <f t="array" aca="1" ref="S337" ca="1">IF(ISNUMBER(R337),IF(R337=100%,"CUMPLIDA",IF(AND(ISNUMBER(N337),ISNUMBER(INDIRECT("FECHA_"&amp;$B337,1))), IF(N337&lt;=INDIRECT("FECHA_"&amp;$B337,1),"INCUMPLIDA","PROCESO"), "VERIFICAR FECHA")),"SIN VALOR AVANCE")</f>
        <v>CUMPLIDA</v>
      </c>
    </row>
    <row r="338" spans="1:19" ht="210.75">
      <c r="A338" s="103" t="s">
        <v>19</v>
      </c>
      <c r="B338" s="104" t="s">
        <v>14</v>
      </c>
      <c r="C338" s="363"/>
      <c r="D338" s="363"/>
      <c r="E338" s="268" t="s">
        <v>2285</v>
      </c>
      <c r="F338" s="268"/>
      <c r="G338" s="268"/>
      <c r="H338" s="361"/>
      <c r="I338" s="268">
        <v>7</v>
      </c>
      <c r="J338" s="254">
        <v>1</v>
      </c>
      <c r="K338" s="254">
        <v>1</v>
      </c>
      <c r="L338" s="107">
        <v>105</v>
      </c>
      <c r="M338" s="108">
        <v>45200</v>
      </c>
      <c r="N338" s="108">
        <v>45565</v>
      </c>
      <c r="O338" s="109">
        <f t="shared" si="11"/>
        <v>52.142857142857146</v>
      </c>
      <c r="P338" s="110">
        <v>1</v>
      </c>
      <c r="Q338" s="106" t="s">
        <v>2429</v>
      </c>
      <c r="R338" s="110">
        <f t="shared" si="12"/>
        <v>1</v>
      </c>
      <c r="S338" s="111" t="str">
        <f t="array" aca="1" ref="S338" ca="1">IF(ISNUMBER(R338),IF(R338=100%,"CUMPLIDA",IF(AND(ISNUMBER(N338),ISNUMBER(INDIRECT("FECHA_"&amp;$B338,1))), IF(N338&lt;=INDIRECT("FECHA_"&amp;$B338,1),"INCUMPLIDA","PROCESO"), "VERIFICAR FECHA")),"SIN VALOR AVANCE")</f>
        <v>CUMPLIDA</v>
      </c>
    </row>
    <row r="339" spans="1:19" ht="330.75" customHeight="1">
      <c r="A339" s="103" t="s">
        <v>19</v>
      </c>
      <c r="B339" s="104" t="s">
        <v>14</v>
      </c>
      <c r="C339" s="363"/>
      <c r="D339" s="363"/>
      <c r="E339" s="361"/>
      <c r="F339" s="361"/>
      <c r="G339" s="361" t="s">
        <v>2359</v>
      </c>
      <c r="H339" s="361"/>
      <c r="I339" s="268">
        <v>1</v>
      </c>
      <c r="J339" s="254">
        <v>1</v>
      </c>
      <c r="K339" s="254">
        <v>1</v>
      </c>
      <c r="L339" s="107" t="s">
        <v>2430</v>
      </c>
      <c r="M339" s="108">
        <v>45200</v>
      </c>
      <c r="N339" s="108">
        <v>45565</v>
      </c>
      <c r="O339" s="109">
        <f t="shared" si="11"/>
        <v>52.142857142857146</v>
      </c>
      <c r="P339" s="110">
        <v>1</v>
      </c>
      <c r="Q339" s="106" t="s">
        <v>2431</v>
      </c>
      <c r="R339" s="110">
        <f t="shared" si="12"/>
        <v>1</v>
      </c>
      <c r="S339" s="111" t="str">
        <f t="array" aca="1" ref="S339" ca="1">IF(ISNUMBER(R339),IF(R339=100%,"CUMPLIDA",IF(AND(ISNUMBER(N339),ISNUMBER(INDIRECT("FECHA_"&amp;$B339,1))), IF(N339&lt;=INDIRECT("FECHA_"&amp;$B339,1),"INCUMPLIDA","PROCESO"), "VERIFICAR FECHA")),"SIN VALOR AVANCE")</f>
        <v>CUMPLIDA</v>
      </c>
    </row>
    <row r="340" spans="1:19" ht="210.75">
      <c r="A340" s="103" t="s">
        <v>19</v>
      </c>
      <c r="B340" s="104" t="s">
        <v>14</v>
      </c>
      <c r="C340" s="363"/>
      <c r="D340" s="363"/>
      <c r="E340" s="361"/>
      <c r="F340" s="361"/>
      <c r="G340" s="361"/>
      <c r="H340" s="361"/>
      <c r="I340" s="268">
        <v>4</v>
      </c>
      <c r="J340" s="254">
        <v>1</v>
      </c>
      <c r="K340" s="254">
        <v>1</v>
      </c>
      <c r="L340" s="107">
        <v>105</v>
      </c>
      <c r="M340" s="108">
        <v>45200</v>
      </c>
      <c r="N340" s="108">
        <v>45565</v>
      </c>
      <c r="O340" s="109">
        <f t="shared" si="11"/>
        <v>52.142857142857146</v>
      </c>
      <c r="P340" s="110">
        <v>1</v>
      </c>
      <c r="Q340" s="106" t="s">
        <v>2429</v>
      </c>
      <c r="R340" s="110">
        <f t="shared" si="12"/>
        <v>1</v>
      </c>
      <c r="S340" s="111" t="str">
        <f t="array" aca="1" ref="S340" ca="1">IF(ISNUMBER(R340),IF(R340=100%,"CUMPLIDA",IF(AND(ISNUMBER(N340),ISNUMBER(INDIRECT("FECHA_"&amp;$B340,1))), IF(N340&lt;=INDIRECT("FECHA_"&amp;$B340,1),"INCUMPLIDA","PROCESO"), "VERIFICAR FECHA")),"SIN VALOR AVANCE")</f>
        <v>CUMPLIDA</v>
      </c>
    </row>
    <row r="341" spans="1:19" ht="300.75">
      <c r="A341" s="103" t="s">
        <v>19</v>
      </c>
      <c r="B341" s="104" t="s">
        <v>14</v>
      </c>
      <c r="C341" s="363"/>
      <c r="D341" s="363"/>
      <c r="E341" s="361"/>
      <c r="F341" s="361"/>
      <c r="G341" s="361"/>
      <c r="H341" s="361"/>
      <c r="I341" s="268">
        <v>1</v>
      </c>
      <c r="J341" s="254">
        <v>1</v>
      </c>
      <c r="K341" s="254">
        <v>1</v>
      </c>
      <c r="L341" s="107">
        <v>2</v>
      </c>
      <c r="M341" s="108">
        <v>45200</v>
      </c>
      <c r="N341" s="108">
        <v>45565</v>
      </c>
      <c r="O341" s="109">
        <f t="shared" si="11"/>
        <v>52.142857142857146</v>
      </c>
      <c r="P341" s="110">
        <v>1</v>
      </c>
      <c r="Q341" s="106" t="s">
        <v>2432</v>
      </c>
      <c r="R341" s="110">
        <f t="shared" si="12"/>
        <v>1</v>
      </c>
      <c r="S341" s="111" t="str">
        <f t="array" aca="1" ref="S341" ca="1">IF(ISNUMBER(R341),IF(R341=100%,"CUMPLIDA",IF(AND(ISNUMBER(N341),ISNUMBER(INDIRECT("FECHA_"&amp;$B341,1))), IF(N341&lt;=INDIRECT("FECHA_"&amp;$B341,1),"INCUMPLIDA","PROCESO"), "VERIFICAR FECHA")),"SIN VALOR AVANCE")</f>
        <v>CUMPLIDA</v>
      </c>
    </row>
    <row r="342" spans="1:19" ht="195.75">
      <c r="A342" s="103" t="s">
        <v>19</v>
      </c>
      <c r="B342" s="104" t="s">
        <v>14</v>
      </c>
      <c r="C342" s="363"/>
      <c r="D342" s="363"/>
      <c r="E342" s="361"/>
      <c r="F342" s="361"/>
      <c r="G342" s="361"/>
      <c r="H342" s="361"/>
      <c r="I342" s="268">
        <v>4</v>
      </c>
      <c r="J342" s="254">
        <v>1</v>
      </c>
      <c r="K342" s="254">
        <v>1</v>
      </c>
      <c r="L342" s="107">
        <v>105</v>
      </c>
      <c r="M342" s="108">
        <v>45200</v>
      </c>
      <c r="N342" s="108">
        <v>45565</v>
      </c>
      <c r="O342" s="109">
        <f t="shared" si="11"/>
        <v>52.142857142857146</v>
      </c>
      <c r="P342" s="110">
        <v>1</v>
      </c>
      <c r="Q342" s="106" t="s">
        <v>2433</v>
      </c>
      <c r="R342" s="110">
        <f t="shared" si="12"/>
        <v>1</v>
      </c>
      <c r="S342" s="111" t="str">
        <f t="array" aca="1" ref="S342" ca="1">IF(ISNUMBER(R342),IF(R342=100%,"CUMPLIDA",IF(AND(ISNUMBER(N342),ISNUMBER(INDIRECT("FECHA_"&amp;$B342,1))), IF(N342&lt;=INDIRECT("FECHA_"&amp;$B342,1),"INCUMPLIDA","PROCESO"), "VERIFICAR FECHA")),"SIN VALOR AVANCE")</f>
        <v>CUMPLIDA</v>
      </c>
    </row>
    <row r="343" spans="1:19" ht="120.75">
      <c r="A343" s="103" t="s">
        <v>19</v>
      </c>
      <c r="B343" s="104" t="s">
        <v>14</v>
      </c>
      <c r="C343" s="363"/>
      <c r="D343" s="363"/>
      <c r="E343" s="268"/>
      <c r="F343" s="268"/>
      <c r="G343" s="268" t="s">
        <v>2434</v>
      </c>
      <c r="H343" s="361"/>
      <c r="I343" s="268">
        <v>8</v>
      </c>
      <c r="J343" s="254">
        <v>1</v>
      </c>
      <c r="K343" s="254">
        <v>1</v>
      </c>
      <c r="L343" s="107">
        <v>1</v>
      </c>
      <c r="M343" s="108">
        <v>45189</v>
      </c>
      <c r="N343" s="108">
        <v>45382</v>
      </c>
      <c r="O343" s="109">
        <f t="shared" si="11"/>
        <v>27.571428571428573</v>
      </c>
      <c r="P343" s="110">
        <v>1</v>
      </c>
      <c r="Q343" s="106" t="s">
        <v>2435</v>
      </c>
      <c r="R343" s="110">
        <f t="shared" si="12"/>
        <v>1</v>
      </c>
      <c r="S343" s="111" t="str">
        <f t="array" aca="1" ref="S343" ca="1">IF(ISNUMBER(R343),IF(R343=100%,"CUMPLIDA",IF(AND(ISNUMBER(N343),ISNUMBER(INDIRECT("FECHA_"&amp;$B343,1))), IF(N343&lt;=INDIRECT("FECHA_"&amp;$B343,1),"INCUMPLIDA","PROCESO"), "VERIFICAR FECHA")),"SIN VALOR AVANCE")</f>
        <v>CUMPLIDA</v>
      </c>
    </row>
    <row r="344" spans="1:19" ht="90.75">
      <c r="A344" s="103" t="s">
        <v>19</v>
      </c>
      <c r="B344" s="104" t="s">
        <v>14</v>
      </c>
      <c r="C344" s="363" t="s">
        <v>2436</v>
      </c>
      <c r="D344" s="363"/>
      <c r="E344" s="361" t="s">
        <v>2261</v>
      </c>
      <c r="F344" s="361"/>
      <c r="G344" s="361"/>
      <c r="H344" s="361"/>
      <c r="I344" s="253">
        <v>1</v>
      </c>
      <c r="J344" s="254">
        <v>1</v>
      </c>
      <c r="K344" s="254">
        <v>1</v>
      </c>
      <c r="L344" s="107">
        <v>4</v>
      </c>
      <c r="M344" s="108">
        <v>45231</v>
      </c>
      <c r="N344" s="108">
        <v>45350</v>
      </c>
      <c r="O344" s="109">
        <f t="shared" si="11"/>
        <v>17</v>
      </c>
      <c r="P344" s="110">
        <v>1</v>
      </c>
      <c r="Q344" s="106" t="s">
        <v>2437</v>
      </c>
      <c r="R344" s="110">
        <f t="shared" si="12"/>
        <v>1</v>
      </c>
      <c r="S344" s="111" t="str">
        <f t="array" aca="1" ref="S344" ca="1">IF(ISNUMBER(R344),IF(R344=100%,"CUMPLIDA",IF(AND(ISNUMBER(N344),ISNUMBER(INDIRECT("FECHA_"&amp;$B344,1))), IF(N344&lt;=INDIRECT("FECHA_"&amp;$B344,1),"INCUMPLIDA","PROCESO"), "VERIFICAR FECHA")),"SIN VALOR AVANCE")</f>
        <v>CUMPLIDA</v>
      </c>
    </row>
    <row r="345" spans="1:19" ht="90.75">
      <c r="A345" s="103" t="s">
        <v>19</v>
      </c>
      <c r="B345" s="104" t="s">
        <v>14</v>
      </c>
      <c r="C345" s="363"/>
      <c r="D345" s="363"/>
      <c r="E345" s="361"/>
      <c r="F345" s="361"/>
      <c r="G345" s="361"/>
      <c r="H345" s="361"/>
      <c r="I345" s="253">
        <v>2</v>
      </c>
      <c r="J345" s="254">
        <v>1</v>
      </c>
      <c r="K345" s="254">
        <v>1</v>
      </c>
      <c r="L345" s="107">
        <v>1</v>
      </c>
      <c r="M345" s="108">
        <v>45352</v>
      </c>
      <c r="N345" s="108">
        <v>45382</v>
      </c>
      <c r="O345" s="109">
        <f t="shared" si="11"/>
        <v>4.2857142857142856</v>
      </c>
      <c r="P345" s="110">
        <v>1</v>
      </c>
      <c r="Q345" s="106" t="s">
        <v>2438</v>
      </c>
      <c r="R345" s="110">
        <f t="shared" si="12"/>
        <v>1</v>
      </c>
      <c r="S345" s="111" t="str">
        <f t="array" aca="1" ref="S345" ca="1">IF(ISNUMBER(R345),IF(R345=100%,"CUMPLIDA",IF(AND(ISNUMBER(N345),ISNUMBER(INDIRECT("FECHA_"&amp;$B345,1))), IF(N345&lt;=INDIRECT("FECHA_"&amp;$B345,1),"INCUMPLIDA","PROCESO"), "VERIFICAR FECHA")),"SIN VALOR AVANCE")</f>
        <v>CUMPLIDA</v>
      </c>
    </row>
    <row r="346" spans="1:19" ht="90.75">
      <c r="A346" s="103" t="s">
        <v>19</v>
      </c>
      <c r="B346" s="104" t="s">
        <v>14</v>
      </c>
      <c r="C346" s="363"/>
      <c r="D346" s="363"/>
      <c r="E346" s="361"/>
      <c r="F346" s="361"/>
      <c r="G346" s="361"/>
      <c r="H346" s="361"/>
      <c r="I346" s="253">
        <v>3</v>
      </c>
      <c r="J346" s="254">
        <v>1</v>
      </c>
      <c r="K346" s="254">
        <v>1</v>
      </c>
      <c r="L346" s="107">
        <v>6</v>
      </c>
      <c r="M346" s="108">
        <v>45383</v>
      </c>
      <c r="N346" s="108">
        <v>45565</v>
      </c>
      <c r="O346" s="109">
        <f t="shared" si="11"/>
        <v>26</v>
      </c>
      <c r="P346" s="110">
        <v>1</v>
      </c>
      <c r="Q346" s="106" t="s">
        <v>2438</v>
      </c>
      <c r="R346" s="110">
        <f t="shared" si="12"/>
        <v>1</v>
      </c>
      <c r="S346" s="111" t="str">
        <f t="array" aca="1" ref="S346" ca="1">IF(ISNUMBER(R346),IF(R346=100%,"CUMPLIDA",IF(AND(ISNUMBER(N346),ISNUMBER(INDIRECT("FECHA_"&amp;$B346,1))), IF(N346&lt;=INDIRECT("FECHA_"&amp;$B346,1),"INCUMPLIDA","PROCESO"), "VERIFICAR FECHA")),"SIN VALOR AVANCE")</f>
        <v>CUMPLIDA</v>
      </c>
    </row>
    <row r="347" spans="1:19" ht="120.75">
      <c r="A347" s="103" t="s">
        <v>19</v>
      </c>
      <c r="B347" s="104" t="s">
        <v>14</v>
      </c>
      <c r="C347" s="363"/>
      <c r="D347" s="363"/>
      <c r="E347" s="361"/>
      <c r="F347" s="361"/>
      <c r="G347" s="361"/>
      <c r="H347" s="361"/>
      <c r="I347" s="253">
        <v>4</v>
      </c>
      <c r="J347" s="254">
        <v>1</v>
      </c>
      <c r="K347" s="254">
        <v>1</v>
      </c>
      <c r="L347" s="107">
        <v>1</v>
      </c>
      <c r="M347" s="108">
        <v>45231</v>
      </c>
      <c r="N347" s="108">
        <v>45350</v>
      </c>
      <c r="O347" s="109">
        <f t="shared" si="11"/>
        <v>17</v>
      </c>
      <c r="P347" s="110">
        <v>1</v>
      </c>
      <c r="Q347" s="106" t="s">
        <v>2439</v>
      </c>
      <c r="R347" s="110">
        <f t="shared" si="12"/>
        <v>1</v>
      </c>
      <c r="S347" s="111" t="str">
        <f t="array" aca="1" ref="S347" ca="1">IF(ISNUMBER(R347),IF(R347=100%,"CUMPLIDA",IF(AND(ISNUMBER(N347),ISNUMBER(INDIRECT("FECHA_"&amp;$B347,1))), IF(N347&lt;=INDIRECT("FECHA_"&amp;$B347,1),"INCUMPLIDA","PROCESO"), "VERIFICAR FECHA")),"SIN VALOR AVANCE")</f>
        <v>CUMPLIDA</v>
      </c>
    </row>
    <row r="348" spans="1:19" ht="90.75">
      <c r="A348" s="103" t="s">
        <v>19</v>
      </c>
      <c r="B348" s="104" t="s">
        <v>14</v>
      </c>
      <c r="C348" s="363"/>
      <c r="D348" s="363"/>
      <c r="E348" s="253" t="s">
        <v>2268</v>
      </c>
      <c r="F348" s="253"/>
      <c r="G348" s="253"/>
      <c r="H348" s="361"/>
      <c r="I348" s="253">
        <v>5</v>
      </c>
      <c r="J348" s="254">
        <v>1</v>
      </c>
      <c r="K348" s="254">
        <v>1</v>
      </c>
      <c r="L348" s="107">
        <v>6</v>
      </c>
      <c r="M348" s="108">
        <v>45231</v>
      </c>
      <c r="N348" s="108">
        <v>45596</v>
      </c>
      <c r="O348" s="109">
        <f t="shared" si="11"/>
        <v>52.142857142857146</v>
      </c>
      <c r="P348" s="110">
        <v>1</v>
      </c>
      <c r="Q348" s="106" t="s">
        <v>2440</v>
      </c>
      <c r="R348" s="110">
        <f t="shared" si="12"/>
        <v>1</v>
      </c>
      <c r="S348" s="111" t="str">
        <f t="array" aca="1" ref="S348" ca="1">IF(ISNUMBER(R348),IF(R348=100%,"CUMPLIDA",IF(AND(ISNUMBER(N348),ISNUMBER(INDIRECT("FECHA_"&amp;$B348,1))), IF(N348&lt;=INDIRECT("FECHA_"&amp;$B348,1),"INCUMPLIDA","PROCESO"), "VERIFICAR FECHA")),"SIN VALOR AVANCE")</f>
        <v>CUMPLIDA</v>
      </c>
    </row>
    <row r="349" spans="1:19" ht="90.75">
      <c r="A349" s="103" t="s">
        <v>19</v>
      </c>
      <c r="B349" s="104" t="s">
        <v>14</v>
      </c>
      <c r="C349" s="363"/>
      <c r="D349" s="363"/>
      <c r="E349" s="361" t="s">
        <v>2376</v>
      </c>
      <c r="F349" s="361"/>
      <c r="G349" s="361"/>
      <c r="H349" s="361"/>
      <c r="I349" s="253">
        <v>6</v>
      </c>
      <c r="J349" s="254">
        <v>1</v>
      </c>
      <c r="K349" s="254">
        <v>1</v>
      </c>
      <c r="L349" s="107">
        <v>1</v>
      </c>
      <c r="M349" s="108">
        <v>45231</v>
      </c>
      <c r="N349" s="108">
        <v>45260</v>
      </c>
      <c r="O349" s="109">
        <f t="shared" si="11"/>
        <v>4.1428571428571432</v>
      </c>
      <c r="P349" s="110">
        <v>1</v>
      </c>
      <c r="Q349" s="106" t="s">
        <v>2441</v>
      </c>
      <c r="R349" s="110">
        <f t="shared" si="12"/>
        <v>1</v>
      </c>
      <c r="S349" s="111" t="str">
        <f t="array" aca="1" ref="S349" ca="1">IF(ISNUMBER(R349),IF(R349=100%,"CUMPLIDA",IF(AND(ISNUMBER(N349),ISNUMBER(INDIRECT("FECHA_"&amp;$B349,1))), IF(N349&lt;=INDIRECT("FECHA_"&amp;$B349,1),"INCUMPLIDA","PROCESO"), "VERIFICAR FECHA")),"SIN VALOR AVANCE")</f>
        <v>CUMPLIDA</v>
      </c>
    </row>
    <row r="350" spans="1:19" ht="195.75">
      <c r="A350" s="103" t="s">
        <v>19</v>
      </c>
      <c r="B350" s="104" t="s">
        <v>14</v>
      </c>
      <c r="C350" s="363"/>
      <c r="D350" s="363"/>
      <c r="E350" s="361"/>
      <c r="F350" s="361"/>
      <c r="G350" s="361"/>
      <c r="H350" s="361"/>
      <c r="I350" s="253">
        <v>7</v>
      </c>
      <c r="J350" s="254">
        <v>1</v>
      </c>
      <c r="K350" s="254">
        <v>1</v>
      </c>
      <c r="L350" s="107">
        <v>2</v>
      </c>
      <c r="M350" s="108">
        <v>45261</v>
      </c>
      <c r="N350" s="108">
        <v>45351</v>
      </c>
      <c r="O350" s="109">
        <f t="shared" si="11"/>
        <v>12.857142857142858</v>
      </c>
      <c r="P350" s="110">
        <v>1</v>
      </c>
      <c r="Q350" s="106" t="s">
        <v>2442</v>
      </c>
      <c r="R350" s="110">
        <f t="shared" si="12"/>
        <v>1</v>
      </c>
      <c r="S350" s="111" t="str">
        <f t="array" aca="1" ref="S350" ca="1">IF(ISNUMBER(R350),IF(R350=100%,"CUMPLIDA",IF(AND(ISNUMBER(N350),ISNUMBER(INDIRECT("FECHA_"&amp;$B350,1))), IF(N350&lt;=INDIRECT("FECHA_"&amp;$B350,1),"INCUMPLIDA","PROCESO"), "VERIFICAR FECHA")),"SIN VALOR AVANCE")</f>
        <v>CUMPLIDA</v>
      </c>
    </row>
    <row r="351" spans="1:19" ht="90.75">
      <c r="A351" s="103" t="s">
        <v>19</v>
      </c>
      <c r="B351" s="104" t="s">
        <v>14</v>
      </c>
      <c r="C351" s="363"/>
      <c r="D351" s="363"/>
      <c r="E351" s="361"/>
      <c r="F351" s="361"/>
      <c r="G351" s="361"/>
      <c r="H351" s="361"/>
      <c r="I351" s="253">
        <v>8</v>
      </c>
      <c r="J351" s="254">
        <v>1</v>
      </c>
      <c r="K351" s="254">
        <v>1</v>
      </c>
      <c r="L351" s="107">
        <v>1</v>
      </c>
      <c r="M351" s="108">
        <v>45352</v>
      </c>
      <c r="N351" s="108">
        <v>45382</v>
      </c>
      <c r="O351" s="109">
        <f t="shared" si="11"/>
        <v>4.2857142857142856</v>
      </c>
      <c r="P351" s="110">
        <v>1</v>
      </c>
      <c r="Q351" s="106" t="s">
        <v>2443</v>
      </c>
      <c r="R351" s="110">
        <f t="shared" si="12"/>
        <v>1</v>
      </c>
      <c r="S351" s="111" t="str">
        <f t="array" aca="1" ref="S351" ca="1">IF(ISNUMBER(R351),IF(R351=100%,"CUMPLIDA",IF(AND(ISNUMBER(N351),ISNUMBER(INDIRECT("FECHA_"&amp;$B351,1))), IF(N351&lt;=INDIRECT("FECHA_"&amp;$B351,1),"INCUMPLIDA","PROCESO"), "VERIFICAR FECHA")),"SIN VALOR AVANCE")</f>
        <v>CUMPLIDA</v>
      </c>
    </row>
    <row r="352" spans="1:19" ht="90.75">
      <c r="A352" s="103" t="s">
        <v>19</v>
      </c>
      <c r="B352" s="104" t="s">
        <v>14</v>
      </c>
      <c r="C352" s="363"/>
      <c r="D352" s="363"/>
      <c r="E352" s="361"/>
      <c r="F352" s="361"/>
      <c r="G352" s="361"/>
      <c r="H352" s="361"/>
      <c r="I352" s="253">
        <v>9</v>
      </c>
      <c r="J352" s="254">
        <v>1</v>
      </c>
      <c r="K352" s="254">
        <v>1</v>
      </c>
      <c r="L352" s="107">
        <v>6</v>
      </c>
      <c r="M352" s="108">
        <v>45383</v>
      </c>
      <c r="N352" s="108">
        <v>45565</v>
      </c>
      <c r="O352" s="109">
        <f t="shared" ref="O352:O415" si="13">(N352-M352)/7</f>
        <v>26</v>
      </c>
      <c r="P352" s="110">
        <v>1</v>
      </c>
      <c r="Q352" s="106" t="s">
        <v>2443</v>
      </c>
      <c r="R352" s="110">
        <f t="shared" si="12"/>
        <v>1</v>
      </c>
      <c r="S352" s="111" t="str">
        <f t="array" aca="1" ref="S352" ca="1">IF(ISNUMBER(R352),IF(R352=100%,"CUMPLIDA",IF(AND(ISNUMBER(N352),ISNUMBER(INDIRECT("FECHA_"&amp;$B352,1))), IF(N352&lt;=INDIRECT("FECHA_"&amp;$B352,1),"INCUMPLIDA","PROCESO"), "VERIFICAR FECHA")),"SIN VALOR AVANCE")</f>
        <v>CUMPLIDA</v>
      </c>
    </row>
    <row r="353" spans="1:19" ht="90.75">
      <c r="A353" s="103" t="s">
        <v>19</v>
      </c>
      <c r="B353" s="104" t="s">
        <v>14</v>
      </c>
      <c r="C353" s="363"/>
      <c r="D353" s="363"/>
      <c r="E353" s="253" t="s">
        <v>2284</v>
      </c>
      <c r="F353" s="253"/>
      <c r="G353" s="253"/>
      <c r="H353" s="361"/>
      <c r="I353" s="253">
        <v>10</v>
      </c>
      <c r="J353" s="254">
        <v>1</v>
      </c>
      <c r="K353" s="254">
        <v>1</v>
      </c>
      <c r="L353" s="107">
        <v>6</v>
      </c>
      <c r="M353" s="108">
        <v>45231</v>
      </c>
      <c r="N353" s="108">
        <v>45596</v>
      </c>
      <c r="O353" s="109">
        <f t="shared" si="13"/>
        <v>52.142857142857146</v>
      </c>
      <c r="P353" s="110">
        <v>1</v>
      </c>
      <c r="Q353" s="106" t="s">
        <v>2444</v>
      </c>
      <c r="R353" s="110">
        <f t="shared" si="12"/>
        <v>1</v>
      </c>
      <c r="S353" s="111" t="str">
        <f t="array" aca="1" ref="S353" ca="1">IF(ISNUMBER(R353),IF(R353=100%,"CUMPLIDA",IF(AND(ISNUMBER(N353),ISNUMBER(INDIRECT("FECHA_"&amp;$B353,1))), IF(N353&lt;=INDIRECT("FECHA_"&amp;$B353,1),"INCUMPLIDA","PROCESO"), "VERIFICAR FECHA")),"SIN VALOR AVANCE")</f>
        <v>CUMPLIDA</v>
      </c>
    </row>
    <row r="354" spans="1:19" ht="90.75">
      <c r="A354" s="103" t="s">
        <v>19</v>
      </c>
      <c r="B354" s="104" t="s">
        <v>14</v>
      </c>
      <c r="C354" s="363"/>
      <c r="D354" s="363"/>
      <c r="E354" s="253" t="s">
        <v>2285</v>
      </c>
      <c r="F354" s="253"/>
      <c r="G354" s="253"/>
      <c r="H354" s="361"/>
      <c r="I354" s="253">
        <v>11</v>
      </c>
      <c r="J354" s="254">
        <v>1</v>
      </c>
      <c r="K354" s="254">
        <v>1</v>
      </c>
      <c r="L354" s="107">
        <v>2</v>
      </c>
      <c r="M354" s="108">
        <v>45231</v>
      </c>
      <c r="N354" s="108">
        <v>45382</v>
      </c>
      <c r="O354" s="109">
        <f t="shared" si="13"/>
        <v>21.571428571428573</v>
      </c>
      <c r="P354" s="110">
        <v>1</v>
      </c>
      <c r="Q354" s="106" t="s">
        <v>2445</v>
      </c>
      <c r="R354" s="110">
        <f t="shared" si="12"/>
        <v>1</v>
      </c>
      <c r="S354" s="111" t="str">
        <f t="array" aca="1" ref="S354" ca="1">IF(ISNUMBER(R354),IF(R354=100%,"CUMPLIDA",IF(AND(ISNUMBER(N354),ISNUMBER(INDIRECT("FECHA_"&amp;$B354,1))), IF(N354&lt;=INDIRECT("FECHA_"&amp;$B354,1),"INCUMPLIDA","PROCESO"), "VERIFICAR FECHA")),"SIN VALOR AVANCE")</f>
        <v>CUMPLIDA</v>
      </c>
    </row>
    <row r="355" spans="1:19" ht="90.75">
      <c r="A355" s="103" t="s">
        <v>19</v>
      </c>
      <c r="B355" s="104" t="s">
        <v>14</v>
      </c>
      <c r="C355" s="363"/>
      <c r="D355" s="363"/>
      <c r="E355" s="361" t="s">
        <v>2286</v>
      </c>
      <c r="F355" s="361"/>
      <c r="G355" s="361"/>
      <c r="H355" s="361"/>
      <c r="I355" s="253">
        <v>1</v>
      </c>
      <c r="J355" s="254">
        <v>1</v>
      </c>
      <c r="K355" s="254">
        <v>1</v>
      </c>
      <c r="L355" s="107">
        <v>4</v>
      </c>
      <c r="M355" s="108">
        <v>45231</v>
      </c>
      <c r="N355" s="108">
        <v>45350</v>
      </c>
      <c r="O355" s="109">
        <f t="shared" si="13"/>
        <v>17</v>
      </c>
      <c r="P355" s="110">
        <v>1</v>
      </c>
      <c r="Q355" s="106" t="s">
        <v>2446</v>
      </c>
      <c r="R355" s="110">
        <f t="shared" si="12"/>
        <v>1</v>
      </c>
      <c r="S355" s="111" t="str">
        <f t="array" aca="1" ref="S355" ca="1">IF(ISNUMBER(R355),IF(R355=100%,"CUMPLIDA",IF(AND(ISNUMBER(N355),ISNUMBER(INDIRECT("FECHA_"&amp;$B355,1))), IF(N355&lt;=INDIRECT("FECHA_"&amp;$B355,1),"INCUMPLIDA","PROCESO"), "VERIFICAR FECHA")),"SIN VALOR AVANCE")</f>
        <v>CUMPLIDA</v>
      </c>
    </row>
    <row r="356" spans="1:19" ht="90.75">
      <c r="A356" s="103" t="s">
        <v>19</v>
      </c>
      <c r="B356" s="104" t="s">
        <v>14</v>
      </c>
      <c r="C356" s="363"/>
      <c r="D356" s="363"/>
      <c r="E356" s="361"/>
      <c r="F356" s="361"/>
      <c r="G356" s="361"/>
      <c r="H356" s="361"/>
      <c r="I356" s="253">
        <v>2</v>
      </c>
      <c r="J356" s="254">
        <v>1</v>
      </c>
      <c r="K356" s="254">
        <v>1</v>
      </c>
      <c r="L356" s="107">
        <v>1</v>
      </c>
      <c r="M356" s="108">
        <v>45352</v>
      </c>
      <c r="N356" s="108">
        <v>45382</v>
      </c>
      <c r="O356" s="109">
        <f t="shared" si="13"/>
        <v>4.2857142857142856</v>
      </c>
      <c r="P356" s="110">
        <v>1</v>
      </c>
      <c r="Q356" s="106" t="s">
        <v>2446</v>
      </c>
      <c r="R356" s="110">
        <f t="shared" si="12"/>
        <v>1</v>
      </c>
      <c r="S356" s="111" t="str">
        <f t="array" aca="1" ref="S356" ca="1">IF(ISNUMBER(R356),IF(R356=100%,"CUMPLIDA",IF(AND(ISNUMBER(N356),ISNUMBER(INDIRECT("FECHA_"&amp;$B356,1))), IF(N356&lt;=INDIRECT("FECHA_"&amp;$B356,1),"INCUMPLIDA","PROCESO"), "VERIFICAR FECHA")),"SIN VALOR AVANCE")</f>
        <v>CUMPLIDA</v>
      </c>
    </row>
    <row r="357" spans="1:19" ht="90.75">
      <c r="A357" s="103" t="s">
        <v>19</v>
      </c>
      <c r="B357" s="104" t="s">
        <v>14</v>
      </c>
      <c r="C357" s="363"/>
      <c r="D357" s="363"/>
      <c r="E357" s="361"/>
      <c r="F357" s="361"/>
      <c r="G357" s="361"/>
      <c r="H357" s="361"/>
      <c r="I357" s="253">
        <v>3</v>
      </c>
      <c r="J357" s="254">
        <v>1</v>
      </c>
      <c r="K357" s="254">
        <v>1</v>
      </c>
      <c r="L357" s="107">
        <v>6</v>
      </c>
      <c r="M357" s="108">
        <v>45383</v>
      </c>
      <c r="N357" s="108">
        <v>45565</v>
      </c>
      <c r="O357" s="109">
        <f t="shared" si="13"/>
        <v>26</v>
      </c>
      <c r="P357" s="110">
        <v>1</v>
      </c>
      <c r="Q357" s="106" t="s">
        <v>2446</v>
      </c>
      <c r="R357" s="110">
        <f t="shared" si="12"/>
        <v>1</v>
      </c>
      <c r="S357" s="111" t="str">
        <f t="array" aca="1" ref="S357" ca="1">IF(ISNUMBER(R357),IF(R357=100%,"CUMPLIDA",IF(AND(ISNUMBER(N357),ISNUMBER(INDIRECT("FECHA_"&amp;$B357,1))), IF(N357&lt;=INDIRECT("FECHA_"&amp;$B357,1),"INCUMPLIDA","PROCESO"), "VERIFICAR FECHA")),"SIN VALOR AVANCE")</f>
        <v>CUMPLIDA</v>
      </c>
    </row>
    <row r="358" spans="1:19" ht="90.75">
      <c r="A358" s="103" t="s">
        <v>19</v>
      </c>
      <c r="B358" s="104" t="s">
        <v>14</v>
      </c>
      <c r="C358" s="363"/>
      <c r="D358" s="363"/>
      <c r="E358" s="361"/>
      <c r="F358" s="361"/>
      <c r="G358" s="361"/>
      <c r="H358" s="361"/>
      <c r="I358" s="253">
        <v>9</v>
      </c>
      <c r="J358" s="254">
        <v>1</v>
      </c>
      <c r="K358" s="254">
        <v>1</v>
      </c>
      <c r="L358" s="107">
        <v>6</v>
      </c>
      <c r="M358" s="108">
        <v>45383</v>
      </c>
      <c r="N358" s="108">
        <v>45565</v>
      </c>
      <c r="O358" s="109">
        <f t="shared" si="13"/>
        <v>26</v>
      </c>
      <c r="P358" s="110">
        <v>1</v>
      </c>
      <c r="Q358" s="106" t="s">
        <v>2446</v>
      </c>
      <c r="R358" s="110">
        <f t="shared" si="12"/>
        <v>1</v>
      </c>
      <c r="S358" s="111" t="str">
        <f t="array" aca="1" ref="S358" ca="1">IF(ISNUMBER(R358),IF(R358=100%,"CUMPLIDA",IF(AND(ISNUMBER(N358),ISNUMBER(INDIRECT("FECHA_"&amp;$B358,1))), IF(N358&lt;=INDIRECT("FECHA_"&amp;$B358,1),"INCUMPLIDA","PROCESO"), "VERIFICAR FECHA")),"SIN VALOR AVANCE")</f>
        <v>CUMPLIDA</v>
      </c>
    </row>
    <row r="359" spans="1:19" ht="90.75">
      <c r="A359" s="103" t="s">
        <v>19</v>
      </c>
      <c r="B359" s="104" t="s">
        <v>14</v>
      </c>
      <c r="C359" s="363"/>
      <c r="D359" s="363"/>
      <c r="E359" s="253" t="s">
        <v>2353</v>
      </c>
      <c r="F359" s="253"/>
      <c r="G359" s="253"/>
      <c r="H359" s="361"/>
      <c r="I359" s="253">
        <v>12</v>
      </c>
      <c r="J359" s="254">
        <v>1</v>
      </c>
      <c r="K359" s="254">
        <v>1</v>
      </c>
      <c r="L359" s="107">
        <v>6</v>
      </c>
      <c r="M359" s="108">
        <v>44937</v>
      </c>
      <c r="N359" s="108">
        <v>45596</v>
      </c>
      <c r="O359" s="109">
        <f t="shared" si="13"/>
        <v>94.142857142857139</v>
      </c>
      <c r="P359" s="110">
        <v>1</v>
      </c>
      <c r="Q359" s="106" t="s">
        <v>2447</v>
      </c>
      <c r="R359" s="110">
        <f t="shared" si="12"/>
        <v>1</v>
      </c>
      <c r="S359" s="111" t="str">
        <f t="array" aca="1" ref="S359" ca="1">IF(ISNUMBER(R359),IF(R359=100%,"CUMPLIDA",IF(AND(ISNUMBER(N359),ISNUMBER(INDIRECT("FECHA_"&amp;$B359,1))), IF(N359&lt;=INDIRECT("FECHA_"&amp;$B359,1),"INCUMPLIDA","PROCESO"), "VERIFICAR FECHA")),"SIN VALOR AVANCE")</f>
        <v>CUMPLIDA</v>
      </c>
    </row>
    <row r="360" spans="1:19" ht="90.75">
      <c r="A360" s="103" t="s">
        <v>19</v>
      </c>
      <c r="B360" s="104" t="s">
        <v>14</v>
      </c>
      <c r="C360" s="363"/>
      <c r="D360" s="363"/>
      <c r="E360" s="253" t="s">
        <v>2354</v>
      </c>
      <c r="F360" s="253"/>
      <c r="G360" s="253"/>
      <c r="H360" s="361"/>
      <c r="I360" s="253">
        <v>13</v>
      </c>
      <c r="J360" s="254">
        <v>1</v>
      </c>
      <c r="K360" s="254">
        <v>1</v>
      </c>
      <c r="L360" s="107">
        <v>6</v>
      </c>
      <c r="M360" s="108">
        <v>44937</v>
      </c>
      <c r="N360" s="108">
        <v>45596</v>
      </c>
      <c r="O360" s="109">
        <f t="shared" si="13"/>
        <v>94.142857142857139</v>
      </c>
      <c r="P360" s="110">
        <v>1</v>
      </c>
      <c r="Q360" s="106" t="s">
        <v>2447</v>
      </c>
      <c r="R360" s="110">
        <f t="shared" si="12"/>
        <v>1</v>
      </c>
      <c r="S360" s="111" t="str">
        <f t="array" aca="1" ref="S360" ca="1">IF(ISNUMBER(R360),IF(R360=100%,"CUMPLIDA",IF(AND(ISNUMBER(N360),ISNUMBER(INDIRECT("FECHA_"&amp;$B360,1))), IF(N360&lt;=INDIRECT("FECHA_"&amp;$B360,1),"INCUMPLIDA","PROCESO"), "VERIFICAR FECHA")),"SIN VALOR AVANCE")</f>
        <v>CUMPLIDA</v>
      </c>
    </row>
    <row r="361" spans="1:19" ht="90.75">
      <c r="A361" s="103" t="s">
        <v>19</v>
      </c>
      <c r="B361" s="104" t="s">
        <v>14</v>
      </c>
      <c r="C361" s="363"/>
      <c r="D361" s="363"/>
      <c r="E361" s="253"/>
      <c r="F361" s="253"/>
      <c r="G361" s="253" t="s">
        <v>2359</v>
      </c>
      <c r="H361" s="361"/>
      <c r="I361" s="253">
        <v>14</v>
      </c>
      <c r="J361" s="254">
        <v>1</v>
      </c>
      <c r="K361" s="254">
        <v>1</v>
      </c>
      <c r="L361" s="107">
        <v>6</v>
      </c>
      <c r="M361" s="108">
        <v>45231</v>
      </c>
      <c r="N361" s="108">
        <v>45412</v>
      </c>
      <c r="O361" s="109">
        <f t="shared" si="13"/>
        <v>25.857142857142858</v>
      </c>
      <c r="P361" s="110">
        <v>1</v>
      </c>
      <c r="Q361" s="106" t="s">
        <v>2448</v>
      </c>
      <c r="R361" s="110">
        <f t="shared" si="12"/>
        <v>1</v>
      </c>
      <c r="S361" s="111" t="str">
        <f t="array" aca="1" ref="S361" ca="1">IF(ISNUMBER(R361),IF(R361=100%,"CUMPLIDA",IF(AND(ISNUMBER(N361),ISNUMBER(INDIRECT("FECHA_"&amp;$B361,1))), IF(N361&lt;=INDIRECT("FECHA_"&amp;$B361,1),"INCUMPLIDA","PROCESO"), "VERIFICAR FECHA")),"SIN VALOR AVANCE")</f>
        <v>CUMPLIDA</v>
      </c>
    </row>
    <row r="362" spans="1:19" ht="120.75">
      <c r="A362" s="103" t="s">
        <v>19</v>
      </c>
      <c r="B362" s="104" t="s">
        <v>14</v>
      </c>
      <c r="C362" s="363"/>
      <c r="D362" s="363"/>
      <c r="E362" s="253"/>
      <c r="F362" s="253"/>
      <c r="G362" s="253" t="s">
        <v>2434</v>
      </c>
      <c r="H362" s="361"/>
      <c r="I362" s="253">
        <v>4</v>
      </c>
      <c r="J362" s="254">
        <v>1</v>
      </c>
      <c r="K362" s="254">
        <v>1</v>
      </c>
      <c r="L362" s="107">
        <v>1</v>
      </c>
      <c r="M362" s="108">
        <v>45231</v>
      </c>
      <c r="N362" s="108">
        <v>45350</v>
      </c>
      <c r="O362" s="109">
        <f t="shared" si="13"/>
        <v>17</v>
      </c>
      <c r="P362" s="110">
        <v>1</v>
      </c>
      <c r="Q362" s="106" t="s">
        <v>2439</v>
      </c>
      <c r="R362" s="110">
        <f t="shared" si="12"/>
        <v>1</v>
      </c>
      <c r="S362" s="111" t="str">
        <f t="array" aca="1" ref="S362" ca="1">IF(ISNUMBER(R362),IF(R362=100%,"CUMPLIDA",IF(AND(ISNUMBER(N362),ISNUMBER(INDIRECT("FECHA_"&amp;$B362,1))), IF(N362&lt;=INDIRECT("FECHA_"&amp;$B362,1),"INCUMPLIDA","PROCESO"), "VERIFICAR FECHA")),"SIN VALOR AVANCE")</f>
        <v>CUMPLIDA</v>
      </c>
    </row>
    <row r="363" spans="1:19" ht="45.75" customHeight="1">
      <c r="A363" s="103" t="s">
        <v>19</v>
      </c>
      <c r="B363" s="104" t="s">
        <v>14</v>
      </c>
      <c r="C363" s="363" t="s">
        <v>2449</v>
      </c>
      <c r="D363" s="363"/>
      <c r="E363" s="361" t="s">
        <v>2367</v>
      </c>
      <c r="F363" s="361"/>
      <c r="G363" s="361"/>
      <c r="H363" s="361"/>
      <c r="I363" s="361">
        <v>1</v>
      </c>
      <c r="J363" s="369">
        <v>1</v>
      </c>
      <c r="K363" s="254">
        <v>1</v>
      </c>
      <c r="L363" s="107">
        <v>4</v>
      </c>
      <c r="M363" s="108">
        <v>45809</v>
      </c>
      <c r="N363" s="108">
        <v>47483</v>
      </c>
      <c r="O363" s="109">
        <f t="shared" si="13"/>
        <v>239.14285714285714</v>
      </c>
      <c r="P363" s="110">
        <v>0.16600000000000001</v>
      </c>
      <c r="Q363" s="106" t="s">
        <v>2450</v>
      </c>
      <c r="R363" s="110">
        <f t="shared" si="12"/>
        <v>0.16600000000000001</v>
      </c>
      <c r="S363" s="111" t="str">
        <f t="array" aca="1" ref="S363" ca="1">IF(ISNUMBER(R363),IF(R363=100%,"CUMPLIDA",IF(AND(ISNUMBER(N363),ISNUMBER(INDIRECT("FECHA_"&amp;$B363,1))), IF(N363&lt;=INDIRECT("FECHA_"&amp;$B363,1),"INCUMPLIDA","PROCESO"), "VERIFICAR FECHA")),"SIN VALOR AVANCE")</f>
        <v>PROCESO</v>
      </c>
    </row>
    <row r="364" spans="1:19" ht="45.75">
      <c r="A364" s="103" t="s">
        <v>19</v>
      </c>
      <c r="B364" s="104" t="s">
        <v>14</v>
      </c>
      <c r="C364" s="363"/>
      <c r="D364" s="363"/>
      <c r="E364" s="361"/>
      <c r="F364" s="361"/>
      <c r="G364" s="361"/>
      <c r="H364" s="361"/>
      <c r="I364" s="361"/>
      <c r="J364" s="369"/>
      <c r="K364" s="254">
        <v>1</v>
      </c>
      <c r="L364" s="107">
        <v>1</v>
      </c>
      <c r="M364" s="108">
        <v>45809</v>
      </c>
      <c r="N364" s="108">
        <v>47483</v>
      </c>
      <c r="O364" s="109">
        <f t="shared" si="13"/>
        <v>239.14285714285714</v>
      </c>
      <c r="P364" s="110">
        <v>0.16600000000000001</v>
      </c>
      <c r="Q364" s="106" t="s">
        <v>2450</v>
      </c>
      <c r="R364" s="110">
        <f t="shared" si="12"/>
        <v>0.16600000000000001</v>
      </c>
      <c r="S364" s="111" t="str">
        <f t="array" aca="1" ref="S364" ca="1">IF(ISNUMBER(R364),IF(R364=100%,"CUMPLIDA",IF(AND(ISNUMBER(N364),ISNUMBER(INDIRECT("FECHA_"&amp;$B364,1))), IF(N364&lt;=INDIRECT("FECHA_"&amp;$B364,1),"INCUMPLIDA","PROCESO"), "VERIFICAR FECHA")),"SIN VALOR AVANCE")</f>
        <v>PROCESO</v>
      </c>
    </row>
    <row r="365" spans="1:19" ht="45.75">
      <c r="A365" s="103" t="s">
        <v>19</v>
      </c>
      <c r="B365" s="104" t="s">
        <v>14</v>
      </c>
      <c r="C365" s="363"/>
      <c r="D365" s="363"/>
      <c r="E365" s="361"/>
      <c r="F365" s="361"/>
      <c r="G365" s="361"/>
      <c r="H365" s="361"/>
      <c r="I365" s="361"/>
      <c r="J365" s="369"/>
      <c r="K365" s="254">
        <v>1</v>
      </c>
      <c r="L365" s="107">
        <v>1</v>
      </c>
      <c r="M365" s="108">
        <v>45809</v>
      </c>
      <c r="N365" s="108">
        <v>47483</v>
      </c>
      <c r="O365" s="109">
        <f t="shared" si="13"/>
        <v>239.14285714285714</v>
      </c>
      <c r="P365" s="110">
        <v>0.16600000000000001</v>
      </c>
      <c r="Q365" s="106" t="s">
        <v>2450</v>
      </c>
      <c r="R365" s="110">
        <f t="shared" si="12"/>
        <v>0.16600000000000001</v>
      </c>
      <c r="S365" s="111" t="str">
        <f t="array" aca="1" ref="S365" ca="1">IF(ISNUMBER(R365),IF(R365=100%,"CUMPLIDA",IF(AND(ISNUMBER(N365),ISNUMBER(INDIRECT("FECHA_"&amp;$B365,1))), IF(N365&lt;=INDIRECT("FECHA_"&amp;$B365,1),"INCUMPLIDA","PROCESO"), "VERIFICAR FECHA")),"SIN VALOR AVANCE")</f>
        <v>PROCESO</v>
      </c>
    </row>
    <row r="366" spans="1:19" ht="165.75" customHeight="1">
      <c r="A366" s="103" t="s">
        <v>19</v>
      </c>
      <c r="B366" s="104" t="s">
        <v>14</v>
      </c>
      <c r="C366" s="363"/>
      <c r="D366" s="363"/>
      <c r="E366" s="361"/>
      <c r="F366" s="361"/>
      <c r="G366" s="361"/>
      <c r="H366" s="361"/>
      <c r="I366" s="361">
        <v>2</v>
      </c>
      <c r="J366" s="369">
        <v>1</v>
      </c>
      <c r="K366" s="369">
        <v>1</v>
      </c>
      <c r="L366" s="125">
        <v>1</v>
      </c>
      <c r="M366" s="108">
        <v>45323</v>
      </c>
      <c r="N366" s="108">
        <v>45473</v>
      </c>
      <c r="O366" s="109">
        <f t="shared" si="13"/>
        <v>21.428571428571427</v>
      </c>
      <c r="P366" s="110">
        <v>1</v>
      </c>
      <c r="Q366" s="106" t="s">
        <v>2451</v>
      </c>
      <c r="R366" s="110">
        <f t="shared" si="12"/>
        <v>1</v>
      </c>
      <c r="S366" s="111" t="str">
        <f t="array" aca="1" ref="S366" ca="1">IF(ISNUMBER(R366),IF(R366=100%,"CUMPLIDA",IF(AND(ISNUMBER(N366),ISNUMBER(INDIRECT("FECHA_"&amp;$B366,1))), IF(N366&lt;=INDIRECT("FECHA_"&amp;$B366,1),"INCUMPLIDA","PROCESO"), "VERIFICAR FECHA")),"SIN VALOR AVANCE")</f>
        <v>CUMPLIDA</v>
      </c>
    </row>
    <row r="367" spans="1:19" ht="150.75">
      <c r="A367" s="103" t="s">
        <v>19</v>
      </c>
      <c r="B367" s="104" t="s">
        <v>14</v>
      </c>
      <c r="C367" s="363"/>
      <c r="D367" s="363"/>
      <c r="E367" s="361"/>
      <c r="F367" s="361"/>
      <c r="G367" s="361"/>
      <c r="H367" s="361"/>
      <c r="I367" s="361"/>
      <c r="J367" s="369"/>
      <c r="K367" s="369"/>
      <c r="L367" s="125">
        <v>1</v>
      </c>
      <c r="M367" s="108">
        <v>45474</v>
      </c>
      <c r="N367" s="108">
        <v>45657</v>
      </c>
      <c r="O367" s="109">
        <f t="shared" si="13"/>
        <v>26.142857142857142</v>
      </c>
      <c r="P367" s="110">
        <v>1</v>
      </c>
      <c r="Q367" s="106" t="s">
        <v>2451</v>
      </c>
      <c r="R367" s="110">
        <f t="shared" si="12"/>
        <v>1</v>
      </c>
      <c r="S367" s="111" t="str">
        <f t="array" aca="1" ref="S367" ca="1">IF(ISNUMBER(R367),IF(R367=100%,"CUMPLIDA",IF(AND(ISNUMBER(N367),ISNUMBER(INDIRECT("FECHA_"&amp;$B367,1))), IF(N367&lt;=INDIRECT("FECHA_"&amp;$B367,1),"INCUMPLIDA","PROCESO"), "VERIFICAR FECHA")),"SIN VALOR AVANCE")</f>
        <v>CUMPLIDA</v>
      </c>
    </row>
    <row r="368" spans="1:19" ht="150.75">
      <c r="A368" s="103" t="s">
        <v>19</v>
      </c>
      <c r="B368" s="104" t="s">
        <v>14</v>
      </c>
      <c r="C368" s="363"/>
      <c r="D368" s="363"/>
      <c r="E368" s="361"/>
      <c r="F368" s="361"/>
      <c r="G368" s="361"/>
      <c r="H368" s="361"/>
      <c r="I368" s="361"/>
      <c r="J368" s="369"/>
      <c r="K368" s="369"/>
      <c r="L368" s="125">
        <v>1</v>
      </c>
      <c r="M368" s="108">
        <v>45658</v>
      </c>
      <c r="N368" s="108">
        <v>45838</v>
      </c>
      <c r="O368" s="109">
        <f t="shared" si="13"/>
        <v>25.714285714285715</v>
      </c>
      <c r="P368" s="110">
        <v>1</v>
      </c>
      <c r="Q368" s="106" t="s">
        <v>2451</v>
      </c>
      <c r="R368" s="110">
        <f t="shared" si="12"/>
        <v>1</v>
      </c>
      <c r="S368" s="111" t="str">
        <f t="array" aca="1" ref="S368" ca="1">IF(ISNUMBER(R368),IF(R368=100%,"CUMPLIDA",IF(AND(ISNUMBER(N368),ISNUMBER(INDIRECT("FECHA_"&amp;$B368,1))), IF(N368&lt;=INDIRECT("FECHA_"&amp;$B368,1),"INCUMPLIDA","PROCESO"), "VERIFICAR FECHA")),"SIN VALOR AVANCE")</f>
        <v>CUMPLIDA</v>
      </c>
    </row>
    <row r="369" spans="1:19" ht="150.75">
      <c r="A369" s="103" t="s">
        <v>19</v>
      </c>
      <c r="B369" s="104" t="s">
        <v>14</v>
      </c>
      <c r="C369" s="363"/>
      <c r="D369" s="363"/>
      <c r="E369" s="361"/>
      <c r="F369" s="361"/>
      <c r="G369" s="361"/>
      <c r="H369" s="361"/>
      <c r="I369" s="361"/>
      <c r="J369" s="369"/>
      <c r="K369" s="369"/>
      <c r="L369" s="125">
        <v>1</v>
      </c>
      <c r="M369" s="108">
        <v>45839</v>
      </c>
      <c r="N369" s="108">
        <v>46022</v>
      </c>
      <c r="O369" s="109">
        <f t="shared" si="13"/>
        <v>26.142857142857142</v>
      </c>
      <c r="P369" s="110">
        <v>1</v>
      </c>
      <c r="Q369" s="106" t="s">
        <v>2451</v>
      </c>
      <c r="R369" s="110">
        <f t="shared" si="12"/>
        <v>1</v>
      </c>
      <c r="S369" s="111" t="str">
        <f t="array" aca="1" ref="S369" ca="1">IF(ISNUMBER(R369),IF(R369=100%,"CUMPLIDA",IF(AND(ISNUMBER(N369),ISNUMBER(INDIRECT("FECHA_"&amp;$B369,1))), IF(N369&lt;=INDIRECT("FECHA_"&amp;$B369,1),"INCUMPLIDA","PROCESO"), "VERIFICAR FECHA")),"SIN VALOR AVANCE")</f>
        <v>CUMPLIDA</v>
      </c>
    </row>
    <row r="370" spans="1:19" ht="150.75">
      <c r="A370" s="103" t="s">
        <v>19</v>
      </c>
      <c r="B370" s="104" t="s">
        <v>14</v>
      </c>
      <c r="C370" s="363"/>
      <c r="D370" s="363"/>
      <c r="E370" s="361"/>
      <c r="F370" s="361"/>
      <c r="G370" s="361"/>
      <c r="H370" s="361"/>
      <c r="I370" s="361"/>
      <c r="J370" s="369"/>
      <c r="K370" s="369"/>
      <c r="L370" s="125">
        <v>1</v>
      </c>
      <c r="M370" s="108">
        <v>46023</v>
      </c>
      <c r="N370" s="108">
        <v>46142</v>
      </c>
      <c r="O370" s="109">
        <f t="shared" si="13"/>
        <v>17</v>
      </c>
      <c r="P370" s="110">
        <v>1</v>
      </c>
      <c r="Q370" s="106" t="s">
        <v>2451</v>
      </c>
      <c r="R370" s="110">
        <f t="shared" si="12"/>
        <v>1</v>
      </c>
      <c r="S370" s="111" t="str">
        <f t="array" aca="1" ref="S370" ca="1">IF(ISNUMBER(R370),IF(R370=100%,"CUMPLIDA",IF(AND(ISNUMBER(N370),ISNUMBER(INDIRECT("FECHA_"&amp;$B370,1))), IF(N370&lt;=INDIRECT("FECHA_"&amp;$B370,1),"INCUMPLIDA","PROCESO"), "VERIFICAR FECHA")),"SIN VALOR AVANCE")</f>
        <v>CUMPLIDA</v>
      </c>
    </row>
    <row r="371" spans="1:19" ht="45.75" customHeight="1">
      <c r="A371" s="103" t="s">
        <v>19</v>
      </c>
      <c r="B371" s="104" t="s">
        <v>14</v>
      </c>
      <c r="C371" s="363"/>
      <c r="D371" s="363"/>
      <c r="E371" s="361"/>
      <c r="F371" s="361"/>
      <c r="G371" s="361"/>
      <c r="H371" s="361"/>
      <c r="I371" s="361">
        <v>3</v>
      </c>
      <c r="J371" s="369">
        <v>1</v>
      </c>
      <c r="K371" s="254">
        <v>1</v>
      </c>
      <c r="L371" s="107">
        <v>4</v>
      </c>
      <c r="M371" s="108">
        <v>45809</v>
      </c>
      <c r="N371" s="108">
        <v>47483</v>
      </c>
      <c r="O371" s="109">
        <f t="shared" si="13"/>
        <v>239.14285714285714</v>
      </c>
      <c r="P371" s="110">
        <v>0.16600000000000001</v>
      </c>
      <c r="Q371" s="106" t="s">
        <v>2450</v>
      </c>
      <c r="R371" s="110">
        <f t="shared" si="12"/>
        <v>0.16600000000000001</v>
      </c>
      <c r="S371" s="111" t="str">
        <f t="array" aca="1" ref="S371" ca="1">IF(ISNUMBER(R371),IF(R371=100%,"CUMPLIDA",IF(AND(ISNUMBER(N371),ISNUMBER(INDIRECT("FECHA_"&amp;$B371,1))), IF(N371&lt;=INDIRECT("FECHA_"&amp;$B371,1),"INCUMPLIDA","PROCESO"), "VERIFICAR FECHA")),"SIN VALOR AVANCE")</f>
        <v>PROCESO</v>
      </c>
    </row>
    <row r="372" spans="1:19" ht="45.75">
      <c r="A372" s="103" t="s">
        <v>19</v>
      </c>
      <c r="B372" s="104" t="s">
        <v>14</v>
      </c>
      <c r="C372" s="363"/>
      <c r="D372" s="363"/>
      <c r="E372" s="361"/>
      <c r="F372" s="361"/>
      <c r="G372" s="361"/>
      <c r="H372" s="361"/>
      <c r="I372" s="361"/>
      <c r="J372" s="369"/>
      <c r="K372" s="254">
        <v>1</v>
      </c>
      <c r="L372" s="107">
        <v>1</v>
      </c>
      <c r="M372" s="108">
        <v>45809</v>
      </c>
      <c r="N372" s="108">
        <v>47483</v>
      </c>
      <c r="O372" s="109">
        <f t="shared" si="13"/>
        <v>239.14285714285714</v>
      </c>
      <c r="P372" s="110">
        <v>0.16600000000000001</v>
      </c>
      <c r="Q372" s="106" t="s">
        <v>2450</v>
      </c>
      <c r="R372" s="110">
        <f t="shared" si="12"/>
        <v>0.16600000000000001</v>
      </c>
      <c r="S372" s="111" t="str">
        <f t="array" aca="1" ref="S372" ca="1">IF(ISNUMBER(R372),IF(R372=100%,"CUMPLIDA",IF(AND(ISNUMBER(N372),ISNUMBER(INDIRECT("FECHA_"&amp;$B372,1))), IF(N372&lt;=INDIRECT("FECHA_"&amp;$B372,1),"INCUMPLIDA","PROCESO"), "VERIFICAR FECHA")),"SIN VALOR AVANCE")</f>
        <v>PROCESO</v>
      </c>
    </row>
    <row r="373" spans="1:19" ht="45.75">
      <c r="A373" s="103" t="s">
        <v>19</v>
      </c>
      <c r="B373" s="104" t="s">
        <v>14</v>
      </c>
      <c r="C373" s="363"/>
      <c r="D373" s="363"/>
      <c r="E373" s="361"/>
      <c r="F373" s="361"/>
      <c r="G373" s="361"/>
      <c r="H373" s="361"/>
      <c r="I373" s="361"/>
      <c r="J373" s="369"/>
      <c r="K373" s="254">
        <v>1</v>
      </c>
      <c r="L373" s="107">
        <v>1</v>
      </c>
      <c r="M373" s="108">
        <v>45809</v>
      </c>
      <c r="N373" s="108">
        <v>47483</v>
      </c>
      <c r="O373" s="109">
        <f t="shared" si="13"/>
        <v>239.14285714285714</v>
      </c>
      <c r="P373" s="110">
        <v>0.16600000000000001</v>
      </c>
      <c r="Q373" s="106" t="s">
        <v>2450</v>
      </c>
      <c r="R373" s="110">
        <f t="shared" si="12"/>
        <v>0.16600000000000001</v>
      </c>
      <c r="S373" s="111" t="str">
        <f t="array" aca="1" ref="S373" ca="1">IF(ISNUMBER(R373),IF(R373=100%,"CUMPLIDA",IF(AND(ISNUMBER(N373),ISNUMBER(INDIRECT("FECHA_"&amp;$B373,1))), IF(N373&lt;=INDIRECT("FECHA_"&amp;$B373,1),"INCUMPLIDA","PROCESO"), "VERIFICAR FECHA")),"SIN VALOR AVANCE")</f>
        <v>PROCESO</v>
      </c>
    </row>
    <row r="374" spans="1:19" ht="150.75">
      <c r="A374" s="103" t="s">
        <v>19</v>
      </c>
      <c r="B374" s="104" t="s">
        <v>14</v>
      </c>
      <c r="C374" s="363"/>
      <c r="D374" s="363"/>
      <c r="E374" s="361"/>
      <c r="F374" s="361"/>
      <c r="G374" s="361"/>
      <c r="H374" s="361"/>
      <c r="I374" s="361">
        <v>4</v>
      </c>
      <c r="J374" s="369">
        <v>1</v>
      </c>
      <c r="K374" s="369">
        <v>1</v>
      </c>
      <c r="L374" s="125">
        <v>1</v>
      </c>
      <c r="M374" s="108">
        <v>45323</v>
      </c>
      <c r="N374" s="108">
        <v>45473</v>
      </c>
      <c r="O374" s="109">
        <f t="shared" si="13"/>
        <v>21.428571428571427</v>
      </c>
      <c r="P374" s="110">
        <v>1</v>
      </c>
      <c r="Q374" s="106" t="s">
        <v>2451</v>
      </c>
      <c r="R374" s="110">
        <f t="shared" si="12"/>
        <v>1</v>
      </c>
      <c r="S374" s="111" t="str">
        <f t="array" aca="1" ref="S374" ca="1">IF(ISNUMBER(R374),IF(R374=100%,"CUMPLIDA",IF(AND(ISNUMBER(N374),ISNUMBER(INDIRECT("FECHA_"&amp;$B374,1))), IF(N374&lt;=INDIRECT("FECHA_"&amp;$B374,1),"INCUMPLIDA","PROCESO"), "VERIFICAR FECHA")),"SIN VALOR AVANCE")</f>
        <v>CUMPLIDA</v>
      </c>
    </row>
    <row r="375" spans="1:19" ht="150.75">
      <c r="A375" s="103" t="s">
        <v>19</v>
      </c>
      <c r="B375" s="104" t="s">
        <v>14</v>
      </c>
      <c r="C375" s="363"/>
      <c r="D375" s="363"/>
      <c r="E375" s="361"/>
      <c r="F375" s="361"/>
      <c r="G375" s="361"/>
      <c r="H375" s="361"/>
      <c r="I375" s="361"/>
      <c r="J375" s="369"/>
      <c r="K375" s="369"/>
      <c r="L375" s="125">
        <v>1</v>
      </c>
      <c r="M375" s="108">
        <v>45474</v>
      </c>
      <c r="N375" s="108">
        <v>45657</v>
      </c>
      <c r="O375" s="109">
        <f t="shared" si="13"/>
        <v>26.142857142857142</v>
      </c>
      <c r="P375" s="110">
        <v>1</v>
      </c>
      <c r="Q375" s="106" t="s">
        <v>2451</v>
      </c>
      <c r="R375" s="110">
        <f t="shared" si="12"/>
        <v>1</v>
      </c>
      <c r="S375" s="111" t="str">
        <f t="array" aca="1" ref="S375" ca="1">IF(ISNUMBER(R375),IF(R375=100%,"CUMPLIDA",IF(AND(ISNUMBER(N375),ISNUMBER(INDIRECT("FECHA_"&amp;$B375,1))), IF(N375&lt;=INDIRECT("FECHA_"&amp;$B375,1),"INCUMPLIDA","PROCESO"), "VERIFICAR FECHA")),"SIN VALOR AVANCE")</f>
        <v>CUMPLIDA</v>
      </c>
    </row>
    <row r="376" spans="1:19" ht="150.75">
      <c r="A376" s="103" t="s">
        <v>19</v>
      </c>
      <c r="B376" s="104" t="s">
        <v>14</v>
      </c>
      <c r="C376" s="363"/>
      <c r="D376" s="363"/>
      <c r="E376" s="361"/>
      <c r="F376" s="361"/>
      <c r="G376" s="361"/>
      <c r="H376" s="361"/>
      <c r="I376" s="361"/>
      <c r="J376" s="369"/>
      <c r="K376" s="369"/>
      <c r="L376" s="125">
        <v>1</v>
      </c>
      <c r="M376" s="108">
        <v>45658</v>
      </c>
      <c r="N376" s="108">
        <v>45838</v>
      </c>
      <c r="O376" s="109">
        <f t="shared" si="13"/>
        <v>25.714285714285715</v>
      </c>
      <c r="P376" s="110">
        <v>1</v>
      </c>
      <c r="Q376" s="106" t="s">
        <v>2451</v>
      </c>
      <c r="R376" s="110">
        <f t="shared" si="12"/>
        <v>1</v>
      </c>
      <c r="S376" s="111" t="str">
        <f t="array" aca="1" ref="S376" ca="1">IF(ISNUMBER(R376),IF(R376=100%,"CUMPLIDA",IF(AND(ISNUMBER(N376),ISNUMBER(INDIRECT("FECHA_"&amp;$B376,1))), IF(N376&lt;=INDIRECT("FECHA_"&amp;$B376,1),"INCUMPLIDA","PROCESO"), "VERIFICAR FECHA")),"SIN VALOR AVANCE")</f>
        <v>CUMPLIDA</v>
      </c>
    </row>
    <row r="377" spans="1:19" ht="150.75">
      <c r="A377" s="103" t="s">
        <v>19</v>
      </c>
      <c r="B377" s="104" t="s">
        <v>14</v>
      </c>
      <c r="C377" s="363"/>
      <c r="D377" s="363"/>
      <c r="E377" s="361"/>
      <c r="F377" s="361"/>
      <c r="G377" s="361"/>
      <c r="H377" s="361"/>
      <c r="I377" s="361"/>
      <c r="J377" s="369"/>
      <c r="K377" s="369"/>
      <c r="L377" s="125">
        <v>1</v>
      </c>
      <c r="M377" s="108">
        <v>45839</v>
      </c>
      <c r="N377" s="108">
        <v>46022</v>
      </c>
      <c r="O377" s="109">
        <f t="shared" si="13"/>
        <v>26.142857142857142</v>
      </c>
      <c r="P377" s="110">
        <v>1</v>
      </c>
      <c r="Q377" s="106" t="s">
        <v>2451</v>
      </c>
      <c r="R377" s="110">
        <f t="shared" si="12"/>
        <v>1</v>
      </c>
      <c r="S377" s="111" t="str">
        <f t="array" aca="1" ref="S377" ca="1">IF(ISNUMBER(R377),IF(R377=100%,"CUMPLIDA",IF(AND(ISNUMBER(N377),ISNUMBER(INDIRECT("FECHA_"&amp;$B377,1))), IF(N377&lt;=INDIRECT("FECHA_"&amp;$B377,1),"INCUMPLIDA","PROCESO"), "VERIFICAR FECHA")),"SIN VALOR AVANCE")</f>
        <v>CUMPLIDA</v>
      </c>
    </row>
    <row r="378" spans="1:19" ht="150.75">
      <c r="A378" s="103" t="s">
        <v>19</v>
      </c>
      <c r="B378" s="104" t="s">
        <v>14</v>
      </c>
      <c r="C378" s="363"/>
      <c r="D378" s="363"/>
      <c r="E378" s="361"/>
      <c r="F378" s="361"/>
      <c r="G378" s="361"/>
      <c r="H378" s="361"/>
      <c r="I378" s="361"/>
      <c r="J378" s="369"/>
      <c r="K378" s="369"/>
      <c r="L378" s="125">
        <v>1</v>
      </c>
      <c r="M378" s="108">
        <v>46023</v>
      </c>
      <c r="N378" s="108">
        <v>46203</v>
      </c>
      <c r="O378" s="109">
        <f t="shared" si="13"/>
        <v>25.714285714285715</v>
      </c>
      <c r="P378" s="110">
        <v>1</v>
      </c>
      <c r="Q378" s="106" t="s">
        <v>2451</v>
      </c>
      <c r="R378" s="110">
        <f t="shared" si="12"/>
        <v>1</v>
      </c>
      <c r="S378" s="111" t="str">
        <f t="array" aca="1" ref="S378" ca="1">IF(ISNUMBER(R378),IF(R378=100%,"CUMPLIDA",IF(AND(ISNUMBER(N378),ISNUMBER(INDIRECT("FECHA_"&amp;$B378,1))), IF(N378&lt;=INDIRECT("FECHA_"&amp;$B378,1),"INCUMPLIDA","PROCESO"), "VERIFICAR FECHA")),"SIN VALOR AVANCE")</f>
        <v>CUMPLIDA</v>
      </c>
    </row>
    <row r="379" spans="1:19" ht="150.75">
      <c r="A379" s="103" t="s">
        <v>19</v>
      </c>
      <c r="B379" s="104" t="s">
        <v>14</v>
      </c>
      <c r="C379" s="363"/>
      <c r="D379" s="363"/>
      <c r="E379" s="361"/>
      <c r="F379" s="361"/>
      <c r="G379" s="361"/>
      <c r="H379" s="361"/>
      <c r="I379" s="361"/>
      <c r="J379" s="369"/>
      <c r="K379" s="369"/>
      <c r="L379" s="125">
        <v>1</v>
      </c>
      <c r="M379" s="108">
        <v>46204</v>
      </c>
      <c r="N379" s="108">
        <v>46387</v>
      </c>
      <c r="O379" s="109">
        <f t="shared" si="13"/>
        <v>26.142857142857142</v>
      </c>
      <c r="P379" s="110">
        <v>1</v>
      </c>
      <c r="Q379" s="106" t="s">
        <v>2451</v>
      </c>
      <c r="R379" s="110">
        <f t="shared" si="12"/>
        <v>1</v>
      </c>
      <c r="S379" s="111" t="str">
        <f t="array" aca="1" ref="S379" ca="1">IF(ISNUMBER(R379),IF(R379=100%,"CUMPLIDA",IF(AND(ISNUMBER(N379),ISNUMBER(INDIRECT("FECHA_"&amp;$B379,1))), IF(N379&lt;=INDIRECT("FECHA_"&amp;$B379,1),"INCUMPLIDA","PROCESO"), "VERIFICAR FECHA")),"SIN VALOR AVANCE")</f>
        <v>CUMPLIDA</v>
      </c>
    </row>
    <row r="380" spans="1:19" ht="150.75">
      <c r="A380" s="103" t="s">
        <v>19</v>
      </c>
      <c r="B380" s="104" t="s">
        <v>14</v>
      </c>
      <c r="C380" s="363"/>
      <c r="D380" s="363"/>
      <c r="E380" s="361"/>
      <c r="F380" s="361"/>
      <c r="G380" s="361"/>
      <c r="H380" s="361"/>
      <c r="I380" s="361"/>
      <c r="J380" s="369"/>
      <c r="K380" s="369"/>
      <c r="L380" s="125">
        <v>1</v>
      </c>
      <c r="M380" s="108">
        <v>46388</v>
      </c>
      <c r="N380" s="108">
        <v>46507</v>
      </c>
      <c r="O380" s="109">
        <f t="shared" si="13"/>
        <v>17</v>
      </c>
      <c r="P380" s="110">
        <v>1</v>
      </c>
      <c r="Q380" s="106" t="s">
        <v>2451</v>
      </c>
      <c r="R380" s="110">
        <f t="shared" si="12"/>
        <v>1</v>
      </c>
      <c r="S380" s="111" t="str">
        <f t="array" aca="1" ref="S380" ca="1">IF(ISNUMBER(R380),IF(R380=100%,"CUMPLIDA",IF(AND(ISNUMBER(N380),ISNUMBER(INDIRECT("FECHA_"&amp;$B380,1))), IF(N380&lt;=INDIRECT("FECHA_"&amp;$B380,1),"INCUMPLIDA","PROCESO"), "VERIFICAR FECHA")),"SIN VALOR AVANCE")</f>
        <v>CUMPLIDA</v>
      </c>
    </row>
    <row r="381" spans="1:19" ht="75.75">
      <c r="A381" s="103" t="s">
        <v>19</v>
      </c>
      <c r="B381" s="104" t="s">
        <v>14</v>
      </c>
      <c r="C381" s="363"/>
      <c r="D381" s="363"/>
      <c r="E381" s="361"/>
      <c r="F381" s="361"/>
      <c r="G381" s="361"/>
      <c r="H381" s="361"/>
      <c r="I381" s="253">
        <v>5</v>
      </c>
      <c r="J381" s="254">
        <v>1</v>
      </c>
      <c r="K381" s="254">
        <v>1</v>
      </c>
      <c r="L381" s="107">
        <v>1</v>
      </c>
      <c r="M381" s="108">
        <v>45231</v>
      </c>
      <c r="N381" s="108">
        <v>45351</v>
      </c>
      <c r="O381" s="109">
        <f t="shared" si="13"/>
        <v>17.142857142857142</v>
      </c>
      <c r="P381" s="110">
        <v>1</v>
      </c>
      <c r="Q381" s="106" t="s">
        <v>2452</v>
      </c>
      <c r="R381" s="110">
        <f t="shared" si="12"/>
        <v>1</v>
      </c>
      <c r="S381" s="111" t="str">
        <f t="array" aca="1" ref="S381" ca="1">IF(ISNUMBER(R381),IF(R381=100%,"CUMPLIDA",IF(AND(ISNUMBER(N381),ISNUMBER(INDIRECT("FECHA_"&amp;$B381,1))), IF(N381&lt;=INDIRECT("FECHA_"&amp;$B381,1),"INCUMPLIDA","PROCESO"), "VERIFICAR FECHA")),"SIN VALOR AVANCE")</f>
        <v>CUMPLIDA</v>
      </c>
    </row>
    <row r="382" spans="1:19" ht="90.75" customHeight="1">
      <c r="A382" s="103" t="s">
        <v>19</v>
      </c>
      <c r="B382" s="104" t="s">
        <v>14</v>
      </c>
      <c r="C382" s="363"/>
      <c r="D382" s="363"/>
      <c r="E382" s="361"/>
      <c r="F382" s="361"/>
      <c r="G382" s="361"/>
      <c r="H382" s="361"/>
      <c r="I382" s="361">
        <v>6</v>
      </c>
      <c r="J382" s="369">
        <v>1</v>
      </c>
      <c r="K382" s="254">
        <v>1</v>
      </c>
      <c r="L382" s="107">
        <v>1</v>
      </c>
      <c r="M382" s="108">
        <v>45323</v>
      </c>
      <c r="N382" s="108">
        <v>45351</v>
      </c>
      <c r="O382" s="109">
        <f t="shared" si="13"/>
        <v>4</v>
      </c>
      <c r="P382" s="110">
        <v>1</v>
      </c>
      <c r="Q382" s="106" t="s">
        <v>2452</v>
      </c>
      <c r="R382" s="110">
        <f t="shared" si="12"/>
        <v>1</v>
      </c>
      <c r="S382" s="111" t="str">
        <f t="array" aca="1" ref="S382" ca="1">IF(ISNUMBER(R382),IF(R382=100%,"CUMPLIDA",IF(AND(ISNUMBER(N382),ISNUMBER(INDIRECT("FECHA_"&amp;$B382,1))), IF(N382&lt;=INDIRECT("FECHA_"&amp;$B382,1),"INCUMPLIDA","PROCESO"), "VERIFICAR FECHA")),"SIN VALOR AVANCE")</f>
        <v>CUMPLIDA</v>
      </c>
    </row>
    <row r="383" spans="1:19" ht="75.75">
      <c r="A383" s="103" t="s">
        <v>19</v>
      </c>
      <c r="B383" s="104" t="s">
        <v>14</v>
      </c>
      <c r="C383" s="363"/>
      <c r="D383" s="363"/>
      <c r="E383" s="361"/>
      <c r="F383" s="361"/>
      <c r="G383" s="361"/>
      <c r="H383" s="361"/>
      <c r="I383" s="361"/>
      <c r="J383" s="369"/>
      <c r="K383" s="254">
        <v>1</v>
      </c>
      <c r="L383" s="107">
        <v>1</v>
      </c>
      <c r="M383" s="108">
        <v>45474</v>
      </c>
      <c r="N383" s="108">
        <v>45535</v>
      </c>
      <c r="O383" s="109">
        <f t="shared" si="13"/>
        <v>8.7142857142857135</v>
      </c>
      <c r="P383" s="110">
        <v>1</v>
      </c>
      <c r="Q383" s="106" t="s">
        <v>2452</v>
      </c>
      <c r="R383" s="110">
        <f t="shared" si="12"/>
        <v>1</v>
      </c>
      <c r="S383" s="111" t="str">
        <f t="array" aca="1" ref="S383" ca="1">IF(ISNUMBER(R383),IF(R383=100%,"CUMPLIDA",IF(AND(ISNUMBER(N383),ISNUMBER(INDIRECT("FECHA_"&amp;$B383,1))), IF(N383&lt;=INDIRECT("FECHA_"&amp;$B383,1),"INCUMPLIDA","PROCESO"), "VERIFICAR FECHA")),"SIN VALOR AVANCE")</f>
        <v>CUMPLIDA</v>
      </c>
    </row>
    <row r="384" spans="1:19" ht="90.75" customHeight="1">
      <c r="A384" s="103" t="s">
        <v>19</v>
      </c>
      <c r="B384" s="104" t="s">
        <v>14</v>
      </c>
      <c r="C384" s="363"/>
      <c r="D384" s="363"/>
      <c r="E384" s="361"/>
      <c r="F384" s="361"/>
      <c r="G384" s="361"/>
      <c r="H384" s="361"/>
      <c r="I384" s="361">
        <v>7</v>
      </c>
      <c r="J384" s="369">
        <v>1</v>
      </c>
      <c r="K384" s="369">
        <v>1</v>
      </c>
      <c r="L384" s="107">
        <v>1</v>
      </c>
      <c r="M384" s="108">
        <v>45351</v>
      </c>
      <c r="N384" s="108">
        <v>45359</v>
      </c>
      <c r="O384" s="109">
        <f t="shared" si="13"/>
        <v>1.1428571428571428</v>
      </c>
      <c r="P384" s="110">
        <v>1</v>
      </c>
      <c r="Q384" s="106" t="s">
        <v>2452</v>
      </c>
      <c r="R384" s="110">
        <f t="shared" si="12"/>
        <v>1</v>
      </c>
      <c r="S384" s="111" t="str">
        <f t="array" aca="1" ref="S384" ca="1">IF(ISNUMBER(R384),IF(R384=100%,"CUMPLIDA",IF(AND(ISNUMBER(N384),ISNUMBER(INDIRECT("FECHA_"&amp;$B384,1))), IF(N384&lt;=INDIRECT("FECHA_"&amp;$B384,1),"INCUMPLIDA","PROCESO"), "VERIFICAR FECHA")),"SIN VALOR AVANCE")</f>
        <v>CUMPLIDA</v>
      </c>
    </row>
    <row r="385" spans="1:19" ht="75.75">
      <c r="A385" s="103" t="s">
        <v>19</v>
      </c>
      <c r="B385" s="104" t="s">
        <v>14</v>
      </c>
      <c r="C385" s="363"/>
      <c r="D385" s="363"/>
      <c r="E385" s="361"/>
      <c r="F385" s="361"/>
      <c r="G385" s="361"/>
      <c r="H385" s="361"/>
      <c r="I385" s="361"/>
      <c r="J385" s="369"/>
      <c r="K385" s="369"/>
      <c r="L385" s="107">
        <v>1</v>
      </c>
      <c r="M385" s="108">
        <v>45535</v>
      </c>
      <c r="N385" s="108">
        <v>45541</v>
      </c>
      <c r="O385" s="109">
        <f t="shared" si="13"/>
        <v>0.8571428571428571</v>
      </c>
      <c r="P385" s="110">
        <v>1</v>
      </c>
      <c r="Q385" s="106" t="s">
        <v>2452</v>
      </c>
      <c r="R385" s="110">
        <f t="shared" si="12"/>
        <v>1</v>
      </c>
      <c r="S385" s="111" t="str">
        <f t="array" aca="1" ref="S385" ca="1">IF(ISNUMBER(R385),IF(R385=100%,"CUMPLIDA",IF(AND(ISNUMBER(N385),ISNUMBER(INDIRECT("FECHA_"&amp;$B385,1))), IF(N385&lt;=INDIRECT("FECHA_"&amp;$B385,1),"INCUMPLIDA","PROCESO"), "VERIFICAR FECHA")),"SIN VALOR AVANCE")</f>
        <v>CUMPLIDA</v>
      </c>
    </row>
    <row r="386" spans="1:19" ht="105">
      <c r="A386" s="103" t="s">
        <v>19</v>
      </c>
      <c r="B386" s="104" t="s">
        <v>14</v>
      </c>
      <c r="C386" s="363"/>
      <c r="D386" s="363"/>
      <c r="E386" s="361"/>
      <c r="F386" s="361"/>
      <c r="G386" s="361"/>
      <c r="H386" s="361"/>
      <c r="I386" s="253">
        <v>8</v>
      </c>
      <c r="J386" s="254">
        <v>1</v>
      </c>
      <c r="K386" s="254">
        <v>1</v>
      </c>
      <c r="L386" s="105" t="s">
        <v>2453</v>
      </c>
      <c r="M386" s="108">
        <v>45351</v>
      </c>
      <c r="N386" s="108">
        <v>45473</v>
      </c>
      <c r="O386" s="109">
        <f t="shared" si="13"/>
        <v>17.428571428571427</v>
      </c>
      <c r="P386" s="110">
        <v>1</v>
      </c>
      <c r="Q386" s="106" t="s">
        <v>2454</v>
      </c>
      <c r="R386" s="110">
        <f t="shared" si="12"/>
        <v>1</v>
      </c>
      <c r="S386" s="111" t="str">
        <f t="array" aca="1" ref="S386" ca="1">IF(ISNUMBER(R386),IF(R386=100%,"CUMPLIDA",IF(AND(ISNUMBER(N386),ISNUMBER(INDIRECT("FECHA_"&amp;$B386,1))), IF(N386&lt;=INDIRECT("FECHA_"&amp;$B386,1),"INCUMPLIDA","PROCESO"), "VERIFICAR FECHA")),"SIN VALOR AVANCE")</f>
        <v>CUMPLIDA</v>
      </c>
    </row>
    <row r="387" spans="1:19" ht="45.75" customHeight="1">
      <c r="A387" s="103" t="s">
        <v>19</v>
      </c>
      <c r="B387" s="104" t="s">
        <v>14</v>
      </c>
      <c r="C387" s="363"/>
      <c r="D387" s="363"/>
      <c r="E387" s="361"/>
      <c r="F387" s="361"/>
      <c r="G387" s="361"/>
      <c r="H387" s="361"/>
      <c r="I387" s="361">
        <v>9</v>
      </c>
      <c r="J387" s="369">
        <v>1</v>
      </c>
      <c r="K387" s="254">
        <v>1</v>
      </c>
      <c r="L387" s="107">
        <v>4</v>
      </c>
      <c r="M387" s="108">
        <v>45809</v>
      </c>
      <c r="N387" s="108">
        <v>47483</v>
      </c>
      <c r="O387" s="109">
        <f t="shared" si="13"/>
        <v>239.14285714285714</v>
      </c>
      <c r="P387" s="110">
        <v>0.16600000000000001</v>
      </c>
      <c r="Q387" s="106" t="s">
        <v>2450</v>
      </c>
      <c r="R387" s="110">
        <f t="shared" si="12"/>
        <v>0.16600000000000001</v>
      </c>
      <c r="S387" s="111" t="str">
        <f t="array" aca="1" ref="S387" ca="1">IF(ISNUMBER(R387),IF(R387=100%,"CUMPLIDA",IF(AND(ISNUMBER(N387),ISNUMBER(INDIRECT("FECHA_"&amp;$B387,1))), IF(N387&lt;=INDIRECT("FECHA_"&amp;$B387,1),"INCUMPLIDA","PROCESO"), "VERIFICAR FECHA")),"SIN VALOR AVANCE")</f>
        <v>PROCESO</v>
      </c>
    </row>
    <row r="388" spans="1:19" ht="45.75">
      <c r="A388" s="103" t="s">
        <v>19</v>
      </c>
      <c r="B388" s="104" t="s">
        <v>14</v>
      </c>
      <c r="C388" s="363"/>
      <c r="D388" s="363"/>
      <c r="E388" s="361"/>
      <c r="F388" s="361"/>
      <c r="G388" s="361"/>
      <c r="H388" s="361"/>
      <c r="I388" s="361"/>
      <c r="J388" s="369"/>
      <c r="K388" s="254">
        <v>1</v>
      </c>
      <c r="L388" s="107">
        <v>1</v>
      </c>
      <c r="M388" s="108">
        <v>45809</v>
      </c>
      <c r="N388" s="108">
        <v>47483</v>
      </c>
      <c r="O388" s="109">
        <f t="shared" si="13"/>
        <v>239.14285714285714</v>
      </c>
      <c r="P388" s="110">
        <v>0.16600000000000001</v>
      </c>
      <c r="Q388" s="106" t="s">
        <v>2450</v>
      </c>
      <c r="R388" s="110">
        <f t="shared" si="12"/>
        <v>0.16600000000000001</v>
      </c>
      <c r="S388" s="111" t="str">
        <f t="array" aca="1" ref="S388" ca="1">IF(ISNUMBER(R388),IF(R388=100%,"CUMPLIDA",IF(AND(ISNUMBER(N388),ISNUMBER(INDIRECT("FECHA_"&amp;$B388,1))), IF(N388&lt;=INDIRECT("FECHA_"&amp;$B388,1),"INCUMPLIDA","PROCESO"), "VERIFICAR FECHA")),"SIN VALOR AVANCE")</f>
        <v>PROCESO</v>
      </c>
    </row>
    <row r="389" spans="1:19" ht="45.75">
      <c r="A389" s="103" t="s">
        <v>19</v>
      </c>
      <c r="B389" s="104" t="s">
        <v>14</v>
      </c>
      <c r="C389" s="363"/>
      <c r="D389" s="363"/>
      <c r="E389" s="361"/>
      <c r="F389" s="361"/>
      <c r="G389" s="361"/>
      <c r="H389" s="361"/>
      <c r="I389" s="361"/>
      <c r="J389" s="369"/>
      <c r="K389" s="254">
        <v>1</v>
      </c>
      <c r="L389" s="107">
        <v>1</v>
      </c>
      <c r="M389" s="108">
        <v>45809</v>
      </c>
      <c r="N389" s="108">
        <v>47483</v>
      </c>
      <c r="O389" s="109">
        <f t="shared" si="13"/>
        <v>239.14285714285714</v>
      </c>
      <c r="P389" s="110">
        <v>0.16600000000000001</v>
      </c>
      <c r="Q389" s="106" t="s">
        <v>2450</v>
      </c>
      <c r="R389" s="110">
        <f t="shared" si="12"/>
        <v>0.16600000000000001</v>
      </c>
      <c r="S389" s="111" t="str">
        <f t="array" aca="1" ref="S389" ca="1">IF(ISNUMBER(R389),IF(R389=100%,"CUMPLIDA",IF(AND(ISNUMBER(N389),ISNUMBER(INDIRECT("FECHA_"&amp;$B389,1))), IF(N389&lt;=INDIRECT("FECHA_"&amp;$B389,1),"INCUMPLIDA","PROCESO"), "VERIFICAR FECHA")),"SIN VALOR AVANCE")</f>
        <v>PROCESO</v>
      </c>
    </row>
    <row r="390" spans="1:19" ht="90.75">
      <c r="A390" s="103" t="s">
        <v>19</v>
      </c>
      <c r="B390" s="104" t="s">
        <v>14</v>
      </c>
      <c r="C390" s="363"/>
      <c r="D390" s="363"/>
      <c r="E390" s="361"/>
      <c r="F390" s="361"/>
      <c r="G390" s="361"/>
      <c r="H390" s="361"/>
      <c r="I390" s="253">
        <v>12</v>
      </c>
      <c r="J390" s="254">
        <v>1</v>
      </c>
      <c r="K390" s="254">
        <v>1</v>
      </c>
      <c r="L390" s="107">
        <v>4</v>
      </c>
      <c r="M390" s="108">
        <v>46082</v>
      </c>
      <c r="N390" s="108">
        <v>46295</v>
      </c>
      <c r="O390" s="109">
        <f t="shared" si="13"/>
        <v>30.428571428571427</v>
      </c>
      <c r="P390" s="110">
        <v>0</v>
      </c>
      <c r="Q390" s="106" t="s">
        <v>2455</v>
      </c>
      <c r="R390" s="110">
        <f t="shared" si="12"/>
        <v>0</v>
      </c>
      <c r="S390" s="111" t="str">
        <f t="array" aca="1" ref="S390" ca="1">IF(ISNUMBER(R390),IF(R390=100%,"CUMPLIDA",IF(AND(ISNUMBER(N390),ISNUMBER(INDIRECT("FECHA_"&amp;$B390,1))), IF(N390&lt;=INDIRECT("FECHA_"&amp;$B390,1),"INCUMPLIDA","PROCESO"), "VERIFICAR FECHA")),"SIN VALOR AVANCE")</f>
        <v>PROCESO</v>
      </c>
    </row>
    <row r="391" spans="1:19" ht="45.75" customHeight="1">
      <c r="A391" s="103" t="s">
        <v>19</v>
      </c>
      <c r="B391" s="104" t="s">
        <v>14</v>
      </c>
      <c r="C391" s="363"/>
      <c r="D391" s="363"/>
      <c r="E391" s="361"/>
      <c r="F391" s="361"/>
      <c r="G391" s="361" t="s">
        <v>2359</v>
      </c>
      <c r="H391" s="361"/>
      <c r="I391" s="361">
        <v>10</v>
      </c>
      <c r="J391" s="369">
        <v>1</v>
      </c>
      <c r="K391" s="369">
        <v>1</v>
      </c>
      <c r="L391" s="107">
        <v>1</v>
      </c>
      <c r="M391" s="108">
        <v>45323</v>
      </c>
      <c r="N391" s="108">
        <v>45473</v>
      </c>
      <c r="O391" s="109">
        <f t="shared" si="13"/>
        <v>21.428571428571427</v>
      </c>
      <c r="P391" s="110">
        <v>1</v>
      </c>
      <c r="Q391" s="106" t="s">
        <v>2456</v>
      </c>
      <c r="R391" s="110">
        <f t="shared" si="12"/>
        <v>1</v>
      </c>
      <c r="S391" s="111" t="str">
        <f t="array" aca="1" ref="S391" ca="1">IF(ISNUMBER(R391),IF(R391=100%,"CUMPLIDA",IF(AND(ISNUMBER(N391),ISNUMBER(INDIRECT("FECHA_"&amp;$B391,1))), IF(N391&lt;=INDIRECT("FECHA_"&amp;$B391,1),"INCUMPLIDA","PROCESO"), "VERIFICAR FECHA")),"SIN VALOR AVANCE")</f>
        <v>CUMPLIDA</v>
      </c>
    </row>
    <row r="392" spans="1:19" ht="45.75">
      <c r="A392" s="103" t="s">
        <v>19</v>
      </c>
      <c r="B392" s="104" t="s">
        <v>14</v>
      </c>
      <c r="C392" s="363"/>
      <c r="D392" s="363"/>
      <c r="E392" s="361"/>
      <c r="F392" s="361"/>
      <c r="G392" s="361"/>
      <c r="H392" s="361"/>
      <c r="I392" s="361"/>
      <c r="J392" s="369"/>
      <c r="K392" s="369"/>
      <c r="L392" s="107">
        <v>1</v>
      </c>
      <c r="M392" s="108">
        <v>45474</v>
      </c>
      <c r="N392" s="108">
        <v>45657</v>
      </c>
      <c r="O392" s="109">
        <f t="shared" si="13"/>
        <v>26.142857142857142</v>
      </c>
      <c r="P392" s="110">
        <v>1</v>
      </c>
      <c r="Q392" s="106" t="s">
        <v>2456</v>
      </c>
      <c r="R392" s="110">
        <f t="shared" si="12"/>
        <v>1</v>
      </c>
      <c r="S392" s="111" t="str">
        <f t="array" aca="1" ref="S392" ca="1">IF(ISNUMBER(R392),IF(R392=100%,"CUMPLIDA",IF(AND(ISNUMBER(N392),ISNUMBER(INDIRECT("FECHA_"&amp;$B392,1))), IF(N392&lt;=INDIRECT("FECHA_"&amp;$B392,1),"INCUMPLIDA","PROCESO"), "VERIFICAR FECHA")),"SIN VALOR AVANCE")</f>
        <v>CUMPLIDA</v>
      </c>
    </row>
    <row r="393" spans="1:19" ht="45.75">
      <c r="A393" s="103" t="s">
        <v>19</v>
      </c>
      <c r="B393" s="104" t="s">
        <v>14</v>
      </c>
      <c r="C393" s="363"/>
      <c r="D393" s="363"/>
      <c r="E393" s="361"/>
      <c r="F393" s="361"/>
      <c r="G393" s="361"/>
      <c r="H393" s="361"/>
      <c r="I393" s="361"/>
      <c r="J393" s="369"/>
      <c r="K393" s="369"/>
      <c r="L393" s="107">
        <v>1</v>
      </c>
      <c r="M393" s="108">
        <v>45658</v>
      </c>
      <c r="N393" s="108">
        <v>45838</v>
      </c>
      <c r="O393" s="109">
        <f t="shared" si="13"/>
        <v>25.714285714285715</v>
      </c>
      <c r="P393" s="110">
        <v>1</v>
      </c>
      <c r="Q393" s="106" t="s">
        <v>2456</v>
      </c>
      <c r="R393" s="110">
        <f t="shared" si="12"/>
        <v>1</v>
      </c>
      <c r="S393" s="111" t="str">
        <f t="array" aca="1" ref="S393" ca="1">IF(ISNUMBER(R393),IF(R393=100%,"CUMPLIDA",IF(AND(ISNUMBER(N393),ISNUMBER(INDIRECT("FECHA_"&amp;$B393,1))), IF(N393&lt;=INDIRECT("FECHA_"&amp;$B393,1),"INCUMPLIDA","PROCESO"), "VERIFICAR FECHA")),"SIN VALOR AVANCE")</f>
        <v>CUMPLIDA</v>
      </c>
    </row>
    <row r="394" spans="1:19" ht="45.75">
      <c r="A394" s="103" t="s">
        <v>19</v>
      </c>
      <c r="B394" s="104" t="s">
        <v>14</v>
      </c>
      <c r="C394" s="363"/>
      <c r="D394" s="363"/>
      <c r="E394" s="361"/>
      <c r="F394" s="361"/>
      <c r="G394" s="361"/>
      <c r="H394" s="361"/>
      <c r="I394" s="361"/>
      <c r="J394" s="369"/>
      <c r="K394" s="369"/>
      <c r="L394" s="107">
        <v>1</v>
      </c>
      <c r="M394" s="108">
        <v>45839</v>
      </c>
      <c r="N394" s="108">
        <v>46022</v>
      </c>
      <c r="O394" s="109">
        <f t="shared" si="13"/>
        <v>26.142857142857142</v>
      </c>
      <c r="P394" s="110">
        <v>1</v>
      </c>
      <c r="Q394" s="106" t="s">
        <v>2456</v>
      </c>
      <c r="R394" s="110">
        <f t="shared" si="12"/>
        <v>1</v>
      </c>
      <c r="S394" s="111" t="str">
        <f t="array" aca="1" ref="S394" ca="1">IF(ISNUMBER(R394),IF(R394=100%,"CUMPLIDA",IF(AND(ISNUMBER(N394),ISNUMBER(INDIRECT("FECHA_"&amp;$B394,1))), IF(N394&lt;=INDIRECT("FECHA_"&amp;$B394,1),"INCUMPLIDA","PROCESO"), "VERIFICAR FECHA")),"SIN VALOR AVANCE")</f>
        <v>CUMPLIDA</v>
      </c>
    </row>
    <row r="395" spans="1:19" ht="45.75">
      <c r="A395" s="103" t="s">
        <v>19</v>
      </c>
      <c r="B395" s="104" t="s">
        <v>14</v>
      </c>
      <c r="C395" s="363"/>
      <c r="D395" s="363"/>
      <c r="E395" s="361"/>
      <c r="F395" s="361"/>
      <c r="G395" s="361"/>
      <c r="H395" s="361"/>
      <c r="I395" s="361"/>
      <c r="J395" s="369"/>
      <c r="K395" s="369"/>
      <c r="L395" s="107">
        <v>1</v>
      </c>
      <c r="M395" s="108">
        <v>46023</v>
      </c>
      <c r="N395" s="108">
        <v>46203</v>
      </c>
      <c r="O395" s="109">
        <f t="shared" si="13"/>
        <v>25.714285714285715</v>
      </c>
      <c r="P395" s="110">
        <v>1</v>
      </c>
      <c r="Q395" s="106" t="s">
        <v>2456</v>
      </c>
      <c r="R395" s="110">
        <f t="shared" si="12"/>
        <v>1</v>
      </c>
      <c r="S395" s="111" t="str">
        <f t="array" aca="1" ref="S395" ca="1">IF(ISNUMBER(R395),IF(R395=100%,"CUMPLIDA",IF(AND(ISNUMBER(N395),ISNUMBER(INDIRECT("FECHA_"&amp;$B395,1))), IF(N395&lt;=INDIRECT("FECHA_"&amp;$B395,1),"INCUMPLIDA","PROCESO"), "VERIFICAR FECHA")),"SIN VALOR AVANCE")</f>
        <v>CUMPLIDA</v>
      </c>
    </row>
    <row r="396" spans="1:19" ht="45.75">
      <c r="A396" s="103" t="s">
        <v>19</v>
      </c>
      <c r="B396" s="104" t="s">
        <v>14</v>
      </c>
      <c r="C396" s="363"/>
      <c r="D396" s="363"/>
      <c r="E396" s="361"/>
      <c r="F396" s="361"/>
      <c r="G396" s="361"/>
      <c r="H396" s="361"/>
      <c r="I396" s="361"/>
      <c r="J396" s="369"/>
      <c r="K396" s="369"/>
      <c r="L396" s="107">
        <v>1</v>
      </c>
      <c r="M396" s="108">
        <v>46204</v>
      </c>
      <c r="N396" s="108">
        <v>46387</v>
      </c>
      <c r="O396" s="109">
        <f t="shared" si="13"/>
        <v>26.142857142857142</v>
      </c>
      <c r="P396" s="110">
        <v>1</v>
      </c>
      <c r="Q396" s="106" t="s">
        <v>2456</v>
      </c>
      <c r="R396" s="110">
        <f t="shared" si="12"/>
        <v>1</v>
      </c>
      <c r="S396" s="111" t="str">
        <f t="array" aca="1" ref="S396" ca="1">IF(ISNUMBER(R396),IF(R396=100%,"CUMPLIDA",IF(AND(ISNUMBER(N396),ISNUMBER(INDIRECT("FECHA_"&amp;$B396,1))), IF(N396&lt;=INDIRECT("FECHA_"&amp;$B396,1),"INCUMPLIDA","PROCESO"), "VERIFICAR FECHA")),"SIN VALOR AVANCE")</f>
        <v>CUMPLIDA</v>
      </c>
    </row>
    <row r="397" spans="1:19" ht="45.75">
      <c r="A397" s="103" t="s">
        <v>19</v>
      </c>
      <c r="B397" s="104" t="s">
        <v>14</v>
      </c>
      <c r="C397" s="363"/>
      <c r="D397" s="363"/>
      <c r="E397" s="361"/>
      <c r="F397" s="361"/>
      <c r="G397" s="361"/>
      <c r="H397" s="361"/>
      <c r="I397" s="361"/>
      <c r="J397" s="369"/>
      <c r="K397" s="369"/>
      <c r="L397" s="107">
        <v>1</v>
      </c>
      <c r="M397" s="108">
        <v>46388</v>
      </c>
      <c r="N397" s="108">
        <v>46568</v>
      </c>
      <c r="O397" s="109">
        <f t="shared" si="13"/>
        <v>25.714285714285715</v>
      </c>
      <c r="P397" s="110">
        <v>1</v>
      </c>
      <c r="Q397" s="106" t="s">
        <v>2456</v>
      </c>
      <c r="R397" s="110">
        <f t="shared" si="12"/>
        <v>1</v>
      </c>
      <c r="S397" s="111" t="str">
        <f t="array" aca="1" ref="S397" ca="1">IF(ISNUMBER(R397),IF(R397=100%,"CUMPLIDA",IF(AND(ISNUMBER(N397),ISNUMBER(INDIRECT("FECHA_"&amp;$B397,1))), IF(N397&lt;=INDIRECT("FECHA_"&amp;$B397,1),"INCUMPLIDA","PROCESO"), "VERIFICAR FECHA")),"SIN VALOR AVANCE")</f>
        <v>CUMPLIDA</v>
      </c>
    </row>
    <row r="398" spans="1:19" ht="45.75">
      <c r="A398" s="103" t="s">
        <v>19</v>
      </c>
      <c r="B398" s="104" t="s">
        <v>14</v>
      </c>
      <c r="C398" s="363"/>
      <c r="D398" s="363"/>
      <c r="E398" s="361"/>
      <c r="F398" s="361"/>
      <c r="G398" s="361"/>
      <c r="H398" s="361"/>
      <c r="I398" s="361"/>
      <c r="J398" s="369"/>
      <c r="K398" s="369"/>
      <c r="L398" s="107">
        <v>1</v>
      </c>
      <c r="M398" s="108">
        <v>46569</v>
      </c>
      <c r="N398" s="108">
        <v>46752</v>
      </c>
      <c r="O398" s="109">
        <f t="shared" si="13"/>
        <v>26.142857142857142</v>
      </c>
      <c r="P398" s="110">
        <v>1</v>
      </c>
      <c r="Q398" s="106" t="s">
        <v>2456</v>
      </c>
      <c r="R398" s="110">
        <f t="shared" si="12"/>
        <v>1</v>
      </c>
      <c r="S398" s="111" t="str">
        <f t="array" aca="1" ref="S398" ca="1">IF(ISNUMBER(R398),IF(R398=100%,"CUMPLIDA",IF(AND(ISNUMBER(N398),ISNUMBER(INDIRECT("FECHA_"&amp;$B398,1))), IF(N398&lt;=INDIRECT("FECHA_"&amp;$B398,1),"INCUMPLIDA","PROCESO"), "VERIFICAR FECHA")),"SIN VALOR AVANCE")</f>
        <v>CUMPLIDA</v>
      </c>
    </row>
    <row r="399" spans="1:19" ht="45.75">
      <c r="A399" s="103" t="s">
        <v>19</v>
      </c>
      <c r="B399" s="104" t="s">
        <v>14</v>
      </c>
      <c r="C399" s="363"/>
      <c r="D399" s="363"/>
      <c r="E399" s="361"/>
      <c r="F399" s="361"/>
      <c r="G399" s="361"/>
      <c r="H399" s="361"/>
      <c r="I399" s="361"/>
      <c r="J399" s="369"/>
      <c r="K399" s="369"/>
      <c r="L399" s="107">
        <v>1</v>
      </c>
      <c r="M399" s="108">
        <v>46753</v>
      </c>
      <c r="N399" s="108">
        <v>46934</v>
      </c>
      <c r="O399" s="109">
        <f t="shared" si="13"/>
        <v>25.857142857142858</v>
      </c>
      <c r="P399" s="110">
        <v>1</v>
      </c>
      <c r="Q399" s="106" t="s">
        <v>2456</v>
      </c>
      <c r="R399" s="110">
        <f t="shared" ref="R399:R462" si="14">(P399)</f>
        <v>1</v>
      </c>
      <c r="S399" s="111" t="str">
        <f t="array" aca="1" ref="S399" ca="1">IF(ISNUMBER(R399),IF(R399=100%,"CUMPLIDA",IF(AND(ISNUMBER(N399),ISNUMBER(INDIRECT("FECHA_"&amp;$B399,1))), IF(N399&lt;=INDIRECT("FECHA_"&amp;$B399,1),"INCUMPLIDA","PROCESO"), "VERIFICAR FECHA")),"SIN VALOR AVANCE")</f>
        <v>CUMPLIDA</v>
      </c>
    </row>
    <row r="400" spans="1:19" ht="45.75" customHeight="1">
      <c r="A400" s="103" t="s">
        <v>19</v>
      </c>
      <c r="B400" s="104" t="s">
        <v>14</v>
      </c>
      <c r="C400" s="363"/>
      <c r="D400" s="363"/>
      <c r="E400" s="361"/>
      <c r="F400" s="361"/>
      <c r="G400" s="361" t="s">
        <v>2361</v>
      </c>
      <c r="H400" s="361"/>
      <c r="I400" s="361"/>
      <c r="J400" s="369"/>
      <c r="K400" s="369"/>
      <c r="L400" s="107">
        <v>1</v>
      </c>
      <c r="M400" s="108">
        <v>46935</v>
      </c>
      <c r="N400" s="108">
        <v>47118</v>
      </c>
      <c r="O400" s="109">
        <f t="shared" si="13"/>
        <v>26.142857142857142</v>
      </c>
      <c r="P400" s="110">
        <v>1</v>
      </c>
      <c r="Q400" s="106" t="s">
        <v>2456</v>
      </c>
      <c r="R400" s="110">
        <f t="shared" si="14"/>
        <v>1</v>
      </c>
      <c r="S400" s="111" t="str">
        <f t="array" aca="1" ref="S400" ca="1">IF(ISNUMBER(R400),IF(R400=100%,"CUMPLIDA",IF(AND(ISNUMBER(N400),ISNUMBER(INDIRECT("FECHA_"&amp;$B400,1))), IF(N400&lt;=INDIRECT("FECHA_"&amp;$B400,1),"INCUMPLIDA","PROCESO"), "VERIFICAR FECHA")),"SIN VALOR AVANCE")</f>
        <v>CUMPLIDA</v>
      </c>
    </row>
    <row r="401" spans="1:19" ht="45.75">
      <c r="A401" s="103" t="s">
        <v>19</v>
      </c>
      <c r="B401" s="104" t="s">
        <v>14</v>
      </c>
      <c r="C401" s="363"/>
      <c r="D401" s="363"/>
      <c r="E401" s="361"/>
      <c r="F401" s="361"/>
      <c r="G401" s="361"/>
      <c r="H401" s="361"/>
      <c r="I401" s="361"/>
      <c r="J401" s="369"/>
      <c r="K401" s="369"/>
      <c r="L401" s="107">
        <v>1</v>
      </c>
      <c r="M401" s="108">
        <v>47119</v>
      </c>
      <c r="N401" s="108">
        <v>47299</v>
      </c>
      <c r="O401" s="109">
        <f t="shared" si="13"/>
        <v>25.714285714285715</v>
      </c>
      <c r="P401" s="110">
        <v>1</v>
      </c>
      <c r="Q401" s="106" t="s">
        <v>2456</v>
      </c>
      <c r="R401" s="110">
        <f t="shared" si="14"/>
        <v>1</v>
      </c>
      <c r="S401" s="111" t="str">
        <f t="array" aca="1" ref="S401" ca="1">IF(ISNUMBER(R401),IF(R401=100%,"CUMPLIDA",IF(AND(ISNUMBER(N401),ISNUMBER(INDIRECT("FECHA_"&amp;$B401,1))), IF(N401&lt;=INDIRECT("FECHA_"&amp;$B401,1),"INCUMPLIDA","PROCESO"), "VERIFICAR FECHA")),"SIN VALOR AVANCE")</f>
        <v>CUMPLIDA</v>
      </c>
    </row>
    <row r="402" spans="1:19" ht="45.75">
      <c r="A402" s="103" t="s">
        <v>19</v>
      </c>
      <c r="B402" s="104" t="s">
        <v>14</v>
      </c>
      <c r="C402" s="363"/>
      <c r="D402" s="363"/>
      <c r="E402" s="361"/>
      <c r="F402" s="361"/>
      <c r="G402" s="361"/>
      <c r="H402" s="361"/>
      <c r="I402" s="253">
        <v>11</v>
      </c>
      <c r="J402" s="254">
        <v>1</v>
      </c>
      <c r="K402" s="254">
        <v>1</v>
      </c>
      <c r="L402" s="125">
        <v>1</v>
      </c>
      <c r="M402" s="108">
        <v>45323</v>
      </c>
      <c r="N402" s="108">
        <v>45447</v>
      </c>
      <c r="O402" s="109">
        <f t="shared" si="13"/>
        <v>17.714285714285715</v>
      </c>
      <c r="P402" s="110">
        <v>1</v>
      </c>
      <c r="Q402" s="106" t="s">
        <v>2456</v>
      </c>
      <c r="R402" s="110">
        <f t="shared" si="14"/>
        <v>1</v>
      </c>
      <c r="S402" s="111" t="str">
        <f t="array" aca="1" ref="S402" ca="1">IF(ISNUMBER(R402),IF(R402=100%,"CUMPLIDA",IF(AND(ISNUMBER(N402),ISNUMBER(INDIRECT("FECHA_"&amp;$B402,1))), IF(N402&lt;=INDIRECT("FECHA_"&amp;$B402,1),"INCUMPLIDA","PROCESO"), "VERIFICAR FECHA")),"SIN VALOR AVANCE")</f>
        <v>CUMPLIDA</v>
      </c>
    </row>
    <row r="403" spans="1:19" ht="240" customHeight="1">
      <c r="A403" s="103" t="s">
        <v>19</v>
      </c>
      <c r="B403" s="104" t="s">
        <v>14</v>
      </c>
      <c r="C403" s="363" t="s">
        <v>2457</v>
      </c>
      <c r="D403" s="363"/>
      <c r="E403" s="361" t="s">
        <v>2261</v>
      </c>
      <c r="F403" s="361"/>
      <c r="G403" s="361"/>
      <c r="H403" s="361"/>
      <c r="I403" s="253">
        <v>1</v>
      </c>
      <c r="J403" s="254">
        <v>1</v>
      </c>
      <c r="K403" s="254">
        <v>1</v>
      </c>
      <c r="L403" s="125">
        <v>1</v>
      </c>
      <c r="M403" s="108">
        <v>45703</v>
      </c>
      <c r="N403" s="108">
        <v>45853</v>
      </c>
      <c r="O403" s="109">
        <f t="shared" si="13"/>
        <v>21.428571428571427</v>
      </c>
      <c r="P403" s="110">
        <v>1</v>
      </c>
      <c r="Q403" s="106" t="s">
        <v>2072</v>
      </c>
      <c r="R403" s="110">
        <f t="shared" si="14"/>
        <v>1</v>
      </c>
      <c r="S403" s="111" t="str">
        <f t="array" aca="1" ref="S403" ca="1">IF(ISNUMBER(R403),IF(R403=100%,"CUMPLIDA",IF(AND(ISNUMBER(N403),ISNUMBER(INDIRECT("FECHA_"&amp;$B403,1))), IF(N403&lt;=INDIRECT("FECHA_"&amp;$B403,1),"INCUMPLIDA","PROCESO"), "VERIFICAR FECHA")),"SIN VALOR AVANCE")</f>
        <v>CUMPLIDA</v>
      </c>
    </row>
    <row r="404" spans="1:19" ht="150.75">
      <c r="A404" s="103" t="s">
        <v>19</v>
      </c>
      <c r="B404" s="104" t="s">
        <v>14</v>
      </c>
      <c r="C404" s="363"/>
      <c r="D404" s="363"/>
      <c r="E404" s="361"/>
      <c r="F404" s="361"/>
      <c r="G404" s="361"/>
      <c r="H404" s="361"/>
      <c r="I404" s="361">
        <v>2</v>
      </c>
      <c r="J404" s="254">
        <v>1</v>
      </c>
      <c r="K404" s="254">
        <v>1</v>
      </c>
      <c r="L404" s="125">
        <v>1</v>
      </c>
      <c r="M404" s="108">
        <v>45717</v>
      </c>
      <c r="N404" s="108">
        <v>45838</v>
      </c>
      <c r="O404" s="109">
        <f t="shared" si="13"/>
        <v>17.285714285714285</v>
      </c>
      <c r="P404" s="110">
        <v>1</v>
      </c>
      <c r="Q404" s="106" t="s">
        <v>2458</v>
      </c>
      <c r="R404" s="110">
        <f t="shared" si="14"/>
        <v>1</v>
      </c>
      <c r="S404" s="111" t="str">
        <f t="array" aca="1" ref="S404" ca="1">IF(ISNUMBER(R404),IF(R404=100%,"CUMPLIDA",IF(AND(ISNUMBER(N404),ISNUMBER(INDIRECT("FECHA_"&amp;$B404,1))), IF(N404&lt;=INDIRECT("FECHA_"&amp;$B404,1),"INCUMPLIDA","PROCESO"), "VERIFICAR FECHA")),"SIN VALOR AVANCE")</f>
        <v>CUMPLIDA</v>
      </c>
    </row>
    <row r="405" spans="1:19" ht="150.75">
      <c r="A405" s="103" t="s">
        <v>19</v>
      </c>
      <c r="B405" s="104" t="s">
        <v>14</v>
      </c>
      <c r="C405" s="363"/>
      <c r="D405" s="363"/>
      <c r="E405" s="361"/>
      <c r="F405" s="361"/>
      <c r="G405" s="361"/>
      <c r="H405" s="361"/>
      <c r="I405" s="361"/>
      <c r="J405" s="254">
        <v>1</v>
      </c>
      <c r="K405" s="254">
        <v>1</v>
      </c>
      <c r="L405" s="115">
        <v>1</v>
      </c>
      <c r="M405" s="108">
        <v>45839</v>
      </c>
      <c r="N405" s="108">
        <v>45842</v>
      </c>
      <c r="O405" s="109">
        <f t="shared" si="13"/>
        <v>0.42857142857142855</v>
      </c>
      <c r="P405" s="110">
        <v>1</v>
      </c>
      <c r="Q405" s="106" t="s">
        <v>2458</v>
      </c>
      <c r="R405" s="110">
        <f t="shared" si="14"/>
        <v>1</v>
      </c>
      <c r="S405" s="111" t="str">
        <f t="array" aca="1" ref="S405" ca="1">IF(ISNUMBER(R405),IF(R405=100%,"CUMPLIDA",IF(AND(ISNUMBER(N405),ISNUMBER(INDIRECT("FECHA_"&amp;$B405,1))), IF(N405&lt;=INDIRECT("FECHA_"&amp;$B405,1),"INCUMPLIDA","PROCESO"), "VERIFICAR FECHA")),"SIN VALOR AVANCE")</f>
        <v>CUMPLIDA</v>
      </c>
    </row>
    <row r="406" spans="1:19" ht="135.75">
      <c r="A406" s="103" t="s">
        <v>19</v>
      </c>
      <c r="B406" s="104" t="s">
        <v>14</v>
      </c>
      <c r="C406" s="363"/>
      <c r="D406" s="363"/>
      <c r="E406" s="361"/>
      <c r="F406" s="361"/>
      <c r="G406" s="361"/>
      <c r="H406" s="361"/>
      <c r="I406" s="253">
        <v>3</v>
      </c>
      <c r="J406" s="254">
        <v>1</v>
      </c>
      <c r="K406" s="254">
        <v>1</v>
      </c>
      <c r="L406" s="125">
        <v>1</v>
      </c>
      <c r="M406" s="108">
        <v>45717</v>
      </c>
      <c r="N406" s="108">
        <v>46081</v>
      </c>
      <c r="O406" s="109">
        <f t="shared" si="13"/>
        <v>52</v>
      </c>
      <c r="P406" s="110">
        <v>1</v>
      </c>
      <c r="Q406" s="106" t="s">
        <v>2459</v>
      </c>
      <c r="R406" s="110">
        <f t="shared" si="14"/>
        <v>1</v>
      </c>
      <c r="S406" s="111" t="str">
        <f t="array" aca="1" ref="S406" ca="1">IF(ISNUMBER(R406),IF(R406=100%,"CUMPLIDA",IF(AND(ISNUMBER(N406),ISNUMBER(INDIRECT("FECHA_"&amp;$B406,1))), IF(N406&lt;=INDIRECT("FECHA_"&amp;$B406,1),"INCUMPLIDA","PROCESO"), "VERIFICAR FECHA")),"SIN VALOR AVANCE")</f>
        <v>CUMPLIDA</v>
      </c>
    </row>
    <row r="407" spans="1:19" ht="135.75">
      <c r="A407" s="103" t="s">
        <v>19</v>
      </c>
      <c r="B407" s="104" t="s">
        <v>14</v>
      </c>
      <c r="C407" s="363"/>
      <c r="D407" s="363"/>
      <c r="E407" s="361"/>
      <c r="F407" s="361"/>
      <c r="G407" s="361"/>
      <c r="H407" s="361"/>
      <c r="I407" s="253">
        <v>4</v>
      </c>
      <c r="J407" s="254">
        <v>1</v>
      </c>
      <c r="K407" s="254">
        <v>1</v>
      </c>
      <c r="L407" s="125">
        <v>8</v>
      </c>
      <c r="M407" s="108">
        <v>45717</v>
      </c>
      <c r="N407" s="108">
        <v>46081</v>
      </c>
      <c r="O407" s="109">
        <f t="shared" si="13"/>
        <v>52</v>
      </c>
      <c r="P407" s="110">
        <v>1</v>
      </c>
      <c r="Q407" s="106" t="s">
        <v>2460</v>
      </c>
      <c r="R407" s="110">
        <f t="shared" si="14"/>
        <v>1</v>
      </c>
      <c r="S407" s="111" t="str">
        <f t="array" aca="1" ref="S407" ca="1">IF(ISNUMBER(R407),IF(R407=100%,"CUMPLIDA",IF(AND(ISNUMBER(N407),ISNUMBER(INDIRECT("FECHA_"&amp;$B407,1))), IF(N407&lt;=INDIRECT("FECHA_"&amp;$B407,1),"INCUMPLIDA","PROCESO"), "VERIFICAR FECHA")),"SIN VALOR AVANCE")</f>
        <v>CUMPLIDA</v>
      </c>
    </row>
    <row r="408" spans="1:19" ht="135.75">
      <c r="A408" s="103" t="s">
        <v>19</v>
      </c>
      <c r="B408" s="104" t="s">
        <v>14</v>
      </c>
      <c r="C408" s="363"/>
      <c r="D408" s="363"/>
      <c r="E408" s="361"/>
      <c r="F408" s="361"/>
      <c r="G408" s="361"/>
      <c r="H408" s="361"/>
      <c r="I408" s="253">
        <v>5</v>
      </c>
      <c r="J408" s="254">
        <v>1</v>
      </c>
      <c r="K408" s="254">
        <v>1</v>
      </c>
      <c r="L408" s="125">
        <v>8</v>
      </c>
      <c r="M408" s="108">
        <v>45717</v>
      </c>
      <c r="N408" s="108">
        <v>46081</v>
      </c>
      <c r="O408" s="109">
        <f t="shared" si="13"/>
        <v>52</v>
      </c>
      <c r="P408" s="110">
        <v>1</v>
      </c>
      <c r="Q408" s="106" t="s">
        <v>2460</v>
      </c>
      <c r="R408" s="110">
        <f t="shared" si="14"/>
        <v>1</v>
      </c>
      <c r="S408" s="111" t="str">
        <f t="array" aca="1" ref="S408" ca="1">IF(ISNUMBER(R408),IF(R408=100%,"CUMPLIDA",IF(AND(ISNUMBER(N408),ISNUMBER(INDIRECT("FECHA_"&amp;$B408,1))), IF(N408&lt;=INDIRECT("FECHA_"&amp;$B408,1),"INCUMPLIDA","PROCESO"), "VERIFICAR FECHA")),"SIN VALOR AVANCE")</f>
        <v>CUMPLIDA</v>
      </c>
    </row>
    <row r="409" spans="1:19" ht="195" customHeight="1">
      <c r="A409" s="103" t="s">
        <v>19</v>
      </c>
      <c r="B409" s="104" t="s">
        <v>14</v>
      </c>
      <c r="C409" s="363"/>
      <c r="D409" s="363"/>
      <c r="E409" s="361" t="s">
        <v>2268</v>
      </c>
      <c r="F409" s="361"/>
      <c r="G409" s="361"/>
      <c r="H409" s="361"/>
      <c r="I409" s="253">
        <v>6</v>
      </c>
      <c r="J409" s="254">
        <v>1</v>
      </c>
      <c r="K409" s="254">
        <v>1</v>
      </c>
      <c r="L409" s="125">
        <v>2</v>
      </c>
      <c r="M409" s="108">
        <v>45717</v>
      </c>
      <c r="N409" s="108">
        <v>46081</v>
      </c>
      <c r="O409" s="109">
        <f t="shared" si="13"/>
        <v>52</v>
      </c>
      <c r="P409" s="110">
        <v>1</v>
      </c>
      <c r="Q409" s="106" t="s">
        <v>2461</v>
      </c>
      <c r="R409" s="110">
        <f t="shared" si="14"/>
        <v>1</v>
      </c>
      <c r="S409" s="111" t="str">
        <f t="array" aca="1" ref="S409" ca="1">IF(ISNUMBER(R409),IF(R409=100%,"CUMPLIDA",IF(AND(ISNUMBER(N409),ISNUMBER(INDIRECT("FECHA_"&amp;$B409,1))), IF(N409&lt;=INDIRECT("FECHA_"&amp;$B409,1),"INCUMPLIDA","PROCESO"), "VERIFICAR FECHA")),"SIN VALOR AVANCE")</f>
        <v>CUMPLIDA</v>
      </c>
    </row>
    <row r="410" spans="1:19" ht="180.75">
      <c r="A410" s="103" t="s">
        <v>19</v>
      </c>
      <c r="B410" s="104" t="s">
        <v>14</v>
      </c>
      <c r="C410" s="363"/>
      <c r="D410" s="363"/>
      <c r="E410" s="361"/>
      <c r="F410" s="361"/>
      <c r="G410" s="361"/>
      <c r="H410" s="361"/>
      <c r="I410" s="253">
        <v>7</v>
      </c>
      <c r="J410" s="254">
        <v>1</v>
      </c>
      <c r="K410" s="254">
        <v>1</v>
      </c>
      <c r="L410" s="125">
        <v>2</v>
      </c>
      <c r="M410" s="108">
        <v>45717</v>
      </c>
      <c r="N410" s="108">
        <v>45960</v>
      </c>
      <c r="O410" s="109">
        <f t="shared" si="13"/>
        <v>34.714285714285715</v>
      </c>
      <c r="P410" s="110">
        <v>1</v>
      </c>
      <c r="Q410" s="106" t="s">
        <v>2462</v>
      </c>
      <c r="R410" s="110">
        <f t="shared" si="14"/>
        <v>1</v>
      </c>
      <c r="S410" s="111" t="str">
        <f t="array" aca="1" ref="S410" ca="1">IF(ISNUMBER(R410),IF(R410=100%,"CUMPLIDA",IF(AND(ISNUMBER(N410),ISNUMBER(INDIRECT("FECHA_"&amp;$B410,1))), IF(N410&lt;=INDIRECT("FECHA_"&amp;$B410,1),"INCUMPLIDA","PROCESO"), "VERIFICAR FECHA")),"SIN VALOR AVANCE")</f>
        <v>CUMPLIDA</v>
      </c>
    </row>
    <row r="411" spans="1:19" ht="270.75">
      <c r="A411" s="103" t="s">
        <v>19</v>
      </c>
      <c r="B411" s="104" t="s">
        <v>14</v>
      </c>
      <c r="C411" s="363"/>
      <c r="D411" s="363"/>
      <c r="E411" s="361"/>
      <c r="F411" s="361"/>
      <c r="G411" s="361"/>
      <c r="H411" s="361"/>
      <c r="I411" s="253">
        <v>8</v>
      </c>
      <c r="J411" s="254">
        <v>1</v>
      </c>
      <c r="K411" s="254">
        <v>1</v>
      </c>
      <c r="L411" s="125">
        <v>2</v>
      </c>
      <c r="M411" s="108">
        <v>45717</v>
      </c>
      <c r="N411" s="108">
        <v>46081</v>
      </c>
      <c r="O411" s="109">
        <f t="shared" si="13"/>
        <v>52</v>
      </c>
      <c r="P411" s="110">
        <v>1</v>
      </c>
      <c r="Q411" s="106" t="s">
        <v>2463</v>
      </c>
      <c r="R411" s="110">
        <f t="shared" si="14"/>
        <v>1</v>
      </c>
      <c r="S411" s="111" t="str">
        <f t="array" aca="1" ref="S411" ca="1">IF(ISNUMBER(R411),IF(R411=100%,"CUMPLIDA",IF(AND(ISNUMBER(N411),ISNUMBER(INDIRECT("FECHA_"&amp;$B411,1))), IF(N411&lt;=INDIRECT("FECHA_"&amp;$B411,1),"INCUMPLIDA","PROCESO"), "VERIFICAR FECHA")),"SIN VALOR AVANCE")</f>
        <v>CUMPLIDA</v>
      </c>
    </row>
    <row r="412" spans="1:19" ht="180.75" customHeight="1">
      <c r="A412" s="103" t="s">
        <v>19</v>
      </c>
      <c r="B412" s="104" t="s">
        <v>14</v>
      </c>
      <c r="C412" s="363"/>
      <c r="D412" s="363"/>
      <c r="E412" s="361" t="s">
        <v>2376</v>
      </c>
      <c r="F412" s="361"/>
      <c r="G412" s="361"/>
      <c r="H412" s="361"/>
      <c r="I412" s="253">
        <v>9</v>
      </c>
      <c r="J412" s="254">
        <v>1</v>
      </c>
      <c r="K412" s="254">
        <v>1</v>
      </c>
      <c r="L412" s="125">
        <v>1</v>
      </c>
      <c r="M412" s="108">
        <v>45717</v>
      </c>
      <c r="N412" s="108">
        <v>46081</v>
      </c>
      <c r="O412" s="109">
        <f t="shared" si="13"/>
        <v>52</v>
      </c>
      <c r="P412" s="110">
        <v>1</v>
      </c>
      <c r="Q412" s="106" t="s">
        <v>2459</v>
      </c>
      <c r="R412" s="110">
        <f t="shared" si="14"/>
        <v>1</v>
      </c>
      <c r="S412" s="111" t="str">
        <f t="array" aca="1" ref="S412" ca="1">IF(ISNUMBER(R412),IF(R412=100%,"CUMPLIDA",IF(AND(ISNUMBER(N412),ISNUMBER(INDIRECT("FECHA_"&amp;$B412,1))), IF(N412&lt;=INDIRECT("FECHA_"&amp;$B412,1),"INCUMPLIDA","PROCESO"), "VERIFICAR FECHA")),"SIN VALOR AVANCE")</f>
        <v>CUMPLIDA</v>
      </c>
    </row>
    <row r="413" spans="1:19" ht="135.75">
      <c r="A413" s="103" t="s">
        <v>19</v>
      </c>
      <c r="B413" s="104" t="s">
        <v>14</v>
      </c>
      <c r="C413" s="363"/>
      <c r="D413" s="363"/>
      <c r="E413" s="361"/>
      <c r="F413" s="361"/>
      <c r="G413" s="361"/>
      <c r="H413" s="361"/>
      <c r="I413" s="253">
        <v>10</v>
      </c>
      <c r="J413" s="254">
        <v>1</v>
      </c>
      <c r="K413" s="254">
        <v>1</v>
      </c>
      <c r="L413" s="125">
        <v>8</v>
      </c>
      <c r="M413" s="108">
        <v>45717</v>
      </c>
      <c r="N413" s="108">
        <v>46081</v>
      </c>
      <c r="O413" s="109">
        <f t="shared" si="13"/>
        <v>52</v>
      </c>
      <c r="P413" s="110">
        <v>1</v>
      </c>
      <c r="Q413" s="106" t="s">
        <v>2460</v>
      </c>
      <c r="R413" s="110">
        <f t="shared" si="14"/>
        <v>1</v>
      </c>
      <c r="S413" s="111" t="str">
        <f t="array" aca="1" ref="S413" ca="1">IF(ISNUMBER(R413),IF(R413=100%,"CUMPLIDA",IF(AND(ISNUMBER(N413),ISNUMBER(INDIRECT("FECHA_"&amp;$B413,1))), IF(N413&lt;=INDIRECT("FECHA_"&amp;$B413,1),"INCUMPLIDA","PROCESO"), "VERIFICAR FECHA")),"SIN VALOR AVANCE")</f>
        <v>CUMPLIDA</v>
      </c>
    </row>
    <row r="414" spans="1:19" ht="90.75">
      <c r="A414" s="103" t="s">
        <v>19</v>
      </c>
      <c r="B414" s="104" t="s">
        <v>14</v>
      </c>
      <c r="C414" s="363"/>
      <c r="D414" s="363"/>
      <c r="E414" s="361"/>
      <c r="F414" s="361"/>
      <c r="G414" s="361"/>
      <c r="H414" s="361"/>
      <c r="I414" s="253">
        <v>11</v>
      </c>
      <c r="J414" s="254">
        <v>1</v>
      </c>
      <c r="K414" s="254">
        <v>1</v>
      </c>
      <c r="L414" s="125">
        <v>12</v>
      </c>
      <c r="M414" s="108">
        <v>45717</v>
      </c>
      <c r="N414" s="108">
        <v>46081</v>
      </c>
      <c r="O414" s="109">
        <f t="shared" si="13"/>
        <v>52</v>
      </c>
      <c r="P414" s="110">
        <v>1</v>
      </c>
      <c r="Q414" s="106" t="s">
        <v>2464</v>
      </c>
      <c r="R414" s="110">
        <f t="shared" si="14"/>
        <v>1</v>
      </c>
      <c r="S414" s="111" t="str">
        <f t="array" aca="1" ref="S414" ca="1">IF(ISNUMBER(R414),IF(R414=100%,"CUMPLIDA",IF(AND(ISNUMBER(N414),ISNUMBER(INDIRECT("FECHA_"&amp;$B414,1))), IF(N414&lt;=INDIRECT("FECHA_"&amp;$B414,1),"INCUMPLIDA","PROCESO"), "VERIFICAR FECHA")),"SIN VALOR AVANCE")</f>
        <v>CUMPLIDA</v>
      </c>
    </row>
    <row r="415" spans="1:19" ht="75.75">
      <c r="A415" s="103" t="s">
        <v>19</v>
      </c>
      <c r="B415" s="104" t="s">
        <v>14</v>
      </c>
      <c r="C415" s="363"/>
      <c r="D415" s="363"/>
      <c r="E415" s="361"/>
      <c r="F415" s="361"/>
      <c r="G415" s="361"/>
      <c r="H415" s="361"/>
      <c r="I415" s="253">
        <v>12</v>
      </c>
      <c r="J415" s="254">
        <v>1</v>
      </c>
      <c r="K415" s="254">
        <v>1</v>
      </c>
      <c r="L415" s="110">
        <v>1</v>
      </c>
      <c r="M415" s="108">
        <v>45717</v>
      </c>
      <c r="N415" s="108">
        <v>46081</v>
      </c>
      <c r="O415" s="109">
        <f t="shared" si="13"/>
        <v>52</v>
      </c>
      <c r="P415" s="110">
        <v>1</v>
      </c>
      <c r="Q415" s="106" t="s">
        <v>2465</v>
      </c>
      <c r="R415" s="110">
        <f t="shared" si="14"/>
        <v>1</v>
      </c>
      <c r="S415" s="111" t="str">
        <f t="array" aca="1" ref="S415" ca="1">IF(ISNUMBER(R415),IF(R415=100%,"CUMPLIDA",IF(AND(ISNUMBER(N415),ISNUMBER(INDIRECT("FECHA_"&amp;$B415,1))), IF(N415&lt;=INDIRECT("FECHA_"&amp;$B415,1),"INCUMPLIDA","PROCESO"), "VERIFICAR FECHA")),"SIN VALOR AVANCE")</f>
        <v>CUMPLIDA</v>
      </c>
    </row>
    <row r="416" spans="1:19" ht="180.75">
      <c r="A416" s="103" t="s">
        <v>19</v>
      </c>
      <c r="B416" s="104" t="s">
        <v>14</v>
      </c>
      <c r="C416" s="363"/>
      <c r="D416" s="363"/>
      <c r="E416" s="361" t="s">
        <v>2466</v>
      </c>
      <c r="F416" s="361"/>
      <c r="G416" s="361"/>
      <c r="H416" s="361"/>
      <c r="I416" s="253">
        <v>13</v>
      </c>
      <c r="J416" s="254">
        <v>1</v>
      </c>
      <c r="K416" s="254">
        <v>1</v>
      </c>
      <c r="L416" s="125">
        <v>2</v>
      </c>
      <c r="M416" s="108">
        <v>45717</v>
      </c>
      <c r="N416" s="108">
        <v>45960</v>
      </c>
      <c r="O416" s="109">
        <f t="shared" ref="O416:O479" si="15">(N416-M416)/7</f>
        <v>34.714285714285715</v>
      </c>
      <c r="P416" s="110">
        <v>1</v>
      </c>
      <c r="Q416" s="106" t="s">
        <v>2462</v>
      </c>
      <c r="R416" s="110">
        <f t="shared" si="14"/>
        <v>1</v>
      </c>
      <c r="S416" s="111" t="str">
        <f t="array" aca="1" ref="S416" ca="1">IF(ISNUMBER(R416),IF(R416=100%,"CUMPLIDA",IF(AND(ISNUMBER(N416),ISNUMBER(INDIRECT("FECHA_"&amp;$B416,1))), IF(N416&lt;=INDIRECT("FECHA_"&amp;$B416,1),"INCUMPLIDA","PROCESO"), "VERIFICAR FECHA")),"SIN VALOR AVANCE")</f>
        <v>CUMPLIDA</v>
      </c>
    </row>
    <row r="417" spans="1:19" ht="255.75">
      <c r="A417" s="103" t="s">
        <v>19</v>
      </c>
      <c r="B417" s="104" t="s">
        <v>14</v>
      </c>
      <c r="C417" s="363"/>
      <c r="D417" s="363"/>
      <c r="E417" s="361"/>
      <c r="F417" s="361"/>
      <c r="G417" s="361"/>
      <c r="H417" s="361"/>
      <c r="I417" s="253">
        <v>14</v>
      </c>
      <c r="J417" s="254">
        <v>1</v>
      </c>
      <c r="K417" s="254">
        <v>1</v>
      </c>
      <c r="L417" s="125">
        <v>2</v>
      </c>
      <c r="M417" s="108">
        <v>45717</v>
      </c>
      <c r="N417" s="108">
        <v>46081</v>
      </c>
      <c r="O417" s="109">
        <f t="shared" si="15"/>
        <v>52</v>
      </c>
      <c r="P417" s="110">
        <v>1</v>
      </c>
      <c r="Q417" s="106" t="s">
        <v>2071</v>
      </c>
      <c r="R417" s="110">
        <f t="shared" si="14"/>
        <v>1</v>
      </c>
      <c r="S417" s="111" t="str">
        <f t="array" aca="1" ref="S417" ca="1">IF(ISNUMBER(R417),IF(R417=100%,"CUMPLIDA",IF(AND(ISNUMBER(N417),ISNUMBER(INDIRECT("FECHA_"&amp;$B417,1))), IF(N417&lt;=INDIRECT("FECHA_"&amp;$B417,1),"INCUMPLIDA","PROCESO"), "VERIFICAR FECHA")),"SIN VALOR AVANCE")</f>
        <v>CUMPLIDA</v>
      </c>
    </row>
    <row r="418" spans="1:19" ht="120.75" customHeight="1">
      <c r="A418" s="103" t="s">
        <v>19</v>
      </c>
      <c r="B418" s="104" t="s">
        <v>14</v>
      </c>
      <c r="C418" s="363"/>
      <c r="D418" s="363"/>
      <c r="E418" s="361" t="s">
        <v>2285</v>
      </c>
      <c r="F418" s="361"/>
      <c r="G418" s="361"/>
      <c r="H418" s="361"/>
      <c r="I418" s="253">
        <v>15</v>
      </c>
      <c r="J418" s="254">
        <v>1</v>
      </c>
      <c r="K418" s="254">
        <v>1</v>
      </c>
      <c r="L418" s="125">
        <v>12</v>
      </c>
      <c r="M418" s="108">
        <v>45717</v>
      </c>
      <c r="N418" s="108">
        <v>46081</v>
      </c>
      <c r="O418" s="109">
        <f t="shared" si="15"/>
        <v>52</v>
      </c>
      <c r="P418" s="110">
        <v>1</v>
      </c>
      <c r="Q418" s="106" t="s">
        <v>2467</v>
      </c>
      <c r="R418" s="110">
        <f t="shared" si="14"/>
        <v>1</v>
      </c>
      <c r="S418" s="111" t="str">
        <f t="array" aca="1" ref="S418" ca="1">IF(ISNUMBER(R418),IF(R418=100%,"CUMPLIDA",IF(AND(ISNUMBER(N418),ISNUMBER(INDIRECT("FECHA_"&amp;$B418,1))), IF(N418&lt;=INDIRECT("FECHA_"&amp;$B418,1),"INCUMPLIDA","PROCESO"), "VERIFICAR FECHA")),"SIN VALOR AVANCE")</f>
        <v>CUMPLIDA</v>
      </c>
    </row>
    <row r="419" spans="1:19" ht="75.75">
      <c r="A419" s="103" t="s">
        <v>19</v>
      </c>
      <c r="B419" s="104" t="s">
        <v>14</v>
      </c>
      <c r="C419" s="363"/>
      <c r="D419" s="363"/>
      <c r="E419" s="361"/>
      <c r="F419" s="361"/>
      <c r="G419" s="361"/>
      <c r="H419" s="361"/>
      <c r="I419" s="253">
        <v>16</v>
      </c>
      <c r="J419" s="254">
        <v>1</v>
      </c>
      <c r="K419" s="254">
        <v>1</v>
      </c>
      <c r="L419" s="110">
        <v>1</v>
      </c>
      <c r="M419" s="108">
        <v>45717</v>
      </c>
      <c r="N419" s="108">
        <v>46081</v>
      </c>
      <c r="O419" s="109">
        <f t="shared" si="15"/>
        <v>52</v>
      </c>
      <c r="P419" s="110">
        <v>1</v>
      </c>
      <c r="Q419" s="106" t="s">
        <v>2465</v>
      </c>
      <c r="R419" s="110">
        <f t="shared" si="14"/>
        <v>1</v>
      </c>
      <c r="S419" s="111" t="str">
        <f t="array" aca="1" ref="S419" ca="1">IF(ISNUMBER(R419),IF(R419=100%,"CUMPLIDA",IF(AND(ISNUMBER(N419),ISNUMBER(INDIRECT("FECHA_"&amp;$B419,1))), IF(N419&lt;=INDIRECT("FECHA_"&amp;$B419,1),"INCUMPLIDA","PROCESO"), "VERIFICAR FECHA")),"SIN VALOR AVANCE")</f>
        <v>CUMPLIDA</v>
      </c>
    </row>
    <row r="420" spans="1:19" ht="180.75">
      <c r="A420" s="103" t="s">
        <v>19</v>
      </c>
      <c r="B420" s="104" t="s">
        <v>14</v>
      </c>
      <c r="C420" s="363"/>
      <c r="D420" s="363"/>
      <c r="E420" s="361" t="s">
        <v>2286</v>
      </c>
      <c r="F420" s="361"/>
      <c r="G420" s="361"/>
      <c r="H420" s="361"/>
      <c r="I420" s="253">
        <v>17</v>
      </c>
      <c r="J420" s="254">
        <v>1</v>
      </c>
      <c r="K420" s="254">
        <v>1</v>
      </c>
      <c r="L420" s="125">
        <v>2</v>
      </c>
      <c r="M420" s="108">
        <v>45717</v>
      </c>
      <c r="N420" s="108">
        <v>45960</v>
      </c>
      <c r="O420" s="109">
        <f t="shared" si="15"/>
        <v>34.714285714285715</v>
      </c>
      <c r="P420" s="110">
        <v>1</v>
      </c>
      <c r="Q420" s="106" t="s">
        <v>2468</v>
      </c>
      <c r="R420" s="110">
        <f t="shared" si="14"/>
        <v>1</v>
      </c>
      <c r="S420" s="111" t="str">
        <f t="array" aca="1" ref="S420" ca="1">IF(ISNUMBER(R420),IF(R420=100%,"CUMPLIDA",IF(AND(ISNUMBER(N420),ISNUMBER(INDIRECT("FECHA_"&amp;$B420,1))), IF(N420&lt;=INDIRECT("FECHA_"&amp;$B420,1),"INCUMPLIDA","PROCESO"), "VERIFICAR FECHA")),"SIN VALOR AVANCE")</f>
        <v>CUMPLIDA</v>
      </c>
    </row>
    <row r="421" spans="1:19" ht="255.75">
      <c r="A421" s="103" t="s">
        <v>19</v>
      </c>
      <c r="B421" s="104" t="s">
        <v>14</v>
      </c>
      <c r="C421" s="363"/>
      <c r="D421" s="363"/>
      <c r="E421" s="361"/>
      <c r="F421" s="361"/>
      <c r="G421" s="361"/>
      <c r="H421" s="361"/>
      <c r="I421" s="253">
        <v>18</v>
      </c>
      <c r="J421" s="254">
        <v>1</v>
      </c>
      <c r="K421" s="254">
        <v>1</v>
      </c>
      <c r="L421" s="125">
        <v>2</v>
      </c>
      <c r="M421" s="108">
        <v>45717</v>
      </c>
      <c r="N421" s="108">
        <v>46081</v>
      </c>
      <c r="O421" s="109">
        <f t="shared" si="15"/>
        <v>52</v>
      </c>
      <c r="P421" s="110">
        <v>1</v>
      </c>
      <c r="Q421" s="106" t="s">
        <v>2071</v>
      </c>
      <c r="R421" s="110">
        <f t="shared" si="14"/>
        <v>1</v>
      </c>
      <c r="S421" s="111" t="str">
        <f t="array" aca="1" ref="S421" ca="1">IF(ISNUMBER(R421),IF(R421=100%,"CUMPLIDA",IF(AND(ISNUMBER(N421),ISNUMBER(INDIRECT("FECHA_"&amp;$B421,1))), IF(N421&lt;=INDIRECT("FECHA_"&amp;$B421,1),"INCUMPLIDA","PROCESO"), "VERIFICAR FECHA")),"SIN VALOR AVANCE")</f>
        <v>CUMPLIDA</v>
      </c>
    </row>
    <row r="422" spans="1:19" ht="180.75">
      <c r="A422" s="103" t="s">
        <v>19</v>
      </c>
      <c r="B422" s="104" t="s">
        <v>14</v>
      </c>
      <c r="C422" s="363"/>
      <c r="D422" s="363"/>
      <c r="E422" s="361"/>
      <c r="F422" s="361"/>
      <c r="G422" s="361"/>
      <c r="H422" s="361"/>
      <c r="I422" s="253">
        <v>19</v>
      </c>
      <c r="J422" s="254">
        <v>1</v>
      </c>
      <c r="K422" s="254">
        <v>1</v>
      </c>
      <c r="L422" s="125">
        <v>2</v>
      </c>
      <c r="M422" s="108">
        <v>45717</v>
      </c>
      <c r="N422" s="108">
        <v>45960</v>
      </c>
      <c r="O422" s="109">
        <f t="shared" si="15"/>
        <v>34.714285714285715</v>
      </c>
      <c r="P422" s="110">
        <v>1</v>
      </c>
      <c r="Q422" s="106" t="s">
        <v>2462</v>
      </c>
      <c r="R422" s="110">
        <f t="shared" si="14"/>
        <v>1</v>
      </c>
      <c r="S422" s="111" t="str">
        <f t="array" aca="1" ref="S422" ca="1">IF(ISNUMBER(R422),IF(R422=100%,"CUMPLIDA",IF(AND(ISNUMBER(N422),ISNUMBER(INDIRECT("FECHA_"&amp;$B422,1))), IF(N422&lt;=INDIRECT("FECHA_"&amp;$B422,1),"INCUMPLIDA","PROCESO"), "VERIFICAR FECHA")),"SIN VALOR AVANCE")</f>
        <v>CUMPLIDA</v>
      </c>
    </row>
    <row r="423" spans="1:19" ht="270.75">
      <c r="A423" s="103" t="s">
        <v>19</v>
      </c>
      <c r="B423" s="104" t="s">
        <v>14</v>
      </c>
      <c r="C423" s="363"/>
      <c r="D423" s="363"/>
      <c r="E423" s="361"/>
      <c r="F423" s="361"/>
      <c r="G423" s="361"/>
      <c r="H423" s="361"/>
      <c r="I423" s="253">
        <v>20</v>
      </c>
      <c r="J423" s="254">
        <v>1</v>
      </c>
      <c r="K423" s="254">
        <v>1</v>
      </c>
      <c r="L423" s="125">
        <v>2</v>
      </c>
      <c r="M423" s="108">
        <v>45717</v>
      </c>
      <c r="N423" s="108">
        <v>46081</v>
      </c>
      <c r="O423" s="109">
        <f t="shared" si="15"/>
        <v>52</v>
      </c>
      <c r="P423" s="110">
        <v>1</v>
      </c>
      <c r="Q423" s="106" t="s">
        <v>2469</v>
      </c>
      <c r="R423" s="110">
        <f t="shared" si="14"/>
        <v>1</v>
      </c>
      <c r="S423" s="111" t="str">
        <f t="array" aca="1" ref="S423" ca="1">IF(ISNUMBER(R423),IF(R423=100%,"CUMPLIDA",IF(AND(ISNUMBER(N423),ISNUMBER(INDIRECT("FECHA_"&amp;$B423,1))), IF(N423&lt;=INDIRECT("FECHA_"&amp;$B423,1),"INCUMPLIDA","PROCESO"), "VERIFICAR FECHA")),"SIN VALOR AVANCE")</f>
        <v>CUMPLIDA</v>
      </c>
    </row>
    <row r="424" spans="1:19" ht="180.75">
      <c r="A424" s="103" t="s">
        <v>19</v>
      </c>
      <c r="B424" s="104" t="s">
        <v>14</v>
      </c>
      <c r="C424" s="363"/>
      <c r="D424" s="363"/>
      <c r="E424" s="361"/>
      <c r="F424" s="361"/>
      <c r="G424" s="361"/>
      <c r="H424" s="361"/>
      <c r="I424" s="253">
        <v>21</v>
      </c>
      <c r="J424" s="254">
        <v>1</v>
      </c>
      <c r="K424" s="254">
        <v>1</v>
      </c>
      <c r="L424" s="125">
        <v>1</v>
      </c>
      <c r="M424" s="108">
        <v>45717</v>
      </c>
      <c r="N424" s="108">
        <v>45838</v>
      </c>
      <c r="O424" s="109">
        <f t="shared" si="15"/>
        <v>17.285714285714285</v>
      </c>
      <c r="P424" s="110">
        <v>1</v>
      </c>
      <c r="Q424" s="106" t="s">
        <v>2470</v>
      </c>
      <c r="R424" s="110">
        <f t="shared" si="14"/>
        <v>1</v>
      </c>
      <c r="S424" s="111" t="str">
        <f t="array" aca="1" ref="S424" ca="1">IF(ISNUMBER(R424),IF(R424=100%,"CUMPLIDA",IF(AND(ISNUMBER(N424),ISNUMBER(INDIRECT("FECHA_"&amp;$B424,1))), IF(N424&lt;=INDIRECT("FECHA_"&amp;$B424,1),"INCUMPLIDA","PROCESO"), "VERIFICAR FECHA")),"SIN VALOR AVANCE")</f>
        <v>CUMPLIDA</v>
      </c>
    </row>
    <row r="425" spans="1:19" ht="180.75">
      <c r="A425" s="103" t="s">
        <v>19</v>
      </c>
      <c r="B425" s="104" t="s">
        <v>14</v>
      </c>
      <c r="C425" s="363"/>
      <c r="D425" s="363"/>
      <c r="E425" s="361"/>
      <c r="F425" s="361"/>
      <c r="G425" s="361"/>
      <c r="H425" s="361"/>
      <c r="I425" s="253">
        <v>22</v>
      </c>
      <c r="J425" s="254">
        <v>1</v>
      </c>
      <c r="K425" s="254">
        <v>1</v>
      </c>
      <c r="L425" s="125">
        <v>1</v>
      </c>
      <c r="M425" s="108">
        <v>45717</v>
      </c>
      <c r="N425" s="108">
        <v>45838</v>
      </c>
      <c r="O425" s="109">
        <f t="shared" si="15"/>
        <v>17.285714285714285</v>
      </c>
      <c r="P425" s="110">
        <v>1</v>
      </c>
      <c r="Q425" s="106" t="s">
        <v>2471</v>
      </c>
      <c r="R425" s="110">
        <f t="shared" si="14"/>
        <v>1</v>
      </c>
      <c r="S425" s="111" t="str">
        <f t="array" aca="1" ref="S425" ca="1">IF(ISNUMBER(R425),IF(R425=100%,"CUMPLIDA",IF(AND(ISNUMBER(N425),ISNUMBER(INDIRECT("FECHA_"&amp;$B425,1))), IF(N425&lt;=INDIRECT("FECHA_"&amp;$B425,1),"INCUMPLIDA","PROCESO"), "VERIFICAR FECHA")),"SIN VALOR AVANCE")</f>
        <v>CUMPLIDA</v>
      </c>
    </row>
    <row r="426" spans="1:19" ht="180.75">
      <c r="A426" s="103" t="s">
        <v>19</v>
      </c>
      <c r="B426" s="104" t="s">
        <v>14</v>
      </c>
      <c r="C426" s="363"/>
      <c r="D426" s="363"/>
      <c r="E426" s="361"/>
      <c r="F426" s="361"/>
      <c r="G426" s="361"/>
      <c r="H426" s="361"/>
      <c r="I426" s="253">
        <v>23</v>
      </c>
      <c r="J426" s="254">
        <v>1</v>
      </c>
      <c r="K426" s="254">
        <v>1</v>
      </c>
      <c r="L426" s="125">
        <v>2</v>
      </c>
      <c r="M426" s="108">
        <v>45717</v>
      </c>
      <c r="N426" s="108">
        <v>45960</v>
      </c>
      <c r="O426" s="109">
        <f t="shared" si="15"/>
        <v>34.714285714285715</v>
      </c>
      <c r="P426" s="110">
        <v>1</v>
      </c>
      <c r="Q426" s="106" t="s">
        <v>2462</v>
      </c>
      <c r="R426" s="110">
        <f t="shared" si="14"/>
        <v>1</v>
      </c>
      <c r="S426" s="111" t="str">
        <f t="array" aca="1" ref="S426" ca="1">IF(ISNUMBER(R426),IF(R426=100%,"CUMPLIDA",IF(AND(ISNUMBER(N426),ISNUMBER(INDIRECT("FECHA_"&amp;$B426,1))), IF(N426&lt;=INDIRECT("FECHA_"&amp;$B426,1),"INCUMPLIDA","PROCESO"), "VERIFICAR FECHA")),"SIN VALOR AVANCE")</f>
        <v>CUMPLIDA</v>
      </c>
    </row>
    <row r="427" spans="1:19" ht="285.75">
      <c r="A427" s="103" t="s">
        <v>19</v>
      </c>
      <c r="B427" s="104" t="s">
        <v>14</v>
      </c>
      <c r="C427" s="363"/>
      <c r="D427" s="363"/>
      <c r="E427" s="361"/>
      <c r="F427" s="361"/>
      <c r="G427" s="361"/>
      <c r="H427" s="361"/>
      <c r="I427" s="253">
        <v>24</v>
      </c>
      <c r="J427" s="254">
        <v>1</v>
      </c>
      <c r="K427" s="254">
        <v>1</v>
      </c>
      <c r="L427" s="125">
        <v>2</v>
      </c>
      <c r="M427" s="108">
        <v>45717</v>
      </c>
      <c r="N427" s="108">
        <v>46081</v>
      </c>
      <c r="O427" s="109">
        <f t="shared" si="15"/>
        <v>52</v>
      </c>
      <c r="P427" s="110">
        <v>1</v>
      </c>
      <c r="Q427" s="106" t="s">
        <v>2472</v>
      </c>
      <c r="R427" s="110">
        <f t="shared" si="14"/>
        <v>1</v>
      </c>
      <c r="S427" s="111" t="str">
        <f t="array" aca="1" ref="S427" ca="1">IF(ISNUMBER(R427),IF(R427=100%,"CUMPLIDA",IF(AND(ISNUMBER(N427),ISNUMBER(INDIRECT("FECHA_"&amp;$B427,1))), IF(N427&lt;=INDIRECT("FECHA_"&amp;$B427,1),"INCUMPLIDA","PROCESO"), "VERIFICAR FECHA")),"SIN VALOR AVANCE")</f>
        <v>CUMPLIDA</v>
      </c>
    </row>
    <row r="428" spans="1:19" ht="210.75" customHeight="1">
      <c r="A428" s="103" t="s">
        <v>19</v>
      </c>
      <c r="B428" s="104" t="s">
        <v>14</v>
      </c>
      <c r="C428" s="363"/>
      <c r="D428" s="363"/>
      <c r="E428" s="361"/>
      <c r="F428" s="361"/>
      <c r="G428" s="361" t="s">
        <v>2288</v>
      </c>
      <c r="H428" s="361"/>
      <c r="I428" s="253">
        <v>25</v>
      </c>
      <c r="J428" s="254">
        <v>1</v>
      </c>
      <c r="K428" s="254">
        <v>1</v>
      </c>
      <c r="L428" s="125">
        <v>2</v>
      </c>
      <c r="M428" s="108">
        <v>45717</v>
      </c>
      <c r="N428" s="108">
        <v>45960</v>
      </c>
      <c r="O428" s="109">
        <f t="shared" si="15"/>
        <v>34.714285714285715</v>
      </c>
      <c r="P428" s="110">
        <v>1</v>
      </c>
      <c r="Q428" s="106" t="s">
        <v>2462</v>
      </c>
      <c r="R428" s="110">
        <f t="shared" si="14"/>
        <v>1</v>
      </c>
      <c r="S428" s="111" t="str">
        <f t="array" aca="1" ref="S428" ca="1">IF(ISNUMBER(R428),IF(R428=100%,"CUMPLIDA",IF(AND(ISNUMBER(N428),ISNUMBER(INDIRECT("FECHA_"&amp;$B428,1))), IF(N428&lt;=INDIRECT("FECHA_"&amp;$B428,1),"INCUMPLIDA","PROCESO"), "VERIFICAR FECHA")),"SIN VALOR AVANCE")</f>
        <v>CUMPLIDA</v>
      </c>
    </row>
    <row r="429" spans="1:19" ht="285.75">
      <c r="A429" s="103" t="s">
        <v>19</v>
      </c>
      <c r="B429" s="104" t="s">
        <v>14</v>
      </c>
      <c r="C429" s="363"/>
      <c r="D429" s="363"/>
      <c r="E429" s="361"/>
      <c r="F429" s="361"/>
      <c r="G429" s="361"/>
      <c r="H429" s="361"/>
      <c r="I429" s="253">
        <v>26</v>
      </c>
      <c r="J429" s="254">
        <v>1</v>
      </c>
      <c r="K429" s="254">
        <v>1</v>
      </c>
      <c r="L429" s="125">
        <v>2</v>
      </c>
      <c r="M429" s="108">
        <v>45717</v>
      </c>
      <c r="N429" s="108">
        <v>46081</v>
      </c>
      <c r="O429" s="109">
        <f t="shared" si="15"/>
        <v>52</v>
      </c>
      <c r="P429" s="110">
        <v>1</v>
      </c>
      <c r="Q429" s="106" t="s">
        <v>2472</v>
      </c>
      <c r="R429" s="110">
        <f t="shared" si="14"/>
        <v>1</v>
      </c>
      <c r="S429" s="111" t="str">
        <f t="array" aca="1" ref="S429" ca="1">IF(ISNUMBER(R429),IF(R429=100%,"CUMPLIDA",IF(AND(ISNUMBER(N429),ISNUMBER(INDIRECT("FECHA_"&amp;$B429,1))), IF(N429&lt;=INDIRECT("FECHA_"&amp;$B429,1),"INCUMPLIDA","PROCESO"), "VERIFICAR FECHA")),"SIN VALOR AVANCE")</f>
        <v>CUMPLIDA</v>
      </c>
    </row>
    <row r="430" spans="1:19" ht="180.75">
      <c r="A430" s="103" t="s">
        <v>19</v>
      </c>
      <c r="B430" s="104" t="s">
        <v>14</v>
      </c>
      <c r="C430" s="363"/>
      <c r="D430" s="363"/>
      <c r="E430" s="361"/>
      <c r="F430" s="361"/>
      <c r="G430" s="361" t="s">
        <v>2361</v>
      </c>
      <c r="H430" s="361"/>
      <c r="I430" s="253">
        <v>27</v>
      </c>
      <c r="J430" s="254">
        <v>1</v>
      </c>
      <c r="K430" s="254">
        <v>1</v>
      </c>
      <c r="L430" s="125">
        <v>2</v>
      </c>
      <c r="M430" s="108">
        <v>45717</v>
      </c>
      <c r="N430" s="108">
        <v>45960</v>
      </c>
      <c r="O430" s="109">
        <f t="shared" si="15"/>
        <v>34.714285714285715</v>
      </c>
      <c r="P430" s="110">
        <v>1</v>
      </c>
      <c r="Q430" s="106" t="s">
        <v>2462</v>
      </c>
      <c r="R430" s="110">
        <f t="shared" si="14"/>
        <v>1</v>
      </c>
      <c r="S430" s="111" t="str">
        <f t="array" aca="1" ref="S430" ca="1">IF(ISNUMBER(R430),IF(R430=100%,"CUMPLIDA",IF(AND(ISNUMBER(N430),ISNUMBER(INDIRECT("FECHA_"&amp;$B430,1))), IF(N430&lt;=INDIRECT("FECHA_"&amp;$B430,1),"INCUMPLIDA","PROCESO"), "VERIFICAR FECHA")),"SIN VALOR AVANCE")</f>
        <v>CUMPLIDA</v>
      </c>
    </row>
    <row r="431" spans="1:19" ht="300.75">
      <c r="A431" s="103" t="s">
        <v>19</v>
      </c>
      <c r="B431" s="104" t="s">
        <v>14</v>
      </c>
      <c r="C431" s="363"/>
      <c r="D431" s="363"/>
      <c r="E431" s="361"/>
      <c r="F431" s="361"/>
      <c r="G431" s="361"/>
      <c r="H431" s="361"/>
      <c r="I431" s="253">
        <v>28</v>
      </c>
      <c r="J431" s="254">
        <v>1</v>
      </c>
      <c r="K431" s="254">
        <v>1</v>
      </c>
      <c r="L431" s="125">
        <v>2</v>
      </c>
      <c r="M431" s="108">
        <v>45717</v>
      </c>
      <c r="N431" s="108">
        <v>46081</v>
      </c>
      <c r="O431" s="109">
        <f t="shared" si="15"/>
        <v>52</v>
      </c>
      <c r="P431" s="110">
        <v>1</v>
      </c>
      <c r="Q431" s="106" t="s">
        <v>2473</v>
      </c>
      <c r="R431" s="110">
        <f t="shared" si="14"/>
        <v>1</v>
      </c>
      <c r="S431" s="111" t="str">
        <f t="array" aca="1" ref="S431" ca="1">IF(ISNUMBER(R431),IF(R431=100%,"CUMPLIDA",IF(AND(ISNUMBER(N431),ISNUMBER(INDIRECT("FECHA_"&amp;$B431,1))), IF(N431&lt;=INDIRECT("FECHA_"&amp;$B431,1),"INCUMPLIDA","PROCESO"), "VERIFICAR FECHA")),"SIN VALOR AVANCE")</f>
        <v>CUMPLIDA</v>
      </c>
    </row>
    <row r="432" spans="1:19" ht="165.75">
      <c r="A432" s="103" t="s">
        <v>19</v>
      </c>
      <c r="B432" s="104" t="s">
        <v>14</v>
      </c>
      <c r="C432" s="363"/>
      <c r="D432" s="363"/>
      <c r="E432" s="361"/>
      <c r="F432" s="361"/>
      <c r="G432" s="361"/>
      <c r="H432" s="361"/>
      <c r="I432" s="253">
        <v>29</v>
      </c>
      <c r="J432" s="254">
        <v>1</v>
      </c>
      <c r="K432" s="254">
        <v>1</v>
      </c>
      <c r="L432" s="125">
        <v>1</v>
      </c>
      <c r="M432" s="108">
        <v>45717</v>
      </c>
      <c r="N432" s="108">
        <v>45838</v>
      </c>
      <c r="O432" s="109">
        <f t="shared" si="15"/>
        <v>17.285714285714285</v>
      </c>
      <c r="P432" s="110">
        <v>1</v>
      </c>
      <c r="Q432" s="106" t="s">
        <v>2474</v>
      </c>
      <c r="R432" s="110">
        <f t="shared" si="14"/>
        <v>1</v>
      </c>
      <c r="S432" s="111" t="str">
        <f t="array" aca="1" ref="S432" ca="1">IF(ISNUMBER(R432),IF(R432=100%,"CUMPLIDA",IF(AND(ISNUMBER(N432),ISNUMBER(INDIRECT("FECHA_"&amp;$B432,1))), IF(N432&lt;=INDIRECT("FECHA_"&amp;$B432,1),"INCUMPLIDA","PROCESO"), "VERIFICAR FECHA")),"SIN VALOR AVANCE")</f>
        <v>CUMPLIDA</v>
      </c>
    </row>
    <row r="433" spans="1:19" ht="210.75" customHeight="1">
      <c r="A433" s="103" t="s">
        <v>19</v>
      </c>
      <c r="B433" s="104" t="s">
        <v>14</v>
      </c>
      <c r="C433" s="363"/>
      <c r="D433" s="363"/>
      <c r="E433" s="361"/>
      <c r="F433" s="361"/>
      <c r="G433" s="361" t="s">
        <v>2363</v>
      </c>
      <c r="H433" s="361"/>
      <c r="I433" s="253">
        <v>30</v>
      </c>
      <c r="J433" s="254">
        <v>1</v>
      </c>
      <c r="K433" s="254">
        <v>1</v>
      </c>
      <c r="L433" s="125">
        <v>2</v>
      </c>
      <c r="M433" s="108">
        <v>45717</v>
      </c>
      <c r="N433" s="108">
        <v>45960</v>
      </c>
      <c r="O433" s="109">
        <f t="shared" si="15"/>
        <v>34.714285714285715</v>
      </c>
      <c r="P433" s="110">
        <v>1</v>
      </c>
      <c r="Q433" s="106" t="s">
        <v>2462</v>
      </c>
      <c r="R433" s="110">
        <f t="shared" si="14"/>
        <v>1</v>
      </c>
      <c r="S433" s="111" t="str">
        <f t="array" aca="1" ref="S433" ca="1">IF(ISNUMBER(R433),IF(R433=100%,"CUMPLIDA",IF(AND(ISNUMBER(N433),ISNUMBER(INDIRECT("FECHA_"&amp;$B433,1))), IF(N433&lt;=INDIRECT("FECHA_"&amp;$B433,1),"INCUMPLIDA","PROCESO"), "VERIFICAR FECHA")),"SIN VALOR AVANCE")</f>
        <v>CUMPLIDA</v>
      </c>
    </row>
    <row r="434" spans="1:19" ht="270.75">
      <c r="A434" s="103" t="s">
        <v>19</v>
      </c>
      <c r="B434" s="104" t="s">
        <v>14</v>
      </c>
      <c r="C434" s="363"/>
      <c r="D434" s="363"/>
      <c r="E434" s="361"/>
      <c r="F434" s="361"/>
      <c r="G434" s="361"/>
      <c r="H434" s="361"/>
      <c r="I434" s="253">
        <v>31</v>
      </c>
      <c r="J434" s="254">
        <v>1</v>
      </c>
      <c r="K434" s="254">
        <v>1</v>
      </c>
      <c r="L434" s="125">
        <v>2</v>
      </c>
      <c r="M434" s="108">
        <v>45717</v>
      </c>
      <c r="N434" s="108">
        <v>46081</v>
      </c>
      <c r="O434" s="109">
        <f t="shared" si="15"/>
        <v>52</v>
      </c>
      <c r="P434" s="110">
        <v>1</v>
      </c>
      <c r="Q434" s="106" t="s">
        <v>2469</v>
      </c>
      <c r="R434" s="110">
        <f t="shared" si="14"/>
        <v>1</v>
      </c>
      <c r="S434" s="111" t="str">
        <f t="array" aca="1" ref="S434" ca="1">IF(ISNUMBER(R434),IF(R434=100%,"CUMPLIDA",IF(AND(ISNUMBER(N434),ISNUMBER(INDIRECT("FECHA_"&amp;$B434,1))), IF(N434&lt;=INDIRECT("FECHA_"&amp;$B434,1),"INCUMPLIDA","PROCESO"), "VERIFICAR FECHA")),"SIN VALOR AVANCE")</f>
        <v>CUMPLIDA</v>
      </c>
    </row>
    <row r="435" spans="1:19" ht="210.75" customHeight="1">
      <c r="A435" s="103" t="s">
        <v>19</v>
      </c>
      <c r="B435" s="104" t="s">
        <v>14</v>
      </c>
      <c r="C435" s="363"/>
      <c r="D435" s="363"/>
      <c r="E435" s="361"/>
      <c r="F435" s="361"/>
      <c r="G435" s="361" t="s">
        <v>2365</v>
      </c>
      <c r="H435" s="361"/>
      <c r="I435" s="253">
        <v>32</v>
      </c>
      <c r="J435" s="254">
        <v>1</v>
      </c>
      <c r="K435" s="254">
        <v>1</v>
      </c>
      <c r="L435" s="125">
        <v>2</v>
      </c>
      <c r="M435" s="108">
        <v>45717</v>
      </c>
      <c r="N435" s="108">
        <v>45960</v>
      </c>
      <c r="O435" s="109">
        <f t="shared" si="15"/>
        <v>34.714285714285715</v>
      </c>
      <c r="P435" s="110">
        <v>1</v>
      </c>
      <c r="Q435" s="106" t="s">
        <v>2462</v>
      </c>
      <c r="R435" s="110">
        <f t="shared" si="14"/>
        <v>1</v>
      </c>
      <c r="S435" s="111" t="str">
        <f t="array" aca="1" ref="S435" ca="1">IF(ISNUMBER(R435),IF(R435=100%,"CUMPLIDA",IF(AND(ISNUMBER(N435),ISNUMBER(INDIRECT("FECHA_"&amp;$B435,1))), IF(N435&lt;=INDIRECT("FECHA_"&amp;$B435,1),"INCUMPLIDA","PROCESO"), "VERIFICAR FECHA")),"SIN VALOR AVANCE")</f>
        <v>CUMPLIDA</v>
      </c>
    </row>
    <row r="436" spans="1:19" ht="330.75">
      <c r="A436" s="103" t="s">
        <v>19</v>
      </c>
      <c r="B436" s="104" t="s">
        <v>14</v>
      </c>
      <c r="C436" s="363"/>
      <c r="D436" s="363"/>
      <c r="E436" s="361"/>
      <c r="F436" s="361"/>
      <c r="G436" s="361"/>
      <c r="H436" s="361"/>
      <c r="I436" s="253">
        <v>31</v>
      </c>
      <c r="J436" s="254">
        <v>1</v>
      </c>
      <c r="K436" s="254">
        <v>1</v>
      </c>
      <c r="L436" s="125">
        <v>2</v>
      </c>
      <c r="M436" s="108">
        <v>45717</v>
      </c>
      <c r="N436" s="108">
        <v>46081</v>
      </c>
      <c r="O436" s="109">
        <f t="shared" si="15"/>
        <v>52</v>
      </c>
      <c r="P436" s="110">
        <v>1</v>
      </c>
      <c r="Q436" s="106" t="s">
        <v>2475</v>
      </c>
      <c r="R436" s="110">
        <f t="shared" si="14"/>
        <v>1</v>
      </c>
      <c r="S436" s="111" t="str">
        <f t="array" aca="1" ref="S436" ca="1">IF(ISNUMBER(R436),IF(R436=100%,"CUMPLIDA",IF(AND(ISNUMBER(N436),ISNUMBER(INDIRECT("FECHA_"&amp;$B436,1))), IF(N436&lt;=INDIRECT("FECHA_"&amp;$B436,1),"INCUMPLIDA","PROCESO"), "VERIFICAR FECHA")),"SIN VALOR AVANCE")</f>
        <v>CUMPLIDA</v>
      </c>
    </row>
    <row r="437" spans="1:19" ht="60.75">
      <c r="A437" s="103" t="s">
        <v>19</v>
      </c>
      <c r="B437" s="104" t="s">
        <v>14</v>
      </c>
      <c r="C437" s="363" t="s">
        <v>2476</v>
      </c>
      <c r="D437" s="363"/>
      <c r="E437" s="361" t="s">
        <v>2261</v>
      </c>
      <c r="F437" s="361"/>
      <c r="G437" s="361"/>
      <c r="H437" s="361"/>
      <c r="I437" s="253" t="s">
        <v>2477</v>
      </c>
      <c r="J437" s="254">
        <v>1</v>
      </c>
      <c r="K437" s="254">
        <v>1</v>
      </c>
      <c r="L437" s="125">
        <v>4</v>
      </c>
      <c r="M437" s="108">
        <v>45662</v>
      </c>
      <c r="N437" s="108">
        <v>46142</v>
      </c>
      <c r="O437" s="109">
        <f t="shared" si="15"/>
        <v>68.571428571428569</v>
      </c>
      <c r="P437" s="110">
        <v>0.75</v>
      </c>
      <c r="Q437" s="106" t="s">
        <v>2478</v>
      </c>
      <c r="R437" s="110">
        <f t="shared" si="14"/>
        <v>0.75</v>
      </c>
      <c r="S437" s="111" t="str">
        <f t="array" aca="1" ref="S437" ca="1">IF(ISNUMBER(R437),IF(R437=100%,"CUMPLIDA",IF(AND(ISNUMBER(N437),ISNUMBER(INDIRECT("FECHA_"&amp;$B437,1))), IF(N437&lt;=INDIRECT("FECHA_"&amp;$B437,1),"INCUMPLIDA","PROCESO"), "VERIFICAR FECHA")),"SIN VALOR AVANCE")</f>
        <v>PROCESO</v>
      </c>
    </row>
    <row r="438" spans="1:19" ht="45.75">
      <c r="A438" s="103" t="s">
        <v>19</v>
      </c>
      <c r="B438" s="104" t="s">
        <v>14</v>
      </c>
      <c r="C438" s="363"/>
      <c r="D438" s="363"/>
      <c r="E438" s="361"/>
      <c r="F438" s="361"/>
      <c r="G438" s="361"/>
      <c r="H438" s="361"/>
      <c r="I438" s="253">
        <v>2</v>
      </c>
      <c r="J438" s="254">
        <v>1</v>
      </c>
      <c r="K438" s="254">
        <v>1</v>
      </c>
      <c r="L438" s="125">
        <v>1</v>
      </c>
      <c r="M438" s="108">
        <v>45231</v>
      </c>
      <c r="N438" s="108">
        <v>45504</v>
      </c>
      <c r="O438" s="109">
        <f t="shared" si="15"/>
        <v>39</v>
      </c>
      <c r="P438" s="110">
        <v>1</v>
      </c>
      <c r="Q438" s="106" t="s">
        <v>2368</v>
      </c>
      <c r="R438" s="110">
        <f t="shared" si="14"/>
        <v>1</v>
      </c>
      <c r="S438" s="111" t="str">
        <f t="array" aca="1" ref="S438" ca="1">IF(ISNUMBER(R438),IF(R438=100%,"CUMPLIDA",IF(AND(ISNUMBER(N438),ISNUMBER(INDIRECT("FECHA_"&amp;$B438,1))), IF(N438&lt;=INDIRECT("FECHA_"&amp;$B438,1),"INCUMPLIDA","PROCESO"), "VERIFICAR FECHA")),"SIN VALOR AVANCE")</f>
        <v>CUMPLIDA</v>
      </c>
    </row>
    <row r="439" spans="1:19" ht="120.75">
      <c r="A439" s="103" t="s">
        <v>19</v>
      </c>
      <c r="B439" s="104" t="s">
        <v>14</v>
      </c>
      <c r="C439" s="363"/>
      <c r="D439" s="363"/>
      <c r="E439" s="361"/>
      <c r="F439" s="361"/>
      <c r="G439" s="361"/>
      <c r="H439" s="361"/>
      <c r="I439" s="253">
        <v>3</v>
      </c>
      <c r="J439" s="254">
        <v>1</v>
      </c>
      <c r="K439" s="254">
        <v>1</v>
      </c>
      <c r="L439" s="125">
        <v>1</v>
      </c>
      <c r="M439" s="108">
        <v>45323</v>
      </c>
      <c r="N439" s="108">
        <v>45747</v>
      </c>
      <c r="O439" s="109">
        <f t="shared" si="15"/>
        <v>60.571428571428569</v>
      </c>
      <c r="P439" s="110">
        <v>1</v>
      </c>
      <c r="Q439" s="106" t="s">
        <v>2369</v>
      </c>
      <c r="R439" s="110">
        <f t="shared" si="14"/>
        <v>1</v>
      </c>
      <c r="S439" s="111" t="str">
        <f t="array" aca="1" ref="S439" ca="1">IF(ISNUMBER(R439),IF(R439=100%,"CUMPLIDA",IF(AND(ISNUMBER(N439),ISNUMBER(INDIRECT("FECHA_"&amp;$B439,1))), IF(N439&lt;=INDIRECT("FECHA_"&amp;$B439,1),"INCUMPLIDA","PROCESO"), "VERIFICAR FECHA")),"SIN VALOR AVANCE")</f>
        <v>CUMPLIDA</v>
      </c>
    </row>
    <row r="440" spans="1:19" ht="45.75">
      <c r="A440" s="103" t="s">
        <v>19</v>
      </c>
      <c r="B440" s="104" t="s">
        <v>14</v>
      </c>
      <c r="C440" s="363"/>
      <c r="D440" s="363"/>
      <c r="E440" s="361"/>
      <c r="F440" s="361"/>
      <c r="G440" s="361"/>
      <c r="H440" s="361"/>
      <c r="I440" s="253">
        <v>4</v>
      </c>
      <c r="J440" s="254">
        <v>1</v>
      </c>
      <c r="K440" s="254">
        <v>1</v>
      </c>
      <c r="L440" s="125">
        <v>1</v>
      </c>
      <c r="M440" s="108">
        <v>45323</v>
      </c>
      <c r="N440" s="108">
        <v>45747</v>
      </c>
      <c r="O440" s="109">
        <f t="shared" si="15"/>
        <v>60.571428571428569</v>
      </c>
      <c r="P440" s="110">
        <v>1</v>
      </c>
      <c r="Q440" s="106" t="s">
        <v>2368</v>
      </c>
      <c r="R440" s="110">
        <f t="shared" si="14"/>
        <v>1</v>
      </c>
      <c r="S440" s="111" t="str">
        <f t="array" aca="1" ref="S440" ca="1">IF(ISNUMBER(R440),IF(R440=100%,"CUMPLIDA",IF(AND(ISNUMBER(N440),ISNUMBER(INDIRECT("FECHA_"&amp;$B440,1))), IF(N440&lt;=INDIRECT("FECHA_"&amp;$B440,1),"INCUMPLIDA","PROCESO"), "VERIFICAR FECHA")),"SIN VALOR AVANCE")</f>
        <v>CUMPLIDA</v>
      </c>
    </row>
    <row r="441" spans="1:19" ht="45.75">
      <c r="A441" s="103" t="s">
        <v>19</v>
      </c>
      <c r="B441" s="104" t="s">
        <v>14</v>
      </c>
      <c r="C441" s="363"/>
      <c r="D441" s="363"/>
      <c r="E441" s="361"/>
      <c r="F441" s="361"/>
      <c r="G441" s="361"/>
      <c r="H441" s="361"/>
      <c r="I441" s="253">
        <v>5</v>
      </c>
      <c r="J441" s="254">
        <v>1</v>
      </c>
      <c r="K441" s="254">
        <v>1</v>
      </c>
      <c r="L441" s="125">
        <v>1</v>
      </c>
      <c r="M441" s="108">
        <v>45231</v>
      </c>
      <c r="N441" s="108">
        <v>45747</v>
      </c>
      <c r="O441" s="109">
        <f t="shared" si="15"/>
        <v>73.714285714285708</v>
      </c>
      <c r="P441" s="110">
        <v>1</v>
      </c>
      <c r="Q441" s="106" t="s">
        <v>2368</v>
      </c>
      <c r="R441" s="110">
        <f t="shared" si="14"/>
        <v>1</v>
      </c>
      <c r="S441" s="111" t="str">
        <f t="array" aca="1" ref="S441" ca="1">IF(ISNUMBER(R441),IF(R441=100%,"CUMPLIDA",IF(AND(ISNUMBER(N441),ISNUMBER(INDIRECT("FECHA_"&amp;$B441,1))), IF(N441&lt;=INDIRECT("FECHA_"&amp;$B441,1),"INCUMPLIDA","PROCESO"), "VERIFICAR FECHA")),"SIN VALOR AVANCE")</f>
        <v>CUMPLIDA</v>
      </c>
    </row>
    <row r="442" spans="1:19" ht="120.75">
      <c r="A442" s="103" t="s">
        <v>19</v>
      </c>
      <c r="B442" s="104" t="s">
        <v>14</v>
      </c>
      <c r="C442" s="363"/>
      <c r="D442" s="363"/>
      <c r="E442" s="361"/>
      <c r="F442" s="361"/>
      <c r="G442" s="361"/>
      <c r="H442" s="361"/>
      <c r="I442" s="253">
        <v>6</v>
      </c>
      <c r="J442" s="254">
        <v>1</v>
      </c>
      <c r="K442" s="254">
        <v>1</v>
      </c>
      <c r="L442" s="125">
        <v>1</v>
      </c>
      <c r="M442" s="108">
        <v>45323</v>
      </c>
      <c r="N442" s="108">
        <v>45747</v>
      </c>
      <c r="O442" s="109">
        <f t="shared" si="15"/>
        <v>60.571428571428569</v>
      </c>
      <c r="P442" s="110">
        <v>1</v>
      </c>
      <c r="Q442" s="106" t="s">
        <v>2369</v>
      </c>
      <c r="R442" s="110">
        <f t="shared" si="14"/>
        <v>1</v>
      </c>
      <c r="S442" s="111" t="str">
        <f t="array" aca="1" ref="S442" ca="1">IF(ISNUMBER(R442),IF(R442=100%,"CUMPLIDA",IF(AND(ISNUMBER(N442),ISNUMBER(INDIRECT("FECHA_"&amp;$B442,1))), IF(N442&lt;=INDIRECT("FECHA_"&amp;$B442,1),"INCUMPLIDA","PROCESO"), "VERIFICAR FECHA")),"SIN VALOR AVANCE")</f>
        <v>CUMPLIDA</v>
      </c>
    </row>
    <row r="443" spans="1:19" ht="45.75">
      <c r="A443" s="103" t="s">
        <v>19</v>
      </c>
      <c r="B443" s="104" t="s">
        <v>14</v>
      </c>
      <c r="C443" s="363"/>
      <c r="D443" s="363"/>
      <c r="E443" s="361"/>
      <c r="F443" s="361"/>
      <c r="G443" s="361"/>
      <c r="H443" s="361"/>
      <c r="I443" s="253">
        <v>7</v>
      </c>
      <c r="J443" s="254">
        <v>1</v>
      </c>
      <c r="K443" s="254">
        <v>1</v>
      </c>
      <c r="L443" s="125">
        <v>1</v>
      </c>
      <c r="M443" s="108">
        <v>45231</v>
      </c>
      <c r="N443" s="108">
        <v>45747</v>
      </c>
      <c r="O443" s="109">
        <f t="shared" si="15"/>
        <v>73.714285714285708</v>
      </c>
      <c r="P443" s="110">
        <v>1</v>
      </c>
      <c r="Q443" s="106" t="s">
        <v>2368</v>
      </c>
      <c r="R443" s="110">
        <f t="shared" si="14"/>
        <v>1</v>
      </c>
      <c r="S443" s="111" t="str">
        <f t="array" aca="1" ref="S443" ca="1">IF(ISNUMBER(R443),IF(R443=100%,"CUMPLIDA",IF(AND(ISNUMBER(N443),ISNUMBER(INDIRECT("FECHA_"&amp;$B443,1))), IF(N443&lt;=INDIRECT("FECHA_"&amp;$B443,1),"INCUMPLIDA","PROCESO"), "VERIFICAR FECHA")),"SIN VALOR AVANCE")</f>
        <v>CUMPLIDA</v>
      </c>
    </row>
    <row r="444" spans="1:19" ht="165.75">
      <c r="A444" s="103" t="s">
        <v>19</v>
      </c>
      <c r="B444" s="104" t="s">
        <v>14</v>
      </c>
      <c r="C444" s="363"/>
      <c r="D444" s="363"/>
      <c r="E444" s="361"/>
      <c r="F444" s="361"/>
      <c r="G444" s="361"/>
      <c r="H444" s="361"/>
      <c r="I444" s="253">
        <v>8</v>
      </c>
      <c r="J444" s="254">
        <v>1</v>
      </c>
      <c r="K444" s="254">
        <v>1</v>
      </c>
      <c r="L444" s="125">
        <v>1</v>
      </c>
      <c r="M444" s="108">
        <v>45231</v>
      </c>
      <c r="N444" s="108">
        <v>45808</v>
      </c>
      <c r="O444" s="109">
        <f t="shared" si="15"/>
        <v>82.428571428571431</v>
      </c>
      <c r="P444" s="110">
        <v>1</v>
      </c>
      <c r="Q444" s="106" t="s">
        <v>2370</v>
      </c>
      <c r="R444" s="110">
        <f t="shared" si="14"/>
        <v>1</v>
      </c>
      <c r="S444" s="111" t="str">
        <f t="array" aca="1" ref="S444" ca="1">IF(ISNUMBER(R444),IF(R444=100%,"CUMPLIDA",IF(AND(ISNUMBER(N444),ISNUMBER(INDIRECT("FECHA_"&amp;$B444,1))), IF(N444&lt;=INDIRECT("FECHA_"&amp;$B444,1),"INCUMPLIDA","PROCESO"), "VERIFICAR FECHA")),"SIN VALOR AVANCE")</f>
        <v>CUMPLIDA</v>
      </c>
    </row>
    <row r="445" spans="1:19" ht="45.75">
      <c r="A445" s="103" t="s">
        <v>19</v>
      </c>
      <c r="B445" s="104" t="s">
        <v>14</v>
      </c>
      <c r="C445" s="363"/>
      <c r="D445" s="363"/>
      <c r="E445" s="361"/>
      <c r="F445" s="361"/>
      <c r="G445" s="361"/>
      <c r="H445" s="361"/>
      <c r="I445" s="253">
        <v>9</v>
      </c>
      <c r="J445" s="254">
        <v>1</v>
      </c>
      <c r="K445" s="254">
        <v>1</v>
      </c>
      <c r="L445" s="125">
        <v>7</v>
      </c>
      <c r="M445" s="108">
        <v>46024</v>
      </c>
      <c r="N445" s="108">
        <v>46660</v>
      </c>
      <c r="O445" s="109">
        <f t="shared" si="15"/>
        <v>90.857142857142861</v>
      </c>
      <c r="P445" s="110">
        <v>0</v>
      </c>
      <c r="Q445" s="106" t="s">
        <v>2368</v>
      </c>
      <c r="R445" s="110">
        <f t="shared" si="14"/>
        <v>0</v>
      </c>
      <c r="S445" s="111" t="str">
        <f t="array" aca="1" ref="S445" ca="1">IF(ISNUMBER(R445),IF(R445=100%,"CUMPLIDA",IF(AND(ISNUMBER(N445),ISNUMBER(INDIRECT("FECHA_"&amp;$B445,1))), IF(N445&lt;=INDIRECT("FECHA_"&amp;$B445,1),"INCUMPLIDA","PROCESO"), "VERIFICAR FECHA")),"SIN VALOR AVANCE")</f>
        <v>PROCESO</v>
      </c>
    </row>
    <row r="446" spans="1:19" ht="120.75">
      <c r="A446" s="103" t="s">
        <v>19</v>
      </c>
      <c r="B446" s="104" t="s">
        <v>14</v>
      </c>
      <c r="C446" s="363"/>
      <c r="D446" s="363"/>
      <c r="E446" s="361"/>
      <c r="F446" s="361"/>
      <c r="G446" s="361"/>
      <c r="H446" s="361"/>
      <c r="I446" s="253">
        <v>10</v>
      </c>
      <c r="J446" s="254">
        <v>1</v>
      </c>
      <c r="K446" s="254">
        <v>1</v>
      </c>
      <c r="L446" s="125">
        <v>1</v>
      </c>
      <c r="M446" s="108">
        <v>46024</v>
      </c>
      <c r="N446" s="108">
        <v>46660</v>
      </c>
      <c r="O446" s="109">
        <f t="shared" si="15"/>
        <v>90.857142857142861</v>
      </c>
      <c r="P446" s="110">
        <v>0</v>
      </c>
      <c r="Q446" s="106" t="s">
        <v>2369</v>
      </c>
      <c r="R446" s="110">
        <f t="shared" si="14"/>
        <v>0</v>
      </c>
      <c r="S446" s="111" t="str">
        <f t="array" aca="1" ref="S446" ca="1">IF(ISNUMBER(R446),IF(R446=100%,"CUMPLIDA",IF(AND(ISNUMBER(N446),ISNUMBER(INDIRECT("FECHA_"&amp;$B446,1))), IF(N446&lt;=INDIRECT("FECHA_"&amp;$B446,1),"INCUMPLIDA","PROCESO"), "VERIFICAR FECHA")),"SIN VALOR AVANCE")</f>
        <v>PROCESO</v>
      </c>
    </row>
    <row r="447" spans="1:19" ht="165.75">
      <c r="A447" s="103" t="s">
        <v>19</v>
      </c>
      <c r="B447" s="104" t="s">
        <v>14</v>
      </c>
      <c r="C447" s="363"/>
      <c r="D447" s="363"/>
      <c r="E447" s="361"/>
      <c r="F447" s="361"/>
      <c r="G447" s="361"/>
      <c r="H447" s="361"/>
      <c r="I447" s="253">
        <v>11</v>
      </c>
      <c r="J447" s="254">
        <v>1</v>
      </c>
      <c r="K447" s="254">
        <v>1</v>
      </c>
      <c r="L447" s="125">
        <v>2</v>
      </c>
      <c r="M447" s="108">
        <v>46024</v>
      </c>
      <c r="N447" s="108">
        <v>46660</v>
      </c>
      <c r="O447" s="109">
        <f t="shared" si="15"/>
        <v>90.857142857142861</v>
      </c>
      <c r="P447" s="110">
        <v>0</v>
      </c>
      <c r="Q447" s="106" t="s">
        <v>2370</v>
      </c>
      <c r="R447" s="110">
        <f t="shared" si="14"/>
        <v>0</v>
      </c>
      <c r="S447" s="111" t="str">
        <f t="array" aca="1" ref="S447" ca="1">IF(ISNUMBER(R447),IF(R447=100%,"CUMPLIDA",IF(AND(ISNUMBER(N447),ISNUMBER(INDIRECT("FECHA_"&amp;$B447,1))), IF(N447&lt;=INDIRECT("FECHA_"&amp;$B447,1),"INCUMPLIDA","PROCESO"), "VERIFICAR FECHA")),"SIN VALOR AVANCE")</f>
        <v>PROCESO</v>
      </c>
    </row>
    <row r="448" spans="1:19" ht="75.75">
      <c r="A448" s="103" t="s">
        <v>19</v>
      </c>
      <c r="B448" s="104" t="s">
        <v>14</v>
      </c>
      <c r="C448" s="363"/>
      <c r="D448" s="363"/>
      <c r="E448" s="361" t="s">
        <v>2268</v>
      </c>
      <c r="F448" s="361"/>
      <c r="G448" s="361"/>
      <c r="H448" s="361"/>
      <c r="I448" s="253">
        <v>12</v>
      </c>
      <c r="J448" s="254">
        <v>1</v>
      </c>
      <c r="K448" s="254">
        <v>1</v>
      </c>
      <c r="L448" s="125">
        <v>36</v>
      </c>
      <c r="M448" s="108">
        <v>45662</v>
      </c>
      <c r="N448" s="108">
        <v>46142</v>
      </c>
      <c r="O448" s="109">
        <f t="shared" si="15"/>
        <v>68.571428571428569</v>
      </c>
      <c r="P448" s="110">
        <v>0.92</v>
      </c>
      <c r="Q448" s="106" t="s">
        <v>2479</v>
      </c>
      <c r="R448" s="110">
        <f t="shared" si="14"/>
        <v>0.92</v>
      </c>
      <c r="S448" s="111" t="str">
        <f t="array" aca="1" ref="S448" ca="1">IF(ISNUMBER(R448),IF(R448=100%,"CUMPLIDA",IF(AND(ISNUMBER(N448),ISNUMBER(INDIRECT("FECHA_"&amp;$B448,1))), IF(N448&lt;=INDIRECT("FECHA_"&amp;$B448,1),"INCUMPLIDA","PROCESO"), "VERIFICAR FECHA")),"SIN VALOR AVANCE")</f>
        <v>PROCESO</v>
      </c>
    </row>
    <row r="449" spans="1:19" ht="120.75">
      <c r="A449" s="103" t="s">
        <v>19</v>
      </c>
      <c r="B449" s="104" t="s">
        <v>14</v>
      </c>
      <c r="C449" s="363"/>
      <c r="D449" s="363"/>
      <c r="E449" s="361"/>
      <c r="F449" s="361"/>
      <c r="G449" s="361"/>
      <c r="H449" s="361"/>
      <c r="I449" s="253">
        <v>13</v>
      </c>
      <c r="J449" s="254">
        <v>1</v>
      </c>
      <c r="K449" s="254">
        <v>1</v>
      </c>
      <c r="L449" s="125">
        <v>4</v>
      </c>
      <c r="M449" s="108">
        <v>45689</v>
      </c>
      <c r="N449" s="108">
        <v>46053</v>
      </c>
      <c r="O449" s="109">
        <f t="shared" si="15"/>
        <v>52</v>
      </c>
      <c r="P449" s="110">
        <v>1</v>
      </c>
      <c r="Q449" s="106" t="s">
        <v>2480</v>
      </c>
      <c r="R449" s="110">
        <f t="shared" si="14"/>
        <v>1</v>
      </c>
      <c r="S449" s="111" t="str">
        <f t="array" aca="1" ref="S449" ca="1">IF(ISNUMBER(R449),IF(R449=100%,"CUMPLIDA",IF(AND(ISNUMBER(N449),ISNUMBER(INDIRECT("FECHA_"&amp;$B449,1))), IF(N449&lt;=INDIRECT("FECHA_"&amp;$B449,1),"INCUMPLIDA","PROCESO"), "VERIFICAR FECHA")),"SIN VALOR AVANCE")</f>
        <v>CUMPLIDA</v>
      </c>
    </row>
    <row r="450" spans="1:19" ht="60.75">
      <c r="A450" s="103" t="s">
        <v>19</v>
      </c>
      <c r="B450" s="104" t="s">
        <v>14</v>
      </c>
      <c r="C450" s="363"/>
      <c r="D450" s="363"/>
      <c r="E450" s="361" t="s">
        <v>2283</v>
      </c>
      <c r="F450" s="361"/>
      <c r="G450" s="361"/>
      <c r="H450" s="361"/>
      <c r="I450" s="253">
        <v>14</v>
      </c>
      <c r="J450" s="254">
        <v>1</v>
      </c>
      <c r="K450" s="254">
        <v>1</v>
      </c>
      <c r="L450" s="125">
        <v>18</v>
      </c>
      <c r="M450" s="108">
        <v>45662</v>
      </c>
      <c r="N450" s="108">
        <v>46142</v>
      </c>
      <c r="O450" s="109">
        <f t="shared" si="15"/>
        <v>68.571428571428569</v>
      </c>
      <c r="P450" s="110">
        <v>0.83</v>
      </c>
      <c r="Q450" s="114" t="s">
        <v>2481</v>
      </c>
      <c r="R450" s="110">
        <f t="shared" si="14"/>
        <v>0.83</v>
      </c>
      <c r="S450" s="111" t="str">
        <f t="array" aca="1" ref="S450" ca="1">IF(ISNUMBER(R450),IF(R450=100%,"CUMPLIDA",IF(AND(ISNUMBER(N450),ISNUMBER(INDIRECT("FECHA_"&amp;$B450,1))), IF(N450&lt;=INDIRECT("FECHA_"&amp;$B450,1),"INCUMPLIDA","PROCESO"), "VERIFICAR FECHA")),"SIN VALOR AVANCE")</f>
        <v>PROCESO</v>
      </c>
    </row>
    <row r="451" spans="1:19" ht="45.75">
      <c r="A451" s="103" t="s">
        <v>19</v>
      </c>
      <c r="B451" s="104" t="s">
        <v>14</v>
      </c>
      <c r="C451" s="363"/>
      <c r="D451" s="363"/>
      <c r="E451" s="361"/>
      <c r="F451" s="361"/>
      <c r="G451" s="361"/>
      <c r="H451" s="361"/>
      <c r="I451" s="253">
        <v>2</v>
      </c>
      <c r="J451" s="254">
        <v>1</v>
      </c>
      <c r="K451" s="254">
        <v>1</v>
      </c>
      <c r="L451" s="125">
        <v>1</v>
      </c>
      <c r="M451" s="108">
        <v>45231</v>
      </c>
      <c r="N451" s="108">
        <v>45504</v>
      </c>
      <c r="O451" s="109">
        <f t="shared" si="15"/>
        <v>39</v>
      </c>
      <c r="P451" s="110">
        <v>1</v>
      </c>
      <c r="Q451" s="106" t="s">
        <v>2368</v>
      </c>
      <c r="R451" s="110">
        <f t="shared" si="14"/>
        <v>1</v>
      </c>
      <c r="S451" s="111" t="str">
        <f t="array" aca="1" ref="S451" ca="1">IF(ISNUMBER(R451),IF(R451=100%,"CUMPLIDA",IF(AND(ISNUMBER(N451),ISNUMBER(INDIRECT("FECHA_"&amp;$B451,1))), IF(N451&lt;=INDIRECT("FECHA_"&amp;$B451,1),"INCUMPLIDA","PROCESO"), "VERIFICAR FECHA")),"SIN VALOR AVANCE")</f>
        <v>CUMPLIDA</v>
      </c>
    </row>
    <row r="452" spans="1:19" ht="120.75">
      <c r="A452" s="103" t="s">
        <v>19</v>
      </c>
      <c r="B452" s="104" t="s">
        <v>14</v>
      </c>
      <c r="C452" s="363"/>
      <c r="D452" s="363"/>
      <c r="E452" s="361"/>
      <c r="F452" s="361"/>
      <c r="G452" s="361"/>
      <c r="H452" s="361"/>
      <c r="I452" s="253">
        <v>3</v>
      </c>
      <c r="J452" s="254">
        <v>1</v>
      </c>
      <c r="K452" s="254">
        <v>1</v>
      </c>
      <c r="L452" s="125">
        <v>1</v>
      </c>
      <c r="M452" s="108">
        <v>45323</v>
      </c>
      <c r="N452" s="108">
        <v>45747</v>
      </c>
      <c r="O452" s="109">
        <f t="shared" si="15"/>
        <v>60.571428571428569</v>
      </c>
      <c r="P452" s="110">
        <v>1</v>
      </c>
      <c r="Q452" s="106" t="s">
        <v>2369</v>
      </c>
      <c r="R452" s="110">
        <f t="shared" si="14"/>
        <v>1</v>
      </c>
      <c r="S452" s="111" t="str">
        <f t="array" aca="1" ref="S452" ca="1">IF(ISNUMBER(R452),IF(R452=100%,"CUMPLIDA",IF(AND(ISNUMBER(N452),ISNUMBER(INDIRECT("FECHA_"&amp;$B452,1))), IF(N452&lt;=INDIRECT("FECHA_"&amp;$B452,1),"INCUMPLIDA","PROCESO"), "VERIFICAR FECHA")),"SIN VALOR AVANCE")</f>
        <v>CUMPLIDA</v>
      </c>
    </row>
    <row r="453" spans="1:19" ht="45.75">
      <c r="A453" s="103" t="s">
        <v>19</v>
      </c>
      <c r="B453" s="104" t="s">
        <v>14</v>
      </c>
      <c r="C453" s="363"/>
      <c r="D453" s="363"/>
      <c r="E453" s="361"/>
      <c r="F453" s="361"/>
      <c r="G453" s="361"/>
      <c r="H453" s="361"/>
      <c r="I453" s="253">
        <v>4</v>
      </c>
      <c r="J453" s="254">
        <v>1</v>
      </c>
      <c r="K453" s="254">
        <v>1</v>
      </c>
      <c r="L453" s="125">
        <v>1</v>
      </c>
      <c r="M453" s="108">
        <v>45323</v>
      </c>
      <c r="N453" s="108">
        <v>45747</v>
      </c>
      <c r="O453" s="109">
        <f t="shared" si="15"/>
        <v>60.571428571428569</v>
      </c>
      <c r="P453" s="110">
        <v>1</v>
      </c>
      <c r="Q453" s="106" t="s">
        <v>2368</v>
      </c>
      <c r="R453" s="110">
        <f t="shared" si="14"/>
        <v>1</v>
      </c>
      <c r="S453" s="111" t="str">
        <f t="array" aca="1" ref="S453" ca="1">IF(ISNUMBER(R453),IF(R453=100%,"CUMPLIDA",IF(AND(ISNUMBER(N453),ISNUMBER(INDIRECT("FECHA_"&amp;$B453,1))), IF(N453&lt;=INDIRECT("FECHA_"&amp;$B453,1),"INCUMPLIDA","PROCESO"), "VERIFICAR FECHA")),"SIN VALOR AVANCE")</f>
        <v>CUMPLIDA</v>
      </c>
    </row>
    <row r="454" spans="1:19" ht="45.75">
      <c r="A454" s="103" t="s">
        <v>19</v>
      </c>
      <c r="B454" s="104" t="s">
        <v>14</v>
      </c>
      <c r="C454" s="363"/>
      <c r="D454" s="363"/>
      <c r="E454" s="361"/>
      <c r="F454" s="361"/>
      <c r="G454" s="361"/>
      <c r="H454" s="361"/>
      <c r="I454" s="253">
        <v>5</v>
      </c>
      <c r="J454" s="254">
        <v>1</v>
      </c>
      <c r="K454" s="254">
        <v>1</v>
      </c>
      <c r="L454" s="125">
        <v>1</v>
      </c>
      <c r="M454" s="108">
        <v>45231</v>
      </c>
      <c r="N454" s="108">
        <v>45747</v>
      </c>
      <c r="O454" s="109">
        <f t="shared" si="15"/>
        <v>73.714285714285708</v>
      </c>
      <c r="P454" s="110">
        <v>1</v>
      </c>
      <c r="Q454" s="106" t="s">
        <v>2368</v>
      </c>
      <c r="R454" s="110">
        <f t="shared" si="14"/>
        <v>1</v>
      </c>
      <c r="S454" s="111" t="str">
        <f t="array" aca="1" ref="S454" ca="1">IF(ISNUMBER(R454),IF(R454=100%,"CUMPLIDA",IF(AND(ISNUMBER(N454),ISNUMBER(INDIRECT("FECHA_"&amp;$B454,1))), IF(N454&lt;=INDIRECT("FECHA_"&amp;$B454,1),"INCUMPLIDA","PROCESO"), "VERIFICAR FECHA")),"SIN VALOR AVANCE")</f>
        <v>CUMPLIDA</v>
      </c>
    </row>
    <row r="455" spans="1:19" ht="120.75">
      <c r="A455" s="103" t="s">
        <v>19</v>
      </c>
      <c r="B455" s="104" t="s">
        <v>14</v>
      </c>
      <c r="C455" s="363"/>
      <c r="D455" s="363"/>
      <c r="E455" s="361"/>
      <c r="F455" s="361"/>
      <c r="G455" s="361"/>
      <c r="H455" s="361"/>
      <c r="I455" s="253">
        <v>6</v>
      </c>
      <c r="J455" s="254">
        <v>1</v>
      </c>
      <c r="K455" s="254">
        <v>1</v>
      </c>
      <c r="L455" s="125">
        <v>1</v>
      </c>
      <c r="M455" s="108">
        <v>45323</v>
      </c>
      <c r="N455" s="108">
        <v>45747</v>
      </c>
      <c r="O455" s="109">
        <f t="shared" si="15"/>
        <v>60.571428571428569</v>
      </c>
      <c r="P455" s="110">
        <v>1</v>
      </c>
      <c r="Q455" s="106" t="s">
        <v>2369</v>
      </c>
      <c r="R455" s="110">
        <f t="shared" si="14"/>
        <v>1</v>
      </c>
      <c r="S455" s="111" t="str">
        <f t="array" aca="1" ref="S455" ca="1">IF(ISNUMBER(R455),IF(R455=100%,"CUMPLIDA",IF(AND(ISNUMBER(N455),ISNUMBER(INDIRECT("FECHA_"&amp;$B455,1))), IF(N455&lt;=INDIRECT("FECHA_"&amp;$B455,1),"INCUMPLIDA","PROCESO"), "VERIFICAR FECHA")),"SIN VALOR AVANCE")</f>
        <v>CUMPLIDA</v>
      </c>
    </row>
    <row r="456" spans="1:19" ht="45.75">
      <c r="A456" s="103" t="s">
        <v>19</v>
      </c>
      <c r="B456" s="104" t="s">
        <v>14</v>
      </c>
      <c r="C456" s="363"/>
      <c r="D456" s="363"/>
      <c r="E456" s="361"/>
      <c r="F456" s="361"/>
      <c r="G456" s="361"/>
      <c r="H456" s="361"/>
      <c r="I456" s="253">
        <v>7</v>
      </c>
      <c r="J456" s="254">
        <v>1</v>
      </c>
      <c r="K456" s="254">
        <v>1</v>
      </c>
      <c r="L456" s="125">
        <v>1</v>
      </c>
      <c r="M456" s="108">
        <v>45231</v>
      </c>
      <c r="N456" s="108">
        <v>45747</v>
      </c>
      <c r="O456" s="109">
        <f t="shared" si="15"/>
        <v>73.714285714285708</v>
      </c>
      <c r="P456" s="110">
        <v>1</v>
      </c>
      <c r="Q456" s="106" t="s">
        <v>2368</v>
      </c>
      <c r="R456" s="110">
        <f t="shared" si="14"/>
        <v>1</v>
      </c>
      <c r="S456" s="111" t="str">
        <f t="array" aca="1" ref="S456" ca="1">IF(ISNUMBER(R456),IF(R456=100%,"CUMPLIDA",IF(AND(ISNUMBER(N456),ISNUMBER(INDIRECT("FECHA_"&amp;$B456,1))), IF(N456&lt;=INDIRECT("FECHA_"&amp;$B456,1),"INCUMPLIDA","PROCESO"), "VERIFICAR FECHA")),"SIN VALOR AVANCE")</f>
        <v>CUMPLIDA</v>
      </c>
    </row>
    <row r="457" spans="1:19" ht="120.75">
      <c r="A457" s="103" t="s">
        <v>19</v>
      </c>
      <c r="B457" s="104" t="s">
        <v>14</v>
      </c>
      <c r="C457" s="363"/>
      <c r="D457" s="363"/>
      <c r="E457" s="361"/>
      <c r="F457" s="361"/>
      <c r="G457" s="361"/>
      <c r="H457" s="361"/>
      <c r="I457" s="253">
        <v>8</v>
      </c>
      <c r="J457" s="254">
        <v>1</v>
      </c>
      <c r="K457" s="254">
        <v>1</v>
      </c>
      <c r="L457" s="125">
        <v>1</v>
      </c>
      <c r="M457" s="108">
        <v>45231</v>
      </c>
      <c r="N457" s="108">
        <v>45808</v>
      </c>
      <c r="O457" s="109">
        <f t="shared" si="15"/>
        <v>82.428571428571431</v>
      </c>
      <c r="P457" s="110">
        <v>1</v>
      </c>
      <c r="Q457" s="106" t="s">
        <v>2369</v>
      </c>
      <c r="R457" s="110">
        <f t="shared" si="14"/>
        <v>1</v>
      </c>
      <c r="S457" s="111" t="str">
        <f t="array" aca="1" ref="S457" ca="1">IF(ISNUMBER(R457),IF(R457=100%,"CUMPLIDA",IF(AND(ISNUMBER(N457),ISNUMBER(INDIRECT("FECHA_"&amp;$B457,1))), IF(N457&lt;=INDIRECT("FECHA_"&amp;$B457,1),"INCUMPLIDA","PROCESO"), "VERIFICAR FECHA")),"SIN VALOR AVANCE")</f>
        <v>CUMPLIDA</v>
      </c>
    </row>
    <row r="458" spans="1:19" ht="45.75">
      <c r="A458" s="103" t="s">
        <v>19</v>
      </c>
      <c r="B458" s="104" t="s">
        <v>14</v>
      </c>
      <c r="C458" s="363"/>
      <c r="D458" s="363"/>
      <c r="E458" s="361"/>
      <c r="F458" s="361"/>
      <c r="G458" s="361"/>
      <c r="H458" s="361"/>
      <c r="I458" s="253">
        <v>9</v>
      </c>
      <c r="J458" s="254">
        <v>1</v>
      </c>
      <c r="K458" s="254">
        <v>1</v>
      </c>
      <c r="L458" s="125">
        <v>7</v>
      </c>
      <c r="M458" s="108">
        <v>46024</v>
      </c>
      <c r="N458" s="108">
        <v>46660</v>
      </c>
      <c r="O458" s="109">
        <f t="shared" si="15"/>
        <v>90.857142857142861</v>
      </c>
      <c r="P458" s="110">
        <v>0</v>
      </c>
      <c r="Q458" s="106" t="s">
        <v>2368</v>
      </c>
      <c r="R458" s="110">
        <f t="shared" si="14"/>
        <v>0</v>
      </c>
      <c r="S458" s="111" t="str">
        <f t="array" aca="1" ref="S458" ca="1">IF(ISNUMBER(R458),IF(R458=100%,"CUMPLIDA",IF(AND(ISNUMBER(N458),ISNUMBER(INDIRECT("FECHA_"&amp;$B458,1))), IF(N458&lt;=INDIRECT("FECHA_"&amp;$B458,1),"INCUMPLIDA","PROCESO"), "VERIFICAR FECHA")),"SIN VALOR AVANCE")</f>
        <v>PROCESO</v>
      </c>
    </row>
    <row r="459" spans="1:19" ht="120.75">
      <c r="A459" s="103" t="s">
        <v>19</v>
      </c>
      <c r="B459" s="104" t="s">
        <v>14</v>
      </c>
      <c r="C459" s="363"/>
      <c r="D459" s="363"/>
      <c r="E459" s="361"/>
      <c r="F459" s="361"/>
      <c r="G459" s="361"/>
      <c r="H459" s="361"/>
      <c r="I459" s="253">
        <v>10</v>
      </c>
      <c r="J459" s="254">
        <v>1</v>
      </c>
      <c r="K459" s="254">
        <v>1</v>
      </c>
      <c r="L459" s="125">
        <v>1</v>
      </c>
      <c r="M459" s="108">
        <v>46024</v>
      </c>
      <c r="N459" s="108">
        <v>46660</v>
      </c>
      <c r="O459" s="109">
        <f t="shared" si="15"/>
        <v>90.857142857142861</v>
      </c>
      <c r="P459" s="110">
        <v>0</v>
      </c>
      <c r="Q459" s="106" t="s">
        <v>2369</v>
      </c>
      <c r="R459" s="110">
        <f t="shared" si="14"/>
        <v>0</v>
      </c>
      <c r="S459" s="111" t="str">
        <f t="array" aca="1" ref="S459" ca="1">IF(ISNUMBER(R459),IF(R459=100%,"CUMPLIDA",IF(AND(ISNUMBER(N459),ISNUMBER(INDIRECT("FECHA_"&amp;$B459,1))), IF(N459&lt;=INDIRECT("FECHA_"&amp;$B459,1),"INCUMPLIDA","PROCESO"), "VERIFICAR FECHA")),"SIN VALOR AVANCE")</f>
        <v>PROCESO</v>
      </c>
    </row>
    <row r="460" spans="1:19" ht="120.75">
      <c r="A460" s="103" t="s">
        <v>19</v>
      </c>
      <c r="B460" s="104" t="s">
        <v>14</v>
      </c>
      <c r="C460" s="363"/>
      <c r="D460" s="363"/>
      <c r="E460" s="361"/>
      <c r="F460" s="361"/>
      <c r="G460" s="361"/>
      <c r="H460" s="361"/>
      <c r="I460" s="253">
        <v>11</v>
      </c>
      <c r="J460" s="254">
        <v>1</v>
      </c>
      <c r="K460" s="254">
        <v>1</v>
      </c>
      <c r="L460" s="125">
        <v>2</v>
      </c>
      <c r="M460" s="108">
        <v>46024</v>
      </c>
      <c r="N460" s="108">
        <v>46660</v>
      </c>
      <c r="O460" s="109">
        <f t="shared" si="15"/>
        <v>90.857142857142861</v>
      </c>
      <c r="P460" s="110">
        <v>0</v>
      </c>
      <c r="Q460" s="106" t="s">
        <v>2369</v>
      </c>
      <c r="R460" s="110">
        <f t="shared" si="14"/>
        <v>0</v>
      </c>
      <c r="S460" s="111" t="str">
        <f t="array" aca="1" ref="S460" ca="1">IF(ISNUMBER(R460),IF(R460=100%,"CUMPLIDA",IF(AND(ISNUMBER(N460),ISNUMBER(INDIRECT("FECHA_"&amp;$B460,1))), IF(N460&lt;=INDIRECT("FECHA_"&amp;$B460,1),"INCUMPLIDA","PROCESO"), "VERIFICAR FECHA")),"SIN VALOR AVANCE")</f>
        <v>PROCESO</v>
      </c>
    </row>
    <row r="461" spans="1:19" ht="105" customHeight="1">
      <c r="A461" s="103" t="s">
        <v>19</v>
      </c>
      <c r="B461" s="104" t="s">
        <v>14</v>
      </c>
      <c r="C461" s="363"/>
      <c r="D461" s="363"/>
      <c r="E461" s="361"/>
      <c r="F461" s="361"/>
      <c r="G461" s="361" t="s">
        <v>2288</v>
      </c>
      <c r="H461" s="361"/>
      <c r="I461" s="253">
        <v>15</v>
      </c>
      <c r="J461" s="254">
        <v>1</v>
      </c>
      <c r="K461" s="254">
        <v>1</v>
      </c>
      <c r="L461" s="125">
        <v>3</v>
      </c>
      <c r="M461" s="108">
        <v>45689</v>
      </c>
      <c r="N461" s="108">
        <v>45777</v>
      </c>
      <c r="O461" s="109">
        <f t="shared" si="15"/>
        <v>12.571428571428571</v>
      </c>
      <c r="P461" s="110">
        <v>1</v>
      </c>
      <c r="Q461" s="106" t="s">
        <v>2482</v>
      </c>
      <c r="R461" s="110">
        <f t="shared" si="14"/>
        <v>1</v>
      </c>
      <c r="S461" s="111" t="str">
        <f t="array" aca="1" ref="S461" ca="1">IF(ISNUMBER(R461),IF(R461=100%,"CUMPLIDA",IF(AND(ISNUMBER(N461),ISNUMBER(INDIRECT("FECHA_"&amp;$B461,1))), IF(N461&lt;=INDIRECT("FECHA_"&amp;$B461,1),"INCUMPLIDA","PROCESO"), "VERIFICAR FECHA")),"SIN VALOR AVANCE")</f>
        <v>CUMPLIDA</v>
      </c>
    </row>
    <row r="462" spans="1:19" ht="45.75">
      <c r="A462" s="103" t="s">
        <v>19</v>
      </c>
      <c r="B462" s="104" t="s">
        <v>14</v>
      </c>
      <c r="C462" s="363"/>
      <c r="D462" s="363"/>
      <c r="E462" s="361"/>
      <c r="F462" s="361"/>
      <c r="G462" s="361"/>
      <c r="H462" s="361"/>
      <c r="I462" s="253">
        <v>16</v>
      </c>
      <c r="J462" s="254">
        <v>1</v>
      </c>
      <c r="K462" s="254">
        <v>1</v>
      </c>
      <c r="L462" s="125">
        <v>1</v>
      </c>
      <c r="M462" s="108">
        <v>45689</v>
      </c>
      <c r="N462" s="108">
        <v>45838</v>
      </c>
      <c r="O462" s="109">
        <f t="shared" si="15"/>
        <v>21.285714285714285</v>
      </c>
      <c r="P462" s="110">
        <v>1</v>
      </c>
      <c r="Q462" s="106" t="s">
        <v>2483</v>
      </c>
      <c r="R462" s="110">
        <f t="shared" si="14"/>
        <v>1</v>
      </c>
      <c r="S462" s="111" t="str">
        <f t="array" aca="1" ref="S462" ca="1">IF(ISNUMBER(R462),IF(R462=100%,"CUMPLIDA",IF(AND(ISNUMBER(N462),ISNUMBER(INDIRECT("FECHA_"&amp;$B462,1))), IF(N462&lt;=INDIRECT("FECHA_"&amp;$B462,1),"INCUMPLIDA","PROCESO"), "VERIFICAR FECHA")),"SIN VALOR AVANCE")</f>
        <v>CUMPLIDA</v>
      </c>
    </row>
    <row r="463" spans="1:19" ht="60.75">
      <c r="A463" s="103" t="s">
        <v>19</v>
      </c>
      <c r="B463" s="104" t="s">
        <v>14</v>
      </c>
      <c r="C463" s="363"/>
      <c r="D463" s="363"/>
      <c r="E463" s="361"/>
      <c r="F463" s="361"/>
      <c r="G463" s="361"/>
      <c r="H463" s="361"/>
      <c r="I463" s="253">
        <v>17</v>
      </c>
      <c r="J463" s="254">
        <v>1</v>
      </c>
      <c r="K463" s="254">
        <v>1</v>
      </c>
      <c r="L463" s="125">
        <v>36</v>
      </c>
      <c r="M463" s="108">
        <v>45662</v>
      </c>
      <c r="N463" s="108">
        <v>46142</v>
      </c>
      <c r="O463" s="109">
        <f t="shared" si="15"/>
        <v>68.571428571428569</v>
      </c>
      <c r="P463" s="110">
        <v>0.33</v>
      </c>
      <c r="Q463" s="106" t="s">
        <v>2482</v>
      </c>
      <c r="R463" s="110">
        <f t="shared" ref="R463:R526" si="16">(P463)</f>
        <v>0.33</v>
      </c>
      <c r="S463" s="111" t="str">
        <f t="array" aca="1" ref="S463" ca="1">IF(ISNUMBER(R463),IF(R463=100%,"CUMPLIDA",IF(AND(ISNUMBER(N463),ISNUMBER(INDIRECT("FECHA_"&amp;$B463,1))), IF(N463&lt;=INDIRECT("FECHA_"&amp;$B463,1),"INCUMPLIDA","PROCESO"), "VERIFICAR FECHA")),"SIN VALOR AVANCE")</f>
        <v>PROCESO</v>
      </c>
    </row>
    <row r="464" spans="1:19" ht="60.75" customHeight="1">
      <c r="A464" s="103" t="s">
        <v>19</v>
      </c>
      <c r="B464" s="104" t="s">
        <v>14</v>
      </c>
      <c r="C464" s="363"/>
      <c r="D464" s="363"/>
      <c r="E464" s="361"/>
      <c r="F464" s="361"/>
      <c r="G464" s="361" t="s">
        <v>2361</v>
      </c>
      <c r="H464" s="361"/>
      <c r="I464" s="253">
        <v>18</v>
      </c>
      <c r="J464" s="254">
        <v>1</v>
      </c>
      <c r="K464" s="254">
        <v>1</v>
      </c>
      <c r="L464" s="125">
        <v>1</v>
      </c>
      <c r="M464" s="108">
        <v>45689</v>
      </c>
      <c r="N464" s="108">
        <v>45777</v>
      </c>
      <c r="O464" s="109">
        <f t="shared" si="15"/>
        <v>12.571428571428571</v>
      </c>
      <c r="P464" s="110">
        <v>1</v>
      </c>
      <c r="Q464" s="106" t="s">
        <v>2484</v>
      </c>
      <c r="R464" s="110">
        <f t="shared" si="16"/>
        <v>1</v>
      </c>
      <c r="S464" s="111" t="str">
        <f t="array" aca="1" ref="S464" ca="1">IF(ISNUMBER(R464),IF(R464=100%,"CUMPLIDA",IF(AND(ISNUMBER(N464),ISNUMBER(INDIRECT("FECHA_"&amp;$B464,1))), IF(N464&lt;=INDIRECT("FECHA_"&amp;$B464,1),"INCUMPLIDA","PROCESO"), "VERIFICAR FECHA")),"SIN VALOR AVANCE")</f>
        <v>CUMPLIDA</v>
      </c>
    </row>
    <row r="465" spans="1:19" ht="60.75">
      <c r="A465" s="103" t="s">
        <v>19</v>
      </c>
      <c r="B465" s="104" t="s">
        <v>14</v>
      </c>
      <c r="C465" s="363"/>
      <c r="D465" s="363"/>
      <c r="E465" s="361"/>
      <c r="F465" s="361"/>
      <c r="G465" s="361"/>
      <c r="H465" s="361"/>
      <c r="I465" s="253">
        <v>15</v>
      </c>
      <c r="J465" s="254">
        <v>1</v>
      </c>
      <c r="K465" s="254">
        <v>1</v>
      </c>
      <c r="L465" s="125">
        <v>3</v>
      </c>
      <c r="M465" s="108">
        <v>45689</v>
      </c>
      <c r="N465" s="108">
        <v>45777</v>
      </c>
      <c r="O465" s="109">
        <f t="shared" si="15"/>
        <v>12.571428571428571</v>
      </c>
      <c r="P465" s="110">
        <v>1</v>
      </c>
      <c r="Q465" s="106" t="s">
        <v>2485</v>
      </c>
      <c r="R465" s="110">
        <f t="shared" si="16"/>
        <v>1</v>
      </c>
      <c r="S465" s="111" t="str">
        <f t="array" aca="1" ref="S465" ca="1">IF(ISNUMBER(R465),IF(R465=100%,"CUMPLIDA",IF(AND(ISNUMBER(N465),ISNUMBER(INDIRECT("FECHA_"&amp;$B465,1))), IF(N465&lt;=INDIRECT("FECHA_"&amp;$B465,1),"INCUMPLIDA","PROCESO"), "VERIFICAR FECHA")),"SIN VALOR AVANCE")</f>
        <v>CUMPLIDA</v>
      </c>
    </row>
    <row r="466" spans="1:19" ht="60.75">
      <c r="A466" s="103" t="s">
        <v>19</v>
      </c>
      <c r="B466" s="104" t="s">
        <v>14</v>
      </c>
      <c r="C466" s="363"/>
      <c r="D466" s="363"/>
      <c r="E466" s="361"/>
      <c r="F466" s="361"/>
      <c r="G466" s="361"/>
      <c r="H466" s="361"/>
      <c r="I466" s="253">
        <v>15</v>
      </c>
      <c r="J466" s="254">
        <v>1</v>
      </c>
      <c r="K466" s="254">
        <v>1</v>
      </c>
      <c r="L466" s="125">
        <v>3</v>
      </c>
      <c r="M466" s="108">
        <v>45689</v>
      </c>
      <c r="N466" s="108">
        <v>45777</v>
      </c>
      <c r="O466" s="109">
        <f t="shared" si="15"/>
        <v>12.571428571428571</v>
      </c>
      <c r="P466" s="110">
        <v>1</v>
      </c>
      <c r="Q466" s="106" t="s">
        <v>2485</v>
      </c>
      <c r="R466" s="110">
        <f t="shared" si="16"/>
        <v>1</v>
      </c>
      <c r="S466" s="111" t="str">
        <f t="array" aca="1" ref="S466" ca="1">IF(ISNUMBER(R466),IF(R466=100%,"CUMPLIDA",IF(AND(ISNUMBER(N466),ISNUMBER(INDIRECT("FECHA_"&amp;$B466,1))), IF(N466&lt;=INDIRECT("FECHA_"&amp;$B466,1),"INCUMPLIDA","PROCESO"), "VERIFICAR FECHA")),"SIN VALOR AVANCE")</f>
        <v>CUMPLIDA</v>
      </c>
    </row>
    <row r="467" spans="1:19" ht="60.75" customHeight="1">
      <c r="A467" s="103" t="s">
        <v>19</v>
      </c>
      <c r="B467" s="104" t="s">
        <v>14</v>
      </c>
      <c r="C467" s="363"/>
      <c r="D467" s="363"/>
      <c r="E467" s="361"/>
      <c r="F467" s="361"/>
      <c r="G467" s="361" t="s">
        <v>2363</v>
      </c>
      <c r="H467" s="361"/>
      <c r="I467" s="253">
        <v>19</v>
      </c>
      <c r="J467" s="254">
        <v>1</v>
      </c>
      <c r="K467" s="254">
        <v>1</v>
      </c>
      <c r="L467" s="125">
        <v>1</v>
      </c>
      <c r="M467" s="108">
        <v>45689</v>
      </c>
      <c r="N467" s="108">
        <v>45777</v>
      </c>
      <c r="O467" s="109">
        <f t="shared" si="15"/>
        <v>12.571428571428571</v>
      </c>
      <c r="P467" s="110">
        <v>1</v>
      </c>
      <c r="Q467" s="106" t="s">
        <v>2484</v>
      </c>
      <c r="R467" s="110">
        <f t="shared" si="16"/>
        <v>1</v>
      </c>
      <c r="S467" s="111" t="str">
        <f t="array" aca="1" ref="S467" ca="1">IF(ISNUMBER(R467),IF(R467=100%,"CUMPLIDA",IF(AND(ISNUMBER(N467),ISNUMBER(INDIRECT("FECHA_"&amp;$B467,1))), IF(N467&lt;=INDIRECT("FECHA_"&amp;$B467,1),"INCUMPLIDA","PROCESO"), "VERIFICAR FECHA")),"SIN VALOR AVANCE")</f>
        <v>CUMPLIDA</v>
      </c>
    </row>
    <row r="468" spans="1:19" ht="30.75">
      <c r="A468" s="103" t="s">
        <v>19</v>
      </c>
      <c r="B468" s="104" t="s">
        <v>14</v>
      </c>
      <c r="C468" s="363"/>
      <c r="D468" s="363"/>
      <c r="E468" s="361"/>
      <c r="F468" s="361"/>
      <c r="G468" s="361"/>
      <c r="H468" s="361"/>
      <c r="I468" s="253">
        <v>20</v>
      </c>
      <c r="J468" s="254">
        <v>1</v>
      </c>
      <c r="K468" s="254">
        <v>1</v>
      </c>
      <c r="L468" s="125">
        <v>1</v>
      </c>
      <c r="M468" s="108">
        <v>45839</v>
      </c>
      <c r="N468" s="108">
        <v>46022</v>
      </c>
      <c r="O468" s="109">
        <f t="shared" si="15"/>
        <v>26.142857142857142</v>
      </c>
      <c r="P468" s="110">
        <v>1</v>
      </c>
      <c r="Q468" s="106" t="s">
        <v>2486</v>
      </c>
      <c r="R468" s="110">
        <f t="shared" si="16"/>
        <v>1</v>
      </c>
      <c r="S468" s="111" t="str">
        <f t="array" aca="1" ref="S468" ca="1">IF(ISNUMBER(R468),IF(R468=100%,"CUMPLIDA",IF(AND(ISNUMBER(N468),ISNUMBER(INDIRECT("FECHA_"&amp;$B468,1))), IF(N468&lt;=INDIRECT("FECHA_"&amp;$B468,1),"INCUMPLIDA","PROCESO"), "VERIFICAR FECHA")),"SIN VALOR AVANCE")</f>
        <v>CUMPLIDA</v>
      </c>
    </row>
    <row r="469" spans="1:19" ht="45.75">
      <c r="A469" s="103" t="s">
        <v>19</v>
      </c>
      <c r="B469" s="104" t="s">
        <v>14</v>
      </c>
      <c r="C469" s="363"/>
      <c r="D469" s="363"/>
      <c r="E469" s="361"/>
      <c r="F469" s="361"/>
      <c r="G469" s="361"/>
      <c r="H469" s="361"/>
      <c r="I469" s="253">
        <v>2</v>
      </c>
      <c r="J469" s="254">
        <v>1</v>
      </c>
      <c r="K469" s="254">
        <v>1</v>
      </c>
      <c r="L469" s="125">
        <v>1</v>
      </c>
      <c r="M469" s="108">
        <v>45231</v>
      </c>
      <c r="N469" s="108">
        <v>45504</v>
      </c>
      <c r="O469" s="109">
        <f t="shared" si="15"/>
        <v>39</v>
      </c>
      <c r="P469" s="110">
        <v>1</v>
      </c>
      <c r="Q469" s="106" t="s">
        <v>2368</v>
      </c>
      <c r="R469" s="110">
        <f t="shared" si="16"/>
        <v>1</v>
      </c>
      <c r="S469" s="111" t="str">
        <f t="array" aca="1" ref="S469" ca="1">IF(ISNUMBER(R469),IF(R469=100%,"CUMPLIDA",IF(AND(ISNUMBER(N469),ISNUMBER(INDIRECT("FECHA_"&amp;$B469,1))), IF(N469&lt;=INDIRECT("FECHA_"&amp;$B469,1),"INCUMPLIDA","PROCESO"), "VERIFICAR FECHA")),"SIN VALOR AVANCE")</f>
        <v>CUMPLIDA</v>
      </c>
    </row>
    <row r="470" spans="1:19" ht="120.75">
      <c r="A470" s="103" t="s">
        <v>19</v>
      </c>
      <c r="B470" s="104" t="s">
        <v>14</v>
      </c>
      <c r="C470" s="363"/>
      <c r="D470" s="363"/>
      <c r="E470" s="361"/>
      <c r="F470" s="361"/>
      <c r="G470" s="361"/>
      <c r="H470" s="361"/>
      <c r="I470" s="253">
        <v>3</v>
      </c>
      <c r="J470" s="254">
        <v>1</v>
      </c>
      <c r="K470" s="254">
        <v>1</v>
      </c>
      <c r="L470" s="125">
        <v>1</v>
      </c>
      <c r="M470" s="108">
        <v>45323</v>
      </c>
      <c r="N470" s="108">
        <v>45747</v>
      </c>
      <c r="O470" s="109">
        <f t="shared" si="15"/>
        <v>60.571428571428569</v>
      </c>
      <c r="P470" s="110">
        <v>1</v>
      </c>
      <c r="Q470" s="106" t="s">
        <v>2369</v>
      </c>
      <c r="R470" s="110">
        <f t="shared" si="16"/>
        <v>1</v>
      </c>
      <c r="S470" s="111" t="str">
        <f t="array" aca="1" ref="S470" ca="1">IF(ISNUMBER(R470),IF(R470=100%,"CUMPLIDA",IF(AND(ISNUMBER(N470),ISNUMBER(INDIRECT("FECHA_"&amp;$B470,1))), IF(N470&lt;=INDIRECT("FECHA_"&amp;$B470,1),"INCUMPLIDA","PROCESO"), "VERIFICAR FECHA")),"SIN VALOR AVANCE")</f>
        <v>CUMPLIDA</v>
      </c>
    </row>
    <row r="471" spans="1:19" ht="45.75">
      <c r="A471" s="103" t="s">
        <v>19</v>
      </c>
      <c r="B471" s="104" t="s">
        <v>14</v>
      </c>
      <c r="C471" s="363"/>
      <c r="D471" s="363"/>
      <c r="E471" s="361"/>
      <c r="F471" s="361"/>
      <c r="G471" s="361"/>
      <c r="H471" s="361"/>
      <c r="I471" s="253">
        <v>4</v>
      </c>
      <c r="J471" s="254">
        <v>1</v>
      </c>
      <c r="K471" s="254">
        <v>1</v>
      </c>
      <c r="L471" s="125">
        <v>1</v>
      </c>
      <c r="M471" s="108">
        <v>45323</v>
      </c>
      <c r="N471" s="108">
        <v>45747</v>
      </c>
      <c r="O471" s="109">
        <f t="shared" si="15"/>
        <v>60.571428571428569</v>
      </c>
      <c r="P471" s="110">
        <v>1</v>
      </c>
      <c r="Q471" s="106" t="s">
        <v>2368</v>
      </c>
      <c r="R471" s="110">
        <f t="shared" si="16"/>
        <v>1</v>
      </c>
      <c r="S471" s="111" t="str">
        <f t="array" aca="1" ref="S471" ca="1">IF(ISNUMBER(R471),IF(R471=100%,"CUMPLIDA",IF(AND(ISNUMBER(N471),ISNUMBER(INDIRECT("FECHA_"&amp;$B471,1))), IF(N471&lt;=INDIRECT("FECHA_"&amp;$B471,1),"INCUMPLIDA","PROCESO"), "VERIFICAR FECHA")),"SIN VALOR AVANCE")</f>
        <v>CUMPLIDA</v>
      </c>
    </row>
    <row r="472" spans="1:19" ht="45.75">
      <c r="A472" s="103" t="s">
        <v>19</v>
      </c>
      <c r="B472" s="104" t="s">
        <v>14</v>
      </c>
      <c r="C472" s="363"/>
      <c r="D472" s="363"/>
      <c r="E472" s="361"/>
      <c r="F472" s="361"/>
      <c r="G472" s="361"/>
      <c r="H472" s="361"/>
      <c r="I472" s="253">
        <v>5</v>
      </c>
      <c r="J472" s="254">
        <v>1</v>
      </c>
      <c r="K472" s="254">
        <v>1</v>
      </c>
      <c r="L472" s="125">
        <v>1</v>
      </c>
      <c r="M472" s="108">
        <v>45231</v>
      </c>
      <c r="N472" s="108">
        <v>45747</v>
      </c>
      <c r="O472" s="109">
        <f t="shared" si="15"/>
        <v>73.714285714285708</v>
      </c>
      <c r="P472" s="110">
        <v>1</v>
      </c>
      <c r="Q472" s="106" t="s">
        <v>2368</v>
      </c>
      <c r="R472" s="110">
        <f t="shared" si="16"/>
        <v>1</v>
      </c>
      <c r="S472" s="111" t="str">
        <f t="array" aca="1" ref="S472" ca="1">IF(ISNUMBER(R472),IF(R472=100%,"CUMPLIDA",IF(AND(ISNUMBER(N472),ISNUMBER(INDIRECT("FECHA_"&amp;$B472,1))), IF(N472&lt;=INDIRECT("FECHA_"&amp;$B472,1),"INCUMPLIDA","PROCESO"), "VERIFICAR FECHA")),"SIN VALOR AVANCE")</f>
        <v>CUMPLIDA</v>
      </c>
    </row>
    <row r="473" spans="1:19" ht="120.75">
      <c r="A473" s="103" t="s">
        <v>19</v>
      </c>
      <c r="B473" s="104" t="s">
        <v>14</v>
      </c>
      <c r="C473" s="363"/>
      <c r="D473" s="363"/>
      <c r="E473" s="361"/>
      <c r="F473" s="361"/>
      <c r="G473" s="361"/>
      <c r="H473" s="361"/>
      <c r="I473" s="253">
        <v>6</v>
      </c>
      <c r="J473" s="254">
        <v>1</v>
      </c>
      <c r="K473" s="254">
        <v>1</v>
      </c>
      <c r="L473" s="125">
        <v>1</v>
      </c>
      <c r="M473" s="108">
        <v>45323</v>
      </c>
      <c r="N473" s="108">
        <v>45747</v>
      </c>
      <c r="O473" s="109">
        <f t="shared" si="15"/>
        <v>60.571428571428569</v>
      </c>
      <c r="P473" s="110">
        <v>1</v>
      </c>
      <c r="Q473" s="106" t="s">
        <v>2369</v>
      </c>
      <c r="R473" s="110">
        <f t="shared" si="16"/>
        <v>1</v>
      </c>
      <c r="S473" s="111" t="str">
        <f t="array" aca="1" ref="S473" ca="1">IF(ISNUMBER(R473),IF(R473=100%,"CUMPLIDA",IF(AND(ISNUMBER(N473),ISNUMBER(INDIRECT("FECHA_"&amp;$B473,1))), IF(N473&lt;=INDIRECT("FECHA_"&amp;$B473,1),"INCUMPLIDA","PROCESO"), "VERIFICAR FECHA")),"SIN VALOR AVANCE")</f>
        <v>CUMPLIDA</v>
      </c>
    </row>
    <row r="474" spans="1:19" ht="45.75">
      <c r="A474" s="103" t="s">
        <v>19</v>
      </c>
      <c r="B474" s="104" t="s">
        <v>14</v>
      </c>
      <c r="C474" s="363"/>
      <c r="D474" s="363"/>
      <c r="E474" s="361"/>
      <c r="F474" s="361"/>
      <c r="G474" s="361"/>
      <c r="H474" s="361"/>
      <c r="I474" s="253">
        <v>7</v>
      </c>
      <c r="J474" s="254">
        <v>1</v>
      </c>
      <c r="K474" s="254">
        <v>1</v>
      </c>
      <c r="L474" s="125">
        <v>1</v>
      </c>
      <c r="M474" s="108">
        <v>45231</v>
      </c>
      <c r="N474" s="108">
        <v>45747</v>
      </c>
      <c r="O474" s="109">
        <f t="shared" si="15"/>
        <v>73.714285714285708</v>
      </c>
      <c r="P474" s="110">
        <v>1</v>
      </c>
      <c r="Q474" s="106" t="s">
        <v>2368</v>
      </c>
      <c r="R474" s="110">
        <f t="shared" si="16"/>
        <v>1</v>
      </c>
      <c r="S474" s="111" t="str">
        <f t="array" aca="1" ref="S474" ca="1">IF(ISNUMBER(R474),IF(R474=100%,"CUMPLIDA",IF(AND(ISNUMBER(N474),ISNUMBER(INDIRECT("FECHA_"&amp;$B474,1))), IF(N474&lt;=INDIRECT("FECHA_"&amp;$B474,1),"INCUMPLIDA","PROCESO"), "VERIFICAR FECHA")),"SIN VALOR AVANCE")</f>
        <v>CUMPLIDA</v>
      </c>
    </row>
    <row r="475" spans="1:19" ht="165.75">
      <c r="A475" s="103" t="s">
        <v>19</v>
      </c>
      <c r="B475" s="104" t="s">
        <v>14</v>
      </c>
      <c r="C475" s="363"/>
      <c r="D475" s="363"/>
      <c r="E475" s="361"/>
      <c r="F475" s="361"/>
      <c r="G475" s="361"/>
      <c r="H475" s="361"/>
      <c r="I475" s="253">
        <v>8</v>
      </c>
      <c r="J475" s="254">
        <v>1</v>
      </c>
      <c r="K475" s="254">
        <v>1</v>
      </c>
      <c r="L475" s="125">
        <v>1</v>
      </c>
      <c r="M475" s="108">
        <v>45231</v>
      </c>
      <c r="N475" s="108">
        <v>45808</v>
      </c>
      <c r="O475" s="109">
        <f t="shared" si="15"/>
        <v>82.428571428571431</v>
      </c>
      <c r="P475" s="110">
        <v>1</v>
      </c>
      <c r="Q475" s="106" t="s">
        <v>2370</v>
      </c>
      <c r="R475" s="110">
        <f t="shared" si="16"/>
        <v>1</v>
      </c>
      <c r="S475" s="111" t="str">
        <f t="array" aca="1" ref="S475" ca="1">IF(ISNUMBER(R475),IF(R475=100%,"CUMPLIDA",IF(AND(ISNUMBER(N475),ISNUMBER(INDIRECT("FECHA_"&amp;$B475,1))), IF(N475&lt;=INDIRECT("FECHA_"&amp;$B475,1),"INCUMPLIDA","PROCESO"), "VERIFICAR FECHA")),"SIN VALOR AVANCE")</f>
        <v>CUMPLIDA</v>
      </c>
    </row>
    <row r="476" spans="1:19" ht="45.75">
      <c r="A476" s="103" t="s">
        <v>19</v>
      </c>
      <c r="B476" s="104" t="s">
        <v>14</v>
      </c>
      <c r="C476" s="363"/>
      <c r="D476" s="363"/>
      <c r="E476" s="361"/>
      <c r="F476" s="361"/>
      <c r="G476" s="361"/>
      <c r="H476" s="361"/>
      <c r="I476" s="253">
        <v>9</v>
      </c>
      <c r="J476" s="254">
        <v>1</v>
      </c>
      <c r="K476" s="254">
        <v>1</v>
      </c>
      <c r="L476" s="125">
        <v>7</v>
      </c>
      <c r="M476" s="108">
        <v>46024</v>
      </c>
      <c r="N476" s="108">
        <v>46660</v>
      </c>
      <c r="O476" s="109">
        <f t="shared" si="15"/>
        <v>90.857142857142861</v>
      </c>
      <c r="P476" s="110">
        <v>0</v>
      </c>
      <c r="Q476" s="106" t="s">
        <v>2368</v>
      </c>
      <c r="R476" s="110">
        <f t="shared" si="16"/>
        <v>0</v>
      </c>
      <c r="S476" s="111" t="str">
        <f t="array" aca="1" ref="S476" ca="1">IF(ISNUMBER(R476),IF(R476=100%,"CUMPLIDA",IF(AND(ISNUMBER(N476),ISNUMBER(INDIRECT("FECHA_"&amp;$B476,1))), IF(N476&lt;=INDIRECT("FECHA_"&amp;$B476,1),"INCUMPLIDA","PROCESO"), "VERIFICAR FECHA")),"SIN VALOR AVANCE")</f>
        <v>PROCESO</v>
      </c>
    </row>
    <row r="477" spans="1:19" ht="120.75">
      <c r="A477" s="103" t="s">
        <v>19</v>
      </c>
      <c r="B477" s="104" t="s">
        <v>14</v>
      </c>
      <c r="C477" s="363"/>
      <c r="D477" s="363"/>
      <c r="E477" s="361"/>
      <c r="F477" s="361"/>
      <c r="G477" s="361"/>
      <c r="H477" s="361"/>
      <c r="I477" s="253">
        <v>10</v>
      </c>
      <c r="J477" s="254">
        <v>1</v>
      </c>
      <c r="K477" s="254">
        <v>1</v>
      </c>
      <c r="L477" s="125">
        <v>1</v>
      </c>
      <c r="M477" s="108">
        <v>46024</v>
      </c>
      <c r="N477" s="108">
        <v>46660</v>
      </c>
      <c r="O477" s="109">
        <f t="shared" si="15"/>
        <v>90.857142857142861</v>
      </c>
      <c r="P477" s="110">
        <v>0</v>
      </c>
      <c r="Q477" s="106" t="s">
        <v>2369</v>
      </c>
      <c r="R477" s="110">
        <f t="shared" si="16"/>
        <v>0</v>
      </c>
      <c r="S477" s="111" t="str">
        <f t="array" aca="1" ref="S477" ca="1">IF(ISNUMBER(R477),IF(R477=100%,"CUMPLIDA",IF(AND(ISNUMBER(N477),ISNUMBER(INDIRECT("FECHA_"&amp;$B477,1))), IF(N477&lt;=INDIRECT("FECHA_"&amp;$B477,1),"INCUMPLIDA","PROCESO"), "VERIFICAR FECHA")),"SIN VALOR AVANCE")</f>
        <v>PROCESO</v>
      </c>
    </row>
    <row r="478" spans="1:19" ht="165.75">
      <c r="A478" s="103" t="s">
        <v>19</v>
      </c>
      <c r="B478" s="104" t="s">
        <v>14</v>
      </c>
      <c r="C478" s="363"/>
      <c r="D478" s="363"/>
      <c r="E478" s="361"/>
      <c r="F478" s="361"/>
      <c r="G478" s="361"/>
      <c r="H478" s="361"/>
      <c r="I478" s="253">
        <v>11</v>
      </c>
      <c r="J478" s="254">
        <v>1</v>
      </c>
      <c r="K478" s="254">
        <v>1</v>
      </c>
      <c r="L478" s="125">
        <v>2</v>
      </c>
      <c r="M478" s="108">
        <v>46024</v>
      </c>
      <c r="N478" s="108">
        <v>46660</v>
      </c>
      <c r="O478" s="109">
        <f t="shared" si="15"/>
        <v>90.857142857142861</v>
      </c>
      <c r="P478" s="110">
        <v>0</v>
      </c>
      <c r="Q478" s="106" t="s">
        <v>2370</v>
      </c>
      <c r="R478" s="110">
        <f t="shared" si="16"/>
        <v>0</v>
      </c>
      <c r="S478" s="111" t="str">
        <f t="array" aca="1" ref="S478" ca="1">IF(ISNUMBER(R478),IF(R478=100%,"CUMPLIDA",IF(AND(ISNUMBER(N478),ISNUMBER(INDIRECT("FECHA_"&amp;$B478,1))), IF(N478&lt;=INDIRECT("FECHA_"&amp;$B478,1),"INCUMPLIDA","PROCESO"), "VERIFICAR FECHA")),"SIN VALOR AVANCE")</f>
        <v>PROCESO</v>
      </c>
    </row>
    <row r="479" spans="1:19" ht="60.75">
      <c r="A479" s="103" t="s">
        <v>19</v>
      </c>
      <c r="B479" s="104" t="s">
        <v>14</v>
      </c>
      <c r="C479" s="363"/>
      <c r="D479" s="363"/>
      <c r="E479" s="253"/>
      <c r="F479" s="253"/>
      <c r="G479" s="253" t="s">
        <v>2365</v>
      </c>
      <c r="H479" s="361"/>
      <c r="I479" s="253">
        <v>21</v>
      </c>
      <c r="J479" s="254">
        <v>1</v>
      </c>
      <c r="K479" s="254">
        <v>1</v>
      </c>
      <c r="L479" s="125">
        <v>20</v>
      </c>
      <c r="M479" s="108">
        <v>45778</v>
      </c>
      <c r="N479" s="108">
        <v>46142</v>
      </c>
      <c r="O479" s="109">
        <f t="shared" si="15"/>
        <v>52</v>
      </c>
      <c r="P479" s="110">
        <v>0.25</v>
      </c>
      <c r="Q479" s="106" t="s">
        <v>2487</v>
      </c>
      <c r="R479" s="110">
        <f t="shared" si="16"/>
        <v>0.25</v>
      </c>
      <c r="S479" s="111" t="str">
        <f t="array" aca="1" ref="S479" ca="1">IF(ISNUMBER(R479),IF(R479=100%,"CUMPLIDA",IF(AND(ISNUMBER(N479),ISNUMBER(INDIRECT("FECHA_"&amp;$B479,1))), IF(N479&lt;=INDIRECT("FECHA_"&amp;$B479,1),"INCUMPLIDA","PROCESO"), "VERIFICAR FECHA")),"SIN VALOR AVANCE")</f>
        <v>PROCESO</v>
      </c>
    </row>
    <row r="480" spans="1:19" ht="75.75">
      <c r="A480" s="103" t="s">
        <v>19</v>
      </c>
      <c r="B480" s="104" t="s">
        <v>14</v>
      </c>
      <c r="C480" s="363" t="s">
        <v>2488</v>
      </c>
      <c r="D480" s="363"/>
      <c r="E480" s="253" t="s">
        <v>2261</v>
      </c>
      <c r="F480" s="253"/>
      <c r="G480" s="253"/>
      <c r="H480" s="361"/>
      <c r="I480" s="253">
        <v>1</v>
      </c>
      <c r="J480" s="254">
        <v>1</v>
      </c>
      <c r="K480" s="254">
        <v>1</v>
      </c>
      <c r="L480" s="125">
        <v>1</v>
      </c>
      <c r="M480" s="108">
        <v>45901</v>
      </c>
      <c r="N480" s="108">
        <v>46022</v>
      </c>
      <c r="O480" s="109">
        <f t="shared" ref="O480:O543" si="17">(N480-M480)/7</f>
        <v>17.285714285714285</v>
      </c>
      <c r="P480" s="110">
        <v>1</v>
      </c>
      <c r="Q480" s="118" t="s">
        <v>2489</v>
      </c>
      <c r="R480" s="110">
        <f t="shared" si="16"/>
        <v>1</v>
      </c>
      <c r="S480" s="111" t="str">
        <f t="array" aca="1" ref="S480" ca="1">IF(ISNUMBER(R480),IF(R480=100%,"CUMPLIDA",IF(AND(ISNUMBER(N480),ISNUMBER(INDIRECT("FECHA_"&amp;$B480,1))), IF(N480&lt;=INDIRECT("FECHA_"&amp;$B480,1),"INCUMPLIDA","PROCESO"), "VERIFICAR FECHA")),"SIN VALOR AVANCE")</f>
        <v>CUMPLIDA</v>
      </c>
    </row>
    <row r="481" spans="1:19" ht="45.75">
      <c r="A481" s="103" t="s">
        <v>19</v>
      </c>
      <c r="B481" s="104" t="s">
        <v>14</v>
      </c>
      <c r="C481" s="363"/>
      <c r="D481" s="363"/>
      <c r="E481" s="361" t="s">
        <v>2490</v>
      </c>
      <c r="F481" s="361"/>
      <c r="G481" s="361"/>
      <c r="H481" s="361"/>
      <c r="I481" s="253">
        <v>2</v>
      </c>
      <c r="J481" s="254">
        <v>1</v>
      </c>
      <c r="K481" s="254">
        <v>1</v>
      </c>
      <c r="L481" s="125">
        <v>1</v>
      </c>
      <c r="M481" s="108">
        <v>45901</v>
      </c>
      <c r="N481" s="108">
        <v>46081</v>
      </c>
      <c r="O481" s="109">
        <f t="shared" si="17"/>
        <v>25.714285714285715</v>
      </c>
      <c r="P481" s="110">
        <v>1</v>
      </c>
      <c r="Q481" s="118" t="s">
        <v>2491</v>
      </c>
      <c r="R481" s="110">
        <f t="shared" si="16"/>
        <v>1</v>
      </c>
      <c r="S481" s="111" t="str">
        <f t="array" aca="1" ref="S481" ca="1">IF(ISNUMBER(R481),IF(R481=100%,"CUMPLIDA",IF(AND(ISNUMBER(N481),ISNUMBER(INDIRECT("FECHA_"&amp;$B481,1))), IF(N481&lt;=INDIRECT("FECHA_"&amp;$B481,1),"INCUMPLIDA","PROCESO"), "VERIFICAR FECHA")),"SIN VALOR AVANCE")</f>
        <v>CUMPLIDA</v>
      </c>
    </row>
    <row r="482" spans="1:19" ht="45.75">
      <c r="A482" s="103" t="s">
        <v>19</v>
      </c>
      <c r="B482" s="104" t="s">
        <v>14</v>
      </c>
      <c r="C482" s="363"/>
      <c r="D482" s="363"/>
      <c r="E482" s="361"/>
      <c r="F482" s="361"/>
      <c r="G482" s="361"/>
      <c r="H482" s="361"/>
      <c r="I482" s="253">
        <v>3</v>
      </c>
      <c r="J482" s="254">
        <v>1</v>
      </c>
      <c r="K482" s="254">
        <v>1</v>
      </c>
      <c r="L482" s="125">
        <v>1</v>
      </c>
      <c r="M482" s="108">
        <v>45901</v>
      </c>
      <c r="N482" s="108">
        <v>46387</v>
      </c>
      <c r="O482" s="109">
        <f t="shared" si="17"/>
        <v>69.428571428571431</v>
      </c>
      <c r="P482" s="110">
        <v>0.6</v>
      </c>
      <c r="Q482" s="118" t="s">
        <v>2491</v>
      </c>
      <c r="R482" s="110">
        <f t="shared" si="16"/>
        <v>0.6</v>
      </c>
      <c r="S482" s="111" t="str">
        <f t="array" aca="1" ref="S482" ca="1">IF(ISNUMBER(R482),IF(R482=100%,"CUMPLIDA",IF(AND(ISNUMBER(N482),ISNUMBER(INDIRECT("FECHA_"&amp;$B482,1))), IF(N482&lt;=INDIRECT("FECHA_"&amp;$B482,1),"INCUMPLIDA","PROCESO"), "VERIFICAR FECHA")),"SIN VALOR AVANCE")</f>
        <v>PROCESO</v>
      </c>
    </row>
    <row r="483" spans="1:19" ht="45.75">
      <c r="A483" s="103" t="s">
        <v>19</v>
      </c>
      <c r="B483" s="104" t="s">
        <v>14</v>
      </c>
      <c r="C483" s="363"/>
      <c r="D483" s="363"/>
      <c r="E483" s="253" t="s">
        <v>2283</v>
      </c>
      <c r="F483" s="253"/>
      <c r="G483" s="253"/>
      <c r="H483" s="361"/>
      <c r="I483" s="253">
        <v>10</v>
      </c>
      <c r="J483" s="254">
        <v>1</v>
      </c>
      <c r="K483" s="254">
        <v>1</v>
      </c>
      <c r="L483" s="125">
        <v>3</v>
      </c>
      <c r="M483" s="108">
        <v>45901</v>
      </c>
      <c r="N483" s="108">
        <v>46387</v>
      </c>
      <c r="O483" s="109">
        <f t="shared" si="17"/>
        <v>69.428571428571431</v>
      </c>
      <c r="P483" s="110">
        <v>0.6</v>
      </c>
      <c r="Q483" s="118" t="s">
        <v>2491</v>
      </c>
      <c r="R483" s="110">
        <f t="shared" si="16"/>
        <v>0.6</v>
      </c>
      <c r="S483" s="111" t="str">
        <f t="array" aca="1" ref="S483" ca="1">IF(ISNUMBER(R483),IF(R483=100%,"CUMPLIDA",IF(AND(ISNUMBER(N483),ISNUMBER(INDIRECT("FECHA_"&amp;$B483,1))), IF(N483&lt;=INDIRECT("FECHA_"&amp;$B483,1),"INCUMPLIDA","PROCESO"), "VERIFICAR FECHA")),"SIN VALOR AVANCE")</f>
        <v>PROCESO</v>
      </c>
    </row>
    <row r="484" spans="1:19" ht="105.75">
      <c r="A484" s="103" t="s">
        <v>19</v>
      </c>
      <c r="B484" s="104" t="s">
        <v>14</v>
      </c>
      <c r="C484" s="363"/>
      <c r="D484" s="363"/>
      <c r="E484" s="253" t="s">
        <v>2284</v>
      </c>
      <c r="F484" s="253"/>
      <c r="G484" s="253"/>
      <c r="H484" s="361"/>
      <c r="I484" s="253">
        <v>4</v>
      </c>
      <c r="J484" s="254">
        <v>1</v>
      </c>
      <c r="K484" s="254">
        <v>1</v>
      </c>
      <c r="L484" s="125">
        <v>4</v>
      </c>
      <c r="M484" s="108">
        <v>45931</v>
      </c>
      <c r="N484" s="108">
        <v>46295</v>
      </c>
      <c r="O484" s="109">
        <f t="shared" si="17"/>
        <v>52</v>
      </c>
      <c r="P484" s="110">
        <v>0.5</v>
      </c>
      <c r="Q484" s="118" t="s">
        <v>2492</v>
      </c>
      <c r="R484" s="110">
        <f t="shared" si="16"/>
        <v>0.5</v>
      </c>
      <c r="S484" s="111" t="str">
        <f t="array" aca="1" ref="S484" ca="1">IF(ISNUMBER(R484),IF(R484=100%,"CUMPLIDA",IF(AND(ISNUMBER(N484),ISNUMBER(INDIRECT("FECHA_"&amp;$B484,1))), IF(N484&lt;=INDIRECT("FECHA_"&amp;$B484,1),"INCUMPLIDA","PROCESO"), "VERIFICAR FECHA")),"SIN VALOR AVANCE")</f>
        <v>PROCESO</v>
      </c>
    </row>
    <row r="485" spans="1:19" ht="30.75">
      <c r="A485" s="103" t="s">
        <v>19</v>
      </c>
      <c r="B485" s="104" t="s">
        <v>14</v>
      </c>
      <c r="C485" s="363"/>
      <c r="D485" s="363"/>
      <c r="E485" s="253" t="s">
        <v>2285</v>
      </c>
      <c r="F485" s="253"/>
      <c r="G485" s="253"/>
      <c r="H485" s="361"/>
      <c r="I485" s="253">
        <v>5</v>
      </c>
      <c r="J485" s="254">
        <v>1</v>
      </c>
      <c r="K485" s="254">
        <v>1</v>
      </c>
      <c r="L485" s="125">
        <v>6</v>
      </c>
      <c r="M485" s="108">
        <v>45901</v>
      </c>
      <c r="N485" s="108">
        <v>46265</v>
      </c>
      <c r="O485" s="109">
        <f t="shared" si="17"/>
        <v>52</v>
      </c>
      <c r="P485" s="110">
        <v>0.32</v>
      </c>
      <c r="Q485" s="118" t="s">
        <v>1219</v>
      </c>
      <c r="R485" s="110">
        <f t="shared" si="16"/>
        <v>0.32</v>
      </c>
      <c r="S485" s="111" t="str">
        <f t="array" aca="1" ref="S485" ca="1">IF(ISNUMBER(R485),IF(R485=100%,"CUMPLIDA",IF(AND(ISNUMBER(N485),ISNUMBER(INDIRECT("FECHA_"&amp;$B485,1))), IF(N485&lt;=INDIRECT("FECHA_"&amp;$B485,1),"INCUMPLIDA","PROCESO"), "VERIFICAR FECHA")),"SIN VALOR AVANCE")</f>
        <v>PROCESO</v>
      </c>
    </row>
    <row r="486" spans="1:19" ht="75.75">
      <c r="A486" s="103" t="s">
        <v>19</v>
      </c>
      <c r="B486" s="104" t="s">
        <v>14</v>
      </c>
      <c r="C486" s="363"/>
      <c r="D486" s="363"/>
      <c r="E486" s="361" t="s">
        <v>2286</v>
      </c>
      <c r="F486" s="361"/>
      <c r="G486" s="361"/>
      <c r="H486" s="361"/>
      <c r="I486" s="361">
        <v>6</v>
      </c>
      <c r="J486" s="254">
        <v>1</v>
      </c>
      <c r="K486" s="254">
        <v>1</v>
      </c>
      <c r="L486" s="125">
        <v>1</v>
      </c>
      <c r="M486" s="108">
        <v>45901</v>
      </c>
      <c r="N486" s="108">
        <v>46387</v>
      </c>
      <c r="O486" s="109">
        <f t="shared" si="17"/>
        <v>69.428571428571431</v>
      </c>
      <c r="P486" s="110">
        <v>0.1</v>
      </c>
      <c r="Q486" s="106" t="s">
        <v>2493</v>
      </c>
      <c r="R486" s="110">
        <f t="shared" si="16"/>
        <v>0.1</v>
      </c>
      <c r="S486" s="111" t="str">
        <f t="array" aca="1" ref="S486" ca="1">IF(ISNUMBER(R486),IF(R486=100%,"CUMPLIDA",IF(AND(ISNUMBER(N486),ISNUMBER(INDIRECT("FECHA_"&amp;$B486,1))), IF(N486&lt;=INDIRECT("FECHA_"&amp;$B486,1),"INCUMPLIDA","PROCESO"), "VERIFICAR FECHA")),"SIN VALOR AVANCE")</f>
        <v>PROCESO</v>
      </c>
    </row>
    <row r="487" spans="1:19" ht="45.75">
      <c r="A487" s="103" t="s">
        <v>19</v>
      </c>
      <c r="B487" s="104" t="s">
        <v>14</v>
      </c>
      <c r="C487" s="363"/>
      <c r="D487" s="363"/>
      <c r="E487" s="361"/>
      <c r="F487" s="361"/>
      <c r="G487" s="361"/>
      <c r="H487" s="361"/>
      <c r="I487" s="361"/>
      <c r="J487" s="254">
        <v>1</v>
      </c>
      <c r="K487" s="254">
        <v>1</v>
      </c>
      <c r="L487" s="125">
        <v>1</v>
      </c>
      <c r="M487" s="108">
        <v>45901</v>
      </c>
      <c r="N487" s="108">
        <v>46356</v>
      </c>
      <c r="O487" s="109">
        <f t="shared" si="17"/>
        <v>65</v>
      </c>
      <c r="P487" s="110">
        <v>0.1</v>
      </c>
      <c r="Q487" s="106" t="s">
        <v>2491</v>
      </c>
      <c r="R487" s="110">
        <f t="shared" si="16"/>
        <v>0.1</v>
      </c>
      <c r="S487" s="111" t="str">
        <f t="array" aca="1" ref="S487" ca="1">IF(ISNUMBER(R487),IF(R487=100%,"CUMPLIDA",IF(AND(ISNUMBER(N487),ISNUMBER(INDIRECT("FECHA_"&amp;$B487,1))), IF(N487&lt;=INDIRECT("FECHA_"&amp;$B487,1),"INCUMPLIDA","PROCESO"), "VERIFICAR FECHA")),"SIN VALOR AVANCE")</f>
        <v>PROCESO</v>
      </c>
    </row>
    <row r="488" spans="1:19" ht="30.75">
      <c r="A488" s="103" t="s">
        <v>19</v>
      </c>
      <c r="B488" s="104" t="s">
        <v>14</v>
      </c>
      <c r="C488" s="363"/>
      <c r="D488" s="363"/>
      <c r="E488" s="361" t="s">
        <v>2353</v>
      </c>
      <c r="F488" s="361"/>
      <c r="G488" s="361"/>
      <c r="H488" s="361"/>
      <c r="I488" s="253">
        <v>7</v>
      </c>
      <c r="J488" s="254">
        <v>1</v>
      </c>
      <c r="K488" s="254">
        <v>1</v>
      </c>
      <c r="L488" s="125">
        <v>1</v>
      </c>
      <c r="M488" s="108">
        <v>45901</v>
      </c>
      <c r="N488" s="108">
        <v>45930</v>
      </c>
      <c r="O488" s="109">
        <f t="shared" si="17"/>
        <v>4.1428571428571432</v>
      </c>
      <c r="P488" s="110">
        <v>1</v>
      </c>
      <c r="Q488" s="118" t="s">
        <v>1219</v>
      </c>
      <c r="R488" s="110">
        <f t="shared" si="16"/>
        <v>1</v>
      </c>
      <c r="S488" s="111" t="str">
        <f t="array" aca="1" ref="S488" ca="1">IF(ISNUMBER(R488),IF(R488=100%,"CUMPLIDA",IF(AND(ISNUMBER(N488),ISNUMBER(INDIRECT("FECHA_"&amp;$B488,1))), IF(N488&lt;=INDIRECT("FECHA_"&amp;$B488,1),"INCUMPLIDA","PROCESO"), "VERIFICAR FECHA")),"SIN VALOR AVANCE")</f>
        <v>CUMPLIDA</v>
      </c>
    </row>
    <row r="489" spans="1:19" ht="75.75">
      <c r="A489" s="103" t="s">
        <v>19</v>
      </c>
      <c r="B489" s="104" t="s">
        <v>14</v>
      </c>
      <c r="C489" s="363"/>
      <c r="D489" s="363"/>
      <c r="E489" s="361"/>
      <c r="F489" s="361"/>
      <c r="G489" s="361"/>
      <c r="H489" s="361"/>
      <c r="I489" s="253" t="s">
        <v>2334</v>
      </c>
      <c r="J489" s="254">
        <v>1</v>
      </c>
      <c r="K489" s="254">
        <v>1</v>
      </c>
      <c r="L489" s="125">
        <v>1</v>
      </c>
      <c r="M489" s="108">
        <v>45931</v>
      </c>
      <c r="N489" s="108">
        <v>46053</v>
      </c>
      <c r="O489" s="109">
        <f t="shared" si="17"/>
        <v>17.428571428571427</v>
      </c>
      <c r="P489" s="110">
        <v>1</v>
      </c>
      <c r="Q489" s="106" t="s">
        <v>2493</v>
      </c>
      <c r="R489" s="110">
        <f t="shared" si="16"/>
        <v>1</v>
      </c>
      <c r="S489" s="111" t="str">
        <f t="array" aca="1" ref="S489" ca="1">IF(ISNUMBER(R489),IF(R489=100%,"CUMPLIDA",IF(AND(ISNUMBER(N489),ISNUMBER(INDIRECT("FECHA_"&amp;$B489,1))), IF(N489&lt;=INDIRECT("FECHA_"&amp;$B489,1),"INCUMPLIDA","PROCESO"), "VERIFICAR FECHA")),"SIN VALOR AVANCE")</f>
        <v>CUMPLIDA</v>
      </c>
    </row>
    <row r="490" spans="1:19" ht="30.75">
      <c r="A490" s="103" t="s">
        <v>19</v>
      </c>
      <c r="B490" s="104" t="s">
        <v>14</v>
      </c>
      <c r="C490" s="363"/>
      <c r="D490" s="363"/>
      <c r="E490" s="361"/>
      <c r="F490" s="361"/>
      <c r="G490" s="361"/>
      <c r="H490" s="361"/>
      <c r="I490" s="253">
        <v>9</v>
      </c>
      <c r="J490" s="254">
        <v>1</v>
      </c>
      <c r="K490" s="254">
        <v>1</v>
      </c>
      <c r="L490" s="125">
        <v>2</v>
      </c>
      <c r="M490" s="108">
        <v>45991</v>
      </c>
      <c r="N490" s="108">
        <v>46080</v>
      </c>
      <c r="O490" s="109">
        <f t="shared" si="17"/>
        <v>12.714285714285714</v>
      </c>
      <c r="P490" s="110">
        <v>1</v>
      </c>
      <c r="Q490" s="118" t="s">
        <v>1219</v>
      </c>
      <c r="R490" s="110">
        <f t="shared" si="16"/>
        <v>1</v>
      </c>
      <c r="S490" s="111" t="str">
        <f t="array" aca="1" ref="S490" ca="1">IF(ISNUMBER(R490),IF(R490=100%,"CUMPLIDA",IF(AND(ISNUMBER(N490),ISNUMBER(INDIRECT("FECHA_"&amp;$B490,1))), IF(N490&lt;=INDIRECT("FECHA_"&amp;$B490,1),"INCUMPLIDA","PROCESO"), "VERIFICAR FECHA")),"SIN VALOR AVANCE")</f>
        <v>CUMPLIDA</v>
      </c>
    </row>
    <row r="491" spans="1:19" ht="45.75">
      <c r="A491" s="103" t="s">
        <v>19</v>
      </c>
      <c r="B491" s="104" t="s">
        <v>14</v>
      </c>
      <c r="C491" s="363"/>
      <c r="D491" s="363"/>
      <c r="E491" s="253" t="s">
        <v>2354</v>
      </c>
      <c r="F491" s="253"/>
      <c r="G491" s="253"/>
      <c r="H491" s="361"/>
      <c r="I491" s="253">
        <v>11</v>
      </c>
      <c r="J491" s="254">
        <v>1</v>
      </c>
      <c r="K491" s="254">
        <v>1</v>
      </c>
      <c r="L491" s="125">
        <v>4</v>
      </c>
      <c r="M491" s="108">
        <v>45901</v>
      </c>
      <c r="N491" s="108">
        <v>46295</v>
      </c>
      <c r="O491" s="109">
        <f t="shared" si="17"/>
        <v>56.285714285714285</v>
      </c>
      <c r="P491" s="110">
        <v>0.5</v>
      </c>
      <c r="Q491" s="106" t="s">
        <v>2491</v>
      </c>
      <c r="R491" s="110">
        <f t="shared" si="16"/>
        <v>0.5</v>
      </c>
      <c r="S491" s="111" t="str">
        <f t="array" aca="1" ref="S491" ca="1">IF(ISNUMBER(R491),IF(R491=100%,"CUMPLIDA",IF(AND(ISNUMBER(N491),ISNUMBER(INDIRECT("FECHA_"&amp;$B491,1))), IF(N491&lt;=INDIRECT("FECHA_"&amp;$B491,1),"INCUMPLIDA","PROCESO"), "VERIFICAR FECHA")),"SIN VALOR AVANCE")</f>
        <v>PROCESO</v>
      </c>
    </row>
    <row r="492" spans="1:19" ht="30.75">
      <c r="A492" s="103" t="s">
        <v>19</v>
      </c>
      <c r="B492" s="104" t="s">
        <v>14</v>
      </c>
      <c r="C492" s="363" t="s">
        <v>2494</v>
      </c>
      <c r="D492" s="363"/>
      <c r="E492" s="361" t="s">
        <v>2261</v>
      </c>
      <c r="F492" s="361"/>
      <c r="G492" s="361"/>
      <c r="H492" s="361"/>
      <c r="I492" s="253">
        <v>1</v>
      </c>
      <c r="J492" s="254">
        <v>1</v>
      </c>
      <c r="K492" s="254">
        <v>1</v>
      </c>
      <c r="L492" s="125">
        <v>1</v>
      </c>
      <c r="M492" s="108">
        <v>46032</v>
      </c>
      <c r="N492" s="108">
        <v>46172</v>
      </c>
      <c r="O492" s="109">
        <f t="shared" si="17"/>
        <v>20</v>
      </c>
      <c r="P492" s="110">
        <v>0</v>
      </c>
      <c r="Q492" s="106" t="s">
        <v>2387</v>
      </c>
      <c r="R492" s="110">
        <f t="shared" si="16"/>
        <v>0</v>
      </c>
      <c r="S492" s="111" t="str">
        <f t="array" aca="1" ref="S492" ca="1">IF(ISNUMBER(R492),IF(R492=100%,"CUMPLIDA",IF(AND(ISNUMBER(N492),ISNUMBER(INDIRECT("FECHA_"&amp;$B492,1))), IF(N492&lt;=INDIRECT("FECHA_"&amp;$B492,1),"INCUMPLIDA","PROCESO"), "VERIFICAR FECHA")),"SIN VALOR AVANCE")</f>
        <v>PROCESO</v>
      </c>
    </row>
    <row r="493" spans="1:19" ht="90.75">
      <c r="A493" s="103" t="s">
        <v>19</v>
      </c>
      <c r="B493" s="104" t="s">
        <v>14</v>
      </c>
      <c r="C493" s="363"/>
      <c r="D493" s="363"/>
      <c r="E493" s="361"/>
      <c r="F493" s="361"/>
      <c r="G493" s="361"/>
      <c r="H493" s="361"/>
      <c r="I493" s="253">
        <v>2</v>
      </c>
      <c r="J493" s="254">
        <v>1</v>
      </c>
      <c r="K493" s="254">
        <v>1</v>
      </c>
      <c r="L493" s="125">
        <v>12</v>
      </c>
      <c r="M493" s="108">
        <v>46055</v>
      </c>
      <c r="N493" s="108">
        <v>46446</v>
      </c>
      <c r="O493" s="109">
        <f t="shared" si="17"/>
        <v>55.857142857142854</v>
      </c>
      <c r="P493" s="110">
        <v>0</v>
      </c>
      <c r="Q493" s="106" t="s">
        <v>2495</v>
      </c>
      <c r="R493" s="110">
        <f t="shared" si="16"/>
        <v>0</v>
      </c>
      <c r="S493" s="111" t="str">
        <f t="array" aca="1" ref="S493" ca="1">IF(ISNUMBER(R493),IF(R493=100%,"CUMPLIDA",IF(AND(ISNUMBER(N493),ISNUMBER(INDIRECT("FECHA_"&amp;$B493,1))), IF(N493&lt;=INDIRECT("FECHA_"&amp;$B493,1),"INCUMPLIDA","PROCESO"), "VERIFICAR FECHA")),"SIN VALOR AVANCE")</f>
        <v>PROCESO</v>
      </c>
    </row>
    <row r="494" spans="1:19" ht="90.75">
      <c r="A494" s="103" t="s">
        <v>19</v>
      </c>
      <c r="B494" s="104" t="s">
        <v>14</v>
      </c>
      <c r="C494" s="363"/>
      <c r="D494" s="363"/>
      <c r="E494" s="361"/>
      <c r="F494" s="361"/>
      <c r="G494" s="361"/>
      <c r="H494" s="361"/>
      <c r="I494" s="253">
        <v>3</v>
      </c>
      <c r="J494" s="254">
        <v>1</v>
      </c>
      <c r="K494" s="254">
        <v>1</v>
      </c>
      <c r="L494" s="125">
        <v>48</v>
      </c>
      <c r="M494" s="108">
        <v>46055</v>
      </c>
      <c r="N494" s="108">
        <v>46433</v>
      </c>
      <c r="O494" s="109">
        <f t="shared" si="17"/>
        <v>54</v>
      </c>
      <c r="P494" s="110">
        <v>0</v>
      </c>
      <c r="Q494" s="106" t="s">
        <v>2495</v>
      </c>
      <c r="R494" s="110">
        <f t="shared" si="16"/>
        <v>0</v>
      </c>
      <c r="S494" s="111" t="str">
        <f t="array" aca="1" ref="S494" ca="1">IF(ISNUMBER(R494),IF(R494=100%,"CUMPLIDA",IF(AND(ISNUMBER(N494),ISNUMBER(INDIRECT("FECHA_"&amp;$B494,1))), IF(N494&lt;=INDIRECT("FECHA_"&amp;$B494,1),"INCUMPLIDA","PROCESO"), "VERIFICAR FECHA")),"SIN VALOR AVANCE")</f>
        <v>PROCESO</v>
      </c>
    </row>
    <row r="495" spans="1:19" ht="105.75">
      <c r="A495" s="103" t="s">
        <v>19</v>
      </c>
      <c r="B495" s="104" t="s">
        <v>14</v>
      </c>
      <c r="C495" s="363"/>
      <c r="D495" s="363"/>
      <c r="E495" s="361" t="s">
        <v>2268</v>
      </c>
      <c r="F495" s="361"/>
      <c r="G495" s="361"/>
      <c r="H495" s="361"/>
      <c r="I495" s="253">
        <v>4</v>
      </c>
      <c r="J495" s="254">
        <v>1</v>
      </c>
      <c r="K495" s="254">
        <v>1</v>
      </c>
      <c r="L495" s="125">
        <v>12</v>
      </c>
      <c r="M495" s="108">
        <v>46055</v>
      </c>
      <c r="N495" s="108">
        <v>46433</v>
      </c>
      <c r="O495" s="109">
        <f t="shared" si="17"/>
        <v>54</v>
      </c>
      <c r="P495" s="110">
        <v>0</v>
      </c>
      <c r="Q495" s="106" t="s">
        <v>2496</v>
      </c>
      <c r="R495" s="110">
        <f t="shared" si="16"/>
        <v>0</v>
      </c>
      <c r="S495" s="111" t="str">
        <f t="array" aca="1" ref="S495" ca="1">IF(ISNUMBER(R495),IF(R495=100%,"CUMPLIDA",IF(AND(ISNUMBER(N495),ISNUMBER(INDIRECT("FECHA_"&amp;$B495,1))), IF(N495&lt;=INDIRECT("FECHA_"&amp;$B495,1),"INCUMPLIDA","PROCESO"), "VERIFICAR FECHA")),"SIN VALOR AVANCE")</f>
        <v>PROCESO</v>
      </c>
    </row>
    <row r="496" spans="1:19" ht="105.75">
      <c r="A496" s="103" t="s">
        <v>19</v>
      </c>
      <c r="B496" s="104" t="s">
        <v>14</v>
      </c>
      <c r="C496" s="363"/>
      <c r="D496" s="363"/>
      <c r="E496" s="361"/>
      <c r="F496" s="361"/>
      <c r="G496" s="361"/>
      <c r="H496" s="361"/>
      <c r="I496" s="253">
        <v>5</v>
      </c>
      <c r="J496" s="254">
        <v>1</v>
      </c>
      <c r="K496" s="254">
        <v>1</v>
      </c>
      <c r="L496" s="125">
        <v>12</v>
      </c>
      <c r="M496" s="108">
        <v>46054</v>
      </c>
      <c r="N496" s="108">
        <v>46433</v>
      </c>
      <c r="O496" s="109">
        <f t="shared" si="17"/>
        <v>54.142857142857146</v>
      </c>
      <c r="P496" s="110">
        <v>0</v>
      </c>
      <c r="Q496" s="106" t="s">
        <v>2496</v>
      </c>
      <c r="R496" s="110">
        <f t="shared" si="16"/>
        <v>0</v>
      </c>
      <c r="S496" s="111" t="str">
        <f t="array" aca="1" ref="S496" ca="1">IF(ISNUMBER(R496),IF(R496=100%,"CUMPLIDA",IF(AND(ISNUMBER(N496),ISNUMBER(INDIRECT("FECHA_"&amp;$B496,1))), IF(N496&lt;=INDIRECT("FECHA_"&amp;$B496,1),"INCUMPLIDA","PROCESO"), "VERIFICAR FECHA")),"SIN VALOR AVANCE")</f>
        <v>PROCESO</v>
      </c>
    </row>
    <row r="497" spans="1:19" ht="90.75">
      <c r="A497" s="103" t="s">
        <v>19</v>
      </c>
      <c r="B497" s="104" t="s">
        <v>14</v>
      </c>
      <c r="C497" s="363"/>
      <c r="D497" s="363"/>
      <c r="E497" s="253" t="s">
        <v>2283</v>
      </c>
      <c r="F497" s="253"/>
      <c r="G497" s="253"/>
      <c r="H497" s="361"/>
      <c r="I497" s="253">
        <v>6</v>
      </c>
      <c r="J497" s="254">
        <v>1</v>
      </c>
      <c r="K497" s="254">
        <v>1</v>
      </c>
      <c r="L497" s="125">
        <v>48</v>
      </c>
      <c r="M497" s="108">
        <v>46032</v>
      </c>
      <c r="N497" s="108">
        <v>46417</v>
      </c>
      <c r="O497" s="109">
        <f t="shared" si="17"/>
        <v>55</v>
      </c>
      <c r="P497" s="110">
        <v>0</v>
      </c>
      <c r="Q497" s="106" t="s">
        <v>2495</v>
      </c>
      <c r="R497" s="110">
        <f t="shared" si="16"/>
        <v>0</v>
      </c>
      <c r="S497" s="111" t="str">
        <f t="array" aca="1" ref="S497" ca="1">IF(ISNUMBER(R497),IF(R497=100%,"CUMPLIDA",IF(AND(ISNUMBER(N497),ISNUMBER(INDIRECT("FECHA_"&amp;$B497,1))), IF(N497&lt;=INDIRECT("FECHA_"&amp;$B497,1),"INCUMPLIDA","PROCESO"), "VERIFICAR FECHA")),"SIN VALOR AVANCE")</f>
        <v>PROCESO</v>
      </c>
    </row>
    <row r="498" spans="1:19" ht="90.75">
      <c r="A498" s="103" t="s">
        <v>19</v>
      </c>
      <c r="B498" s="104" t="s">
        <v>14</v>
      </c>
      <c r="C498" s="363"/>
      <c r="D498" s="363"/>
      <c r="E498" s="361" t="s">
        <v>2284</v>
      </c>
      <c r="F498" s="361"/>
      <c r="G498" s="361"/>
      <c r="H498" s="361"/>
      <c r="I498" s="253">
        <v>7</v>
      </c>
      <c r="J498" s="254">
        <v>1</v>
      </c>
      <c r="K498" s="254">
        <v>1</v>
      </c>
      <c r="L498" s="125">
        <v>48</v>
      </c>
      <c r="M498" s="108">
        <v>46032</v>
      </c>
      <c r="N498" s="108">
        <v>46417</v>
      </c>
      <c r="O498" s="109">
        <f t="shared" si="17"/>
        <v>55</v>
      </c>
      <c r="P498" s="110">
        <v>0</v>
      </c>
      <c r="Q498" s="106" t="s">
        <v>2495</v>
      </c>
      <c r="R498" s="110">
        <f t="shared" si="16"/>
        <v>0</v>
      </c>
      <c r="S498" s="111" t="str">
        <f t="array" aca="1" ref="S498" ca="1">IF(ISNUMBER(R498),IF(R498=100%,"CUMPLIDA",IF(AND(ISNUMBER(N498),ISNUMBER(INDIRECT("FECHA_"&amp;$B498,1))), IF(N498&lt;=INDIRECT("FECHA_"&amp;$B498,1),"INCUMPLIDA","PROCESO"), "VERIFICAR FECHA")),"SIN VALOR AVANCE")</f>
        <v>PROCESO</v>
      </c>
    </row>
    <row r="499" spans="1:19" ht="135.75">
      <c r="A499" s="103" t="s">
        <v>19</v>
      </c>
      <c r="B499" s="104" t="s">
        <v>14</v>
      </c>
      <c r="C499" s="363"/>
      <c r="D499" s="363"/>
      <c r="E499" s="361"/>
      <c r="F499" s="361"/>
      <c r="G499" s="361"/>
      <c r="H499" s="361"/>
      <c r="I499" s="253">
        <v>8</v>
      </c>
      <c r="J499" s="254">
        <v>1</v>
      </c>
      <c r="K499" s="254">
        <v>1</v>
      </c>
      <c r="L499" s="125">
        <v>12</v>
      </c>
      <c r="M499" s="108">
        <v>46032</v>
      </c>
      <c r="N499" s="108">
        <v>46417</v>
      </c>
      <c r="O499" s="109">
        <f t="shared" si="17"/>
        <v>55</v>
      </c>
      <c r="P499" s="110">
        <v>0.17</v>
      </c>
      <c r="Q499" s="106" t="s">
        <v>2497</v>
      </c>
      <c r="R499" s="110">
        <f t="shared" si="16"/>
        <v>0.17</v>
      </c>
      <c r="S499" s="111" t="str">
        <f t="array" aca="1" ref="S499" ca="1">IF(ISNUMBER(R499),IF(R499=100%,"CUMPLIDA",IF(AND(ISNUMBER(N499),ISNUMBER(INDIRECT("FECHA_"&amp;$B499,1))), IF(N499&lt;=INDIRECT("FECHA_"&amp;$B499,1),"INCUMPLIDA","PROCESO"), "VERIFICAR FECHA")),"SIN VALOR AVANCE")</f>
        <v>PROCESO</v>
      </c>
    </row>
    <row r="500" spans="1:19" ht="75.75">
      <c r="A500" s="103" t="s">
        <v>19</v>
      </c>
      <c r="B500" s="104" t="s">
        <v>14</v>
      </c>
      <c r="C500" s="363"/>
      <c r="D500" s="363"/>
      <c r="E500" s="361"/>
      <c r="F500" s="361"/>
      <c r="G500" s="361"/>
      <c r="H500" s="361"/>
      <c r="I500" s="253">
        <v>9</v>
      </c>
      <c r="J500" s="254">
        <v>1</v>
      </c>
      <c r="K500" s="254">
        <v>1</v>
      </c>
      <c r="L500" s="125">
        <v>1</v>
      </c>
      <c r="M500" s="108">
        <v>46037</v>
      </c>
      <c r="N500" s="108">
        <v>46172</v>
      </c>
      <c r="O500" s="109">
        <f t="shared" si="17"/>
        <v>19.285714285714285</v>
      </c>
      <c r="P500" s="110">
        <v>0</v>
      </c>
      <c r="Q500" s="106" t="s">
        <v>2498</v>
      </c>
      <c r="R500" s="110">
        <f t="shared" si="16"/>
        <v>0</v>
      </c>
      <c r="S500" s="111" t="str">
        <f t="array" aca="1" ref="S500" ca="1">IF(ISNUMBER(R500),IF(R500=100%,"CUMPLIDA",IF(AND(ISNUMBER(N500),ISNUMBER(INDIRECT("FECHA_"&amp;$B500,1))), IF(N500&lt;=INDIRECT("FECHA_"&amp;$B500,1),"INCUMPLIDA","PROCESO"), "VERIFICAR FECHA")),"SIN VALOR AVANCE")</f>
        <v>PROCESO</v>
      </c>
    </row>
    <row r="501" spans="1:19" ht="135.75">
      <c r="A501" s="103" t="s">
        <v>19</v>
      </c>
      <c r="B501" s="104" t="s">
        <v>14</v>
      </c>
      <c r="C501" s="363"/>
      <c r="D501" s="363"/>
      <c r="E501" s="361"/>
      <c r="F501" s="361"/>
      <c r="G501" s="361"/>
      <c r="H501" s="361"/>
      <c r="I501" s="253">
        <v>10</v>
      </c>
      <c r="J501" s="254">
        <v>1</v>
      </c>
      <c r="K501" s="254">
        <v>1</v>
      </c>
      <c r="L501" s="125">
        <v>12</v>
      </c>
      <c r="M501" s="108">
        <v>46032</v>
      </c>
      <c r="N501" s="108">
        <v>46417</v>
      </c>
      <c r="O501" s="109">
        <f t="shared" si="17"/>
        <v>55</v>
      </c>
      <c r="P501" s="110">
        <v>0</v>
      </c>
      <c r="Q501" s="106" t="s">
        <v>2499</v>
      </c>
      <c r="R501" s="110">
        <f t="shared" si="16"/>
        <v>0</v>
      </c>
      <c r="S501" s="111" t="str">
        <f t="array" aca="1" ref="S501" ca="1">IF(ISNUMBER(R501),IF(R501=100%,"CUMPLIDA",IF(AND(ISNUMBER(N501),ISNUMBER(INDIRECT("FECHA_"&amp;$B501,1))), IF(N501&lt;=INDIRECT("FECHA_"&amp;$B501,1),"INCUMPLIDA","PROCESO"), "VERIFICAR FECHA")),"SIN VALOR AVANCE")</f>
        <v>PROCESO</v>
      </c>
    </row>
    <row r="502" spans="1:19" ht="135.75">
      <c r="A502" s="103" t="s">
        <v>19</v>
      </c>
      <c r="B502" s="104" t="s">
        <v>14</v>
      </c>
      <c r="C502" s="363"/>
      <c r="D502" s="363"/>
      <c r="E502" s="361" t="s">
        <v>2293</v>
      </c>
      <c r="F502" s="361"/>
      <c r="G502" s="361"/>
      <c r="H502" s="361"/>
      <c r="I502" s="253">
        <v>11</v>
      </c>
      <c r="J502" s="254">
        <v>1</v>
      </c>
      <c r="K502" s="254">
        <v>1</v>
      </c>
      <c r="L502" s="125">
        <v>12</v>
      </c>
      <c r="M502" s="108">
        <v>46032</v>
      </c>
      <c r="N502" s="108">
        <v>46417</v>
      </c>
      <c r="O502" s="109">
        <f t="shared" si="17"/>
        <v>55</v>
      </c>
      <c r="P502" s="110">
        <v>0.17</v>
      </c>
      <c r="Q502" s="106" t="s">
        <v>2500</v>
      </c>
      <c r="R502" s="110">
        <f t="shared" si="16"/>
        <v>0.17</v>
      </c>
      <c r="S502" s="111" t="str">
        <f t="array" aca="1" ref="S502" ca="1">IF(ISNUMBER(R502),IF(R502=100%,"CUMPLIDA",IF(AND(ISNUMBER(N502),ISNUMBER(INDIRECT("FECHA_"&amp;$B502,1))), IF(N502&lt;=INDIRECT("FECHA_"&amp;$B502,1),"INCUMPLIDA","PROCESO"), "VERIFICAR FECHA")),"SIN VALOR AVANCE")</f>
        <v>PROCESO</v>
      </c>
    </row>
    <row r="503" spans="1:19" ht="75.75">
      <c r="A503" s="103" t="s">
        <v>19</v>
      </c>
      <c r="B503" s="104" t="s">
        <v>14</v>
      </c>
      <c r="C503" s="363"/>
      <c r="D503" s="363"/>
      <c r="E503" s="361"/>
      <c r="F503" s="361"/>
      <c r="G503" s="361"/>
      <c r="H503" s="361"/>
      <c r="I503" s="253">
        <v>12</v>
      </c>
      <c r="J503" s="254">
        <v>1</v>
      </c>
      <c r="K503" s="254">
        <v>1</v>
      </c>
      <c r="L503" s="125">
        <v>1</v>
      </c>
      <c r="M503" s="108">
        <v>46037</v>
      </c>
      <c r="N503" s="108">
        <v>46172</v>
      </c>
      <c r="O503" s="109">
        <f t="shared" si="17"/>
        <v>19.285714285714285</v>
      </c>
      <c r="P503" s="110">
        <v>0</v>
      </c>
      <c r="Q503" s="106" t="s">
        <v>2498</v>
      </c>
      <c r="R503" s="110">
        <f t="shared" si="16"/>
        <v>0</v>
      </c>
      <c r="S503" s="111" t="str">
        <f t="array" aca="1" ref="S503" ca="1">IF(ISNUMBER(R503),IF(R503=100%,"CUMPLIDA",IF(AND(ISNUMBER(N503),ISNUMBER(INDIRECT("FECHA_"&amp;$B503,1))), IF(N503&lt;=INDIRECT("FECHA_"&amp;$B503,1),"INCUMPLIDA","PROCESO"), "VERIFICAR FECHA")),"SIN VALOR AVANCE")</f>
        <v>PROCESO</v>
      </c>
    </row>
    <row r="504" spans="1:19" ht="135.75">
      <c r="A504" s="103" t="s">
        <v>19</v>
      </c>
      <c r="B504" s="104" t="s">
        <v>14</v>
      </c>
      <c r="C504" s="363"/>
      <c r="D504" s="363"/>
      <c r="E504" s="361"/>
      <c r="F504" s="361"/>
      <c r="G504" s="361"/>
      <c r="H504" s="361"/>
      <c r="I504" s="253">
        <v>13</v>
      </c>
      <c r="J504" s="254">
        <v>1</v>
      </c>
      <c r="K504" s="254">
        <v>1</v>
      </c>
      <c r="L504" s="125">
        <v>12</v>
      </c>
      <c r="M504" s="108">
        <v>46032</v>
      </c>
      <c r="N504" s="108">
        <v>46417</v>
      </c>
      <c r="O504" s="109">
        <f t="shared" si="17"/>
        <v>55</v>
      </c>
      <c r="P504" s="110">
        <v>0</v>
      </c>
      <c r="Q504" s="106" t="s">
        <v>2500</v>
      </c>
      <c r="R504" s="110">
        <f t="shared" si="16"/>
        <v>0</v>
      </c>
      <c r="S504" s="111" t="str">
        <f t="array" aca="1" ref="S504" ca="1">IF(ISNUMBER(R504),IF(R504=100%,"CUMPLIDA",IF(AND(ISNUMBER(N504),ISNUMBER(INDIRECT("FECHA_"&amp;$B504,1))), IF(N504&lt;=INDIRECT("FECHA_"&amp;$B504,1),"INCUMPLIDA","PROCESO"), "VERIFICAR FECHA")),"SIN VALOR AVANCE")</f>
        <v>PROCESO</v>
      </c>
    </row>
    <row r="505" spans="1:19" ht="30.75">
      <c r="A505" s="103" t="s">
        <v>19</v>
      </c>
      <c r="B505" s="104" t="s">
        <v>14</v>
      </c>
      <c r="C505" s="363"/>
      <c r="D505" s="363"/>
      <c r="E505" s="361" t="s">
        <v>2286</v>
      </c>
      <c r="F505" s="361"/>
      <c r="G505" s="361"/>
      <c r="H505" s="361"/>
      <c r="I505" s="253">
        <v>14</v>
      </c>
      <c r="J505" s="254">
        <v>1</v>
      </c>
      <c r="K505" s="254">
        <v>1</v>
      </c>
      <c r="L505" s="125">
        <v>1</v>
      </c>
      <c r="M505" s="108">
        <v>46032</v>
      </c>
      <c r="N505" s="108">
        <v>46172</v>
      </c>
      <c r="O505" s="109">
        <f t="shared" si="17"/>
        <v>20</v>
      </c>
      <c r="P505" s="110">
        <v>0</v>
      </c>
      <c r="Q505" s="106" t="s">
        <v>2387</v>
      </c>
      <c r="R505" s="110">
        <f t="shared" si="16"/>
        <v>0</v>
      </c>
      <c r="S505" s="111" t="str">
        <f t="array" aca="1" ref="S505" ca="1">IF(ISNUMBER(R505),IF(R505=100%,"CUMPLIDA",IF(AND(ISNUMBER(N505),ISNUMBER(INDIRECT("FECHA_"&amp;$B505,1))), IF(N505&lt;=INDIRECT("FECHA_"&amp;$B505,1),"INCUMPLIDA","PROCESO"), "VERIFICAR FECHA")),"SIN VALOR AVANCE")</f>
        <v>PROCESO</v>
      </c>
    </row>
    <row r="506" spans="1:19" ht="90.75">
      <c r="A506" s="103" t="s">
        <v>19</v>
      </c>
      <c r="B506" s="104" t="s">
        <v>14</v>
      </c>
      <c r="C506" s="363"/>
      <c r="D506" s="363"/>
      <c r="E506" s="361"/>
      <c r="F506" s="361"/>
      <c r="G506" s="361"/>
      <c r="H506" s="361"/>
      <c r="I506" s="253">
        <v>15</v>
      </c>
      <c r="J506" s="254">
        <v>1</v>
      </c>
      <c r="K506" s="254">
        <v>1</v>
      </c>
      <c r="L506" s="125">
        <v>12</v>
      </c>
      <c r="M506" s="108">
        <v>46032</v>
      </c>
      <c r="N506" s="108">
        <v>46417</v>
      </c>
      <c r="O506" s="109">
        <f t="shared" si="17"/>
        <v>55</v>
      </c>
      <c r="P506" s="110">
        <v>0</v>
      </c>
      <c r="Q506" s="106" t="s">
        <v>2495</v>
      </c>
      <c r="R506" s="110">
        <f t="shared" si="16"/>
        <v>0</v>
      </c>
      <c r="S506" s="111" t="str">
        <f t="array" aca="1" ref="S506" ca="1">IF(ISNUMBER(R506),IF(R506=100%,"CUMPLIDA",IF(AND(ISNUMBER(N506),ISNUMBER(INDIRECT("FECHA_"&amp;$B506,1))), IF(N506&lt;=INDIRECT("FECHA_"&amp;$B506,1),"INCUMPLIDA","PROCESO"), "VERIFICAR FECHA")),"SIN VALOR AVANCE")</f>
        <v>PROCESO</v>
      </c>
    </row>
    <row r="507" spans="1:19" ht="90.75">
      <c r="A507" s="103" t="s">
        <v>19</v>
      </c>
      <c r="B507" s="104" t="s">
        <v>14</v>
      </c>
      <c r="C507" s="363"/>
      <c r="D507" s="363"/>
      <c r="E507" s="253" t="s">
        <v>2353</v>
      </c>
      <c r="F507" s="253"/>
      <c r="G507" s="253"/>
      <c r="H507" s="361"/>
      <c r="I507" s="253">
        <v>16</v>
      </c>
      <c r="J507" s="254">
        <v>1</v>
      </c>
      <c r="K507" s="254">
        <v>1</v>
      </c>
      <c r="L507" s="125">
        <v>48</v>
      </c>
      <c r="M507" s="108">
        <v>46032</v>
      </c>
      <c r="N507" s="108">
        <v>46417</v>
      </c>
      <c r="O507" s="109">
        <f t="shared" si="17"/>
        <v>55</v>
      </c>
      <c r="P507" s="110">
        <v>0</v>
      </c>
      <c r="Q507" s="106" t="s">
        <v>2495</v>
      </c>
      <c r="R507" s="110">
        <f t="shared" si="16"/>
        <v>0</v>
      </c>
      <c r="S507" s="111" t="str">
        <f t="array" aca="1" ref="S507" ca="1">IF(ISNUMBER(R507),IF(R507=100%,"CUMPLIDA",IF(AND(ISNUMBER(N507),ISNUMBER(INDIRECT("FECHA_"&amp;$B507,1))), IF(N507&lt;=INDIRECT("FECHA_"&amp;$B507,1),"INCUMPLIDA","PROCESO"), "VERIFICAR FECHA")),"SIN VALOR AVANCE")</f>
        <v>PROCESO</v>
      </c>
    </row>
    <row r="508" spans="1:19" ht="60.75">
      <c r="A508" s="103" t="s">
        <v>19</v>
      </c>
      <c r="B508" s="104" t="s">
        <v>14</v>
      </c>
      <c r="C508" s="363"/>
      <c r="D508" s="363"/>
      <c r="E508" s="253"/>
      <c r="F508" s="253"/>
      <c r="G508" s="253" t="s">
        <v>2279</v>
      </c>
      <c r="H508" s="361"/>
      <c r="I508" s="253">
        <v>17</v>
      </c>
      <c r="J508" s="254">
        <v>1</v>
      </c>
      <c r="K508" s="254">
        <v>1</v>
      </c>
      <c r="L508" s="125">
        <v>12</v>
      </c>
      <c r="M508" s="108">
        <v>46032</v>
      </c>
      <c r="N508" s="108">
        <v>46417</v>
      </c>
      <c r="O508" s="109">
        <f t="shared" si="17"/>
        <v>55</v>
      </c>
      <c r="P508" s="110">
        <v>0</v>
      </c>
      <c r="Q508" s="106" t="s">
        <v>2501</v>
      </c>
      <c r="R508" s="110">
        <f t="shared" si="16"/>
        <v>0</v>
      </c>
      <c r="S508" s="111" t="str">
        <f t="array" aca="1" ref="S508" ca="1">IF(ISNUMBER(R508),IF(R508=100%,"CUMPLIDA",IF(AND(ISNUMBER(N508),ISNUMBER(INDIRECT("FECHA_"&amp;$B508,1))), IF(N508&lt;=INDIRECT("FECHA_"&amp;$B508,1),"INCUMPLIDA","PROCESO"), "VERIFICAR FECHA")),"SIN VALOR AVANCE")</f>
        <v>PROCESO</v>
      </c>
    </row>
    <row r="509" spans="1:19" ht="90.75">
      <c r="A509" s="103" t="s">
        <v>19</v>
      </c>
      <c r="B509" s="104" t="s">
        <v>14</v>
      </c>
      <c r="C509" s="363"/>
      <c r="D509" s="363"/>
      <c r="E509" s="253"/>
      <c r="F509" s="253"/>
      <c r="G509" s="253" t="s">
        <v>2386</v>
      </c>
      <c r="H509" s="361"/>
      <c r="I509" s="253">
        <v>18</v>
      </c>
      <c r="J509" s="254">
        <v>1</v>
      </c>
      <c r="K509" s="254">
        <v>1</v>
      </c>
      <c r="L509" s="125">
        <v>48</v>
      </c>
      <c r="M509" s="108">
        <v>46032</v>
      </c>
      <c r="N509" s="108">
        <v>46417</v>
      </c>
      <c r="O509" s="109">
        <f t="shared" si="17"/>
        <v>55</v>
      </c>
      <c r="P509" s="110">
        <v>0</v>
      </c>
      <c r="Q509" s="106" t="s">
        <v>2495</v>
      </c>
      <c r="R509" s="110">
        <f t="shared" si="16"/>
        <v>0</v>
      </c>
      <c r="S509" s="111" t="str">
        <f t="array" aca="1" ref="S509" ca="1">IF(ISNUMBER(R509),IF(R509=100%,"CUMPLIDA",IF(AND(ISNUMBER(N509),ISNUMBER(INDIRECT("FECHA_"&amp;$B509,1))), IF(N509&lt;=INDIRECT("FECHA_"&amp;$B509,1),"INCUMPLIDA","PROCESO"), "VERIFICAR FECHA")),"SIN VALOR AVANCE")</f>
        <v>PROCESO</v>
      </c>
    </row>
    <row r="510" spans="1:19" ht="90.75">
      <c r="A510" s="103" t="s">
        <v>19</v>
      </c>
      <c r="B510" s="104" t="s">
        <v>14</v>
      </c>
      <c r="C510" s="363"/>
      <c r="D510" s="363"/>
      <c r="E510" s="253"/>
      <c r="F510" s="253"/>
      <c r="G510" s="253" t="s">
        <v>2288</v>
      </c>
      <c r="H510" s="361"/>
      <c r="I510" s="253">
        <v>19</v>
      </c>
      <c r="J510" s="254">
        <v>1</v>
      </c>
      <c r="K510" s="254">
        <v>1</v>
      </c>
      <c r="L510" s="125">
        <v>12</v>
      </c>
      <c r="M510" s="108">
        <v>46032</v>
      </c>
      <c r="N510" s="108">
        <v>46417</v>
      </c>
      <c r="O510" s="109">
        <f t="shared" si="17"/>
        <v>55</v>
      </c>
      <c r="P510" s="110">
        <v>0</v>
      </c>
      <c r="Q510" s="106" t="s">
        <v>2495</v>
      </c>
      <c r="R510" s="110">
        <f t="shared" si="16"/>
        <v>0</v>
      </c>
      <c r="S510" s="111" t="str">
        <f t="array" aca="1" ref="S510" ca="1">IF(ISNUMBER(R510),IF(R510=100%,"CUMPLIDA",IF(AND(ISNUMBER(N510),ISNUMBER(INDIRECT("FECHA_"&amp;$B510,1))), IF(N510&lt;=INDIRECT("FECHA_"&amp;$B510,1),"INCUMPLIDA","PROCESO"), "VERIFICAR FECHA")),"SIN VALOR AVANCE")</f>
        <v>PROCESO</v>
      </c>
    </row>
    <row r="511" spans="1:19" ht="180.75" customHeight="1">
      <c r="A511" s="103" t="s">
        <v>22</v>
      </c>
      <c r="B511" s="104" t="s">
        <v>14</v>
      </c>
      <c r="C511" s="383" t="s">
        <v>2502</v>
      </c>
      <c r="D511" s="383"/>
      <c r="E511" s="386" t="s">
        <v>2261</v>
      </c>
      <c r="F511" s="386"/>
      <c r="G511" s="386"/>
      <c r="H511" s="386"/>
      <c r="I511" s="370">
        <v>1</v>
      </c>
      <c r="J511" s="254">
        <v>1</v>
      </c>
      <c r="K511" s="254">
        <v>1</v>
      </c>
      <c r="L511" s="116">
        <v>1</v>
      </c>
      <c r="M511" s="108">
        <v>44440</v>
      </c>
      <c r="N511" s="108">
        <v>44530</v>
      </c>
      <c r="O511" s="109">
        <f t="shared" si="17"/>
        <v>12.857142857142858</v>
      </c>
      <c r="P511" s="110">
        <v>1</v>
      </c>
      <c r="Q511" s="106" t="s">
        <v>2503</v>
      </c>
      <c r="R511" s="110">
        <f t="shared" si="16"/>
        <v>1</v>
      </c>
      <c r="S511" s="111" t="str">
        <f t="array" aca="1" ref="S511" ca="1">IF(ISNUMBER(R511),IF(R511=100%,"CUMPLIDA",IF(AND(ISNUMBER(N511),ISNUMBER(INDIRECT("FECHA_"&amp;$B511,1))), IF(N511&lt;=INDIRECT("FECHA_"&amp;$B511,1),"INCUMPLIDA","PROCESO"), "VERIFICAR FECHA")),"SIN VALOR AVANCE")</f>
        <v>CUMPLIDA</v>
      </c>
    </row>
    <row r="512" spans="1:19" ht="105.75">
      <c r="A512" s="103" t="s">
        <v>22</v>
      </c>
      <c r="B512" s="104" t="s">
        <v>14</v>
      </c>
      <c r="C512" s="384"/>
      <c r="D512" s="384"/>
      <c r="E512" s="387"/>
      <c r="F512" s="387"/>
      <c r="G512" s="387"/>
      <c r="H512" s="387"/>
      <c r="I512" s="372"/>
      <c r="J512" s="254">
        <v>1</v>
      </c>
      <c r="K512" s="254">
        <v>1</v>
      </c>
      <c r="L512" s="116">
        <v>1</v>
      </c>
      <c r="M512" s="108">
        <v>44531</v>
      </c>
      <c r="N512" s="108">
        <v>44561</v>
      </c>
      <c r="O512" s="109">
        <f t="shared" si="17"/>
        <v>4.2857142857142856</v>
      </c>
      <c r="P512" s="110">
        <v>1</v>
      </c>
      <c r="Q512" s="106" t="s">
        <v>2504</v>
      </c>
      <c r="R512" s="110">
        <f t="shared" si="16"/>
        <v>1</v>
      </c>
      <c r="S512" s="111" t="str">
        <f t="array" aca="1" ref="S512" ca="1">IF(ISNUMBER(R512),IF(R512=100%,"CUMPLIDA",IF(AND(ISNUMBER(N512),ISNUMBER(INDIRECT("FECHA_"&amp;$B512,1))), IF(N512&lt;=INDIRECT("FECHA_"&amp;$B512,1),"INCUMPLIDA","PROCESO"), "VERIFICAR FECHA")),"SIN VALOR AVANCE")</f>
        <v>CUMPLIDA</v>
      </c>
    </row>
    <row r="513" spans="1:19" ht="120.75" customHeight="1">
      <c r="A513" s="103" t="s">
        <v>22</v>
      </c>
      <c r="B513" s="104" t="s">
        <v>14</v>
      </c>
      <c r="C513" s="384"/>
      <c r="D513" s="384"/>
      <c r="E513" s="388"/>
      <c r="F513" s="388"/>
      <c r="G513" s="388"/>
      <c r="H513" s="387"/>
      <c r="I513" s="370">
        <v>2</v>
      </c>
      <c r="J513" s="254">
        <v>1</v>
      </c>
      <c r="K513" s="254">
        <v>1</v>
      </c>
      <c r="L513" s="116">
        <v>1</v>
      </c>
      <c r="M513" s="108">
        <v>44531</v>
      </c>
      <c r="N513" s="108">
        <v>44712</v>
      </c>
      <c r="O513" s="109">
        <f t="shared" si="17"/>
        <v>25.857142857142858</v>
      </c>
      <c r="P513" s="110">
        <v>1</v>
      </c>
      <c r="Q513" s="106" t="s">
        <v>2504</v>
      </c>
      <c r="R513" s="110">
        <f t="shared" si="16"/>
        <v>1</v>
      </c>
      <c r="S513" s="111" t="str">
        <f t="array" aca="1" ref="S513" ca="1">IF(ISNUMBER(R513),IF(R513=100%,"CUMPLIDA",IF(AND(ISNUMBER(N513),ISNUMBER(INDIRECT("FECHA_"&amp;$B513,1))), IF(N513&lt;=INDIRECT("FECHA_"&amp;$B513,1),"INCUMPLIDA","PROCESO"), "VERIFICAR FECHA")),"SIN VALOR AVANCE")</f>
        <v>CUMPLIDA</v>
      </c>
    </row>
    <row r="514" spans="1:19" ht="120.75" customHeight="1">
      <c r="A514" s="103" t="s">
        <v>22</v>
      </c>
      <c r="B514" s="104" t="s">
        <v>14</v>
      </c>
      <c r="C514" s="384"/>
      <c r="D514" s="384"/>
      <c r="E514" s="386" t="s">
        <v>2268</v>
      </c>
      <c r="F514" s="386"/>
      <c r="G514" s="386"/>
      <c r="H514" s="387"/>
      <c r="I514" s="372"/>
      <c r="J514" s="254">
        <v>1</v>
      </c>
      <c r="K514" s="254">
        <v>1</v>
      </c>
      <c r="L514" s="116">
        <v>1</v>
      </c>
      <c r="M514" s="108">
        <v>44713</v>
      </c>
      <c r="N514" s="108">
        <v>45289</v>
      </c>
      <c r="O514" s="109">
        <f t="shared" si="17"/>
        <v>82.285714285714292</v>
      </c>
      <c r="P514" s="110">
        <v>1</v>
      </c>
      <c r="Q514" s="106" t="s">
        <v>2504</v>
      </c>
      <c r="R514" s="110">
        <f t="shared" si="16"/>
        <v>1</v>
      </c>
      <c r="S514" s="111" t="str">
        <f t="array" aca="1" ref="S514" ca="1">IF(ISNUMBER(R514),IF(R514=100%,"CUMPLIDA",IF(AND(ISNUMBER(N514),ISNUMBER(INDIRECT("FECHA_"&amp;$B514,1))), IF(N514&lt;=INDIRECT("FECHA_"&amp;$B514,1),"INCUMPLIDA","PROCESO"), "VERIFICAR FECHA")),"SIN VALOR AVANCE")</f>
        <v>CUMPLIDA</v>
      </c>
    </row>
    <row r="515" spans="1:19" ht="105.75">
      <c r="A515" s="103" t="s">
        <v>22</v>
      </c>
      <c r="B515" s="104" t="s">
        <v>14</v>
      </c>
      <c r="C515" s="384"/>
      <c r="D515" s="384"/>
      <c r="E515" s="387"/>
      <c r="F515" s="387"/>
      <c r="G515" s="387"/>
      <c r="H515" s="387"/>
      <c r="I515" s="253">
        <v>3</v>
      </c>
      <c r="J515" s="254">
        <v>1</v>
      </c>
      <c r="K515" s="254">
        <v>1</v>
      </c>
      <c r="L515" s="116">
        <v>6</v>
      </c>
      <c r="M515" s="108">
        <v>44805</v>
      </c>
      <c r="N515" s="108">
        <v>45289</v>
      </c>
      <c r="O515" s="109">
        <f t="shared" si="17"/>
        <v>69.142857142857139</v>
      </c>
      <c r="P515" s="110">
        <v>1</v>
      </c>
      <c r="Q515" s="106" t="s">
        <v>2504</v>
      </c>
      <c r="R515" s="110">
        <f t="shared" si="16"/>
        <v>1</v>
      </c>
      <c r="S515" s="111" t="str">
        <f t="array" aca="1" ref="S515" ca="1">IF(ISNUMBER(R515),IF(R515=100%,"CUMPLIDA",IF(AND(ISNUMBER(N515),ISNUMBER(INDIRECT("FECHA_"&amp;$B515,1))), IF(N515&lt;=INDIRECT("FECHA_"&amp;$B515,1),"INCUMPLIDA","PROCESO"), "VERIFICAR FECHA")),"SIN VALOR AVANCE")</f>
        <v>CUMPLIDA</v>
      </c>
    </row>
    <row r="516" spans="1:19" ht="150.75" customHeight="1">
      <c r="A516" s="103" t="s">
        <v>22</v>
      </c>
      <c r="B516" s="104" t="s">
        <v>14</v>
      </c>
      <c r="C516" s="384"/>
      <c r="D516" s="384"/>
      <c r="E516" s="388"/>
      <c r="F516" s="388"/>
      <c r="G516" s="388"/>
      <c r="H516" s="387"/>
      <c r="I516" s="370">
        <v>4</v>
      </c>
      <c r="J516" s="254">
        <v>1</v>
      </c>
      <c r="K516" s="254">
        <v>1</v>
      </c>
      <c r="L516" s="116">
        <v>1</v>
      </c>
      <c r="M516" s="108">
        <v>44440</v>
      </c>
      <c r="N516" s="108">
        <v>44530</v>
      </c>
      <c r="O516" s="109">
        <f t="shared" si="17"/>
        <v>12.857142857142858</v>
      </c>
      <c r="P516" s="110">
        <v>1</v>
      </c>
      <c r="Q516" s="106" t="s">
        <v>2505</v>
      </c>
      <c r="R516" s="110">
        <f t="shared" si="16"/>
        <v>1</v>
      </c>
      <c r="S516" s="111" t="str">
        <f t="array" aca="1" ref="S516" ca="1">IF(ISNUMBER(R516),IF(R516=100%,"CUMPLIDA",IF(AND(ISNUMBER(N516),ISNUMBER(INDIRECT("FECHA_"&amp;$B516,1))), IF(N516&lt;=INDIRECT("FECHA_"&amp;$B516,1),"INCUMPLIDA","PROCESO"), "VERIFICAR FECHA")),"SIN VALOR AVANCE")</f>
        <v>CUMPLIDA</v>
      </c>
    </row>
    <row r="517" spans="1:19" ht="105.75">
      <c r="A517" s="103" t="s">
        <v>22</v>
      </c>
      <c r="B517" s="104" t="s">
        <v>14</v>
      </c>
      <c r="C517" s="384"/>
      <c r="D517" s="384"/>
      <c r="E517" s="386" t="s">
        <v>2376</v>
      </c>
      <c r="F517" s="386"/>
      <c r="G517" s="386"/>
      <c r="H517" s="387"/>
      <c r="I517" s="372"/>
      <c r="J517" s="254">
        <v>1</v>
      </c>
      <c r="K517" s="254">
        <v>1</v>
      </c>
      <c r="L517" s="116">
        <v>1</v>
      </c>
      <c r="M517" s="108">
        <v>44531</v>
      </c>
      <c r="N517" s="108">
        <v>44561</v>
      </c>
      <c r="O517" s="109">
        <f t="shared" si="17"/>
        <v>4.2857142857142856</v>
      </c>
      <c r="P517" s="110">
        <v>1</v>
      </c>
      <c r="Q517" s="106" t="s">
        <v>2504</v>
      </c>
      <c r="R517" s="110">
        <f t="shared" si="16"/>
        <v>1</v>
      </c>
      <c r="S517" s="111" t="str">
        <f t="array" aca="1" ref="S517" ca="1">IF(ISNUMBER(R517),IF(R517=100%,"CUMPLIDA",IF(AND(ISNUMBER(N517),ISNUMBER(INDIRECT("FECHA_"&amp;$B517,1))), IF(N517&lt;=INDIRECT("FECHA_"&amp;$B517,1),"INCUMPLIDA","PROCESO"), "VERIFICAR FECHA")),"SIN VALOR AVANCE")</f>
        <v>CUMPLIDA</v>
      </c>
    </row>
    <row r="518" spans="1:19" ht="150.75" customHeight="1">
      <c r="A518" s="103" t="s">
        <v>22</v>
      </c>
      <c r="B518" s="104" t="s">
        <v>14</v>
      </c>
      <c r="C518" s="384"/>
      <c r="D518" s="384"/>
      <c r="E518" s="387"/>
      <c r="F518" s="387"/>
      <c r="G518" s="387"/>
      <c r="H518" s="387"/>
      <c r="I518" s="370">
        <v>5</v>
      </c>
      <c r="J518" s="254">
        <v>1</v>
      </c>
      <c r="K518" s="254">
        <v>1</v>
      </c>
      <c r="L518" s="116">
        <v>1</v>
      </c>
      <c r="M518" s="108">
        <v>44440</v>
      </c>
      <c r="N518" s="108">
        <v>44530</v>
      </c>
      <c r="O518" s="109">
        <f t="shared" si="17"/>
        <v>12.857142857142858</v>
      </c>
      <c r="P518" s="110">
        <v>1</v>
      </c>
      <c r="Q518" s="106" t="s">
        <v>2505</v>
      </c>
      <c r="R518" s="110">
        <f t="shared" si="16"/>
        <v>1</v>
      </c>
      <c r="S518" s="111" t="str">
        <f t="array" aca="1" ref="S518" ca="1">IF(ISNUMBER(R518),IF(R518=100%,"CUMPLIDA",IF(AND(ISNUMBER(N518),ISNUMBER(INDIRECT("FECHA_"&amp;$B518,1))), IF(N518&lt;=INDIRECT("FECHA_"&amp;$B518,1),"INCUMPLIDA","PROCESO"), "VERIFICAR FECHA")),"SIN VALOR AVANCE")</f>
        <v>CUMPLIDA</v>
      </c>
    </row>
    <row r="519" spans="1:19" ht="105.75">
      <c r="A519" s="103" t="s">
        <v>22</v>
      </c>
      <c r="B519" s="104" t="s">
        <v>14</v>
      </c>
      <c r="C519" s="384"/>
      <c r="D519" s="384"/>
      <c r="E519" s="388"/>
      <c r="F519" s="388"/>
      <c r="G519" s="388"/>
      <c r="H519" s="387"/>
      <c r="I519" s="372"/>
      <c r="J519" s="254">
        <v>1</v>
      </c>
      <c r="K519" s="254">
        <v>1</v>
      </c>
      <c r="L519" s="116">
        <v>1</v>
      </c>
      <c r="M519" s="108">
        <v>44531</v>
      </c>
      <c r="N519" s="108">
        <v>44561</v>
      </c>
      <c r="O519" s="109">
        <f t="shared" si="17"/>
        <v>4.2857142857142856</v>
      </c>
      <c r="P519" s="110">
        <v>1</v>
      </c>
      <c r="Q519" s="106" t="s">
        <v>2504</v>
      </c>
      <c r="R519" s="110">
        <f t="shared" si="16"/>
        <v>1</v>
      </c>
      <c r="S519" s="111" t="str">
        <f t="array" aca="1" ref="S519" ca="1">IF(ISNUMBER(R519),IF(R519=100%,"CUMPLIDA",IF(AND(ISNUMBER(N519),ISNUMBER(INDIRECT("FECHA_"&amp;$B519,1))), IF(N519&lt;=INDIRECT("FECHA_"&amp;$B519,1),"INCUMPLIDA","PROCESO"), "VERIFICAR FECHA")),"SIN VALOR AVANCE")</f>
        <v>CUMPLIDA</v>
      </c>
    </row>
    <row r="520" spans="1:19" ht="120.75">
      <c r="A520" s="103" t="s">
        <v>22</v>
      </c>
      <c r="B520" s="104" t="s">
        <v>14</v>
      </c>
      <c r="C520" s="384"/>
      <c r="D520" s="384"/>
      <c r="E520" s="386" t="s">
        <v>2284</v>
      </c>
      <c r="F520" s="386"/>
      <c r="G520" s="386"/>
      <c r="H520" s="387"/>
      <c r="I520" s="253">
        <v>6</v>
      </c>
      <c r="J520" s="254">
        <v>1</v>
      </c>
      <c r="K520" s="254">
        <v>1</v>
      </c>
      <c r="L520" s="116">
        <v>1</v>
      </c>
      <c r="M520" s="108">
        <v>44440</v>
      </c>
      <c r="N520" s="108">
        <v>44651</v>
      </c>
      <c r="O520" s="109">
        <f t="shared" si="17"/>
        <v>30.142857142857142</v>
      </c>
      <c r="P520" s="110">
        <v>1</v>
      </c>
      <c r="Q520" s="106" t="s">
        <v>2506</v>
      </c>
      <c r="R520" s="110">
        <f t="shared" si="16"/>
        <v>1</v>
      </c>
      <c r="S520" s="111" t="str">
        <f t="array" aca="1" ref="S520" ca="1">IF(ISNUMBER(R520),IF(R520=100%,"CUMPLIDA",IF(AND(ISNUMBER(N520),ISNUMBER(INDIRECT("FECHA_"&amp;$B520,1))), IF(N520&lt;=INDIRECT("FECHA_"&amp;$B520,1),"INCUMPLIDA","PROCESO"), "VERIFICAR FECHA")),"SIN VALOR AVANCE")</f>
        <v>CUMPLIDA</v>
      </c>
    </row>
    <row r="521" spans="1:19" ht="120.75" customHeight="1">
      <c r="A521" s="103" t="s">
        <v>22</v>
      </c>
      <c r="B521" s="104" t="s">
        <v>14</v>
      </c>
      <c r="C521" s="384"/>
      <c r="D521" s="384"/>
      <c r="E521" s="387"/>
      <c r="F521" s="387"/>
      <c r="G521" s="387"/>
      <c r="H521" s="387"/>
      <c r="I521" s="370">
        <v>7</v>
      </c>
      <c r="J521" s="254">
        <v>1</v>
      </c>
      <c r="K521" s="254">
        <v>1</v>
      </c>
      <c r="L521" s="116">
        <v>1</v>
      </c>
      <c r="M521" s="108">
        <v>44440</v>
      </c>
      <c r="N521" s="108">
        <v>44592</v>
      </c>
      <c r="O521" s="109">
        <f t="shared" si="17"/>
        <v>21.714285714285715</v>
      </c>
      <c r="P521" s="110">
        <v>1</v>
      </c>
      <c r="Q521" s="106" t="s">
        <v>2504</v>
      </c>
      <c r="R521" s="110">
        <f t="shared" si="16"/>
        <v>1</v>
      </c>
      <c r="S521" s="111" t="str">
        <f t="array" aca="1" ref="S521" ca="1">IF(ISNUMBER(R521),IF(R521=100%,"CUMPLIDA",IF(AND(ISNUMBER(N521),ISNUMBER(INDIRECT("FECHA_"&amp;$B521,1))), IF(N521&lt;=INDIRECT("FECHA_"&amp;$B521,1),"INCUMPLIDA","PROCESO"), "VERIFICAR FECHA")),"SIN VALOR AVANCE")</f>
        <v>CUMPLIDA</v>
      </c>
    </row>
    <row r="522" spans="1:19" ht="105.75">
      <c r="A522" s="103" t="s">
        <v>22</v>
      </c>
      <c r="B522" s="104" t="s">
        <v>14</v>
      </c>
      <c r="C522" s="385"/>
      <c r="D522" s="385"/>
      <c r="E522" s="388"/>
      <c r="F522" s="388"/>
      <c r="G522" s="388"/>
      <c r="H522" s="388"/>
      <c r="I522" s="372"/>
      <c r="J522" s="254">
        <v>1</v>
      </c>
      <c r="K522" s="254">
        <v>1</v>
      </c>
      <c r="L522" s="116">
        <v>1</v>
      </c>
      <c r="M522" s="108">
        <v>44593</v>
      </c>
      <c r="N522" s="108">
        <v>44621</v>
      </c>
      <c r="O522" s="109">
        <f t="shared" si="17"/>
        <v>4</v>
      </c>
      <c r="P522" s="110">
        <v>1</v>
      </c>
      <c r="Q522" s="106" t="s">
        <v>2504</v>
      </c>
      <c r="R522" s="110">
        <f t="shared" si="16"/>
        <v>1</v>
      </c>
      <c r="S522" s="111" t="str">
        <f t="array" aca="1" ref="S522" ca="1">IF(ISNUMBER(R522),IF(R522=100%,"CUMPLIDA",IF(AND(ISNUMBER(N522),ISNUMBER(INDIRECT("FECHA_"&amp;$B522,1))), IF(N522&lt;=INDIRECT("FECHA_"&amp;$B522,1),"INCUMPLIDA","PROCESO"), "VERIFICAR FECHA")),"SIN VALOR AVANCE")</f>
        <v>CUMPLIDA</v>
      </c>
    </row>
    <row r="523" spans="1:19" ht="180.75" customHeight="1">
      <c r="A523" s="103" t="s">
        <v>22</v>
      </c>
      <c r="B523" s="104" t="s">
        <v>14</v>
      </c>
      <c r="C523" s="389" t="s">
        <v>2502</v>
      </c>
      <c r="D523" s="389"/>
      <c r="E523" s="390" t="s">
        <v>2261</v>
      </c>
      <c r="F523" s="390"/>
      <c r="G523" s="390"/>
      <c r="H523" s="390"/>
      <c r="I523" s="361">
        <v>1</v>
      </c>
      <c r="J523" s="254">
        <v>1</v>
      </c>
      <c r="K523" s="254">
        <v>1</v>
      </c>
      <c r="L523" s="116">
        <v>1</v>
      </c>
      <c r="M523" s="108">
        <v>44440</v>
      </c>
      <c r="N523" s="108">
        <v>44530</v>
      </c>
      <c r="O523" s="109">
        <f t="shared" si="17"/>
        <v>12.857142857142858</v>
      </c>
      <c r="P523" s="110">
        <v>1</v>
      </c>
      <c r="Q523" s="106" t="s">
        <v>2503</v>
      </c>
      <c r="R523" s="110">
        <f t="shared" si="16"/>
        <v>1</v>
      </c>
      <c r="S523" s="111" t="str">
        <f t="array" aca="1" ref="S523" ca="1">IF(ISNUMBER(R523),IF(R523=100%,"CUMPLIDA",IF(AND(ISNUMBER(N523),ISNUMBER(INDIRECT("FECHA_"&amp;$B523,1))), IF(N523&lt;=INDIRECT("FECHA_"&amp;$B523,1),"INCUMPLIDA","PROCESO"), "VERIFICAR FECHA")),"SIN VALOR AVANCE")</f>
        <v>CUMPLIDA</v>
      </c>
    </row>
    <row r="524" spans="1:19" ht="105.75">
      <c r="A524" s="103" t="s">
        <v>22</v>
      </c>
      <c r="B524" s="104" t="s">
        <v>14</v>
      </c>
      <c r="C524" s="389"/>
      <c r="D524" s="389"/>
      <c r="E524" s="390"/>
      <c r="F524" s="390"/>
      <c r="G524" s="390"/>
      <c r="H524" s="390"/>
      <c r="I524" s="361"/>
      <c r="J524" s="254">
        <v>1</v>
      </c>
      <c r="K524" s="254">
        <v>1</v>
      </c>
      <c r="L524" s="116">
        <v>1</v>
      </c>
      <c r="M524" s="108">
        <v>44531</v>
      </c>
      <c r="N524" s="108">
        <v>44561</v>
      </c>
      <c r="O524" s="109">
        <f t="shared" si="17"/>
        <v>4.2857142857142856</v>
      </c>
      <c r="P524" s="110">
        <v>1</v>
      </c>
      <c r="Q524" s="106" t="s">
        <v>2504</v>
      </c>
      <c r="R524" s="110">
        <f t="shared" si="16"/>
        <v>1</v>
      </c>
      <c r="S524" s="111" t="str">
        <f t="array" aca="1" ref="S524" ca="1">IF(ISNUMBER(R524),IF(R524=100%,"CUMPLIDA",IF(AND(ISNUMBER(N524),ISNUMBER(INDIRECT("FECHA_"&amp;$B524,1))), IF(N524&lt;=INDIRECT("FECHA_"&amp;$B524,1),"INCUMPLIDA","PROCESO"), "VERIFICAR FECHA")),"SIN VALOR AVANCE")</f>
        <v>CUMPLIDA</v>
      </c>
    </row>
    <row r="525" spans="1:19" ht="120.75" customHeight="1">
      <c r="A525" s="103" t="s">
        <v>22</v>
      </c>
      <c r="B525" s="104" t="s">
        <v>14</v>
      </c>
      <c r="C525" s="389"/>
      <c r="D525" s="389"/>
      <c r="E525" s="390"/>
      <c r="F525" s="390"/>
      <c r="G525" s="390"/>
      <c r="H525" s="390"/>
      <c r="I525" s="361">
        <v>2</v>
      </c>
      <c r="J525" s="254">
        <v>1</v>
      </c>
      <c r="K525" s="254">
        <v>1</v>
      </c>
      <c r="L525" s="116">
        <v>1</v>
      </c>
      <c r="M525" s="108">
        <v>44531</v>
      </c>
      <c r="N525" s="108">
        <v>44712</v>
      </c>
      <c r="O525" s="109">
        <f t="shared" si="17"/>
        <v>25.857142857142858</v>
      </c>
      <c r="P525" s="110">
        <v>1</v>
      </c>
      <c r="Q525" s="106" t="s">
        <v>2504</v>
      </c>
      <c r="R525" s="110">
        <f t="shared" si="16"/>
        <v>1</v>
      </c>
      <c r="S525" s="111" t="str">
        <f t="array" aca="1" ref="S525" ca="1">IF(ISNUMBER(R525),IF(R525=100%,"CUMPLIDA",IF(AND(ISNUMBER(N525),ISNUMBER(INDIRECT("FECHA_"&amp;$B525,1))), IF(N525&lt;=INDIRECT("FECHA_"&amp;$B525,1),"INCUMPLIDA","PROCESO"), "VERIFICAR FECHA")),"SIN VALOR AVANCE")</f>
        <v>CUMPLIDA</v>
      </c>
    </row>
    <row r="526" spans="1:19" ht="120.75" customHeight="1">
      <c r="A526" s="103" t="s">
        <v>22</v>
      </c>
      <c r="B526" s="104" t="s">
        <v>14</v>
      </c>
      <c r="C526" s="389"/>
      <c r="D526" s="389"/>
      <c r="E526" s="390" t="s">
        <v>2268</v>
      </c>
      <c r="F526" s="390"/>
      <c r="G526" s="390"/>
      <c r="H526" s="390"/>
      <c r="I526" s="361"/>
      <c r="J526" s="254">
        <v>1</v>
      </c>
      <c r="K526" s="254">
        <v>1</v>
      </c>
      <c r="L526" s="116">
        <v>1</v>
      </c>
      <c r="M526" s="108">
        <v>44713</v>
      </c>
      <c r="N526" s="108">
        <v>45289</v>
      </c>
      <c r="O526" s="109">
        <f t="shared" si="17"/>
        <v>82.285714285714292</v>
      </c>
      <c r="P526" s="110">
        <v>1</v>
      </c>
      <c r="Q526" s="106" t="s">
        <v>2504</v>
      </c>
      <c r="R526" s="110">
        <f t="shared" si="16"/>
        <v>1</v>
      </c>
      <c r="S526" s="111" t="str">
        <f t="array" aca="1" ref="S526" ca="1">IF(ISNUMBER(R526),IF(R526=100%,"CUMPLIDA",IF(AND(ISNUMBER(N526),ISNUMBER(INDIRECT("FECHA_"&amp;$B526,1))), IF(N526&lt;=INDIRECT("FECHA_"&amp;$B526,1),"INCUMPLIDA","PROCESO"), "VERIFICAR FECHA")),"SIN VALOR AVANCE")</f>
        <v>CUMPLIDA</v>
      </c>
    </row>
    <row r="527" spans="1:19" ht="105.75">
      <c r="A527" s="103" t="s">
        <v>22</v>
      </c>
      <c r="B527" s="104" t="s">
        <v>14</v>
      </c>
      <c r="C527" s="389"/>
      <c r="D527" s="389"/>
      <c r="E527" s="390"/>
      <c r="F527" s="390"/>
      <c r="G527" s="390"/>
      <c r="H527" s="390"/>
      <c r="I527" s="253">
        <v>3</v>
      </c>
      <c r="J527" s="254">
        <v>1</v>
      </c>
      <c r="K527" s="254">
        <v>1</v>
      </c>
      <c r="L527" s="116">
        <v>6</v>
      </c>
      <c r="M527" s="108">
        <v>44805</v>
      </c>
      <c r="N527" s="108">
        <v>45289</v>
      </c>
      <c r="O527" s="109">
        <f t="shared" si="17"/>
        <v>69.142857142857139</v>
      </c>
      <c r="P527" s="110">
        <v>1</v>
      </c>
      <c r="Q527" s="106" t="s">
        <v>2504</v>
      </c>
      <c r="R527" s="110">
        <f t="shared" ref="R527:R590" si="18">(P527)</f>
        <v>1</v>
      </c>
      <c r="S527" s="111" t="str">
        <f t="array" aca="1" ref="S527" ca="1">IF(ISNUMBER(R527),IF(R527=100%,"CUMPLIDA",IF(AND(ISNUMBER(N527),ISNUMBER(INDIRECT("FECHA_"&amp;$B527,1))), IF(N527&lt;=INDIRECT("FECHA_"&amp;$B527,1),"INCUMPLIDA","PROCESO"), "VERIFICAR FECHA")),"SIN VALOR AVANCE")</f>
        <v>CUMPLIDA</v>
      </c>
    </row>
    <row r="528" spans="1:19" ht="165" customHeight="1">
      <c r="A528" s="103" t="s">
        <v>22</v>
      </c>
      <c r="B528" s="104" t="s">
        <v>14</v>
      </c>
      <c r="C528" s="389"/>
      <c r="D528" s="389"/>
      <c r="E528" s="390"/>
      <c r="F528" s="390"/>
      <c r="G528" s="390"/>
      <c r="H528" s="390"/>
      <c r="I528" s="395">
        <v>4</v>
      </c>
      <c r="J528" s="254">
        <v>1</v>
      </c>
      <c r="K528" s="254">
        <v>1</v>
      </c>
      <c r="L528" s="116">
        <v>1</v>
      </c>
      <c r="M528" s="108">
        <v>44440</v>
      </c>
      <c r="N528" s="108">
        <v>44530</v>
      </c>
      <c r="O528" s="109">
        <f t="shared" si="17"/>
        <v>12.857142857142858</v>
      </c>
      <c r="P528" s="110">
        <v>1</v>
      </c>
      <c r="Q528" s="106" t="s">
        <v>2505</v>
      </c>
      <c r="R528" s="110">
        <f t="shared" si="18"/>
        <v>1</v>
      </c>
      <c r="S528" s="111" t="str">
        <f t="array" aca="1" ref="S528" ca="1">IF(ISNUMBER(R528),IF(R528=100%,"CUMPLIDA",IF(AND(ISNUMBER(N528),ISNUMBER(INDIRECT("FECHA_"&amp;$B528,1))), IF(N528&lt;=INDIRECT("FECHA_"&amp;$B528,1),"INCUMPLIDA","PROCESO"), "VERIFICAR FECHA")),"SIN VALOR AVANCE")</f>
        <v>CUMPLIDA</v>
      </c>
    </row>
    <row r="529" spans="1:19" ht="105.75">
      <c r="A529" s="103" t="s">
        <v>22</v>
      </c>
      <c r="B529" s="104" t="s">
        <v>14</v>
      </c>
      <c r="C529" s="389"/>
      <c r="D529" s="389"/>
      <c r="E529" s="390" t="s">
        <v>2283</v>
      </c>
      <c r="F529" s="390"/>
      <c r="G529" s="390"/>
      <c r="H529" s="390"/>
      <c r="I529" s="396"/>
      <c r="J529" s="254">
        <v>1</v>
      </c>
      <c r="K529" s="254">
        <v>1</v>
      </c>
      <c r="L529" s="116">
        <v>1</v>
      </c>
      <c r="M529" s="108">
        <v>44531</v>
      </c>
      <c r="N529" s="108">
        <v>44561</v>
      </c>
      <c r="O529" s="109">
        <f t="shared" si="17"/>
        <v>4.2857142857142856</v>
      </c>
      <c r="P529" s="110">
        <v>1</v>
      </c>
      <c r="Q529" s="106" t="s">
        <v>2504</v>
      </c>
      <c r="R529" s="110">
        <f t="shared" si="18"/>
        <v>1</v>
      </c>
      <c r="S529" s="111" t="str">
        <f t="array" aca="1" ref="S529" ca="1">IF(ISNUMBER(R529),IF(R529=100%,"CUMPLIDA",IF(AND(ISNUMBER(N529),ISNUMBER(INDIRECT("FECHA_"&amp;$B529,1))), IF(N529&lt;=INDIRECT("FECHA_"&amp;$B529,1),"INCUMPLIDA","PROCESO"), "VERIFICAR FECHA")),"SIN VALOR AVANCE")</f>
        <v>CUMPLIDA</v>
      </c>
    </row>
    <row r="530" spans="1:19" ht="150.75" customHeight="1">
      <c r="A530" s="103" t="s">
        <v>22</v>
      </c>
      <c r="B530" s="104" t="s">
        <v>14</v>
      </c>
      <c r="C530" s="389"/>
      <c r="D530" s="389"/>
      <c r="E530" s="390"/>
      <c r="F530" s="390"/>
      <c r="G530" s="390"/>
      <c r="H530" s="390"/>
      <c r="I530" s="361">
        <v>5</v>
      </c>
      <c r="J530" s="254">
        <v>1</v>
      </c>
      <c r="K530" s="254">
        <v>1</v>
      </c>
      <c r="L530" s="116">
        <v>1</v>
      </c>
      <c r="M530" s="108">
        <v>44440</v>
      </c>
      <c r="N530" s="108">
        <v>44530</v>
      </c>
      <c r="O530" s="109">
        <f t="shared" si="17"/>
        <v>12.857142857142858</v>
      </c>
      <c r="P530" s="110">
        <v>1</v>
      </c>
      <c r="Q530" s="106" t="s">
        <v>2505</v>
      </c>
      <c r="R530" s="110">
        <f t="shared" si="18"/>
        <v>1</v>
      </c>
      <c r="S530" s="111" t="str">
        <f t="array" aca="1" ref="S530" ca="1">IF(ISNUMBER(R530),IF(R530=100%,"CUMPLIDA",IF(AND(ISNUMBER(N530),ISNUMBER(INDIRECT("FECHA_"&amp;$B530,1))), IF(N530&lt;=INDIRECT("FECHA_"&amp;$B530,1),"INCUMPLIDA","PROCESO"), "VERIFICAR FECHA")),"SIN VALOR AVANCE")</f>
        <v>CUMPLIDA</v>
      </c>
    </row>
    <row r="531" spans="1:19" ht="105.75">
      <c r="A531" s="103" t="s">
        <v>22</v>
      </c>
      <c r="B531" s="104" t="s">
        <v>14</v>
      </c>
      <c r="C531" s="389"/>
      <c r="D531" s="389"/>
      <c r="E531" s="390"/>
      <c r="F531" s="390"/>
      <c r="G531" s="390"/>
      <c r="H531" s="390"/>
      <c r="I531" s="361"/>
      <c r="J531" s="254">
        <v>1</v>
      </c>
      <c r="K531" s="254">
        <v>1</v>
      </c>
      <c r="L531" s="116">
        <v>1</v>
      </c>
      <c r="M531" s="108">
        <v>44531</v>
      </c>
      <c r="N531" s="108">
        <v>44561</v>
      </c>
      <c r="O531" s="109">
        <f t="shared" si="17"/>
        <v>4.2857142857142856</v>
      </c>
      <c r="P531" s="110">
        <v>1</v>
      </c>
      <c r="Q531" s="106" t="s">
        <v>2504</v>
      </c>
      <c r="R531" s="110">
        <f t="shared" si="18"/>
        <v>1</v>
      </c>
      <c r="S531" s="111" t="str">
        <f t="array" aca="1" ref="S531" ca="1">IF(ISNUMBER(R531),IF(R531=100%,"CUMPLIDA",IF(AND(ISNUMBER(N531),ISNUMBER(INDIRECT("FECHA_"&amp;$B531,1))), IF(N531&lt;=INDIRECT("FECHA_"&amp;$B531,1),"INCUMPLIDA","PROCESO"), "VERIFICAR FECHA")),"SIN VALOR AVANCE")</f>
        <v>CUMPLIDA</v>
      </c>
    </row>
    <row r="532" spans="1:19" ht="120.75">
      <c r="A532" s="103" t="s">
        <v>22</v>
      </c>
      <c r="B532" s="104" t="s">
        <v>14</v>
      </c>
      <c r="C532" s="389"/>
      <c r="D532" s="389"/>
      <c r="E532" s="390" t="s">
        <v>2284</v>
      </c>
      <c r="F532" s="390"/>
      <c r="G532" s="390"/>
      <c r="H532" s="390"/>
      <c r="I532" s="253">
        <v>6</v>
      </c>
      <c r="J532" s="254">
        <v>1</v>
      </c>
      <c r="K532" s="254">
        <v>1</v>
      </c>
      <c r="L532" s="116">
        <v>1</v>
      </c>
      <c r="M532" s="108">
        <v>44440</v>
      </c>
      <c r="N532" s="108">
        <v>44651</v>
      </c>
      <c r="O532" s="109">
        <f t="shared" si="17"/>
        <v>30.142857142857142</v>
      </c>
      <c r="P532" s="110">
        <v>1</v>
      </c>
      <c r="Q532" s="106" t="s">
        <v>2506</v>
      </c>
      <c r="R532" s="110">
        <f t="shared" si="18"/>
        <v>1</v>
      </c>
      <c r="S532" s="111" t="str">
        <f t="array" aca="1" ref="S532" ca="1">IF(ISNUMBER(R532),IF(R532=100%,"CUMPLIDA",IF(AND(ISNUMBER(N532),ISNUMBER(INDIRECT("FECHA_"&amp;$B532,1))), IF(N532&lt;=INDIRECT("FECHA_"&amp;$B532,1),"INCUMPLIDA","PROCESO"), "VERIFICAR FECHA")),"SIN VALOR AVANCE")</f>
        <v>CUMPLIDA</v>
      </c>
    </row>
    <row r="533" spans="1:19" ht="120.75" customHeight="1">
      <c r="A533" s="103" t="s">
        <v>22</v>
      </c>
      <c r="B533" s="104" t="s">
        <v>14</v>
      </c>
      <c r="C533" s="389"/>
      <c r="D533" s="389"/>
      <c r="E533" s="390"/>
      <c r="F533" s="390"/>
      <c r="G533" s="390"/>
      <c r="H533" s="390"/>
      <c r="I533" s="361">
        <v>7</v>
      </c>
      <c r="J533" s="254">
        <v>1</v>
      </c>
      <c r="K533" s="254">
        <v>1</v>
      </c>
      <c r="L533" s="116">
        <v>1</v>
      </c>
      <c r="M533" s="108">
        <v>44440</v>
      </c>
      <c r="N533" s="108">
        <v>44592</v>
      </c>
      <c r="O533" s="109">
        <f t="shared" si="17"/>
        <v>21.714285714285715</v>
      </c>
      <c r="P533" s="110">
        <v>1</v>
      </c>
      <c r="Q533" s="106" t="s">
        <v>2504</v>
      </c>
      <c r="R533" s="110">
        <f t="shared" si="18"/>
        <v>1</v>
      </c>
      <c r="S533" s="111" t="str">
        <f t="array" aca="1" ref="S533" ca="1">IF(ISNUMBER(R533),IF(R533=100%,"CUMPLIDA",IF(AND(ISNUMBER(N533),ISNUMBER(INDIRECT("FECHA_"&amp;$B533,1))), IF(N533&lt;=INDIRECT("FECHA_"&amp;$B533,1),"INCUMPLIDA","PROCESO"), "VERIFICAR FECHA")),"SIN VALOR AVANCE")</f>
        <v>CUMPLIDA</v>
      </c>
    </row>
    <row r="534" spans="1:19" ht="105.75">
      <c r="A534" s="103" t="s">
        <v>22</v>
      </c>
      <c r="B534" s="104" t="s">
        <v>14</v>
      </c>
      <c r="C534" s="389"/>
      <c r="D534" s="389"/>
      <c r="E534" s="390"/>
      <c r="F534" s="390"/>
      <c r="G534" s="390"/>
      <c r="H534" s="390"/>
      <c r="I534" s="361"/>
      <c r="J534" s="254">
        <v>1</v>
      </c>
      <c r="K534" s="254">
        <v>1</v>
      </c>
      <c r="L534" s="116">
        <v>1</v>
      </c>
      <c r="M534" s="108">
        <v>44593</v>
      </c>
      <c r="N534" s="108">
        <v>44621</v>
      </c>
      <c r="O534" s="109">
        <f t="shared" si="17"/>
        <v>4</v>
      </c>
      <c r="P534" s="110">
        <v>1</v>
      </c>
      <c r="Q534" s="106" t="s">
        <v>2504</v>
      </c>
      <c r="R534" s="110">
        <f t="shared" si="18"/>
        <v>1</v>
      </c>
      <c r="S534" s="111" t="str">
        <f t="array" aca="1" ref="S534" ca="1">IF(ISNUMBER(R534),IF(R534=100%,"CUMPLIDA",IF(AND(ISNUMBER(N534),ISNUMBER(INDIRECT("FECHA_"&amp;$B534,1))), IF(N534&lt;=INDIRECT("FECHA_"&amp;$B534,1),"INCUMPLIDA","PROCESO"), "VERIFICAR FECHA")),"SIN VALOR AVANCE")</f>
        <v>CUMPLIDA</v>
      </c>
    </row>
    <row r="535" spans="1:19" ht="105.75">
      <c r="A535" s="103" t="s">
        <v>22</v>
      </c>
      <c r="B535" s="104" t="s">
        <v>14</v>
      </c>
      <c r="C535" s="363" t="s">
        <v>2507</v>
      </c>
      <c r="D535" s="363"/>
      <c r="E535" s="269"/>
      <c r="F535" s="269"/>
      <c r="G535" s="362" t="s">
        <v>2279</v>
      </c>
      <c r="H535" s="379"/>
      <c r="I535" s="253" t="s">
        <v>2477</v>
      </c>
      <c r="J535" s="254">
        <v>1</v>
      </c>
      <c r="K535" s="254">
        <v>1</v>
      </c>
      <c r="L535" s="116">
        <v>2</v>
      </c>
      <c r="M535" s="108">
        <v>46127</v>
      </c>
      <c r="N535" s="108">
        <v>46492</v>
      </c>
      <c r="O535" s="109">
        <f t="shared" si="17"/>
        <v>52.142857142857146</v>
      </c>
      <c r="P535" s="110">
        <v>0</v>
      </c>
      <c r="Q535" s="126" t="s">
        <v>2508</v>
      </c>
      <c r="R535" s="110">
        <f t="shared" si="18"/>
        <v>0</v>
      </c>
      <c r="S535" s="111" t="str">
        <f t="array" aca="1" ref="S535" ca="1">IF(ISNUMBER(R535),IF(R535=100%,"CUMPLIDA",IF(AND(ISNUMBER(N535),ISNUMBER(INDIRECT("FECHA_"&amp;$B535,1))), IF(N535&lt;=INDIRECT("FECHA_"&amp;$B535,1),"INCUMPLIDA","PROCESO"), "VERIFICAR FECHA")),"SIN VALOR AVANCE")</f>
        <v>PROCESO</v>
      </c>
    </row>
    <row r="536" spans="1:19" ht="105.75">
      <c r="A536" s="103" t="s">
        <v>22</v>
      </c>
      <c r="B536" s="104" t="s">
        <v>14</v>
      </c>
      <c r="C536" s="363"/>
      <c r="D536" s="363"/>
      <c r="E536" s="269"/>
      <c r="F536" s="269"/>
      <c r="G536" s="362"/>
      <c r="H536" s="379"/>
      <c r="I536" s="253">
        <v>2</v>
      </c>
      <c r="J536" s="254">
        <v>1</v>
      </c>
      <c r="K536" s="254">
        <v>1</v>
      </c>
      <c r="L536" s="116">
        <v>2</v>
      </c>
      <c r="M536" s="108">
        <v>46127</v>
      </c>
      <c r="N536" s="108">
        <v>46492</v>
      </c>
      <c r="O536" s="109">
        <f t="shared" si="17"/>
        <v>52.142857142857146</v>
      </c>
      <c r="P536" s="110">
        <v>0</v>
      </c>
      <c r="Q536" s="126" t="s">
        <v>2508</v>
      </c>
      <c r="R536" s="110">
        <f t="shared" si="18"/>
        <v>0</v>
      </c>
      <c r="S536" s="111" t="str">
        <f t="array" aca="1" ref="S536" ca="1">IF(ISNUMBER(R536),IF(R536=100%,"CUMPLIDA",IF(AND(ISNUMBER(N536),ISNUMBER(INDIRECT("FECHA_"&amp;$B536,1))), IF(N536&lt;=INDIRECT("FECHA_"&amp;$B536,1),"INCUMPLIDA","PROCESO"), "VERIFICAR FECHA")),"SIN VALOR AVANCE")</f>
        <v>PROCESO</v>
      </c>
    </row>
    <row r="537" spans="1:19" ht="45.75">
      <c r="A537" s="103" t="s">
        <v>22</v>
      </c>
      <c r="B537" s="104" t="s">
        <v>14</v>
      </c>
      <c r="C537" s="363"/>
      <c r="D537" s="363"/>
      <c r="E537" s="269"/>
      <c r="F537" s="269"/>
      <c r="G537" s="362"/>
      <c r="H537" s="379"/>
      <c r="I537" s="253" t="s">
        <v>2509</v>
      </c>
      <c r="J537" s="254">
        <v>1</v>
      </c>
      <c r="K537" s="254">
        <v>1</v>
      </c>
      <c r="L537" s="116">
        <v>1</v>
      </c>
      <c r="M537" s="108">
        <v>46143</v>
      </c>
      <c r="N537" s="108">
        <v>46203</v>
      </c>
      <c r="O537" s="109">
        <f t="shared" si="17"/>
        <v>8.5714285714285712</v>
      </c>
      <c r="P537" s="110">
        <v>0</v>
      </c>
      <c r="Q537" s="126" t="s">
        <v>2510</v>
      </c>
      <c r="R537" s="110">
        <f t="shared" si="18"/>
        <v>0</v>
      </c>
      <c r="S537" s="111" t="str">
        <f t="array" aca="1" ref="S537" ca="1">IF(ISNUMBER(R537),IF(R537=100%,"CUMPLIDA",IF(AND(ISNUMBER(N537),ISNUMBER(INDIRECT("FECHA_"&amp;$B537,1))), IF(N537&lt;=INDIRECT("FECHA_"&amp;$B537,1),"INCUMPLIDA","PROCESO"), "VERIFICAR FECHA")),"SIN VALOR AVANCE")</f>
        <v>PROCESO</v>
      </c>
    </row>
    <row r="538" spans="1:19" ht="45.75">
      <c r="A538" s="103" t="s">
        <v>22</v>
      </c>
      <c r="B538" s="104" t="s">
        <v>14</v>
      </c>
      <c r="C538" s="363"/>
      <c r="D538" s="363"/>
      <c r="E538" s="269"/>
      <c r="F538" s="269"/>
      <c r="G538" s="362"/>
      <c r="H538" s="379"/>
      <c r="I538" s="253">
        <v>4</v>
      </c>
      <c r="J538" s="254">
        <v>1</v>
      </c>
      <c r="K538" s="254">
        <v>1</v>
      </c>
      <c r="L538" s="116">
        <v>2</v>
      </c>
      <c r="M538" s="108">
        <v>46204</v>
      </c>
      <c r="N538" s="108">
        <v>46387</v>
      </c>
      <c r="O538" s="109">
        <f t="shared" si="17"/>
        <v>26.142857142857142</v>
      </c>
      <c r="P538" s="110">
        <v>0</v>
      </c>
      <c r="Q538" s="126" t="s">
        <v>2511</v>
      </c>
      <c r="R538" s="110">
        <f t="shared" si="18"/>
        <v>0</v>
      </c>
      <c r="S538" s="111" t="str">
        <f t="array" aca="1" ref="S538" ca="1">IF(ISNUMBER(R538),IF(R538=100%,"CUMPLIDA",IF(AND(ISNUMBER(N538),ISNUMBER(INDIRECT("FECHA_"&amp;$B538,1))), IF(N538&lt;=INDIRECT("FECHA_"&amp;$B538,1),"INCUMPLIDA","PROCESO"), "VERIFICAR FECHA")),"SIN VALOR AVANCE")</f>
        <v>PROCESO</v>
      </c>
    </row>
    <row r="539" spans="1:19" ht="105.75">
      <c r="A539" s="103" t="s">
        <v>22</v>
      </c>
      <c r="B539" s="104" t="s">
        <v>14</v>
      </c>
      <c r="C539" s="363"/>
      <c r="D539" s="363"/>
      <c r="E539" s="269"/>
      <c r="F539" s="269"/>
      <c r="G539" s="362"/>
      <c r="H539" s="379"/>
      <c r="I539" s="253" t="s">
        <v>2512</v>
      </c>
      <c r="J539" s="254">
        <v>1</v>
      </c>
      <c r="K539" s="254">
        <v>1</v>
      </c>
      <c r="L539" s="116">
        <v>2</v>
      </c>
      <c r="M539" s="108">
        <v>46127</v>
      </c>
      <c r="N539" s="108">
        <v>46492</v>
      </c>
      <c r="O539" s="109">
        <f t="shared" si="17"/>
        <v>52.142857142857146</v>
      </c>
      <c r="P539" s="110">
        <v>0</v>
      </c>
      <c r="Q539" s="126" t="s">
        <v>2508</v>
      </c>
      <c r="R539" s="110">
        <f t="shared" si="18"/>
        <v>0</v>
      </c>
      <c r="S539" s="111" t="str">
        <f t="array" aca="1" ref="S539" ca="1">IF(ISNUMBER(R539),IF(R539=100%,"CUMPLIDA",IF(AND(ISNUMBER(N539),ISNUMBER(INDIRECT("FECHA_"&amp;$B539,1))), IF(N539&lt;=INDIRECT("FECHA_"&amp;$B539,1),"INCUMPLIDA","PROCESO"), "VERIFICAR FECHA")),"SIN VALOR AVANCE")</f>
        <v>PROCESO</v>
      </c>
    </row>
    <row r="540" spans="1:19" ht="45.75">
      <c r="A540" s="103" t="s">
        <v>22</v>
      </c>
      <c r="B540" s="104" t="s">
        <v>14</v>
      </c>
      <c r="C540" s="363"/>
      <c r="D540" s="363"/>
      <c r="E540" s="269"/>
      <c r="F540" s="269"/>
      <c r="G540" s="362"/>
      <c r="H540" s="379"/>
      <c r="I540" s="253" t="s">
        <v>2333</v>
      </c>
      <c r="J540" s="254">
        <v>1</v>
      </c>
      <c r="K540" s="254">
        <v>1</v>
      </c>
      <c r="L540" s="116">
        <v>1</v>
      </c>
      <c r="M540" s="108">
        <v>46143</v>
      </c>
      <c r="N540" s="108">
        <v>46203</v>
      </c>
      <c r="O540" s="109">
        <f t="shared" si="17"/>
        <v>8.5714285714285712</v>
      </c>
      <c r="P540" s="110">
        <v>0</v>
      </c>
      <c r="Q540" s="126" t="s">
        <v>2510</v>
      </c>
      <c r="R540" s="110">
        <f t="shared" si="18"/>
        <v>0</v>
      </c>
      <c r="S540" s="111" t="str">
        <f t="array" aca="1" ref="S540" ca="1">IF(ISNUMBER(R540),IF(R540=100%,"CUMPLIDA",IF(AND(ISNUMBER(N540),ISNUMBER(INDIRECT("FECHA_"&amp;$B540,1))), IF(N540&lt;=INDIRECT("FECHA_"&amp;$B540,1),"INCUMPLIDA","PROCESO"), "VERIFICAR FECHA")),"SIN VALOR AVANCE")</f>
        <v>PROCESO</v>
      </c>
    </row>
    <row r="541" spans="1:19" ht="45.75">
      <c r="A541" s="103" t="s">
        <v>22</v>
      </c>
      <c r="B541" s="104" t="s">
        <v>14</v>
      </c>
      <c r="C541" s="363"/>
      <c r="D541" s="363"/>
      <c r="E541" s="269"/>
      <c r="F541" s="269"/>
      <c r="G541" s="362"/>
      <c r="H541" s="379"/>
      <c r="I541" s="253">
        <v>7</v>
      </c>
      <c r="J541" s="254">
        <v>1</v>
      </c>
      <c r="K541" s="254">
        <v>1</v>
      </c>
      <c r="L541" s="116">
        <v>2</v>
      </c>
      <c r="M541" s="108">
        <v>46204</v>
      </c>
      <c r="N541" s="108">
        <v>46387</v>
      </c>
      <c r="O541" s="109">
        <f t="shared" si="17"/>
        <v>26.142857142857142</v>
      </c>
      <c r="P541" s="110">
        <v>0</v>
      </c>
      <c r="Q541" s="126" t="s">
        <v>2511</v>
      </c>
      <c r="R541" s="110">
        <f t="shared" si="18"/>
        <v>0</v>
      </c>
      <c r="S541" s="111" t="str">
        <f t="array" aca="1" ref="S541" ca="1">IF(ISNUMBER(R541),IF(R541=100%,"CUMPLIDA",IF(AND(ISNUMBER(N541),ISNUMBER(INDIRECT("FECHA_"&amp;$B541,1))), IF(N541&lt;=INDIRECT("FECHA_"&amp;$B541,1),"INCUMPLIDA","PROCESO"), "VERIFICAR FECHA")),"SIN VALOR AVANCE")</f>
        <v>PROCESO</v>
      </c>
    </row>
    <row r="542" spans="1:19" ht="30.75">
      <c r="A542" s="103" t="s">
        <v>22</v>
      </c>
      <c r="B542" s="104" t="s">
        <v>14</v>
      </c>
      <c r="C542" s="363"/>
      <c r="D542" s="363"/>
      <c r="E542" s="269"/>
      <c r="F542" s="269"/>
      <c r="G542" s="362"/>
      <c r="H542" s="379"/>
      <c r="I542" s="253" t="s">
        <v>2513</v>
      </c>
      <c r="J542" s="254">
        <v>1</v>
      </c>
      <c r="K542" s="254">
        <v>1</v>
      </c>
      <c r="L542" s="116">
        <v>1</v>
      </c>
      <c r="M542" s="108">
        <v>46185</v>
      </c>
      <c r="N542" s="108">
        <v>46387</v>
      </c>
      <c r="O542" s="109">
        <f t="shared" si="17"/>
        <v>28.857142857142858</v>
      </c>
      <c r="P542" s="110">
        <v>0</v>
      </c>
      <c r="Q542" s="126" t="s">
        <v>2514</v>
      </c>
      <c r="R542" s="110">
        <f t="shared" si="18"/>
        <v>0</v>
      </c>
      <c r="S542" s="111" t="str">
        <f t="array" aca="1" ref="S542" ca="1">IF(ISNUMBER(R542),IF(R542=100%,"CUMPLIDA",IF(AND(ISNUMBER(N542),ISNUMBER(INDIRECT("FECHA_"&amp;$B542,1))), IF(N542&lt;=INDIRECT("FECHA_"&amp;$B542,1),"INCUMPLIDA","PROCESO"), "VERIFICAR FECHA")),"SIN VALOR AVANCE")</f>
        <v>PROCESO</v>
      </c>
    </row>
    <row r="543" spans="1:19" ht="105.75">
      <c r="A543" s="103" t="s">
        <v>22</v>
      </c>
      <c r="B543" s="104" t="s">
        <v>14</v>
      </c>
      <c r="C543" s="363"/>
      <c r="D543" s="363"/>
      <c r="E543" s="361" t="s">
        <v>2261</v>
      </c>
      <c r="F543" s="361"/>
      <c r="G543" s="268"/>
      <c r="H543" s="379"/>
      <c r="I543" s="270" t="s">
        <v>2334</v>
      </c>
      <c r="J543" s="254">
        <v>1</v>
      </c>
      <c r="K543" s="254">
        <v>1</v>
      </c>
      <c r="L543" s="116">
        <v>2</v>
      </c>
      <c r="M543" s="108">
        <v>46127</v>
      </c>
      <c r="N543" s="108">
        <v>46492</v>
      </c>
      <c r="O543" s="109">
        <f t="shared" si="17"/>
        <v>52.142857142857146</v>
      </c>
      <c r="P543" s="110">
        <v>0</v>
      </c>
      <c r="Q543" s="126" t="s">
        <v>2508</v>
      </c>
      <c r="R543" s="110">
        <f t="shared" si="18"/>
        <v>0</v>
      </c>
      <c r="S543" s="111" t="str">
        <f t="array" aca="1" ref="S543" ca="1">IF(ISNUMBER(R543),IF(R543=100%,"CUMPLIDA",IF(AND(ISNUMBER(N543),ISNUMBER(INDIRECT("FECHA_"&amp;$B543,1))), IF(N543&lt;=INDIRECT("FECHA_"&amp;$B543,1),"INCUMPLIDA","PROCESO"), "VERIFICAR FECHA")),"SIN VALOR AVANCE")</f>
        <v>PROCESO</v>
      </c>
    </row>
    <row r="544" spans="1:19" ht="105.75">
      <c r="A544" s="103" t="s">
        <v>22</v>
      </c>
      <c r="B544" s="104" t="s">
        <v>14</v>
      </c>
      <c r="C544" s="363"/>
      <c r="D544" s="363"/>
      <c r="E544" s="361"/>
      <c r="F544" s="361"/>
      <c r="G544" s="268"/>
      <c r="H544" s="379"/>
      <c r="I544" s="270">
        <v>9</v>
      </c>
      <c r="J544" s="254">
        <v>1</v>
      </c>
      <c r="K544" s="254">
        <v>1</v>
      </c>
      <c r="L544" s="116">
        <v>2</v>
      </c>
      <c r="M544" s="108">
        <v>46127</v>
      </c>
      <c r="N544" s="108">
        <v>46492</v>
      </c>
      <c r="O544" s="109">
        <f t="shared" ref="O544:O607" si="19">(N544-M544)/7</f>
        <v>52.142857142857146</v>
      </c>
      <c r="P544" s="110">
        <v>0</v>
      </c>
      <c r="Q544" s="126" t="s">
        <v>2508</v>
      </c>
      <c r="R544" s="110">
        <f t="shared" si="18"/>
        <v>0</v>
      </c>
      <c r="S544" s="111" t="str">
        <f t="array" aca="1" ref="S544" ca="1">IF(ISNUMBER(R544),IF(R544=100%,"CUMPLIDA",IF(AND(ISNUMBER(N544),ISNUMBER(INDIRECT("FECHA_"&amp;$B544,1))), IF(N544&lt;=INDIRECT("FECHA_"&amp;$B544,1),"INCUMPLIDA","PROCESO"), "VERIFICAR FECHA")),"SIN VALOR AVANCE")</f>
        <v>PROCESO</v>
      </c>
    </row>
    <row r="545" spans="1:19" ht="105.75">
      <c r="A545" s="103" t="s">
        <v>22</v>
      </c>
      <c r="B545" s="104" t="s">
        <v>14</v>
      </c>
      <c r="C545" s="363"/>
      <c r="D545" s="363"/>
      <c r="E545" s="361"/>
      <c r="F545" s="361"/>
      <c r="G545" s="268"/>
      <c r="H545" s="379"/>
      <c r="I545" s="270" t="s">
        <v>2336</v>
      </c>
      <c r="J545" s="254">
        <v>1</v>
      </c>
      <c r="K545" s="254">
        <v>1</v>
      </c>
      <c r="L545" s="116">
        <v>2</v>
      </c>
      <c r="M545" s="108">
        <v>46127</v>
      </c>
      <c r="N545" s="108">
        <v>46492</v>
      </c>
      <c r="O545" s="109">
        <f t="shared" si="19"/>
        <v>52.142857142857146</v>
      </c>
      <c r="P545" s="110">
        <v>0</v>
      </c>
      <c r="Q545" s="126" t="s">
        <v>2508</v>
      </c>
      <c r="R545" s="110">
        <f t="shared" si="18"/>
        <v>0</v>
      </c>
      <c r="S545" s="111" t="str">
        <f t="array" aca="1" ref="S545" ca="1">IF(ISNUMBER(R545),IF(R545=100%,"CUMPLIDA",IF(AND(ISNUMBER(N545),ISNUMBER(INDIRECT("FECHA_"&amp;$B545,1))), IF(N545&lt;=INDIRECT("FECHA_"&amp;$B545,1),"INCUMPLIDA","PROCESO"), "VERIFICAR FECHA")),"SIN VALOR AVANCE")</f>
        <v>PROCESO</v>
      </c>
    </row>
    <row r="546" spans="1:19" ht="45.75">
      <c r="A546" s="103" t="s">
        <v>22</v>
      </c>
      <c r="B546" s="104" t="s">
        <v>14</v>
      </c>
      <c r="C546" s="363"/>
      <c r="D546" s="363"/>
      <c r="E546" s="361"/>
      <c r="F546" s="361"/>
      <c r="G546" s="268"/>
      <c r="H546" s="379"/>
      <c r="I546" s="270" t="s">
        <v>2515</v>
      </c>
      <c r="J546" s="254">
        <v>1</v>
      </c>
      <c r="K546" s="254">
        <v>1</v>
      </c>
      <c r="L546" s="116">
        <v>1</v>
      </c>
      <c r="M546" s="108">
        <v>46143</v>
      </c>
      <c r="N546" s="108">
        <v>46203</v>
      </c>
      <c r="O546" s="109">
        <f t="shared" si="19"/>
        <v>8.5714285714285712</v>
      </c>
      <c r="P546" s="110">
        <v>0</v>
      </c>
      <c r="Q546" s="126" t="s">
        <v>2510</v>
      </c>
      <c r="R546" s="110">
        <f t="shared" si="18"/>
        <v>0</v>
      </c>
      <c r="S546" s="111" t="str">
        <f t="array" aca="1" ref="S546" ca="1">IF(ISNUMBER(R546),IF(R546=100%,"CUMPLIDA",IF(AND(ISNUMBER(N546),ISNUMBER(INDIRECT("FECHA_"&amp;$B546,1))), IF(N546&lt;=INDIRECT("FECHA_"&amp;$B546,1),"INCUMPLIDA","PROCESO"), "VERIFICAR FECHA")),"SIN VALOR AVANCE")</f>
        <v>PROCESO</v>
      </c>
    </row>
    <row r="547" spans="1:19" ht="45.75">
      <c r="A547" s="103" t="s">
        <v>22</v>
      </c>
      <c r="B547" s="104" t="s">
        <v>14</v>
      </c>
      <c r="C547" s="363"/>
      <c r="D547" s="363"/>
      <c r="E547" s="361"/>
      <c r="F547" s="361"/>
      <c r="G547" s="268"/>
      <c r="H547" s="379"/>
      <c r="I547" s="270" t="s">
        <v>2337</v>
      </c>
      <c r="J547" s="254">
        <v>1</v>
      </c>
      <c r="K547" s="254">
        <v>1</v>
      </c>
      <c r="L547" s="116">
        <v>2</v>
      </c>
      <c r="M547" s="108">
        <v>46204</v>
      </c>
      <c r="N547" s="108">
        <v>46387</v>
      </c>
      <c r="O547" s="109">
        <f t="shared" si="19"/>
        <v>26.142857142857142</v>
      </c>
      <c r="P547" s="110">
        <v>0</v>
      </c>
      <c r="Q547" s="126" t="s">
        <v>2511</v>
      </c>
      <c r="R547" s="110">
        <f t="shared" si="18"/>
        <v>0</v>
      </c>
      <c r="S547" s="111" t="str">
        <f t="array" aca="1" ref="S547" ca="1">IF(ISNUMBER(R547),IF(R547=100%,"CUMPLIDA",IF(AND(ISNUMBER(N547),ISNUMBER(INDIRECT("FECHA_"&amp;$B547,1))), IF(N547&lt;=INDIRECT("FECHA_"&amp;$B547,1),"INCUMPLIDA","PROCESO"), "VERIFICAR FECHA")),"SIN VALOR AVANCE")</f>
        <v>PROCESO</v>
      </c>
    </row>
    <row r="548" spans="1:19" ht="105.75">
      <c r="A548" s="103" t="s">
        <v>22</v>
      </c>
      <c r="B548" s="104" t="s">
        <v>14</v>
      </c>
      <c r="C548" s="363"/>
      <c r="D548" s="363"/>
      <c r="E548" s="361" t="s">
        <v>2291</v>
      </c>
      <c r="F548" s="361"/>
      <c r="G548" s="268"/>
      <c r="H548" s="379"/>
      <c r="I548" s="270">
        <v>13</v>
      </c>
      <c r="J548" s="254">
        <v>1</v>
      </c>
      <c r="K548" s="254">
        <v>1</v>
      </c>
      <c r="L548" s="110">
        <v>1</v>
      </c>
      <c r="M548" s="108">
        <v>46127</v>
      </c>
      <c r="N548" s="108">
        <v>46492</v>
      </c>
      <c r="O548" s="109">
        <f t="shared" si="19"/>
        <v>52.142857142857146</v>
      </c>
      <c r="P548" s="110">
        <v>0</v>
      </c>
      <c r="Q548" s="126" t="s">
        <v>2508</v>
      </c>
      <c r="R548" s="110">
        <f t="shared" si="18"/>
        <v>0</v>
      </c>
      <c r="S548" s="111" t="str">
        <f t="array" aca="1" ref="S548" ca="1">IF(ISNUMBER(R548),IF(R548=100%,"CUMPLIDA",IF(AND(ISNUMBER(N548),ISNUMBER(INDIRECT("FECHA_"&amp;$B548,1))), IF(N548&lt;=INDIRECT("FECHA_"&amp;$B548,1),"INCUMPLIDA","PROCESO"), "VERIFICAR FECHA")),"SIN VALOR AVANCE")</f>
        <v>PROCESO</v>
      </c>
    </row>
    <row r="549" spans="1:19" ht="105.75">
      <c r="A549" s="103" t="s">
        <v>22</v>
      </c>
      <c r="B549" s="104" t="s">
        <v>14</v>
      </c>
      <c r="C549" s="363"/>
      <c r="D549" s="363"/>
      <c r="E549" s="361"/>
      <c r="F549" s="361"/>
      <c r="G549" s="268"/>
      <c r="H549" s="379"/>
      <c r="I549" s="270">
        <v>14</v>
      </c>
      <c r="J549" s="254">
        <v>1</v>
      </c>
      <c r="K549" s="254">
        <v>1</v>
      </c>
      <c r="L549" s="116">
        <v>2</v>
      </c>
      <c r="M549" s="108">
        <v>46127</v>
      </c>
      <c r="N549" s="108">
        <v>46492</v>
      </c>
      <c r="O549" s="109">
        <f t="shared" si="19"/>
        <v>52.142857142857146</v>
      </c>
      <c r="P549" s="110">
        <v>0</v>
      </c>
      <c r="Q549" s="126" t="s">
        <v>2508</v>
      </c>
      <c r="R549" s="110">
        <f t="shared" si="18"/>
        <v>0</v>
      </c>
      <c r="S549" s="111" t="str">
        <f t="array" aca="1" ref="S549" ca="1">IF(ISNUMBER(R549),IF(R549=100%,"CUMPLIDA",IF(AND(ISNUMBER(N549),ISNUMBER(INDIRECT("FECHA_"&amp;$B549,1))), IF(N549&lt;=INDIRECT("FECHA_"&amp;$B549,1),"INCUMPLIDA","PROCESO"), "VERIFICAR FECHA")),"SIN VALOR AVANCE")</f>
        <v>PROCESO</v>
      </c>
    </row>
    <row r="550" spans="1:19" ht="105.75">
      <c r="A550" s="103" t="s">
        <v>22</v>
      </c>
      <c r="B550" s="104" t="s">
        <v>14</v>
      </c>
      <c r="C550" s="363"/>
      <c r="D550" s="363"/>
      <c r="E550" s="361" t="s">
        <v>2283</v>
      </c>
      <c r="F550" s="361"/>
      <c r="G550" s="268"/>
      <c r="H550" s="379"/>
      <c r="I550" s="270">
        <v>15</v>
      </c>
      <c r="J550" s="254">
        <v>1</v>
      </c>
      <c r="K550" s="254">
        <v>1</v>
      </c>
      <c r="L550" s="116">
        <v>2</v>
      </c>
      <c r="M550" s="108">
        <v>46127</v>
      </c>
      <c r="N550" s="108">
        <v>46492</v>
      </c>
      <c r="O550" s="109">
        <f t="shared" si="19"/>
        <v>52.142857142857146</v>
      </c>
      <c r="P550" s="110">
        <v>0</v>
      </c>
      <c r="Q550" s="126" t="s">
        <v>2508</v>
      </c>
      <c r="R550" s="110">
        <f t="shared" si="18"/>
        <v>0</v>
      </c>
      <c r="S550" s="111" t="str">
        <f t="array" aca="1" ref="S550" ca="1">IF(ISNUMBER(R550),IF(R550=100%,"CUMPLIDA",IF(AND(ISNUMBER(N550),ISNUMBER(INDIRECT("FECHA_"&amp;$B550,1))), IF(N550&lt;=INDIRECT("FECHA_"&amp;$B550,1),"INCUMPLIDA","PROCESO"), "VERIFICAR FECHA")),"SIN VALOR AVANCE")</f>
        <v>PROCESO</v>
      </c>
    </row>
    <row r="551" spans="1:19" ht="105.75">
      <c r="A551" s="103" t="s">
        <v>22</v>
      </c>
      <c r="B551" s="104" t="s">
        <v>14</v>
      </c>
      <c r="C551" s="363"/>
      <c r="D551" s="363"/>
      <c r="E551" s="361"/>
      <c r="F551" s="361"/>
      <c r="G551" s="268"/>
      <c r="H551" s="379"/>
      <c r="I551" s="254" t="s">
        <v>2516</v>
      </c>
      <c r="J551" s="254">
        <v>1</v>
      </c>
      <c r="K551" s="254">
        <v>1</v>
      </c>
      <c r="L551" s="116">
        <v>2</v>
      </c>
      <c r="M551" s="108">
        <v>46127</v>
      </c>
      <c r="N551" s="108">
        <v>46492</v>
      </c>
      <c r="O551" s="109">
        <f t="shared" si="19"/>
        <v>52.142857142857146</v>
      </c>
      <c r="P551" s="110">
        <v>0</v>
      </c>
      <c r="Q551" s="126" t="s">
        <v>2508</v>
      </c>
      <c r="R551" s="110">
        <f t="shared" si="18"/>
        <v>0</v>
      </c>
      <c r="S551" s="111" t="str">
        <f t="array" aca="1" ref="S551" ca="1">IF(ISNUMBER(R551),IF(R551=100%,"CUMPLIDA",IF(AND(ISNUMBER(N551),ISNUMBER(INDIRECT("FECHA_"&amp;$B551,1))), IF(N551&lt;=INDIRECT("FECHA_"&amp;$B551,1),"INCUMPLIDA","PROCESO"), "VERIFICAR FECHA")),"SIN VALOR AVANCE")</f>
        <v>PROCESO</v>
      </c>
    </row>
    <row r="552" spans="1:19" ht="75.75">
      <c r="A552" s="103" t="s">
        <v>22</v>
      </c>
      <c r="B552" s="104" t="s">
        <v>14</v>
      </c>
      <c r="C552" s="363"/>
      <c r="D552" s="363"/>
      <c r="E552" s="361" t="s">
        <v>2466</v>
      </c>
      <c r="F552" s="361"/>
      <c r="G552" s="268"/>
      <c r="H552" s="379"/>
      <c r="I552" s="271">
        <v>16</v>
      </c>
      <c r="J552" s="254">
        <v>1</v>
      </c>
      <c r="K552" s="254">
        <v>1</v>
      </c>
      <c r="L552" s="116">
        <v>1</v>
      </c>
      <c r="M552" s="108">
        <v>46127</v>
      </c>
      <c r="N552" s="108">
        <v>46492</v>
      </c>
      <c r="O552" s="109">
        <f t="shared" si="19"/>
        <v>52.142857142857146</v>
      </c>
      <c r="P552" s="110">
        <v>0</v>
      </c>
      <c r="Q552" s="126" t="s">
        <v>2517</v>
      </c>
      <c r="R552" s="110">
        <f t="shared" si="18"/>
        <v>0</v>
      </c>
      <c r="S552" s="111" t="str">
        <f t="array" aca="1" ref="S552" ca="1">IF(ISNUMBER(R552),IF(R552=100%,"CUMPLIDA",IF(AND(ISNUMBER(N552),ISNUMBER(INDIRECT("FECHA_"&amp;$B552,1))), IF(N552&lt;=INDIRECT("FECHA_"&amp;$B552,1),"INCUMPLIDA","PROCESO"), "VERIFICAR FECHA")),"SIN VALOR AVANCE")</f>
        <v>PROCESO</v>
      </c>
    </row>
    <row r="553" spans="1:19" ht="46.5" thickBot="1">
      <c r="A553" s="103" t="s">
        <v>22</v>
      </c>
      <c r="B553" s="104" t="s">
        <v>14</v>
      </c>
      <c r="C553" s="363"/>
      <c r="D553" s="363"/>
      <c r="E553" s="361"/>
      <c r="F553" s="361"/>
      <c r="G553" s="268"/>
      <c r="H553" s="379"/>
      <c r="I553" s="254">
        <v>18</v>
      </c>
      <c r="J553" s="254">
        <v>1</v>
      </c>
      <c r="K553" s="254">
        <v>1</v>
      </c>
      <c r="L553" s="116">
        <v>1</v>
      </c>
      <c r="M553" s="108">
        <v>46127</v>
      </c>
      <c r="N553" s="108">
        <v>46492</v>
      </c>
      <c r="O553" s="109">
        <f t="shared" si="19"/>
        <v>52.142857142857146</v>
      </c>
      <c r="P553" s="110">
        <v>0</v>
      </c>
      <c r="Q553" s="126" t="s">
        <v>2511</v>
      </c>
      <c r="R553" s="110">
        <f t="shared" si="18"/>
        <v>0</v>
      </c>
      <c r="S553" s="111" t="str">
        <f t="array" aca="1" ref="S553" ca="1">IF(ISNUMBER(R553),IF(R553=100%,"CUMPLIDA",IF(AND(ISNUMBER(N553),ISNUMBER(INDIRECT("FECHA_"&amp;$B553,1))), IF(N553&lt;=INDIRECT("FECHA_"&amp;$B553,1),"INCUMPLIDA","PROCESO"), "VERIFICAR FECHA")),"SIN VALOR AVANCE")</f>
        <v>PROCESO</v>
      </c>
    </row>
    <row r="554" spans="1:19" ht="46.5" thickTop="1">
      <c r="A554" s="103" t="s">
        <v>22</v>
      </c>
      <c r="B554" s="104" t="s">
        <v>14</v>
      </c>
      <c r="C554" s="363"/>
      <c r="D554" s="363"/>
      <c r="E554" s="391" t="s">
        <v>2293</v>
      </c>
      <c r="F554" s="391"/>
      <c r="G554" s="268"/>
      <c r="H554" s="379"/>
      <c r="I554" s="272">
        <v>19</v>
      </c>
      <c r="J554" s="254">
        <v>1</v>
      </c>
      <c r="K554" s="254">
        <v>1</v>
      </c>
      <c r="L554" s="116">
        <v>1</v>
      </c>
      <c r="M554" s="108">
        <v>46127</v>
      </c>
      <c r="N554" s="108">
        <v>46492</v>
      </c>
      <c r="O554" s="109">
        <f t="shared" si="19"/>
        <v>52.142857142857146</v>
      </c>
      <c r="P554" s="110">
        <v>0</v>
      </c>
      <c r="Q554" s="273" t="s">
        <v>2518</v>
      </c>
      <c r="R554" s="110">
        <f t="shared" si="18"/>
        <v>0</v>
      </c>
      <c r="S554" s="111" t="str">
        <f t="array" aca="1" ref="S554" ca="1">IF(ISNUMBER(R554),IF(R554=100%,"CUMPLIDA",IF(AND(ISNUMBER(N554),ISNUMBER(INDIRECT("FECHA_"&amp;$B554,1))), IF(N554&lt;=INDIRECT("FECHA_"&amp;$B554,1),"INCUMPLIDA","PROCESO"), "VERIFICAR FECHA")),"SIN VALOR AVANCE")</f>
        <v>PROCESO</v>
      </c>
    </row>
    <row r="555" spans="1:19" ht="75.75">
      <c r="A555" s="103" t="s">
        <v>22</v>
      </c>
      <c r="B555" s="104" t="s">
        <v>14</v>
      </c>
      <c r="C555" s="363"/>
      <c r="D555" s="363"/>
      <c r="E555" s="371"/>
      <c r="F555" s="371"/>
      <c r="G555" s="268"/>
      <c r="H555" s="379"/>
      <c r="I555" s="272">
        <v>20</v>
      </c>
      <c r="J555" s="254">
        <v>1</v>
      </c>
      <c r="K555" s="254">
        <v>1</v>
      </c>
      <c r="L555" s="116">
        <v>1</v>
      </c>
      <c r="M555" s="108">
        <v>46127</v>
      </c>
      <c r="N555" s="108">
        <v>46492</v>
      </c>
      <c r="O555" s="109">
        <f t="shared" si="19"/>
        <v>52.142857142857146</v>
      </c>
      <c r="P555" s="110">
        <v>0</v>
      </c>
      <c r="Q555" s="126" t="s">
        <v>2517</v>
      </c>
      <c r="R555" s="110">
        <f t="shared" si="18"/>
        <v>0</v>
      </c>
      <c r="S555" s="111" t="str">
        <f t="array" aca="1" ref="S555" ca="1">IF(ISNUMBER(R555),IF(R555=100%,"CUMPLIDA",IF(AND(ISNUMBER(N555),ISNUMBER(INDIRECT("FECHA_"&amp;$B555,1))), IF(N555&lt;=INDIRECT("FECHA_"&amp;$B555,1),"INCUMPLIDA","PROCESO"), "VERIFICAR FECHA")),"SIN VALOR AVANCE")</f>
        <v>PROCESO</v>
      </c>
    </row>
    <row r="556" spans="1:19" ht="75.75">
      <c r="A556" s="103" t="s">
        <v>22</v>
      </c>
      <c r="B556" s="104" t="s">
        <v>14</v>
      </c>
      <c r="C556" s="363"/>
      <c r="D556" s="363"/>
      <c r="E556" s="371"/>
      <c r="F556" s="371"/>
      <c r="G556" s="268"/>
      <c r="H556" s="379"/>
      <c r="I556" s="272">
        <v>21</v>
      </c>
      <c r="J556" s="254">
        <v>1</v>
      </c>
      <c r="K556" s="254">
        <v>1</v>
      </c>
      <c r="L556" s="116">
        <v>1</v>
      </c>
      <c r="M556" s="108">
        <v>46127</v>
      </c>
      <c r="N556" s="108">
        <v>46492</v>
      </c>
      <c r="O556" s="109">
        <f t="shared" si="19"/>
        <v>52.142857142857146</v>
      </c>
      <c r="P556" s="110">
        <v>0</v>
      </c>
      <c r="Q556" s="126" t="s">
        <v>2517</v>
      </c>
      <c r="R556" s="110">
        <f t="shared" si="18"/>
        <v>0</v>
      </c>
      <c r="S556" s="111" t="str">
        <f t="array" aca="1" ref="S556" ca="1">IF(ISNUMBER(R556),IF(R556=100%,"CUMPLIDA",IF(AND(ISNUMBER(N556),ISNUMBER(INDIRECT("FECHA_"&amp;$B556,1))), IF(N556&lt;=INDIRECT("FECHA_"&amp;$B556,1),"INCUMPLIDA","PROCESO"), "VERIFICAR FECHA")),"SIN VALOR AVANCE")</f>
        <v>PROCESO</v>
      </c>
    </row>
    <row r="557" spans="1:19" ht="46.5" thickBot="1">
      <c r="A557" s="103" t="s">
        <v>22</v>
      </c>
      <c r="B557" s="104" t="s">
        <v>14</v>
      </c>
      <c r="C557" s="363"/>
      <c r="D557" s="363"/>
      <c r="E557" s="372"/>
      <c r="F557" s="372"/>
      <c r="G557" s="268"/>
      <c r="H557" s="379"/>
      <c r="I557" s="272">
        <v>22</v>
      </c>
      <c r="J557" s="254">
        <v>1</v>
      </c>
      <c r="K557" s="254">
        <v>1</v>
      </c>
      <c r="L557" s="116">
        <v>1</v>
      </c>
      <c r="M557" s="108">
        <v>46127</v>
      </c>
      <c r="N557" s="108">
        <v>46492</v>
      </c>
      <c r="O557" s="109">
        <f t="shared" si="19"/>
        <v>52.142857142857146</v>
      </c>
      <c r="P557" s="110">
        <v>0</v>
      </c>
      <c r="Q557" s="274" t="s">
        <v>2511</v>
      </c>
      <c r="R557" s="110">
        <f t="shared" si="18"/>
        <v>0</v>
      </c>
      <c r="S557" s="111" t="str">
        <f t="array" aca="1" ref="S557" ca="1">IF(ISNUMBER(R557),IF(R557=100%,"CUMPLIDA",IF(AND(ISNUMBER(N557),ISNUMBER(INDIRECT("FECHA_"&amp;$B557,1))), IF(N557&lt;=INDIRECT("FECHA_"&amp;$B557,1),"INCUMPLIDA","PROCESO"), "VERIFICAR FECHA")),"SIN VALOR AVANCE")</f>
        <v>PROCESO</v>
      </c>
    </row>
    <row r="558" spans="1:19" ht="77.25" thickTop="1" thickBot="1">
      <c r="A558" s="103" t="s">
        <v>22</v>
      </c>
      <c r="B558" s="104" t="s">
        <v>14</v>
      </c>
      <c r="C558" s="363"/>
      <c r="D558" s="363"/>
      <c r="E558" s="268"/>
      <c r="F558" s="268"/>
      <c r="G558" s="275" t="s">
        <v>2359</v>
      </c>
      <c r="H558" s="379"/>
      <c r="I558" s="276">
        <v>23</v>
      </c>
      <c r="J558" s="254">
        <v>1</v>
      </c>
      <c r="K558" s="254">
        <v>1</v>
      </c>
      <c r="L558" s="116">
        <v>1</v>
      </c>
      <c r="M558" s="108">
        <v>46127</v>
      </c>
      <c r="N558" s="108">
        <v>46492</v>
      </c>
      <c r="O558" s="109">
        <f t="shared" si="19"/>
        <v>52.142857142857146</v>
      </c>
      <c r="P558" s="110">
        <v>0</v>
      </c>
      <c r="Q558" s="126" t="s">
        <v>2519</v>
      </c>
      <c r="R558" s="110">
        <f t="shared" si="18"/>
        <v>0</v>
      </c>
      <c r="S558" s="111" t="str">
        <f t="array" aca="1" ref="S558" ca="1">IF(ISNUMBER(R558),IF(R558=100%,"CUMPLIDA",IF(AND(ISNUMBER(N558),ISNUMBER(INDIRECT("FECHA_"&amp;$B558,1))), IF(N558&lt;=INDIRECT("FECHA_"&amp;$B558,1),"INCUMPLIDA","PROCESO"), "VERIFICAR FECHA")),"SIN VALOR AVANCE")</f>
        <v>PROCESO</v>
      </c>
    </row>
    <row r="559" spans="1:19" ht="107.25" thickTop="1" thickBot="1">
      <c r="A559" s="103" t="s">
        <v>22</v>
      </c>
      <c r="B559" s="104" t="s">
        <v>14</v>
      </c>
      <c r="C559" s="363"/>
      <c r="D559" s="363"/>
      <c r="E559" s="268"/>
      <c r="F559" s="268"/>
      <c r="G559" s="275" t="s">
        <v>2361</v>
      </c>
      <c r="H559" s="379"/>
      <c r="I559" s="277">
        <v>24</v>
      </c>
      <c r="J559" s="254">
        <v>1</v>
      </c>
      <c r="K559" s="254">
        <v>1</v>
      </c>
      <c r="L559" s="116">
        <v>2</v>
      </c>
      <c r="M559" s="108">
        <v>46127</v>
      </c>
      <c r="N559" s="108">
        <v>46492</v>
      </c>
      <c r="O559" s="109">
        <f t="shared" si="19"/>
        <v>52.142857142857146</v>
      </c>
      <c r="P559" s="110">
        <v>0</v>
      </c>
      <c r="Q559" s="126" t="s">
        <v>2508</v>
      </c>
      <c r="R559" s="110">
        <f t="shared" si="18"/>
        <v>0</v>
      </c>
      <c r="S559" s="111" t="str">
        <f t="array" aca="1" ref="S559" ca="1">IF(ISNUMBER(R559),IF(R559=100%,"CUMPLIDA",IF(AND(ISNUMBER(N559),ISNUMBER(INDIRECT("FECHA_"&amp;$B559,1))), IF(N559&lt;=INDIRECT("FECHA_"&amp;$B559,1),"INCUMPLIDA","PROCESO"), "VERIFICAR FECHA")),"SIN VALOR AVANCE")</f>
        <v>PROCESO</v>
      </c>
    </row>
    <row r="560" spans="1:19" ht="46.5" thickTop="1">
      <c r="A560" s="103" t="s">
        <v>22</v>
      </c>
      <c r="B560" s="104" t="s">
        <v>14</v>
      </c>
      <c r="C560" s="363"/>
      <c r="D560" s="363"/>
      <c r="E560" s="268"/>
      <c r="F560" s="268"/>
      <c r="G560" s="391" t="s">
        <v>2520</v>
      </c>
      <c r="H560" s="379"/>
      <c r="I560" s="278" t="s">
        <v>2521</v>
      </c>
      <c r="J560" s="254">
        <v>1</v>
      </c>
      <c r="K560" s="254">
        <v>1</v>
      </c>
      <c r="L560" s="116">
        <v>1</v>
      </c>
      <c r="M560" s="108">
        <v>46143</v>
      </c>
      <c r="N560" s="108">
        <v>46203</v>
      </c>
      <c r="O560" s="109">
        <f t="shared" si="19"/>
        <v>8.5714285714285712</v>
      </c>
      <c r="P560" s="110">
        <v>0</v>
      </c>
      <c r="Q560" s="126" t="s">
        <v>2510</v>
      </c>
      <c r="R560" s="110">
        <f t="shared" si="18"/>
        <v>0</v>
      </c>
      <c r="S560" s="111" t="str">
        <f t="array" aca="1" ref="S560" ca="1">IF(ISNUMBER(R560),IF(R560=100%,"CUMPLIDA",IF(AND(ISNUMBER(N560),ISNUMBER(INDIRECT("FECHA_"&amp;$B560,1))), IF(N560&lt;=INDIRECT("FECHA_"&amp;$B560,1),"INCUMPLIDA","PROCESO"), "VERIFICAR FECHA")),"SIN VALOR AVANCE")</f>
        <v>PROCESO</v>
      </c>
    </row>
    <row r="561" spans="1:19" ht="46.5" thickBot="1">
      <c r="A561" s="103" t="s">
        <v>22</v>
      </c>
      <c r="B561" s="104" t="s">
        <v>14</v>
      </c>
      <c r="C561" s="363"/>
      <c r="D561" s="363"/>
      <c r="E561" s="268"/>
      <c r="F561" s="268"/>
      <c r="G561" s="372"/>
      <c r="H561" s="379"/>
      <c r="I561" s="276">
        <v>26</v>
      </c>
      <c r="J561" s="254">
        <v>1</v>
      </c>
      <c r="K561" s="254">
        <v>1</v>
      </c>
      <c r="L561" s="116">
        <v>2</v>
      </c>
      <c r="M561" s="108">
        <v>46204</v>
      </c>
      <c r="N561" s="108">
        <v>46387</v>
      </c>
      <c r="O561" s="109">
        <f t="shared" si="19"/>
        <v>26.142857142857142</v>
      </c>
      <c r="P561" s="110">
        <v>0</v>
      </c>
      <c r="Q561" s="126" t="s">
        <v>2511</v>
      </c>
      <c r="R561" s="110">
        <f t="shared" si="18"/>
        <v>0</v>
      </c>
      <c r="S561" s="111" t="str">
        <f t="array" aca="1" ref="S561" ca="1">IF(ISNUMBER(R561),IF(R561=100%,"CUMPLIDA",IF(AND(ISNUMBER(N561),ISNUMBER(INDIRECT("FECHA_"&amp;$B561,1))), IF(N561&lt;=INDIRECT("FECHA_"&amp;$B561,1),"INCUMPLIDA","PROCESO"), "VERIFICAR FECHA")),"SIN VALOR AVANCE")</f>
        <v>PROCESO</v>
      </c>
    </row>
    <row r="562" spans="1:19" ht="106.5" thickTop="1">
      <c r="A562" s="103" t="s">
        <v>22</v>
      </c>
      <c r="B562" s="104" t="s">
        <v>14</v>
      </c>
      <c r="C562" s="363"/>
      <c r="D562" s="363"/>
      <c r="E562" s="268"/>
      <c r="F562" s="268"/>
      <c r="G562" s="391" t="s">
        <v>2365</v>
      </c>
      <c r="H562" s="379"/>
      <c r="I562" s="276" t="s">
        <v>2522</v>
      </c>
      <c r="J562" s="254">
        <v>1</v>
      </c>
      <c r="K562" s="254">
        <v>1</v>
      </c>
      <c r="L562" s="116">
        <v>2</v>
      </c>
      <c r="M562" s="108">
        <v>46127</v>
      </c>
      <c r="N562" s="108">
        <v>46492</v>
      </c>
      <c r="O562" s="109">
        <f t="shared" si="19"/>
        <v>52.142857142857146</v>
      </c>
      <c r="P562" s="110">
        <v>0</v>
      </c>
      <c r="Q562" s="126" t="s">
        <v>2508</v>
      </c>
      <c r="R562" s="110">
        <f t="shared" si="18"/>
        <v>0</v>
      </c>
      <c r="S562" s="111" t="str">
        <f t="array" aca="1" ref="S562" ca="1">IF(ISNUMBER(R562),IF(R562=100%,"CUMPLIDA",IF(AND(ISNUMBER(N562),ISNUMBER(INDIRECT("FECHA_"&amp;$B562,1))), IF(N562&lt;=INDIRECT("FECHA_"&amp;$B562,1),"INCUMPLIDA","PROCESO"), "VERIFICAR FECHA")),"SIN VALOR AVANCE")</f>
        <v>PROCESO</v>
      </c>
    </row>
    <row r="563" spans="1:19" ht="105.75">
      <c r="A563" s="103" t="s">
        <v>22</v>
      </c>
      <c r="B563" s="104" t="s">
        <v>14</v>
      </c>
      <c r="C563" s="363"/>
      <c r="D563" s="363"/>
      <c r="E563" s="268"/>
      <c r="F563" s="268"/>
      <c r="G563" s="371"/>
      <c r="H563" s="379"/>
      <c r="I563" s="276" t="s">
        <v>2523</v>
      </c>
      <c r="J563" s="254">
        <v>1</v>
      </c>
      <c r="K563" s="254">
        <v>1</v>
      </c>
      <c r="L563" s="116">
        <v>2</v>
      </c>
      <c r="M563" s="108">
        <v>46127</v>
      </c>
      <c r="N563" s="108">
        <v>46492</v>
      </c>
      <c r="O563" s="109">
        <f t="shared" si="19"/>
        <v>52.142857142857146</v>
      </c>
      <c r="P563" s="110">
        <v>0</v>
      </c>
      <c r="Q563" s="126" t="s">
        <v>2508</v>
      </c>
      <c r="R563" s="110">
        <f t="shared" si="18"/>
        <v>0</v>
      </c>
      <c r="S563" s="111" t="str">
        <f t="array" aca="1" ref="S563" ca="1">IF(ISNUMBER(R563),IF(R563=100%,"CUMPLIDA",IF(AND(ISNUMBER(N563),ISNUMBER(INDIRECT("FECHA_"&amp;$B563,1))), IF(N563&lt;=INDIRECT("FECHA_"&amp;$B563,1),"INCUMPLIDA","PROCESO"), "VERIFICAR FECHA")),"SIN VALOR AVANCE")</f>
        <v>PROCESO</v>
      </c>
    </row>
    <row r="564" spans="1:19" ht="150.75">
      <c r="A564" s="103" t="s">
        <v>22</v>
      </c>
      <c r="B564" s="104" t="s">
        <v>14</v>
      </c>
      <c r="C564" s="363"/>
      <c r="D564" s="363"/>
      <c r="E564" s="268"/>
      <c r="F564" s="268"/>
      <c r="G564" s="371"/>
      <c r="H564" s="379"/>
      <c r="I564" s="276" t="s">
        <v>2524</v>
      </c>
      <c r="J564" s="254">
        <v>1</v>
      </c>
      <c r="K564" s="254">
        <v>1</v>
      </c>
      <c r="L564" s="116">
        <v>1</v>
      </c>
      <c r="M564" s="108">
        <v>46127</v>
      </c>
      <c r="N564" s="108">
        <v>46492</v>
      </c>
      <c r="O564" s="109">
        <f t="shared" si="19"/>
        <v>52.142857142857146</v>
      </c>
      <c r="P564" s="110">
        <v>0</v>
      </c>
      <c r="Q564" s="126" t="s">
        <v>2525</v>
      </c>
      <c r="R564" s="110">
        <f t="shared" si="18"/>
        <v>0</v>
      </c>
      <c r="S564" s="111" t="str">
        <f t="array" aca="1" ref="S564" ca="1">IF(ISNUMBER(R564),IF(R564=100%,"CUMPLIDA",IF(AND(ISNUMBER(N564),ISNUMBER(INDIRECT("FECHA_"&amp;$B564,1))), IF(N564&lt;=INDIRECT("FECHA_"&amp;$B564,1),"INCUMPLIDA","PROCESO"), "VERIFICAR FECHA")),"SIN VALOR AVANCE")</f>
        <v>PROCESO</v>
      </c>
    </row>
    <row r="565" spans="1:19" ht="75.75">
      <c r="A565" s="103" t="s">
        <v>22</v>
      </c>
      <c r="B565" s="104" t="s">
        <v>14</v>
      </c>
      <c r="C565" s="363"/>
      <c r="D565" s="363"/>
      <c r="E565" s="268"/>
      <c r="F565" s="268"/>
      <c r="G565" s="371"/>
      <c r="H565" s="379"/>
      <c r="I565" s="276" t="s">
        <v>2526</v>
      </c>
      <c r="J565" s="254">
        <v>1</v>
      </c>
      <c r="K565" s="254">
        <v>1</v>
      </c>
      <c r="L565" s="116">
        <v>1</v>
      </c>
      <c r="M565" s="108">
        <v>46127</v>
      </c>
      <c r="N565" s="108">
        <v>46492</v>
      </c>
      <c r="O565" s="109">
        <f t="shared" si="19"/>
        <v>52.142857142857146</v>
      </c>
      <c r="P565" s="110">
        <v>0</v>
      </c>
      <c r="Q565" s="126" t="s">
        <v>2527</v>
      </c>
      <c r="R565" s="110">
        <f t="shared" si="18"/>
        <v>0</v>
      </c>
      <c r="S565" s="111" t="str">
        <f t="array" aca="1" ref="S565" ca="1">IF(ISNUMBER(R565),IF(R565=100%,"CUMPLIDA",IF(AND(ISNUMBER(N565),ISNUMBER(INDIRECT("FECHA_"&amp;$B565,1))), IF(N565&lt;=INDIRECT("FECHA_"&amp;$B565,1),"INCUMPLIDA","PROCESO"), "VERIFICAR FECHA")),"SIN VALOR AVANCE")</f>
        <v>PROCESO</v>
      </c>
    </row>
    <row r="566" spans="1:19" ht="45.75">
      <c r="A566" s="103" t="s">
        <v>22</v>
      </c>
      <c r="B566" s="104" t="s">
        <v>14</v>
      </c>
      <c r="C566" s="363"/>
      <c r="D566" s="363"/>
      <c r="E566" s="268"/>
      <c r="F566" s="268"/>
      <c r="G566" s="371"/>
      <c r="H566" s="379"/>
      <c r="I566" s="276" t="s">
        <v>2528</v>
      </c>
      <c r="J566" s="254">
        <v>1</v>
      </c>
      <c r="K566" s="254">
        <v>1</v>
      </c>
      <c r="L566" s="116">
        <v>1</v>
      </c>
      <c r="M566" s="108">
        <v>46157</v>
      </c>
      <c r="N566" s="108">
        <v>46326</v>
      </c>
      <c r="O566" s="109">
        <f t="shared" si="19"/>
        <v>24.142857142857142</v>
      </c>
      <c r="P566" s="110">
        <v>0</v>
      </c>
      <c r="Q566" s="126" t="s">
        <v>2529</v>
      </c>
      <c r="R566" s="110">
        <f t="shared" si="18"/>
        <v>0</v>
      </c>
      <c r="S566" s="111" t="str">
        <f t="array" aca="1" ref="S566" ca="1">IF(ISNUMBER(R566),IF(R566=100%,"CUMPLIDA",IF(AND(ISNUMBER(N566),ISNUMBER(INDIRECT("FECHA_"&amp;$B566,1))), IF(N566&lt;=INDIRECT("FECHA_"&amp;$B566,1),"INCUMPLIDA","PROCESO"), "VERIFICAR FECHA")),"SIN VALOR AVANCE")</f>
        <v>PROCESO</v>
      </c>
    </row>
    <row r="567" spans="1:19" ht="45.75">
      <c r="A567" s="103" t="s">
        <v>22</v>
      </c>
      <c r="B567" s="104" t="s">
        <v>14</v>
      </c>
      <c r="C567" s="363"/>
      <c r="D567" s="363"/>
      <c r="E567" s="268"/>
      <c r="F567" s="268"/>
      <c r="G567" s="372"/>
      <c r="H567" s="379"/>
      <c r="I567" s="276" t="s">
        <v>2530</v>
      </c>
      <c r="J567" s="254">
        <v>1</v>
      </c>
      <c r="K567" s="254">
        <v>1</v>
      </c>
      <c r="L567" s="116">
        <v>1</v>
      </c>
      <c r="M567" s="108">
        <v>46127</v>
      </c>
      <c r="N567" s="108">
        <v>46203</v>
      </c>
      <c r="O567" s="109">
        <f t="shared" si="19"/>
        <v>10.857142857142858</v>
      </c>
      <c r="P567" s="110">
        <v>0</v>
      </c>
      <c r="Q567" s="126" t="s">
        <v>2518</v>
      </c>
      <c r="R567" s="110">
        <f t="shared" si="18"/>
        <v>0</v>
      </c>
      <c r="S567" s="111" t="str">
        <f t="array" aca="1" ref="S567" ca="1">IF(ISNUMBER(R567),IF(R567=100%,"CUMPLIDA",IF(AND(ISNUMBER(N567),ISNUMBER(INDIRECT("FECHA_"&amp;$B567,1))), IF(N567&lt;=INDIRECT("FECHA_"&amp;$B567,1),"INCUMPLIDA","PROCESO"), "VERIFICAR FECHA")),"SIN VALOR AVANCE")</f>
        <v>PROCESO</v>
      </c>
    </row>
    <row r="568" spans="1:19" ht="105.75">
      <c r="A568" s="103" t="s">
        <v>18</v>
      </c>
      <c r="B568" s="104" t="s">
        <v>14</v>
      </c>
      <c r="C568" s="363" t="s">
        <v>2531</v>
      </c>
      <c r="D568" s="363"/>
      <c r="E568" s="361" t="s">
        <v>2367</v>
      </c>
      <c r="F568" s="361"/>
      <c r="G568" s="361"/>
      <c r="H568" s="361"/>
      <c r="I568" s="253">
        <v>1</v>
      </c>
      <c r="J568" s="254">
        <v>1</v>
      </c>
      <c r="K568" s="254">
        <v>1</v>
      </c>
      <c r="L568" s="107">
        <v>4</v>
      </c>
      <c r="M568" s="108">
        <v>44805</v>
      </c>
      <c r="N568" s="108">
        <v>45168</v>
      </c>
      <c r="O568" s="109">
        <f t="shared" si="19"/>
        <v>51.857142857142854</v>
      </c>
      <c r="P568" s="110">
        <v>1</v>
      </c>
      <c r="Q568" s="106" t="s">
        <v>2532</v>
      </c>
      <c r="R568" s="110">
        <f t="shared" si="18"/>
        <v>1</v>
      </c>
      <c r="S568" s="111" t="str">
        <f t="array" aca="1" ref="S568" ca="1">IF(ISNUMBER(R568),IF(R568=100%,"CUMPLIDA",IF(AND(ISNUMBER(N568),ISNUMBER(INDIRECT("FECHA_"&amp;$B568,1))), IF(N568&lt;=INDIRECT("FECHA_"&amp;$B568,1),"INCUMPLIDA","PROCESO"), "VERIFICAR FECHA")),"SIN VALOR AVANCE")</f>
        <v>CUMPLIDA</v>
      </c>
    </row>
    <row r="569" spans="1:19" ht="60.75">
      <c r="A569" s="103" t="s">
        <v>18</v>
      </c>
      <c r="B569" s="104" t="s">
        <v>14</v>
      </c>
      <c r="C569" s="363"/>
      <c r="D569" s="363"/>
      <c r="E569" s="361"/>
      <c r="F569" s="361"/>
      <c r="G569" s="361"/>
      <c r="H569" s="361"/>
      <c r="I569" s="361">
        <v>2</v>
      </c>
      <c r="J569" s="254">
        <v>1</v>
      </c>
      <c r="K569" s="254">
        <v>1</v>
      </c>
      <c r="L569" s="107">
        <v>1</v>
      </c>
      <c r="M569" s="108">
        <v>44805</v>
      </c>
      <c r="N569" s="108">
        <v>44926</v>
      </c>
      <c r="O569" s="109">
        <f t="shared" si="19"/>
        <v>17.285714285714285</v>
      </c>
      <c r="P569" s="110">
        <v>1</v>
      </c>
      <c r="Q569" s="106" t="s">
        <v>2533</v>
      </c>
      <c r="R569" s="110">
        <f t="shared" si="18"/>
        <v>1</v>
      </c>
      <c r="S569" s="111" t="str">
        <f t="array" aca="1" ref="S569" ca="1">IF(ISNUMBER(R569),IF(R569=100%,"CUMPLIDA",IF(AND(ISNUMBER(N569),ISNUMBER(INDIRECT("FECHA_"&amp;$B569,1))), IF(N569&lt;=INDIRECT("FECHA_"&amp;$B569,1),"INCUMPLIDA","PROCESO"), "VERIFICAR FECHA")),"SIN VALOR AVANCE")</f>
        <v>CUMPLIDA</v>
      </c>
    </row>
    <row r="570" spans="1:19" ht="105.75">
      <c r="A570" s="103" t="s">
        <v>18</v>
      </c>
      <c r="B570" s="104" t="s">
        <v>14</v>
      </c>
      <c r="C570" s="363"/>
      <c r="D570" s="363"/>
      <c r="E570" s="361"/>
      <c r="F570" s="361"/>
      <c r="G570" s="361"/>
      <c r="H570" s="361"/>
      <c r="I570" s="361"/>
      <c r="J570" s="254">
        <v>1</v>
      </c>
      <c r="K570" s="254">
        <v>1</v>
      </c>
      <c r="L570" s="107">
        <v>1</v>
      </c>
      <c r="M570" s="108">
        <v>44805</v>
      </c>
      <c r="N570" s="108">
        <v>44926</v>
      </c>
      <c r="O570" s="109">
        <f t="shared" si="19"/>
        <v>17.285714285714285</v>
      </c>
      <c r="P570" s="110">
        <v>1</v>
      </c>
      <c r="Q570" s="106" t="s">
        <v>2532</v>
      </c>
      <c r="R570" s="110">
        <f t="shared" si="18"/>
        <v>1</v>
      </c>
      <c r="S570" s="111" t="str">
        <f t="array" aca="1" ref="S570" ca="1">IF(ISNUMBER(R570),IF(R570=100%,"CUMPLIDA",IF(AND(ISNUMBER(N570),ISNUMBER(INDIRECT("FECHA_"&amp;$B570,1))), IF(N570&lt;=INDIRECT("FECHA_"&amp;$B570,1),"INCUMPLIDA","PROCESO"), "VERIFICAR FECHA")),"SIN VALOR AVANCE")</f>
        <v>CUMPLIDA</v>
      </c>
    </row>
    <row r="571" spans="1:19" ht="60.75">
      <c r="A571" s="103" t="s">
        <v>18</v>
      </c>
      <c r="B571" s="104" t="s">
        <v>14</v>
      </c>
      <c r="C571" s="363"/>
      <c r="D571" s="363"/>
      <c r="E571" s="361"/>
      <c r="F571" s="361"/>
      <c r="G571" s="361"/>
      <c r="H571" s="361"/>
      <c r="I571" s="253">
        <v>3</v>
      </c>
      <c r="J571" s="254">
        <v>1</v>
      </c>
      <c r="K571" s="254">
        <v>1</v>
      </c>
      <c r="L571" s="110">
        <v>1</v>
      </c>
      <c r="M571" s="108">
        <v>44835</v>
      </c>
      <c r="N571" s="108">
        <v>45199</v>
      </c>
      <c r="O571" s="109">
        <f t="shared" si="19"/>
        <v>52</v>
      </c>
      <c r="P571" s="110">
        <v>1</v>
      </c>
      <c r="Q571" s="106" t="s">
        <v>2533</v>
      </c>
      <c r="R571" s="110">
        <f t="shared" si="18"/>
        <v>1</v>
      </c>
      <c r="S571" s="111" t="str">
        <f t="array" aca="1" ref="S571" ca="1">IF(ISNUMBER(R571),IF(R571=100%,"CUMPLIDA",IF(AND(ISNUMBER(N571),ISNUMBER(INDIRECT("FECHA_"&amp;$B571,1))), IF(N571&lt;=INDIRECT("FECHA_"&amp;$B571,1),"INCUMPLIDA","PROCESO"), "VERIFICAR FECHA")),"SIN VALOR AVANCE")</f>
        <v>CUMPLIDA</v>
      </c>
    </row>
    <row r="572" spans="1:19" ht="105.75">
      <c r="A572" s="103" t="s">
        <v>18</v>
      </c>
      <c r="B572" s="104" t="s">
        <v>14</v>
      </c>
      <c r="C572" s="363"/>
      <c r="D572" s="363"/>
      <c r="E572" s="361" t="s">
        <v>2268</v>
      </c>
      <c r="F572" s="361"/>
      <c r="G572" s="361"/>
      <c r="H572" s="361"/>
      <c r="I572" s="253">
        <v>4</v>
      </c>
      <c r="J572" s="254">
        <v>1</v>
      </c>
      <c r="K572" s="254">
        <v>1</v>
      </c>
      <c r="L572" s="107">
        <v>3</v>
      </c>
      <c r="M572" s="108">
        <v>44805</v>
      </c>
      <c r="N572" s="108">
        <v>44895</v>
      </c>
      <c r="O572" s="109">
        <f t="shared" si="19"/>
        <v>12.857142857142858</v>
      </c>
      <c r="P572" s="110">
        <v>1</v>
      </c>
      <c r="Q572" s="106" t="s">
        <v>2532</v>
      </c>
      <c r="R572" s="110">
        <f t="shared" si="18"/>
        <v>1</v>
      </c>
      <c r="S572" s="111" t="str">
        <f t="array" aca="1" ref="S572" ca="1">IF(ISNUMBER(R572),IF(R572=100%,"CUMPLIDA",IF(AND(ISNUMBER(N572),ISNUMBER(INDIRECT("FECHA_"&amp;$B572,1))), IF(N572&lt;=INDIRECT("FECHA_"&amp;$B572,1),"INCUMPLIDA","PROCESO"), "VERIFICAR FECHA")),"SIN VALOR AVANCE")</f>
        <v>CUMPLIDA</v>
      </c>
    </row>
    <row r="573" spans="1:19" ht="105.75">
      <c r="A573" s="103" t="s">
        <v>18</v>
      </c>
      <c r="B573" s="104" t="s">
        <v>14</v>
      </c>
      <c r="C573" s="363"/>
      <c r="D573" s="363"/>
      <c r="E573" s="361"/>
      <c r="F573" s="361"/>
      <c r="G573" s="361"/>
      <c r="H573" s="361"/>
      <c r="I573" s="253">
        <v>5</v>
      </c>
      <c r="J573" s="254">
        <v>1</v>
      </c>
      <c r="K573" s="254">
        <v>1</v>
      </c>
      <c r="L573" s="107">
        <v>1</v>
      </c>
      <c r="M573" s="108">
        <v>44805</v>
      </c>
      <c r="N573" s="108">
        <v>44926</v>
      </c>
      <c r="O573" s="109">
        <f t="shared" si="19"/>
        <v>17.285714285714285</v>
      </c>
      <c r="P573" s="110">
        <v>1</v>
      </c>
      <c r="Q573" s="106" t="s">
        <v>2532</v>
      </c>
      <c r="R573" s="110">
        <f t="shared" si="18"/>
        <v>1</v>
      </c>
      <c r="S573" s="111" t="str">
        <f t="array" aca="1" ref="S573" ca="1">IF(ISNUMBER(R573),IF(R573=100%,"CUMPLIDA",IF(AND(ISNUMBER(N573),ISNUMBER(INDIRECT("FECHA_"&amp;$B573,1))), IF(N573&lt;=INDIRECT("FECHA_"&amp;$B573,1),"INCUMPLIDA","PROCESO"), "VERIFICAR FECHA")),"SIN VALOR AVANCE")</f>
        <v>CUMPLIDA</v>
      </c>
    </row>
    <row r="574" spans="1:19" ht="105.75">
      <c r="A574" s="103" t="s">
        <v>18</v>
      </c>
      <c r="B574" s="104" t="s">
        <v>14</v>
      </c>
      <c r="C574" s="363"/>
      <c r="D574" s="363"/>
      <c r="E574" s="361"/>
      <c r="F574" s="361"/>
      <c r="G574" s="361"/>
      <c r="H574" s="361"/>
      <c r="I574" s="253">
        <v>6</v>
      </c>
      <c r="J574" s="254">
        <v>1</v>
      </c>
      <c r="K574" s="254">
        <v>1</v>
      </c>
      <c r="L574" s="110">
        <v>1</v>
      </c>
      <c r="M574" s="108">
        <v>44835</v>
      </c>
      <c r="N574" s="108">
        <v>44956</v>
      </c>
      <c r="O574" s="109">
        <f t="shared" si="19"/>
        <v>17.285714285714285</v>
      </c>
      <c r="P574" s="110">
        <v>1</v>
      </c>
      <c r="Q574" s="106" t="s">
        <v>2532</v>
      </c>
      <c r="R574" s="110">
        <f t="shared" si="18"/>
        <v>1</v>
      </c>
      <c r="S574" s="111" t="str">
        <f t="array" aca="1" ref="S574" ca="1">IF(ISNUMBER(R574),IF(R574=100%,"CUMPLIDA",IF(AND(ISNUMBER(N574),ISNUMBER(INDIRECT("FECHA_"&amp;$B574,1))), IF(N574&lt;=INDIRECT("FECHA_"&amp;$B574,1),"INCUMPLIDA","PROCESO"), "VERIFICAR FECHA")),"SIN VALOR AVANCE")</f>
        <v>CUMPLIDA</v>
      </c>
    </row>
    <row r="575" spans="1:19" ht="105.75">
      <c r="A575" s="103" t="s">
        <v>18</v>
      </c>
      <c r="B575" s="104" t="s">
        <v>14</v>
      </c>
      <c r="C575" s="363"/>
      <c r="D575" s="363"/>
      <c r="E575" s="361"/>
      <c r="F575" s="361"/>
      <c r="G575" s="361"/>
      <c r="H575" s="361"/>
      <c r="I575" s="253">
        <v>7</v>
      </c>
      <c r="J575" s="254">
        <v>1</v>
      </c>
      <c r="K575" s="254">
        <v>1</v>
      </c>
      <c r="L575" s="107">
        <v>4</v>
      </c>
      <c r="M575" s="108">
        <v>44835</v>
      </c>
      <c r="N575" s="108">
        <v>44956</v>
      </c>
      <c r="O575" s="109">
        <f t="shared" si="19"/>
        <v>17.285714285714285</v>
      </c>
      <c r="P575" s="110">
        <v>1</v>
      </c>
      <c r="Q575" s="106" t="s">
        <v>2532</v>
      </c>
      <c r="R575" s="110">
        <f t="shared" si="18"/>
        <v>1</v>
      </c>
      <c r="S575" s="111" t="str">
        <f t="array" aca="1" ref="S575" ca="1">IF(ISNUMBER(R575),IF(R575=100%,"CUMPLIDA",IF(AND(ISNUMBER(N575),ISNUMBER(INDIRECT("FECHA_"&amp;$B575,1))), IF(N575&lt;=INDIRECT("FECHA_"&amp;$B575,1),"INCUMPLIDA","PROCESO"), "VERIFICAR FECHA")),"SIN VALOR AVANCE")</f>
        <v>CUMPLIDA</v>
      </c>
    </row>
    <row r="576" spans="1:19" ht="60.75">
      <c r="A576" s="103" t="s">
        <v>18</v>
      </c>
      <c r="B576" s="104" t="s">
        <v>14</v>
      </c>
      <c r="C576" s="363"/>
      <c r="D576" s="363"/>
      <c r="E576" s="361"/>
      <c r="F576" s="361"/>
      <c r="G576" s="361"/>
      <c r="H576" s="361"/>
      <c r="I576" s="253">
        <v>8</v>
      </c>
      <c r="J576" s="254">
        <v>1</v>
      </c>
      <c r="K576" s="254">
        <v>1</v>
      </c>
      <c r="L576" s="107">
        <v>1</v>
      </c>
      <c r="M576" s="108">
        <v>44805</v>
      </c>
      <c r="N576" s="108">
        <v>44926</v>
      </c>
      <c r="O576" s="109">
        <f t="shared" si="19"/>
        <v>17.285714285714285</v>
      </c>
      <c r="P576" s="110">
        <v>1</v>
      </c>
      <c r="Q576" s="106" t="s">
        <v>2533</v>
      </c>
      <c r="R576" s="110">
        <f t="shared" si="18"/>
        <v>1</v>
      </c>
      <c r="S576" s="111" t="str">
        <f t="array" aca="1" ref="S576" ca="1">IF(ISNUMBER(R576),IF(R576=100%,"CUMPLIDA",IF(AND(ISNUMBER(N576),ISNUMBER(INDIRECT("FECHA_"&amp;$B576,1))), IF(N576&lt;=INDIRECT("FECHA_"&amp;$B576,1),"INCUMPLIDA","PROCESO"), "VERIFICAR FECHA")),"SIN VALOR AVANCE")</f>
        <v>CUMPLIDA</v>
      </c>
    </row>
    <row r="577" spans="1:19" ht="60.75">
      <c r="A577" s="103" t="s">
        <v>18</v>
      </c>
      <c r="B577" s="104" t="s">
        <v>14</v>
      </c>
      <c r="C577" s="363" t="s">
        <v>2534</v>
      </c>
      <c r="D577" s="363"/>
      <c r="E577" s="268" t="s">
        <v>2261</v>
      </c>
      <c r="F577" s="268"/>
      <c r="G577" s="268"/>
      <c r="H577" s="361"/>
      <c r="I577" s="279" t="s">
        <v>2535</v>
      </c>
      <c r="J577" s="254" t="s">
        <v>2536</v>
      </c>
      <c r="K577" s="254" t="s">
        <v>2536</v>
      </c>
      <c r="L577" s="107">
        <v>0</v>
      </c>
      <c r="M577" s="108">
        <v>44805</v>
      </c>
      <c r="N577" s="108">
        <v>44805</v>
      </c>
      <c r="O577" s="109">
        <f t="shared" si="19"/>
        <v>0</v>
      </c>
      <c r="P577" s="110">
        <v>1</v>
      </c>
      <c r="Q577" s="106" t="s">
        <v>2533</v>
      </c>
      <c r="R577" s="110">
        <f t="shared" si="18"/>
        <v>1</v>
      </c>
      <c r="S577" s="111" t="str">
        <f t="array" aca="1" ref="S577" ca="1">IF(ISNUMBER(R577),IF(R577=100%,"CUMPLIDA",IF(AND(ISNUMBER(N577),ISNUMBER(INDIRECT("FECHA_"&amp;$B577,1))), IF(N577&lt;=INDIRECT("FECHA_"&amp;$B577,1),"INCUMPLIDA","PROCESO"), "VERIFICAR FECHA")),"SIN VALOR AVANCE")</f>
        <v>CUMPLIDA</v>
      </c>
    </row>
    <row r="578" spans="1:19" ht="90" customHeight="1">
      <c r="A578" s="103" t="s">
        <v>18</v>
      </c>
      <c r="B578" s="104" t="s">
        <v>14</v>
      </c>
      <c r="C578" s="363"/>
      <c r="D578" s="363"/>
      <c r="E578" s="362" t="s">
        <v>2268</v>
      </c>
      <c r="F578" s="362"/>
      <c r="G578" s="362"/>
      <c r="H578" s="361"/>
      <c r="I578" s="268">
        <v>1</v>
      </c>
      <c r="J578" s="254">
        <v>1</v>
      </c>
      <c r="K578" s="254">
        <v>1</v>
      </c>
      <c r="L578" s="107">
        <v>1</v>
      </c>
      <c r="M578" s="108">
        <v>44927</v>
      </c>
      <c r="N578" s="108">
        <v>45054</v>
      </c>
      <c r="O578" s="109">
        <f t="shared" si="19"/>
        <v>18.142857142857142</v>
      </c>
      <c r="P578" s="110">
        <v>1</v>
      </c>
      <c r="Q578" s="106" t="s">
        <v>2533</v>
      </c>
      <c r="R578" s="110">
        <f t="shared" si="18"/>
        <v>1</v>
      </c>
      <c r="S578" s="111" t="str">
        <f t="array" aca="1" ref="S578" ca="1">IF(ISNUMBER(R578),IF(R578=100%,"CUMPLIDA",IF(AND(ISNUMBER(N578),ISNUMBER(INDIRECT("FECHA_"&amp;$B578,1))), IF(N578&lt;=INDIRECT("FECHA_"&amp;$B578,1),"INCUMPLIDA","PROCESO"), "VERIFICAR FECHA")),"SIN VALOR AVANCE")</f>
        <v>CUMPLIDA</v>
      </c>
    </row>
    <row r="579" spans="1:19" ht="210.75">
      <c r="A579" s="103" t="s">
        <v>18</v>
      </c>
      <c r="B579" s="104" t="s">
        <v>14</v>
      </c>
      <c r="C579" s="363"/>
      <c r="D579" s="363"/>
      <c r="E579" s="362"/>
      <c r="F579" s="362"/>
      <c r="G579" s="362"/>
      <c r="H579" s="361"/>
      <c r="I579" s="268">
        <v>2</v>
      </c>
      <c r="J579" s="254">
        <v>1</v>
      </c>
      <c r="K579" s="254">
        <v>1</v>
      </c>
      <c r="L579" s="107">
        <v>4</v>
      </c>
      <c r="M579" s="108">
        <v>44927</v>
      </c>
      <c r="N579" s="108">
        <v>45291</v>
      </c>
      <c r="O579" s="109">
        <f t="shared" si="19"/>
        <v>52</v>
      </c>
      <c r="P579" s="110">
        <v>1</v>
      </c>
      <c r="Q579" s="106" t="s">
        <v>2537</v>
      </c>
      <c r="R579" s="110">
        <f t="shared" si="18"/>
        <v>1</v>
      </c>
      <c r="S579" s="111" t="str">
        <f t="array" aca="1" ref="S579" ca="1">IF(ISNUMBER(R579),IF(R579=100%,"CUMPLIDA",IF(AND(ISNUMBER(N579),ISNUMBER(INDIRECT("FECHA_"&amp;$B579,1))), IF(N579&lt;=INDIRECT("FECHA_"&amp;$B579,1),"INCUMPLIDA","PROCESO"), "VERIFICAR FECHA")),"SIN VALOR AVANCE")</f>
        <v>CUMPLIDA</v>
      </c>
    </row>
    <row r="580" spans="1:19" ht="60.75">
      <c r="A580" s="103" t="s">
        <v>18</v>
      </c>
      <c r="B580" s="104" t="s">
        <v>14</v>
      </c>
      <c r="C580" s="363"/>
      <c r="D580" s="363"/>
      <c r="E580" s="362" t="s">
        <v>2283</v>
      </c>
      <c r="F580" s="362"/>
      <c r="G580" s="362"/>
      <c r="H580" s="361"/>
      <c r="I580" s="268">
        <v>3</v>
      </c>
      <c r="J580" s="254">
        <v>1</v>
      </c>
      <c r="K580" s="254">
        <v>1</v>
      </c>
      <c r="L580" s="107">
        <v>1</v>
      </c>
      <c r="M580" s="108">
        <v>44927</v>
      </c>
      <c r="N580" s="108">
        <v>45054</v>
      </c>
      <c r="O580" s="109">
        <f t="shared" si="19"/>
        <v>18.142857142857142</v>
      </c>
      <c r="P580" s="110">
        <v>1</v>
      </c>
      <c r="Q580" s="106" t="s">
        <v>2533</v>
      </c>
      <c r="R580" s="110">
        <f t="shared" si="18"/>
        <v>1</v>
      </c>
      <c r="S580" s="111" t="str">
        <f t="array" aca="1" ref="S580" ca="1">IF(ISNUMBER(R580),IF(R580=100%,"CUMPLIDA",IF(AND(ISNUMBER(N580),ISNUMBER(INDIRECT("FECHA_"&amp;$B580,1))), IF(N580&lt;=INDIRECT("FECHA_"&amp;$B580,1),"INCUMPLIDA","PROCESO"), "VERIFICAR FECHA")),"SIN VALOR AVANCE")</f>
        <v>CUMPLIDA</v>
      </c>
    </row>
    <row r="581" spans="1:19" ht="210.75">
      <c r="A581" s="103" t="s">
        <v>18</v>
      </c>
      <c r="B581" s="104" t="s">
        <v>14</v>
      </c>
      <c r="C581" s="363"/>
      <c r="D581" s="363"/>
      <c r="E581" s="362"/>
      <c r="F581" s="362"/>
      <c r="G581" s="362"/>
      <c r="H581" s="361"/>
      <c r="I581" s="268">
        <v>4</v>
      </c>
      <c r="J581" s="254">
        <v>1</v>
      </c>
      <c r="K581" s="254">
        <v>1</v>
      </c>
      <c r="L581" s="107">
        <v>4</v>
      </c>
      <c r="M581" s="108">
        <v>44927</v>
      </c>
      <c r="N581" s="108">
        <v>45291</v>
      </c>
      <c r="O581" s="109">
        <f t="shared" si="19"/>
        <v>52</v>
      </c>
      <c r="P581" s="110">
        <v>1</v>
      </c>
      <c r="Q581" s="106" t="s">
        <v>2537</v>
      </c>
      <c r="R581" s="110">
        <f t="shared" si="18"/>
        <v>1</v>
      </c>
      <c r="S581" s="111" t="str">
        <f t="array" aca="1" ref="S581" ca="1">IF(ISNUMBER(R581),IF(R581=100%,"CUMPLIDA",IF(AND(ISNUMBER(N581),ISNUMBER(INDIRECT("FECHA_"&amp;$B581,1))), IF(N581&lt;=INDIRECT("FECHA_"&amp;$B581,1),"INCUMPLIDA","PROCESO"), "VERIFICAR FECHA")),"SIN VALOR AVANCE")</f>
        <v>CUMPLIDA</v>
      </c>
    </row>
    <row r="582" spans="1:19" ht="75.75" customHeight="1">
      <c r="A582" s="103" t="s">
        <v>18</v>
      </c>
      <c r="B582" s="104" t="s">
        <v>14</v>
      </c>
      <c r="C582" s="363"/>
      <c r="D582" s="363"/>
      <c r="E582" s="362"/>
      <c r="F582" s="362"/>
      <c r="G582" s="362" t="s">
        <v>2288</v>
      </c>
      <c r="H582" s="361"/>
      <c r="I582" s="268">
        <v>5</v>
      </c>
      <c r="J582" s="254">
        <v>1</v>
      </c>
      <c r="K582" s="254">
        <v>1</v>
      </c>
      <c r="L582" s="107">
        <v>1</v>
      </c>
      <c r="M582" s="108">
        <v>44927</v>
      </c>
      <c r="N582" s="108">
        <v>45054</v>
      </c>
      <c r="O582" s="109">
        <f t="shared" si="19"/>
        <v>18.142857142857142</v>
      </c>
      <c r="P582" s="110">
        <v>1</v>
      </c>
      <c r="Q582" s="106" t="s">
        <v>2533</v>
      </c>
      <c r="R582" s="110">
        <f t="shared" si="18"/>
        <v>1</v>
      </c>
      <c r="S582" s="111" t="str">
        <f t="array" aca="1" ref="S582" ca="1">IF(ISNUMBER(R582),IF(R582=100%,"CUMPLIDA",IF(AND(ISNUMBER(N582),ISNUMBER(INDIRECT("FECHA_"&amp;$B582,1))), IF(N582&lt;=INDIRECT("FECHA_"&amp;$B582,1),"INCUMPLIDA","PROCESO"), "VERIFICAR FECHA")),"SIN VALOR AVANCE")</f>
        <v>CUMPLIDA</v>
      </c>
    </row>
    <row r="583" spans="1:19" ht="210.75">
      <c r="A583" s="103" t="s">
        <v>18</v>
      </c>
      <c r="B583" s="104" t="s">
        <v>14</v>
      </c>
      <c r="C583" s="363"/>
      <c r="D583" s="363"/>
      <c r="E583" s="362"/>
      <c r="F583" s="362"/>
      <c r="G583" s="362"/>
      <c r="H583" s="361"/>
      <c r="I583" s="268">
        <v>6</v>
      </c>
      <c r="J583" s="254">
        <v>1</v>
      </c>
      <c r="K583" s="254">
        <v>1</v>
      </c>
      <c r="L583" s="107">
        <v>2</v>
      </c>
      <c r="M583" s="108">
        <v>44927</v>
      </c>
      <c r="N583" s="108">
        <v>45291</v>
      </c>
      <c r="O583" s="109">
        <f t="shared" si="19"/>
        <v>52</v>
      </c>
      <c r="P583" s="110">
        <v>1</v>
      </c>
      <c r="Q583" s="106" t="s">
        <v>2537</v>
      </c>
      <c r="R583" s="110">
        <f t="shared" si="18"/>
        <v>1</v>
      </c>
      <c r="S583" s="111" t="str">
        <f t="array" aca="1" ref="S583" ca="1">IF(ISNUMBER(R583),IF(R583=100%,"CUMPLIDA",IF(AND(ISNUMBER(N583),ISNUMBER(INDIRECT("FECHA_"&amp;$B583,1))), IF(N583&lt;=INDIRECT("FECHA_"&amp;$B583,1),"INCUMPLIDA","PROCESO"), "VERIFICAR FECHA")),"SIN VALOR AVANCE")</f>
        <v>CUMPLIDA</v>
      </c>
    </row>
    <row r="584" spans="1:19" ht="120" customHeight="1">
      <c r="A584" s="103" t="s">
        <v>18</v>
      </c>
      <c r="B584" s="104" t="s">
        <v>14</v>
      </c>
      <c r="C584" s="363"/>
      <c r="D584" s="363"/>
      <c r="E584" s="362"/>
      <c r="F584" s="362"/>
      <c r="G584" s="362" t="s">
        <v>2361</v>
      </c>
      <c r="H584" s="361"/>
      <c r="I584" s="268">
        <v>7</v>
      </c>
      <c r="J584" s="254">
        <v>1</v>
      </c>
      <c r="K584" s="254">
        <v>1</v>
      </c>
      <c r="L584" s="107">
        <v>1</v>
      </c>
      <c r="M584" s="108">
        <v>44927</v>
      </c>
      <c r="N584" s="108">
        <v>45054</v>
      </c>
      <c r="O584" s="109">
        <f t="shared" si="19"/>
        <v>18.142857142857142</v>
      </c>
      <c r="P584" s="110">
        <v>1</v>
      </c>
      <c r="Q584" s="106" t="s">
        <v>2533</v>
      </c>
      <c r="R584" s="110">
        <f t="shared" si="18"/>
        <v>1</v>
      </c>
      <c r="S584" s="111" t="str">
        <f t="array" aca="1" ref="S584" ca="1">IF(ISNUMBER(R584),IF(R584=100%,"CUMPLIDA",IF(AND(ISNUMBER(N584),ISNUMBER(INDIRECT("FECHA_"&amp;$B584,1))), IF(N584&lt;=INDIRECT("FECHA_"&amp;$B584,1),"INCUMPLIDA","PROCESO"), "VERIFICAR FECHA")),"SIN VALOR AVANCE")</f>
        <v>CUMPLIDA</v>
      </c>
    </row>
    <row r="585" spans="1:19" ht="210.75">
      <c r="A585" s="103" t="s">
        <v>18</v>
      </c>
      <c r="B585" s="104" t="s">
        <v>14</v>
      </c>
      <c r="C585" s="363"/>
      <c r="D585" s="363"/>
      <c r="E585" s="362"/>
      <c r="F585" s="362"/>
      <c r="G585" s="362"/>
      <c r="H585" s="361"/>
      <c r="I585" s="268">
        <v>8</v>
      </c>
      <c r="J585" s="254">
        <v>1</v>
      </c>
      <c r="K585" s="254">
        <v>1</v>
      </c>
      <c r="L585" s="107">
        <v>4</v>
      </c>
      <c r="M585" s="108">
        <v>44927</v>
      </c>
      <c r="N585" s="108">
        <v>45291</v>
      </c>
      <c r="O585" s="109">
        <f t="shared" si="19"/>
        <v>52</v>
      </c>
      <c r="P585" s="110">
        <v>1</v>
      </c>
      <c r="Q585" s="106" t="s">
        <v>2537</v>
      </c>
      <c r="R585" s="110">
        <f t="shared" si="18"/>
        <v>1</v>
      </c>
      <c r="S585" s="111" t="str">
        <f t="array" aca="1" ref="S585" ca="1">IF(ISNUMBER(R585),IF(R585=100%,"CUMPLIDA",IF(AND(ISNUMBER(N585),ISNUMBER(INDIRECT("FECHA_"&amp;$B585,1))), IF(N585&lt;=INDIRECT("FECHA_"&amp;$B585,1),"INCUMPLIDA","PROCESO"), "VERIFICAR FECHA")),"SIN VALOR AVANCE")</f>
        <v>CUMPLIDA</v>
      </c>
    </row>
    <row r="586" spans="1:19" ht="60.75">
      <c r="A586" s="103" t="s">
        <v>18</v>
      </c>
      <c r="B586" s="104" t="s">
        <v>14</v>
      </c>
      <c r="C586" s="363"/>
      <c r="D586" s="363"/>
      <c r="E586" s="268"/>
      <c r="F586" s="268"/>
      <c r="G586" s="268" t="s">
        <v>2363</v>
      </c>
      <c r="H586" s="361"/>
      <c r="I586" s="268">
        <v>9</v>
      </c>
      <c r="J586" s="254">
        <v>1</v>
      </c>
      <c r="K586" s="254">
        <v>1</v>
      </c>
      <c r="L586" s="107">
        <v>1</v>
      </c>
      <c r="M586" s="108">
        <v>44927</v>
      </c>
      <c r="N586" s="108">
        <v>45046</v>
      </c>
      <c r="O586" s="109">
        <f t="shared" si="19"/>
        <v>17</v>
      </c>
      <c r="P586" s="110">
        <v>1</v>
      </c>
      <c r="Q586" s="106" t="s">
        <v>2533</v>
      </c>
      <c r="R586" s="110">
        <f t="shared" si="18"/>
        <v>1</v>
      </c>
      <c r="S586" s="111" t="str">
        <f t="array" aca="1" ref="S586" ca="1">IF(ISNUMBER(R586),IF(R586=100%,"CUMPLIDA",IF(AND(ISNUMBER(N586),ISNUMBER(INDIRECT("FECHA_"&amp;$B586,1))), IF(N586&lt;=INDIRECT("FECHA_"&amp;$B586,1),"INCUMPLIDA","PROCESO"), "VERIFICAR FECHA")),"SIN VALOR AVANCE")</f>
        <v>CUMPLIDA</v>
      </c>
    </row>
    <row r="587" spans="1:19" ht="120" customHeight="1">
      <c r="A587" s="103" t="s">
        <v>18</v>
      </c>
      <c r="B587" s="104" t="s">
        <v>14</v>
      </c>
      <c r="C587" s="363" t="s">
        <v>2538</v>
      </c>
      <c r="D587" s="363"/>
      <c r="E587" s="361" t="s">
        <v>2261</v>
      </c>
      <c r="F587" s="361"/>
      <c r="G587" s="361"/>
      <c r="H587" s="361"/>
      <c r="I587" s="268">
        <v>1</v>
      </c>
      <c r="J587" s="254">
        <v>1</v>
      </c>
      <c r="K587" s="254">
        <v>1</v>
      </c>
      <c r="L587" s="107">
        <v>1</v>
      </c>
      <c r="M587" s="108">
        <v>45040</v>
      </c>
      <c r="N587" s="108">
        <v>45169</v>
      </c>
      <c r="O587" s="109">
        <f t="shared" si="19"/>
        <v>18.428571428571427</v>
      </c>
      <c r="P587" s="110">
        <v>1</v>
      </c>
      <c r="Q587" s="106" t="s">
        <v>2539</v>
      </c>
      <c r="R587" s="110">
        <f t="shared" si="18"/>
        <v>1</v>
      </c>
      <c r="S587" s="111" t="str">
        <f t="array" aca="1" ref="S587" ca="1">IF(ISNUMBER(R587),IF(R587=100%,"CUMPLIDA",IF(AND(ISNUMBER(N587),ISNUMBER(INDIRECT("FECHA_"&amp;$B587,1))), IF(N587&lt;=INDIRECT("FECHA_"&amp;$B587,1),"INCUMPLIDA","PROCESO"), "VERIFICAR FECHA")),"SIN VALOR AVANCE")</f>
        <v>CUMPLIDA</v>
      </c>
    </row>
    <row r="588" spans="1:19" ht="60.75">
      <c r="A588" s="103" t="s">
        <v>18</v>
      </c>
      <c r="B588" s="104" t="s">
        <v>14</v>
      </c>
      <c r="C588" s="363"/>
      <c r="D588" s="363"/>
      <c r="E588" s="361"/>
      <c r="F588" s="361"/>
      <c r="G588" s="361"/>
      <c r="H588" s="361"/>
      <c r="I588" s="268">
        <v>2</v>
      </c>
      <c r="J588" s="254">
        <v>1</v>
      </c>
      <c r="K588" s="254">
        <v>1</v>
      </c>
      <c r="L588" s="107">
        <v>1</v>
      </c>
      <c r="M588" s="108">
        <v>45170</v>
      </c>
      <c r="N588" s="108">
        <v>45260</v>
      </c>
      <c r="O588" s="109">
        <f t="shared" si="19"/>
        <v>12.857142857142858</v>
      </c>
      <c r="P588" s="110">
        <v>1</v>
      </c>
      <c r="Q588" s="106" t="s">
        <v>2539</v>
      </c>
      <c r="R588" s="110">
        <f t="shared" si="18"/>
        <v>1</v>
      </c>
      <c r="S588" s="111" t="str">
        <f t="array" aca="1" ref="S588" ca="1">IF(ISNUMBER(R588),IF(R588=100%,"CUMPLIDA",IF(AND(ISNUMBER(N588),ISNUMBER(INDIRECT("FECHA_"&amp;$B588,1))), IF(N588&lt;=INDIRECT("FECHA_"&amp;$B588,1),"INCUMPLIDA","PROCESO"), "VERIFICAR FECHA")),"SIN VALOR AVANCE")</f>
        <v>CUMPLIDA</v>
      </c>
    </row>
    <row r="589" spans="1:19" ht="120.75">
      <c r="A589" s="103" t="s">
        <v>18</v>
      </c>
      <c r="B589" s="104" t="s">
        <v>14</v>
      </c>
      <c r="C589" s="363"/>
      <c r="D589" s="363"/>
      <c r="E589" s="361"/>
      <c r="F589" s="361"/>
      <c r="G589" s="361"/>
      <c r="H589" s="361"/>
      <c r="I589" s="268">
        <v>3</v>
      </c>
      <c r="J589" s="254">
        <v>1</v>
      </c>
      <c r="K589" s="254">
        <v>1</v>
      </c>
      <c r="L589" s="107">
        <v>1</v>
      </c>
      <c r="M589" s="108">
        <v>45170</v>
      </c>
      <c r="N589" s="108">
        <v>45260</v>
      </c>
      <c r="O589" s="109">
        <f t="shared" si="19"/>
        <v>12.857142857142858</v>
      </c>
      <c r="P589" s="110">
        <v>1</v>
      </c>
      <c r="Q589" s="106" t="s">
        <v>2540</v>
      </c>
      <c r="R589" s="110">
        <f t="shared" si="18"/>
        <v>1</v>
      </c>
      <c r="S589" s="111" t="str">
        <f t="array" aca="1" ref="S589" ca="1">IF(ISNUMBER(R589),IF(R589=100%,"CUMPLIDA",IF(AND(ISNUMBER(N589),ISNUMBER(INDIRECT("FECHA_"&amp;$B589,1))), IF(N589&lt;=INDIRECT("FECHA_"&amp;$B589,1),"INCUMPLIDA","PROCESO"), "VERIFICAR FECHA")),"SIN VALOR AVANCE")</f>
        <v>CUMPLIDA</v>
      </c>
    </row>
    <row r="590" spans="1:19" ht="60.75">
      <c r="A590" s="103" t="s">
        <v>18</v>
      </c>
      <c r="B590" s="104" t="s">
        <v>14</v>
      </c>
      <c r="C590" s="363"/>
      <c r="D590" s="363"/>
      <c r="E590" s="361"/>
      <c r="F590" s="361"/>
      <c r="G590" s="361"/>
      <c r="H590" s="361"/>
      <c r="I590" s="268">
        <v>4</v>
      </c>
      <c r="J590" s="254">
        <v>1</v>
      </c>
      <c r="K590" s="254">
        <v>1</v>
      </c>
      <c r="L590" s="107">
        <v>1</v>
      </c>
      <c r="M590" s="108">
        <v>44930</v>
      </c>
      <c r="N590" s="108">
        <v>45291</v>
      </c>
      <c r="O590" s="109">
        <f t="shared" si="19"/>
        <v>51.571428571428569</v>
      </c>
      <c r="P590" s="110">
        <v>1</v>
      </c>
      <c r="Q590" s="106" t="s">
        <v>2541</v>
      </c>
      <c r="R590" s="110">
        <f t="shared" si="18"/>
        <v>1</v>
      </c>
      <c r="S590" s="111" t="str">
        <f t="array" aca="1" ref="S590" ca="1">IF(ISNUMBER(R590),IF(R590=100%,"CUMPLIDA",IF(AND(ISNUMBER(N590),ISNUMBER(INDIRECT("FECHA_"&amp;$B590,1))), IF(N590&lt;=INDIRECT("FECHA_"&amp;$B590,1),"INCUMPLIDA","PROCESO"), "VERIFICAR FECHA")),"SIN VALOR AVANCE")</f>
        <v>CUMPLIDA</v>
      </c>
    </row>
    <row r="591" spans="1:19" ht="60.75">
      <c r="A591" s="103" t="s">
        <v>18</v>
      </c>
      <c r="B591" s="104" t="s">
        <v>14</v>
      </c>
      <c r="C591" s="363"/>
      <c r="D591" s="363"/>
      <c r="E591" s="362" t="s">
        <v>2268</v>
      </c>
      <c r="F591" s="362"/>
      <c r="G591" s="362"/>
      <c r="H591" s="361"/>
      <c r="I591" s="268">
        <v>5</v>
      </c>
      <c r="J591" s="254">
        <v>1</v>
      </c>
      <c r="K591" s="254">
        <v>1</v>
      </c>
      <c r="L591" s="107">
        <v>1</v>
      </c>
      <c r="M591" s="108">
        <v>45040</v>
      </c>
      <c r="N591" s="108">
        <v>45169</v>
      </c>
      <c r="O591" s="109">
        <f t="shared" si="19"/>
        <v>18.428571428571427</v>
      </c>
      <c r="P591" s="110">
        <v>1</v>
      </c>
      <c r="Q591" s="106" t="s">
        <v>2539</v>
      </c>
      <c r="R591" s="110">
        <f t="shared" ref="R591:R654" si="20">(P591)</f>
        <v>1</v>
      </c>
      <c r="S591" s="111" t="str">
        <f t="array" aca="1" ref="S591" ca="1">IF(ISNUMBER(R591),IF(R591=100%,"CUMPLIDA",IF(AND(ISNUMBER(N591),ISNUMBER(INDIRECT("FECHA_"&amp;$B591,1))), IF(N591&lt;=INDIRECT("FECHA_"&amp;$B591,1),"INCUMPLIDA","PROCESO"), "VERIFICAR FECHA")),"SIN VALOR AVANCE")</f>
        <v>CUMPLIDA</v>
      </c>
    </row>
    <row r="592" spans="1:19" ht="60.75">
      <c r="A592" s="103" t="s">
        <v>18</v>
      </c>
      <c r="B592" s="104" t="s">
        <v>14</v>
      </c>
      <c r="C592" s="363"/>
      <c r="D592" s="363"/>
      <c r="E592" s="362"/>
      <c r="F592" s="362"/>
      <c r="G592" s="362"/>
      <c r="H592" s="361"/>
      <c r="I592" s="268">
        <v>6</v>
      </c>
      <c r="J592" s="254">
        <v>1</v>
      </c>
      <c r="K592" s="254">
        <v>1</v>
      </c>
      <c r="L592" s="107">
        <v>1</v>
      </c>
      <c r="M592" s="108">
        <v>45170</v>
      </c>
      <c r="N592" s="108">
        <v>45260</v>
      </c>
      <c r="O592" s="109">
        <f t="shared" si="19"/>
        <v>12.857142857142858</v>
      </c>
      <c r="P592" s="110">
        <v>1</v>
      </c>
      <c r="Q592" s="106" t="s">
        <v>2539</v>
      </c>
      <c r="R592" s="110">
        <f t="shared" si="20"/>
        <v>1</v>
      </c>
      <c r="S592" s="111" t="str">
        <f t="array" aca="1" ref="S592" ca="1">IF(ISNUMBER(R592),IF(R592=100%,"CUMPLIDA",IF(AND(ISNUMBER(N592),ISNUMBER(INDIRECT("FECHA_"&amp;$B592,1))), IF(N592&lt;=INDIRECT("FECHA_"&amp;$B592,1),"INCUMPLIDA","PROCESO"), "VERIFICAR FECHA")),"SIN VALOR AVANCE")</f>
        <v>CUMPLIDA</v>
      </c>
    </row>
    <row r="593" spans="1:19" ht="120.75">
      <c r="A593" s="103" t="s">
        <v>18</v>
      </c>
      <c r="B593" s="104" t="s">
        <v>14</v>
      </c>
      <c r="C593" s="363"/>
      <c r="D593" s="363"/>
      <c r="E593" s="362"/>
      <c r="F593" s="362"/>
      <c r="G593" s="362"/>
      <c r="H593" s="361"/>
      <c r="I593" s="268">
        <v>7</v>
      </c>
      <c r="J593" s="254">
        <v>1</v>
      </c>
      <c r="K593" s="254">
        <v>1</v>
      </c>
      <c r="L593" s="107">
        <v>1</v>
      </c>
      <c r="M593" s="108">
        <v>45170</v>
      </c>
      <c r="N593" s="108">
        <v>45260</v>
      </c>
      <c r="O593" s="109">
        <f t="shared" si="19"/>
        <v>12.857142857142858</v>
      </c>
      <c r="P593" s="110">
        <v>1</v>
      </c>
      <c r="Q593" s="106" t="s">
        <v>2540</v>
      </c>
      <c r="R593" s="110">
        <f t="shared" si="20"/>
        <v>1</v>
      </c>
      <c r="S593" s="111" t="str">
        <f t="array" aca="1" ref="S593" ca="1">IF(ISNUMBER(R593),IF(R593=100%,"CUMPLIDA",IF(AND(ISNUMBER(N593),ISNUMBER(INDIRECT("FECHA_"&amp;$B593,1))), IF(N593&lt;=INDIRECT("FECHA_"&amp;$B593,1),"INCUMPLIDA","PROCESO"), "VERIFICAR FECHA")),"SIN VALOR AVANCE")</f>
        <v>CUMPLIDA</v>
      </c>
    </row>
    <row r="594" spans="1:19" ht="60.75">
      <c r="A594" s="103" t="s">
        <v>18</v>
      </c>
      <c r="B594" s="104" t="s">
        <v>14</v>
      </c>
      <c r="C594" s="363" t="s">
        <v>2542</v>
      </c>
      <c r="D594" s="363"/>
      <c r="E594" s="361" t="s">
        <v>2261</v>
      </c>
      <c r="F594" s="361"/>
      <c r="G594" s="361"/>
      <c r="H594" s="361"/>
      <c r="I594" s="253">
        <v>1</v>
      </c>
      <c r="J594" s="254">
        <v>1</v>
      </c>
      <c r="K594" s="254">
        <v>1</v>
      </c>
      <c r="L594" s="107">
        <v>1</v>
      </c>
      <c r="M594" s="108">
        <v>44805</v>
      </c>
      <c r="N594" s="108">
        <v>44834</v>
      </c>
      <c r="O594" s="109">
        <f t="shared" si="19"/>
        <v>4.1428571428571432</v>
      </c>
      <c r="P594" s="110">
        <v>1</v>
      </c>
      <c r="Q594" s="106" t="s">
        <v>2543</v>
      </c>
      <c r="R594" s="110">
        <f t="shared" si="20"/>
        <v>1</v>
      </c>
      <c r="S594" s="111" t="str">
        <f t="array" aca="1" ref="S594" ca="1">IF(ISNUMBER(R594),IF(R594=100%,"CUMPLIDA",IF(AND(ISNUMBER(N594),ISNUMBER(INDIRECT("FECHA_"&amp;$B594,1))), IF(N594&lt;=INDIRECT("FECHA_"&amp;$B594,1),"INCUMPLIDA","PROCESO"), "VERIFICAR FECHA")),"SIN VALOR AVANCE")</f>
        <v>CUMPLIDA</v>
      </c>
    </row>
    <row r="595" spans="1:19" ht="180.75">
      <c r="A595" s="103" t="s">
        <v>18</v>
      </c>
      <c r="B595" s="104" t="s">
        <v>14</v>
      </c>
      <c r="C595" s="363"/>
      <c r="D595" s="363"/>
      <c r="E595" s="361"/>
      <c r="F595" s="361"/>
      <c r="G595" s="361"/>
      <c r="H595" s="361"/>
      <c r="I595" s="253">
        <v>2</v>
      </c>
      <c r="J595" s="254">
        <v>1</v>
      </c>
      <c r="K595" s="254">
        <v>1</v>
      </c>
      <c r="L595" s="107">
        <v>6</v>
      </c>
      <c r="M595" s="108">
        <v>44835</v>
      </c>
      <c r="N595" s="108">
        <v>45016</v>
      </c>
      <c r="O595" s="109">
        <f t="shared" si="19"/>
        <v>25.857142857142858</v>
      </c>
      <c r="P595" s="110">
        <v>1</v>
      </c>
      <c r="Q595" s="106" t="s">
        <v>2544</v>
      </c>
      <c r="R595" s="110">
        <f t="shared" si="20"/>
        <v>1</v>
      </c>
      <c r="S595" s="111" t="str">
        <f t="array" aca="1" ref="S595" ca="1">IF(ISNUMBER(R595),IF(R595=100%,"CUMPLIDA",IF(AND(ISNUMBER(N595),ISNUMBER(INDIRECT("FECHA_"&amp;$B595,1))), IF(N595&lt;=INDIRECT("FECHA_"&amp;$B595,1),"INCUMPLIDA","PROCESO"), "VERIFICAR FECHA")),"SIN VALOR AVANCE")</f>
        <v>CUMPLIDA</v>
      </c>
    </row>
    <row r="596" spans="1:19" ht="105.75">
      <c r="A596" s="103" t="s">
        <v>18</v>
      </c>
      <c r="B596" s="104" t="s">
        <v>14</v>
      </c>
      <c r="C596" s="363"/>
      <c r="D596" s="363"/>
      <c r="E596" s="361"/>
      <c r="F596" s="361"/>
      <c r="G596" s="361"/>
      <c r="H596" s="361"/>
      <c r="I596" s="253">
        <v>3</v>
      </c>
      <c r="J596" s="254">
        <v>1</v>
      </c>
      <c r="K596" s="254">
        <v>1</v>
      </c>
      <c r="L596" s="110">
        <v>1</v>
      </c>
      <c r="M596" s="108">
        <v>44805</v>
      </c>
      <c r="N596" s="108">
        <v>45291</v>
      </c>
      <c r="O596" s="109">
        <f t="shared" si="19"/>
        <v>69.428571428571431</v>
      </c>
      <c r="P596" s="110">
        <v>1</v>
      </c>
      <c r="Q596" s="106" t="s">
        <v>2545</v>
      </c>
      <c r="R596" s="110">
        <f t="shared" si="20"/>
        <v>1</v>
      </c>
      <c r="S596" s="111" t="str">
        <f t="array" aca="1" ref="S596" ca="1">IF(ISNUMBER(R596),IF(R596=100%,"CUMPLIDA",IF(AND(ISNUMBER(N596),ISNUMBER(INDIRECT("FECHA_"&amp;$B596,1))), IF(N596&lt;=INDIRECT("FECHA_"&amp;$B596,1),"INCUMPLIDA","PROCESO"), "VERIFICAR FECHA")),"SIN VALOR AVANCE")</f>
        <v>CUMPLIDA</v>
      </c>
    </row>
    <row r="597" spans="1:19" ht="105.75">
      <c r="A597" s="103" t="s">
        <v>18</v>
      </c>
      <c r="B597" s="104" t="s">
        <v>14</v>
      </c>
      <c r="C597" s="363"/>
      <c r="D597" s="363"/>
      <c r="E597" s="361" t="s">
        <v>2268</v>
      </c>
      <c r="F597" s="361"/>
      <c r="G597" s="361"/>
      <c r="H597" s="361"/>
      <c r="I597" s="253">
        <v>4</v>
      </c>
      <c r="J597" s="254">
        <v>1</v>
      </c>
      <c r="K597" s="254">
        <v>1</v>
      </c>
      <c r="L597" s="110">
        <v>1</v>
      </c>
      <c r="M597" s="108">
        <v>45108</v>
      </c>
      <c r="N597" s="108">
        <v>45473</v>
      </c>
      <c r="O597" s="109">
        <f t="shared" si="19"/>
        <v>52.142857142857146</v>
      </c>
      <c r="P597" s="110">
        <v>1</v>
      </c>
      <c r="Q597" s="106" t="s">
        <v>2545</v>
      </c>
      <c r="R597" s="110">
        <f t="shared" si="20"/>
        <v>1</v>
      </c>
      <c r="S597" s="111" t="str">
        <f t="array" aca="1" ref="S597" ca="1">IF(ISNUMBER(R597),IF(R597=100%,"CUMPLIDA",IF(AND(ISNUMBER(N597),ISNUMBER(INDIRECT("FECHA_"&amp;$B597,1))), IF(N597&lt;=INDIRECT("FECHA_"&amp;$B597,1),"INCUMPLIDA","PROCESO"), "VERIFICAR FECHA")),"SIN VALOR AVANCE")</f>
        <v>CUMPLIDA</v>
      </c>
    </row>
    <row r="598" spans="1:19" ht="105.75">
      <c r="A598" s="103" t="s">
        <v>18</v>
      </c>
      <c r="B598" s="104" t="s">
        <v>14</v>
      </c>
      <c r="C598" s="363"/>
      <c r="D598" s="363"/>
      <c r="E598" s="361"/>
      <c r="F598" s="361"/>
      <c r="G598" s="361"/>
      <c r="H598" s="361"/>
      <c r="I598" s="253">
        <v>5</v>
      </c>
      <c r="J598" s="254">
        <v>1</v>
      </c>
      <c r="K598" s="254">
        <v>1</v>
      </c>
      <c r="L598" s="107">
        <v>4</v>
      </c>
      <c r="M598" s="108">
        <v>44805</v>
      </c>
      <c r="N598" s="108">
        <v>45168</v>
      </c>
      <c r="O598" s="109">
        <f t="shared" si="19"/>
        <v>51.857142857142854</v>
      </c>
      <c r="P598" s="110">
        <v>1</v>
      </c>
      <c r="Q598" s="106" t="s">
        <v>2545</v>
      </c>
      <c r="R598" s="110">
        <f t="shared" si="20"/>
        <v>1</v>
      </c>
      <c r="S598" s="111" t="str">
        <f t="array" aca="1" ref="S598" ca="1">IF(ISNUMBER(R598),IF(R598=100%,"CUMPLIDA",IF(AND(ISNUMBER(N598),ISNUMBER(INDIRECT("FECHA_"&amp;$B598,1))), IF(N598&lt;=INDIRECT("FECHA_"&amp;$B598,1),"INCUMPLIDA","PROCESO"), "VERIFICAR FECHA")),"SIN VALOR AVANCE")</f>
        <v>CUMPLIDA</v>
      </c>
    </row>
    <row r="599" spans="1:19" ht="105.75">
      <c r="A599" s="103" t="s">
        <v>18</v>
      </c>
      <c r="B599" s="104" t="s">
        <v>14</v>
      </c>
      <c r="C599" s="363"/>
      <c r="D599" s="363"/>
      <c r="E599" s="361"/>
      <c r="F599" s="361"/>
      <c r="G599" s="361"/>
      <c r="H599" s="361"/>
      <c r="I599" s="253">
        <v>6</v>
      </c>
      <c r="J599" s="254">
        <v>1</v>
      </c>
      <c r="K599" s="254">
        <v>1</v>
      </c>
      <c r="L599" s="110">
        <v>1</v>
      </c>
      <c r="M599" s="108">
        <v>44835</v>
      </c>
      <c r="N599" s="108">
        <v>44956</v>
      </c>
      <c r="O599" s="109">
        <f t="shared" si="19"/>
        <v>17.285714285714285</v>
      </c>
      <c r="P599" s="110">
        <v>1</v>
      </c>
      <c r="Q599" s="106" t="s">
        <v>2545</v>
      </c>
      <c r="R599" s="110">
        <f t="shared" si="20"/>
        <v>1</v>
      </c>
      <c r="S599" s="111" t="str">
        <f t="array" aca="1" ref="S599" ca="1">IF(ISNUMBER(R599),IF(R599=100%,"CUMPLIDA",IF(AND(ISNUMBER(N599),ISNUMBER(INDIRECT("FECHA_"&amp;$B599,1))), IF(N599&lt;=INDIRECT("FECHA_"&amp;$B599,1),"INCUMPLIDA","PROCESO"), "VERIFICAR FECHA")),"SIN VALOR AVANCE")</f>
        <v>CUMPLIDA</v>
      </c>
    </row>
    <row r="600" spans="1:19" ht="105.75">
      <c r="A600" s="103" t="s">
        <v>18</v>
      </c>
      <c r="B600" s="104" t="s">
        <v>14</v>
      </c>
      <c r="C600" s="363"/>
      <c r="D600" s="363"/>
      <c r="E600" s="361" t="s">
        <v>2283</v>
      </c>
      <c r="F600" s="361"/>
      <c r="G600" s="361"/>
      <c r="H600" s="361"/>
      <c r="I600" s="253">
        <v>7</v>
      </c>
      <c r="J600" s="254">
        <v>1</v>
      </c>
      <c r="K600" s="254">
        <v>1</v>
      </c>
      <c r="L600" s="107">
        <v>4</v>
      </c>
      <c r="M600" s="108">
        <v>44835</v>
      </c>
      <c r="N600" s="108">
        <v>44956</v>
      </c>
      <c r="O600" s="109">
        <f t="shared" si="19"/>
        <v>17.285714285714285</v>
      </c>
      <c r="P600" s="110">
        <v>1</v>
      </c>
      <c r="Q600" s="106" t="s">
        <v>2545</v>
      </c>
      <c r="R600" s="110">
        <f t="shared" si="20"/>
        <v>1</v>
      </c>
      <c r="S600" s="111" t="str">
        <f t="array" aca="1" ref="S600" ca="1">IF(ISNUMBER(R600),IF(R600=100%,"CUMPLIDA",IF(AND(ISNUMBER(N600),ISNUMBER(INDIRECT("FECHA_"&amp;$B600,1))), IF(N600&lt;=INDIRECT("FECHA_"&amp;$B600,1),"INCUMPLIDA","PROCESO"), "VERIFICAR FECHA")),"SIN VALOR AVANCE")</f>
        <v>CUMPLIDA</v>
      </c>
    </row>
    <row r="601" spans="1:19" ht="135.75">
      <c r="A601" s="103" t="s">
        <v>18</v>
      </c>
      <c r="B601" s="104" t="s">
        <v>14</v>
      </c>
      <c r="C601" s="363"/>
      <c r="D601" s="363"/>
      <c r="E601" s="361"/>
      <c r="F601" s="361"/>
      <c r="G601" s="361"/>
      <c r="H601" s="361"/>
      <c r="I601" s="253">
        <v>8</v>
      </c>
      <c r="J601" s="254">
        <v>1</v>
      </c>
      <c r="K601" s="254">
        <v>1</v>
      </c>
      <c r="L601" s="107">
        <v>1</v>
      </c>
      <c r="M601" s="108">
        <v>44805</v>
      </c>
      <c r="N601" s="108">
        <v>44865</v>
      </c>
      <c r="O601" s="109">
        <f t="shared" si="19"/>
        <v>8.5714285714285712</v>
      </c>
      <c r="P601" s="110">
        <v>1</v>
      </c>
      <c r="Q601" s="106" t="s">
        <v>2546</v>
      </c>
      <c r="R601" s="110">
        <f t="shared" si="20"/>
        <v>1</v>
      </c>
      <c r="S601" s="111" t="str">
        <f t="array" aca="1" ref="S601" ca="1">IF(ISNUMBER(R601),IF(R601=100%,"CUMPLIDA",IF(AND(ISNUMBER(N601),ISNUMBER(INDIRECT("FECHA_"&amp;$B601,1))), IF(N601&lt;=INDIRECT("FECHA_"&amp;$B601,1),"INCUMPLIDA","PROCESO"), "VERIFICAR FECHA")),"SIN VALOR AVANCE")</f>
        <v>CUMPLIDA</v>
      </c>
    </row>
    <row r="602" spans="1:19" ht="75.75">
      <c r="A602" s="103" t="s">
        <v>18</v>
      </c>
      <c r="B602" s="104" t="s">
        <v>14</v>
      </c>
      <c r="C602" s="363"/>
      <c r="D602" s="363"/>
      <c r="E602" s="361"/>
      <c r="F602" s="361"/>
      <c r="G602" s="361"/>
      <c r="H602" s="361"/>
      <c r="I602" s="253">
        <v>9</v>
      </c>
      <c r="J602" s="254">
        <v>1</v>
      </c>
      <c r="K602" s="254">
        <v>1</v>
      </c>
      <c r="L602" s="107">
        <v>2</v>
      </c>
      <c r="M602" s="108">
        <v>44805</v>
      </c>
      <c r="N602" s="108">
        <v>44834</v>
      </c>
      <c r="O602" s="109">
        <f t="shared" si="19"/>
        <v>4.1428571428571432</v>
      </c>
      <c r="P602" s="110">
        <v>1</v>
      </c>
      <c r="Q602" s="106" t="s">
        <v>2547</v>
      </c>
      <c r="R602" s="110">
        <f t="shared" si="20"/>
        <v>1</v>
      </c>
      <c r="S602" s="111" t="str">
        <f t="array" aca="1" ref="S602" ca="1">IF(ISNUMBER(R602),IF(R602=100%,"CUMPLIDA",IF(AND(ISNUMBER(N602),ISNUMBER(INDIRECT("FECHA_"&amp;$B602,1))), IF(N602&lt;=INDIRECT("FECHA_"&amp;$B602,1),"INCUMPLIDA","PROCESO"), "VERIFICAR FECHA")),"SIN VALOR AVANCE")</f>
        <v>CUMPLIDA</v>
      </c>
    </row>
    <row r="603" spans="1:19" ht="75.75">
      <c r="A603" s="103" t="s">
        <v>18</v>
      </c>
      <c r="B603" s="104" t="s">
        <v>14</v>
      </c>
      <c r="C603" s="363" t="s">
        <v>2548</v>
      </c>
      <c r="D603" s="363"/>
      <c r="E603" s="253" t="s">
        <v>2261</v>
      </c>
      <c r="F603" s="253"/>
      <c r="G603" s="253"/>
      <c r="H603" s="361"/>
      <c r="I603" s="253">
        <v>1</v>
      </c>
      <c r="J603" s="254">
        <v>1</v>
      </c>
      <c r="K603" s="254">
        <v>1</v>
      </c>
      <c r="L603" s="110">
        <v>1</v>
      </c>
      <c r="M603" s="108">
        <v>45292</v>
      </c>
      <c r="N603" s="108">
        <v>45657</v>
      </c>
      <c r="O603" s="109">
        <f t="shared" si="19"/>
        <v>52.142857142857146</v>
      </c>
      <c r="P603" s="110">
        <v>1</v>
      </c>
      <c r="Q603" s="106" t="s">
        <v>2549</v>
      </c>
      <c r="R603" s="110">
        <f t="shared" si="20"/>
        <v>1</v>
      </c>
      <c r="S603" s="111" t="str">
        <f t="array" aca="1" ref="S603" ca="1">IF(ISNUMBER(R603),IF(R603=100%,"CUMPLIDA",IF(AND(ISNUMBER(N603),ISNUMBER(INDIRECT("FECHA_"&amp;$B603,1))), IF(N603&lt;=INDIRECT("FECHA_"&amp;$B603,1),"INCUMPLIDA","PROCESO"), "VERIFICAR FECHA")),"SIN VALOR AVANCE")</f>
        <v>CUMPLIDA</v>
      </c>
    </row>
    <row r="604" spans="1:19" ht="75.75">
      <c r="A604" s="103" t="s">
        <v>18</v>
      </c>
      <c r="B604" s="104" t="s">
        <v>14</v>
      </c>
      <c r="C604" s="363"/>
      <c r="D604" s="363"/>
      <c r="E604" s="253"/>
      <c r="F604" s="253"/>
      <c r="G604" s="253" t="s">
        <v>2288</v>
      </c>
      <c r="H604" s="361"/>
      <c r="I604" s="253">
        <v>2</v>
      </c>
      <c r="J604" s="254">
        <v>1</v>
      </c>
      <c r="K604" s="254">
        <v>1</v>
      </c>
      <c r="L604" s="107">
        <v>1</v>
      </c>
      <c r="M604" s="108">
        <v>45292</v>
      </c>
      <c r="N604" s="108">
        <v>45382</v>
      </c>
      <c r="O604" s="109">
        <f t="shared" si="19"/>
        <v>12.857142857142858</v>
      </c>
      <c r="P604" s="110">
        <v>1</v>
      </c>
      <c r="Q604" s="126" t="s">
        <v>2549</v>
      </c>
      <c r="R604" s="110">
        <f t="shared" si="20"/>
        <v>1</v>
      </c>
      <c r="S604" s="111" t="str">
        <f t="array" aca="1" ref="S604" ca="1">IF(ISNUMBER(R604),IF(R604=100%,"CUMPLIDA",IF(AND(ISNUMBER(N604),ISNUMBER(INDIRECT("FECHA_"&amp;$B604,1))), IF(N604&lt;=INDIRECT("FECHA_"&amp;$B604,1),"INCUMPLIDA","PROCESO"), "VERIFICAR FECHA")),"SIN VALOR AVANCE")</f>
        <v>CUMPLIDA</v>
      </c>
    </row>
    <row r="605" spans="1:19" ht="135" customHeight="1">
      <c r="A605" s="103" t="s">
        <v>18</v>
      </c>
      <c r="B605" s="104" t="s">
        <v>14</v>
      </c>
      <c r="C605" s="363" t="s">
        <v>2550</v>
      </c>
      <c r="D605" s="363"/>
      <c r="E605" s="361" t="s">
        <v>2367</v>
      </c>
      <c r="F605" s="361"/>
      <c r="G605" s="361"/>
      <c r="H605" s="361"/>
      <c r="I605" s="253">
        <v>1</v>
      </c>
      <c r="J605" s="254">
        <v>1</v>
      </c>
      <c r="K605" s="254">
        <v>1</v>
      </c>
      <c r="L605" s="110">
        <v>1</v>
      </c>
      <c r="M605" s="108">
        <v>45566</v>
      </c>
      <c r="N605" s="108">
        <v>45838</v>
      </c>
      <c r="O605" s="109">
        <f t="shared" si="19"/>
        <v>38.857142857142854</v>
      </c>
      <c r="P605" s="110">
        <v>1</v>
      </c>
      <c r="Q605" s="114" t="s">
        <v>2551</v>
      </c>
      <c r="R605" s="110">
        <f t="shared" si="20"/>
        <v>1</v>
      </c>
      <c r="S605" s="111" t="str">
        <f t="array" aca="1" ref="S605" ca="1">IF(ISNUMBER(R605),IF(R605=100%,"CUMPLIDA",IF(AND(ISNUMBER(N605),ISNUMBER(INDIRECT("FECHA_"&amp;$B605,1))), IF(N605&lt;=INDIRECT("FECHA_"&amp;$B605,1),"INCUMPLIDA","PROCESO"), "VERIFICAR FECHA")),"SIN VALOR AVANCE")</f>
        <v>CUMPLIDA</v>
      </c>
    </row>
    <row r="606" spans="1:19" ht="181.5">
      <c r="A606" s="103" t="s">
        <v>18</v>
      </c>
      <c r="B606" s="104" t="s">
        <v>14</v>
      </c>
      <c r="C606" s="363"/>
      <c r="D606" s="363"/>
      <c r="E606" s="361"/>
      <c r="F606" s="361"/>
      <c r="G606" s="361"/>
      <c r="H606" s="361"/>
      <c r="I606" s="253">
        <v>2</v>
      </c>
      <c r="J606" s="254">
        <v>1</v>
      </c>
      <c r="K606" s="254">
        <v>1</v>
      </c>
      <c r="L606" s="116">
        <v>15</v>
      </c>
      <c r="M606" s="108">
        <v>45566</v>
      </c>
      <c r="N606" s="108">
        <v>45657</v>
      </c>
      <c r="O606" s="109">
        <f t="shared" si="19"/>
        <v>13</v>
      </c>
      <c r="P606" s="110">
        <v>1</v>
      </c>
      <c r="Q606" s="114" t="s">
        <v>2552</v>
      </c>
      <c r="R606" s="110">
        <f t="shared" si="20"/>
        <v>1</v>
      </c>
      <c r="S606" s="111" t="str">
        <f t="array" aca="1" ref="S606" ca="1">IF(ISNUMBER(R606),IF(R606=100%,"CUMPLIDA",IF(AND(ISNUMBER(N606),ISNUMBER(INDIRECT("FECHA_"&amp;$B606,1))), IF(N606&lt;=INDIRECT("FECHA_"&amp;$B606,1),"INCUMPLIDA","PROCESO"), "VERIFICAR FECHA")),"SIN VALOR AVANCE")</f>
        <v>CUMPLIDA</v>
      </c>
    </row>
    <row r="607" spans="1:19" ht="165.75">
      <c r="A607" s="103" t="s">
        <v>18</v>
      </c>
      <c r="B607" s="104" t="s">
        <v>14</v>
      </c>
      <c r="C607" s="363"/>
      <c r="D607" s="363"/>
      <c r="E607" s="361"/>
      <c r="F607" s="361"/>
      <c r="G607" s="361"/>
      <c r="H607" s="361"/>
      <c r="I607" s="253">
        <v>3</v>
      </c>
      <c r="J607" s="254">
        <v>1</v>
      </c>
      <c r="K607" s="254">
        <v>1</v>
      </c>
      <c r="L607" s="110">
        <v>1</v>
      </c>
      <c r="M607" s="108">
        <v>45566</v>
      </c>
      <c r="N607" s="108">
        <v>45657</v>
      </c>
      <c r="O607" s="109">
        <f t="shared" si="19"/>
        <v>13</v>
      </c>
      <c r="P607" s="110">
        <v>1</v>
      </c>
      <c r="Q607" s="114" t="s">
        <v>2553</v>
      </c>
      <c r="R607" s="110">
        <f t="shared" si="20"/>
        <v>1</v>
      </c>
      <c r="S607" s="111" t="str">
        <f t="array" aca="1" ref="S607" ca="1">IF(ISNUMBER(R607),IF(R607=100%,"CUMPLIDA",IF(AND(ISNUMBER(N607),ISNUMBER(INDIRECT("FECHA_"&amp;$B607,1))), IF(N607&lt;=INDIRECT("FECHA_"&amp;$B607,1),"INCUMPLIDA","PROCESO"), "VERIFICAR FECHA")),"SIN VALOR AVANCE")</f>
        <v>CUMPLIDA</v>
      </c>
    </row>
    <row r="608" spans="1:19" ht="75.75">
      <c r="A608" s="103" t="s">
        <v>18</v>
      </c>
      <c r="B608" s="104" t="s">
        <v>14</v>
      </c>
      <c r="C608" s="363"/>
      <c r="D608" s="363"/>
      <c r="E608" s="268"/>
      <c r="F608" s="268"/>
      <c r="G608" s="268" t="s">
        <v>2359</v>
      </c>
      <c r="H608" s="361"/>
      <c r="I608" s="253">
        <v>4</v>
      </c>
      <c r="J608" s="254">
        <v>1</v>
      </c>
      <c r="K608" s="254">
        <v>1</v>
      </c>
      <c r="L608" s="116">
        <v>5</v>
      </c>
      <c r="M608" s="108">
        <v>45566</v>
      </c>
      <c r="N608" s="108">
        <v>45657</v>
      </c>
      <c r="O608" s="109">
        <f t="shared" ref="O608:O666" si="21">(N608-M608)/7</f>
        <v>13</v>
      </c>
      <c r="P608" s="110">
        <v>1</v>
      </c>
      <c r="Q608" s="106" t="s">
        <v>2554</v>
      </c>
      <c r="R608" s="110">
        <f t="shared" si="20"/>
        <v>1</v>
      </c>
      <c r="S608" s="111" t="str">
        <f t="array" aca="1" ref="S608" ca="1">IF(ISNUMBER(R608),IF(R608=100%,"CUMPLIDA",IF(AND(ISNUMBER(N608),ISNUMBER(INDIRECT("FECHA_"&amp;$B608,1))), IF(N608&lt;=INDIRECT("FECHA_"&amp;$B608,1),"INCUMPLIDA","PROCESO"), "VERIFICAR FECHA")),"SIN VALOR AVANCE")</f>
        <v>CUMPLIDA</v>
      </c>
    </row>
    <row r="609" spans="1:19" ht="75.75">
      <c r="A609" s="103" t="s">
        <v>18</v>
      </c>
      <c r="B609" s="104" t="s">
        <v>14</v>
      </c>
      <c r="C609" s="363"/>
      <c r="D609" s="363"/>
      <c r="E609" s="268"/>
      <c r="F609" s="268"/>
      <c r="G609" s="268" t="s">
        <v>2434</v>
      </c>
      <c r="H609" s="361"/>
      <c r="I609" s="253">
        <v>4</v>
      </c>
      <c r="J609" s="254">
        <v>1</v>
      </c>
      <c r="K609" s="254">
        <v>1</v>
      </c>
      <c r="L609" s="116">
        <v>5</v>
      </c>
      <c r="M609" s="108">
        <v>45566</v>
      </c>
      <c r="N609" s="108">
        <v>45657</v>
      </c>
      <c r="O609" s="109">
        <f t="shared" si="21"/>
        <v>13</v>
      </c>
      <c r="P609" s="110">
        <v>1</v>
      </c>
      <c r="Q609" s="106" t="s">
        <v>2554</v>
      </c>
      <c r="R609" s="110">
        <f t="shared" si="20"/>
        <v>1</v>
      </c>
      <c r="S609" s="111" t="str">
        <f t="array" aca="1" ref="S609" ca="1">IF(ISNUMBER(R609),IF(R609=100%,"CUMPLIDA",IF(AND(ISNUMBER(N609),ISNUMBER(INDIRECT("FECHA_"&amp;$B609,1))), IF(N609&lt;=INDIRECT("FECHA_"&amp;$B609,1),"INCUMPLIDA","PROCESO"), "VERIFICAR FECHA")),"SIN VALOR AVANCE")</f>
        <v>CUMPLIDA</v>
      </c>
    </row>
    <row r="610" spans="1:19" ht="75.75">
      <c r="A610" s="103" t="s">
        <v>18</v>
      </c>
      <c r="B610" s="104" t="s">
        <v>14</v>
      </c>
      <c r="C610" s="363"/>
      <c r="D610" s="363"/>
      <c r="E610" s="361"/>
      <c r="F610" s="361"/>
      <c r="G610" s="370" t="s">
        <v>2520</v>
      </c>
      <c r="H610" s="361"/>
      <c r="I610" s="253">
        <v>1</v>
      </c>
      <c r="J610" s="254">
        <v>1</v>
      </c>
      <c r="K610" s="254">
        <v>1</v>
      </c>
      <c r="L610" s="110">
        <v>1</v>
      </c>
      <c r="M610" s="108">
        <v>45566</v>
      </c>
      <c r="N610" s="108">
        <v>45838</v>
      </c>
      <c r="O610" s="109">
        <f t="shared" si="21"/>
        <v>38.857142857142854</v>
      </c>
      <c r="P610" s="110">
        <v>1</v>
      </c>
      <c r="Q610" s="106" t="s">
        <v>2554</v>
      </c>
      <c r="R610" s="110">
        <f t="shared" si="20"/>
        <v>1</v>
      </c>
      <c r="S610" s="111" t="str">
        <f t="array" aca="1" ref="S610" ca="1">IF(ISNUMBER(R610),IF(R610=100%,"CUMPLIDA",IF(AND(ISNUMBER(N610),ISNUMBER(INDIRECT("FECHA_"&amp;$B610,1))), IF(N610&lt;=INDIRECT("FECHA_"&amp;$B610,1),"INCUMPLIDA","PROCESO"), "VERIFICAR FECHA")),"SIN VALOR AVANCE")</f>
        <v>CUMPLIDA</v>
      </c>
    </row>
    <row r="611" spans="1:19" ht="181.5">
      <c r="A611" s="103" t="s">
        <v>18</v>
      </c>
      <c r="B611" s="104" t="s">
        <v>14</v>
      </c>
      <c r="C611" s="363"/>
      <c r="D611" s="363"/>
      <c r="E611" s="361"/>
      <c r="F611" s="361"/>
      <c r="G611" s="371"/>
      <c r="H611" s="361"/>
      <c r="I611" s="253">
        <v>2</v>
      </c>
      <c r="J611" s="254">
        <v>1</v>
      </c>
      <c r="K611" s="254">
        <v>1</v>
      </c>
      <c r="L611" s="116">
        <v>15</v>
      </c>
      <c r="M611" s="108">
        <v>45566</v>
      </c>
      <c r="N611" s="108">
        <v>45657</v>
      </c>
      <c r="O611" s="109">
        <f t="shared" si="21"/>
        <v>13</v>
      </c>
      <c r="P611" s="110">
        <v>1</v>
      </c>
      <c r="Q611" s="114" t="s">
        <v>2552</v>
      </c>
      <c r="R611" s="110">
        <f t="shared" si="20"/>
        <v>1</v>
      </c>
      <c r="S611" s="111" t="str">
        <f t="array" aca="1" ref="S611" ca="1">IF(ISNUMBER(R611),IF(R611=100%,"CUMPLIDA",IF(AND(ISNUMBER(N611),ISNUMBER(INDIRECT("FECHA_"&amp;$B611,1))), IF(N611&lt;=INDIRECT("FECHA_"&amp;$B611,1),"INCUMPLIDA","PROCESO"), "VERIFICAR FECHA")),"SIN VALOR AVANCE")</f>
        <v>CUMPLIDA</v>
      </c>
    </row>
    <row r="612" spans="1:19" ht="165.75">
      <c r="A612" s="103" t="s">
        <v>18</v>
      </c>
      <c r="B612" s="104" t="s">
        <v>14</v>
      </c>
      <c r="C612" s="363"/>
      <c r="D612" s="363"/>
      <c r="E612" s="361"/>
      <c r="F612" s="361"/>
      <c r="G612" s="371"/>
      <c r="H612" s="361"/>
      <c r="I612" s="253">
        <v>3</v>
      </c>
      <c r="J612" s="254">
        <v>1</v>
      </c>
      <c r="K612" s="254">
        <v>1</v>
      </c>
      <c r="L612" s="110">
        <v>1</v>
      </c>
      <c r="M612" s="108">
        <v>45566</v>
      </c>
      <c r="N612" s="108">
        <v>45657</v>
      </c>
      <c r="O612" s="109">
        <f t="shared" si="21"/>
        <v>13</v>
      </c>
      <c r="P612" s="110">
        <v>1</v>
      </c>
      <c r="Q612" s="114" t="s">
        <v>2553</v>
      </c>
      <c r="R612" s="110">
        <f t="shared" si="20"/>
        <v>1</v>
      </c>
      <c r="S612" s="111" t="str">
        <f t="array" aca="1" ref="S612" ca="1">IF(ISNUMBER(R612),IF(R612=100%,"CUMPLIDA",IF(AND(ISNUMBER(N612),ISNUMBER(INDIRECT("FECHA_"&amp;$B612,1))), IF(N612&lt;=INDIRECT("FECHA_"&amp;$B612,1),"INCUMPLIDA","PROCESO"), "VERIFICAR FECHA")),"SIN VALOR AVANCE")</f>
        <v>CUMPLIDA</v>
      </c>
    </row>
    <row r="613" spans="1:19" ht="75.75">
      <c r="A613" s="103" t="s">
        <v>18</v>
      </c>
      <c r="B613" s="104" t="s">
        <v>14</v>
      </c>
      <c r="C613" s="363"/>
      <c r="D613" s="363"/>
      <c r="E613" s="361"/>
      <c r="F613" s="361"/>
      <c r="G613" s="372"/>
      <c r="H613" s="361"/>
      <c r="I613" s="253">
        <v>4</v>
      </c>
      <c r="J613" s="254">
        <v>1</v>
      </c>
      <c r="K613" s="254">
        <v>1</v>
      </c>
      <c r="L613" s="116">
        <v>5</v>
      </c>
      <c r="M613" s="108">
        <v>45566</v>
      </c>
      <c r="N613" s="108">
        <v>45657</v>
      </c>
      <c r="O613" s="109">
        <f t="shared" si="21"/>
        <v>13</v>
      </c>
      <c r="P613" s="110">
        <v>1</v>
      </c>
      <c r="Q613" s="106" t="s">
        <v>2554</v>
      </c>
      <c r="R613" s="110">
        <f t="shared" si="20"/>
        <v>1</v>
      </c>
      <c r="S613" s="111" t="str">
        <f t="array" aca="1" ref="S613" ca="1">IF(ISNUMBER(R613),IF(R613=100%,"CUMPLIDA",IF(AND(ISNUMBER(N613),ISNUMBER(INDIRECT("FECHA_"&amp;$B613,1))), IF(N613&lt;=INDIRECT("FECHA_"&amp;$B613,1),"INCUMPLIDA","PROCESO"), "VERIFICAR FECHA")),"SIN VALOR AVANCE")</f>
        <v>CUMPLIDA</v>
      </c>
    </row>
    <row r="614" spans="1:19" ht="75.75">
      <c r="A614" s="103" t="s">
        <v>18</v>
      </c>
      <c r="B614" s="104" t="s">
        <v>14</v>
      </c>
      <c r="C614" s="363" t="s">
        <v>2555</v>
      </c>
      <c r="D614" s="363"/>
      <c r="E614" s="361" t="s">
        <v>2291</v>
      </c>
      <c r="F614" s="361"/>
      <c r="G614" s="361"/>
      <c r="H614" s="361"/>
      <c r="I614" s="253">
        <v>4</v>
      </c>
      <c r="J614" s="254">
        <v>1</v>
      </c>
      <c r="K614" s="254">
        <v>1</v>
      </c>
      <c r="L614" s="116">
        <v>5</v>
      </c>
      <c r="M614" s="108">
        <v>45566</v>
      </c>
      <c r="N614" s="108">
        <v>45657</v>
      </c>
      <c r="O614" s="109">
        <f t="shared" si="21"/>
        <v>13</v>
      </c>
      <c r="P614" s="110">
        <v>1</v>
      </c>
      <c r="Q614" s="106" t="s">
        <v>2554</v>
      </c>
      <c r="R614" s="110">
        <f t="shared" si="20"/>
        <v>1</v>
      </c>
      <c r="S614" s="111" t="str">
        <f t="array" aca="1" ref="S614" ca="1">IF(ISNUMBER(R614),IF(R614=100%,"CUMPLIDA",IF(AND(ISNUMBER(N614),ISNUMBER(INDIRECT("FECHA_"&amp;$B614,1))), IF(N614&lt;=INDIRECT("FECHA_"&amp;$B614,1),"INCUMPLIDA","PROCESO"), "VERIFICAR FECHA")),"SIN VALOR AVANCE")</f>
        <v>CUMPLIDA</v>
      </c>
    </row>
    <row r="615" spans="1:19" ht="75.75">
      <c r="A615" s="103" t="s">
        <v>18</v>
      </c>
      <c r="B615" s="104" t="s">
        <v>14</v>
      </c>
      <c r="C615" s="363"/>
      <c r="D615" s="363"/>
      <c r="E615" s="361"/>
      <c r="F615" s="361"/>
      <c r="G615" s="361"/>
      <c r="H615" s="361"/>
      <c r="I615" s="253">
        <v>4</v>
      </c>
      <c r="J615" s="254">
        <v>1</v>
      </c>
      <c r="K615" s="254">
        <v>1</v>
      </c>
      <c r="L615" s="116">
        <v>5</v>
      </c>
      <c r="M615" s="108">
        <v>45566</v>
      </c>
      <c r="N615" s="108">
        <v>45657</v>
      </c>
      <c r="O615" s="109">
        <f t="shared" si="21"/>
        <v>13</v>
      </c>
      <c r="P615" s="110">
        <v>1</v>
      </c>
      <c r="Q615" s="106" t="s">
        <v>2554</v>
      </c>
      <c r="R615" s="110">
        <f t="shared" si="20"/>
        <v>1</v>
      </c>
      <c r="S615" s="111" t="str">
        <f t="array" aca="1" ref="S615" ca="1">IF(ISNUMBER(R615),IF(R615=100%,"CUMPLIDA",IF(AND(ISNUMBER(N615),ISNUMBER(INDIRECT("FECHA_"&amp;$B615,1))), IF(N615&lt;=INDIRECT("FECHA_"&amp;$B615,1),"INCUMPLIDA","PROCESO"), "VERIFICAR FECHA")),"SIN VALOR AVANCE")</f>
        <v>CUMPLIDA</v>
      </c>
    </row>
    <row r="616" spans="1:19" ht="75.75">
      <c r="A616" s="103" t="s">
        <v>18</v>
      </c>
      <c r="B616" s="104" t="s">
        <v>14</v>
      </c>
      <c r="C616" s="363"/>
      <c r="D616" s="363"/>
      <c r="E616" s="361"/>
      <c r="F616" s="361"/>
      <c r="G616" s="361"/>
      <c r="H616" s="361"/>
      <c r="I616" s="253">
        <v>4</v>
      </c>
      <c r="J616" s="254">
        <v>1</v>
      </c>
      <c r="K616" s="254">
        <v>1</v>
      </c>
      <c r="L616" s="116">
        <v>5</v>
      </c>
      <c r="M616" s="108">
        <v>45566</v>
      </c>
      <c r="N616" s="108">
        <v>45657</v>
      </c>
      <c r="O616" s="109">
        <f t="shared" si="21"/>
        <v>13</v>
      </c>
      <c r="P616" s="110">
        <v>1</v>
      </c>
      <c r="Q616" s="106" t="s">
        <v>2554</v>
      </c>
      <c r="R616" s="110">
        <f t="shared" si="20"/>
        <v>1</v>
      </c>
      <c r="S616" s="111" t="str">
        <f t="array" aca="1" ref="S616" ca="1">IF(ISNUMBER(R616),IF(R616=100%,"CUMPLIDA",IF(AND(ISNUMBER(N616),ISNUMBER(INDIRECT("FECHA_"&amp;$B616,1))), IF(N616&lt;=INDIRECT("FECHA_"&amp;$B616,1),"INCUMPLIDA","PROCESO"), "VERIFICAR FECHA")),"SIN VALOR AVANCE")</f>
        <v>CUMPLIDA</v>
      </c>
    </row>
    <row r="617" spans="1:19" ht="75.75">
      <c r="A617" s="103" t="s">
        <v>18</v>
      </c>
      <c r="B617" s="104" t="s">
        <v>14</v>
      </c>
      <c r="C617" s="363"/>
      <c r="D617" s="363"/>
      <c r="E617" s="361"/>
      <c r="F617" s="361"/>
      <c r="G617" s="361"/>
      <c r="H617" s="361"/>
      <c r="I617" s="253">
        <v>4</v>
      </c>
      <c r="J617" s="254">
        <v>1</v>
      </c>
      <c r="K617" s="254">
        <v>1</v>
      </c>
      <c r="L617" s="116">
        <v>5</v>
      </c>
      <c r="M617" s="108">
        <v>45566</v>
      </c>
      <c r="N617" s="108">
        <v>45657</v>
      </c>
      <c r="O617" s="109">
        <f t="shared" si="21"/>
        <v>13</v>
      </c>
      <c r="P617" s="110">
        <v>1</v>
      </c>
      <c r="Q617" s="106" t="s">
        <v>2554</v>
      </c>
      <c r="R617" s="110">
        <f t="shared" si="20"/>
        <v>1</v>
      </c>
      <c r="S617" s="111" t="str">
        <f t="array" aca="1" ref="S617" ca="1">IF(ISNUMBER(R617),IF(R617=100%,"CUMPLIDA",IF(AND(ISNUMBER(N617),ISNUMBER(INDIRECT("FECHA_"&amp;$B617,1))), IF(N617&lt;=INDIRECT("FECHA_"&amp;$B617,1),"INCUMPLIDA","PROCESO"), "VERIFICAR FECHA")),"SIN VALOR AVANCE")</f>
        <v>CUMPLIDA</v>
      </c>
    </row>
    <row r="618" spans="1:19" ht="75.75">
      <c r="A618" s="103" t="s">
        <v>18</v>
      </c>
      <c r="B618" s="104" t="s">
        <v>14</v>
      </c>
      <c r="C618" s="363"/>
      <c r="D618" s="363"/>
      <c r="E618" s="361" t="s">
        <v>2376</v>
      </c>
      <c r="F618" s="361"/>
      <c r="G618" s="361"/>
      <c r="H618" s="361"/>
      <c r="I618" s="253">
        <v>4</v>
      </c>
      <c r="J618" s="254">
        <v>1</v>
      </c>
      <c r="K618" s="254">
        <v>1</v>
      </c>
      <c r="L618" s="116">
        <v>5</v>
      </c>
      <c r="M618" s="108">
        <v>45566</v>
      </c>
      <c r="N618" s="108">
        <v>45657</v>
      </c>
      <c r="O618" s="109">
        <f t="shared" si="21"/>
        <v>13</v>
      </c>
      <c r="P618" s="110">
        <v>1</v>
      </c>
      <c r="Q618" s="106" t="s">
        <v>2554</v>
      </c>
      <c r="R618" s="110">
        <f t="shared" si="20"/>
        <v>1</v>
      </c>
      <c r="S618" s="111" t="str">
        <f t="array" aca="1" ref="S618" ca="1">IF(ISNUMBER(R618),IF(R618=100%,"CUMPLIDA",IF(AND(ISNUMBER(N618),ISNUMBER(INDIRECT("FECHA_"&amp;$B618,1))), IF(N618&lt;=INDIRECT("FECHA_"&amp;$B618,1),"INCUMPLIDA","PROCESO"), "VERIFICAR FECHA")),"SIN VALOR AVANCE")</f>
        <v>CUMPLIDA</v>
      </c>
    </row>
    <row r="619" spans="1:19" ht="75.75">
      <c r="A619" s="103" t="s">
        <v>18</v>
      </c>
      <c r="B619" s="104" t="s">
        <v>14</v>
      </c>
      <c r="C619" s="363"/>
      <c r="D619" s="363"/>
      <c r="E619" s="361"/>
      <c r="F619" s="361"/>
      <c r="G619" s="361"/>
      <c r="H619" s="361"/>
      <c r="I619" s="253">
        <v>4</v>
      </c>
      <c r="J619" s="254">
        <v>1</v>
      </c>
      <c r="K619" s="254">
        <v>1</v>
      </c>
      <c r="L619" s="116">
        <v>5</v>
      </c>
      <c r="M619" s="108">
        <v>45566</v>
      </c>
      <c r="N619" s="108">
        <v>45657</v>
      </c>
      <c r="O619" s="109">
        <f t="shared" si="21"/>
        <v>13</v>
      </c>
      <c r="P619" s="110">
        <v>1</v>
      </c>
      <c r="Q619" s="106" t="s">
        <v>2554</v>
      </c>
      <c r="R619" s="110">
        <f t="shared" si="20"/>
        <v>1</v>
      </c>
      <c r="S619" s="111" t="str">
        <f t="array" aca="1" ref="S619" ca="1">IF(ISNUMBER(R619),IF(R619=100%,"CUMPLIDA",IF(AND(ISNUMBER(N619),ISNUMBER(INDIRECT("FECHA_"&amp;$B619,1))), IF(N619&lt;=INDIRECT("FECHA_"&amp;$B619,1),"INCUMPLIDA","PROCESO"), "VERIFICAR FECHA")),"SIN VALOR AVANCE")</f>
        <v>CUMPLIDA</v>
      </c>
    </row>
    <row r="620" spans="1:19" ht="75.75">
      <c r="A620" s="103" t="s">
        <v>18</v>
      </c>
      <c r="B620" s="104" t="s">
        <v>14</v>
      </c>
      <c r="C620" s="363"/>
      <c r="D620" s="363"/>
      <c r="E620" s="361"/>
      <c r="F620" s="361"/>
      <c r="G620" s="361"/>
      <c r="H620" s="361"/>
      <c r="I620" s="253">
        <v>4</v>
      </c>
      <c r="J620" s="254">
        <v>1</v>
      </c>
      <c r="K620" s="254">
        <v>1</v>
      </c>
      <c r="L620" s="116">
        <v>5</v>
      </c>
      <c r="M620" s="108">
        <v>45566</v>
      </c>
      <c r="N620" s="108">
        <v>45657</v>
      </c>
      <c r="O620" s="109">
        <f t="shared" si="21"/>
        <v>13</v>
      </c>
      <c r="P620" s="110">
        <v>1</v>
      </c>
      <c r="Q620" s="106" t="s">
        <v>2554</v>
      </c>
      <c r="R620" s="110">
        <f t="shared" si="20"/>
        <v>1</v>
      </c>
      <c r="S620" s="111" t="str">
        <f t="array" aca="1" ref="S620" ca="1">IF(ISNUMBER(R620),IF(R620=100%,"CUMPLIDA",IF(AND(ISNUMBER(N620),ISNUMBER(INDIRECT("FECHA_"&amp;$B620,1))), IF(N620&lt;=INDIRECT("FECHA_"&amp;$B620,1),"INCUMPLIDA","PROCESO"), "VERIFICAR FECHA")),"SIN VALOR AVANCE")</f>
        <v>CUMPLIDA</v>
      </c>
    </row>
    <row r="621" spans="1:19" ht="75.75">
      <c r="A621" s="103" t="s">
        <v>18</v>
      </c>
      <c r="B621" s="104" t="s">
        <v>14</v>
      </c>
      <c r="C621" s="363"/>
      <c r="D621" s="363"/>
      <c r="E621" s="361" t="s">
        <v>2466</v>
      </c>
      <c r="F621" s="361"/>
      <c r="G621" s="361"/>
      <c r="H621" s="361"/>
      <c r="I621" s="253">
        <v>4</v>
      </c>
      <c r="J621" s="254">
        <v>1</v>
      </c>
      <c r="K621" s="254">
        <v>1</v>
      </c>
      <c r="L621" s="116">
        <v>5</v>
      </c>
      <c r="M621" s="108">
        <v>45566</v>
      </c>
      <c r="N621" s="108">
        <v>45657</v>
      </c>
      <c r="O621" s="109">
        <f t="shared" si="21"/>
        <v>13</v>
      </c>
      <c r="P621" s="110">
        <v>1</v>
      </c>
      <c r="Q621" s="106" t="s">
        <v>2554</v>
      </c>
      <c r="R621" s="110">
        <f t="shared" si="20"/>
        <v>1</v>
      </c>
      <c r="S621" s="111" t="str">
        <f t="array" aca="1" ref="S621" ca="1">IF(ISNUMBER(R621),IF(R621=100%,"CUMPLIDA",IF(AND(ISNUMBER(N621),ISNUMBER(INDIRECT("FECHA_"&amp;$B621,1))), IF(N621&lt;=INDIRECT("FECHA_"&amp;$B621,1),"INCUMPLIDA","PROCESO"), "VERIFICAR FECHA")),"SIN VALOR AVANCE")</f>
        <v>CUMPLIDA</v>
      </c>
    </row>
    <row r="622" spans="1:19" ht="75.75">
      <c r="A622" s="103" t="s">
        <v>18</v>
      </c>
      <c r="B622" s="104" t="s">
        <v>14</v>
      </c>
      <c r="C622" s="363"/>
      <c r="D622" s="363"/>
      <c r="E622" s="361"/>
      <c r="F622" s="361"/>
      <c r="G622" s="361"/>
      <c r="H622" s="361"/>
      <c r="I622" s="253">
        <v>4</v>
      </c>
      <c r="J622" s="254">
        <v>1</v>
      </c>
      <c r="K622" s="254">
        <v>1</v>
      </c>
      <c r="L622" s="116">
        <v>5</v>
      </c>
      <c r="M622" s="108">
        <v>45566</v>
      </c>
      <c r="N622" s="108">
        <v>45657</v>
      </c>
      <c r="O622" s="109">
        <f t="shared" si="21"/>
        <v>13</v>
      </c>
      <c r="P622" s="110">
        <v>1</v>
      </c>
      <c r="Q622" s="106" t="s">
        <v>2554</v>
      </c>
      <c r="R622" s="110">
        <f t="shared" si="20"/>
        <v>1</v>
      </c>
      <c r="S622" s="111" t="str">
        <f t="array" aca="1" ref="S622" ca="1">IF(ISNUMBER(R622),IF(R622=100%,"CUMPLIDA",IF(AND(ISNUMBER(N622),ISNUMBER(INDIRECT("FECHA_"&amp;$B622,1))), IF(N622&lt;=INDIRECT("FECHA_"&amp;$B622,1),"INCUMPLIDA","PROCESO"), "VERIFICAR FECHA")),"SIN VALOR AVANCE")</f>
        <v>CUMPLIDA</v>
      </c>
    </row>
    <row r="623" spans="1:19" ht="75.75">
      <c r="A623" s="103" t="s">
        <v>18</v>
      </c>
      <c r="B623" s="104" t="s">
        <v>14</v>
      </c>
      <c r="C623" s="363"/>
      <c r="D623" s="363"/>
      <c r="E623" s="361"/>
      <c r="F623" s="361"/>
      <c r="G623" s="361"/>
      <c r="H623" s="361"/>
      <c r="I623" s="253">
        <v>4</v>
      </c>
      <c r="J623" s="254">
        <v>1</v>
      </c>
      <c r="K623" s="254">
        <v>1</v>
      </c>
      <c r="L623" s="116">
        <v>5</v>
      </c>
      <c r="M623" s="108">
        <v>45566</v>
      </c>
      <c r="N623" s="108">
        <v>45657</v>
      </c>
      <c r="O623" s="109">
        <f t="shared" si="21"/>
        <v>13</v>
      </c>
      <c r="P623" s="110">
        <v>1</v>
      </c>
      <c r="Q623" s="106" t="s">
        <v>2554</v>
      </c>
      <c r="R623" s="110">
        <f t="shared" si="20"/>
        <v>1</v>
      </c>
      <c r="S623" s="111" t="str">
        <f t="array" aca="1" ref="S623" ca="1">IF(ISNUMBER(R623),IF(R623=100%,"CUMPLIDA",IF(AND(ISNUMBER(N623),ISNUMBER(INDIRECT("FECHA_"&amp;$B623,1))), IF(N623&lt;=INDIRECT("FECHA_"&amp;$B623,1),"INCUMPLIDA","PROCESO"), "VERIFICAR FECHA")),"SIN VALOR AVANCE")</f>
        <v>CUMPLIDA</v>
      </c>
    </row>
    <row r="624" spans="1:19" ht="75.75">
      <c r="A624" s="103" t="s">
        <v>18</v>
      </c>
      <c r="B624" s="104" t="s">
        <v>14</v>
      </c>
      <c r="C624" s="363"/>
      <c r="D624" s="363"/>
      <c r="E624" s="361" t="s">
        <v>2293</v>
      </c>
      <c r="F624" s="361"/>
      <c r="G624" s="361"/>
      <c r="H624" s="361"/>
      <c r="I624" s="253">
        <v>4</v>
      </c>
      <c r="J624" s="254">
        <v>1</v>
      </c>
      <c r="K624" s="254">
        <v>1</v>
      </c>
      <c r="L624" s="116">
        <v>5</v>
      </c>
      <c r="M624" s="108">
        <v>45566</v>
      </c>
      <c r="N624" s="108">
        <v>45657</v>
      </c>
      <c r="O624" s="109">
        <f t="shared" si="21"/>
        <v>13</v>
      </c>
      <c r="P624" s="110">
        <v>1</v>
      </c>
      <c r="Q624" s="106" t="s">
        <v>2554</v>
      </c>
      <c r="R624" s="110">
        <f t="shared" si="20"/>
        <v>1</v>
      </c>
      <c r="S624" s="111" t="str">
        <f t="array" aca="1" ref="S624" ca="1">IF(ISNUMBER(R624),IF(R624=100%,"CUMPLIDA",IF(AND(ISNUMBER(N624),ISNUMBER(INDIRECT("FECHA_"&amp;$B624,1))), IF(N624&lt;=INDIRECT("FECHA_"&amp;$B624,1),"INCUMPLIDA","PROCESO"), "VERIFICAR FECHA")),"SIN VALOR AVANCE")</f>
        <v>CUMPLIDA</v>
      </c>
    </row>
    <row r="625" spans="1:19" ht="75.75">
      <c r="A625" s="103" t="s">
        <v>18</v>
      </c>
      <c r="B625" s="104" t="s">
        <v>14</v>
      </c>
      <c r="C625" s="363"/>
      <c r="D625" s="363"/>
      <c r="E625" s="361"/>
      <c r="F625" s="361"/>
      <c r="G625" s="361"/>
      <c r="H625" s="361"/>
      <c r="I625" s="253">
        <v>4</v>
      </c>
      <c r="J625" s="254">
        <v>1</v>
      </c>
      <c r="K625" s="254">
        <v>1</v>
      </c>
      <c r="L625" s="116">
        <v>5</v>
      </c>
      <c r="M625" s="108">
        <v>45566</v>
      </c>
      <c r="N625" s="108">
        <v>45657</v>
      </c>
      <c r="O625" s="109">
        <f t="shared" si="21"/>
        <v>13</v>
      </c>
      <c r="P625" s="110">
        <v>1</v>
      </c>
      <c r="Q625" s="106" t="s">
        <v>2554</v>
      </c>
      <c r="R625" s="110">
        <f t="shared" si="20"/>
        <v>1</v>
      </c>
      <c r="S625" s="111" t="str">
        <f t="array" aca="1" ref="S625" ca="1">IF(ISNUMBER(R625),IF(R625=100%,"CUMPLIDA",IF(AND(ISNUMBER(N625),ISNUMBER(INDIRECT("FECHA_"&amp;$B625,1))), IF(N625&lt;=INDIRECT("FECHA_"&amp;$B625,1),"INCUMPLIDA","PROCESO"), "VERIFICAR FECHA")),"SIN VALOR AVANCE")</f>
        <v>CUMPLIDA</v>
      </c>
    </row>
    <row r="626" spans="1:19" ht="75.75">
      <c r="A626" s="103" t="s">
        <v>18</v>
      </c>
      <c r="B626" s="104" t="s">
        <v>14</v>
      </c>
      <c r="C626" s="363"/>
      <c r="D626" s="363"/>
      <c r="E626" s="361"/>
      <c r="F626" s="361"/>
      <c r="G626" s="361"/>
      <c r="H626" s="361"/>
      <c r="I626" s="253">
        <v>4</v>
      </c>
      <c r="J626" s="254">
        <v>1</v>
      </c>
      <c r="K626" s="254">
        <v>1</v>
      </c>
      <c r="L626" s="116">
        <v>5</v>
      </c>
      <c r="M626" s="108">
        <v>45566</v>
      </c>
      <c r="N626" s="108">
        <v>45657</v>
      </c>
      <c r="O626" s="109">
        <f t="shared" si="21"/>
        <v>13</v>
      </c>
      <c r="P626" s="110">
        <v>1</v>
      </c>
      <c r="Q626" s="106" t="s">
        <v>2554</v>
      </c>
      <c r="R626" s="110">
        <f t="shared" si="20"/>
        <v>1</v>
      </c>
      <c r="S626" s="111" t="str">
        <f t="array" aca="1" ref="S626" ca="1">IF(ISNUMBER(R626),IF(R626=100%,"CUMPLIDA",IF(AND(ISNUMBER(N626),ISNUMBER(INDIRECT("FECHA_"&amp;$B626,1))), IF(N626&lt;=INDIRECT("FECHA_"&amp;$B626,1),"INCUMPLIDA","PROCESO"), "VERIFICAR FECHA")),"SIN VALOR AVANCE")</f>
        <v>CUMPLIDA</v>
      </c>
    </row>
    <row r="627" spans="1:19" ht="75.75">
      <c r="A627" s="103" t="s">
        <v>18</v>
      </c>
      <c r="B627" s="104" t="s">
        <v>14</v>
      </c>
      <c r="C627" s="363"/>
      <c r="D627" s="363"/>
      <c r="E627" s="361" t="s">
        <v>2556</v>
      </c>
      <c r="F627" s="361"/>
      <c r="G627" s="361"/>
      <c r="H627" s="361"/>
      <c r="I627" s="253">
        <v>4</v>
      </c>
      <c r="J627" s="254">
        <v>1</v>
      </c>
      <c r="K627" s="254">
        <v>1</v>
      </c>
      <c r="L627" s="116">
        <v>5</v>
      </c>
      <c r="M627" s="108">
        <v>45566</v>
      </c>
      <c r="N627" s="108">
        <v>45657</v>
      </c>
      <c r="O627" s="109">
        <f t="shared" si="21"/>
        <v>13</v>
      </c>
      <c r="P627" s="110">
        <v>1</v>
      </c>
      <c r="Q627" s="106" t="s">
        <v>2554</v>
      </c>
      <c r="R627" s="110">
        <f t="shared" si="20"/>
        <v>1</v>
      </c>
      <c r="S627" s="111" t="str">
        <f t="array" aca="1" ref="S627" ca="1">IF(ISNUMBER(R627),IF(R627=100%,"CUMPLIDA",IF(AND(ISNUMBER(N627),ISNUMBER(INDIRECT("FECHA_"&amp;$B627,1))), IF(N627&lt;=INDIRECT("FECHA_"&amp;$B627,1),"INCUMPLIDA","PROCESO"), "VERIFICAR FECHA")),"SIN VALOR AVANCE")</f>
        <v>CUMPLIDA</v>
      </c>
    </row>
    <row r="628" spans="1:19" ht="75.75">
      <c r="A628" s="103" t="s">
        <v>18</v>
      </c>
      <c r="B628" s="104" t="s">
        <v>14</v>
      </c>
      <c r="C628" s="363"/>
      <c r="D628" s="363"/>
      <c r="E628" s="361"/>
      <c r="F628" s="361"/>
      <c r="G628" s="361"/>
      <c r="H628" s="361"/>
      <c r="I628" s="253">
        <v>4</v>
      </c>
      <c r="J628" s="254">
        <v>1</v>
      </c>
      <c r="K628" s="254">
        <v>1</v>
      </c>
      <c r="L628" s="116">
        <v>5</v>
      </c>
      <c r="M628" s="108">
        <v>45566</v>
      </c>
      <c r="N628" s="108">
        <v>45657</v>
      </c>
      <c r="O628" s="109">
        <f t="shared" si="21"/>
        <v>13</v>
      </c>
      <c r="P628" s="110">
        <v>1</v>
      </c>
      <c r="Q628" s="106" t="s">
        <v>2554</v>
      </c>
      <c r="R628" s="110">
        <f t="shared" si="20"/>
        <v>1</v>
      </c>
      <c r="S628" s="111" t="str">
        <f t="array" aca="1" ref="S628" ca="1">IF(ISNUMBER(R628),IF(R628=100%,"CUMPLIDA",IF(AND(ISNUMBER(N628),ISNUMBER(INDIRECT("FECHA_"&amp;$B628,1))), IF(N628&lt;=INDIRECT("FECHA_"&amp;$B628,1),"INCUMPLIDA","PROCESO"), "VERIFICAR FECHA")),"SIN VALOR AVANCE")</f>
        <v>CUMPLIDA</v>
      </c>
    </row>
    <row r="629" spans="1:19" ht="75.75">
      <c r="A629" s="103" t="s">
        <v>18</v>
      </c>
      <c r="B629" s="104" t="s">
        <v>14</v>
      </c>
      <c r="C629" s="363"/>
      <c r="D629" s="363"/>
      <c r="E629" s="361"/>
      <c r="F629" s="361"/>
      <c r="G629" s="361"/>
      <c r="H629" s="361"/>
      <c r="I629" s="253">
        <v>4</v>
      </c>
      <c r="J629" s="254">
        <v>1</v>
      </c>
      <c r="K629" s="254">
        <v>1</v>
      </c>
      <c r="L629" s="116">
        <v>5</v>
      </c>
      <c r="M629" s="108">
        <v>45566</v>
      </c>
      <c r="N629" s="108">
        <v>45657</v>
      </c>
      <c r="O629" s="109">
        <f t="shared" si="21"/>
        <v>13</v>
      </c>
      <c r="P629" s="110">
        <v>1</v>
      </c>
      <c r="Q629" s="106" t="s">
        <v>2554</v>
      </c>
      <c r="R629" s="110">
        <f t="shared" si="20"/>
        <v>1</v>
      </c>
      <c r="S629" s="111" t="str">
        <f t="array" aca="1" ref="S629" ca="1">IF(ISNUMBER(R629),IF(R629=100%,"CUMPLIDA",IF(AND(ISNUMBER(N629),ISNUMBER(INDIRECT("FECHA_"&amp;$B629,1))), IF(N629&lt;=INDIRECT("FECHA_"&amp;$B629,1),"INCUMPLIDA","PROCESO"), "VERIFICAR FECHA")),"SIN VALOR AVANCE")</f>
        <v>CUMPLIDA</v>
      </c>
    </row>
    <row r="630" spans="1:19" ht="90.75">
      <c r="A630" s="103" t="s">
        <v>18</v>
      </c>
      <c r="B630" s="104" t="s">
        <v>14</v>
      </c>
      <c r="C630" s="363"/>
      <c r="D630" s="363"/>
      <c r="E630" s="361"/>
      <c r="F630" s="361"/>
      <c r="G630" s="361" t="s">
        <v>2557</v>
      </c>
      <c r="H630" s="361"/>
      <c r="I630" s="253">
        <v>5</v>
      </c>
      <c r="J630" s="254">
        <v>1</v>
      </c>
      <c r="K630" s="254">
        <v>1</v>
      </c>
      <c r="L630" s="116">
        <v>1</v>
      </c>
      <c r="M630" s="108">
        <v>45566</v>
      </c>
      <c r="N630" s="108">
        <v>45868</v>
      </c>
      <c r="O630" s="109">
        <f t="shared" si="21"/>
        <v>43.142857142857146</v>
      </c>
      <c r="P630" s="110">
        <v>1</v>
      </c>
      <c r="Q630" s="106" t="s">
        <v>2558</v>
      </c>
      <c r="R630" s="110">
        <f t="shared" si="20"/>
        <v>1</v>
      </c>
      <c r="S630" s="111" t="str">
        <f t="array" aca="1" ref="S630" ca="1">IF(ISNUMBER(R630),IF(R630=100%,"CUMPLIDA",IF(AND(ISNUMBER(N630),ISNUMBER(INDIRECT("FECHA_"&amp;$B630,1))), IF(N630&lt;=INDIRECT("FECHA_"&amp;$B630,1),"INCUMPLIDA","PROCESO"), "VERIFICAR FECHA")),"SIN VALOR AVANCE")</f>
        <v>CUMPLIDA</v>
      </c>
    </row>
    <row r="631" spans="1:19" ht="90.75">
      <c r="A631" s="103" t="s">
        <v>18</v>
      </c>
      <c r="B631" s="104" t="s">
        <v>14</v>
      </c>
      <c r="C631" s="363"/>
      <c r="D631" s="363"/>
      <c r="E631" s="361"/>
      <c r="F631" s="361"/>
      <c r="G631" s="361"/>
      <c r="H631" s="361"/>
      <c r="I631" s="253">
        <v>7</v>
      </c>
      <c r="J631" s="254">
        <v>1</v>
      </c>
      <c r="K631" s="254">
        <v>1</v>
      </c>
      <c r="L631" s="116">
        <v>1</v>
      </c>
      <c r="M631" s="108">
        <v>45868</v>
      </c>
      <c r="N631" s="108">
        <v>45991</v>
      </c>
      <c r="O631" s="109">
        <f t="shared" si="21"/>
        <v>17.571428571428573</v>
      </c>
      <c r="P631" s="110">
        <v>1</v>
      </c>
      <c r="Q631" s="106" t="s">
        <v>2558</v>
      </c>
      <c r="R631" s="110">
        <f t="shared" si="20"/>
        <v>1</v>
      </c>
      <c r="S631" s="111" t="str">
        <f t="array" aca="1" ref="S631" ca="1">IF(ISNUMBER(R631),IF(R631=100%,"CUMPLIDA",IF(AND(ISNUMBER(N631),ISNUMBER(INDIRECT("FECHA_"&amp;$B631,1))), IF(N631&lt;=INDIRECT("FECHA_"&amp;$B631,1),"INCUMPLIDA","PROCESO"), "VERIFICAR FECHA")),"SIN VALOR AVANCE")</f>
        <v>CUMPLIDA</v>
      </c>
    </row>
    <row r="632" spans="1:19" ht="150.75">
      <c r="A632" s="103" t="s">
        <v>18</v>
      </c>
      <c r="B632" s="104" t="s">
        <v>14</v>
      </c>
      <c r="C632" s="363"/>
      <c r="D632" s="363"/>
      <c r="E632" s="361"/>
      <c r="F632" s="361"/>
      <c r="G632" s="361" t="s">
        <v>2559</v>
      </c>
      <c r="H632" s="361"/>
      <c r="I632" s="253">
        <v>6</v>
      </c>
      <c r="J632" s="254">
        <v>1</v>
      </c>
      <c r="K632" s="254">
        <v>1</v>
      </c>
      <c r="L632" s="116">
        <v>1</v>
      </c>
      <c r="M632" s="108">
        <v>45566</v>
      </c>
      <c r="N632" s="108">
        <v>45657</v>
      </c>
      <c r="O632" s="109">
        <f t="shared" si="21"/>
        <v>13</v>
      </c>
      <c r="P632" s="110">
        <v>1</v>
      </c>
      <c r="Q632" s="106" t="s">
        <v>2560</v>
      </c>
      <c r="R632" s="110">
        <f t="shared" si="20"/>
        <v>1</v>
      </c>
      <c r="S632" s="111" t="str">
        <f t="array" aca="1" ref="S632" ca="1">IF(ISNUMBER(R632),IF(R632=100%,"CUMPLIDA",IF(AND(ISNUMBER(N632),ISNUMBER(INDIRECT("FECHA_"&amp;$B632,1))), IF(N632&lt;=INDIRECT("FECHA_"&amp;$B632,1),"INCUMPLIDA","PROCESO"), "VERIFICAR FECHA")),"SIN VALOR AVANCE")</f>
        <v>CUMPLIDA</v>
      </c>
    </row>
    <row r="633" spans="1:19" ht="75.75">
      <c r="A633" s="103" t="s">
        <v>18</v>
      </c>
      <c r="B633" s="104" t="s">
        <v>14</v>
      </c>
      <c r="C633" s="363"/>
      <c r="D633" s="363"/>
      <c r="E633" s="361"/>
      <c r="F633" s="361"/>
      <c r="G633" s="361"/>
      <c r="H633" s="361"/>
      <c r="I633" s="253">
        <v>4</v>
      </c>
      <c r="J633" s="254">
        <v>1</v>
      </c>
      <c r="K633" s="254">
        <v>1</v>
      </c>
      <c r="L633" s="116">
        <v>5</v>
      </c>
      <c r="M633" s="108">
        <v>45566</v>
      </c>
      <c r="N633" s="108">
        <v>45657</v>
      </c>
      <c r="O633" s="109">
        <f t="shared" si="21"/>
        <v>13</v>
      </c>
      <c r="P633" s="110">
        <v>1</v>
      </c>
      <c r="Q633" s="106" t="s">
        <v>2554</v>
      </c>
      <c r="R633" s="110">
        <f t="shared" si="20"/>
        <v>1</v>
      </c>
      <c r="S633" s="111" t="str">
        <f t="array" aca="1" ref="S633" ca="1">IF(ISNUMBER(R633),IF(R633=100%,"CUMPLIDA",IF(AND(ISNUMBER(N633),ISNUMBER(INDIRECT("FECHA_"&amp;$B633,1))), IF(N633&lt;=INDIRECT("FECHA_"&amp;$B633,1),"INCUMPLIDA","PROCESO"), "VERIFICAR FECHA")),"SIN VALOR AVANCE")</f>
        <v>CUMPLIDA</v>
      </c>
    </row>
    <row r="634" spans="1:19" ht="75.75">
      <c r="A634" s="103" t="s">
        <v>18</v>
      </c>
      <c r="B634" s="104" t="s">
        <v>14</v>
      </c>
      <c r="C634" s="363"/>
      <c r="D634" s="363"/>
      <c r="E634" s="361"/>
      <c r="F634" s="361"/>
      <c r="G634" s="361"/>
      <c r="H634" s="361"/>
      <c r="I634" s="253">
        <v>4</v>
      </c>
      <c r="J634" s="254">
        <v>1</v>
      </c>
      <c r="K634" s="254">
        <v>1</v>
      </c>
      <c r="L634" s="116">
        <v>5</v>
      </c>
      <c r="M634" s="108">
        <v>45566</v>
      </c>
      <c r="N634" s="108">
        <v>45657</v>
      </c>
      <c r="O634" s="109">
        <f t="shared" si="21"/>
        <v>13</v>
      </c>
      <c r="P634" s="110">
        <v>1</v>
      </c>
      <c r="Q634" s="106" t="s">
        <v>2554</v>
      </c>
      <c r="R634" s="110">
        <f t="shared" si="20"/>
        <v>1</v>
      </c>
      <c r="S634" s="111" t="str">
        <f t="array" aca="1" ref="S634" ca="1">IF(ISNUMBER(R634),IF(R634=100%,"CUMPLIDA",IF(AND(ISNUMBER(N634),ISNUMBER(INDIRECT("FECHA_"&amp;$B634,1))), IF(N634&lt;=INDIRECT("FECHA_"&amp;$B634,1),"INCUMPLIDA","PROCESO"), "VERIFICAR FECHA")),"SIN VALOR AVANCE")</f>
        <v>CUMPLIDA</v>
      </c>
    </row>
    <row r="635" spans="1:19" ht="75.75">
      <c r="A635" s="103" t="s">
        <v>18</v>
      </c>
      <c r="B635" s="104" t="s">
        <v>14</v>
      </c>
      <c r="C635" s="363"/>
      <c r="D635" s="363"/>
      <c r="E635" s="361"/>
      <c r="F635" s="361"/>
      <c r="G635" s="361" t="s">
        <v>2561</v>
      </c>
      <c r="H635" s="361"/>
      <c r="I635" s="253">
        <v>4</v>
      </c>
      <c r="J635" s="254">
        <v>1</v>
      </c>
      <c r="K635" s="254">
        <v>1</v>
      </c>
      <c r="L635" s="116">
        <v>5</v>
      </c>
      <c r="M635" s="108">
        <v>45566</v>
      </c>
      <c r="N635" s="108">
        <v>45657</v>
      </c>
      <c r="O635" s="109">
        <f t="shared" si="21"/>
        <v>13</v>
      </c>
      <c r="P635" s="110">
        <v>1</v>
      </c>
      <c r="Q635" s="106" t="s">
        <v>2554</v>
      </c>
      <c r="R635" s="110">
        <f t="shared" si="20"/>
        <v>1</v>
      </c>
      <c r="S635" s="111" t="str">
        <f t="array" aca="1" ref="S635" ca="1">IF(ISNUMBER(R635),IF(R635=100%,"CUMPLIDA",IF(AND(ISNUMBER(N635),ISNUMBER(INDIRECT("FECHA_"&amp;$B635,1))), IF(N635&lt;=INDIRECT("FECHA_"&amp;$B635,1),"INCUMPLIDA","PROCESO"), "VERIFICAR FECHA")),"SIN VALOR AVANCE")</f>
        <v>CUMPLIDA</v>
      </c>
    </row>
    <row r="636" spans="1:19" ht="75.75">
      <c r="A636" s="103" t="s">
        <v>18</v>
      </c>
      <c r="B636" s="104" t="s">
        <v>14</v>
      </c>
      <c r="C636" s="363"/>
      <c r="D636" s="363"/>
      <c r="E636" s="361"/>
      <c r="F636" s="361"/>
      <c r="G636" s="361"/>
      <c r="H636" s="361"/>
      <c r="I636" s="253">
        <v>4</v>
      </c>
      <c r="J636" s="254">
        <v>1</v>
      </c>
      <c r="K636" s="254">
        <v>1</v>
      </c>
      <c r="L636" s="116">
        <v>5</v>
      </c>
      <c r="M636" s="108">
        <v>45566</v>
      </c>
      <c r="N636" s="108">
        <v>45657</v>
      </c>
      <c r="O636" s="109">
        <f t="shared" si="21"/>
        <v>13</v>
      </c>
      <c r="P636" s="110">
        <v>1</v>
      </c>
      <c r="Q636" s="106" t="s">
        <v>2554</v>
      </c>
      <c r="R636" s="110">
        <f t="shared" si="20"/>
        <v>1</v>
      </c>
      <c r="S636" s="111" t="str">
        <f t="array" aca="1" ref="S636" ca="1">IF(ISNUMBER(R636),IF(R636=100%,"CUMPLIDA",IF(AND(ISNUMBER(N636),ISNUMBER(INDIRECT("FECHA_"&amp;$B636,1))), IF(N636&lt;=INDIRECT("FECHA_"&amp;$B636,1),"INCUMPLIDA","PROCESO"), "VERIFICAR FECHA")),"SIN VALOR AVANCE")</f>
        <v>CUMPLIDA</v>
      </c>
    </row>
    <row r="637" spans="1:19" ht="75.75">
      <c r="A637" s="103" t="s">
        <v>18</v>
      </c>
      <c r="B637" s="104" t="s">
        <v>14</v>
      </c>
      <c r="C637" s="363"/>
      <c r="D637" s="363"/>
      <c r="E637" s="361"/>
      <c r="F637" s="361"/>
      <c r="G637" s="361"/>
      <c r="H637" s="361"/>
      <c r="I637" s="253">
        <v>4</v>
      </c>
      <c r="J637" s="254">
        <v>1</v>
      </c>
      <c r="K637" s="254">
        <v>1</v>
      </c>
      <c r="L637" s="116">
        <v>5</v>
      </c>
      <c r="M637" s="108">
        <v>45566</v>
      </c>
      <c r="N637" s="108">
        <v>45657</v>
      </c>
      <c r="O637" s="109">
        <f t="shared" si="21"/>
        <v>13</v>
      </c>
      <c r="P637" s="110">
        <v>1</v>
      </c>
      <c r="Q637" s="106" t="s">
        <v>2554</v>
      </c>
      <c r="R637" s="110">
        <f t="shared" si="20"/>
        <v>1</v>
      </c>
      <c r="S637" s="111" t="str">
        <f t="array" aca="1" ref="S637" ca="1">IF(ISNUMBER(R637),IF(R637=100%,"CUMPLIDA",IF(AND(ISNUMBER(N637),ISNUMBER(INDIRECT("FECHA_"&amp;$B637,1))), IF(N637&lt;=INDIRECT("FECHA_"&amp;$B637,1),"INCUMPLIDA","PROCESO"), "VERIFICAR FECHA")),"SIN VALOR AVANCE")</f>
        <v>CUMPLIDA</v>
      </c>
    </row>
    <row r="638" spans="1:19" ht="75.75">
      <c r="A638" s="103" t="s">
        <v>18</v>
      </c>
      <c r="B638" s="104" t="s">
        <v>14</v>
      </c>
      <c r="C638" s="363"/>
      <c r="D638" s="363"/>
      <c r="E638" s="361"/>
      <c r="F638" s="361"/>
      <c r="G638" s="361"/>
      <c r="H638" s="361"/>
      <c r="I638" s="253">
        <v>4</v>
      </c>
      <c r="J638" s="254">
        <v>1</v>
      </c>
      <c r="K638" s="254">
        <v>1</v>
      </c>
      <c r="L638" s="116">
        <v>5</v>
      </c>
      <c r="M638" s="108">
        <v>45566</v>
      </c>
      <c r="N638" s="108">
        <v>45657</v>
      </c>
      <c r="O638" s="109">
        <f t="shared" si="21"/>
        <v>13</v>
      </c>
      <c r="P638" s="110">
        <v>1</v>
      </c>
      <c r="Q638" s="106" t="s">
        <v>2554</v>
      </c>
      <c r="R638" s="110">
        <f t="shared" si="20"/>
        <v>1</v>
      </c>
      <c r="S638" s="111" t="str">
        <f t="array" aca="1" ref="S638" ca="1">IF(ISNUMBER(R638),IF(R638=100%,"CUMPLIDA",IF(AND(ISNUMBER(N638),ISNUMBER(INDIRECT("FECHA_"&amp;$B638,1))), IF(N638&lt;=INDIRECT("FECHA_"&amp;$B638,1),"INCUMPLIDA","PROCESO"), "VERIFICAR FECHA")),"SIN VALOR AVANCE")</f>
        <v>CUMPLIDA</v>
      </c>
    </row>
    <row r="639" spans="1:19" ht="120.75">
      <c r="A639" s="103" t="s">
        <v>18</v>
      </c>
      <c r="B639" s="104" t="s">
        <v>14</v>
      </c>
      <c r="C639" s="363" t="s">
        <v>2562</v>
      </c>
      <c r="D639" s="363" t="s">
        <v>2563</v>
      </c>
      <c r="E639" s="253"/>
      <c r="F639" s="253"/>
      <c r="G639" s="253" t="s">
        <v>2385</v>
      </c>
      <c r="H639" s="361"/>
      <c r="I639" s="361">
        <v>1</v>
      </c>
      <c r="J639" s="254">
        <v>1</v>
      </c>
      <c r="K639" s="254">
        <v>1</v>
      </c>
      <c r="L639" s="116">
        <v>1</v>
      </c>
      <c r="M639" s="108">
        <v>45548</v>
      </c>
      <c r="N639" s="108">
        <v>45925</v>
      </c>
      <c r="O639" s="109">
        <f t="shared" si="21"/>
        <v>53.857142857142854</v>
      </c>
      <c r="P639" s="110">
        <v>1</v>
      </c>
      <c r="Q639" s="106" t="s">
        <v>2564</v>
      </c>
      <c r="R639" s="110">
        <f t="shared" si="20"/>
        <v>1</v>
      </c>
      <c r="S639" s="111" t="str">
        <f t="array" aca="1" ref="S639" ca="1">IF(ISNUMBER(R639),IF(R639=100%,"CUMPLIDA",IF(AND(ISNUMBER(N639),ISNUMBER(INDIRECT("FECHA_"&amp;$B639,1))), IF(N639&lt;=INDIRECT("FECHA_"&amp;$B639,1),"INCUMPLIDA","PROCESO"), "VERIFICAR FECHA")),"SIN VALOR AVANCE")</f>
        <v>CUMPLIDA</v>
      </c>
    </row>
    <row r="640" spans="1:19" ht="135.75">
      <c r="A640" s="103" t="s">
        <v>18</v>
      </c>
      <c r="B640" s="104" t="s">
        <v>14</v>
      </c>
      <c r="C640" s="363"/>
      <c r="D640" s="363" t="s">
        <v>2565</v>
      </c>
      <c r="E640" s="253" t="s">
        <v>2261</v>
      </c>
      <c r="F640" s="253"/>
      <c r="G640" s="253"/>
      <c r="H640" s="361"/>
      <c r="I640" s="361"/>
      <c r="J640" s="254">
        <v>1</v>
      </c>
      <c r="K640" s="254">
        <v>1</v>
      </c>
      <c r="L640" s="116">
        <v>1</v>
      </c>
      <c r="M640" s="108">
        <v>45597</v>
      </c>
      <c r="N640" s="108">
        <v>45925</v>
      </c>
      <c r="O640" s="109">
        <f t="shared" si="21"/>
        <v>46.857142857142854</v>
      </c>
      <c r="P640" s="110">
        <v>1</v>
      </c>
      <c r="Q640" s="106" t="s">
        <v>2566</v>
      </c>
      <c r="R640" s="110">
        <f t="shared" si="20"/>
        <v>1</v>
      </c>
      <c r="S640" s="111" t="str">
        <f t="array" aca="1" ref="S640" ca="1">IF(ISNUMBER(R640),IF(R640=100%,"CUMPLIDA",IF(AND(ISNUMBER(N640),ISNUMBER(INDIRECT("FECHA_"&amp;$B640,1))), IF(N640&lt;=INDIRECT("FECHA_"&amp;$B640,1),"INCUMPLIDA","PROCESO"), "VERIFICAR FECHA")),"SIN VALOR AVANCE")</f>
        <v>CUMPLIDA</v>
      </c>
    </row>
    <row r="641" spans="1:19" ht="75.75">
      <c r="A641" s="103" t="s">
        <v>18</v>
      </c>
      <c r="B641" s="104" t="s">
        <v>14</v>
      </c>
      <c r="C641" s="363"/>
      <c r="D641" s="363"/>
      <c r="E641" s="253" t="s">
        <v>2291</v>
      </c>
      <c r="F641" s="253"/>
      <c r="G641" s="253"/>
      <c r="H641" s="361"/>
      <c r="I641" s="361"/>
      <c r="J641" s="254">
        <v>1</v>
      </c>
      <c r="K641" s="254">
        <v>1</v>
      </c>
      <c r="L641" s="116">
        <v>1</v>
      </c>
      <c r="M641" s="108">
        <v>45566</v>
      </c>
      <c r="N641" s="108">
        <v>45925</v>
      </c>
      <c r="O641" s="109">
        <f t="shared" si="21"/>
        <v>51.285714285714285</v>
      </c>
      <c r="P641" s="110">
        <v>1</v>
      </c>
      <c r="Q641" s="106" t="s">
        <v>2567</v>
      </c>
      <c r="R641" s="110">
        <f t="shared" si="20"/>
        <v>1</v>
      </c>
      <c r="S641" s="111" t="str">
        <f t="array" aca="1" ref="S641" ca="1">IF(ISNUMBER(R641),IF(R641=100%,"CUMPLIDA",IF(AND(ISNUMBER(N641),ISNUMBER(INDIRECT("FECHA_"&amp;$B641,1))), IF(N641&lt;=INDIRECT("FECHA_"&amp;$B641,1),"INCUMPLIDA","PROCESO"), "VERIFICAR FECHA")),"SIN VALOR AVANCE")</f>
        <v>CUMPLIDA</v>
      </c>
    </row>
    <row r="642" spans="1:19" ht="105.75">
      <c r="A642" s="103" t="s">
        <v>18</v>
      </c>
      <c r="B642" s="104" t="s">
        <v>14</v>
      </c>
      <c r="C642" s="363"/>
      <c r="D642" s="363"/>
      <c r="E642" s="361" t="s">
        <v>2376</v>
      </c>
      <c r="F642" s="361"/>
      <c r="G642" s="361"/>
      <c r="H642" s="361"/>
      <c r="I642" s="361" t="s">
        <v>2328</v>
      </c>
      <c r="J642" s="254">
        <v>1</v>
      </c>
      <c r="K642" s="254">
        <v>1</v>
      </c>
      <c r="L642" s="116">
        <v>1</v>
      </c>
      <c r="M642" s="108">
        <v>45658</v>
      </c>
      <c r="N642" s="108">
        <v>45992</v>
      </c>
      <c r="O642" s="109">
        <f t="shared" si="21"/>
        <v>47.714285714285715</v>
      </c>
      <c r="P642" s="110">
        <v>1</v>
      </c>
      <c r="Q642" s="106" t="s">
        <v>2568</v>
      </c>
      <c r="R642" s="110">
        <f t="shared" si="20"/>
        <v>1</v>
      </c>
      <c r="S642" s="111" t="str">
        <f t="array" aca="1" ref="S642" ca="1">IF(ISNUMBER(R642),IF(R642=100%,"CUMPLIDA",IF(AND(ISNUMBER(N642),ISNUMBER(INDIRECT("FECHA_"&amp;$B642,1))), IF(N642&lt;=INDIRECT("FECHA_"&amp;$B642,1),"INCUMPLIDA","PROCESO"), "VERIFICAR FECHA")),"SIN VALOR AVANCE")</f>
        <v>CUMPLIDA</v>
      </c>
    </row>
    <row r="643" spans="1:19" ht="60.75">
      <c r="A643" s="103" t="s">
        <v>18</v>
      </c>
      <c r="B643" s="104" t="s">
        <v>14</v>
      </c>
      <c r="C643" s="363"/>
      <c r="D643" s="363"/>
      <c r="E643" s="361"/>
      <c r="F643" s="361"/>
      <c r="G643" s="361"/>
      <c r="H643" s="361"/>
      <c r="I643" s="361"/>
      <c r="J643" s="254">
        <v>1</v>
      </c>
      <c r="K643" s="254">
        <v>1</v>
      </c>
      <c r="L643" s="116">
        <v>1</v>
      </c>
      <c r="M643" s="108">
        <v>45717</v>
      </c>
      <c r="N643" s="108">
        <v>46203</v>
      </c>
      <c r="O643" s="109">
        <f t="shared" si="21"/>
        <v>69.428571428571431</v>
      </c>
      <c r="P643" s="110">
        <v>0.5</v>
      </c>
      <c r="Q643" s="106" t="s">
        <v>2569</v>
      </c>
      <c r="R643" s="110">
        <f t="shared" si="20"/>
        <v>0.5</v>
      </c>
      <c r="S643" s="111" t="str">
        <f t="array" aca="1" ref="S643" ca="1">IF(ISNUMBER(R643),IF(R643=100%,"CUMPLIDA",IF(AND(ISNUMBER(N643),ISNUMBER(INDIRECT("FECHA_"&amp;$B643,1))), IF(N643&lt;=INDIRECT("FECHA_"&amp;$B643,1),"INCUMPLIDA","PROCESO"), "VERIFICAR FECHA")),"SIN VALOR AVANCE")</f>
        <v>PROCESO</v>
      </c>
    </row>
    <row r="644" spans="1:19" ht="105.75" customHeight="1">
      <c r="A644" s="103" t="s">
        <v>18</v>
      </c>
      <c r="B644" s="104" t="s">
        <v>14</v>
      </c>
      <c r="C644" s="363"/>
      <c r="D644" s="363"/>
      <c r="E644" s="361" t="s">
        <v>2466</v>
      </c>
      <c r="F644" s="361"/>
      <c r="G644" s="361"/>
      <c r="H644" s="361"/>
      <c r="I644" s="361">
        <v>3</v>
      </c>
      <c r="J644" s="254">
        <v>1</v>
      </c>
      <c r="K644" s="254">
        <v>1</v>
      </c>
      <c r="L644" s="116">
        <v>1</v>
      </c>
      <c r="M644" s="108">
        <v>45748</v>
      </c>
      <c r="N644" s="108">
        <v>46203</v>
      </c>
      <c r="O644" s="109">
        <f t="shared" si="21"/>
        <v>65</v>
      </c>
      <c r="P644" s="110">
        <v>0.66</v>
      </c>
      <c r="Q644" s="106" t="s">
        <v>2570</v>
      </c>
      <c r="R644" s="110">
        <f t="shared" si="20"/>
        <v>0.66</v>
      </c>
      <c r="S644" s="111" t="str">
        <f t="array" aca="1" ref="S644" ca="1">IF(ISNUMBER(R644),IF(R644=100%,"CUMPLIDA",IF(AND(ISNUMBER(N644),ISNUMBER(INDIRECT("FECHA_"&amp;$B644,1))), IF(N644&lt;=INDIRECT("FECHA_"&amp;$B644,1),"INCUMPLIDA","PROCESO"), "VERIFICAR FECHA")),"SIN VALOR AVANCE")</f>
        <v>PROCESO</v>
      </c>
    </row>
    <row r="645" spans="1:19" ht="105.75">
      <c r="A645" s="103" t="s">
        <v>18</v>
      </c>
      <c r="B645" s="104" t="s">
        <v>14</v>
      </c>
      <c r="C645" s="363"/>
      <c r="D645" s="363"/>
      <c r="E645" s="361"/>
      <c r="F645" s="361"/>
      <c r="G645" s="361"/>
      <c r="H645" s="361"/>
      <c r="I645" s="361"/>
      <c r="J645" s="254">
        <v>1</v>
      </c>
      <c r="K645" s="254">
        <v>1</v>
      </c>
      <c r="L645" s="116">
        <v>1</v>
      </c>
      <c r="M645" s="117">
        <v>45658</v>
      </c>
      <c r="N645" s="108">
        <v>46022</v>
      </c>
      <c r="O645" s="109">
        <f t="shared" si="21"/>
        <v>52</v>
      </c>
      <c r="P645" s="110">
        <v>1</v>
      </c>
      <c r="Q645" s="106" t="s">
        <v>2568</v>
      </c>
      <c r="R645" s="110">
        <f t="shared" si="20"/>
        <v>1</v>
      </c>
      <c r="S645" s="111" t="str">
        <f t="array" aca="1" ref="S645" ca="1">IF(ISNUMBER(R645),IF(R645=100%,"CUMPLIDA",IF(AND(ISNUMBER(N645),ISNUMBER(INDIRECT("FECHA_"&amp;$B645,1))), IF(N645&lt;=INDIRECT("FECHA_"&amp;$B645,1),"INCUMPLIDA","PROCESO"), "VERIFICAR FECHA")),"SIN VALOR AVANCE")</f>
        <v>CUMPLIDA</v>
      </c>
    </row>
    <row r="646" spans="1:19" ht="60.75">
      <c r="A646" s="103" t="s">
        <v>18</v>
      </c>
      <c r="B646" s="104" t="s">
        <v>14</v>
      </c>
      <c r="C646" s="363"/>
      <c r="D646" s="363"/>
      <c r="E646" s="361" t="s">
        <v>2293</v>
      </c>
      <c r="F646" s="361"/>
      <c r="G646" s="361"/>
      <c r="H646" s="361"/>
      <c r="I646" s="361"/>
      <c r="J646" s="254">
        <v>1</v>
      </c>
      <c r="K646" s="254">
        <v>1</v>
      </c>
      <c r="L646" s="116">
        <v>1</v>
      </c>
      <c r="M646" s="108">
        <v>45870</v>
      </c>
      <c r="N646" s="108">
        <v>46203</v>
      </c>
      <c r="O646" s="109">
        <f t="shared" si="21"/>
        <v>47.571428571428569</v>
      </c>
      <c r="P646" s="110">
        <v>0.66</v>
      </c>
      <c r="Q646" s="106" t="s">
        <v>2569</v>
      </c>
      <c r="R646" s="110">
        <f t="shared" si="20"/>
        <v>0.66</v>
      </c>
      <c r="S646" s="111" t="str">
        <f t="array" aca="1" ref="S646" ca="1">IF(ISNUMBER(R646),IF(R646=100%,"CUMPLIDA",IF(AND(ISNUMBER(N646),ISNUMBER(INDIRECT("FECHA_"&amp;$B646,1))), IF(N646&lt;=INDIRECT("FECHA_"&amp;$B646,1),"INCUMPLIDA","PROCESO"), "VERIFICAR FECHA")),"SIN VALOR AVANCE")</f>
        <v>PROCESO</v>
      </c>
    </row>
    <row r="647" spans="1:19" ht="120.75">
      <c r="A647" s="103" t="s">
        <v>18</v>
      </c>
      <c r="B647" s="104" t="s">
        <v>14</v>
      </c>
      <c r="C647" s="363"/>
      <c r="D647" s="363"/>
      <c r="E647" s="361"/>
      <c r="F647" s="361"/>
      <c r="G647" s="361"/>
      <c r="H647" s="361"/>
      <c r="I647" s="361">
        <v>4</v>
      </c>
      <c r="J647" s="254">
        <v>1</v>
      </c>
      <c r="K647" s="254">
        <v>1</v>
      </c>
      <c r="L647" s="116">
        <v>1</v>
      </c>
      <c r="M647" s="108">
        <v>45536</v>
      </c>
      <c r="N647" s="108">
        <v>45734</v>
      </c>
      <c r="O647" s="109">
        <f t="shared" si="21"/>
        <v>28.285714285714285</v>
      </c>
      <c r="P647" s="110">
        <v>1</v>
      </c>
      <c r="Q647" s="106" t="s">
        <v>2564</v>
      </c>
      <c r="R647" s="110">
        <f t="shared" si="20"/>
        <v>1</v>
      </c>
      <c r="S647" s="111" t="str">
        <f t="array" aca="1" ref="S647" ca="1">IF(ISNUMBER(R647),IF(R647=100%,"CUMPLIDA",IF(AND(ISNUMBER(N647),ISNUMBER(INDIRECT("FECHA_"&amp;$B647,1))), IF(N647&lt;=INDIRECT("FECHA_"&amp;$B647,1),"INCUMPLIDA","PROCESO"), "VERIFICAR FECHA")),"SIN VALOR AVANCE")</f>
        <v>CUMPLIDA</v>
      </c>
    </row>
    <row r="648" spans="1:19" ht="150.75" customHeight="1">
      <c r="A648" s="103" t="s">
        <v>18</v>
      </c>
      <c r="B648" s="104" t="s">
        <v>14</v>
      </c>
      <c r="C648" s="363"/>
      <c r="D648" s="363"/>
      <c r="E648" s="361"/>
      <c r="F648" s="361"/>
      <c r="G648" s="361" t="s">
        <v>2359</v>
      </c>
      <c r="H648" s="361"/>
      <c r="I648" s="361"/>
      <c r="J648" s="254">
        <v>1</v>
      </c>
      <c r="K648" s="254">
        <v>1</v>
      </c>
      <c r="L648" s="116">
        <v>1</v>
      </c>
      <c r="M648" s="108">
        <v>45643</v>
      </c>
      <c r="N648" s="108">
        <v>45734</v>
      </c>
      <c r="O648" s="109">
        <f t="shared" si="21"/>
        <v>13</v>
      </c>
      <c r="P648" s="110">
        <v>1</v>
      </c>
      <c r="Q648" s="106" t="s">
        <v>2564</v>
      </c>
      <c r="R648" s="110">
        <f t="shared" si="20"/>
        <v>1</v>
      </c>
      <c r="S648" s="111" t="str">
        <f t="array" aca="1" ref="S648" ca="1">IF(ISNUMBER(R648),IF(R648=100%,"CUMPLIDA",IF(AND(ISNUMBER(N648),ISNUMBER(INDIRECT("FECHA_"&amp;$B648,1))), IF(N648&lt;=INDIRECT("FECHA_"&amp;$B648,1),"INCUMPLIDA","PROCESO"), "VERIFICAR FECHA")),"SIN VALOR AVANCE")</f>
        <v>CUMPLIDA</v>
      </c>
    </row>
    <row r="649" spans="1:19" ht="120.75">
      <c r="A649" s="103" t="s">
        <v>18</v>
      </c>
      <c r="B649" s="104" t="s">
        <v>14</v>
      </c>
      <c r="C649" s="363"/>
      <c r="D649" s="363"/>
      <c r="E649" s="361"/>
      <c r="F649" s="361"/>
      <c r="G649" s="361"/>
      <c r="H649" s="361"/>
      <c r="I649" s="361"/>
      <c r="J649" s="254">
        <v>1</v>
      </c>
      <c r="K649" s="254">
        <v>1</v>
      </c>
      <c r="L649" s="116">
        <v>1</v>
      </c>
      <c r="M649" s="108">
        <v>45536</v>
      </c>
      <c r="N649" s="108">
        <v>45734</v>
      </c>
      <c r="O649" s="109">
        <f t="shared" si="21"/>
        <v>28.285714285714285</v>
      </c>
      <c r="P649" s="110">
        <v>1</v>
      </c>
      <c r="Q649" s="106" t="s">
        <v>2564</v>
      </c>
      <c r="R649" s="110">
        <f t="shared" si="20"/>
        <v>1</v>
      </c>
      <c r="S649" s="111" t="str">
        <f t="array" aca="1" ref="S649" ca="1">IF(ISNUMBER(R649),IF(R649=100%,"CUMPLIDA",IF(AND(ISNUMBER(N649),ISNUMBER(INDIRECT("FECHA_"&amp;$B649,1))), IF(N649&lt;=INDIRECT("FECHA_"&amp;$B649,1),"INCUMPLIDA","PROCESO"), "VERIFICAR FECHA")),"SIN VALOR AVANCE")</f>
        <v>CUMPLIDA</v>
      </c>
    </row>
    <row r="650" spans="1:19" ht="135" customHeight="1">
      <c r="A650" s="103" t="s">
        <v>18</v>
      </c>
      <c r="B650" s="104" t="s">
        <v>14</v>
      </c>
      <c r="C650" s="363"/>
      <c r="D650" s="363"/>
      <c r="E650" s="361"/>
      <c r="F650" s="361"/>
      <c r="G650" s="361" t="s">
        <v>2434</v>
      </c>
      <c r="H650" s="361"/>
      <c r="I650" s="361"/>
      <c r="J650" s="254">
        <v>1</v>
      </c>
      <c r="K650" s="254">
        <v>1</v>
      </c>
      <c r="L650" s="116">
        <v>1</v>
      </c>
      <c r="M650" s="108">
        <v>45643</v>
      </c>
      <c r="N650" s="108">
        <v>45734</v>
      </c>
      <c r="O650" s="109">
        <f t="shared" si="21"/>
        <v>13</v>
      </c>
      <c r="P650" s="110">
        <v>1</v>
      </c>
      <c r="Q650" s="106" t="s">
        <v>2571</v>
      </c>
      <c r="R650" s="110">
        <f t="shared" si="20"/>
        <v>1</v>
      </c>
      <c r="S650" s="111" t="str">
        <f t="array" aca="1" ref="S650" ca="1">IF(ISNUMBER(R650),IF(R650=100%,"CUMPLIDA",IF(AND(ISNUMBER(N650),ISNUMBER(INDIRECT("FECHA_"&amp;$B650,1))), IF(N650&lt;=INDIRECT("FECHA_"&amp;$B650,1),"INCUMPLIDA","PROCESO"), "VERIFICAR FECHA")),"SIN VALOR AVANCE")</f>
        <v>CUMPLIDA</v>
      </c>
    </row>
    <row r="651" spans="1:19" ht="75.75">
      <c r="A651" s="103" t="s">
        <v>18</v>
      </c>
      <c r="B651" s="104" t="s">
        <v>14</v>
      </c>
      <c r="C651" s="363"/>
      <c r="D651" s="363"/>
      <c r="E651" s="361"/>
      <c r="F651" s="361"/>
      <c r="G651" s="361"/>
      <c r="H651" s="361"/>
      <c r="I651" s="361"/>
      <c r="J651" s="254">
        <v>1</v>
      </c>
      <c r="K651" s="254">
        <v>1</v>
      </c>
      <c r="L651" s="116">
        <v>1</v>
      </c>
      <c r="M651" s="108">
        <v>45717</v>
      </c>
      <c r="N651" s="108">
        <v>45734</v>
      </c>
      <c r="O651" s="109">
        <f t="shared" si="21"/>
        <v>2.4285714285714284</v>
      </c>
      <c r="P651" s="110">
        <v>1</v>
      </c>
      <c r="Q651" s="106" t="s">
        <v>2567</v>
      </c>
      <c r="R651" s="110">
        <f t="shared" si="20"/>
        <v>1</v>
      </c>
      <c r="S651" s="111" t="str">
        <f t="array" aca="1" ref="S651" ca="1">IF(ISNUMBER(R651),IF(R651=100%,"CUMPLIDA",IF(AND(ISNUMBER(N651),ISNUMBER(INDIRECT("FECHA_"&amp;$B651,1))), IF(N651&lt;=INDIRECT("FECHA_"&amp;$B651,1),"INCUMPLIDA","PROCESO"), "VERIFICAR FECHA")),"SIN VALOR AVANCE")</f>
        <v>CUMPLIDA</v>
      </c>
    </row>
    <row r="652" spans="1:19" ht="30.75">
      <c r="A652" s="103" t="s">
        <v>18</v>
      </c>
      <c r="B652" s="104" t="s">
        <v>14</v>
      </c>
      <c r="C652" s="363" t="s">
        <v>2572</v>
      </c>
      <c r="D652" s="363"/>
      <c r="E652" s="361"/>
      <c r="F652" s="361"/>
      <c r="G652" s="361" t="s">
        <v>2279</v>
      </c>
      <c r="H652" s="361"/>
      <c r="I652" s="253">
        <v>1</v>
      </c>
      <c r="J652" s="254">
        <v>1</v>
      </c>
      <c r="K652" s="254">
        <v>1</v>
      </c>
      <c r="L652" s="116">
        <v>4</v>
      </c>
      <c r="M652" s="108">
        <v>46082</v>
      </c>
      <c r="N652" s="108">
        <v>46233</v>
      </c>
      <c r="O652" s="109">
        <f t="shared" si="21"/>
        <v>21.571428571428573</v>
      </c>
      <c r="P652" s="110">
        <v>0</v>
      </c>
      <c r="Q652" s="106" t="s">
        <v>2573</v>
      </c>
      <c r="R652" s="110">
        <f t="shared" si="20"/>
        <v>0</v>
      </c>
      <c r="S652" s="111" t="str">
        <f t="array" aca="1" ref="S652" ca="1">IF(ISNUMBER(R652),IF(R652=100%,"CUMPLIDA",IF(AND(ISNUMBER(N652),ISNUMBER(INDIRECT("FECHA_"&amp;$B652,1))), IF(N652&lt;=INDIRECT("FECHA_"&amp;$B652,1),"INCUMPLIDA","PROCESO"), "VERIFICAR FECHA")),"SIN VALOR AVANCE")</f>
        <v>PROCESO</v>
      </c>
    </row>
    <row r="653" spans="1:19" ht="30.75">
      <c r="A653" s="103" t="s">
        <v>18</v>
      </c>
      <c r="B653" s="104" t="s">
        <v>14</v>
      </c>
      <c r="C653" s="363"/>
      <c r="D653" s="363"/>
      <c r="E653" s="361"/>
      <c r="F653" s="361"/>
      <c r="G653" s="361"/>
      <c r="H653" s="361"/>
      <c r="I653" s="253">
        <v>2</v>
      </c>
      <c r="J653" s="254">
        <v>1</v>
      </c>
      <c r="K653" s="254">
        <v>1</v>
      </c>
      <c r="L653" s="116">
        <v>1</v>
      </c>
      <c r="M653" s="108">
        <v>46111</v>
      </c>
      <c r="N653" s="108">
        <v>46203</v>
      </c>
      <c r="O653" s="109">
        <f t="shared" si="21"/>
        <v>13.142857142857142</v>
      </c>
      <c r="P653" s="110">
        <v>0</v>
      </c>
      <c r="Q653" s="106" t="s">
        <v>2574</v>
      </c>
      <c r="R653" s="110">
        <f t="shared" si="20"/>
        <v>0</v>
      </c>
      <c r="S653" s="111" t="str">
        <f t="array" aca="1" ref="S653" ca="1">IF(ISNUMBER(R653),IF(R653=100%,"CUMPLIDA",IF(AND(ISNUMBER(N653),ISNUMBER(INDIRECT("FECHA_"&amp;$B653,1))), IF(N653&lt;=INDIRECT("FECHA_"&amp;$B653,1),"INCUMPLIDA","PROCESO"), "VERIFICAR FECHA")),"SIN VALOR AVANCE")</f>
        <v>PROCESO</v>
      </c>
    </row>
    <row r="654" spans="1:19" ht="30.75">
      <c r="A654" s="103" t="s">
        <v>18</v>
      </c>
      <c r="B654" s="104" t="s">
        <v>14</v>
      </c>
      <c r="C654" s="363"/>
      <c r="D654" s="363"/>
      <c r="E654" s="361"/>
      <c r="F654" s="361"/>
      <c r="G654" s="361"/>
      <c r="H654" s="361"/>
      <c r="I654" s="253">
        <v>2</v>
      </c>
      <c r="J654" s="254">
        <v>1</v>
      </c>
      <c r="K654" s="254">
        <v>1</v>
      </c>
      <c r="L654" s="116">
        <v>1</v>
      </c>
      <c r="M654" s="108">
        <v>46111</v>
      </c>
      <c r="N654" s="108">
        <v>46203</v>
      </c>
      <c r="O654" s="109">
        <f t="shared" si="21"/>
        <v>13.142857142857142</v>
      </c>
      <c r="P654" s="110">
        <v>0</v>
      </c>
      <c r="Q654" s="106" t="s">
        <v>2574</v>
      </c>
      <c r="R654" s="110">
        <f t="shared" si="20"/>
        <v>0</v>
      </c>
      <c r="S654" s="111" t="str">
        <f t="array" aca="1" ref="S654" ca="1">IF(ISNUMBER(R654),IF(R654=100%,"CUMPLIDA",IF(AND(ISNUMBER(N654),ISNUMBER(INDIRECT("FECHA_"&amp;$B654,1))), IF(N654&lt;=INDIRECT("FECHA_"&amp;$B654,1),"INCUMPLIDA","PROCESO"), "VERIFICAR FECHA")),"SIN VALOR AVANCE")</f>
        <v>PROCESO</v>
      </c>
    </row>
    <row r="655" spans="1:19" ht="60.75">
      <c r="A655" s="103" t="s">
        <v>18</v>
      </c>
      <c r="B655" s="104" t="s">
        <v>14</v>
      </c>
      <c r="C655" s="363"/>
      <c r="D655" s="363"/>
      <c r="E655" s="361"/>
      <c r="F655" s="361"/>
      <c r="G655" s="361"/>
      <c r="H655" s="361"/>
      <c r="I655" s="253">
        <v>3</v>
      </c>
      <c r="J655" s="254">
        <v>1</v>
      </c>
      <c r="K655" s="254">
        <v>1</v>
      </c>
      <c r="L655" s="116">
        <v>1</v>
      </c>
      <c r="M655" s="108">
        <v>46096</v>
      </c>
      <c r="N655" s="108">
        <v>46387</v>
      </c>
      <c r="O655" s="109">
        <f t="shared" si="21"/>
        <v>41.571428571428569</v>
      </c>
      <c r="P655" s="110">
        <v>0</v>
      </c>
      <c r="Q655" s="106" t="s">
        <v>2575</v>
      </c>
      <c r="R655" s="110">
        <f t="shared" ref="R655:R666" si="22">(P655)</f>
        <v>0</v>
      </c>
      <c r="S655" s="111" t="str">
        <f t="array" aca="1" ref="S655" ca="1">IF(ISNUMBER(R655),IF(R655=100%,"CUMPLIDA",IF(AND(ISNUMBER(N655),ISNUMBER(INDIRECT("FECHA_"&amp;$B655,1))), IF(N655&lt;=INDIRECT("FECHA_"&amp;$B655,1),"INCUMPLIDA","PROCESO"), "VERIFICAR FECHA")),"SIN VALOR AVANCE")</f>
        <v>PROCESO</v>
      </c>
    </row>
    <row r="656" spans="1:19" ht="45.75">
      <c r="A656" s="103" t="s">
        <v>18</v>
      </c>
      <c r="B656" s="104" t="s">
        <v>14</v>
      </c>
      <c r="C656" s="363"/>
      <c r="D656" s="363"/>
      <c r="E656" s="253" t="s">
        <v>2261</v>
      </c>
      <c r="F656" s="253"/>
      <c r="G656" s="253"/>
      <c r="H656" s="361"/>
      <c r="I656" s="253">
        <v>4</v>
      </c>
      <c r="J656" s="254">
        <v>1</v>
      </c>
      <c r="K656" s="254">
        <v>1</v>
      </c>
      <c r="L656" s="116">
        <v>1</v>
      </c>
      <c r="M656" s="108">
        <v>46096</v>
      </c>
      <c r="N656" s="108">
        <v>46387</v>
      </c>
      <c r="O656" s="109">
        <f t="shared" si="21"/>
        <v>41.571428571428569</v>
      </c>
      <c r="P656" s="110">
        <v>0</v>
      </c>
      <c r="Q656" s="118" t="s">
        <v>2576</v>
      </c>
      <c r="R656" s="110">
        <f t="shared" si="22"/>
        <v>0</v>
      </c>
      <c r="S656" s="111" t="str">
        <f t="array" aca="1" ref="S656" ca="1">IF(ISNUMBER(R656),IF(R656=100%,"CUMPLIDA",IF(AND(ISNUMBER(N656),ISNUMBER(INDIRECT("FECHA_"&amp;$B656,1))), IF(N656&lt;=INDIRECT("FECHA_"&amp;$B656,1),"INCUMPLIDA","PROCESO"), "VERIFICAR FECHA")),"SIN VALOR AVANCE")</f>
        <v>PROCESO</v>
      </c>
    </row>
    <row r="657" spans="1:19" ht="45.75">
      <c r="A657" s="103" t="s">
        <v>18</v>
      </c>
      <c r="B657" s="104" t="s">
        <v>14</v>
      </c>
      <c r="C657" s="363"/>
      <c r="D657" s="363"/>
      <c r="E657" s="361" t="s">
        <v>2268</v>
      </c>
      <c r="F657" s="361"/>
      <c r="G657" s="361"/>
      <c r="H657" s="361"/>
      <c r="I657" s="253">
        <v>5</v>
      </c>
      <c r="J657" s="254">
        <v>1</v>
      </c>
      <c r="K657" s="254">
        <v>1</v>
      </c>
      <c r="L657" s="116">
        <v>1</v>
      </c>
      <c r="M657" s="108">
        <v>46096</v>
      </c>
      <c r="N657" s="108">
        <v>46387</v>
      </c>
      <c r="O657" s="109">
        <f t="shared" si="21"/>
        <v>41.571428571428569</v>
      </c>
      <c r="P657" s="110">
        <v>0</v>
      </c>
      <c r="Q657" s="118" t="s">
        <v>2576</v>
      </c>
      <c r="R657" s="110">
        <f t="shared" si="22"/>
        <v>0</v>
      </c>
      <c r="S657" s="111" t="str">
        <f t="array" aca="1" ref="S657" ca="1">IF(ISNUMBER(R657),IF(R657=100%,"CUMPLIDA",IF(AND(ISNUMBER(N657),ISNUMBER(INDIRECT("FECHA_"&amp;$B657,1))), IF(N657&lt;=INDIRECT("FECHA_"&amp;$B657,1),"INCUMPLIDA","PROCESO"), "VERIFICAR FECHA")),"SIN VALOR AVANCE")</f>
        <v>PROCESO</v>
      </c>
    </row>
    <row r="658" spans="1:19" ht="45.75">
      <c r="A658" s="103" t="s">
        <v>18</v>
      </c>
      <c r="B658" s="104" t="s">
        <v>14</v>
      </c>
      <c r="C658" s="363"/>
      <c r="D658" s="363"/>
      <c r="E658" s="361"/>
      <c r="F658" s="361"/>
      <c r="G658" s="361"/>
      <c r="H658" s="361"/>
      <c r="I658" s="253">
        <v>6</v>
      </c>
      <c r="J658" s="254">
        <v>1</v>
      </c>
      <c r="K658" s="254">
        <v>1</v>
      </c>
      <c r="L658" s="116">
        <v>1</v>
      </c>
      <c r="M658" s="108">
        <v>46096</v>
      </c>
      <c r="N658" s="108">
        <v>46387</v>
      </c>
      <c r="O658" s="109">
        <f t="shared" si="21"/>
        <v>41.571428571428569</v>
      </c>
      <c r="P658" s="110">
        <v>0</v>
      </c>
      <c r="Q658" s="118" t="s">
        <v>2576</v>
      </c>
      <c r="R658" s="110">
        <f t="shared" si="22"/>
        <v>0</v>
      </c>
      <c r="S658" s="111" t="str">
        <f t="array" aca="1" ref="S658" ca="1">IF(ISNUMBER(R658),IF(R658=100%,"CUMPLIDA",IF(AND(ISNUMBER(N658),ISNUMBER(INDIRECT("FECHA_"&amp;$B658,1))), IF(N658&lt;=INDIRECT("FECHA_"&amp;$B658,1),"INCUMPLIDA","PROCESO"), "VERIFICAR FECHA")),"SIN VALOR AVANCE")</f>
        <v>PROCESO</v>
      </c>
    </row>
    <row r="659" spans="1:19" ht="45.75">
      <c r="A659" s="103" t="s">
        <v>18</v>
      </c>
      <c r="B659" s="104" t="s">
        <v>14</v>
      </c>
      <c r="C659" s="363"/>
      <c r="D659" s="363"/>
      <c r="E659" s="253"/>
      <c r="F659" s="253"/>
      <c r="G659" s="253" t="s">
        <v>2288</v>
      </c>
      <c r="H659" s="361"/>
      <c r="I659" s="253">
        <v>7</v>
      </c>
      <c r="J659" s="254">
        <v>1</v>
      </c>
      <c r="K659" s="254">
        <v>1</v>
      </c>
      <c r="L659" s="116">
        <v>1</v>
      </c>
      <c r="M659" s="108">
        <v>46096</v>
      </c>
      <c r="N659" s="108">
        <v>46387</v>
      </c>
      <c r="O659" s="109">
        <f t="shared" si="21"/>
        <v>41.571428571428569</v>
      </c>
      <c r="P659" s="110">
        <v>0</v>
      </c>
      <c r="Q659" s="118" t="s">
        <v>2576</v>
      </c>
      <c r="R659" s="110">
        <f t="shared" si="22"/>
        <v>0</v>
      </c>
      <c r="S659" s="111" t="str">
        <f t="array" aca="1" ref="S659" ca="1">IF(ISNUMBER(R659),IF(R659=100%,"CUMPLIDA",IF(AND(ISNUMBER(N659),ISNUMBER(INDIRECT("FECHA_"&amp;$B659,1))), IF(N659&lt;=INDIRECT("FECHA_"&amp;$B659,1),"INCUMPLIDA","PROCESO"), "VERIFICAR FECHA")),"SIN VALOR AVANCE")</f>
        <v>PROCESO</v>
      </c>
    </row>
    <row r="660" spans="1:19" ht="45.75">
      <c r="A660" s="103" t="s">
        <v>18</v>
      </c>
      <c r="B660" s="104" t="s">
        <v>14</v>
      </c>
      <c r="C660" s="363"/>
      <c r="D660" s="363"/>
      <c r="E660" s="253"/>
      <c r="F660" s="253"/>
      <c r="G660" s="253" t="s">
        <v>2361</v>
      </c>
      <c r="H660" s="361"/>
      <c r="I660" s="253">
        <v>8</v>
      </c>
      <c r="J660" s="254">
        <v>1</v>
      </c>
      <c r="K660" s="254">
        <v>1</v>
      </c>
      <c r="L660" s="116">
        <v>1</v>
      </c>
      <c r="M660" s="108">
        <v>46097</v>
      </c>
      <c r="N660" s="108">
        <v>46233</v>
      </c>
      <c r="O660" s="109">
        <f t="shared" si="21"/>
        <v>19.428571428571427</v>
      </c>
      <c r="P660" s="110">
        <v>0</v>
      </c>
      <c r="Q660" s="118" t="s">
        <v>2577</v>
      </c>
      <c r="R660" s="110">
        <f t="shared" si="22"/>
        <v>0</v>
      </c>
      <c r="S660" s="111" t="str">
        <f t="array" aca="1" ref="S660" ca="1">IF(ISNUMBER(R660),IF(R660=100%,"CUMPLIDA",IF(AND(ISNUMBER(N660),ISNUMBER(INDIRECT("FECHA_"&amp;$B660,1))), IF(N660&lt;=INDIRECT("FECHA_"&amp;$B660,1),"INCUMPLIDA","PROCESO"), "VERIFICAR FECHA")),"SIN VALOR AVANCE")</f>
        <v>PROCESO</v>
      </c>
    </row>
    <row r="661" spans="1:19" ht="45.75">
      <c r="A661" s="103" t="s">
        <v>18</v>
      </c>
      <c r="B661" s="104" t="s">
        <v>14</v>
      </c>
      <c r="C661" s="363"/>
      <c r="D661" s="363"/>
      <c r="E661" s="361"/>
      <c r="F661" s="361"/>
      <c r="G661" s="361" t="s">
        <v>2363</v>
      </c>
      <c r="H661" s="361"/>
      <c r="I661" s="253">
        <v>9</v>
      </c>
      <c r="J661" s="254">
        <v>1</v>
      </c>
      <c r="K661" s="254">
        <v>1</v>
      </c>
      <c r="L661" s="116">
        <v>1</v>
      </c>
      <c r="M661" s="108">
        <v>46111</v>
      </c>
      <c r="N661" s="108">
        <v>46233</v>
      </c>
      <c r="O661" s="109">
        <f t="shared" si="21"/>
        <v>17.428571428571427</v>
      </c>
      <c r="P661" s="110">
        <v>0</v>
      </c>
      <c r="Q661" s="118" t="s">
        <v>2577</v>
      </c>
      <c r="R661" s="110">
        <f t="shared" si="22"/>
        <v>0</v>
      </c>
      <c r="S661" s="111" t="str">
        <f t="array" aca="1" ref="S661" ca="1">IF(ISNUMBER(R661),IF(R661=100%,"CUMPLIDA",IF(AND(ISNUMBER(N661),ISNUMBER(INDIRECT("FECHA_"&amp;$B661,1))), IF(N661&lt;=INDIRECT("FECHA_"&amp;$B661,1),"INCUMPLIDA","PROCESO"), "VERIFICAR FECHA")),"SIN VALOR AVANCE")</f>
        <v>PROCESO</v>
      </c>
    </row>
    <row r="662" spans="1:19" ht="45.75">
      <c r="A662" s="103" t="s">
        <v>18</v>
      </c>
      <c r="B662" s="104" t="s">
        <v>14</v>
      </c>
      <c r="C662" s="363"/>
      <c r="D662" s="363"/>
      <c r="E662" s="361"/>
      <c r="F662" s="361"/>
      <c r="G662" s="361"/>
      <c r="H662" s="361"/>
      <c r="I662" s="253">
        <v>9</v>
      </c>
      <c r="J662" s="254">
        <v>1</v>
      </c>
      <c r="K662" s="254">
        <v>1</v>
      </c>
      <c r="L662" s="116">
        <v>1</v>
      </c>
      <c r="M662" s="108">
        <v>46111</v>
      </c>
      <c r="N662" s="108">
        <v>46233</v>
      </c>
      <c r="O662" s="109">
        <f t="shared" si="21"/>
        <v>17.428571428571427</v>
      </c>
      <c r="P662" s="110">
        <v>0</v>
      </c>
      <c r="Q662" s="118" t="s">
        <v>2577</v>
      </c>
      <c r="R662" s="110">
        <f t="shared" si="22"/>
        <v>0</v>
      </c>
      <c r="S662" s="111" t="str">
        <f t="array" aca="1" ref="S662" ca="1">IF(ISNUMBER(R662),IF(R662=100%,"CUMPLIDA",IF(AND(ISNUMBER(N662),ISNUMBER(INDIRECT("FECHA_"&amp;$B662,1))), IF(N662&lt;=INDIRECT("FECHA_"&amp;$B662,1),"INCUMPLIDA","PROCESO"), "VERIFICAR FECHA")),"SIN VALOR AVANCE")</f>
        <v>PROCESO</v>
      </c>
    </row>
    <row r="663" spans="1:19" ht="45.75">
      <c r="A663" s="103" t="s">
        <v>18</v>
      </c>
      <c r="B663" s="104" t="s">
        <v>14</v>
      </c>
      <c r="C663" s="363"/>
      <c r="D663" s="363"/>
      <c r="E663" s="361"/>
      <c r="F663" s="361"/>
      <c r="G663" s="361"/>
      <c r="H663" s="361"/>
      <c r="I663" s="253">
        <v>10</v>
      </c>
      <c r="J663" s="254">
        <v>1</v>
      </c>
      <c r="K663" s="254">
        <v>1</v>
      </c>
      <c r="L663" s="116">
        <v>1</v>
      </c>
      <c r="M663" s="108">
        <v>46111</v>
      </c>
      <c r="N663" s="108">
        <v>46233</v>
      </c>
      <c r="O663" s="109">
        <f t="shared" si="21"/>
        <v>17.428571428571427</v>
      </c>
      <c r="P663" s="110">
        <v>0</v>
      </c>
      <c r="Q663" s="118" t="s">
        <v>2577</v>
      </c>
      <c r="R663" s="110">
        <f t="shared" si="22"/>
        <v>0</v>
      </c>
      <c r="S663" s="111" t="str">
        <f t="array" aca="1" ref="S663" ca="1">IF(ISNUMBER(R663),IF(R663=100%,"CUMPLIDA",IF(AND(ISNUMBER(N663),ISNUMBER(INDIRECT("FECHA_"&amp;$B663,1))), IF(N663&lt;=INDIRECT("FECHA_"&amp;$B663,1),"INCUMPLIDA","PROCESO"), "VERIFICAR FECHA")),"SIN VALOR AVANCE")</f>
        <v>PROCESO</v>
      </c>
    </row>
    <row r="664" spans="1:19" ht="45.75">
      <c r="A664" s="103" t="s">
        <v>18</v>
      </c>
      <c r="B664" s="104" t="s">
        <v>14</v>
      </c>
      <c r="C664" s="363"/>
      <c r="D664" s="363"/>
      <c r="E664" s="253"/>
      <c r="F664" s="253"/>
      <c r="G664" s="253" t="s">
        <v>2365</v>
      </c>
      <c r="H664" s="361"/>
      <c r="I664" s="253">
        <v>11</v>
      </c>
      <c r="J664" s="254">
        <v>1</v>
      </c>
      <c r="K664" s="254">
        <v>1</v>
      </c>
      <c r="L664" s="116">
        <v>1</v>
      </c>
      <c r="M664" s="108">
        <v>46083</v>
      </c>
      <c r="N664" s="108">
        <v>46387</v>
      </c>
      <c r="O664" s="109">
        <f t="shared" si="21"/>
        <v>43.428571428571431</v>
      </c>
      <c r="P664" s="110">
        <v>0</v>
      </c>
      <c r="Q664" s="118" t="s">
        <v>2576</v>
      </c>
      <c r="R664" s="110">
        <f t="shared" si="22"/>
        <v>0</v>
      </c>
      <c r="S664" s="111" t="str">
        <f t="array" aca="1" ref="S664" ca="1">IF(ISNUMBER(R664),IF(R664=100%,"CUMPLIDA",IF(AND(ISNUMBER(N664),ISNUMBER(INDIRECT("FECHA_"&amp;$B664,1))), IF(N664&lt;=INDIRECT("FECHA_"&amp;$B664,1),"INCUMPLIDA","PROCESO"), "VERIFICAR FECHA")),"SIN VALOR AVANCE")</f>
        <v>PROCESO</v>
      </c>
    </row>
    <row r="665" spans="1:19" ht="45.75">
      <c r="A665" s="103" t="s">
        <v>18</v>
      </c>
      <c r="B665" s="104" t="s">
        <v>14</v>
      </c>
      <c r="C665" s="363"/>
      <c r="D665" s="363"/>
      <c r="E665" s="253"/>
      <c r="F665" s="253"/>
      <c r="G665" s="253" t="s">
        <v>2578</v>
      </c>
      <c r="H665" s="361"/>
      <c r="I665" s="253">
        <v>12</v>
      </c>
      <c r="J665" s="254">
        <v>1</v>
      </c>
      <c r="K665" s="254">
        <v>1</v>
      </c>
      <c r="L665" s="116">
        <v>1</v>
      </c>
      <c r="M665" s="108">
        <v>46204</v>
      </c>
      <c r="N665" s="108">
        <v>46233</v>
      </c>
      <c r="O665" s="109">
        <f t="shared" si="21"/>
        <v>4.1428571428571432</v>
      </c>
      <c r="P665" s="110">
        <v>0</v>
      </c>
      <c r="Q665" s="118" t="s">
        <v>2577</v>
      </c>
      <c r="R665" s="110">
        <f t="shared" si="22"/>
        <v>0</v>
      </c>
      <c r="S665" s="111" t="str">
        <f t="array" aca="1" ref="S665" ca="1">IF(ISNUMBER(R665),IF(R665=100%,"CUMPLIDA",IF(AND(ISNUMBER(N665),ISNUMBER(INDIRECT("FECHA_"&amp;$B665,1))), IF(N665&lt;=INDIRECT("FECHA_"&amp;$B665,1),"INCUMPLIDA","PROCESO"), "VERIFICAR FECHA")),"SIN VALOR AVANCE")</f>
        <v>PROCESO</v>
      </c>
    </row>
    <row r="666" spans="1:19" ht="45.75">
      <c r="A666" s="103" t="s">
        <v>18</v>
      </c>
      <c r="B666" s="104" t="s">
        <v>14</v>
      </c>
      <c r="C666" s="363"/>
      <c r="D666" s="363"/>
      <c r="E666" s="253"/>
      <c r="F666" s="253"/>
      <c r="G666" s="253" t="s">
        <v>2579</v>
      </c>
      <c r="H666" s="361"/>
      <c r="I666" s="253">
        <v>12</v>
      </c>
      <c r="J666" s="254">
        <v>1</v>
      </c>
      <c r="K666" s="254">
        <v>1</v>
      </c>
      <c r="L666" s="116">
        <v>1</v>
      </c>
      <c r="M666" s="108">
        <v>46111</v>
      </c>
      <c r="N666" s="108">
        <v>46233</v>
      </c>
      <c r="O666" s="109">
        <f t="shared" si="21"/>
        <v>17.428571428571427</v>
      </c>
      <c r="P666" s="110">
        <v>0</v>
      </c>
      <c r="Q666" s="118" t="s">
        <v>2577</v>
      </c>
      <c r="R666" s="110">
        <f t="shared" si="22"/>
        <v>0</v>
      </c>
      <c r="S666" s="111" t="str">
        <f t="array" aca="1" ref="S666" ca="1">IF(ISNUMBER(R666),IF(R666=100%,"CUMPLIDA",IF(AND(ISNUMBER(N666),ISNUMBER(INDIRECT("FECHA_"&amp;$B666,1))), IF(N666&lt;=INDIRECT("FECHA_"&amp;$B666,1),"INCUMPLIDA","PROCESO"), "VERIFICAR FECHA")),"SIN VALOR AVANCE")</f>
        <v>PROCESO</v>
      </c>
    </row>
    <row r="667" spans="1:19" ht="60.75">
      <c r="A667" s="103" t="s">
        <v>17</v>
      </c>
      <c r="B667" s="104" t="s">
        <v>14</v>
      </c>
      <c r="C667" s="363" t="s">
        <v>2580</v>
      </c>
      <c r="D667" s="363"/>
      <c r="E667" s="253" t="s">
        <v>2261</v>
      </c>
      <c r="F667" s="253"/>
      <c r="G667" s="253"/>
      <c r="H667" s="361"/>
      <c r="I667" s="253">
        <v>1</v>
      </c>
      <c r="J667" s="254">
        <v>1</v>
      </c>
      <c r="K667" s="254">
        <v>1</v>
      </c>
      <c r="L667" s="112">
        <v>1</v>
      </c>
      <c r="M667" s="108">
        <v>45323</v>
      </c>
      <c r="N667" s="108">
        <v>45747</v>
      </c>
      <c r="O667" s="109">
        <f t="shared" ref="O667:O682" si="23">(N667-M667)/7</f>
        <v>60.571428571428569</v>
      </c>
      <c r="P667" s="110">
        <v>1</v>
      </c>
      <c r="Q667" s="106" t="s">
        <v>2581</v>
      </c>
      <c r="R667" s="110">
        <f t="shared" ref="R667:R682" si="24">(P667)</f>
        <v>1</v>
      </c>
      <c r="S667" s="111" t="str">
        <f t="array" aca="1" ref="S667" ca="1">IF(ISNUMBER(R667),IF(R667=100%,"CUMPLIDA",IF(AND(ISNUMBER(N667),ISNUMBER(INDIRECT("FECHA_"&amp;$B667,1))), IF(N667&lt;=INDIRECT("FECHA_"&amp;$B667,1),"INCUMPLIDA","PROCESO"), "VERIFICAR FECHA")),"SIN VALOR AVANCE")</f>
        <v>CUMPLIDA</v>
      </c>
    </row>
    <row r="668" spans="1:19" ht="75.75">
      <c r="A668" s="103" t="s">
        <v>17</v>
      </c>
      <c r="B668" s="104" t="s">
        <v>14</v>
      </c>
      <c r="C668" s="363"/>
      <c r="D668" s="363"/>
      <c r="E668" s="253" t="s">
        <v>2291</v>
      </c>
      <c r="F668" s="253"/>
      <c r="G668" s="253"/>
      <c r="H668" s="361"/>
      <c r="I668" s="253">
        <v>2</v>
      </c>
      <c r="J668" s="254">
        <v>1</v>
      </c>
      <c r="K668" s="254">
        <v>1</v>
      </c>
      <c r="L668" s="112">
        <v>1</v>
      </c>
      <c r="M668" s="108">
        <v>45323</v>
      </c>
      <c r="N668" s="108">
        <v>45747</v>
      </c>
      <c r="O668" s="109">
        <f t="shared" si="23"/>
        <v>60.571428571428569</v>
      </c>
      <c r="P668" s="110">
        <v>1</v>
      </c>
      <c r="Q668" s="106" t="s">
        <v>2582</v>
      </c>
      <c r="R668" s="110">
        <f t="shared" si="24"/>
        <v>1</v>
      </c>
      <c r="S668" s="111" t="str">
        <f t="array" aca="1" ref="S668" ca="1">IF(ISNUMBER(R668),IF(R668=100%,"CUMPLIDA",IF(AND(ISNUMBER(N668),ISNUMBER(INDIRECT("FECHA_"&amp;$B668,1))), IF(N668&lt;=INDIRECT("FECHA_"&amp;$B668,1),"INCUMPLIDA","PROCESO"), "VERIFICAR FECHA")),"SIN VALOR AVANCE")</f>
        <v>CUMPLIDA</v>
      </c>
    </row>
    <row r="669" spans="1:19" ht="75.75">
      <c r="A669" s="103" t="s">
        <v>17</v>
      </c>
      <c r="B669" s="104" t="s">
        <v>14</v>
      </c>
      <c r="C669" s="363"/>
      <c r="D669" s="363"/>
      <c r="E669" s="253" t="s">
        <v>2376</v>
      </c>
      <c r="F669" s="253"/>
      <c r="G669" s="253"/>
      <c r="H669" s="361"/>
      <c r="I669" s="253">
        <v>3</v>
      </c>
      <c r="J669" s="254">
        <v>1</v>
      </c>
      <c r="K669" s="254">
        <v>1</v>
      </c>
      <c r="L669" s="112">
        <v>1</v>
      </c>
      <c r="M669" s="108">
        <v>45231</v>
      </c>
      <c r="N669" s="108">
        <v>45747</v>
      </c>
      <c r="O669" s="109">
        <f t="shared" si="23"/>
        <v>73.714285714285708</v>
      </c>
      <c r="P669" s="110">
        <v>1</v>
      </c>
      <c r="Q669" s="106" t="s">
        <v>2582</v>
      </c>
      <c r="R669" s="110">
        <f t="shared" si="24"/>
        <v>1</v>
      </c>
      <c r="S669" s="111" t="str">
        <f t="array" aca="1" ref="S669" ca="1">IF(ISNUMBER(R669),IF(R669=100%,"CUMPLIDA",IF(AND(ISNUMBER(N669),ISNUMBER(INDIRECT("FECHA_"&amp;$B669,1))), IF(N669&lt;=INDIRECT("FECHA_"&amp;$B669,1),"INCUMPLIDA","PROCESO"), "VERIFICAR FECHA")),"SIN VALOR AVANCE")</f>
        <v>CUMPLIDA</v>
      </c>
    </row>
    <row r="670" spans="1:19" ht="60.75">
      <c r="A670" s="103" t="s">
        <v>17</v>
      </c>
      <c r="B670" s="104" t="s">
        <v>14</v>
      </c>
      <c r="C670" s="363"/>
      <c r="D670" s="363"/>
      <c r="E670" s="361" t="s">
        <v>2284</v>
      </c>
      <c r="F670" s="361"/>
      <c r="G670" s="361"/>
      <c r="H670" s="361"/>
      <c r="I670" s="253">
        <v>4</v>
      </c>
      <c r="J670" s="254">
        <v>1</v>
      </c>
      <c r="K670" s="254">
        <v>1</v>
      </c>
      <c r="L670" s="112">
        <v>1</v>
      </c>
      <c r="M670" s="108">
        <v>45323</v>
      </c>
      <c r="N670" s="108">
        <v>45747</v>
      </c>
      <c r="O670" s="109">
        <f t="shared" si="23"/>
        <v>60.571428571428569</v>
      </c>
      <c r="P670" s="110">
        <v>1</v>
      </c>
      <c r="Q670" s="106" t="s">
        <v>2581</v>
      </c>
      <c r="R670" s="110">
        <f t="shared" si="24"/>
        <v>1</v>
      </c>
      <c r="S670" s="111" t="str">
        <f t="array" aca="1" ref="S670" ca="1">IF(ISNUMBER(R670),IF(R670=100%,"CUMPLIDA",IF(AND(ISNUMBER(N670),ISNUMBER(INDIRECT("FECHA_"&amp;$B670,1))), IF(N670&lt;=INDIRECT("FECHA_"&amp;$B670,1),"INCUMPLIDA","PROCESO"), "VERIFICAR FECHA")),"SIN VALOR AVANCE")</f>
        <v>CUMPLIDA</v>
      </c>
    </row>
    <row r="671" spans="1:19" ht="75.75">
      <c r="A671" s="103" t="s">
        <v>17</v>
      </c>
      <c r="B671" s="104" t="s">
        <v>14</v>
      </c>
      <c r="C671" s="363"/>
      <c r="D671" s="363"/>
      <c r="E671" s="361"/>
      <c r="F671" s="361"/>
      <c r="G671" s="361"/>
      <c r="H671" s="361"/>
      <c r="I671" s="253">
        <v>5</v>
      </c>
      <c r="J671" s="254">
        <v>1</v>
      </c>
      <c r="K671" s="254">
        <v>1</v>
      </c>
      <c r="L671" s="112">
        <v>1</v>
      </c>
      <c r="M671" s="108">
        <v>45231</v>
      </c>
      <c r="N671" s="108">
        <v>45747</v>
      </c>
      <c r="O671" s="109">
        <f t="shared" si="23"/>
        <v>73.714285714285708</v>
      </c>
      <c r="P671" s="110">
        <v>1</v>
      </c>
      <c r="Q671" s="106" t="s">
        <v>2582</v>
      </c>
      <c r="R671" s="110">
        <f t="shared" si="24"/>
        <v>1</v>
      </c>
      <c r="S671" s="111" t="str">
        <f t="array" aca="1" ref="S671" ca="1">IF(ISNUMBER(R671),IF(R671=100%,"CUMPLIDA",IF(AND(ISNUMBER(N671),ISNUMBER(INDIRECT("FECHA_"&amp;$B671,1))), IF(N671&lt;=INDIRECT("FECHA_"&amp;$B671,1),"INCUMPLIDA","PROCESO"), "VERIFICAR FECHA")),"SIN VALOR AVANCE")</f>
        <v>CUMPLIDA</v>
      </c>
    </row>
    <row r="672" spans="1:19" ht="210.75">
      <c r="A672" s="103" t="s">
        <v>17</v>
      </c>
      <c r="B672" s="104" t="s">
        <v>14</v>
      </c>
      <c r="C672" s="363"/>
      <c r="D672" s="363"/>
      <c r="E672" s="361"/>
      <c r="F672" s="361"/>
      <c r="G672" s="361"/>
      <c r="H672" s="361"/>
      <c r="I672" s="253">
        <v>6</v>
      </c>
      <c r="J672" s="254">
        <v>1</v>
      </c>
      <c r="K672" s="254">
        <v>1</v>
      </c>
      <c r="L672" s="112">
        <v>1</v>
      </c>
      <c r="M672" s="108">
        <v>45231</v>
      </c>
      <c r="N672" s="108">
        <v>45808</v>
      </c>
      <c r="O672" s="109">
        <f t="shared" si="23"/>
        <v>82.428571428571431</v>
      </c>
      <c r="P672" s="110">
        <v>1</v>
      </c>
      <c r="Q672" s="106" t="s">
        <v>2583</v>
      </c>
      <c r="R672" s="110">
        <f t="shared" si="24"/>
        <v>1</v>
      </c>
      <c r="S672" s="111" t="str">
        <f t="array" aca="1" ref="S672" ca="1">IF(ISNUMBER(R672),IF(R672=100%,"CUMPLIDA",IF(AND(ISNUMBER(N672),ISNUMBER(INDIRECT("FECHA_"&amp;$B672,1))), IF(N672&lt;=INDIRECT("FECHA_"&amp;$B672,1),"INCUMPLIDA","PROCESO"), "VERIFICAR FECHA")),"SIN VALOR AVANCE")</f>
        <v>CUMPLIDA</v>
      </c>
    </row>
    <row r="673" spans="1:19" ht="75.75">
      <c r="A673" s="103" t="s">
        <v>17</v>
      </c>
      <c r="B673" s="104" t="s">
        <v>14</v>
      </c>
      <c r="C673" s="363"/>
      <c r="D673" s="363"/>
      <c r="E673" s="361"/>
      <c r="F673" s="361"/>
      <c r="G673" s="361"/>
      <c r="H673" s="361"/>
      <c r="I673" s="253">
        <v>7</v>
      </c>
      <c r="J673" s="254">
        <v>1</v>
      </c>
      <c r="K673" s="254">
        <v>1</v>
      </c>
      <c r="L673" s="112">
        <v>7</v>
      </c>
      <c r="M673" s="108">
        <v>45809</v>
      </c>
      <c r="N673" s="108">
        <v>46387</v>
      </c>
      <c r="O673" s="109">
        <f t="shared" si="23"/>
        <v>82.571428571428569</v>
      </c>
      <c r="P673" s="110">
        <v>0</v>
      </c>
      <c r="Q673" s="106" t="s">
        <v>2582</v>
      </c>
      <c r="R673" s="110">
        <f t="shared" si="24"/>
        <v>0</v>
      </c>
      <c r="S673" s="111" t="str">
        <f t="array" aca="1" ref="S673" ca="1">IF(ISNUMBER(R673),IF(R673=100%,"CUMPLIDA",IF(AND(ISNUMBER(N673),ISNUMBER(INDIRECT("FECHA_"&amp;$B673,1))), IF(N673&lt;=INDIRECT("FECHA_"&amp;$B673,1),"INCUMPLIDA","PROCESO"), "VERIFICAR FECHA")),"SIN VALOR AVANCE")</f>
        <v>PROCESO</v>
      </c>
    </row>
    <row r="674" spans="1:19" ht="60.75">
      <c r="A674" s="103" t="s">
        <v>17</v>
      </c>
      <c r="B674" s="104" t="s">
        <v>14</v>
      </c>
      <c r="C674" s="363"/>
      <c r="D674" s="363"/>
      <c r="E674" s="361"/>
      <c r="F674" s="361"/>
      <c r="G674" s="361"/>
      <c r="H674" s="361"/>
      <c r="I674" s="253">
        <v>8</v>
      </c>
      <c r="J674" s="254">
        <v>1</v>
      </c>
      <c r="K674" s="254">
        <v>1</v>
      </c>
      <c r="L674" s="112">
        <v>1</v>
      </c>
      <c r="M674" s="108">
        <v>45809</v>
      </c>
      <c r="N674" s="108">
        <v>46387</v>
      </c>
      <c r="O674" s="109">
        <f t="shared" si="23"/>
        <v>82.571428571428569</v>
      </c>
      <c r="P674" s="110">
        <v>0</v>
      </c>
      <c r="Q674" s="106" t="s">
        <v>2581</v>
      </c>
      <c r="R674" s="110">
        <f t="shared" si="24"/>
        <v>0</v>
      </c>
      <c r="S674" s="111" t="str">
        <f t="array" aca="1" ref="S674" ca="1">IF(ISNUMBER(R674),IF(R674=100%,"CUMPLIDA",IF(AND(ISNUMBER(N674),ISNUMBER(INDIRECT("FECHA_"&amp;$B674,1))), IF(N674&lt;=INDIRECT("FECHA_"&amp;$B674,1),"INCUMPLIDA","PROCESO"), "VERIFICAR FECHA")),"SIN VALOR AVANCE")</f>
        <v>PROCESO</v>
      </c>
    </row>
    <row r="675" spans="1:19" ht="210.75">
      <c r="A675" s="103" t="s">
        <v>17</v>
      </c>
      <c r="B675" s="104" t="s">
        <v>14</v>
      </c>
      <c r="C675" s="363"/>
      <c r="D675" s="363"/>
      <c r="E675" s="361"/>
      <c r="F675" s="361"/>
      <c r="G675" s="361"/>
      <c r="H675" s="361"/>
      <c r="I675" s="253">
        <v>9</v>
      </c>
      <c r="J675" s="254">
        <v>1</v>
      </c>
      <c r="K675" s="254">
        <v>1</v>
      </c>
      <c r="L675" s="112">
        <v>2</v>
      </c>
      <c r="M675" s="108">
        <v>45809</v>
      </c>
      <c r="N675" s="108">
        <v>46387</v>
      </c>
      <c r="O675" s="109">
        <f t="shared" si="23"/>
        <v>82.571428571428569</v>
      </c>
      <c r="P675" s="110">
        <v>0</v>
      </c>
      <c r="Q675" s="106" t="s">
        <v>2583</v>
      </c>
      <c r="R675" s="110">
        <f t="shared" si="24"/>
        <v>0</v>
      </c>
      <c r="S675" s="111" t="str">
        <f t="array" aca="1" ref="S675" ca="1">IF(ISNUMBER(R675),IF(R675=100%,"CUMPLIDA",IF(AND(ISNUMBER(N675),ISNUMBER(INDIRECT("FECHA_"&amp;$B675,1))), IF(N675&lt;=INDIRECT("FECHA_"&amp;$B675,1),"INCUMPLIDA","PROCESO"), "VERIFICAR FECHA")),"SIN VALOR AVANCE")</f>
        <v>PROCESO</v>
      </c>
    </row>
    <row r="676" spans="1:19" ht="165.75">
      <c r="A676" s="103" t="s">
        <v>17</v>
      </c>
      <c r="B676" s="104" t="s">
        <v>14</v>
      </c>
      <c r="C676" s="363"/>
      <c r="D676" s="363"/>
      <c r="E676" s="361"/>
      <c r="F676" s="361"/>
      <c r="G676" s="361"/>
      <c r="H676" s="361"/>
      <c r="I676" s="253">
        <v>10</v>
      </c>
      <c r="J676" s="254">
        <v>1</v>
      </c>
      <c r="K676" s="254">
        <v>1</v>
      </c>
      <c r="L676" s="113">
        <v>1</v>
      </c>
      <c r="M676" s="108">
        <v>43831</v>
      </c>
      <c r="N676" s="108">
        <v>43876</v>
      </c>
      <c r="O676" s="109">
        <f t="shared" si="23"/>
        <v>6.4285714285714288</v>
      </c>
      <c r="P676" s="110">
        <v>1</v>
      </c>
      <c r="Q676" s="106" t="s">
        <v>2584</v>
      </c>
      <c r="R676" s="110">
        <f t="shared" si="24"/>
        <v>1</v>
      </c>
      <c r="S676" s="111" t="str">
        <f t="array" aca="1" ref="S676" ca="1">IF(ISNUMBER(R676),IF(R676=100%,"CUMPLIDA",IF(AND(ISNUMBER(N676),ISNUMBER(INDIRECT("FECHA_"&amp;$B676,1))), IF(N676&lt;=INDIRECT("FECHA_"&amp;$B676,1),"INCUMPLIDA","PROCESO"), "VERIFICAR FECHA")),"SIN VALOR AVANCE")</f>
        <v>CUMPLIDA</v>
      </c>
    </row>
    <row r="677" spans="1:19" ht="75.75">
      <c r="A677" s="103" t="s">
        <v>17</v>
      </c>
      <c r="B677" s="104" t="s">
        <v>14</v>
      </c>
      <c r="C677" s="363"/>
      <c r="D677" s="363"/>
      <c r="E677" s="361"/>
      <c r="F677" s="361"/>
      <c r="G677" s="361"/>
      <c r="H677" s="361"/>
      <c r="I677" s="253">
        <v>11</v>
      </c>
      <c r="J677" s="254">
        <v>1</v>
      </c>
      <c r="K677" s="254">
        <v>1</v>
      </c>
      <c r="L677" s="113">
        <v>1</v>
      </c>
      <c r="M677" s="108">
        <v>43877</v>
      </c>
      <c r="N677" s="108">
        <v>43905</v>
      </c>
      <c r="O677" s="109">
        <f t="shared" si="23"/>
        <v>4</v>
      </c>
      <c r="P677" s="110">
        <v>1</v>
      </c>
      <c r="Q677" s="106" t="s">
        <v>2585</v>
      </c>
      <c r="R677" s="110">
        <f t="shared" si="24"/>
        <v>1</v>
      </c>
      <c r="S677" s="111" t="str">
        <f t="array" aca="1" ref="S677" ca="1">IF(ISNUMBER(R677),IF(R677=100%,"CUMPLIDA",IF(AND(ISNUMBER(N677),ISNUMBER(INDIRECT("FECHA_"&amp;$B677,1))), IF(N677&lt;=INDIRECT("FECHA_"&amp;$B677,1),"INCUMPLIDA","PROCESO"), "VERIFICAR FECHA")),"SIN VALOR AVANCE")</f>
        <v>CUMPLIDA</v>
      </c>
    </row>
    <row r="678" spans="1:19" ht="180.75">
      <c r="A678" s="103" t="s">
        <v>17</v>
      </c>
      <c r="B678" s="104" t="s">
        <v>14</v>
      </c>
      <c r="C678" s="363"/>
      <c r="D678" s="363"/>
      <c r="E678" s="361"/>
      <c r="F678" s="361"/>
      <c r="G678" s="361"/>
      <c r="H678" s="361"/>
      <c r="I678" s="253">
        <v>12</v>
      </c>
      <c r="J678" s="254">
        <v>1</v>
      </c>
      <c r="K678" s="254">
        <v>1</v>
      </c>
      <c r="L678" s="113">
        <v>1</v>
      </c>
      <c r="M678" s="108">
        <v>43831</v>
      </c>
      <c r="N678" s="108">
        <v>44742</v>
      </c>
      <c r="O678" s="109">
        <f t="shared" si="23"/>
        <v>130.14285714285714</v>
      </c>
      <c r="P678" s="110">
        <v>1</v>
      </c>
      <c r="Q678" s="106" t="s">
        <v>2586</v>
      </c>
      <c r="R678" s="110">
        <f t="shared" si="24"/>
        <v>1</v>
      </c>
      <c r="S678" s="111" t="str">
        <f t="array" aca="1" ref="S678" ca="1">IF(ISNUMBER(R678),IF(R678=100%,"CUMPLIDA",IF(AND(ISNUMBER(N678),ISNUMBER(INDIRECT("FECHA_"&amp;$B678,1))), IF(N678&lt;=INDIRECT("FECHA_"&amp;$B678,1),"INCUMPLIDA","PROCESO"), "VERIFICAR FECHA")),"SIN VALOR AVANCE")</f>
        <v>CUMPLIDA</v>
      </c>
    </row>
    <row r="679" spans="1:19" ht="150.75">
      <c r="A679" s="103" t="s">
        <v>17</v>
      </c>
      <c r="B679" s="104" t="s">
        <v>14</v>
      </c>
      <c r="C679" s="363"/>
      <c r="D679" s="363"/>
      <c r="E679" s="361"/>
      <c r="F679" s="361"/>
      <c r="G679" s="361"/>
      <c r="H679" s="361"/>
      <c r="I679" s="253">
        <v>13</v>
      </c>
      <c r="J679" s="254">
        <v>1</v>
      </c>
      <c r="K679" s="254">
        <v>1</v>
      </c>
      <c r="L679" s="113">
        <v>1</v>
      </c>
      <c r="M679" s="108">
        <v>43831</v>
      </c>
      <c r="N679" s="108">
        <v>43889</v>
      </c>
      <c r="O679" s="109">
        <f t="shared" si="23"/>
        <v>8.2857142857142865</v>
      </c>
      <c r="P679" s="110">
        <v>1</v>
      </c>
      <c r="Q679" s="106" t="s">
        <v>2587</v>
      </c>
      <c r="R679" s="110">
        <f t="shared" si="24"/>
        <v>1</v>
      </c>
      <c r="S679" s="111" t="str">
        <f t="array" aca="1" ref="S679" ca="1">IF(ISNUMBER(R679),IF(R679=100%,"CUMPLIDA",IF(AND(ISNUMBER(N679),ISNUMBER(INDIRECT("FECHA_"&amp;$B679,1))), IF(N679&lt;=INDIRECT("FECHA_"&amp;$B679,1),"INCUMPLIDA","PROCESO"), "VERIFICAR FECHA")),"SIN VALOR AVANCE")</f>
        <v>CUMPLIDA</v>
      </c>
    </row>
    <row r="680" spans="1:19" ht="60.75">
      <c r="A680" s="103" t="s">
        <v>17</v>
      </c>
      <c r="B680" s="104" t="s">
        <v>14</v>
      </c>
      <c r="C680" s="363"/>
      <c r="D680" s="363"/>
      <c r="E680" s="361"/>
      <c r="F680" s="361"/>
      <c r="G680" s="361"/>
      <c r="H680" s="361"/>
      <c r="I680" s="253">
        <v>14</v>
      </c>
      <c r="J680" s="254">
        <v>1</v>
      </c>
      <c r="K680" s="254">
        <v>1</v>
      </c>
      <c r="L680" s="113">
        <v>4</v>
      </c>
      <c r="M680" s="108">
        <v>43891</v>
      </c>
      <c r="N680" s="108">
        <v>44012</v>
      </c>
      <c r="O680" s="109">
        <f t="shared" si="23"/>
        <v>17.285714285714285</v>
      </c>
      <c r="P680" s="110">
        <v>1</v>
      </c>
      <c r="Q680" s="106" t="s">
        <v>2588</v>
      </c>
      <c r="R680" s="110">
        <f t="shared" si="24"/>
        <v>1</v>
      </c>
      <c r="S680" s="111" t="str">
        <f t="array" aca="1" ref="S680" ca="1">IF(ISNUMBER(R680),IF(R680=100%,"CUMPLIDA",IF(AND(ISNUMBER(N680),ISNUMBER(INDIRECT("FECHA_"&amp;$B680,1))), IF(N680&lt;=INDIRECT("FECHA_"&amp;$B680,1),"INCUMPLIDA","PROCESO"), "VERIFICAR FECHA")),"SIN VALOR AVANCE")</f>
        <v>CUMPLIDA</v>
      </c>
    </row>
    <row r="681" spans="1:19" ht="150.75">
      <c r="A681" s="103" t="s">
        <v>17</v>
      </c>
      <c r="B681" s="104" t="s">
        <v>14</v>
      </c>
      <c r="C681" s="363"/>
      <c r="D681" s="363"/>
      <c r="E681" s="361"/>
      <c r="F681" s="361"/>
      <c r="G681" s="361"/>
      <c r="H681" s="361"/>
      <c r="I681" s="253">
        <v>15</v>
      </c>
      <c r="J681" s="254">
        <v>1</v>
      </c>
      <c r="K681" s="254">
        <v>1</v>
      </c>
      <c r="L681" s="113">
        <v>1</v>
      </c>
      <c r="M681" s="108">
        <v>43831</v>
      </c>
      <c r="N681" s="108">
        <v>43861</v>
      </c>
      <c r="O681" s="109">
        <f t="shared" si="23"/>
        <v>4.2857142857142856</v>
      </c>
      <c r="P681" s="110">
        <v>1</v>
      </c>
      <c r="Q681" s="106" t="s">
        <v>2589</v>
      </c>
      <c r="R681" s="110">
        <f t="shared" si="24"/>
        <v>1</v>
      </c>
      <c r="S681" s="111" t="str">
        <f t="array" aca="1" ref="S681" ca="1">IF(ISNUMBER(R681),IF(R681=100%,"CUMPLIDA",IF(AND(ISNUMBER(N681),ISNUMBER(INDIRECT("FECHA_"&amp;$B681,1))), IF(N681&lt;=INDIRECT("FECHA_"&amp;$B681,1),"INCUMPLIDA","PROCESO"), "VERIFICAR FECHA")),"SIN VALOR AVANCE")</f>
        <v>CUMPLIDA</v>
      </c>
    </row>
    <row r="682" spans="1:19" ht="60.75">
      <c r="A682" s="103" t="s">
        <v>17</v>
      </c>
      <c r="B682" s="104" t="s">
        <v>14</v>
      </c>
      <c r="C682" s="363"/>
      <c r="D682" s="363"/>
      <c r="E682" s="361"/>
      <c r="F682" s="361"/>
      <c r="G682" s="361"/>
      <c r="H682" s="361"/>
      <c r="I682" s="253">
        <v>16</v>
      </c>
      <c r="J682" s="254">
        <v>1</v>
      </c>
      <c r="K682" s="254">
        <v>1</v>
      </c>
      <c r="L682" s="113">
        <v>4</v>
      </c>
      <c r="M682" s="108">
        <v>43891</v>
      </c>
      <c r="N682" s="108">
        <v>44012</v>
      </c>
      <c r="O682" s="109">
        <f t="shared" si="23"/>
        <v>17.285714285714285</v>
      </c>
      <c r="P682" s="110">
        <v>1</v>
      </c>
      <c r="Q682" s="106" t="s">
        <v>2588</v>
      </c>
      <c r="R682" s="110">
        <f t="shared" si="24"/>
        <v>1</v>
      </c>
      <c r="S682" s="111" t="str">
        <f t="array" aca="1" ref="S682" ca="1">IF(ISNUMBER(R682),IF(R682=100%,"CUMPLIDA",IF(AND(ISNUMBER(N682),ISNUMBER(INDIRECT("FECHA_"&amp;$B682,1))), IF(N682&lt;=INDIRECT("FECHA_"&amp;$B682,1),"INCUMPLIDA","PROCESO"), "VERIFICAR FECHA")),"SIN VALOR AVANCE")</f>
        <v>CUMPLIDA</v>
      </c>
    </row>
    <row r="683" spans="1:19" ht="60.75">
      <c r="A683" s="103" t="s">
        <v>17</v>
      </c>
      <c r="B683" s="104" t="s">
        <v>14</v>
      </c>
      <c r="C683" s="363"/>
      <c r="D683" s="363"/>
      <c r="E683" s="361"/>
      <c r="F683" s="361"/>
      <c r="G683" s="361"/>
      <c r="H683" s="361"/>
      <c r="I683" s="253">
        <v>17</v>
      </c>
      <c r="J683" s="254">
        <v>1</v>
      </c>
      <c r="K683" s="254">
        <v>1</v>
      </c>
      <c r="L683" s="113">
        <v>4</v>
      </c>
      <c r="M683" s="108">
        <v>43891</v>
      </c>
      <c r="N683" s="108">
        <v>44012</v>
      </c>
      <c r="O683" s="109">
        <f t="shared" ref="O683:O746" si="25">(N683-M683)/7</f>
        <v>17.285714285714285</v>
      </c>
      <c r="P683" s="110">
        <v>1</v>
      </c>
      <c r="Q683" s="106" t="s">
        <v>2588</v>
      </c>
      <c r="R683" s="110">
        <f t="shared" ref="R683:R746" si="26">(P683)</f>
        <v>1</v>
      </c>
      <c r="S683" s="111" t="str">
        <f t="array" aca="1" ref="S683" ca="1">IF(ISNUMBER(R683),IF(R683=100%,"CUMPLIDA",IF(AND(ISNUMBER(N683),ISNUMBER(INDIRECT("FECHA_"&amp;$B683,1))), IF(N683&lt;=INDIRECT("FECHA_"&amp;$B683,1),"INCUMPLIDA","PROCESO"), "VERIFICAR FECHA")),"SIN VALOR AVANCE")</f>
        <v>CUMPLIDA</v>
      </c>
    </row>
    <row r="684" spans="1:19" ht="45.75">
      <c r="A684" s="103" t="s">
        <v>17</v>
      </c>
      <c r="B684" s="104" t="s">
        <v>14</v>
      </c>
      <c r="C684" s="363"/>
      <c r="D684" s="363"/>
      <c r="E684" s="361"/>
      <c r="F684" s="361"/>
      <c r="G684" s="361"/>
      <c r="H684" s="361"/>
      <c r="I684" s="253">
        <v>18</v>
      </c>
      <c r="J684" s="254">
        <v>1</v>
      </c>
      <c r="K684" s="254">
        <v>1</v>
      </c>
      <c r="L684" s="112">
        <v>1</v>
      </c>
      <c r="M684" s="108">
        <v>43831</v>
      </c>
      <c r="N684" s="108">
        <v>43860</v>
      </c>
      <c r="O684" s="109">
        <f t="shared" si="25"/>
        <v>4.1428571428571432</v>
      </c>
      <c r="P684" s="110">
        <v>1</v>
      </c>
      <c r="Q684" s="114" t="s">
        <v>2590</v>
      </c>
      <c r="R684" s="110">
        <f t="shared" si="26"/>
        <v>1</v>
      </c>
      <c r="S684" s="111" t="str">
        <f t="array" aca="1" ref="S684" ca="1">IF(ISNUMBER(R684),IF(R684=100%,"CUMPLIDA",IF(AND(ISNUMBER(N684),ISNUMBER(INDIRECT("FECHA_"&amp;$B684,1))), IF(N684&lt;=INDIRECT("FECHA_"&amp;$B684,1),"INCUMPLIDA","PROCESO"), "VERIFICAR FECHA")),"SIN VALOR AVANCE")</f>
        <v>CUMPLIDA</v>
      </c>
    </row>
    <row r="685" spans="1:19" ht="180.75">
      <c r="A685" s="103" t="s">
        <v>17</v>
      </c>
      <c r="B685" s="104" t="s">
        <v>14</v>
      </c>
      <c r="C685" s="363"/>
      <c r="D685" s="363"/>
      <c r="E685" s="361"/>
      <c r="F685" s="361"/>
      <c r="G685" s="361"/>
      <c r="H685" s="361"/>
      <c r="I685" s="253">
        <v>19</v>
      </c>
      <c r="J685" s="254">
        <v>1</v>
      </c>
      <c r="K685" s="254">
        <v>1</v>
      </c>
      <c r="L685" s="112">
        <v>1</v>
      </c>
      <c r="M685" s="108">
        <v>43862</v>
      </c>
      <c r="N685" s="108">
        <v>43889</v>
      </c>
      <c r="O685" s="109">
        <f t="shared" si="25"/>
        <v>3.8571428571428572</v>
      </c>
      <c r="P685" s="110">
        <v>1</v>
      </c>
      <c r="Q685" s="106" t="s">
        <v>2591</v>
      </c>
      <c r="R685" s="110">
        <f t="shared" si="26"/>
        <v>1</v>
      </c>
      <c r="S685" s="111" t="str">
        <f t="array" aca="1" ref="S685" ca="1">IF(ISNUMBER(R685),IF(R685=100%,"CUMPLIDA",IF(AND(ISNUMBER(N685),ISNUMBER(INDIRECT("FECHA_"&amp;$B685,1))), IF(N685&lt;=INDIRECT("FECHA_"&amp;$B685,1),"INCUMPLIDA","PROCESO"), "VERIFICAR FECHA")),"SIN VALOR AVANCE")</f>
        <v>CUMPLIDA</v>
      </c>
    </row>
    <row r="686" spans="1:19" ht="240.75">
      <c r="A686" s="103" t="s">
        <v>17</v>
      </c>
      <c r="B686" s="104" t="s">
        <v>14</v>
      </c>
      <c r="C686" s="363"/>
      <c r="D686" s="363"/>
      <c r="E686" s="361"/>
      <c r="F686" s="361"/>
      <c r="G686" s="361"/>
      <c r="H686" s="361"/>
      <c r="I686" s="253">
        <v>20</v>
      </c>
      <c r="J686" s="254">
        <v>1</v>
      </c>
      <c r="K686" s="254">
        <v>1</v>
      </c>
      <c r="L686" s="112">
        <v>1</v>
      </c>
      <c r="M686" s="108">
        <v>43862</v>
      </c>
      <c r="N686" s="108">
        <v>43889</v>
      </c>
      <c r="O686" s="109">
        <f t="shared" si="25"/>
        <v>3.8571428571428572</v>
      </c>
      <c r="P686" s="110">
        <v>1</v>
      </c>
      <c r="Q686" s="106" t="s">
        <v>2592</v>
      </c>
      <c r="R686" s="110">
        <f t="shared" si="26"/>
        <v>1</v>
      </c>
      <c r="S686" s="111" t="str">
        <f t="array" aca="1" ref="S686" ca="1">IF(ISNUMBER(R686),IF(R686=100%,"CUMPLIDA",IF(AND(ISNUMBER(N686),ISNUMBER(INDIRECT("FECHA_"&amp;$B686,1))), IF(N686&lt;=INDIRECT("FECHA_"&amp;$B686,1),"INCUMPLIDA","PROCESO"), "VERIFICAR FECHA")),"SIN VALOR AVANCE")</f>
        <v>CUMPLIDA</v>
      </c>
    </row>
    <row r="687" spans="1:19" ht="150.75">
      <c r="A687" s="103" t="s">
        <v>17</v>
      </c>
      <c r="B687" s="104" t="s">
        <v>14</v>
      </c>
      <c r="C687" s="363"/>
      <c r="D687" s="363"/>
      <c r="E687" s="361"/>
      <c r="F687" s="361"/>
      <c r="G687" s="361"/>
      <c r="H687" s="361"/>
      <c r="I687" s="253">
        <v>21</v>
      </c>
      <c r="J687" s="254">
        <v>1</v>
      </c>
      <c r="K687" s="254">
        <v>1</v>
      </c>
      <c r="L687" s="112">
        <v>1</v>
      </c>
      <c r="M687" s="108">
        <v>43831</v>
      </c>
      <c r="N687" s="108">
        <v>43889</v>
      </c>
      <c r="O687" s="109">
        <f t="shared" si="25"/>
        <v>8.2857142857142865</v>
      </c>
      <c r="P687" s="110">
        <v>1</v>
      </c>
      <c r="Q687" s="106" t="s">
        <v>2593</v>
      </c>
      <c r="R687" s="110">
        <f t="shared" si="26"/>
        <v>1</v>
      </c>
      <c r="S687" s="111" t="str">
        <f t="array" aca="1" ref="S687" ca="1">IF(ISNUMBER(R687),IF(R687=100%,"CUMPLIDA",IF(AND(ISNUMBER(N687),ISNUMBER(INDIRECT("FECHA_"&amp;$B687,1))), IF(N687&lt;=INDIRECT("FECHA_"&amp;$B687,1),"INCUMPLIDA","PROCESO"), "VERIFICAR FECHA")),"SIN VALOR AVANCE")</f>
        <v>CUMPLIDA</v>
      </c>
    </row>
    <row r="688" spans="1:19" ht="150.75">
      <c r="A688" s="103" t="s">
        <v>17</v>
      </c>
      <c r="B688" s="104" t="s">
        <v>14</v>
      </c>
      <c r="C688" s="363"/>
      <c r="D688" s="363"/>
      <c r="E688" s="361"/>
      <c r="F688" s="361"/>
      <c r="G688" s="361"/>
      <c r="H688" s="361"/>
      <c r="I688" s="253">
        <v>22</v>
      </c>
      <c r="J688" s="254">
        <v>1</v>
      </c>
      <c r="K688" s="254">
        <v>1</v>
      </c>
      <c r="L688" s="112">
        <v>1</v>
      </c>
      <c r="M688" s="108">
        <v>43891</v>
      </c>
      <c r="N688" s="108">
        <v>44012</v>
      </c>
      <c r="O688" s="109">
        <f t="shared" si="25"/>
        <v>17.285714285714285</v>
      </c>
      <c r="P688" s="110">
        <v>1</v>
      </c>
      <c r="Q688" s="106" t="s">
        <v>2593</v>
      </c>
      <c r="R688" s="110">
        <f t="shared" si="26"/>
        <v>1</v>
      </c>
      <c r="S688" s="111" t="str">
        <f t="array" aca="1" ref="S688" ca="1">IF(ISNUMBER(R688),IF(R688=100%,"CUMPLIDA",IF(AND(ISNUMBER(N688),ISNUMBER(INDIRECT("FECHA_"&amp;$B688,1))), IF(N688&lt;=INDIRECT("FECHA_"&amp;$B688,1),"INCUMPLIDA","PROCESO"), "VERIFICAR FECHA")),"SIN VALOR AVANCE")</f>
        <v>CUMPLIDA</v>
      </c>
    </row>
    <row r="689" spans="1:19" ht="150.75">
      <c r="A689" s="103" t="s">
        <v>17</v>
      </c>
      <c r="B689" s="104" t="s">
        <v>14</v>
      </c>
      <c r="C689" s="363"/>
      <c r="D689" s="363"/>
      <c r="E689" s="361"/>
      <c r="F689" s="361"/>
      <c r="G689" s="361"/>
      <c r="H689" s="361"/>
      <c r="I689" s="253">
        <v>23</v>
      </c>
      <c r="J689" s="254">
        <v>1</v>
      </c>
      <c r="K689" s="254">
        <v>1</v>
      </c>
      <c r="L689" s="112">
        <v>1</v>
      </c>
      <c r="M689" s="108">
        <v>44013</v>
      </c>
      <c r="N689" s="108">
        <v>44073</v>
      </c>
      <c r="O689" s="109">
        <f t="shared" si="25"/>
        <v>8.5714285714285712</v>
      </c>
      <c r="P689" s="110">
        <v>1</v>
      </c>
      <c r="Q689" s="106" t="s">
        <v>2593</v>
      </c>
      <c r="R689" s="110">
        <f t="shared" si="26"/>
        <v>1</v>
      </c>
      <c r="S689" s="111" t="str">
        <f t="array" aca="1" ref="S689" ca="1">IF(ISNUMBER(R689),IF(R689=100%,"CUMPLIDA",IF(AND(ISNUMBER(N689),ISNUMBER(INDIRECT("FECHA_"&amp;$B689,1))), IF(N689&lt;=INDIRECT("FECHA_"&amp;$B689,1),"INCUMPLIDA","PROCESO"), "VERIFICAR FECHA")),"SIN VALOR AVANCE")</f>
        <v>CUMPLIDA</v>
      </c>
    </row>
    <row r="690" spans="1:19" ht="60.75">
      <c r="A690" s="103" t="s">
        <v>17</v>
      </c>
      <c r="B690" s="104" t="s">
        <v>14</v>
      </c>
      <c r="C690" s="363"/>
      <c r="D690" s="363"/>
      <c r="E690" s="361"/>
      <c r="F690" s="361"/>
      <c r="G690" s="361"/>
      <c r="H690" s="361"/>
      <c r="I690" s="253">
        <v>24</v>
      </c>
      <c r="J690" s="254">
        <v>1</v>
      </c>
      <c r="K690" s="254">
        <v>1</v>
      </c>
      <c r="L690" s="113">
        <v>1</v>
      </c>
      <c r="M690" s="108">
        <v>43831</v>
      </c>
      <c r="N690" s="108">
        <v>43889</v>
      </c>
      <c r="O690" s="109">
        <f t="shared" si="25"/>
        <v>8.2857142857142865</v>
      </c>
      <c r="P690" s="110">
        <v>1</v>
      </c>
      <c r="Q690" s="106" t="s">
        <v>2588</v>
      </c>
      <c r="R690" s="110">
        <f t="shared" si="26"/>
        <v>1</v>
      </c>
      <c r="S690" s="111" t="str">
        <f t="array" aca="1" ref="S690" ca="1">IF(ISNUMBER(R690),IF(R690=100%,"CUMPLIDA",IF(AND(ISNUMBER(N690),ISNUMBER(INDIRECT("FECHA_"&amp;$B690,1))), IF(N690&lt;=INDIRECT("FECHA_"&amp;$B690,1),"INCUMPLIDA","PROCESO"), "VERIFICAR FECHA")),"SIN VALOR AVANCE")</f>
        <v>CUMPLIDA</v>
      </c>
    </row>
    <row r="691" spans="1:19" ht="180.75">
      <c r="A691" s="103" t="s">
        <v>17</v>
      </c>
      <c r="B691" s="104" t="s">
        <v>14</v>
      </c>
      <c r="C691" s="363"/>
      <c r="D691" s="363"/>
      <c r="E691" s="361"/>
      <c r="F691" s="361"/>
      <c r="G691" s="361"/>
      <c r="H691" s="361"/>
      <c r="I691" s="253">
        <v>25</v>
      </c>
      <c r="J691" s="254">
        <v>1</v>
      </c>
      <c r="K691" s="254">
        <v>1</v>
      </c>
      <c r="L691" s="113">
        <v>1</v>
      </c>
      <c r="M691" s="108">
        <v>43891</v>
      </c>
      <c r="N691" s="108">
        <v>44012</v>
      </c>
      <c r="O691" s="109">
        <f t="shared" si="25"/>
        <v>17.285714285714285</v>
      </c>
      <c r="P691" s="110">
        <v>1</v>
      </c>
      <c r="Q691" s="106" t="s">
        <v>2594</v>
      </c>
      <c r="R691" s="110">
        <f t="shared" si="26"/>
        <v>1</v>
      </c>
      <c r="S691" s="111" t="str">
        <f t="array" aca="1" ref="S691" ca="1">IF(ISNUMBER(R691),IF(R691=100%,"CUMPLIDA",IF(AND(ISNUMBER(N691),ISNUMBER(INDIRECT("FECHA_"&amp;$B691,1))), IF(N691&lt;=INDIRECT("FECHA_"&amp;$B691,1),"INCUMPLIDA","PROCESO"), "VERIFICAR FECHA")),"SIN VALOR AVANCE")</f>
        <v>CUMPLIDA</v>
      </c>
    </row>
    <row r="692" spans="1:19" ht="105.75">
      <c r="A692" s="103" t="s">
        <v>17</v>
      </c>
      <c r="B692" s="104" t="s">
        <v>14</v>
      </c>
      <c r="C692" s="363" t="s">
        <v>2595</v>
      </c>
      <c r="D692" s="363"/>
      <c r="E692" s="253" t="s">
        <v>2261</v>
      </c>
      <c r="F692" s="253"/>
      <c r="G692" s="253"/>
      <c r="H692" s="361"/>
      <c r="I692" s="253">
        <v>1</v>
      </c>
      <c r="J692" s="254">
        <v>1</v>
      </c>
      <c r="K692" s="254">
        <v>1</v>
      </c>
      <c r="L692" s="112">
        <v>1</v>
      </c>
      <c r="M692" s="108">
        <v>43983</v>
      </c>
      <c r="N692" s="108">
        <v>44074</v>
      </c>
      <c r="O692" s="109">
        <f t="shared" si="25"/>
        <v>13</v>
      </c>
      <c r="P692" s="110">
        <v>1</v>
      </c>
      <c r="Q692" s="106" t="s">
        <v>2596</v>
      </c>
      <c r="R692" s="110">
        <f t="shared" si="26"/>
        <v>1</v>
      </c>
      <c r="S692" s="111" t="str">
        <f t="array" aca="1" ref="S692" ca="1">IF(ISNUMBER(R692),IF(R692=100%,"CUMPLIDA",IF(AND(ISNUMBER(N692),ISNUMBER(INDIRECT("FECHA_"&amp;$B692,1))), IF(N692&lt;=INDIRECT("FECHA_"&amp;$B692,1),"INCUMPLIDA","PROCESO"), "VERIFICAR FECHA")),"SIN VALOR AVANCE")</f>
        <v>CUMPLIDA</v>
      </c>
    </row>
    <row r="693" spans="1:19" ht="300.75">
      <c r="A693" s="103" t="s">
        <v>17</v>
      </c>
      <c r="B693" s="104" t="s">
        <v>14</v>
      </c>
      <c r="C693" s="363"/>
      <c r="D693" s="363"/>
      <c r="E693" s="253" t="s">
        <v>2291</v>
      </c>
      <c r="F693" s="253"/>
      <c r="G693" s="253"/>
      <c r="H693" s="361"/>
      <c r="I693" s="253">
        <v>2</v>
      </c>
      <c r="J693" s="254">
        <v>1</v>
      </c>
      <c r="K693" s="254">
        <v>1</v>
      </c>
      <c r="L693" s="112">
        <v>2</v>
      </c>
      <c r="M693" s="108">
        <v>44075</v>
      </c>
      <c r="N693" s="108">
        <v>44228</v>
      </c>
      <c r="O693" s="109">
        <f t="shared" si="25"/>
        <v>21.857142857142858</v>
      </c>
      <c r="P693" s="110">
        <v>1</v>
      </c>
      <c r="Q693" s="106" t="s">
        <v>2597</v>
      </c>
      <c r="R693" s="110">
        <f t="shared" si="26"/>
        <v>1</v>
      </c>
      <c r="S693" s="111" t="str">
        <f t="array" aca="1" ref="S693" ca="1">IF(ISNUMBER(R693),IF(R693=100%,"CUMPLIDA",IF(AND(ISNUMBER(N693),ISNUMBER(INDIRECT("FECHA_"&amp;$B693,1))), IF(N693&lt;=INDIRECT("FECHA_"&amp;$B693,1),"INCUMPLIDA","PROCESO"), "VERIFICAR FECHA")),"SIN VALOR AVANCE")</f>
        <v>CUMPLIDA</v>
      </c>
    </row>
    <row r="694" spans="1:19" ht="105.75">
      <c r="A694" s="103" t="s">
        <v>17</v>
      </c>
      <c r="B694" s="104" t="s">
        <v>14</v>
      </c>
      <c r="C694" s="363"/>
      <c r="D694" s="363"/>
      <c r="E694" s="253" t="s">
        <v>2283</v>
      </c>
      <c r="F694" s="253"/>
      <c r="G694" s="253"/>
      <c r="H694" s="361"/>
      <c r="I694" s="253">
        <v>3</v>
      </c>
      <c r="J694" s="254">
        <v>1</v>
      </c>
      <c r="K694" s="254">
        <v>1</v>
      </c>
      <c r="L694" s="112">
        <v>1</v>
      </c>
      <c r="M694" s="108">
        <v>44105</v>
      </c>
      <c r="N694" s="108">
        <v>44196</v>
      </c>
      <c r="O694" s="109">
        <f t="shared" si="25"/>
        <v>13</v>
      </c>
      <c r="P694" s="110">
        <v>1</v>
      </c>
      <c r="Q694" s="106" t="s">
        <v>2596</v>
      </c>
      <c r="R694" s="110">
        <f t="shared" si="26"/>
        <v>1</v>
      </c>
      <c r="S694" s="111" t="str">
        <f t="array" aca="1" ref="S694" ca="1">IF(ISNUMBER(R694),IF(R694=100%,"CUMPLIDA",IF(AND(ISNUMBER(N694),ISNUMBER(INDIRECT("FECHA_"&amp;$B694,1))), IF(N694&lt;=INDIRECT("FECHA_"&amp;$B694,1),"INCUMPLIDA","PROCESO"), "VERIFICAR FECHA")),"SIN VALOR AVANCE")</f>
        <v>CUMPLIDA</v>
      </c>
    </row>
    <row r="695" spans="1:19" ht="180.75">
      <c r="A695" s="103" t="s">
        <v>17</v>
      </c>
      <c r="B695" s="104" t="s">
        <v>14</v>
      </c>
      <c r="C695" s="363"/>
      <c r="D695" s="363"/>
      <c r="E695" s="253" t="s">
        <v>2284</v>
      </c>
      <c r="F695" s="253"/>
      <c r="G695" s="253"/>
      <c r="H695" s="361"/>
      <c r="I695" s="253">
        <v>4</v>
      </c>
      <c r="J695" s="254">
        <v>1</v>
      </c>
      <c r="K695" s="254">
        <v>1</v>
      </c>
      <c r="L695" s="112">
        <v>1</v>
      </c>
      <c r="M695" s="108">
        <v>44197</v>
      </c>
      <c r="N695" s="108">
        <v>44530</v>
      </c>
      <c r="O695" s="109">
        <f t="shared" si="25"/>
        <v>47.571428571428569</v>
      </c>
      <c r="P695" s="110">
        <v>1</v>
      </c>
      <c r="Q695" s="106" t="s">
        <v>2598</v>
      </c>
      <c r="R695" s="110">
        <f t="shared" si="26"/>
        <v>1</v>
      </c>
      <c r="S695" s="111" t="str">
        <f t="array" aca="1" ref="S695" ca="1">IF(ISNUMBER(R695),IF(R695=100%,"CUMPLIDA",IF(AND(ISNUMBER(N695),ISNUMBER(INDIRECT("FECHA_"&amp;$B695,1))), IF(N695&lt;=INDIRECT("FECHA_"&amp;$B695,1),"INCUMPLIDA","PROCESO"), "VERIFICAR FECHA")),"SIN VALOR AVANCE")</f>
        <v>CUMPLIDA</v>
      </c>
    </row>
    <row r="696" spans="1:19" ht="105.75">
      <c r="A696" s="103" t="s">
        <v>17</v>
      </c>
      <c r="B696" s="104" t="s">
        <v>14</v>
      </c>
      <c r="C696" s="363"/>
      <c r="D696" s="363"/>
      <c r="E696" s="253" t="s">
        <v>2285</v>
      </c>
      <c r="F696" s="253"/>
      <c r="G696" s="253"/>
      <c r="H696" s="361"/>
      <c r="I696" s="253">
        <v>5</v>
      </c>
      <c r="J696" s="254">
        <v>1</v>
      </c>
      <c r="K696" s="254">
        <v>1</v>
      </c>
      <c r="L696" s="113">
        <v>1</v>
      </c>
      <c r="M696" s="108">
        <v>44013</v>
      </c>
      <c r="N696" s="108">
        <v>44195</v>
      </c>
      <c r="O696" s="109">
        <f t="shared" si="25"/>
        <v>26</v>
      </c>
      <c r="P696" s="110">
        <v>1</v>
      </c>
      <c r="Q696" s="106" t="s">
        <v>2599</v>
      </c>
      <c r="R696" s="110">
        <f t="shared" si="26"/>
        <v>1</v>
      </c>
      <c r="S696" s="111" t="str">
        <f t="array" aca="1" ref="S696" ca="1">IF(ISNUMBER(R696),IF(R696=100%,"CUMPLIDA",IF(AND(ISNUMBER(N696),ISNUMBER(INDIRECT("FECHA_"&amp;$B696,1))), IF(N696&lt;=INDIRECT("FECHA_"&amp;$B696,1),"INCUMPLIDA","PROCESO"), "VERIFICAR FECHA")),"SIN VALOR AVANCE")</f>
        <v>CUMPLIDA</v>
      </c>
    </row>
    <row r="697" spans="1:19" ht="60.75">
      <c r="A697" s="103" t="s">
        <v>17</v>
      </c>
      <c r="B697" s="104" t="s">
        <v>14</v>
      </c>
      <c r="C697" s="363"/>
      <c r="D697" s="363"/>
      <c r="E697" s="253" t="s">
        <v>2556</v>
      </c>
      <c r="F697" s="253"/>
      <c r="G697" s="253"/>
      <c r="H697" s="361"/>
      <c r="I697" s="253">
        <v>6</v>
      </c>
      <c r="J697" s="254">
        <v>1</v>
      </c>
      <c r="K697" s="254">
        <v>1</v>
      </c>
      <c r="L697" s="112">
        <v>1</v>
      </c>
      <c r="M697" s="108">
        <v>45352</v>
      </c>
      <c r="N697" s="108">
        <v>45747</v>
      </c>
      <c r="O697" s="109">
        <f t="shared" si="25"/>
        <v>56.428571428571431</v>
      </c>
      <c r="P697" s="110">
        <v>1</v>
      </c>
      <c r="Q697" s="106" t="s">
        <v>2600</v>
      </c>
      <c r="R697" s="110">
        <f t="shared" si="26"/>
        <v>1</v>
      </c>
      <c r="S697" s="111" t="str">
        <f t="array" aca="1" ref="S697" ca="1">IF(ISNUMBER(R697),IF(R697=100%,"CUMPLIDA",IF(AND(ISNUMBER(N697),ISNUMBER(INDIRECT("FECHA_"&amp;$B697,1))), IF(N697&lt;=INDIRECT("FECHA_"&amp;$B697,1),"INCUMPLIDA","PROCESO"), "VERIFICAR FECHA")),"SIN VALOR AVANCE")</f>
        <v>CUMPLIDA</v>
      </c>
    </row>
    <row r="698" spans="1:19" ht="90.75">
      <c r="A698" s="103" t="s">
        <v>17</v>
      </c>
      <c r="B698" s="104" t="s">
        <v>14</v>
      </c>
      <c r="C698" s="363"/>
      <c r="D698" s="363"/>
      <c r="E698" s="361" t="s">
        <v>2353</v>
      </c>
      <c r="F698" s="361"/>
      <c r="G698" s="361"/>
      <c r="H698" s="361"/>
      <c r="I698" s="253">
        <v>7</v>
      </c>
      <c r="J698" s="254">
        <v>1</v>
      </c>
      <c r="K698" s="254">
        <v>1</v>
      </c>
      <c r="L698" s="112">
        <v>1</v>
      </c>
      <c r="M698" s="108">
        <v>45352</v>
      </c>
      <c r="N698" s="108">
        <v>45747</v>
      </c>
      <c r="O698" s="109">
        <f t="shared" si="25"/>
        <v>56.428571428571431</v>
      </c>
      <c r="P698" s="110">
        <v>1</v>
      </c>
      <c r="Q698" s="106" t="s">
        <v>2601</v>
      </c>
      <c r="R698" s="110">
        <f t="shared" si="26"/>
        <v>1</v>
      </c>
      <c r="S698" s="111" t="str">
        <f t="array" aca="1" ref="S698" ca="1">IF(ISNUMBER(R698),IF(R698=100%,"CUMPLIDA",IF(AND(ISNUMBER(N698),ISNUMBER(INDIRECT("FECHA_"&amp;$B698,1))), IF(N698&lt;=INDIRECT("FECHA_"&amp;$B698,1),"INCUMPLIDA","PROCESO"), "VERIFICAR FECHA")),"SIN VALOR AVANCE")</f>
        <v>CUMPLIDA</v>
      </c>
    </row>
    <row r="699" spans="1:19" ht="60.75">
      <c r="A699" s="103" t="s">
        <v>17</v>
      </c>
      <c r="B699" s="104" t="s">
        <v>14</v>
      </c>
      <c r="C699" s="363"/>
      <c r="D699" s="363"/>
      <c r="E699" s="361"/>
      <c r="F699" s="361"/>
      <c r="G699" s="361"/>
      <c r="H699" s="361"/>
      <c r="I699" s="253">
        <v>8</v>
      </c>
      <c r="J699" s="254">
        <v>1</v>
      </c>
      <c r="K699" s="254">
        <v>1</v>
      </c>
      <c r="L699" s="112">
        <v>1</v>
      </c>
      <c r="M699" s="108">
        <v>45352</v>
      </c>
      <c r="N699" s="108">
        <v>45747</v>
      </c>
      <c r="O699" s="109">
        <f t="shared" si="25"/>
        <v>56.428571428571431</v>
      </c>
      <c r="P699" s="110">
        <v>1</v>
      </c>
      <c r="Q699" s="106" t="s">
        <v>2600</v>
      </c>
      <c r="R699" s="110">
        <f t="shared" si="26"/>
        <v>1</v>
      </c>
      <c r="S699" s="111" t="str">
        <f t="array" aca="1" ref="S699" ca="1">IF(ISNUMBER(R699),IF(R699=100%,"CUMPLIDA",IF(AND(ISNUMBER(N699),ISNUMBER(INDIRECT("FECHA_"&amp;$B699,1))), IF(N699&lt;=INDIRECT("FECHA_"&amp;$B699,1),"INCUMPLIDA","PROCESO"), "VERIFICAR FECHA")),"SIN VALOR AVANCE")</f>
        <v>CUMPLIDA</v>
      </c>
    </row>
    <row r="700" spans="1:19" ht="90.75">
      <c r="A700" s="103" t="s">
        <v>17</v>
      </c>
      <c r="B700" s="104" t="s">
        <v>14</v>
      </c>
      <c r="C700" s="363"/>
      <c r="D700" s="363"/>
      <c r="E700" s="361"/>
      <c r="F700" s="361"/>
      <c r="G700" s="361"/>
      <c r="H700" s="361"/>
      <c r="I700" s="253">
        <v>9</v>
      </c>
      <c r="J700" s="254">
        <v>1</v>
      </c>
      <c r="K700" s="254">
        <v>1</v>
      </c>
      <c r="L700" s="112">
        <v>1</v>
      </c>
      <c r="M700" s="108">
        <v>45352</v>
      </c>
      <c r="N700" s="108">
        <v>45747</v>
      </c>
      <c r="O700" s="109">
        <f t="shared" si="25"/>
        <v>56.428571428571431</v>
      </c>
      <c r="P700" s="110">
        <v>1</v>
      </c>
      <c r="Q700" s="106" t="s">
        <v>2601</v>
      </c>
      <c r="R700" s="110">
        <f t="shared" si="26"/>
        <v>1</v>
      </c>
      <c r="S700" s="111" t="str">
        <f t="array" aca="1" ref="S700" ca="1">IF(ISNUMBER(R700),IF(R700=100%,"CUMPLIDA",IF(AND(ISNUMBER(N700),ISNUMBER(INDIRECT("FECHA_"&amp;$B700,1))), IF(N700&lt;=INDIRECT("FECHA_"&amp;$B700,1),"INCUMPLIDA","PROCESO"), "VERIFICAR FECHA")),"SIN VALOR AVANCE")</f>
        <v>CUMPLIDA</v>
      </c>
    </row>
    <row r="701" spans="1:19" ht="135.75">
      <c r="A701" s="103" t="s">
        <v>17</v>
      </c>
      <c r="B701" s="104" t="s">
        <v>14</v>
      </c>
      <c r="C701" s="363"/>
      <c r="D701" s="363"/>
      <c r="E701" s="361"/>
      <c r="F701" s="361"/>
      <c r="G701" s="361"/>
      <c r="H701" s="361"/>
      <c r="I701" s="253">
        <v>10</v>
      </c>
      <c r="J701" s="254">
        <v>1</v>
      </c>
      <c r="K701" s="254">
        <v>1</v>
      </c>
      <c r="L701" s="112">
        <v>1</v>
      </c>
      <c r="M701" s="108">
        <v>45352</v>
      </c>
      <c r="N701" s="108">
        <v>45747</v>
      </c>
      <c r="O701" s="109">
        <f t="shared" si="25"/>
        <v>56.428571428571431</v>
      </c>
      <c r="P701" s="110">
        <v>1</v>
      </c>
      <c r="Q701" s="106" t="s">
        <v>2602</v>
      </c>
      <c r="R701" s="110">
        <f t="shared" si="26"/>
        <v>1</v>
      </c>
      <c r="S701" s="111" t="str">
        <f t="array" aca="1" ref="S701" ca="1">IF(ISNUMBER(R701),IF(R701=100%,"CUMPLIDA",IF(AND(ISNUMBER(N701),ISNUMBER(INDIRECT("FECHA_"&amp;$B701,1))), IF(N701&lt;=INDIRECT("FECHA_"&amp;$B701,1),"INCUMPLIDA","PROCESO"), "VERIFICAR FECHA")),"SIN VALOR AVANCE")</f>
        <v>CUMPLIDA</v>
      </c>
    </row>
    <row r="702" spans="1:19" ht="90.75">
      <c r="A702" s="103" t="s">
        <v>17</v>
      </c>
      <c r="B702" s="104" t="s">
        <v>14</v>
      </c>
      <c r="C702" s="363"/>
      <c r="D702" s="363"/>
      <c r="E702" s="361"/>
      <c r="F702" s="361"/>
      <c r="G702" s="361"/>
      <c r="H702" s="361"/>
      <c r="I702" s="253">
        <v>11</v>
      </c>
      <c r="J702" s="254">
        <v>1</v>
      </c>
      <c r="K702" s="254">
        <v>1</v>
      </c>
      <c r="L702" s="112">
        <v>3</v>
      </c>
      <c r="M702" s="108">
        <v>45748</v>
      </c>
      <c r="N702" s="108">
        <v>46234</v>
      </c>
      <c r="O702" s="109">
        <f t="shared" si="25"/>
        <v>69.428571428571431</v>
      </c>
      <c r="P702" s="110">
        <v>0.61</v>
      </c>
      <c r="Q702" s="106" t="s">
        <v>2601</v>
      </c>
      <c r="R702" s="110">
        <f t="shared" si="26"/>
        <v>0.61</v>
      </c>
      <c r="S702" s="111" t="str">
        <f t="array" aca="1" ref="S702" ca="1">IF(ISNUMBER(R702),IF(R702=100%,"CUMPLIDA",IF(AND(ISNUMBER(N702),ISNUMBER(INDIRECT("FECHA_"&amp;$B702,1))), IF(N702&lt;=INDIRECT("FECHA_"&amp;$B702,1),"INCUMPLIDA","PROCESO"), "VERIFICAR FECHA")),"SIN VALOR AVANCE")</f>
        <v>PROCESO</v>
      </c>
    </row>
    <row r="703" spans="1:19" ht="60.75">
      <c r="A703" s="103" t="s">
        <v>17</v>
      </c>
      <c r="B703" s="104" t="s">
        <v>14</v>
      </c>
      <c r="C703" s="363"/>
      <c r="D703" s="363"/>
      <c r="E703" s="361"/>
      <c r="F703" s="361"/>
      <c r="G703" s="361"/>
      <c r="H703" s="361"/>
      <c r="I703" s="253">
        <v>12</v>
      </c>
      <c r="J703" s="254">
        <v>1</v>
      </c>
      <c r="K703" s="254">
        <v>1</v>
      </c>
      <c r="L703" s="112">
        <v>1</v>
      </c>
      <c r="M703" s="108">
        <v>45748</v>
      </c>
      <c r="N703" s="108">
        <v>46234</v>
      </c>
      <c r="O703" s="109">
        <f t="shared" si="25"/>
        <v>69.428571428571431</v>
      </c>
      <c r="P703" s="110">
        <v>0</v>
      </c>
      <c r="Q703" s="106" t="s">
        <v>2600</v>
      </c>
      <c r="R703" s="110">
        <f t="shared" si="26"/>
        <v>0</v>
      </c>
      <c r="S703" s="111" t="str">
        <f t="array" aca="1" ref="S703" ca="1">IF(ISNUMBER(R703),IF(R703=100%,"CUMPLIDA",IF(AND(ISNUMBER(N703),ISNUMBER(INDIRECT("FECHA_"&amp;$B703,1))), IF(N703&lt;=INDIRECT("FECHA_"&amp;$B703,1),"INCUMPLIDA","PROCESO"), "VERIFICAR FECHA")),"SIN VALOR AVANCE")</f>
        <v>PROCESO</v>
      </c>
    </row>
    <row r="704" spans="1:19" ht="135.75">
      <c r="A704" s="103" t="s">
        <v>17</v>
      </c>
      <c r="B704" s="104" t="s">
        <v>14</v>
      </c>
      <c r="C704" s="363"/>
      <c r="D704" s="363"/>
      <c r="E704" s="361"/>
      <c r="F704" s="361"/>
      <c r="G704" s="361"/>
      <c r="H704" s="361"/>
      <c r="I704" s="253">
        <v>13</v>
      </c>
      <c r="J704" s="254">
        <v>1</v>
      </c>
      <c r="K704" s="254">
        <v>1</v>
      </c>
      <c r="L704" s="112">
        <v>2</v>
      </c>
      <c r="M704" s="108">
        <v>45748</v>
      </c>
      <c r="N704" s="108">
        <v>46234</v>
      </c>
      <c r="O704" s="109">
        <f t="shared" si="25"/>
        <v>69.428571428571431</v>
      </c>
      <c r="P704" s="110">
        <v>0</v>
      </c>
      <c r="Q704" s="106" t="s">
        <v>2602</v>
      </c>
      <c r="R704" s="110">
        <f t="shared" si="26"/>
        <v>0</v>
      </c>
      <c r="S704" s="111" t="str">
        <f t="array" aca="1" ref="S704" ca="1">IF(ISNUMBER(R704),IF(R704=100%,"CUMPLIDA",IF(AND(ISNUMBER(N704),ISNUMBER(INDIRECT("FECHA_"&amp;$B704,1))), IF(N704&lt;=INDIRECT("FECHA_"&amp;$B704,1),"INCUMPLIDA","PROCESO"), "VERIFICAR FECHA")),"SIN VALOR AVANCE")</f>
        <v>PROCESO</v>
      </c>
    </row>
    <row r="705" spans="1:19" ht="120.75">
      <c r="A705" s="103" t="s">
        <v>17</v>
      </c>
      <c r="B705" s="104" t="s">
        <v>14</v>
      </c>
      <c r="C705" s="363"/>
      <c r="D705" s="363"/>
      <c r="E705" s="361"/>
      <c r="F705" s="361"/>
      <c r="G705" s="361"/>
      <c r="H705" s="361"/>
      <c r="I705" s="253">
        <v>14</v>
      </c>
      <c r="J705" s="254">
        <v>1</v>
      </c>
      <c r="K705" s="254">
        <v>1</v>
      </c>
      <c r="L705" s="112">
        <v>4</v>
      </c>
      <c r="M705" s="108">
        <v>45047</v>
      </c>
      <c r="N705" s="108">
        <v>45473</v>
      </c>
      <c r="O705" s="109">
        <f t="shared" si="25"/>
        <v>60.857142857142854</v>
      </c>
      <c r="P705" s="110">
        <v>1</v>
      </c>
      <c r="Q705" s="106" t="s">
        <v>2603</v>
      </c>
      <c r="R705" s="110">
        <f t="shared" si="26"/>
        <v>1</v>
      </c>
      <c r="S705" s="111" t="str">
        <f t="array" aca="1" ref="S705" ca="1">IF(ISNUMBER(R705),IF(R705=100%,"CUMPLIDA",IF(AND(ISNUMBER(N705),ISNUMBER(INDIRECT("FECHA_"&amp;$B705,1))), IF(N705&lt;=INDIRECT("FECHA_"&amp;$B705,1),"INCUMPLIDA","PROCESO"), "VERIFICAR FECHA")),"SIN VALOR AVANCE")</f>
        <v>CUMPLIDA</v>
      </c>
    </row>
    <row r="706" spans="1:19" ht="45.75">
      <c r="A706" s="103" t="s">
        <v>17</v>
      </c>
      <c r="B706" s="104" t="s">
        <v>14</v>
      </c>
      <c r="C706" s="363"/>
      <c r="D706" s="363"/>
      <c r="E706" s="361"/>
      <c r="F706" s="361"/>
      <c r="G706" s="361"/>
      <c r="H706" s="361"/>
      <c r="I706" s="253">
        <v>15</v>
      </c>
      <c r="J706" s="254">
        <v>1</v>
      </c>
      <c r="K706" s="254">
        <v>1</v>
      </c>
      <c r="L706" s="112">
        <v>2</v>
      </c>
      <c r="M706" s="108">
        <v>45047</v>
      </c>
      <c r="N706" s="108">
        <v>45473</v>
      </c>
      <c r="O706" s="109">
        <f t="shared" si="25"/>
        <v>60.857142857142854</v>
      </c>
      <c r="P706" s="110">
        <v>1</v>
      </c>
      <c r="Q706" s="106" t="s">
        <v>2604</v>
      </c>
      <c r="R706" s="110">
        <f t="shared" si="26"/>
        <v>1</v>
      </c>
      <c r="S706" s="111" t="str">
        <f t="array" aca="1" ref="S706" ca="1">IF(ISNUMBER(R706),IF(R706=100%,"CUMPLIDA",IF(AND(ISNUMBER(N706),ISNUMBER(INDIRECT("FECHA_"&amp;$B706,1))), IF(N706&lt;=INDIRECT("FECHA_"&amp;$B706,1),"INCUMPLIDA","PROCESO"), "VERIFICAR FECHA")),"SIN VALOR AVANCE")</f>
        <v>CUMPLIDA</v>
      </c>
    </row>
    <row r="707" spans="1:19" ht="75.75">
      <c r="A707" s="103" t="s">
        <v>17</v>
      </c>
      <c r="B707" s="104" t="s">
        <v>14</v>
      </c>
      <c r="C707" s="363"/>
      <c r="D707" s="363"/>
      <c r="E707" s="361"/>
      <c r="F707" s="361"/>
      <c r="G707" s="361"/>
      <c r="H707" s="361"/>
      <c r="I707" s="253">
        <v>16</v>
      </c>
      <c r="J707" s="254">
        <v>1</v>
      </c>
      <c r="K707" s="254">
        <v>1</v>
      </c>
      <c r="L707" s="112">
        <v>1</v>
      </c>
      <c r="M707" s="108">
        <v>43831</v>
      </c>
      <c r="N707" s="108">
        <v>44043</v>
      </c>
      <c r="O707" s="109">
        <f t="shared" si="25"/>
        <v>30.285714285714285</v>
      </c>
      <c r="P707" s="110">
        <v>1</v>
      </c>
      <c r="Q707" s="106" t="s">
        <v>2605</v>
      </c>
      <c r="R707" s="110">
        <f t="shared" si="26"/>
        <v>1</v>
      </c>
      <c r="S707" s="111" t="str">
        <f t="array" aca="1" ref="S707" ca="1">IF(ISNUMBER(R707),IF(R707=100%,"CUMPLIDA",IF(AND(ISNUMBER(N707),ISNUMBER(INDIRECT("FECHA_"&amp;$B707,1))), IF(N707&lt;=INDIRECT("FECHA_"&amp;$B707,1),"INCUMPLIDA","PROCESO"), "VERIFICAR FECHA")),"SIN VALOR AVANCE")</f>
        <v>CUMPLIDA</v>
      </c>
    </row>
    <row r="708" spans="1:19" ht="75.75">
      <c r="A708" s="103" t="s">
        <v>17</v>
      </c>
      <c r="B708" s="104" t="s">
        <v>14</v>
      </c>
      <c r="C708" s="363"/>
      <c r="D708" s="363"/>
      <c r="E708" s="361"/>
      <c r="F708" s="361"/>
      <c r="G708" s="361"/>
      <c r="H708" s="361"/>
      <c r="I708" s="253">
        <v>17</v>
      </c>
      <c r="J708" s="254">
        <v>1</v>
      </c>
      <c r="K708" s="254">
        <v>1</v>
      </c>
      <c r="L708" s="115">
        <v>1</v>
      </c>
      <c r="M708" s="108">
        <v>43831</v>
      </c>
      <c r="N708" s="108">
        <v>44742</v>
      </c>
      <c r="O708" s="109">
        <f t="shared" si="25"/>
        <v>130.14285714285714</v>
      </c>
      <c r="P708" s="110">
        <v>1</v>
      </c>
      <c r="Q708" s="106" t="s">
        <v>2606</v>
      </c>
      <c r="R708" s="110">
        <f t="shared" si="26"/>
        <v>1</v>
      </c>
      <c r="S708" s="111" t="str">
        <f t="array" aca="1" ref="S708" ca="1">IF(ISNUMBER(R708),IF(R708=100%,"CUMPLIDA",IF(AND(ISNUMBER(N708),ISNUMBER(INDIRECT("FECHA_"&amp;$B708,1))), IF(N708&lt;=INDIRECT("FECHA_"&amp;$B708,1),"INCUMPLIDA","PROCESO"), "VERIFICAR FECHA")),"SIN VALOR AVANCE")</f>
        <v>CUMPLIDA</v>
      </c>
    </row>
    <row r="709" spans="1:19" ht="180.75">
      <c r="A709" s="103" t="s">
        <v>17</v>
      </c>
      <c r="B709" s="104" t="s">
        <v>14</v>
      </c>
      <c r="C709" s="363"/>
      <c r="D709" s="363"/>
      <c r="E709" s="361"/>
      <c r="F709" s="361"/>
      <c r="G709" s="361"/>
      <c r="H709" s="361"/>
      <c r="I709" s="253">
        <v>18</v>
      </c>
      <c r="J709" s="254">
        <v>1</v>
      </c>
      <c r="K709" s="254">
        <v>1</v>
      </c>
      <c r="L709" s="115">
        <v>1</v>
      </c>
      <c r="M709" s="108">
        <v>43936</v>
      </c>
      <c r="N709" s="108">
        <v>44043</v>
      </c>
      <c r="O709" s="109">
        <f t="shared" si="25"/>
        <v>15.285714285714286</v>
      </c>
      <c r="P709" s="110">
        <v>1</v>
      </c>
      <c r="Q709" s="106" t="s">
        <v>2607</v>
      </c>
      <c r="R709" s="110">
        <f t="shared" si="26"/>
        <v>1</v>
      </c>
      <c r="S709" s="111" t="str">
        <f t="array" aca="1" ref="S709" ca="1">IF(ISNUMBER(R709),IF(R709=100%,"CUMPLIDA",IF(AND(ISNUMBER(N709),ISNUMBER(INDIRECT("FECHA_"&amp;$B709,1))), IF(N709&lt;=INDIRECT("FECHA_"&amp;$B709,1),"INCUMPLIDA","PROCESO"), "VERIFICAR FECHA")),"SIN VALOR AVANCE")</f>
        <v>CUMPLIDA</v>
      </c>
    </row>
    <row r="710" spans="1:19" ht="60.75">
      <c r="A710" s="103" t="s">
        <v>17</v>
      </c>
      <c r="B710" s="104" t="s">
        <v>14</v>
      </c>
      <c r="C710" s="363"/>
      <c r="D710" s="363"/>
      <c r="E710" s="361"/>
      <c r="F710" s="361"/>
      <c r="G710" s="361"/>
      <c r="H710" s="361"/>
      <c r="I710" s="253">
        <v>19</v>
      </c>
      <c r="J710" s="254">
        <v>1</v>
      </c>
      <c r="K710" s="254">
        <v>1</v>
      </c>
      <c r="L710" s="112">
        <v>1</v>
      </c>
      <c r="M710" s="108">
        <v>43936</v>
      </c>
      <c r="N710" s="108">
        <v>43982</v>
      </c>
      <c r="O710" s="109">
        <f t="shared" si="25"/>
        <v>6.5714285714285712</v>
      </c>
      <c r="P710" s="110">
        <v>1</v>
      </c>
      <c r="Q710" s="106" t="s">
        <v>2608</v>
      </c>
      <c r="R710" s="110">
        <f t="shared" si="26"/>
        <v>1</v>
      </c>
      <c r="S710" s="111" t="str">
        <f t="array" aca="1" ref="S710" ca="1">IF(ISNUMBER(R710),IF(R710=100%,"CUMPLIDA",IF(AND(ISNUMBER(N710),ISNUMBER(INDIRECT("FECHA_"&amp;$B710,1))), IF(N710&lt;=INDIRECT("FECHA_"&amp;$B710,1),"INCUMPLIDA","PROCESO"), "VERIFICAR FECHA")),"SIN VALOR AVANCE")</f>
        <v>CUMPLIDA</v>
      </c>
    </row>
    <row r="711" spans="1:19" ht="165.75">
      <c r="A711" s="103" t="s">
        <v>17</v>
      </c>
      <c r="B711" s="104" t="s">
        <v>14</v>
      </c>
      <c r="C711" s="363" t="s">
        <v>2609</v>
      </c>
      <c r="D711" s="363"/>
      <c r="E711" s="361" t="s">
        <v>2261</v>
      </c>
      <c r="F711" s="361"/>
      <c r="G711" s="361"/>
      <c r="H711" s="361"/>
      <c r="I711" s="253">
        <v>1</v>
      </c>
      <c r="J711" s="254">
        <v>1</v>
      </c>
      <c r="K711" s="254">
        <v>1</v>
      </c>
      <c r="L711" s="116">
        <v>40</v>
      </c>
      <c r="M711" s="108">
        <v>44256</v>
      </c>
      <c r="N711" s="108">
        <v>44834</v>
      </c>
      <c r="O711" s="109">
        <f t="shared" si="25"/>
        <v>82.571428571428569</v>
      </c>
      <c r="P711" s="110">
        <v>1</v>
      </c>
      <c r="Q711" s="106" t="s">
        <v>2610</v>
      </c>
      <c r="R711" s="110">
        <f t="shared" si="26"/>
        <v>1</v>
      </c>
      <c r="S711" s="111" t="str">
        <f t="array" aca="1" ref="S711" ca="1">IF(ISNUMBER(R711),IF(R711=100%,"CUMPLIDA",IF(AND(ISNUMBER(N711),ISNUMBER(INDIRECT("FECHA_"&amp;$B711,1))), IF(N711&lt;=INDIRECT("FECHA_"&amp;$B711,1),"INCUMPLIDA","PROCESO"), "VERIFICAR FECHA")),"SIN VALOR AVANCE")</f>
        <v>CUMPLIDA</v>
      </c>
    </row>
    <row r="712" spans="1:19" ht="150.75">
      <c r="A712" s="103" t="s">
        <v>17</v>
      </c>
      <c r="B712" s="104" t="s">
        <v>14</v>
      </c>
      <c r="C712" s="363"/>
      <c r="D712" s="363"/>
      <c r="E712" s="361"/>
      <c r="F712" s="361"/>
      <c r="G712" s="361"/>
      <c r="H712" s="361"/>
      <c r="I712" s="253">
        <v>2</v>
      </c>
      <c r="J712" s="254">
        <v>1</v>
      </c>
      <c r="K712" s="254">
        <v>1</v>
      </c>
      <c r="L712" s="116">
        <v>1</v>
      </c>
      <c r="M712" s="108">
        <v>44075</v>
      </c>
      <c r="N712" s="108">
        <v>44926</v>
      </c>
      <c r="O712" s="109">
        <f t="shared" si="25"/>
        <v>121.57142857142857</v>
      </c>
      <c r="P712" s="110">
        <v>1</v>
      </c>
      <c r="Q712" s="106" t="s">
        <v>2611</v>
      </c>
      <c r="R712" s="110">
        <f t="shared" si="26"/>
        <v>1</v>
      </c>
      <c r="S712" s="111" t="str">
        <f t="array" aca="1" ref="S712" ca="1">IF(ISNUMBER(R712),IF(R712=100%,"CUMPLIDA",IF(AND(ISNUMBER(N712),ISNUMBER(INDIRECT("FECHA_"&amp;$B712,1))), IF(N712&lt;=INDIRECT("FECHA_"&amp;$B712,1),"INCUMPLIDA","PROCESO"), "VERIFICAR FECHA")),"SIN VALOR AVANCE")</f>
        <v>CUMPLIDA</v>
      </c>
    </row>
    <row r="713" spans="1:19" ht="135.75">
      <c r="A713" s="103" t="s">
        <v>17</v>
      </c>
      <c r="B713" s="104" t="s">
        <v>14</v>
      </c>
      <c r="C713" s="363"/>
      <c r="D713" s="363"/>
      <c r="E713" s="361"/>
      <c r="F713" s="361"/>
      <c r="G713" s="361"/>
      <c r="H713" s="361"/>
      <c r="I713" s="253">
        <v>3</v>
      </c>
      <c r="J713" s="254">
        <v>1</v>
      </c>
      <c r="K713" s="254">
        <v>1</v>
      </c>
      <c r="L713" s="116">
        <v>1</v>
      </c>
      <c r="M713" s="108">
        <v>44136</v>
      </c>
      <c r="N713" s="108">
        <v>44286</v>
      </c>
      <c r="O713" s="109">
        <f t="shared" si="25"/>
        <v>21.428571428571427</v>
      </c>
      <c r="P713" s="110">
        <v>1</v>
      </c>
      <c r="Q713" s="106" t="s">
        <v>2612</v>
      </c>
      <c r="R713" s="110">
        <f t="shared" si="26"/>
        <v>1</v>
      </c>
      <c r="S713" s="111" t="str">
        <f t="array" aca="1" ref="S713" ca="1">IF(ISNUMBER(R713),IF(R713=100%,"CUMPLIDA",IF(AND(ISNUMBER(N713),ISNUMBER(INDIRECT("FECHA_"&amp;$B713,1))), IF(N713&lt;=INDIRECT("FECHA_"&amp;$B713,1),"INCUMPLIDA","PROCESO"), "VERIFICAR FECHA")),"SIN VALOR AVANCE")</f>
        <v>CUMPLIDA</v>
      </c>
    </row>
    <row r="714" spans="1:19" ht="150.75">
      <c r="A714" s="103" t="s">
        <v>17</v>
      </c>
      <c r="B714" s="104" t="s">
        <v>14</v>
      </c>
      <c r="C714" s="363"/>
      <c r="D714" s="363"/>
      <c r="E714" s="361"/>
      <c r="F714" s="361"/>
      <c r="G714" s="361"/>
      <c r="H714" s="361"/>
      <c r="I714" s="253">
        <v>4</v>
      </c>
      <c r="J714" s="254">
        <v>1</v>
      </c>
      <c r="K714" s="254">
        <v>1</v>
      </c>
      <c r="L714" s="116">
        <v>1</v>
      </c>
      <c r="M714" s="108">
        <v>44044</v>
      </c>
      <c r="N714" s="108">
        <v>44196</v>
      </c>
      <c r="O714" s="109">
        <f t="shared" si="25"/>
        <v>21.714285714285715</v>
      </c>
      <c r="P714" s="110">
        <v>1</v>
      </c>
      <c r="Q714" s="106" t="s">
        <v>2611</v>
      </c>
      <c r="R714" s="110">
        <f t="shared" si="26"/>
        <v>1</v>
      </c>
      <c r="S714" s="111" t="str">
        <f t="array" aca="1" ref="S714" ca="1">IF(ISNUMBER(R714),IF(R714=100%,"CUMPLIDA",IF(AND(ISNUMBER(N714),ISNUMBER(INDIRECT("FECHA_"&amp;$B714,1))), IF(N714&lt;=INDIRECT("FECHA_"&amp;$B714,1),"INCUMPLIDA","PROCESO"), "VERIFICAR FECHA")),"SIN VALOR AVANCE")</f>
        <v>CUMPLIDA</v>
      </c>
    </row>
    <row r="715" spans="1:19" ht="150.75">
      <c r="A715" s="103" t="s">
        <v>17</v>
      </c>
      <c r="B715" s="104" t="s">
        <v>14</v>
      </c>
      <c r="C715" s="363"/>
      <c r="D715" s="363"/>
      <c r="E715" s="361"/>
      <c r="F715" s="361"/>
      <c r="G715" s="361"/>
      <c r="H715" s="361"/>
      <c r="I715" s="253">
        <v>5</v>
      </c>
      <c r="J715" s="254">
        <v>1</v>
      </c>
      <c r="K715" s="254">
        <v>1</v>
      </c>
      <c r="L715" s="116">
        <v>2</v>
      </c>
      <c r="M715" s="108">
        <v>44197</v>
      </c>
      <c r="N715" s="108">
        <v>44926</v>
      </c>
      <c r="O715" s="109">
        <f t="shared" si="25"/>
        <v>104.14285714285714</v>
      </c>
      <c r="P715" s="110">
        <v>1</v>
      </c>
      <c r="Q715" s="106" t="s">
        <v>2611</v>
      </c>
      <c r="R715" s="110">
        <f t="shared" si="26"/>
        <v>1</v>
      </c>
      <c r="S715" s="111" t="str">
        <f t="array" aca="1" ref="S715" ca="1">IF(ISNUMBER(R715),IF(R715=100%,"CUMPLIDA",IF(AND(ISNUMBER(N715),ISNUMBER(INDIRECT("FECHA_"&amp;$B715,1))), IF(N715&lt;=INDIRECT("FECHA_"&amp;$B715,1),"INCUMPLIDA","PROCESO"), "VERIFICAR FECHA")),"SIN VALOR AVANCE")</f>
        <v>CUMPLIDA</v>
      </c>
    </row>
    <row r="716" spans="1:19" ht="150.75">
      <c r="A716" s="103" t="s">
        <v>17</v>
      </c>
      <c r="B716" s="104" t="s">
        <v>14</v>
      </c>
      <c r="C716" s="363"/>
      <c r="D716" s="363"/>
      <c r="E716" s="361"/>
      <c r="F716" s="361"/>
      <c r="G716" s="361"/>
      <c r="H716" s="361"/>
      <c r="I716" s="361">
        <v>6</v>
      </c>
      <c r="J716" s="254">
        <v>1</v>
      </c>
      <c r="K716" s="254">
        <v>1</v>
      </c>
      <c r="L716" s="116">
        <v>1</v>
      </c>
      <c r="M716" s="108">
        <v>44378</v>
      </c>
      <c r="N716" s="108">
        <v>44408</v>
      </c>
      <c r="O716" s="109">
        <f t="shared" si="25"/>
        <v>4.2857142857142856</v>
      </c>
      <c r="P716" s="110">
        <v>1</v>
      </c>
      <c r="Q716" s="106" t="s">
        <v>2611</v>
      </c>
      <c r="R716" s="110">
        <f t="shared" si="26"/>
        <v>1</v>
      </c>
      <c r="S716" s="111" t="str">
        <f t="array" aca="1" ref="S716" ca="1">IF(ISNUMBER(R716),IF(R716=100%,"CUMPLIDA",IF(AND(ISNUMBER(N716),ISNUMBER(INDIRECT("FECHA_"&amp;$B716,1))), IF(N716&lt;=INDIRECT("FECHA_"&amp;$B716,1),"INCUMPLIDA","PROCESO"), "VERIFICAR FECHA")),"SIN VALOR AVANCE")</f>
        <v>CUMPLIDA</v>
      </c>
    </row>
    <row r="717" spans="1:19" ht="150.75">
      <c r="A717" s="103" t="s">
        <v>17</v>
      </c>
      <c r="B717" s="104" t="s">
        <v>14</v>
      </c>
      <c r="C717" s="363"/>
      <c r="D717" s="363"/>
      <c r="E717" s="361" t="s">
        <v>2268</v>
      </c>
      <c r="F717" s="361"/>
      <c r="G717" s="361"/>
      <c r="H717" s="361"/>
      <c r="I717" s="361"/>
      <c r="J717" s="254">
        <v>1</v>
      </c>
      <c r="K717" s="254">
        <v>1</v>
      </c>
      <c r="L717" s="116">
        <v>1</v>
      </c>
      <c r="M717" s="108">
        <v>44409</v>
      </c>
      <c r="N717" s="108">
        <v>44561</v>
      </c>
      <c r="O717" s="109">
        <f t="shared" si="25"/>
        <v>21.714285714285715</v>
      </c>
      <c r="P717" s="110">
        <v>1</v>
      </c>
      <c r="Q717" s="106" t="s">
        <v>2611</v>
      </c>
      <c r="R717" s="110">
        <f t="shared" si="26"/>
        <v>1</v>
      </c>
      <c r="S717" s="111" t="str">
        <f t="array" aca="1" ref="S717" ca="1">IF(ISNUMBER(R717),IF(R717=100%,"CUMPLIDA",IF(AND(ISNUMBER(N717),ISNUMBER(INDIRECT("FECHA_"&amp;$B717,1))), IF(N717&lt;=INDIRECT("FECHA_"&amp;$B717,1),"INCUMPLIDA","PROCESO"), "VERIFICAR FECHA")),"SIN VALOR AVANCE")</f>
        <v>CUMPLIDA</v>
      </c>
    </row>
    <row r="718" spans="1:19" ht="150.75">
      <c r="A718" s="103" t="s">
        <v>17</v>
      </c>
      <c r="B718" s="104" t="s">
        <v>14</v>
      </c>
      <c r="C718" s="363"/>
      <c r="D718" s="363"/>
      <c r="E718" s="361"/>
      <c r="F718" s="361"/>
      <c r="G718" s="361"/>
      <c r="H718" s="361"/>
      <c r="I718" s="361"/>
      <c r="J718" s="254">
        <v>1</v>
      </c>
      <c r="K718" s="254">
        <v>1</v>
      </c>
      <c r="L718" s="116">
        <v>1</v>
      </c>
      <c r="M718" s="108">
        <v>44743</v>
      </c>
      <c r="N718" s="108">
        <v>44773</v>
      </c>
      <c r="O718" s="109">
        <f t="shared" si="25"/>
        <v>4.2857142857142856</v>
      </c>
      <c r="P718" s="110">
        <v>1</v>
      </c>
      <c r="Q718" s="106" t="s">
        <v>2611</v>
      </c>
      <c r="R718" s="110">
        <f t="shared" si="26"/>
        <v>1</v>
      </c>
      <c r="S718" s="111" t="str">
        <f t="array" aca="1" ref="S718" ca="1">IF(ISNUMBER(R718),IF(R718=100%,"CUMPLIDA",IF(AND(ISNUMBER(N718),ISNUMBER(INDIRECT("FECHA_"&amp;$B718,1))), IF(N718&lt;=INDIRECT("FECHA_"&amp;$B718,1),"INCUMPLIDA","PROCESO"), "VERIFICAR FECHA")),"SIN VALOR AVANCE")</f>
        <v>CUMPLIDA</v>
      </c>
    </row>
    <row r="719" spans="1:19" ht="150.75">
      <c r="A719" s="103" t="s">
        <v>17</v>
      </c>
      <c r="B719" s="104" t="s">
        <v>14</v>
      </c>
      <c r="C719" s="363"/>
      <c r="D719" s="363"/>
      <c r="E719" s="361"/>
      <c r="F719" s="361"/>
      <c r="G719" s="361"/>
      <c r="H719" s="361"/>
      <c r="I719" s="361"/>
      <c r="J719" s="254">
        <v>1</v>
      </c>
      <c r="K719" s="254">
        <v>1</v>
      </c>
      <c r="L719" s="116">
        <v>1</v>
      </c>
      <c r="M719" s="108">
        <v>44774</v>
      </c>
      <c r="N719" s="108">
        <v>44926</v>
      </c>
      <c r="O719" s="109">
        <f t="shared" si="25"/>
        <v>21.714285714285715</v>
      </c>
      <c r="P719" s="110">
        <v>1</v>
      </c>
      <c r="Q719" s="106" t="s">
        <v>2611</v>
      </c>
      <c r="R719" s="110">
        <f t="shared" si="26"/>
        <v>1</v>
      </c>
      <c r="S719" s="111" t="str">
        <f t="array" aca="1" ref="S719" ca="1">IF(ISNUMBER(R719),IF(R719=100%,"CUMPLIDA",IF(AND(ISNUMBER(N719),ISNUMBER(INDIRECT("FECHA_"&amp;$B719,1))), IF(N719&lt;=INDIRECT("FECHA_"&amp;$B719,1),"INCUMPLIDA","PROCESO"), "VERIFICAR FECHA")),"SIN VALOR AVANCE")</f>
        <v>CUMPLIDA</v>
      </c>
    </row>
    <row r="720" spans="1:19" ht="135.75">
      <c r="A720" s="103" t="s">
        <v>17</v>
      </c>
      <c r="B720" s="104" t="s">
        <v>14</v>
      </c>
      <c r="C720" s="363"/>
      <c r="D720" s="363"/>
      <c r="E720" s="361"/>
      <c r="F720" s="361"/>
      <c r="G720" s="361"/>
      <c r="H720" s="361"/>
      <c r="I720" s="253">
        <v>7</v>
      </c>
      <c r="J720" s="254">
        <v>1</v>
      </c>
      <c r="K720" s="254">
        <v>1</v>
      </c>
      <c r="L720" s="116">
        <v>1</v>
      </c>
      <c r="M720" s="108">
        <v>43800</v>
      </c>
      <c r="N720" s="108">
        <v>44316</v>
      </c>
      <c r="O720" s="109">
        <f t="shared" si="25"/>
        <v>73.714285714285708</v>
      </c>
      <c r="P720" s="110">
        <v>1</v>
      </c>
      <c r="Q720" s="106" t="s">
        <v>2612</v>
      </c>
      <c r="R720" s="110">
        <f t="shared" si="26"/>
        <v>1</v>
      </c>
      <c r="S720" s="111" t="str">
        <f t="array" aca="1" ref="S720" ca="1">IF(ISNUMBER(R720),IF(R720=100%,"CUMPLIDA",IF(AND(ISNUMBER(N720),ISNUMBER(INDIRECT("FECHA_"&amp;$B720,1))), IF(N720&lt;=INDIRECT("FECHA_"&amp;$B720,1),"INCUMPLIDA","PROCESO"), "VERIFICAR FECHA")),"SIN VALOR AVANCE")</f>
        <v>CUMPLIDA</v>
      </c>
    </row>
    <row r="721" spans="1:19" ht="105.75">
      <c r="A721" s="103" t="s">
        <v>17</v>
      </c>
      <c r="B721" s="104" t="s">
        <v>14</v>
      </c>
      <c r="C721" s="363"/>
      <c r="D721" s="363"/>
      <c r="E721" s="361"/>
      <c r="F721" s="361"/>
      <c r="G721" s="361"/>
      <c r="H721" s="361"/>
      <c r="I721" s="361">
        <v>8</v>
      </c>
      <c r="J721" s="254">
        <v>1</v>
      </c>
      <c r="K721" s="254">
        <v>1</v>
      </c>
      <c r="L721" s="116">
        <v>4</v>
      </c>
      <c r="M721" s="108">
        <v>44197</v>
      </c>
      <c r="N721" s="108">
        <v>44926</v>
      </c>
      <c r="O721" s="109">
        <f t="shared" si="25"/>
        <v>104.14285714285714</v>
      </c>
      <c r="P721" s="110">
        <v>1</v>
      </c>
      <c r="Q721" s="106" t="s">
        <v>2613</v>
      </c>
      <c r="R721" s="110">
        <f t="shared" si="26"/>
        <v>1</v>
      </c>
      <c r="S721" s="111" t="str">
        <f t="array" aca="1" ref="S721" ca="1">IF(ISNUMBER(R721),IF(R721=100%,"CUMPLIDA",IF(AND(ISNUMBER(N721),ISNUMBER(INDIRECT("FECHA_"&amp;$B721,1))), IF(N721&lt;=INDIRECT("FECHA_"&amp;$B721,1),"INCUMPLIDA","PROCESO"), "VERIFICAR FECHA")),"SIN VALOR AVANCE")</f>
        <v>CUMPLIDA</v>
      </c>
    </row>
    <row r="722" spans="1:19" ht="150.75">
      <c r="A722" s="103" t="s">
        <v>17</v>
      </c>
      <c r="B722" s="104" t="s">
        <v>14</v>
      </c>
      <c r="C722" s="363"/>
      <c r="D722" s="363"/>
      <c r="E722" s="361"/>
      <c r="F722" s="361"/>
      <c r="G722" s="361"/>
      <c r="H722" s="361"/>
      <c r="I722" s="361"/>
      <c r="J722" s="254">
        <v>1</v>
      </c>
      <c r="K722" s="254">
        <v>1</v>
      </c>
      <c r="L722" s="116">
        <v>2</v>
      </c>
      <c r="M722" s="108">
        <v>44197</v>
      </c>
      <c r="N722" s="108">
        <v>44561</v>
      </c>
      <c r="O722" s="109">
        <f t="shared" si="25"/>
        <v>52</v>
      </c>
      <c r="P722" s="110">
        <v>1</v>
      </c>
      <c r="Q722" s="106" t="s">
        <v>2614</v>
      </c>
      <c r="R722" s="110">
        <f t="shared" si="26"/>
        <v>1</v>
      </c>
      <c r="S722" s="111" t="str">
        <f t="array" aca="1" ref="S722" ca="1">IF(ISNUMBER(R722),IF(R722=100%,"CUMPLIDA",IF(AND(ISNUMBER(N722),ISNUMBER(INDIRECT("FECHA_"&amp;$B722,1))), IF(N722&lt;=INDIRECT("FECHA_"&amp;$B722,1),"INCUMPLIDA","PROCESO"), "VERIFICAR FECHA")),"SIN VALOR AVANCE")</f>
        <v>CUMPLIDA</v>
      </c>
    </row>
    <row r="723" spans="1:19" ht="150.75">
      <c r="A723" s="103" t="s">
        <v>17</v>
      </c>
      <c r="B723" s="104" t="s">
        <v>14</v>
      </c>
      <c r="C723" s="363"/>
      <c r="D723" s="363"/>
      <c r="E723" s="361" t="s">
        <v>2283</v>
      </c>
      <c r="F723" s="361"/>
      <c r="G723" s="361"/>
      <c r="H723" s="361"/>
      <c r="I723" s="361"/>
      <c r="J723" s="254">
        <v>1</v>
      </c>
      <c r="K723" s="254">
        <v>1</v>
      </c>
      <c r="L723" s="116">
        <v>2</v>
      </c>
      <c r="M723" s="108">
        <v>44197</v>
      </c>
      <c r="N723" s="108">
        <v>44561</v>
      </c>
      <c r="O723" s="109">
        <f t="shared" si="25"/>
        <v>52</v>
      </c>
      <c r="P723" s="110">
        <v>1</v>
      </c>
      <c r="Q723" s="106" t="s">
        <v>2615</v>
      </c>
      <c r="R723" s="110">
        <f t="shared" si="26"/>
        <v>1</v>
      </c>
      <c r="S723" s="111" t="str">
        <f t="array" aca="1" ref="S723" ca="1">IF(ISNUMBER(R723),IF(R723=100%,"CUMPLIDA",IF(AND(ISNUMBER(N723),ISNUMBER(INDIRECT("FECHA_"&amp;$B723,1))), IF(N723&lt;=INDIRECT("FECHA_"&amp;$B723,1),"INCUMPLIDA","PROCESO"), "VERIFICAR FECHA")),"SIN VALOR AVANCE")</f>
        <v>CUMPLIDA</v>
      </c>
    </row>
    <row r="724" spans="1:19" ht="150.75">
      <c r="A724" s="103" t="s">
        <v>17</v>
      </c>
      <c r="B724" s="104" t="s">
        <v>14</v>
      </c>
      <c r="C724" s="363"/>
      <c r="D724" s="363"/>
      <c r="E724" s="361"/>
      <c r="F724" s="361"/>
      <c r="G724" s="361"/>
      <c r="H724" s="361"/>
      <c r="I724" s="361"/>
      <c r="J724" s="254">
        <v>1</v>
      </c>
      <c r="K724" s="254">
        <v>1</v>
      </c>
      <c r="L724" s="116">
        <v>2</v>
      </c>
      <c r="M724" s="108">
        <v>44197</v>
      </c>
      <c r="N724" s="108">
        <v>44561</v>
      </c>
      <c r="O724" s="109">
        <f t="shared" si="25"/>
        <v>52</v>
      </c>
      <c r="P724" s="110">
        <v>1</v>
      </c>
      <c r="Q724" s="106" t="s">
        <v>2616</v>
      </c>
      <c r="R724" s="110">
        <f t="shared" si="26"/>
        <v>1</v>
      </c>
      <c r="S724" s="111" t="str">
        <f t="array" aca="1" ref="S724" ca="1">IF(ISNUMBER(R724),IF(R724=100%,"CUMPLIDA",IF(AND(ISNUMBER(N724),ISNUMBER(INDIRECT("FECHA_"&amp;$B724,1))), IF(N724&lt;=INDIRECT("FECHA_"&amp;$B724,1),"INCUMPLIDA","PROCESO"), "VERIFICAR FECHA")),"SIN VALOR AVANCE")</f>
        <v>CUMPLIDA</v>
      </c>
    </row>
    <row r="725" spans="1:19" ht="135.75">
      <c r="A725" s="103" t="s">
        <v>17</v>
      </c>
      <c r="B725" s="104" t="s">
        <v>14</v>
      </c>
      <c r="C725" s="363"/>
      <c r="D725" s="363"/>
      <c r="E725" s="361"/>
      <c r="F725" s="361"/>
      <c r="G725" s="361"/>
      <c r="H725" s="361"/>
      <c r="I725" s="253">
        <v>9</v>
      </c>
      <c r="J725" s="254">
        <v>1</v>
      </c>
      <c r="K725" s="254">
        <v>1</v>
      </c>
      <c r="L725" s="116">
        <v>1</v>
      </c>
      <c r="M725" s="108">
        <v>43800</v>
      </c>
      <c r="N725" s="108">
        <v>44316</v>
      </c>
      <c r="O725" s="109">
        <f t="shared" si="25"/>
        <v>73.714285714285708</v>
      </c>
      <c r="P725" s="110">
        <v>1</v>
      </c>
      <c r="Q725" s="106" t="s">
        <v>2612</v>
      </c>
      <c r="R725" s="110">
        <f t="shared" si="26"/>
        <v>1</v>
      </c>
      <c r="S725" s="111" t="str">
        <f t="array" aca="1" ref="S725" ca="1">IF(ISNUMBER(R725),IF(R725=100%,"CUMPLIDA",IF(AND(ISNUMBER(N725),ISNUMBER(INDIRECT("FECHA_"&amp;$B725,1))), IF(N725&lt;=INDIRECT("FECHA_"&amp;$B725,1),"INCUMPLIDA","PROCESO"), "VERIFICAR FECHA")),"SIN VALOR AVANCE")</f>
        <v>CUMPLIDA</v>
      </c>
    </row>
    <row r="726" spans="1:19" ht="135.75">
      <c r="A726" s="103" t="s">
        <v>17</v>
      </c>
      <c r="B726" s="104" t="s">
        <v>14</v>
      </c>
      <c r="C726" s="363"/>
      <c r="D726" s="363"/>
      <c r="E726" s="361"/>
      <c r="F726" s="361"/>
      <c r="G726" s="361"/>
      <c r="H726" s="361"/>
      <c r="I726" s="253">
        <v>10</v>
      </c>
      <c r="J726" s="254">
        <v>1</v>
      </c>
      <c r="K726" s="254">
        <v>1</v>
      </c>
      <c r="L726" s="116">
        <v>1</v>
      </c>
      <c r="M726" s="108">
        <v>43800</v>
      </c>
      <c r="N726" s="108">
        <v>44377</v>
      </c>
      <c r="O726" s="109">
        <f t="shared" si="25"/>
        <v>82.428571428571431</v>
      </c>
      <c r="P726" s="110">
        <v>1</v>
      </c>
      <c r="Q726" s="106" t="s">
        <v>2612</v>
      </c>
      <c r="R726" s="110">
        <f t="shared" si="26"/>
        <v>1</v>
      </c>
      <c r="S726" s="111" t="str">
        <f t="array" aca="1" ref="S726" ca="1">IF(ISNUMBER(R726),IF(R726=100%,"CUMPLIDA",IF(AND(ISNUMBER(N726),ISNUMBER(INDIRECT("FECHA_"&amp;$B726,1))), IF(N726&lt;=INDIRECT("FECHA_"&amp;$B726,1),"INCUMPLIDA","PROCESO"), "VERIFICAR FECHA")),"SIN VALOR AVANCE")</f>
        <v>CUMPLIDA</v>
      </c>
    </row>
    <row r="727" spans="1:19" ht="135.75">
      <c r="A727" s="103" t="s">
        <v>17</v>
      </c>
      <c r="B727" s="104" t="s">
        <v>14</v>
      </c>
      <c r="C727" s="363"/>
      <c r="D727" s="363"/>
      <c r="E727" s="361"/>
      <c r="F727" s="361"/>
      <c r="G727" s="361"/>
      <c r="H727" s="361"/>
      <c r="I727" s="361">
        <v>11</v>
      </c>
      <c r="J727" s="254">
        <v>1</v>
      </c>
      <c r="K727" s="254">
        <v>1</v>
      </c>
      <c r="L727" s="116">
        <v>1</v>
      </c>
      <c r="M727" s="108">
        <v>43800</v>
      </c>
      <c r="N727" s="108">
        <v>44377</v>
      </c>
      <c r="O727" s="109">
        <f t="shared" si="25"/>
        <v>82.428571428571431</v>
      </c>
      <c r="P727" s="110">
        <v>1</v>
      </c>
      <c r="Q727" s="106" t="s">
        <v>2612</v>
      </c>
      <c r="R727" s="110">
        <f t="shared" si="26"/>
        <v>1</v>
      </c>
      <c r="S727" s="111" t="str">
        <f t="array" aca="1" ref="S727" ca="1">IF(ISNUMBER(R727),IF(R727=100%,"CUMPLIDA",IF(AND(ISNUMBER(N727),ISNUMBER(INDIRECT("FECHA_"&amp;$B727,1))), IF(N727&lt;=INDIRECT("FECHA_"&amp;$B727,1),"INCUMPLIDA","PROCESO"), "VERIFICAR FECHA")),"SIN VALOR AVANCE")</f>
        <v>CUMPLIDA</v>
      </c>
    </row>
    <row r="728" spans="1:19" ht="135.75">
      <c r="A728" s="103" t="s">
        <v>17</v>
      </c>
      <c r="B728" s="104" t="s">
        <v>14</v>
      </c>
      <c r="C728" s="363"/>
      <c r="D728" s="363"/>
      <c r="E728" s="361"/>
      <c r="F728" s="361"/>
      <c r="G728" s="361"/>
      <c r="H728" s="361"/>
      <c r="I728" s="361"/>
      <c r="J728" s="254">
        <v>1</v>
      </c>
      <c r="K728" s="254">
        <v>1</v>
      </c>
      <c r="L728" s="116">
        <v>1</v>
      </c>
      <c r="M728" s="108">
        <v>43800</v>
      </c>
      <c r="N728" s="108">
        <v>44377</v>
      </c>
      <c r="O728" s="109">
        <f t="shared" si="25"/>
        <v>82.428571428571431</v>
      </c>
      <c r="P728" s="110">
        <v>1</v>
      </c>
      <c r="Q728" s="106" t="s">
        <v>2612</v>
      </c>
      <c r="R728" s="110">
        <f t="shared" si="26"/>
        <v>1</v>
      </c>
      <c r="S728" s="111" t="str">
        <f t="array" aca="1" ref="S728" ca="1">IF(ISNUMBER(R728),IF(R728=100%,"CUMPLIDA",IF(AND(ISNUMBER(N728),ISNUMBER(INDIRECT("FECHA_"&amp;$B728,1))), IF(N728&lt;=INDIRECT("FECHA_"&amp;$B728,1),"INCUMPLIDA","PROCESO"), "VERIFICAR FECHA")),"SIN VALOR AVANCE")</f>
        <v>CUMPLIDA</v>
      </c>
    </row>
    <row r="729" spans="1:19" ht="135.75">
      <c r="A729" s="103" t="s">
        <v>17</v>
      </c>
      <c r="B729" s="104" t="s">
        <v>14</v>
      </c>
      <c r="C729" s="363"/>
      <c r="D729" s="363"/>
      <c r="E729" s="361"/>
      <c r="F729" s="361"/>
      <c r="G729" s="361"/>
      <c r="H729" s="361"/>
      <c r="I729" s="253">
        <v>12</v>
      </c>
      <c r="J729" s="254">
        <v>1</v>
      </c>
      <c r="K729" s="254">
        <v>1</v>
      </c>
      <c r="L729" s="116">
        <v>1</v>
      </c>
      <c r="M729" s="108">
        <v>43800</v>
      </c>
      <c r="N729" s="108">
        <v>44377</v>
      </c>
      <c r="O729" s="109">
        <f t="shared" si="25"/>
        <v>82.428571428571431</v>
      </c>
      <c r="P729" s="110">
        <v>1</v>
      </c>
      <c r="Q729" s="106" t="s">
        <v>2612</v>
      </c>
      <c r="R729" s="110">
        <f t="shared" si="26"/>
        <v>1</v>
      </c>
      <c r="S729" s="111" t="str">
        <f t="array" aca="1" ref="S729" ca="1">IF(ISNUMBER(R729),IF(R729=100%,"CUMPLIDA",IF(AND(ISNUMBER(N729),ISNUMBER(INDIRECT("FECHA_"&amp;$B729,1))), IF(N729&lt;=INDIRECT("FECHA_"&amp;$B729,1),"INCUMPLIDA","PROCESO"), "VERIFICAR FECHA")),"SIN VALOR AVANCE")</f>
        <v>CUMPLIDA</v>
      </c>
    </row>
    <row r="730" spans="1:19" ht="165.75">
      <c r="A730" s="103" t="s">
        <v>17</v>
      </c>
      <c r="B730" s="104" t="s">
        <v>14</v>
      </c>
      <c r="C730" s="379" t="s">
        <v>2831</v>
      </c>
      <c r="D730" s="363"/>
      <c r="E730" s="361" t="s">
        <v>2618</v>
      </c>
      <c r="F730" s="361"/>
      <c r="G730" s="361"/>
      <c r="H730" s="361"/>
      <c r="I730" s="253">
        <v>1</v>
      </c>
      <c r="J730" s="254">
        <v>1</v>
      </c>
      <c r="K730" s="254">
        <v>1</v>
      </c>
      <c r="L730" s="116">
        <v>1</v>
      </c>
      <c r="M730" s="108">
        <v>45231</v>
      </c>
      <c r="N730" s="108">
        <v>45504</v>
      </c>
      <c r="O730" s="109">
        <f t="shared" si="25"/>
        <v>39</v>
      </c>
      <c r="P730" s="110">
        <v>1</v>
      </c>
      <c r="Q730" s="106" t="s">
        <v>2619</v>
      </c>
      <c r="R730" s="110">
        <f t="shared" si="26"/>
        <v>1</v>
      </c>
      <c r="S730" s="111" t="str">
        <f t="array" aca="1" ref="S730" ca="1">IF(ISNUMBER(R730),IF(R730=100%,"CUMPLIDA",IF(AND(ISNUMBER(N730),ISNUMBER(INDIRECT("FECHA_"&amp;$B730,1))), IF(N730&lt;=INDIRECT("FECHA_"&amp;$B730,1),"INCUMPLIDA","PROCESO"), "VERIFICAR FECHA")),"SIN VALOR AVANCE")</f>
        <v>CUMPLIDA</v>
      </c>
    </row>
    <row r="731" spans="1:19" ht="105.75">
      <c r="A731" s="103" t="s">
        <v>17</v>
      </c>
      <c r="B731" s="104" t="s">
        <v>14</v>
      </c>
      <c r="C731" s="379"/>
      <c r="D731" s="363"/>
      <c r="E731" s="361"/>
      <c r="F731" s="361"/>
      <c r="G731" s="361"/>
      <c r="H731" s="361"/>
      <c r="I731" s="253">
        <v>2</v>
      </c>
      <c r="J731" s="254">
        <v>1</v>
      </c>
      <c r="K731" s="254">
        <v>1</v>
      </c>
      <c r="L731" s="116">
        <v>1</v>
      </c>
      <c r="M731" s="108">
        <v>45352</v>
      </c>
      <c r="N731" s="108">
        <v>45747</v>
      </c>
      <c r="O731" s="109">
        <f t="shared" si="25"/>
        <v>56.428571428571431</v>
      </c>
      <c r="P731" s="110">
        <v>1</v>
      </c>
      <c r="Q731" s="106" t="s">
        <v>1843</v>
      </c>
      <c r="R731" s="110">
        <f t="shared" si="26"/>
        <v>1</v>
      </c>
      <c r="S731" s="111" t="str">
        <f t="array" aca="1" ref="S731" ca="1">IF(ISNUMBER(R731),IF(R731=100%,"CUMPLIDA",IF(AND(ISNUMBER(N731),ISNUMBER(INDIRECT("FECHA_"&amp;$B731,1))), IF(N731&lt;=INDIRECT("FECHA_"&amp;$B731,1),"INCUMPLIDA","PROCESO"), "VERIFICAR FECHA")),"SIN VALOR AVANCE")</f>
        <v>CUMPLIDA</v>
      </c>
    </row>
    <row r="732" spans="1:19" ht="75.75">
      <c r="A732" s="103" t="s">
        <v>17</v>
      </c>
      <c r="B732" s="104" t="s">
        <v>14</v>
      </c>
      <c r="C732" s="379"/>
      <c r="D732" s="363"/>
      <c r="E732" s="361"/>
      <c r="F732" s="361"/>
      <c r="G732" s="361"/>
      <c r="H732" s="361"/>
      <c r="I732" s="253">
        <v>3</v>
      </c>
      <c r="J732" s="254">
        <v>1</v>
      </c>
      <c r="K732" s="254">
        <v>1</v>
      </c>
      <c r="L732" s="116">
        <v>1</v>
      </c>
      <c r="M732" s="108">
        <v>45352</v>
      </c>
      <c r="N732" s="108">
        <v>45747</v>
      </c>
      <c r="O732" s="109">
        <f t="shared" si="25"/>
        <v>56.428571428571431</v>
      </c>
      <c r="P732" s="110">
        <v>1</v>
      </c>
      <c r="Q732" s="106" t="s">
        <v>2620</v>
      </c>
      <c r="R732" s="110">
        <f t="shared" si="26"/>
        <v>1</v>
      </c>
      <c r="S732" s="111" t="str">
        <f t="array" aca="1" ref="S732" ca="1">IF(ISNUMBER(R732),IF(R732=100%,"CUMPLIDA",IF(AND(ISNUMBER(N732),ISNUMBER(INDIRECT("FECHA_"&amp;$B732,1))), IF(N732&lt;=INDIRECT("FECHA_"&amp;$B732,1),"INCUMPLIDA","PROCESO"), "VERIFICAR FECHA")),"SIN VALOR AVANCE")</f>
        <v>CUMPLIDA</v>
      </c>
    </row>
    <row r="733" spans="1:19" ht="105.75">
      <c r="A733" s="103" t="s">
        <v>17</v>
      </c>
      <c r="B733" s="104" t="s">
        <v>14</v>
      </c>
      <c r="C733" s="379"/>
      <c r="D733" s="363"/>
      <c r="E733" s="361"/>
      <c r="F733" s="361"/>
      <c r="G733" s="361"/>
      <c r="H733" s="361"/>
      <c r="I733" s="253">
        <v>4</v>
      </c>
      <c r="J733" s="254">
        <v>1</v>
      </c>
      <c r="K733" s="254">
        <v>1</v>
      </c>
      <c r="L733" s="116">
        <v>1</v>
      </c>
      <c r="M733" s="108">
        <v>45352</v>
      </c>
      <c r="N733" s="108">
        <v>45747</v>
      </c>
      <c r="O733" s="109">
        <f t="shared" si="25"/>
        <v>56.428571428571431</v>
      </c>
      <c r="P733" s="110">
        <v>1</v>
      </c>
      <c r="Q733" s="106" t="s">
        <v>1843</v>
      </c>
      <c r="R733" s="110">
        <f t="shared" si="26"/>
        <v>1</v>
      </c>
      <c r="S733" s="111" t="str">
        <f t="array" aca="1" ref="S733" ca="1">IF(ISNUMBER(R733),IF(R733=100%,"CUMPLIDA",IF(AND(ISNUMBER(N733),ISNUMBER(INDIRECT("FECHA_"&amp;$B733,1))), IF(N733&lt;=INDIRECT("FECHA_"&amp;$B733,1),"INCUMPLIDA","PROCESO"), "VERIFICAR FECHA")),"SIN VALOR AVANCE")</f>
        <v>CUMPLIDA</v>
      </c>
    </row>
    <row r="734" spans="1:19" ht="75.75">
      <c r="A734" s="103" t="s">
        <v>17</v>
      </c>
      <c r="B734" s="104" t="s">
        <v>14</v>
      </c>
      <c r="C734" s="379"/>
      <c r="D734" s="363"/>
      <c r="E734" s="361"/>
      <c r="F734" s="361"/>
      <c r="G734" s="361"/>
      <c r="H734" s="361"/>
      <c r="I734" s="253">
        <v>5</v>
      </c>
      <c r="J734" s="254">
        <v>1</v>
      </c>
      <c r="K734" s="254">
        <v>1</v>
      </c>
      <c r="L734" s="116">
        <v>1</v>
      </c>
      <c r="M734" s="108">
        <v>45352</v>
      </c>
      <c r="N734" s="108">
        <v>45747</v>
      </c>
      <c r="O734" s="109">
        <f t="shared" si="25"/>
        <v>56.428571428571431</v>
      </c>
      <c r="P734" s="110">
        <v>1</v>
      </c>
      <c r="Q734" s="106" t="s">
        <v>2620</v>
      </c>
      <c r="R734" s="110">
        <f t="shared" si="26"/>
        <v>1</v>
      </c>
      <c r="S734" s="111" t="str">
        <f t="array" aca="1" ref="S734" ca="1">IF(ISNUMBER(R734),IF(R734=100%,"CUMPLIDA",IF(AND(ISNUMBER(N734),ISNUMBER(INDIRECT("FECHA_"&amp;$B734,1))), IF(N734&lt;=INDIRECT("FECHA_"&amp;$B734,1),"INCUMPLIDA","PROCESO"), "VERIFICAR FECHA")),"SIN VALOR AVANCE")</f>
        <v>CUMPLIDA</v>
      </c>
    </row>
    <row r="735" spans="1:19" ht="75.75">
      <c r="A735" s="103" t="s">
        <v>17</v>
      </c>
      <c r="B735" s="104" t="s">
        <v>14</v>
      </c>
      <c r="C735" s="379"/>
      <c r="D735" s="363"/>
      <c r="E735" s="361"/>
      <c r="F735" s="361"/>
      <c r="G735" s="361"/>
      <c r="H735" s="361"/>
      <c r="I735" s="253">
        <v>6</v>
      </c>
      <c r="J735" s="254">
        <v>1</v>
      </c>
      <c r="K735" s="254">
        <v>1</v>
      </c>
      <c r="L735" s="116">
        <v>1</v>
      </c>
      <c r="M735" s="108">
        <v>45352</v>
      </c>
      <c r="N735" s="108">
        <v>45747</v>
      </c>
      <c r="O735" s="109">
        <f t="shared" si="25"/>
        <v>56.428571428571431</v>
      </c>
      <c r="P735" s="110">
        <v>1</v>
      </c>
      <c r="Q735" s="106" t="s">
        <v>2620</v>
      </c>
      <c r="R735" s="110">
        <f t="shared" si="26"/>
        <v>1</v>
      </c>
      <c r="S735" s="111" t="str">
        <f t="array" aca="1" ref="S735" ca="1">IF(ISNUMBER(R735),IF(R735=100%,"CUMPLIDA",IF(AND(ISNUMBER(N735),ISNUMBER(INDIRECT("FECHA_"&amp;$B735,1))), IF(N735&lt;=INDIRECT("FECHA_"&amp;$B735,1),"INCUMPLIDA","PROCESO"), "VERIFICAR FECHA")),"SIN VALOR AVANCE")</f>
        <v>CUMPLIDA</v>
      </c>
    </row>
    <row r="736" spans="1:19" ht="105.75">
      <c r="A736" s="103" t="s">
        <v>17</v>
      </c>
      <c r="B736" s="104" t="s">
        <v>14</v>
      </c>
      <c r="C736" s="379"/>
      <c r="D736" s="363"/>
      <c r="E736" s="361"/>
      <c r="F736" s="361"/>
      <c r="G736" s="361"/>
      <c r="H736" s="361"/>
      <c r="I736" s="253">
        <v>7</v>
      </c>
      <c r="J736" s="254">
        <v>1</v>
      </c>
      <c r="K736" s="254">
        <v>1</v>
      </c>
      <c r="L736" s="116">
        <v>2</v>
      </c>
      <c r="M736" s="108">
        <v>45748</v>
      </c>
      <c r="N736" s="108">
        <v>46234</v>
      </c>
      <c r="O736" s="109">
        <f t="shared" si="25"/>
        <v>69.428571428571431</v>
      </c>
      <c r="P736" s="110">
        <v>0.69499999999999995</v>
      </c>
      <c r="Q736" s="106" t="s">
        <v>1843</v>
      </c>
      <c r="R736" s="110">
        <f t="shared" si="26"/>
        <v>0.69499999999999995</v>
      </c>
      <c r="S736" s="111" t="str">
        <f t="array" aca="1" ref="S736" ca="1">IF(ISNUMBER(R736),IF(R736=100%,"CUMPLIDA",IF(AND(ISNUMBER(N736),ISNUMBER(INDIRECT("FECHA_"&amp;$B736,1))), IF(N736&lt;=INDIRECT("FECHA_"&amp;$B736,1),"INCUMPLIDA","PROCESO"), "VERIFICAR FECHA")),"SIN VALOR AVANCE")</f>
        <v>PROCESO</v>
      </c>
    </row>
    <row r="737" spans="1:19" ht="105.75">
      <c r="A737" s="103" t="s">
        <v>17</v>
      </c>
      <c r="B737" s="104" t="s">
        <v>14</v>
      </c>
      <c r="C737" s="379"/>
      <c r="D737" s="363"/>
      <c r="E737" s="361"/>
      <c r="F737" s="361"/>
      <c r="G737" s="361"/>
      <c r="H737" s="361"/>
      <c r="I737" s="253">
        <v>8</v>
      </c>
      <c r="J737" s="254">
        <v>1</v>
      </c>
      <c r="K737" s="254">
        <v>1</v>
      </c>
      <c r="L737" s="116">
        <v>1</v>
      </c>
      <c r="M737" s="108">
        <v>45748</v>
      </c>
      <c r="N737" s="108">
        <v>46234</v>
      </c>
      <c r="O737" s="109">
        <f t="shared" si="25"/>
        <v>69.428571428571431</v>
      </c>
      <c r="P737" s="110">
        <v>0</v>
      </c>
      <c r="Q737" s="106" t="s">
        <v>1843</v>
      </c>
      <c r="R737" s="110">
        <f t="shared" si="26"/>
        <v>0</v>
      </c>
      <c r="S737" s="111" t="str">
        <f t="array" aca="1" ref="S737" ca="1">IF(ISNUMBER(R737),IF(R737=100%,"CUMPLIDA",IF(AND(ISNUMBER(N737),ISNUMBER(INDIRECT("FECHA_"&amp;$B737,1))), IF(N737&lt;=INDIRECT("FECHA_"&amp;$B737,1),"INCUMPLIDA","PROCESO"), "VERIFICAR FECHA")),"SIN VALOR AVANCE")</f>
        <v>PROCESO</v>
      </c>
    </row>
    <row r="738" spans="1:19" ht="165.75">
      <c r="A738" s="103" t="s">
        <v>17</v>
      </c>
      <c r="B738" s="104" t="s">
        <v>14</v>
      </c>
      <c r="C738" s="379"/>
      <c r="D738" s="363"/>
      <c r="E738" s="361"/>
      <c r="F738" s="361"/>
      <c r="G738" s="361"/>
      <c r="H738" s="361"/>
      <c r="I738" s="253">
        <v>9</v>
      </c>
      <c r="J738" s="254">
        <v>1</v>
      </c>
      <c r="K738" s="254">
        <v>1</v>
      </c>
      <c r="L738" s="116">
        <v>2</v>
      </c>
      <c r="M738" s="108">
        <v>45748</v>
      </c>
      <c r="N738" s="108">
        <v>46234</v>
      </c>
      <c r="O738" s="109">
        <f t="shared" si="25"/>
        <v>69.428571428571431</v>
      </c>
      <c r="P738" s="110">
        <v>0</v>
      </c>
      <c r="Q738" s="106" t="s">
        <v>2619</v>
      </c>
      <c r="R738" s="110">
        <f t="shared" si="26"/>
        <v>0</v>
      </c>
      <c r="S738" s="111" t="str">
        <f t="array" aca="1" ref="S738" ca="1">IF(ISNUMBER(R738),IF(R738=100%,"CUMPLIDA",IF(AND(ISNUMBER(N738),ISNUMBER(INDIRECT("FECHA_"&amp;$B738,1))), IF(N738&lt;=INDIRECT("FECHA_"&amp;$B738,1),"INCUMPLIDA","PROCESO"), "VERIFICAR FECHA")),"SIN VALOR AVANCE")</f>
        <v>PROCESO</v>
      </c>
    </row>
    <row r="739" spans="1:19" ht="75.75">
      <c r="A739" s="103" t="s">
        <v>17</v>
      </c>
      <c r="B739" s="104" t="s">
        <v>14</v>
      </c>
      <c r="C739" s="379"/>
      <c r="D739" s="363"/>
      <c r="E739" s="361"/>
      <c r="F739" s="361"/>
      <c r="G739" s="361"/>
      <c r="H739" s="361"/>
      <c r="I739" s="253">
        <v>10</v>
      </c>
      <c r="J739" s="254">
        <v>1</v>
      </c>
      <c r="K739" s="254">
        <v>1</v>
      </c>
      <c r="L739" s="116">
        <v>1</v>
      </c>
      <c r="M739" s="108">
        <v>45048</v>
      </c>
      <c r="N739" s="108">
        <v>45291</v>
      </c>
      <c r="O739" s="109">
        <f t="shared" si="25"/>
        <v>34.714285714285715</v>
      </c>
      <c r="P739" s="110">
        <v>1</v>
      </c>
      <c r="Q739" s="106" t="s">
        <v>2621</v>
      </c>
      <c r="R739" s="110">
        <f t="shared" si="26"/>
        <v>1</v>
      </c>
      <c r="S739" s="111" t="str">
        <f t="array" aca="1" ref="S739" ca="1">IF(ISNUMBER(R739),IF(R739=100%,"CUMPLIDA",IF(AND(ISNUMBER(N739),ISNUMBER(INDIRECT("FECHA_"&amp;$B739,1))), IF(N739&lt;=INDIRECT("FECHA_"&amp;$B739,1),"INCUMPLIDA","PROCESO"), "VERIFICAR FECHA")),"SIN VALOR AVANCE")</f>
        <v>CUMPLIDA</v>
      </c>
    </row>
    <row r="740" spans="1:19" ht="75.75">
      <c r="A740" s="103" t="s">
        <v>17</v>
      </c>
      <c r="B740" s="104" t="s">
        <v>14</v>
      </c>
      <c r="C740" s="379"/>
      <c r="D740" s="363"/>
      <c r="E740" s="361"/>
      <c r="F740" s="361"/>
      <c r="G740" s="361"/>
      <c r="H740" s="361"/>
      <c r="I740" s="253">
        <v>11</v>
      </c>
      <c r="J740" s="254">
        <v>1</v>
      </c>
      <c r="K740" s="254">
        <v>1</v>
      </c>
      <c r="L740" s="116">
        <v>4</v>
      </c>
      <c r="M740" s="108">
        <v>45078</v>
      </c>
      <c r="N740" s="108">
        <v>45473</v>
      </c>
      <c r="O740" s="109">
        <f t="shared" si="25"/>
        <v>56.428571428571431</v>
      </c>
      <c r="P740" s="110">
        <v>1</v>
      </c>
      <c r="Q740" s="106" t="s">
        <v>2622</v>
      </c>
      <c r="R740" s="110">
        <f t="shared" si="26"/>
        <v>1</v>
      </c>
      <c r="S740" s="111" t="str">
        <f t="array" aca="1" ref="S740" ca="1">IF(ISNUMBER(R740),IF(R740=100%,"CUMPLIDA",IF(AND(ISNUMBER(N740),ISNUMBER(INDIRECT("FECHA_"&amp;$B740,1))), IF(N740&lt;=INDIRECT("FECHA_"&amp;$B740,1),"INCUMPLIDA","PROCESO"), "VERIFICAR FECHA")),"SIN VALOR AVANCE")</f>
        <v>CUMPLIDA</v>
      </c>
    </row>
    <row r="741" spans="1:19" ht="150.75">
      <c r="A741" s="103" t="s">
        <v>17</v>
      </c>
      <c r="B741" s="104" t="s">
        <v>14</v>
      </c>
      <c r="C741" s="379"/>
      <c r="D741" s="363"/>
      <c r="E741" s="361"/>
      <c r="F741" s="361"/>
      <c r="G741" s="361"/>
      <c r="H741" s="361"/>
      <c r="I741" s="253">
        <v>12</v>
      </c>
      <c r="J741" s="254">
        <v>1</v>
      </c>
      <c r="K741" s="254">
        <v>1</v>
      </c>
      <c r="L741" s="116">
        <v>4</v>
      </c>
      <c r="M741" s="108">
        <v>45078</v>
      </c>
      <c r="N741" s="108">
        <v>45473</v>
      </c>
      <c r="O741" s="109">
        <f t="shared" si="25"/>
        <v>56.428571428571431</v>
      </c>
      <c r="P741" s="110">
        <v>1</v>
      </c>
      <c r="Q741" s="106" t="s">
        <v>2623</v>
      </c>
      <c r="R741" s="110">
        <f t="shared" si="26"/>
        <v>1</v>
      </c>
      <c r="S741" s="111" t="str">
        <f t="array" aca="1" ref="S741" ca="1">IF(ISNUMBER(R741),IF(R741=100%,"CUMPLIDA",IF(AND(ISNUMBER(N741),ISNUMBER(INDIRECT("FECHA_"&amp;$B741,1))), IF(N741&lt;=INDIRECT("FECHA_"&amp;$B741,1),"INCUMPLIDA","PROCESO"), "VERIFICAR FECHA")),"SIN VALOR AVANCE")</f>
        <v>CUMPLIDA</v>
      </c>
    </row>
    <row r="742" spans="1:19" ht="105.75">
      <c r="A742" s="103" t="s">
        <v>17</v>
      </c>
      <c r="B742" s="104" t="s">
        <v>14</v>
      </c>
      <c r="C742" s="379"/>
      <c r="D742" s="363"/>
      <c r="E742" s="361"/>
      <c r="F742" s="361"/>
      <c r="G742" s="361"/>
      <c r="H742" s="361"/>
      <c r="I742" s="253">
        <v>13</v>
      </c>
      <c r="J742" s="254">
        <v>1</v>
      </c>
      <c r="K742" s="254">
        <v>1</v>
      </c>
      <c r="L742" s="116">
        <v>1</v>
      </c>
      <c r="M742" s="108">
        <v>45048</v>
      </c>
      <c r="N742" s="108">
        <v>45291</v>
      </c>
      <c r="O742" s="109">
        <f t="shared" si="25"/>
        <v>34.714285714285715</v>
      </c>
      <c r="P742" s="110">
        <v>1</v>
      </c>
      <c r="Q742" s="106" t="s">
        <v>2624</v>
      </c>
      <c r="R742" s="110">
        <f t="shared" si="26"/>
        <v>1</v>
      </c>
      <c r="S742" s="111" t="str">
        <f t="array" aca="1" ref="S742" ca="1">IF(ISNUMBER(R742),IF(R742=100%,"CUMPLIDA",IF(AND(ISNUMBER(N742),ISNUMBER(INDIRECT("FECHA_"&amp;$B742,1))), IF(N742&lt;=INDIRECT("FECHA_"&amp;$B742,1),"INCUMPLIDA","PROCESO"), "VERIFICAR FECHA")),"SIN VALOR AVANCE")</f>
        <v>CUMPLIDA</v>
      </c>
    </row>
    <row r="743" spans="1:19" ht="60.75">
      <c r="A743" s="103" t="s">
        <v>17</v>
      </c>
      <c r="B743" s="104" t="s">
        <v>14</v>
      </c>
      <c r="C743" s="379"/>
      <c r="D743" s="363"/>
      <c r="E743" s="361"/>
      <c r="F743" s="361"/>
      <c r="G743" s="361"/>
      <c r="H743" s="361"/>
      <c r="I743" s="253">
        <v>14</v>
      </c>
      <c r="J743" s="254">
        <v>1</v>
      </c>
      <c r="K743" s="254">
        <v>1</v>
      </c>
      <c r="L743" s="116">
        <v>1</v>
      </c>
      <c r="M743" s="108">
        <v>45047</v>
      </c>
      <c r="N743" s="108">
        <v>45504</v>
      </c>
      <c r="O743" s="109">
        <f t="shared" si="25"/>
        <v>65.285714285714292</v>
      </c>
      <c r="P743" s="110">
        <v>1</v>
      </c>
      <c r="Q743" s="106" t="s">
        <v>2625</v>
      </c>
      <c r="R743" s="110">
        <f t="shared" si="26"/>
        <v>1</v>
      </c>
      <c r="S743" s="111" t="str">
        <f t="array" aca="1" ref="S743" ca="1">IF(ISNUMBER(R743),IF(R743=100%,"CUMPLIDA",IF(AND(ISNUMBER(N743),ISNUMBER(INDIRECT("FECHA_"&amp;$B743,1))), IF(N743&lt;=INDIRECT("FECHA_"&amp;$B743,1),"INCUMPLIDA","PROCESO"), "VERIFICAR FECHA")),"SIN VALOR AVANCE")</f>
        <v>CUMPLIDA</v>
      </c>
    </row>
    <row r="744" spans="1:19" ht="105.75">
      <c r="A744" s="103" t="s">
        <v>17</v>
      </c>
      <c r="B744" s="104" t="s">
        <v>14</v>
      </c>
      <c r="C744" s="379"/>
      <c r="D744" s="363"/>
      <c r="E744" s="361"/>
      <c r="F744" s="361"/>
      <c r="G744" s="361"/>
      <c r="H744" s="361"/>
      <c r="I744" s="253">
        <v>15</v>
      </c>
      <c r="J744" s="254">
        <v>1</v>
      </c>
      <c r="K744" s="254">
        <v>1</v>
      </c>
      <c r="L744" s="116">
        <v>2</v>
      </c>
      <c r="M744" s="108">
        <v>45047</v>
      </c>
      <c r="N744" s="108">
        <v>45473</v>
      </c>
      <c r="O744" s="109">
        <f t="shared" si="25"/>
        <v>60.857142857142854</v>
      </c>
      <c r="P744" s="110">
        <v>1</v>
      </c>
      <c r="Q744" s="106" t="s">
        <v>2626</v>
      </c>
      <c r="R744" s="110">
        <f t="shared" si="26"/>
        <v>1</v>
      </c>
      <c r="S744" s="111" t="str">
        <f t="array" aca="1" ref="S744" ca="1">IF(ISNUMBER(R744),IF(R744=100%,"CUMPLIDA",IF(AND(ISNUMBER(N744),ISNUMBER(INDIRECT("FECHA_"&amp;$B744,1))), IF(N744&lt;=INDIRECT("FECHA_"&amp;$B744,1),"INCUMPLIDA","PROCESO"), "VERIFICAR FECHA")),"SIN VALOR AVANCE")</f>
        <v>CUMPLIDA</v>
      </c>
    </row>
    <row r="745" spans="1:19" ht="60.75">
      <c r="A745" s="103" t="s">
        <v>17</v>
      </c>
      <c r="B745" s="104" t="s">
        <v>14</v>
      </c>
      <c r="C745" s="379"/>
      <c r="D745" s="363"/>
      <c r="E745" s="361"/>
      <c r="F745" s="361"/>
      <c r="G745" s="361"/>
      <c r="H745" s="361"/>
      <c r="I745" s="253">
        <v>16</v>
      </c>
      <c r="J745" s="254">
        <v>1</v>
      </c>
      <c r="K745" s="254">
        <v>1</v>
      </c>
      <c r="L745" s="116">
        <v>1</v>
      </c>
      <c r="M745" s="108">
        <v>44879</v>
      </c>
      <c r="N745" s="108">
        <v>45458</v>
      </c>
      <c r="O745" s="109">
        <f t="shared" si="25"/>
        <v>82.714285714285708</v>
      </c>
      <c r="P745" s="110">
        <v>1</v>
      </c>
      <c r="Q745" s="106" t="s">
        <v>2627</v>
      </c>
      <c r="R745" s="110">
        <f t="shared" si="26"/>
        <v>1</v>
      </c>
      <c r="S745" s="111" t="str">
        <f t="array" aca="1" ref="S745" ca="1">IF(ISNUMBER(R745),IF(R745=100%,"CUMPLIDA",IF(AND(ISNUMBER(N745),ISNUMBER(INDIRECT("FECHA_"&amp;$B745,1))), IF(N745&lt;=INDIRECT("FECHA_"&amp;$B745,1),"INCUMPLIDA","PROCESO"), "VERIFICAR FECHA")),"SIN VALOR AVANCE")</f>
        <v>CUMPLIDA</v>
      </c>
    </row>
    <row r="746" spans="1:19" ht="60.75">
      <c r="A746" s="103" t="s">
        <v>17</v>
      </c>
      <c r="B746" s="104" t="s">
        <v>14</v>
      </c>
      <c r="C746" s="379"/>
      <c r="D746" s="363"/>
      <c r="E746" s="361"/>
      <c r="F746" s="361"/>
      <c r="G746" s="361"/>
      <c r="H746" s="361"/>
      <c r="I746" s="253">
        <v>17</v>
      </c>
      <c r="J746" s="254">
        <v>1</v>
      </c>
      <c r="K746" s="254">
        <v>1</v>
      </c>
      <c r="L746" s="116">
        <v>3</v>
      </c>
      <c r="M746" s="108">
        <v>45323</v>
      </c>
      <c r="N746" s="108">
        <v>47087</v>
      </c>
      <c r="O746" s="109">
        <f t="shared" si="25"/>
        <v>252</v>
      </c>
      <c r="P746" s="110">
        <v>0.4</v>
      </c>
      <c r="Q746" s="106" t="s">
        <v>2627</v>
      </c>
      <c r="R746" s="110">
        <f t="shared" si="26"/>
        <v>0.4</v>
      </c>
      <c r="S746" s="111" t="str">
        <f t="array" aca="1" ref="S746" ca="1">IF(ISNUMBER(R746),IF(R746=100%,"CUMPLIDA",IF(AND(ISNUMBER(N746),ISNUMBER(INDIRECT("FECHA_"&amp;$B746,1))), IF(N746&lt;=INDIRECT("FECHA_"&amp;$B746,1),"INCUMPLIDA","PROCESO"), "VERIFICAR FECHA")),"SIN VALOR AVANCE")</f>
        <v>PROCESO</v>
      </c>
    </row>
    <row r="747" spans="1:19" ht="60.75">
      <c r="A747" s="103" t="s">
        <v>17</v>
      </c>
      <c r="B747" s="104" t="s">
        <v>14</v>
      </c>
      <c r="C747" s="379"/>
      <c r="D747" s="363"/>
      <c r="E747" s="361"/>
      <c r="F747" s="361"/>
      <c r="G747" s="361"/>
      <c r="H747" s="361"/>
      <c r="I747" s="253">
        <v>18</v>
      </c>
      <c r="J747" s="254">
        <v>1</v>
      </c>
      <c r="K747" s="254">
        <v>1</v>
      </c>
      <c r="L747" s="116">
        <v>1</v>
      </c>
      <c r="M747" s="108">
        <v>44972</v>
      </c>
      <c r="N747" s="108">
        <v>45747</v>
      </c>
      <c r="O747" s="109">
        <f t="shared" ref="O747:O810" si="27">(N747-M747)/7</f>
        <v>110.71428571428571</v>
      </c>
      <c r="P747" s="110">
        <v>1</v>
      </c>
      <c r="Q747" s="106" t="s">
        <v>2627</v>
      </c>
      <c r="R747" s="110">
        <f t="shared" ref="R747:R810" si="28">(P747)</f>
        <v>1</v>
      </c>
      <c r="S747" s="111" t="str">
        <f t="array" aca="1" ref="S747" ca="1">IF(ISNUMBER(R747),IF(R747=100%,"CUMPLIDA",IF(AND(ISNUMBER(N747),ISNUMBER(INDIRECT("FECHA_"&amp;$B747,1))), IF(N747&lt;=INDIRECT("FECHA_"&amp;$B747,1),"INCUMPLIDA","PROCESO"), "VERIFICAR FECHA")),"SIN VALOR AVANCE")</f>
        <v>CUMPLIDA</v>
      </c>
    </row>
    <row r="748" spans="1:19" ht="75.75">
      <c r="A748" s="103" t="s">
        <v>17</v>
      </c>
      <c r="B748" s="104" t="s">
        <v>14</v>
      </c>
      <c r="C748" s="379"/>
      <c r="D748" s="363"/>
      <c r="E748" s="361"/>
      <c r="F748" s="361"/>
      <c r="G748" s="361"/>
      <c r="H748" s="361"/>
      <c r="I748" s="253">
        <v>19</v>
      </c>
      <c r="J748" s="254">
        <v>1</v>
      </c>
      <c r="K748" s="254">
        <v>1</v>
      </c>
      <c r="L748" s="107" t="s">
        <v>2628</v>
      </c>
      <c r="M748" s="108">
        <v>44835</v>
      </c>
      <c r="N748" s="108">
        <v>46022</v>
      </c>
      <c r="O748" s="109">
        <f t="shared" si="27"/>
        <v>169.57142857142858</v>
      </c>
      <c r="P748" s="110">
        <v>1</v>
      </c>
      <c r="Q748" s="106" t="s">
        <v>2629</v>
      </c>
      <c r="R748" s="110">
        <f t="shared" si="28"/>
        <v>1</v>
      </c>
      <c r="S748" s="111" t="str">
        <f t="array" aca="1" ref="S748" ca="1">IF(ISNUMBER(R748),IF(R748=100%,"CUMPLIDA",IF(AND(ISNUMBER(N748),ISNUMBER(INDIRECT("FECHA_"&amp;$B748,1))), IF(N748&lt;=INDIRECT("FECHA_"&amp;$B748,1),"INCUMPLIDA","PROCESO"), "VERIFICAR FECHA")),"SIN VALOR AVANCE")</f>
        <v>CUMPLIDA</v>
      </c>
    </row>
    <row r="749" spans="1:19" ht="75.75">
      <c r="A749" s="103" t="s">
        <v>17</v>
      </c>
      <c r="B749" s="104" t="s">
        <v>14</v>
      </c>
      <c r="C749" s="379"/>
      <c r="D749" s="363"/>
      <c r="E749" s="361"/>
      <c r="F749" s="361"/>
      <c r="G749" s="361"/>
      <c r="H749" s="361"/>
      <c r="I749" s="253">
        <v>20</v>
      </c>
      <c r="J749" s="254">
        <v>1</v>
      </c>
      <c r="K749" s="254">
        <v>1</v>
      </c>
      <c r="L749" s="116">
        <v>1</v>
      </c>
      <c r="M749" s="108">
        <v>44927</v>
      </c>
      <c r="N749" s="108">
        <v>45291</v>
      </c>
      <c r="O749" s="109">
        <f t="shared" si="27"/>
        <v>52</v>
      </c>
      <c r="P749" s="110">
        <v>1</v>
      </c>
      <c r="Q749" s="106" t="s">
        <v>2629</v>
      </c>
      <c r="R749" s="110">
        <f t="shared" si="28"/>
        <v>1</v>
      </c>
      <c r="S749" s="111" t="str">
        <f t="array" aca="1" ref="S749" ca="1">IF(ISNUMBER(R749),IF(R749=100%,"CUMPLIDA",IF(AND(ISNUMBER(N749),ISNUMBER(INDIRECT("FECHA_"&amp;$B749,1))), IF(N749&lt;=INDIRECT("FECHA_"&amp;$B749,1),"INCUMPLIDA","PROCESO"), "VERIFICAR FECHA")),"SIN VALOR AVANCE")</f>
        <v>CUMPLIDA</v>
      </c>
    </row>
    <row r="750" spans="1:19" ht="105.75">
      <c r="A750" s="103" t="s">
        <v>17</v>
      </c>
      <c r="B750" s="104" t="s">
        <v>14</v>
      </c>
      <c r="C750" s="379"/>
      <c r="D750" s="363"/>
      <c r="E750" s="361"/>
      <c r="F750" s="361"/>
      <c r="G750" s="361"/>
      <c r="H750" s="361"/>
      <c r="I750" s="253">
        <v>21</v>
      </c>
      <c r="J750" s="254">
        <v>1</v>
      </c>
      <c r="K750" s="254">
        <v>1</v>
      </c>
      <c r="L750" s="116">
        <v>1</v>
      </c>
      <c r="M750" s="108">
        <v>45352</v>
      </c>
      <c r="N750" s="108">
        <v>45747</v>
      </c>
      <c r="O750" s="109">
        <f t="shared" si="27"/>
        <v>56.428571428571431</v>
      </c>
      <c r="P750" s="110">
        <v>1</v>
      </c>
      <c r="Q750" s="106" t="s">
        <v>1843</v>
      </c>
      <c r="R750" s="110">
        <f t="shared" si="28"/>
        <v>1</v>
      </c>
      <c r="S750" s="111" t="str">
        <f t="array" aca="1" ref="S750" ca="1">IF(ISNUMBER(R750),IF(R750=100%,"CUMPLIDA",IF(AND(ISNUMBER(N750),ISNUMBER(INDIRECT("FECHA_"&amp;$B750,1))), IF(N750&lt;=INDIRECT("FECHA_"&amp;$B750,1),"INCUMPLIDA","PROCESO"), "VERIFICAR FECHA")),"SIN VALOR AVANCE")</f>
        <v>CUMPLIDA</v>
      </c>
    </row>
    <row r="751" spans="1:19" ht="75.75">
      <c r="A751" s="103" t="s">
        <v>17</v>
      </c>
      <c r="B751" s="104" t="s">
        <v>14</v>
      </c>
      <c r="C751" s="379"/>
      <c r="D751" s="363"/>
      <c r="E751" s="361"/>
      <c r="F751" s="361"/>
      <c r="G751" s="361"/>
      <c r="H751" s="361"/>
      <c r="I751" s="253">
        <v>22</v>
      </c>
      <c r="J751" s="254">
        <v>1</v>
      </c>
      <c r="K751" s="254">
        <v>1</v>
      </c>
      <c r="L751" s="116">
        <v>1</v>
      </c>
      <c r="M751" s="108">
        <v>45323</v>
      </c>
      <c r="N751" s="108">
        <v>45747</v>
      </c>
      <c r="O751" s="109">
        <f t="shared" si="27"/>
        <v>60.571428571428569</v>
      </c>
      <c r="P751" s="110">
        <v>1</v>
      </c>
      <c r="Q751" s="106" t="s">
        <v>2620</v>
      </c>
      <c r="R751" s="110">
        <f t="shared" si="28"/>
        <v>1</v>
      </c>
      <c r="S751" s="111" t="str">
        <f t="array" aca="1" ref="S751" ca="1">IF(ISNUMBER(R751),IF(R751=100%,"CUMPLIDA",IF(AND(ISNUMBER(N751),ISNUMBER(INDIRECT("FECHA_"&amp;$B751,1))), IF(N751&lt;=INDIRECT("FECHA_"&amp;$B751,1),"INCUMPLIDA","PROCESO"), "VERIFICAR FECHA")),"SIN VALOR AVANCE")</f>
        <v>CUMPLIDA</v>
      </c>
    </row>
    <row r="752" spans="1:19" ht="75.75">
      <c r="A752" s="103" t="s">
        <v>17</v>
      </c>
      <c r="B752" s="104" t="s">
        <v>14</v>
      </c>
      <c r="C752" s="379"/>
      <c r="D752" s="363"/>
      <c r="E752" s="361"/>
      <c r="F752" s="361"/>
      <c r="G752" s="361"/>
      <c r="H752" s="361"/>
      <c r="I752" s="253">
        <v>23</v>
      </c>
      <c r="J752" s="254">
        <v>1</v>
      </c>
      <c r="K752" s="254">
        <v>1</v>
      </c>
      <c r="L752" s="116">
        <v>1</v>
      </c>
      <c r="M752" s="108">
        <v>45231</v>
      </c>
      <c r="N752" s="108">
        <v>45747</v>
      </c>
      <c r="O752" s="109">
        <f t="shared" si="27"/>
        <v>73.714285714285708</v>
      </c>
      <c r="P752" s="110">
        <v>1</v>
      </c>
      <c r="Q752" s="106" t="s">
        <v>2620</v>
      </c>
      <c r="R752" s="110">
        <f t="shared" si="28"/>
        <v>1</v>
      </c>
      <c r="S752" s="111" t="str">
        <f t="array" aca="1" ref="S752" ca="1">IF(ISNUMBER(R752),IF(R752=100%,"CUMPLIDA",IF(AND(ISNUMBER(N752),ISNUMBER(INDIRECT("FECHA_"&amp;$B752,1))), IF(N752&lt;=INDIRECT("FECHA_"&amp;$B752,1),"INCUMPLIDA","PROCESO"), "VERIFICAR FECHA")),"SIN VALOR AVANCE")</f>
        <v>CUMPLIDA</v>
      </c>
    </row>
    <row r="753" spans="1:19" ht="105.75">
      <c r="A753" s="103" t="s">
        <v>17</v>
      </c>
      <c r="B753" s="104" t="s">
        <v>14</v>
      </c>
      <c r="C753" s="379"/>
      <c r="D753" s="363"/>
      <c r="E753" s="361"/>
      <c r="F753" s="361"/>
      <c r="G753" s="361"/>
      <c r="H753" s="361"/>
      <c r="I753" s="253">
        <v>24</v>
      </c>
      <c r="J753" s="254">
        <v>1</v>
      </c>
      <c r="K753" s="254">
        <v>1</v>
      </c>
      <c r="L753" s="116">
        <v>1</v>
      </c>
      <c r="M753" s="108">
        <v>45352</v>
      </c>
      <c r="N753" s="108">
        <v>45747</v>
      </c>
      <c r="O753" s="109">
        <f t="shared" si="27"/>
        <v>56.428571428571431</v>
      </c>
      <c r="P753" s="110">
        <v>1</v>
      </c>
      <c r="Q753" s="106" t="s">
        <v>1843</v>
      </c>
      <c r="R753" s="110">
        <f t="shared" si="28"/>
        <v>1</v>
      </c>
      <c r="S753" s="111" t="str">
        <f t="array" aca="1" ref="S753" ca="1">IF(ISNUMBER(R753),IF(R753=100%,"CUMPLIDA",IF(AND(ISNUMBER(N753),ISNUMBER(INDIRECT("FECHA_"&amp;$B753,1))), IF(N753&lt;=INDIRECT("FECHA_"&amp;$B753,1),"INCUMPLIDA","PROCESO"), "VERIFICAR FECHA")),"SIN VALOR AVANCE")</f>
        <v>CUMPLIDA</v>
      </c>
    </row>
    <row r="754" spans="1:19" ht="75.75">
      <c r="A754" s="103" t="s">
        <v>17</v>
      </c>
      <c r="B754" s="104" t="s">
        <v>14</v>
      </c>
      <c r="C754" s="379"/>
      <c r="D754" s="363"/>
      <c r="E754" s="361"/>
      <c r="F754" s="361"/>
      <c r="G754" s="361"/>
      <c r="H754" s="361"/>
      <c r="I754" s="253">
        <v>25</v>
      </c>
      <c r="J754" s="254">
        <v>1</v>
      </c>
      <c r="K754" s="254">
        <v>1</v>
      </c>
      <c r="L754" s="116">
        <v>1</v>
      </c>
      <c r="M754" s="108">
        <v>45231</v>
      </c>
      <c r="N754" s="108">
        <v>45747</v>
      </c>
      <c r="O754" s="109">
        <f t="shared" si="27"/>
        <v>73.714285714285708</v>
      </c>
      <c r="P754" s="110">
        <v>1</v>
      </c>
      <c r="Q754" s="106" t="s">
        <v>2620</v>
      </c>
      <c r="R754" s="110">
        <f t="shared" si="28"/>
        <v>1</v>
      </c>
      <c r="S754" s="111" t="str">
        <f t="array" aca="1" ref="S754" ca="1">IF(ISNUMBER(R754),IF(R754=100%,"CUMPLIDA",IF(AND(ISNUMBER(N754),ISNUMBER(INDIRECT("FECHA_"&amp;$B754,1))), IF(N754&lt;=INDIRECT("FECHA_"&amp;$B754,1),"INCUMPLIDA","PROCESO"), "VERIFICAR FECHA")),"SIN VALOR AVANCE")</f>
        <v>CUMPLIDA</v>
      </c>
    </row>
    <row r="755" spans="1:19" ht="165.75">
      <c r="A755" s="103" t="s">
        <v>17</v>
      </c>
      <c r="B755" s="104" t="s">
        <v>14</v>
      </c>
      <c r="C755" s="379"/>
      <c r="D755" s="363"/>
      <c r="E755" s="361"/>
      <c r="F755" s="361"/>
      <c r="G755" s="361"/>
      <c r="H755" s="361"/>
      <c r="I755" s="253">
        <v>26</v>
      </c>
      <c r="J755" s="254">
        <v>1</v>
      </c>
      <c r="K755" s="254">
        <v>1</v>
      </c>
      <c r="L755" s="116">
        <v>1</v>
      </c>
      <c r="M755" s="108">
        <v>45231</v>
      </c>
      <c r="N755" s="108">
        <v>45808</v>
      </c>
      <c r="O755" s="109">
        <f t="shared" si="27"/>
        <v>82.428571428571431</v>
      </c>
      <c r="P755" s="110">
        <v>1</v>
      </c>
      <c r="Q755" s="106" t="s">
        <v>2619</v>
      </c>
      <c r="R755" s="110">
        <f t="shared" si="28"/>
        <v>1</v>
      </c>
      <c r="S755" s="111" t="str">
        <f t="array" aca="1" ref="S755" ca="1">IF(ISNUMBER(R755),IF(R755=100%,"CUMPLIDA",IF(AND(ISNUMBER(N755),ISNUMBER(INDIRECT("FECHA_"&amp;$B755,1))), IF(N755&lt;=INDIRECT("FECHA_"&amp;$B755,1),"INCUMPLIDA","PROCESO"), "VERIFICAR FECHA")),"SIN VALOR AVANCE")</f>
        <v>CUMPLIDA</v>
      </c>
    </row>
    <row r="756" spans="1:19" ht="75.75">
      <c r="A756" s="103" t="s">
        <v>17</v>
      </c>
      <c r="B756" s="104" t="s">
        <v>14</v>
      </c>
      <c r="C756" s="379"/>
      <c r="D756" s="363"/>
      <c r="E756" s="361"/>
      <c r="F756" s="361"/>
      <c r="G756" s="361"/>
      <c r="H756" s="361"/>
      <c r="I756" s="253">
        <v>27</v>
      </c>
      <c r="J756" s="254">
        <v>1</v>
      </c>
      <c r="K756" s="254">
        <v>1</v>
      </c>
      <c r="L756" s="116">
        <v>3</v>
      </c>
      <c r="M756" s="108">
        <v>46204</v>
      </c>
      <c r="N756" s="108">
        <v>46477</v>
      </c>
      <c r="O756" s="109">
        <f t="shared" si="27"/>
        <v>39</v>
      </c>
      <c r="P756" s="110">
        <v>0</v>
      </c>
      <c r="Q756" s="106" t="s">
        <v>2620</v>
      </c>
      <c r="R756" s="110">
        <f t="shared" si="28"/>
        <v>0</v>
      </c>
      <c r="S756" s="111" t="str">
        <f t="array" aca="1" ref="S756" ca="1">IF(ISNUMBER(R756),IF(R756=100%,"CUMPLIDA",IF(AND(ISNUMBER(N756),ISNUMBER(INDIRECT("FECHA_"&amp;$B756,1))), IF(N756&lt;=INDIRECT("FECHA_"&amp;$B756,1),"INCUMPLIDA","PROCESO"), "VERIFICAR FECHA")),"SIN VALOR AVANCE")</f>
        <v>PROCESO</v>
      </c>
    </row>
    <row r="757" spans="1:19" ht="105.75">
      <c r="A757" s="103" t="s">
        <v>17</v>
      </c>
      <c r="B757" s="104" t="s">
        <v>14</v>
      </c>
      <c r="C757" s="379"/>
      <c r="D757" s="363"/>
      <c r="E757" s="361"/>
      <c r="F757" s="361"/>
      <c r="G757" s="361"/>
      <c r="H757" s="361"/>
      <c r="I757" s="253">
        <v>28</v>
      </c>
      <c r="J757" s="254">
        <v>1</v>
      </c>
      <c r="K757" s="254">
        <v>1</v>
      </c>
      <c r="L757" s="116">
        <v>1</v>
      </c>
      <c r="M757" s="108">
        <v>46204</v>
      </c>
      <c r="N757" s="108">
        <v>46477</v>
      </c>
      <c r="O757" s="109">
        <f t="shared" si="27"/>
        <v>39</v>
      </c>
      <c r="P757" s="110">
        <v>0</v>
      </c>
      <c r="Q757" s="106" t="s">
        <v>1843</v>
      </c>
      <c r="R757" s="110">
        <f t="shared" si="28"/>
        <v>0</v>
      </c>
      <c r="S757" s="111" t="str">
        <f t="array" aca="1" ref="S757" ca="1">IF(ISNUMBER(R757),IF(R757=100%,"CUMPLIDA",IF(AND(ISNUMBER(N757),ISNUMBER(INDIRECT("FECHA_"&amp;$B757,1))), IF(N757&lt;=INDIRECT("FECHA_"&amp;$B757,1),"INCUMPLIDA","PROCESO"), "VERIFICAR FECHA")),"SIN VALOR AVANCE")</f>
        <v>PROCESO</v>
      </c>
    </row>
    <row r="758" spans="1:19" ht="165.75">
      <c r="A758" s="103" t="s">
        <v>17</v>
      </c>
      <c r="B758" s="104" t="s">
        <v>14</v>
      </c>
      <c r="C758" s="379"/>
      <c r="D758" s="363"/>
      <c r="E758" s="361"/>
      <c r="F758" s="361"/>
      <c r="G758" s="361"/>
      <c r="H758" s="361"/>
      <c r="I758" s="253">
        <v>29</v>
      </c>
      <c r="J758" s="254">
        <v>1</v>
      </c>
      <c r="K758" s="254">
        <v>1</v>
      </c>
      <c r="L758" s="116">
        <v>2</v>
      </c>
      <c r="M758" s="108">
        <v>46204</v>
      </c>
      <c r="N758" s="108">
        <v>46477</v>
      </c>
      <c r="O758" s="109">
        <f t="shared" si="27"/>
        <v>39</v>
      </c>
      <c r="P758" s="110">
        <v>0</v>
      </c>
      <c r="Q758" s="106" t="s">
        <v>2619</v>
      </c>
      <c r="R758" s="110">
        <f t="shared" si="28"/>
        <v>0</v>
      </c>
      <c r="S758" s="111" t="str">
        <f t="array" aca="1" ref="S758" ca="1">IF(ISNUMBER(R758),IF(R758=100%,"CUMPLIDA",IF(AND(ISNUMBER(N758),ISNUMBER(INDIRECT("FECHA_"&amp;$B758,1))), IF(N758&lt;=INDIRECT("FECHA_"&amp;$B758,1),"INCUMPLIDA","PROCESO"), "VERIFICAR FECHA")),"SIN VALOR AVANCE")</f>
        <v>PROCESO</v>
      </c>
    </row>
    <row r="759" spans="1:19" ht="60.75">
      <c r="A759" s="103" t="s">
        <v>17</v>
      </c>
      <c r="B759" s="104" t="s">
        <v>14</v>
      </c>
      <c r="C759" s="379"/>
      <c r="D759" s="363"/>
      <c r="E759" s="361"/>
      <c r="F759" s="361"/>
      <c r="G759" s="361"/>
      <c r="H759" s="361"/>
      <c r="I759" s="253">
        <v>30</v>
      </c>
      <c r="J759" s="254">
        <v>1</v>
      </c>
      <c r="K759" s="254">
        <v>1</v>
      </c>
      <c r="L759" s="116">
        <v>1</v>
      </c>
      <c r="M759" s="108">
        <v>45047</v>
      </c>
      <c r="N759" s="108">
        <v>45138</v>
      </c>
      <c r="O759" s="109">
        <f t="shared" si="27"/>
        <v>13</v>
      </c>
      <c r="P759" s="110">
        <v>1</v>
      </c>
      <c r="Q759" s="106" t="s">
        <v>2625</v>
      </c>
      <c r="R759" s="110">
        <f t="shared" si="28"/>
        <v>1</v>
      </c>
      <c r="S759" s="111" t="str">
        <f t="array" aca="1" ref="S759" ca="1">IF(ISNUMBER(R759),IF(R759=100%,"CUMPLIDA",IF(AND(ISNUMBER(N759),ISNUMBER(INDIRECT("FECHA_"&amp;$B759,1))), IF(N759&lt;=INDIRECT("FECHA_"&amp;$B759,1),"INCUMPLIDA","PROCESO"), "VERIFICAR FECHA")),"SIN VALOR AVANCE")</f>
        <v>CUMPLIDA</v>
      </c>
    </row>
    <row r="760" spans="1:19" ht="105.75">
      <c r="A760" s="103" t="s">
        <v>17</v>
      </c>
      <c r="B760" s="104" t="s">
        <v>14</v>
      </c>
      <c r="C760" s="379"/>
      <c r="D760" s="363"/>
      <c r="E760" s="361"/>
      <c r="F760" s="361"/>
      <c r="G760" s="361"/>
      <c r="H760" s="361"/>
      <c r="I760" s="253">
        <v>31</v>
      </c>
      <c r="J760" s="254">
        <v>1</v>
      </c>
      <c r="K760" s="254">
        <v>1</v>
      </c>
      <c r="L760" s="116">
        <v>2</v>
      </c>
      <c r="M760" s="108">
        <v>45047</v>
      </c>
      <c r="N760" s="108">
        <v>45473</v>
      </c>
      <c r="O760" s="109">
        <f t="shared" si="27"/>
        <v>60.857142857142854</v>
      </c>
      <c r="P760" s="110">
        <v>1</v>
      </c>
      <c r="Q760" s="106" t="s">
        <v>2626</v>
      </c>
      <c r="R760" s="110">
        <f t="shared" si="28"/>
        <v>1</v>
      </c>
      <c r="S760" s="111" t="str">
        <f t="array" aca="1" ref="S760" ca="1">IF(ISNUMBER(R760),IF(R760=100%,"CUMPLIDA",IF(AND(ISNUMBER(N760),ISNUMBER(INDIRECT("FECHA_"&amp;$B760,1))), IF(N760&lt;=INDIRECT("FECHA_"&amp;$B760,1),"INCUMPLIDA","PROCESO"), "VERIFICAR FECHA")),"SIN VALOR AVANCE")</f>
        <v>CUMPLIDA</v>
      </c>
    </row>
    <row r="761" spans="1:19" ht="60.75">
      <c r="A761" s="103" t="s">
        <v>17</v>
      </c>
      <c r="B761" s="104" t="s">
        <v>14</v>
      </c>
      <c r="C761" s="379"/>
      <c r="D761" s="363"/>
      <c r="E761" s="361"/>
      <c r="F761" s="361"/>
      <c r="G761" s="361"/>
      <c r="H761" s="361"/>
      <c r="I761" s="253">
        <v>32</v>
      </c>
      <c r="J761" s="254">
        <v>1</v>
      </c>
      <c r="K761" s="254">
        <v>1</v>
      </c>
      <c r="L761" s="116">
        <v>9</v>
      </c>
      <c r="M761" s="108">
        <v>45809</v>
      </c>
      <c r="N761" s="108">
        <v>46660</v>
      </c>
      <c r="O761" s="109">
        <f t="shared" si="27"/>
        <v>121.57142857142857</v>
      </c>
      <c r="P761" s="110">
        <v>0</v>
      </c>
      <c r="Q761" s="106" t="s">
        <v>2630</v>
      </c>
      <c r="R761" s="110">
        <f t="shared" si="28"/>
        <v>0</v>
      </c>
      <c r="S761" s="111" t="str">
        <f t="array" aca="1" ref="S761" ca="1">IF(ISNUMBER(R761),IF(R761=100%,"CUMPLIDA",IF(AND(ISNUMBER(N761),ISNUMBER(INDIRECT("FECHA_"&amp;$B761,1))), IF(N761&lt;=INDIRECT("FECHA_"&amp;$B761,1),"INCUMPLIDA","PROCESO"), "VERIFICAR FECHA")),"SIN VALOR AVANCE")</f>
        <v>PROCESO</v>
      </c>
    </row>
    <row r="762" spans="1:19" ht="105.75">
      <c r="A762" s="103" t="s">
        <v>17</v>
      </c>
      <c r="B762" s="104" t="s">
        <v>14</v>
      </c>
      <c r="C762" s="379"/>
      <c r="D762" s="363"/>
      <c r="E762" s="361"/>
      <c r="F762" s="361"/>
      <c r="G762" s="361"/>
      <c r="H762" s="361"/>
      <c r="I762" s="253">
        <v>33</v>
      </c>
      <c r="J762" s="254">
        <v>1</v>
      </c>
      <c r="K762" s="254">
        <v>1</v>
      </c>
      <c r="L762" s="116">
        <v>1</v>
      </c>
      <c r="M762" s="108">
        <v>45809</v>
      </c>
      <c r="N762" s="108">
        <v>46660</v>
      </c>
      <c r="O762" s="109">
        <f t="shared" si="27"/>
        <v>121.57142857142857</v>
      </c>
      <c r="P762" s="110">
        <v>0</v>
      </c>
      <c r="Q762" s="106" t="s">
        <v>1843</v>
      </c>
      <c r="R762" s="110">
        <f t="shared" si="28"/>
        <v>0</v>
      </c>
      <c r="S762" s="111" t="str">
        <f t="array" aca="1" ref="S762" ca="1">IF(ISNUMBER(R762),IF(R762=100%,"CUMPLIDA",IF(AND(ISNUMBER(N762),ISNUMBER(INDIRECT("FECHA_"&amp;$B762,1))), IF(N762&lt;=INDIRECT("FECHA_"&amp;$B762,1),"INCUMPLIDA","PROCESO"), "VERIFICAR FECHA")),"SIN VALOR AVANCE")</f>
        <v>PROCESO</v>
      </c>
    </row>
    <row r="763" spans="1:19" ht="165.75">
      <c r="A763" s="103" t="s">
        <v>17</v>
      </c>
      <c r="B763" s="104" t="s">
        <v>14</v>
      </c>
      <c r="C763" s="379"/>
      <c r="D763" s="363"/>
      <c r="E763" s="361"/>
      <c r="F763" s="361"/>
      <c r="G763" s="361"/>
      <c r="H763" s="361"/>
      <c r="I763" s="253">
        <v>34</v>
      </c>
      <c r="J763" s="254">
        <v>1</v>
      </c>
      <c r="K763" s="254">
        <v>1</v>
      </c>
      <c r="L763" s="116">
        <v>2</v>
      </c>
      <c r="M763" s="108">
        <v>46204</v>
      </c>
      <c r="N763" s="108">
        <v>46660</v>
      </c>
      <c r="O763" s="109">
        <f t="shared" si="27"/>
        <v>65.142857142857139</v>
      </c>
      <c r="P763" s="110">
        <v>0</v>
      </c>
      <c r="Q763" s="106" t="s">
        <v>2619</v>
      </c>
      <c r="R763" s="110">
        <f t="shared" si="28"/>
        <v>0</v>
      </c>
      <c r="S763" s="111" t="str">
        <f t="array" aca="1" ref="S763" ca="1">IF(ISNUMBER(R763),IF(R763=100%,"CUMPLIDA",IF(AND(ISNUMBER(N763),ISNUMBER(INDIRECT("FECHA_"&amp;$B763,1))), IF(N763&lt;=INDIRECT("FECHA_"&amp;$B763,1),"INCUMPLIDA","PROCESO"), "VERIFICAR FECHA")),"SIN VALOR AVANCE")</f>
        <v>PROCESO</v>
      </c>
    </row>
    <row r="764" spans="1:19" ht="60.75">
      <c r="A764" s="103" t="s">
        <v>17</v>
      </c>
      <c r="B764" s="104" t="s">
        <v>14</v>
      </c>
      <c r="C764" s="379"/>
      <c r="D764" s="363"/>
      <c r="E764" s="361"/>
      <c r="F764" s="361"/>
      <c r="G764" s="361"/>
      <c r="H764" s="361"/>
      <c r="I764" s="253">
        <v>35</v>
      </c>
      <c r="J764" s="254">
        <v>1</v>
      </c>
      <c r="K764" s="254">
        <v>1</v>
      </c>
      <c r="L764" s="110">
        <v>1</v>
      </c>
      <c r="M764" s="108">
        <v>44958</v>
      </c>
      <c r="N764" s="108">
        <v>45352</v>
      </c>
      <c r="O764" s="109">
        <f t="shared" si="27"/>
        <v>56.285714285714285</v>
      </c>
      <c r="P764" s="110">
        <v>1</v>
      </c>
      <c r="Q764" s="106" t="s">
        <v>2631</v>
      </c>
      <c r="R764" s="110">
        <f t="shared" si="28"/>
        <v>1</v>
      </c>
      <c r="S764" s="111" t="str">
        <f t="array" aca="1" ref="S764" ca="1">IF(ISNUMBER(R764),IF(R764=100%,"CUMPLIDA",IF(AND(ISNUMBER(N764),ISNUMBER(INDIRECT("FECHA_"&amp;$B764,1))), IF(N764&lt;=INDIRECT("FECHA_"&amp;$B764,1),"INCUMPLIDA","PROCESO"), "VERIFICAR FECHA")),"SIN VALOR AVANCE")</f>
        <v>CUMPLIDA</v>
      </c>
    </row>
    <row r="765" spans="1:19" ht="60.75">
      <c r="A765" s="103" t="s">
        <v>17</v>
      </c>
      <c r="B765" s="104" t="s">
        <v>14</v>
      </c>
      <c r="C765" s="379"/>
      <c r="D765" s="363"/>
      <c r="E765" s="361"/>
      <c r="F765" s="361"/>
      <c r="G765" s="361"/>
      <c r="H765" s="361"/>
      <c r="I765" s="253">
        <v>36</v>
      </c>
      <c r="J765" s="254">
        <v>1</v>
      </c>
      <c r="K765" s="254">
        <v>1</v>
      </c>
      <c r="L765" s="110">
        <v>1</v>
      </c>
      <c r="M765" s="108">
        <v>44986</v>
      </c>
      <c r="N765" s="108">
        <v>45077</v>
      </c>
      <c r="O765" s="109">
        <f t="shared" si="27"/>
        <v>13</v>
      </c>
      <c r="P765" s="110">
        <v>1</v>
      </c>
      <c r="Q765" s="106" t="s">
        <v>2631</v>
      </c>
      <c r="R765" s="110">
        <f t="shared" si="28"/>
        <v>1</v>
      </c>
      <c r="S765" s="111" t="str">
        <f t="array" aca="1" ref="S765" ca="1">IF(ISNUMBER(R765),IF(R765=100%,"CUMPLIDA",IF(AND(ISNUMBER(N765),ISNUMBER(INDIRECT("FECHA_"&amp;$B765,1))), IF(N765&lt;=INDIRECT("FECHA_"&amp;$B765,1),"INCUMPLIDA","PROCESO"), "VERIFICAR FECHA")),"SIN VALOR AVANCE")</f>
        <v>CUMPLIDA</v>
      </c>
    </row>
    <row r="766" spans="1:19" ht="75.75">
      <c r="A766" s="103" t="s">
        <v>17</v>
      </c>
      <c r="B766" s="104" t="s">
        <v>14</v>
      </c>
      <c r="C766" s="379"/>
      <c r="D766" s="363"/>
      <c r="E766" s="361"/>
      <c r="F766" s="361"/>
      <c r="G766" s="361"/>
      <c r="H766" s="361"/>
      <c r="I766" s="253">
        <v>37</v>
      </c>
      <c r="J766" s="254">
        <v>1</v>
      </c>
      <c r="K766" s="254">
        <v>1</v>
      </c>
      <c r="L766" s="110">
        <v>1</v>
      </c>
      <c r="M766" s="108">
        <v>44986</v>
      </c>
      <c r="N766" s="108">
        <v>45352</v>
      </c>
      <c r="O766" s="109">
        <f t="shared" si="27"/>
        <v>52.285714285714285</v>
      </c>
      <c r="P766" s="110">
        <v>1</v>
      </c>
      <c r="Q766" s="106" t="s">
        <v>2632</v>
      </c>
      <c r="R766" s="110">
        <f t="shared" si="28"/>
        <v>1</v>
      </c>
      <c r="S766" s="111" t="str">
        <f t="array" aca="1" ref="S766" ca="1">IF(ISNUMBER(R766),IF(R766=100%,"CUMPLIDA",IF(AND(ISNUMBER(N766),ISNUMBER(INDIRECT("FECHA_"&amp;$B766,1))), IF(N766&lt;=INDIRECT("FECHA_"&amp;$B766,1),"INCUMPLIDA","PROCESO"), "VERIFICAR FECHA")),"SIN VALOR AVANCE")</f>
        <v>CUMPLIDA</v>
      </c>
    </row>
    <row r="767" spans="1:19" ht="75.75">
      <c r="A767" s="103" t="s">
        <v>17</v>
      </c>
      <c r="B767" s="104" t="s">
        <v>14</v>
      </c>
      <c r="C767" s="379"/>
      <c r="D767" s="363"/>
      <c r="E767" s="361"/>
      <c r="F767" s="361"/>
      <c r="G767" s="361"/>
      <c r="H767" s="361"/>
      <c r="I767" s="253">
        <v>38</v>
      </c>
      <c r="J767" s="254">
        <v>1</v>
      </c>
      <c r="K767" s="254">
        <v>1</v>
      </c>
      <c r="L767" s="110">
        <v>1</v>
      </c>
      <c r="M767" s="108">
        <v>45047</v>
      </c>
      <c r="N767" s="108">
        <v>45352</v>
      </c>
      <c r="O767" s="109">
        <f t="shared" si="27"/>
        <v>43.571428571428569</v>
      </c>
      <c r="P767" s="110">
        <v>1</v>
      </c>
      <c r="Q767" s="106" t="s">
        <v>2633</v>
      </c>
      <c r="R767" s="110">
        <f t="shared" si="28"/>
        <v>1</v>
      </c>
      <c r="S767" s="111" t="str">
        <f t="array" aca="1" ref="S767" ca="1">IF(ISNUMBER(R767),IF(R767=100%,"CUMPLIDA",IF(AND(ISNUMBER(N767),ISNUMBER(INDIRECT("FECHA_"&amp;$B767,1))), IF(N767&lt;=INDIRECT("FECHA_"&amp;$B767,1),"INCUMPLIDA","PROCESO"), "VERIFICAR FECHA")),"SIN VALOR AVANCE")</f>
        <v>CUMPLIDA</v>
      </c>
    </row>
    <row r="768" spans="1:19" ht="75.75">
      <c r="A768" s="103" t="s">
        <v>17</v>
      </c>
      <c r="B768" s="104" t="s">
        <v>14</v>
      </c>
      <c r="C768" s="379"/>
      <c r="D768" s="363"/>
      <c r="E768" s="361"/>
      <c r="F768" s="361"/>
      <c r="G768" s="361"/>
      <c r="H768" s="361"/>
      <c r="I768" s="253">
        <v>39</v>
      </c>
      <c r="J768" s="254">
        <v>1</v>
      </c>
      <c r="K768" s="254">
        <v>1</v>
      </c>
      <c r="L768" s="110">
        <v>1</v>
      </c>
      <c r="M768" s="108">
        <v>45078</v>
      </c>
      <c r="N768" s="108">
        <v>45291</v>
      </c>
      <c r="O768" s="109">
        <f t="shared" si="27"/>
        <v>30.428571428571427</v>
      </c>
      <c r="P768" s="110">
        <v>1</v>
      </c>
      <c r="Q768" s="106" t="s">
        <v>2632</v>
      </c>
      <c r="R768" s="110">
        <f t="shared" si="28"/>
        <v>1</v>
      </c>
      <c r="S768" s="111" t="str">
        <f t="array" aca="1" ref="S768" ca="1">IF(ISNUMBER(R768),IF(R768=100%,"CUMPLIDA",IF(AND(ISNUMBER(N768),ISNUMBER(INDIRECT("FECHA_"&amp;$B768,1))), IF(N768&lt;=INDIRECT("FECHA_"&amp;$B768,1),"INCUMPLIDA","PROCESO"), "VERIFICAR FECHA")),"SIN VALOR AVANCE")</f>
        <v>CUMPLIDA</v>
      </c>
    </row>
    <row r="769" spans="1:19" ht="60.75">
      <c r="A769" s="103" t="s">
        <v>17</v>
      </c>
      <c r="B769" s="104" t="s">
        <v>14</v>
      </c>
      <c r="C769" s="379"/>
      <c r="D769" s="363"/>
      <c r="E769" s="361"/>
      <c r="F769" s="361"/>
      <c r="G769" s="361"/>
      <c r="H769" s="361"/>
      <c r="I769" s="253">
        <v>40</v>
      </c>
      <c r="J769" s="254">
        <v>1</v>
      </c>
      <c r="K769" s="254">
        <v>1</v>
      </c>
      <c r="L769" s="110">
        <v>1</v>
      </c>
      <c r="M769" s="108">
        <v>45078</v>
      </c>
      <c r="N769" s="108">
        <v>45352</v>
      </c>
      <c r="O769" s="109">
        <f t="shared" si="27"/>
        <v>39.142857142857146</v>
      </c>
      <c r="P769" s="110">
        <v>1</v>
      </c>
      <c r="Q769" s="106" t="s">
        <v>2631</v>
      </c>
      <c r="R769" s="110">
        <f t="shared" si="28"/>
        <v>1</v>
      </c>
      <c r="S769" s="111" t="str">
        <f t="array" aca="1" ref="S769" ca="1">IF(ISNUMBER(R769),IF(R769=100%,"CUMPLIDA",IF(AND(ISNUMBER(N769),ISNUMBER(INDIRECT("FECHA_"&amp;$B769,1))), IF(N769&lt;=INDIRECT("FECHA_"&amp;$B769,1),"INCUMPLIDA","PROCESO"), "VERIFICAR FECHA")),"SIN VALOR AVANCE")</f>
        <v>CUMPLIDA</v>
      </c>
    </row>
    <row r="770" spans="1:19" ht="60.75">
      <c r="A770" s="103" t="s">
        <v>17</v>
      </c>
      <c r="B770" s="104" t="s">
        <v>14</v>
      </c>
      <c r="C770" s="363" t="s">
        <v>2634</v>
      </c>
      <c r="D770" s="363"/>
      <c r="E770" s="253" t="s">
        <v>2261</v>
      </c>
      <c r="F770" s="253"/>
      <c r="G770" s="253"/>
      <c r="H770" s="361"/>
      <c r="I770" s="253">
        <v>1</v>
      </c>
      <c r="J770" s="254">
        <v>1</v>
      </c>
      <c r="K770" s="254">
        <v>1</v>
      </c>
      <c r="L770" s="116">
        <v>1</v>
      </c>
      <c r="M770" s="108">
        <v>44805</v>
      </c>
      <c r="N770" s="108">
        <v>44864</v>
      </c>
      <c r="O770" s="109">
        <f t="shared" si="27"/>
        <v>8.4285714285714288</v>
      </c>
      <c r="P770" s="110">
        <v>1</v>
      </c>
      <c r="Q770" s="106" t="s">
        <v>2635</v>
      </c>
      <c r="R770" s="110">
        <f t="shared" si="28"/>
        <v>1</v>
      </c>
      <c r="S770" s="111" t="str">
        <f t="array" aca="1" ref="S770" ca="1">IF(ISNUMBER(R770),IF(R770=100%,"CUMPLIDA",IF(AND(ISNUMBER(N770),ISNUMBER(INDIRECT("FECHA_"&amp;$B770,1))), IF(N770&lt;=INDIRECT("FECHA_"&amp;$B770,1),"INCUMPLIDA","PROCESO"), "VERIFICAR FECHA")),"SIN VALOR AVANCE")</f>
        <v>CUMPLIDA</v>
      </c>
    </row>
    <row r="771" spans="1:19" ht="60.75">
      <c r="A771" s="103" t="s">
        <v>17</v>
      </c>
      <c r="B771" s="104" t="s">
        <v>14</v>
      </c>
      <c r="C771" s="363"/>
      <c r="D771" s="363"/>
      <c r="E771" s="253" t="s">
        <v>2268</v>
      </c>
      <c r="F771" s="253"/>
      <c r="G771" s="253"/>
      <c r="H771" s="361"/>
      <c r="I771" s="253">
        <v>2</v>
      </c>
      <c r="J771" s="254">
        <v>1</v>
      </c>
      <c r="K771" s="254">
        <v>1</v>
      </c>
      <c r="L771" s="116">
        <v>2</v>
      </c>
      <c r="M771" s="108">
        <v>44805</v>
      </c>
      <c r="N771" s="108">
        <v>44925</v>
      </c>
      <c r="O771" s="109">
        <f t="shared" si="27"/>
        <v>17.142857142857142</v>
      </c>
      <c r="P771" s="110">
        <v>1</v>
      </c>
      <c r="Q771" s="106" t="s">
        <v>2635</v>
      </c>
      <c r="R771" s="110">
        <f t="shared" si="28"/>
        <v>1</v>
      </c>
      <c r="S771" s="111" t="str">
        <f t="array" aca="1" ref="S771" ca="1">IF(ISNUMBER(R771),IF(R771=100%,"CUMPLIDA",IF(AND(ISNUMBER(N771),ISNUMBER(INDIRECT("FECHA_"&amp;$B771,1))), IF(N771&lt;=INDIRECT("FECHA_"&amp;$B771,1),"INCUMPLIDA","PROCESO"), "VERIFICAR FECHA")),"SIN VALOR AVANCE")</f>
        <v>CUMPLIDA</v>
      </c>
    </row>
    <row r="772" spans="1:19" ht="45.75">
      <c r="A772" s="103" t="s">
        <v>17</v>
      </c>
      <c r="B772" s="104" t="s">
        <v>14</v>
      </c>
      <c r="C772" s="363"/>
      <c r="D772" s="363"/>
      <c r="E772" s="253" t="s">
        <v>2283</v>
      </c>
      <c r="F772" s="253"/>
      <c r="G772" s="253"/>
      <c r="H772" s="361"/>
      <c r="I772" s="253">
        <v>3</v>
      </c>
      <c r="J772" s="254">
        <v>1</v>
      </c>
      <c r="K772" s="254">
        <v>1</v>
      </c>
      <c r="L772" s="116">
        <v>1</v>
      </c>
      <c r="M772" s="108">
        <v>45352</v>
      </c>
      <c r="N772" s="108">
        <v>45747</v>
      </c>
      <c r="O772" s="109">
        <f t="shared" si="27"/>
        <v>56.428571428571431</v>
      </c>
      <c r="P772" s="110">
        <v>1</v>
      </c>
      <c r="Q772" s="106" t="s">
        <v>2604</v>
      </c>
      <c r="R772" s="110">
        <f t="shared" si="28"/>
        <v>1</v>
      </c>
      <c r="S772" s="111" t="str">
        <f t="array" aca="1" ref="S772" ca="1">IF(ISNUMBER(R772),IF(R772=100%,"CUMPLIDA",IF(AND(ISNUMBER(N772),ISNUMBER(INDIRECT("FECHA_"&amp;$B772,1))), IF(N772&lt;=INDIRECT("FECHA_"&amp;$B772,1),"INCUMPLIDA","PROCESO"), "VERIFICAR FECHA")),"SIN VALOR AVANCE")</f>
        <v>CUMPLIDA</v>
      </c>
    </row>
    <row r="773" spans="1:19" ht="60.75">
      <c r="A773" s="103" t="s">
        <v>17</v>
      </c>
      <c r="B773" s="104" t="s">
        <v>14</v>
      </c>
      <c r="C773" s="363"/>
      <c r="D773" s="363"/>
      <c r="E773" s="253" t="s">
        <v>2284</v>
      </c>
      <c r="F773" s="253"/>
      <c r="G773" s="253"/>
      <c r="H773" s="361"/>
      <c r="I773" s="253">
        <v>4</v>
      </c>
      <c r="J773" s="254">
        <v>1</v>
      </c>
      <c r="K773" s="254">
        <v>1</v>
      </c>
      <c r="L773" s="116">
        <v>1</v>
      </c>
      <c r="M773" s="108">
        <v>45352</v>
      </c>
      <c r="N773" s="108">
        <v>45747</v>
      </c>
      <c r="O773" s="109">
        <f t="shared" si="27"/>
        <v>56.428571428571431</v>
      </c>
      <c r="P773" s="110">
        <v>1</v>
      </c>
      <c r="Q773" s="106" t="s">
        <v>2636</v>
      </c>
      <c r="R773" s="110">
        <f t="shared" si="28"/>
        <v>1</v>
      </c>
      <c r="S773" s="111" t="str">
        <f t="array" aca="1" ref="S773" ca="1">IF(ISNUMBER(R773),IF(R773=100%,"CUMPLIDA",IF(AND(ISNUMBER(N773),ISNUMBER(INDIRECT("FECHA_"&amp;$B773,1))), IF(N773&lt;=INDIRECT("FECHA_"&amp;$B773,1),"INCUMPLIDA","PROCESO"), "VERIFICAR FECHA")),"SIN VALOR AVANCE")</f>
        <v>CUMPLIDA</v>
      </c>
    </row>
    <row r="774" spans="1:19" ht="45.75">
      <c r="A774" s="103" t="s">
        <v>17</v>
      </c>
      <c r="B774" s="104" t="s">
        <v>14</v>
      </c>
      <c r="C774" s="363"/>
      <c r="D774" s="363"/>
      <c r="E774" s="361" t="s">
        <v>2285</v>
      </c>
      <c r="F774" s="361"/>
      <c r="G774" s="361"/>
      <c r="H774" s="361"/>
      <c r="I774" s="253">
        <v>5</v>
      </c>
      <c r="J774" s="254">
        <v>1</v>
      </c>
      <c r="K774" s="254">
        <v>1</v>
      </c>
      <c r="L774" s="116">
        <v>1</v>
      </c>
      <c r="M774" s="108">
        <v>45352</v>
      </c>
      <c r="N774" s="108">
        <v>45747</v>
      </c>
      <c r="O774" s="109">
        <f t="shared" si="27"/>
        <v>56.428571428571431</v>
      </c>
      <c r="P774" s="110">
        <v>1</v>
      </c>
      <c r="Q774" s="106" t="s">
        <v>2604</v>
      </c>
      <c r="R774" s="110">
        <f t="shared" si="28"/>
        <v>1</v>
      </c>
      <c r="S774" s="111" t="str">
        <f t="array" aca="1" ref="S774" ca="1">IF(ISNUMBER(R774),IF(R774=100%,"CUMPLIDA",IF(AND(ISNUMBER(N774),ISNUMBER(INDIRECT("FECHA_"&amp;$B774,1))), IF(N774&lt;=INDIRECT("FECHA_"&amp;$B774,1),"INCUMPLIDA","PROCESO"), "VERIFICAR FECHA")),"SIN VALOR AVANCE")</f>
        <v>CUMPLIDA</v>
      </c>
    </row>
    <row r="775" spans="1:19" ht="60.75">
      <c r="A775" s="103" t="s">
        <v>17</v>
      </c>
      <c r="B775" s="104" t="s">
        <v>14</v>
      </c>
      <c r="C775" s="363"/>
      <c r="D775" s="363"/>
      <c r="E775" s="361"/>
      <c r="F775" s="361"/>
      <c r="G775" s="361"/>
      <c r="H775" s="361"/>
      <c r="I775" s="253">
        <v>6</v>
      </c>
      <c r="J775" s="254">
        <v>1</v>
      </c>
      <c r="K775" s="254">
        <v>1</v>
      </c>
      <c r="L775" s="116">
        <v>1</v>
      </c>
      <c r="M775" s="108">
        <v>45352</v>
      </c>
      <c r="N775" s="108">
        <v>45747</v>
      </c>
      <c r="O775" s="109">
        <f t="shared" si="27"/>
        <v>56.428571428571431</v>
      </c>
      <c r="P775" s="110">
        <v>1</v>
      </c>
      <c r="Q775" s="106" t="s">
        <v>2636</v>
      </c>
      <c r="R775" s="110">
        <f t="shared" si="28"/>
        <v>1</v>
      </c>
      <c r="S775" s="111" t="str">
        <f t="array" aca="1" ref="S775" ca="1">IF(ISNUMBER(R775),IF(R775=100%,"CUMPLIDA",IF(AND(ISNUMBER(N775),ISNUMBER(INDIRECT("FECHA_"&amp;$B775,1))), IF(N775&lt;=INDIRECT("FECHA_"&amp;$B775,1),"INCUMPLIDA","PROCESO"), "VERIFICAR FECHA")),"SIN VALOR AVANCE")</f>
        <v>CUMPLIDA</v>
      </c>
    </row>
    <row r="776" spans="1:19" ht="120.75">
      <c r="A776" s="103" t="s">
        <v>17</v>
      </c>
      <c r="B776" s="104" t="s">
        <v>14</v>
      </c>
      <c r="C776" s="363"/>
      <c r="D776" s="363"/>
      <c r="E776" s="361"/>
      <c r="F776" s="361"/>
      <c r="G776" s="361"/>
      <c r="H776" s="361"/>
      <c r="I776" s="253">
        <v>7</v>
      </c>
      <c r="J776" s="254">
        <v>1</v>
      </c>
      <c r="K776" s="254">
        <v>1</v>
      </c>
      <c r="L776" s="116">
        <v>1</v>
      </c>
      <c r="M776" s="108">
        <v>45352</v>
      </c>
      <c r="N776" s="108">
        <v>45747</v>
      </c>
      <c r="O776" s="109">
        <f t="shared" si="27"/>
        <v>56.428571428571431</v>
      </c>
      <c r="P776" s="110">
        <v>1</v>
      </c>
      <c r="Q776" s="106" t="s">
        <v>2637</v>
      </c>
      <c r="R776" s="110">
        <f t="shared" si="28"/>
        <v>1</v>
      </c>
      <c r="S776" s="111" t="str">
        <f t="array" aca="1" ref="S776" ca="1">IF(ISNUMBER(R776),IF(R776=100%,"CUMPLIDA",IF(AND(ISNUMBER(N776),ISNUMBER(INDIRECT("FECHA_"&amp;$B776,1))), IF(N776&lt;=INDIRECT("FECHA_"&amp;$B776,1),"INCUMPLIDA","PROCESO"), "VERIFICAR FECHA")),"SIN VALOR AVANCE")</f>
        <v>CUMPLIDA</v>
      </c>
    </row>
    <row r="777" spans="1:19" ht="60.75">
      <c r="A777" s="103" t="s">
        <v>17</v>
      </c>
      <c r="B777" s="104" t="s">
        <v>14</v>
      </c>
      <c r="C777" s="363"/>
      <c r="D777" s="363"/>
      <c r="E777" s="361" t="s">
        <v>2286</v>
      </c>
      <c r="F777" s="361"/>
      <c r="G777" s="361"/>
      <c r="H777" s="361"/>
      <c r="I777" s="253">
        <v>8</v>
      </c>
      <c r="J777" s="254">
        <v>1</v>
      </c>
      <c r="K777" s="254">
        <v>1</v>
      </c>
      <c r="L777" s="116">
        <v>2</v>
      </c>
      <c r="M777" s="108">
        <v>45748</v>
      </c>
      <c r="N777" s="117">
        <v>46234</v>
      </c>
      <c r="O777" s="109">
        <f t="shared" si="27"/>
        <v>69.428571428571431</v>
      </c>
      <c r="P777" s="110">
        <v>0.61</v>
      </c>
      <c r="Q777" s="106" t="s">
        <v>2636</v>
      </c>
      <c r="R777" s="110">
        <f t="shared" si="28"/>
        <v>0.61</v>
      </c>
      <c r="S777" s="111" t="str">
        <f t="array" aca="1" ref="S777" ca="1">IF(ISNUMBER(R777),IF(R777=100%,"CUMPLIDA",IF(AND(ISNUMBER(N777),ISNUMBER(INDIRECT("FECHA_"&amp;$B777,1))), IF(N777&lt;=INDIRECT("FECHA_"&amp;$B777,1),"INCUMPLIDA","PROCESO"), "VERIFICAR FECHA")),"SIN VALOR AVANCE")</f>
        <v>PROCESO</v>
      </c>
    </row>
    <row r="778" spans="1:19" ht="45.75">
      <c r="A778" s="103" t="s">
        <v>17</v>
      </c>
      <c r="B778" s="104" t="s">
        <v>14</v>
      </c>
      <c r="C778" s="363"/>
      <c r="D778" s="363"/>
      <c r="E778" s="361"/>
      <c r="F778" s="361"/>
      <c r="G778" s="361"/>
      <c r="H778" s="361"/>
      <c r="I778" s="253">
        <v>9</v>
      </c>
      <c r="J778" s="254">
        <v>1</v>
      </c>
      <c r="K778" s="254">
        <v>1</v>
      </c>
      <c r="L778" s="116">
        <v>1</v>
      </c>
      <c r="M778" s="108">
        <v>45748</v>
      </c>
      <c r="N778" s="117">
        <v>46234</v>
      </c>
      <c r="O778" s="109">
        <f t="shared" si="27"/>
        <v>69.428571428571431</v>
      </c>
      <c r="P778" s="110">
        <v>0</v>
      </c>
      <c r="Q778" s="106" t="s">
        <v>2604</v>
      </c>
      <c r="R778" s="110">
        <f t="shared" si="28"/>
        <v>0</v>
      </c>
      <c r="S778" s="111" t="str">
        <f t="array" aca="1" ref="S778" ca="1">IF(ISNUMBER(R778),IF(R778=100%,"CUMPLIDA",IF(AND(ISNUMBER(N778),ISNUMBER(INDIRECT("FECHA_"&amp;$B778,1))), IF(N778&lt;=INDIRECT("FECHA_"&amp;$B778,1),"INCUMPLIDA","PROCESO"), "VERIFICAR FECHA")),"SIN VALOR AVANCE")</f>
        <v>PROCESO</v>
      </c>
    </row>
    <row r="779" spans="1:19" ht="120.75">
      <c r="A779" s="103" t="s">
        <v>17</v>
      </c>
      <c r="B779" s="104" t="s">
        <v>14</v>
      </c>
      <c r="C779" s="363"/>
      <c r="D779" s="363"/>
      <c r="E779" s="361"/>
      <c r="F779" s="361"/>
      <c r="G779" s="361"/>
      <c r="H779" s="361"/>
      <c r="I779" s="253">
        <v>10</v>
      </c>
      <c r="J779" s="254">
        <v>1</v>
      </c>
      <c r="K779" s="254">
        <v>1</v>
      </c>
      <c r="L779" s="116">
        <v>2</v>
      </c>
      <c r="M779" s="108">
        <v>45748</v>
      </c>
      <c r="N779" s="117">
        <v>46234</v>
      </c>
      <c r="O779" s="109">
        <f t="shared" si="27"/>
        <v>69.428571428571431</v>
      </c>
      <c r="P779" s="110">
        <v>0</v>
      </c>
      <c r="Q779" s="106" t="s">
        <v>2637</v>
      </c>
      <c r="R779" s="110">
        <f t="shared" si="28"/>
        <v>0</v>
      </c>
      <c r="S779" s="111" t="str">
        <f t="array" aca="1" ref="S779" ca="1">IF(ISNUMBER(R779),IF(R779=100%,"CUMPLIDA",IF(AND(ISNUMBER(N779),ISNUMBER(INDIRECT("FECHA_"&amp;$B779,1))), IF(N779&lt;=INDIRECT("FECHA_"&amp;$B779,1),"INCUMPLIDA","PROCESO"), "VERIFICAR FECHA")),"SIN VALOR AVANCE")</f>
        <v>PROCESO</v>
      </c>
    </row>
    <row r="780" spans="1:19" ht="45.75">
      <c r="A780" s="103" t="s">
        <v>17</v>
      </c>
      <c r="B780" s="104" t="s">
        <v>14</v>
      </c>
      <c r="C780" s="363"/>
      <c r="D780" s="363"/>
      <c r="E780" s="361" t="s">
        <v>2353</v>
      </c>
      <c r="F780" s="361"/>
      <c r="G780" s="361"/>
      <c r="H780" s="361"/>
      <c r="I780" s="253">
        <v>11</v>
      </c>
      <c r="J780" s="254">
        <v>1</v>
      </c>
      <c r="K780" s="254">
        <v>1</v>
      </c>
      <c r="L780" s="116">
        <v>1</v>
      </c>
      <c r="M780" s="108">
        <v>45352</v>
      </c>
      <c r="N780" s="108">
        <v>45747</v>
      </c>
      <c r="O780" s="109">
        <f t="shared" si="27"/>
        <v>56.428571428571431</v>
      </c>
      <c r="P780" s="110">
        <v>1</v>
      </c>
      <c r="Q780" s="106" t="s">
        <v>2604</v>
      </c>
      <c r="R780" s="110">
        <f t="shared" si="28"/>
        <v>1</v>
      </c>
      <c r="S780" s="111" t="str">
        <f t="array" aca="1" ref="S780" ca="1">IF(ISNUMBER(R780),IF(R780=100%,"CUMPLIDA",IF(AND(ISNUMBER(N780),ISNUMBER(INDIRECT("FECHA_"&amp;$B780,1))), IF(N780&lt;=INDIRECT("FECHA_"&amp;$B780,1),"INCUMPLIDA","PROCESO"), "VERIFICAR FECHA")),"SIN VALOR AVANCE")</f>
        <v>CUMPLIDA</v>
      </c>
    </row>
    <row r="781" spans="1:19" ht="60.75">
      <c r="A781" s="103" t="s">
        <v>17</v>
      </c>
      <c r="B781" s="104" t="s">
        <v>14</v>
      </c>
      <c r="C781" s="363"/>
      <c r="D781" s="363"/>
      <c r="E781" s="361"/>
      <c r="F781" s="361"/>
      <c r="G781" s="361"/>
      <c r="H781" s="361"/>
      <c r="I781" s="253">
        <v>12</v>
      </c>
      <c r="J781" s="254">
        <v>1</v>
      </c>
      <c r="K781" s="254">
        <v>1</v>
      </c>
      <c r="L781" s="116">
        <v>1</v>
      </c>
      <c r="M781" s="108">
        <v>45352</v>
      </c>
      <c r="N781" s="108">
        <v>45747</v>
      </c>
      <c r="O781" s="109">
        <f t="shared" si="27"/>
        <v>56.428571428571431</v>
      </c>
      <c r="P781" s="110">
        <v>1</v>
      </c>
      <c r="Q781" s="106" t="s">
        <v>2636</v>
      </c>
      <c r="R781" s="110">
        <f t="shared" si="28"/>
        <v>1</v>
      </c>
      <c r="S781" s="111" t="str">
        <f t="array" aca="1" ref="S781" ca="1">IF(ISNUMBER(R781),IF(R781=100%,"CUMPLIDA",IF(AND(ISNUMBER(N781),ISNUMBER(INDIRECT("FECHA_"&amp;$B781,1))), IF(N781&lt;=INDIRECT("FECHA_"&amp;$B781,1),"INCUMPLIDA","PROCESO"), "VERIFICAR FECHA")),"SIN VALOR AVANCE")</f>
        <v>CUMPLIDA</v>
      </c>
    </row>
    <row r="782" spans="1:19" ht="45.75">
      <c r="A782" s="103" t="s">
        <v>17</v>
      </c>
      <c r="B782" s="104" t="s">
        <v>14</v>
      </c>
      <c r="C782" s="363"/>
      <c r="D782" s="363"/>
      <c r="E782" s="361" t="s">
        <v>2354</v>
      </c>
      <c r="F782" s="361"/>
      <c r="G782" s="361"/>
      <c r="H782" s="361"/>
      <c r="I782" s="253">
        <v>13</v>
      </c>
      <c r="J782" s="254">
        <v>1</v>
      </c>
      <c r="K782" s="254">
        <v>1</v>
      </c>
      <c r="L782" s="116">
        <v>1</v>
      </c>
      <c r="M782" s="108">
        <v>45352</v>
      </c>
      <c r="N782" s="108">
        <v>45747</v>
      </c>
      <c r="O782" s="109">
        <f t="shared" si="27"/>
        <v>56.428571428571431</v>
      </c>
      <c r="P782" s="110">
        <v>1</v>
      </c>
      <c r="Q782" s="106" t="s">
        <v>2604</v>
      </c>
      <c r="R782" s="110">
        <f t="shared" si="28"/>
        <v>1</v>
      </c>
      <c r="S782" s="111" t="str">
        <f t="array" aca="1" ref="S782" ca="1">IF(ISNUMBER(R782),IF(R782=100%,"CUMPLIDA",IF(AND(ISNUMBER(N782),ISNUMBER(INDIRECT("FECHA_"&amp;$B782,1))), IF(N782&lt;=INDIRECT("FECHA_"&amp;$B782,1),"INCUMPLIDA","PROCESO"), "VERIFICAR FECHA")),"SIN VALOR AVANCE")</f>
        <v>CUMPLIDA</v>
      </c>
    </row>
    <row r="783" spans="1:19" ht="60.75">
      <c r="A783" s="103" t="s">
        <v>17</v>
      </c>
      <c r="B783" s="104" t="s">
        <v>14</v>
      </c>
      <c r="C783" s="363"/>
      <c r="D783" s="363"/>
      <c r="E783" s="361"/>
      <c r="F783" s="361"/>
      <c r="G783" s="361"/>
      <c r="H783" s="361"/>
      <c r="I783" s="253">
        <v>14</v>
      </c>
      <c r="J783" s="254">
        <v>1</v>
      </c>
      <c r="K783" s="254">
        <v>1</v>
      </c>
      <c r="L783" s="116">
        <v>1</v>
      </c>
      <c r="M783" s="108">
        <v>45352</v>
      </c>
      <c r="N783" s="108">
        <v>45747</v>
      </c>
      <c r="O783" s="109">
        <f t="shared" si="27"/>
        <v>56.428571428571431</v>
      </c>
      <c r="P783" s="110">
        <v>1</v>
      </c>
      <c r="Q783" s="106" t="s">
        <v>2636</v>
      </c>
      <c r="R783" s="110">
        <f t="shared" si="28"/>
        <v>1</v>
      </c>
      <c r="S783" s="111" t="str">
        <f t="array" aca="1" ref="S783" ca="1">IF(ISNUMBER(R783),IF(R783=100%,"CUMPLIDA",IF(AND(ISNUMBER(N783),ISNUMBER(INDIRECT("FECHA_"&amp;$B783,1))), IF(N783&lt;=INDIRECT("FECHA_"&amp;$B783,1),"INCUMPLIDA","PROCESO"), "VERIFICAR FECHA")),"SIN VALOR AVANCE")</f>
        <v>CUMPLIDA</v>
      </c>
    </row>
    <row r="784" spans="1:19" ht="120.75">
      <c r="A784" s="103" t="s">
        <v>17</v>
      </c>
      <c r="B784" s="104" t="s">
        <v>14</v>
      </c>
      <c r="C784" s="363"/>
      <c r="D784" s="363"/>
      <c r="E784" s="361"/>
      <c r="F784" s="361"/>
      <c r="G784" s="361"/>
      <c r="H784" s="361"/>
      <c r="I784" s="253">
        <v>15</v>
      </c>
      <c r="J784" s="254">
        <v>1</v>
      </c>
      <c r="K784" s="254">
        <v>1</v>
      </c>
      <c r="L784" s="116">
        <v>1</v>
      </c>
      <c r="M784" s="108">
        <v>45352</v>
      </c>
      <c r="N784" s="108">
        <v>45747</v>
      </c>
      <c r="O784" s="109">
        <f t="shared" si="27"/>
        <v>56.428571428571431</v>
      </c>
      <c r="P784" s="110">
        <v>1</v>
      </c>
      <c r="Q784" s="106" t="s">
        <v>2637</v>
      </c>
      <c r="R784" s="110">
        <f t="shared" si="28"/>
        <v>1</v>
      </c>
      <c r="S784" s="111" t="str">
        <f t="array" aca="1" ref="S784" ca="1">IF(ISNUMBER(R784),IF(R784=100%,"CUMPLIDA",IF(AND(ISNUMBER(N784),ISNUMBER(INDIRECT("FECHA_"&amp;$B784,1))), IF(N784&lt;=INDIRECT("FECHA_"&amp;$B784,1),"INCUMPLIDA","PROCESO"), "VERIFICAR FECHA")),"SIN VALOR AVANCE")</f>
        <v>CUMPLIDA</v>
      </c>
    </row>
    <row r="785" spans="1:19" ht="60.75">
      <c r="A785" s="103" t="s">
        <v>17</v>
      </c>
      <c r="B785" s="104" t="s">
        <v>14</v>
      </c>
      <c r="C785" s="363"/>
      <c r="D785" s="363"/>
      <c r="E785" s="361"/>
      <c r="F785" s="361"/>
      <c r="G785" s="361"/>
      <c r="H785" s="361"/>
      <c r="I785" s="253">
        <v>8</v>
      </c>
      <c r="J785" s="254">
        <v>1</v>
      </c>
      <c r="K785" s="254">
        <v>1</v>
      </c>
      <c r="L785" s="116">
        <v>2</v>
      </c>
      <c r="M785" s="108">
        <v>45748</v>
      </c>
      <c r="N785" s="117">
        <v>46234</v>
      </c>
      <c r="O785" s="109">
        <f t="shared" si="27"/>
        <v>69.428571428571431</v>
      </c>
      <c r="P785" s="110">
        <v>0.69499999999999995</v>
      </c>
      <c r="Q785" s="106" t="s">
        <v>2636</v>
      </c>
      <c r="R785" s="110">
        <f t="shared" si="28"/>
        <v>0.69499999999999995</v>
      </c>
      <c r="S785" s="111" t="str">
        <f t="array" aca="1" ref="S785" ca="1">IF(ISNUMBER(R785),IF(R785=100%,"CUMPLIDA",IF(AND(ISNUMBER(N785),ISNUMBER(INDIRECT("FECHA_"&amp;$B785,1))), IF(N785&lt;=INDIRECT("FECHA_"&amp;$B785,1),"INCUMPLIDA","PROCESO"), "VERIFICAR FECHA")),"SIN VALOR AVANCE")</f>
        <v>PROCESO</v>
      </c>
    </row>
    <row r="786" spans="1:19" ht="45.75">
      <c r="A786" s="103" t="s">
        <v>17</v>
      </c>
      <c r="B786" s="104" t="s">
        <v>14</v>
      </c>
      <c r="C786" s="363"/>
      <c r="D786" s="363"/>
      <c r="E786" s="361"/>
      <c r="F786" s="361"/>
      <c r="G786" s="361"/>
      <c r="H786" s="361"/>
      <c r="I786" s="253">
        <v>9</v>
      </c>
      <c r="J786" s="254">
        <v>1</v>
      </c>
      <c r="K786" s="254">
        <v>1</v>
      </c>
      <c r="L786" s="116">
        <v>1</v>
      </c>
      <c r="M786" s="108">
        <v>45748</v>
      </c>
      <c r="N786" s="117">
        <v>46234</v>
      </c>
      <c r="O786" s="109">
        <f t="shared" si="27"/>
        <v>69.428571428571431</v>
      </c>
      <c r="P786" s="110">
        <v>0</v>
      </c>
      <c r="Q786" s="106" t="s">
        <v>2604</v>
      </c>
      <c r="R786" s="110">
        <f t="shared" si="28"/>
        <v>0</v>
      </c>
      <c r="S786" s="111" t="str">
        <f t="array" aca="1" ref="S786" ca="1">IF(ISNUMBER(R786),IF(R786=100%,"CUMPLIDA",IF(AND(ISNUMBER(N786),ISNUMBER(INDIRECT("FECHA_"&amp;$B786,1))), IF(N786&lt;=INDIRECT("FECHA_"&amp;$B786,1),"INCUMPLIDA","PROCESO"), "VERIFICAR FECHA")),"SIN VALOR AVANCE")</f>
        <v>PROCESO</v>
      </c>
    </row>
    <row r="787" spans="1:19" ht="120.75">
      <c r="A787" s="103" t="s">
        <v>17</v>
      </c>
      <c r="B787" s="104" t="s">
        <v>14</v>
      </c>
      <c r="C787" s="363"/>
      <c r="D787" s="363"/>
      <c r="E787" s="361"/>
      <c r="F787" s="361"/>
      <c r="G787" s="361"/>
      <c r="H787" s="361"/>
      <c r="I787" s="253">
        <v>10</v>
      </c>
      <c r="J787" s="254">
        <v>1</v>
      </c>
      <c r="K787" s="254">
        <v>1</v>
      </c>
      <c r="L787" s="116">
        <v>2</v>
      </c>
      <c r="M787" s="108">
        <v>45748</v>
      </c>
      <c r="N787" s="117">
        <v>46234</v>
      </c>
      <c r="O787" s="109">
        <f t="shared" si="27"/>
        <v>69.428571428571431</v>
      </c>
      <c r="P787" s="110">
        <v>0</v>
      </c>
      <c r="Q787" s="106" t="s">
        <v>2637</v>
      </c>
      <c r="R787" s="110">
        <f t="shared" si="28"/>
        <v>0</v>
      </c>
      <c r="S787" s="111" t="str">
        <f t="array" aca="1" ref="S787" ca="1">IF(ISNUMBER(R787),IF(R787=100%,"CUMPLIDA",IF(AND(ISNUMBER(N787),ISNUMBER(INDIRECT("FECHA_"&amp;$B787,1))), IF(N787&lt;=INDIRECT("FECHA_"&amp;$B787,1),"INCUMPLIDA","PROCESO"), "VERIFICAR FECHA")),"SIN VALOR AVANCE")</f>
        <v>PROCESO</v>
      </c>
    </row>
    <row r="788" spans="1:19" ht="45.75">
      <c r="A788" s="103" t="s">
        <v>17</v>
      </c>
      <c r="B788" s="104" t="s">
        <v>14</v>
      </c>
      <c r="C788" s="363"/>
      <c r="D788" s="363"/>
      <c r="E788" s="361"/>
      <c r="F788" s="361"/>
      <c r="G788" s="361"/>
      <c r="H788" s="361"/>
      <c r="I788" s="253">
        <v>19</v>
      </c>
      <c r="J788" s="254">
        <v>1</v>
      </c>
      <c r="K788" s="254">
        <v>1</v>
      </c>
      <c r="L788" s="116">
        <v>1</v>
      </c>
      <c r="M788" s="108">
        <v>45352</v>
      </c>
      <c r="N788" s="108">
        <v>45747</v>
      </c>
      <c r="O788" s="109">
        <f t="shared" si="27"/>
        <v>56.428571428571431</v>
      </c>
      <c r="P788" s="110">
        <v>1</v>
      </c>
      <c r="Q788" s="106" t="s">
        <v>2604</v>
      </c>
      <c r="R788" s="110">
        <f t="shared" si="28"/>
        <v>1</v>
      </c>
      <c r="S788" s="111" t="str">
        <f t="array" aca="1" ref="S788" ca="1">IF(ISNUMBER(R788),IF(R788=100%,"CUMPLIDA",IF(AND(ISNUMBER(N788),ISNUMBER(INDIRECT("FECHA_"&amp;$B788,1))), IF(N788&lt;=INDIRECT("FECHA_"&amp;$B788,1),"INCUMPLIDA","PROCESO"), "VERIFICAR FECHA")),"SIN VALOR AVANCE")</f>
        <v>CUMPLIDA</v>
      </c>
    </row>
    <row r="789" spans="1:19" ht="60.75">
      <c r="A789" s="103" t="s">
        <v>17</v>
      </c>
      <c r="B789" s="104" t="s">
        <v>14</v>
      </c>
      <c r="C789" s="363"/>
      <c r="D789" s="363"/>
      <c r="E789" s="361"/>
      <c r="F789" s="361"/>
      <c r="G789" s="361"/>
      <c r="H789" s="361"/>
      <c r="I789" s="253">
        <v>20</v>
      </c>
      <c r="J789" s="254">
        <v>1</v>
      </c>
      <c r="K789" s="254">
        <v>1</v>
      </c>
      <c r="L789" s="116">
        <v>1</v>
      </c>
      <c r="M789" s="108">
        <v>45352</v>
      </c>
      <c r="N789" s="108">
        <v>45747</v>
      </c>
      <c r="O789" s="109">
        <f t="shared" si="27"/>
        <v>56.428571428571431</v>
      </c>
      <c r="P789" s="110">
        <v>1</v>
      </c>
      <c r="Q789" s="106" t="s">
        <v>2636</v>
      </c>
      <c r="R789" s="110">
        <f t="shared" si="28"/>
        <v>1</v>
      </c>
      <c r="S789" s="111" t="str">
        <f t="array" aca="1" ref="S789" ca="1">IF(ISNUMBER(R789),IF(R789=100%,"CUMPLIDA",IF(AND(ISNUMBER(N789),ISNUMBER(INDIRECT("FECHA_"&amp;$B789,1))), IF(N789&lt;=INDIRECT("FECHA_"&amp;$B789,1),"INCUMPLIDA","PROCESO"), "VERIFICAR FECHA")),"SIN VALOR AVANCE")</f>
        <v>CUMPLIDA</v>
      </c>
    </row>
    <row r="790" spans="1:19" ht="45.75">
      <c r="A790" s="103" t="s">
        <v>17</v>
      </c>
      <c r="B790" s="104" t="s">
        <v>14</v>
      </c>
      <c r="C790" s="363"/>
      <c r="D790" s="363"/>
      <c r="E790" s="361"/>
      <c r="F790" s="361"/>
      <c r="G790" s="361"/>
      <c r="H790" s="361"/>
      <c r="I790" s="253">
        <v>21</v>
      </c>
      <c r="J790" s="254">
        <v>1</v>
      </c>
      <c r="K790" s="254">
        <v>1</v>
      </c>
      <c r="L790" s="116">
        <v>1</v>
      </c>
      <c r="M790" s="108">
        <v>45352</v>
      </c>
      <c r="N790" s="108">
        <v>45747</v>
      </c>
      <c r="O790" s="109">
        <f t="shared" si="27"/>
        <v>56.428571428571431</v>
      </c>
      <c r="P790" s="110">
        <v>1</v>
      </c>
      <c r="Q790" s="106" t="s">
        <v>2604</v>
      </c>
      <c r="R790" s="110">
        <f t="shared" si="28"/>
        <v>1</v>
      </c>
      <c r="S790" s="111" t="str">
        <f t="array" aca="1" ref="S790" ca="1">IF(ISNUMBER(R790),IF(R790=100%,"CUMPLIDA",IF(AND(ISNUMBER(N790),ISNUMBER(INDIRECT("FECHA_"&amp;$B790,1))), IF(N790&lt;=INDIRECT("FECHA_"&amp;$B790,1),"INCUMPLIDA","PROCESO"), "VERIFICAR FECHA")),"SIN VALOR AVANCE")</f>
        <v>CUMPLIDA</v>
      </c>
    </row>
    <row r="791" spans="1:19" ht="60.75">
      <c r="A791" s="103" t="s">
        <v>17</v>
      </c>
      <c r="B791" s="104" t="s">
        <v>14</v>
      </c>
      <c r="C791" s="363"/>
      <c r="D791" s="363"/>
      <c r="E791" s="361"/>
      <c r="F791" s="361"/>
      <c r="G791" s="361"/>
      <c r="H791" s="361"/>
      <c r="I791" s="253">
        <v>22</v>
      </c>
      <c r="J791" s="254">
        <v>1</v>
      </c>
      <c r="K791" s="254">
        <v>1</v>
      </c>
      <c r="L791" s="116">
        <v>1</v>
      </c>
      <c r="M791" s="108">
        <v>45352</v>
      </c>
      <c r="N791" s="108">
        <v>45747</v>
      </c>
      <c r="O791" s="109">
        <f t="shared" si="27"/>
        <v>56.428571428571431</v>
      </c>
      <c r="P791" s="110">
        <v>1</v>
      </c>
      <c r="Q791" s="106" t="s">
        <v>2636</v>
      </c>
      <c r="R791" s="110">
        <f t="shared" si="28"/>
        <v>1</v>
      </c>
      <c r="S791" s="111" t="str">
        <f t="array" aca="1" ref="S791" ca="1">IF(ISNUMBER(R791),IF(R791=100%,"CUMPLIDA",IF(AND(ISNUMBER(N791),ISNUMBER(INDIRECT("FECHA_"&amp;$B791,1))), IF(N791&lt;=INDIRECT("FECHA_"&amp;$B791,1),"INCUMPLIDA","PROCESO"), "VERIFICAR FECHA")),"SIN VALOR AVANCE")</f>
        <v>CUMPLIDA</v>
      </c>
    </row>
    <row r="792" spans="1:19" ht="120.75">
      <c r="A792" s="103" t="s">
        <v>17</v>
      </c>
      <c r="B792" s="104" t="s">
        <v>14</v>
      </c>
      <c r="C792" s="363"/>
      <c r="D792" s="363"/>
      <c r="E792" s="361"/>
      <c r="F792" s="361"/>
      <c r="G792" s="361"/>
      <c r="H792" s="361"/>
      <c r="I792" s="253">
        <v>23</v>
      </c>
      <c r="J792" s="254">
        <v>1</v>
      </c>
      <c r="K792" s="254">
        <v>1</v>
      </c>
      <c r="L792" s="116">
        <v>1</v>
      </c>
      <c r="M792" s="108">
        <v>45352</v>
      </c>
      <c r="N792" s="108">
        <v>45747</v>
      </c>
      <c r="O792" s="109">
        <f t="shared" si="27"/>
        <v>56.428571428571431</v>
      </c>
      <c r="P792" s="110">
        <v>1</v>
      </c>
      <c r="Q792" s="106" t="s">
        <v>2637</v>
      </c>
      <c r="R792" s="110">
        <f t="shared" si="28"/>
        <v>1</v>
      </c>
      <c r="S792" s="111" t="str">
        <f t="array" aca="1" ref="S792" ca="1">IF(ISNUMBER(R792),IF(R792=100%,"CUMPLIDA",IF(AND(ISNUMBER(N792),ISNUMBER(INDIRECT("FECHA_"&amp;$B792,1))), IF(N792&lt;=INDIRECT("FECHA_"&amp;$B792,1),"INCUMPLIDA","PROCESO"), "VERIFICAR FECHA")),"SIN VALOR AVANCE")</f>
        <v>CUMPLIDA</v>
      </c>
    </row>
    <row r="793" spans="1:19" ht="60.75">
      <c r="A793" s="103" t="s">
        <v>17</v>
      </c>
      <c r="B793" s="104" t="s">
        <v>14</v>
      </c>
      <c r="C793" s="363"/>
      <c r="D793" s="363"/>
      <c r="E793" s="361"/>
      <c r="F793" s="361"/>
      <c r="G793" s="361"/>
      <c r="H793" s="361"/>
      <c r="I793" s="253">
        <v>8</v>
      </c>
      <c r="J793" s="254">
        <v>1</v>
      </c>
      <c r="K793" s="254">
        <v>1</v>
      </c>
      <c r="L793" s="116">
        <v>2</v>
      </c>
      <c r="M793" s="108">
        <v>45748</v>
      </c>
      <c r="N793" s="117">
        <v>46234</v>
      </c>
      <c r="O793" s="109">
        <f t="shared" si="27"/>
        <v>69.428571428571431</v>
      </c>
      <c r="P793" s="110">
        <v>0.69499999999999995</v>
      </c>
      <c r="Q793" s="106" t="s">
        <v>2636</v>
      </c>
      <c r="R793" s="110">
        <f t="shared" si="28"/>
        <v>0.69499999999999995</v>
      </c>
      <c r="S793" s="111" t="str">
        <f t="array" aca="1" ref="S793" ca="1">IF(ISNUMBER(R793),IF(R793=100%,"CUMPLIDA",IF(AND(ISNUMBER(N793),ISNUMBER(INDIRECT("FECHA_"&amp;$B793,1))), IF(N793&lt;=INDIRECT("FECHA_"&amp;$B793,1),"INCUMPLIDA","PROCESO"), "VERIFICAR FECHA")),"SIN VALOR AVANCE")</f>
        <v>PROCESO</v>
      </c>
    </row>
    <row r="794" spans="1:19" ht="45.75">
      <c r="A794" s="103" t="s">
        <v>17</v>
      </c>
      <c r="B794" s="104" t="s">
        <v>14</v>
      </c>
      <c r="C794" s="363"/>
      <c r="D794" s="363"/>
      <c r="E794" s="361"/>
      <c r="F794" s="361"/>
      <c r="G794" s="361"/>
      <c r="H794" s="361"/>
      <c r="I794" s="253">
        <v>9</v>
      </c>
      <c r="J794" s="254">
        <v>1</v>
      </c>
      <c r="K794" s="254">
        <v>1</v>
      </c>
      <c r="L794" s="116">
        <v>1</v>
      </c>
      <c r="M794" s="108">
        <v>45748</v>
      </c>
      <c r="N794" s="117">
        <v>46234</v>
      </c>
      <c r="O794" s="109">
        <f t="shared" si="27"/>
        <v>69.428571428571431</v>
      </c>
      <c r="P794" s="110">
        <v>0</v>
      </c>
      <c r="Q794" s="106" t="s">
        <v>2604</v>
      </c>
      <c r="R794" s="110">
        <f t="shared" si="28"/>
        <v>0</v>
      </c>
      <c r="S794" s="111" t="str">
        <f t="array" aca="1" ref="S794" ca="1">IF(ISNUMBER(R794),IF(R794=100%,"CUMPLIDA",IF(AND(ISNUMBER(N794),ISNUMBER(INDIRECT("FECHA_"&amp;$B794,1))), IF(N794&lt;=INDIRECT("FECHA_"&amp;$B794,1),"INCUMPLIDA","PROCESO"), "VERIFICAR FECHA")),"SIN VALOR AVANCE")</f>
        <v>PROCESO</v>
      </c>
    </row>
    <row r="795" spans="1:19" ht="120.75">
      <c r="A795" s="103" t="s">
        <v>17</v>
      </c>
      <c r="B795" s="104" t="s">
        <v>14</v>
      </c>
      <c r="C795" s="363"/>
      <c r="D795" s="363"/>
      <c r="E795" s="361"/>
      <c r="F795" s="361"/>
      <c r="G795" s="361"/>
      <c r="H795" s="361"/>
      <c r="I795" s="253">
        <v>10</v>
      </c>
      <c r="J795" s="254">
        <v>1</v>
      </c>
      <c r="K795" s="254">
        <v>1</v>
      </c>
      <c r="L795" s="116">
        <v>2</v>
      </c>
      <c r="M795" s="108">
        <v>45748</v>
      </c>
      <c r="N795" s="117">
        <v>46234</v>
      </c>
      <c r="O795" s="109">
        <f t="shared" si="27"/>
        <v>69.428571428571431</v>
      </c>
      <c r="P795" s="110">
        <v>0</v>
      </c>
      <c r="Q795" s="106" t="s">
        <v>2637</v>
      </c>
      <c r="R795" s="110">
        <f t="shared" si="28"/>
        <v>0</v>
      </c>
      <c r="S795" s="111" t="str">
        <f t="array" aca="1" ref="S795" ca="1">IF(ISNUMBER(R795),IF(R795=100%,"CUMPLIDA",IF(AND(ISNUMBER(N795),ISNUMBER(INDIRECT("FECHA_"&amp;$B795,1))), IF(N795&lt;=INDIRECT("FECHA_"&amp;$B795,1),"INCUMPLIDA","PROCESO"), "VERIFICAR FECHA")),"SIN VALOR AVANCE")</f>
        <v>PROCESO</v>
      </c>
    </row>
    <row r="796" spans="1:19" ht="105.75">
      <c r="A796" s="103" t="s">
        <v>17</v>
      </c>
      <c r="B796" s="104" t="s">
        <v>14</v>
      </c>
      <c r="C796" s="363"/>
      <c r="D796" s="363"/>
      <c r="E796" s="361"/>
      <c r="F796" s="361"/>
      <c r="G796" s="361"/>
      <c r="H796" s="361"/>
      <c r="I796" s="253">
        <v>27</v>
      </c>
      <c r="J796" s="254">
        <v>1</v>
      </c>
      <c r="K796" s="254">
        <v>1</v>
      </c>
      <c r="L796" s="116">
        <v>1</v>
      </c>
      <c r="M796" s="108">
        <v>44805</v>
      </c>
      <c r="N796" s="108">
        <v>44864</v>
      </c>
      <c r="O796" s="109">
        <f t="shared" si="27"/>
        <v>8.4285714285714288</v>
      </c>
      <c r="P796" s="110">
        <v>1</v>
      </c>
      <c r="Q796" s="106" t="s">
        <v>2638</v>
      </c>
      <c r="R796" s="110">
        <f t="shared" si="28"/>
        <v>1</v>
      </c>
      <c r="S796" s="111" t="str">
        <f t="array" aca="1" ref="S796" ca="1">IF(ISNUMBER(R796),IF(R796=100%,"CUMPLIDA",IF(AND(ISNUMBER(N796),ISNUMBER(INDIRECT("FECHA_"&amp;$B796,1))), IF(N796&lt;=INDIRECT("FECHA_"&amp;$B796,1),"INCUMPLIDA","PROCESO"), "VERIFICAR FECHA")),"SIN VALOR AVANCE")</f>
        <v>CUMPLIDA</v>
      </c>
    </row>
    <row r="797" spans="1:19" ht="45.75">
      <c r="A797" s="103" t="s">
        <v>17</v>
      </c>
      <c r="B797" s="104" t="s">
        <v>14</v>
      </c>
      <c r="C797" s="363"/>
      <c r="D797" s="363"/>
      <c r="E797" s="361"/>
      <c r="F797" s="361"/>
      <c r="G797" s="361"/>
      <c r="H797" s="361"/>
      <c r="I797" s="253">
        <v>28</v>
      </c>
      <c r="J797" s="254">
        <v>1</v>
      </c>
      <c r="K797" s="254">
        <v>1</v>
      </c>
      <c r="L797" s="116">
        <v>1</v>
      </c>
      <c r="M797" s="108">
        <v>45352</v>
      </c>
      <c r="N797" s="108">
        <v>45747</v>
      </c>
      <c r="O797" s="109">
        <f t="shared" si="27"/>
        <v>56.428571428571431</v>
      </c>
      <c r="P797" s="110">
        <v>1</v>
      </c>
      <c r="Q797" s="106" t="s">
        <v>2604</v>
      </c>
      <c r="R797" s="110">
        <f t="shared" si="28"/>
        <v>1</v>
      </c>
      <c r="S797" s="111" t="str">
        <f t="array" aca="1" ref="S797" ca="1">IF(ISNUMBER(R797),IF(R797=100%,"CUMPLIDA",IF(AND(ISNUMBER(N797),ISNUMBER(INDIRECT("FECHA_"&amp;$B797,1))), IF(N797&lt;=INDIRECT("FECHA_"&amp;$B797,1),"INCUMPLIDA","PROCESO"), "VERIFICAR FECHA")),"SIN VALOR AVANCE")</f>
        <v>CUMPLIDA</v>
      </c>
    </row>
    <row r="798" spans="1:19" ht="60.75">
      <c r="A798" s="103" t="s">
        <v>17</v>
      </c>
      <c r="B798" s="104" t="s">
        <v>14</v>
      </c>
      <c r="C798" s="363"/>
      <c r="D798" s="363"/>
      <c r="E798" s="361"/>
      <c r="F798" s="361"/>
      <c r="G798" s="361"/>
      <c r="H798" s="361"/>
      <c r="I798" s="253">
        <v>29</v>
      </c>
      <c r="J798" s="254">
        <v>1</v>
      </c>
      <c r="K798" s="254">
        <v>1</v>
      </c>
      <c r="L798" s="116">
        <v>1</v>
      </c>
      <c r="M798" s="108">
        <v>45352</v>
      </c>
      <c r="N798" s="108">
        <v>45747</v>
      </c>
      <c r="O798" s="109">
        <f t="shared" si="27"/>
        <v>56.428571428571431</v>
      </c>
      <c r="P798" s="110">
        <v>1</v>
      </c>
      <c r="Q798" s="106" t="s">
        <v>2636</v>
      </c>
      <c r="R798" s="110">
        <f t="shared" si="28"/>
        <v>1</v>
      </c>
      <c r="S798" s="111" t="str">
        <f t="array" aca="1" ref="S798" ca="1">IF(ISNUMBER(R798),IF(R798=100%,"CUMPLIDA",IF(AND(ISNUMBER(N798),ISNUMBER(INDIRECT("FECHA_"&amp;$B798,1))), IF(N798&lt;=INDIRECT("FECHA_"&amp;$B798,1),"INCUMPLIDA","PROCESO"), "VERIFICAR FECHA")),"SIN VALOR AVANCE")</f>
        <v>CUMPLIDA</v>
      </c>
    </row>
    <row r="799" spans="1:19" ht="45.75">
      <c r="A799" s="103" t="s">
        <v>17</v>
      </c>
      <c r="B799" s="104" t="s">
        <v>14</v>
      </c>
      <c r="C799" s="363"/>
      <c r="D799" s="363"/>
      <c r="E799" s="361"/>
      <c r="F799" s="361"/>
      <c r="G799" s="361"/>
      <c r="H799" s="361"/>
      <c r="I799" s="253">
        <v>30</v>
      </c>
      <c r="J799" s="254">
        <v>1</v>
      </c>
      <c r="K799" s="254">
        <v>1</v>
      </c>
      <c r="L799" s="116">
        <v>1</v>
      </c>
      <c r="M799" s="108">
        <v>45352</v>
      </c>
      <c r="N799" s="108">
        <v>45747</v>
      </c>
      <c r="O799" s="109">
        <f t="shared" si="27"/>
        <v>56.428571428571431</v>
      </c>
      <c r="P799" s="110">
        <v>1</v>
      </c>
      <c r="Q799" s="106" t="s">
        <v>2604</v>
      </c>
      <c r="R799" s="110">
        <f t="shared" si="28"/>
        <v>1</v>
      </c>
      <c r="S799" s="111" t="str">
        <f t="array" aca="1" ref="S799" ca="1">IF(ISNUMBER(R799),IF(R799=100%,"CUMPLIDA",IF(AND(ISNUMBER(N799),ISNUMBER(INDIRECT("FECHA_"&amp;$B799,1))), IF(N799&lt;=INDIRECT("FECHA_"&amp;$B799,1),"INCUMPLIDA","PROCESO"), "VERIFICAR FECHA")),"SIN VALOR AVANCE")</f>
        <v>CUMPLIDA</v>
      </c>
    </row>
    <row r="800" spans="1:19" ht="60.75">
      <c r="A800" s="103" t="s">
        <v>17</v>
      </c>
      <c r="B800" s="104" t="s">
        <v>14</v>
      </c>
      <c r="C800" s="363"/>
      <c r="D800" s="363"/>
      <c r="E800" s="361"/>
      <c r="F800" s="361"/>
      <c r="G800" s="361"/>
      <c r="H800" s="361"/>
      <c r="I800" s="253">
        <v>31</v>
      </c>
      <c r="J800" s="254">
        <v>1</v>
      </c>
      <c r="K800" s="254">
        <v>1</v>
      </c>
      <c r="L800" s="116">
        <v>1</v>
      </c>
      <c r="M800" s="108">
        <v>45352</v>
      </c>
      <c r="N800" s="108">
        <v>45747</v>
      </c>
      <c r="O800" s="109">
        <f t="shared" si="27"/>
        <v>56.428571428571431</v>
      </c>
      <c r="P800" s="110">
        <v>1</v>
      </c>
      <c r="Q800" s="106" t="s">
        <v>2636</v>
      </c>
      <c r="R800" s="110">
        <f t="shared" si="28"/>
        <v>1</v>
      </c>
      <c r="S800" s="111" t="str">
        <f t="array" aca="1" ref="S800" ca="1">IF(ISNUMBER(R800),IF(R800=100%,"CUMPLIDA",IF(AND(ISNUMBER(N800),ISNUMBER(INDIRECT("FECHA_"&amp;$B800,1))), IF(N800&lt;=INDIRECT("FECHA_"&amp;$B800,1),"INCUMPLIDA","PROCESO"), "VERIFICAR FECHA")),"SIN VALOR AVANCE")</f>
        <v>CUMPLIDA</v>
      </c>
    </row>
    <row r="801" spans="1:19" ht="120.75">
      <c r="A801" s="103" t="s">
        <v>17</v>
      </c>
      <c r="B801" s="104" t="s">
        <v>14</v>
      </c>
      <c r="C801" s="363"/>
      <c r="D801" s="363"/>
      <c r="E801" s="361"/>
      <c r="F801" s="361"/>
      <c r="G801" s="361"/>
      <c r="H801" s="361"/>
      <c r="I801" s="253">
        <v>32</v>
      </c>
      <c r="J801" s="254">
        <v>1</v>
      </c>
      <c r="K801" s="254">
        <v>1</v>
      </c>
      <c r="L801" s="116">
        <v>1</v>
      </c>
      <c r="M801" s="108">
        <v>45352</v>
      </c>
      <c r="N801" s="108">
        <v>45747</v>
      </c>
      <c r="O801" s="109">
        <f t="shared" si="27"/>
        <v>56.428571428571431</v>
      </c>
      <c r="P801" s="110">
        <v>1</v>
      </c>
      <c r="Q801" s="106" t="s">
        <v>2637</v>
      </c>
      <c r="R801" s="110">
        <f t="shared" si="28"/>
        <v>1</v>
      </c>
      <c r="S801" s="111" t="str">
        <f t="array" aca="1" ref="S801" ca="1">IF(ISNUMBER(R801),IF(R801=100%,"CUMPLIDA",IF(AND(ISNUMBER(N801),ISNUMBER(INDIRECT("FECHA_"&amp;$B801,1))), IF(N801&lt;=INDIRECT("FECHA_"&amp;$B801,1),"INCUMPLIDA","PROCESO"), "VERIFICAR FECHA")),"SIN VALOR AVANCE")</f>
        <v>CUMPLIDA</v>
      </c>
    </row>
    <row r="802" spans="1:19" ht="60.75">
      <c r="A802" s="103" t="s">
        <v>17</v>
      </c>
      <c r="B802" s="104" t="s">
        <v>14</v>
      </c>
      <c r="C802" s="363"/>
      <c r="D802" s="363"/>
      <c r="E802" s="361"/>
      <c r="F802" s="361"/>
      <c r="G802" s="361"/>
      <c r="H802" s="361"/>
      <c r="I802" s="253">
        <v>8</v>
      </c>
      <c r="J802" s="254">
        <v>1</v>
      </c>
      <c r="K802" s="254">
        <v>1</v>
      </c>
      <c r="L802" s="116">
        <v>2</v>
      </c>
      <c r="M802" s="108">
        <v>45748</v>
      </c>
      <c r="N802" s="117">
        <v>46234</v>
      </c>
      <c r="O802" s="109">
        <f t="shared" si="27"/>
        <v>69.428571428571431</v>
      </c>
      <c r="P802" s="110">
        <v>0.69499999999999995</v>
      </c>
      <c r="Q802" s="106" t="s">
        <v>2636</v>
      </c>
      <c r="R802" s="110">
        <f t="shared" si="28"/>
        <v>0.69499999999999995</v>
      </c>
      <c r="S802" s="111" t="str">
        <f t="array" aca="1" ref="S802" ca="1">IF(ISNUMBER(R802),IF(R802=100%,"CUMPLIDA",IF(AND(ISNUMBER(N802),ISNUMBER(INDIRECT("FECHA_"&amp;$B802,1))), IF(N802&lt;=INDIRECT("FECHA_"&amp;$B802,1),"INCUMPLIDA","PROCESO"), "VERIFICAR FECHA")),"SIN VALOR AVANCE")</f>
        <v>PROCESO</v>
      </c>
    </row>
    <row r="803" spans="1:19" ht="45.75">
      <c r="A803" s="103" t="s">
        <v>17</v>
      </c>
      <c r="B803" s="104" t="s">
        <v>14</v>
      </c>
      <c r="C803" s="363"/>
      <c r="D803" s="363"/>
      <c r="E803" s="361"/>
      <c r="F803" s="361"/>
      <c r="G803" s="361"/>
      <c r="H803" s="361"/>
      <c r="I803" s="253">
        <v>9</v>
      </c>
      <c r="J803" s="254">
        <v>1</v>
      </c>
      <c r="K803" s="254">
        <v>1</v>
      </c>
      <c r="L803" s="116">
        <v>1</v>
      </c>
      <c r="M803" s="108">
        <v>45748</v>
      </c>
      <c r="N803" s="117">
        <v>46234</v>
      </c>
      <c r="O803" s="109">
        <f t="shared" si="27"/>
        <v>69.428571428571431</v>
      </c>
      <c r="P803" s="110">
        <v>0</v>
      </c>
      <c r="Q803" s="106" t="s">
        <v>2604</v>
      </c>
      <c r="R803" s="110">
        <f t="shared" si="28"/>
        <v>0</v>
      </c>
      <c r="S803" s="111" t="str">
        <f t="array" aca="1" ref="S803" ca="1">IF(ISNUMBER(R803),IF(R803=100%,"CUMPLIDA",IF(AND(ISNUMBER(N803),ISNUMBER(INDIRECT("FECHA_"&amp;$B803,1))), IF(N803&lt;=INDIRECT("FECHA_"&amp;$B803,1),"INCUMPLIDA","PROCESO"), "VERIFICAR FECHA")),"SIN VALOR AVANCE")</f>
        <v>PROCESO</v>
      </c>
    </row>
    <row r="804" spans="1:19" ht="120.75">
      <c r="A804" s="103" t="s">
        <v>17</v>
      </c>
      <c r="B804" s="104" t="s">
        <v>14</v>
      </c>
      <c r="C804" s="363"/>
      <c r="D804" s="363"/>
      <c r="E804" s="361"/>
      <c r="F804" s="361"/>
      <c r="G804" s="361"/>
      <c r="H804" s="361"/>
      <c r="I804" s="253">
        <v>10</v>
      </c>
      <c r="J804" s="254">
        <v>1</v>
      </c>
      <c r="K804" s="254">
        <v>1</v>
      </c>
      <c r="L804" s="116">
        <v>2</v>
      </c>
      <c r="M804" s="108">
        <v>45748</v>
      </c>
      <c r="N804" s="117">
        <v>46234</v>
      </c>
      <c r="O804" s="109">
        <f t="shared" si="27"/>
        <v>69.428571428571431</v>
      </c>
      <c r="P804" s="110">
        <v>0</v>
      </c>
      <c r="Q804" s="106" t="s">
        <v>2637</v>
      </c>
      <c r="R804" s="110">
        <f t="shared" si="28"/>
        <v>0</v>
      </c>
      <c r="S804" s="111" t="str">
        <f t="array" aca="1" ref="S804" ca="1">IF(ISNUMBER(R804),IF(R804=100%,"CUMPLIDA",IF(AND(ISNUMBER(N804),ISNUMBER(INDIRECT("FECHA_"&amp;$B804,1))), IF(N804&lt;=INDIRECT("FECHA_"&amp;$B804,1),"INCUMPLIDA","PROCESO"), "VERIFICAR FECHA")),"SIN VALOR AVANCE")</f>
        <v>PROCESO</v>
      </c>
    </row>
    <row r="805" spans="1:19" ht="105.75">
      <c r="A805" s="103" t="s">
        <v>17</v>
      </c>
      <c r="B805" s="104" t="s">
        <v>14</v>
      </c>
      <c r="C805" s="363" t="s">
        <v>2639</v>
      </c>
      <c r="D805" s="363" t="s">
        <v>2563</v>
      </c>
      <c r="E805" s="253" t="s">
        <v>2261</v>
      </c>
      <c r="F805" s="253"/>
      <c r="G805" s="253"/>
      <c r="H805" s="361"/>
      <c r="I805" s="279" t="s">
        <v>2640</v>
      </c>
      <c r="J805" s="254" t="s">
        <v>2536</v>
      </c>
      <c r="K805" s="254" t="s">
        <v>2536</v>
      </c>
      <c r="L805" s="116">
        <v>0</v>
      </c>
      <c r="M805" s="108">
        <v>45748</v>
      </c>
      <c r="N805" s="108">
        <v>45748</v>
      </c>
      <c r="O805" s="109">
        <f t="shared" si="27"/>
        <v>0</v>
      </c>
      <c r="P805" s="110">
        <v>1</v>
      </c>
      <c r="Q805" s="106" t="s">
        <v>2641</v>
      </c>
      <c r="R805" s="110">
        <f t="shared" si="28"/>
        <v>1</v>
      </c>
      <c r="S805" s="111" t="str">
        <f t="array" aca="1" ref="S805" ca="1">IF(ISNUMBER(R805),IF(R805=100%,"CUMPLIDA",IF(AND(ISNUMBER(N805),ISNUMBER(INDIRECT("FECHA_"&amp;$B805,1))), IF(N805&lt;=INDIRECT("FECHA_"&amp;$B805,1),"INCUMPLIDA","PROCESO"), "VERIFICAR FECHA")),"SIN VALOR AVANCE")</f>
        <v>CUMPLIDA</v>
      </c>
    </row>
    <row r="806" spans="1:19" ht="105.75">
      <c r="A806" s="103" t="s">
        <v>17</v>
      </c>
      <c r="B806" s="104" t="s">
        <v>14</v>
      </c>
      <c r="C806" s="363"/>
      <c r="D806" s="363"/>
      <c r="E806" s="253" t="s">
        <v>2291</v>
      </c>
      <c r="F806" s="253"/>
      <c r="G806" s="253"/>
      <c r="H806" s="361"/>
      <c r="I806" s="279" t="s">
        <v>2642</v>
      </c>
      <c r="J806" s="254" t="s">
        <v>2536</v>
      </c>
      <c r="K806" s="254" t="s">
        <v>2536</v>
      </c>
      <c r="L806" s="116">
        <v>0</v>
      </c>
      <c r="M806" s="108">
        <v>45748</v>
      </c>
      <c r="N806" s="108">
        <v>45748</v>
      </c>
      <c r="O806" s="109">
        <f t="shared" si="27"/>
        <v>0</v>
      </c>
      <c r="P806" s="110">
        <v>1</v>
      </c>
      <c r="Q806" s="106" t="s">
        <v>2641</v>
      </c>
      <c r="R806" s="110">
        <f t="shared" si="28"/>
        <v>1</v>
      </c>
      <c r="S806" s="111" t="str">
        <f t="array" aca="1" ref="S806" ca="1">IF(ISNUMBER(R806),IF(R806=100%,"CUMPLIDA",IF(AND(ISNUMBER(N806),ISNUMBER(INDIRECT("FECHA_"&amp;$B806,1))), IF(N806&lt;=INDIRECT("FECHA_"&amp;$B806,1),"INCUMPLIDA","PROCESO"), "VERIFICAR FECHA")),"SIN VALOR AVANCE")</f>
        <v>CUMPLIDA</v>
      </c>
    </row>
    <row r="807" spans="1:19" ht="105.75">
      <c r="A807" s="103" t="s">
        <v>17</v>
      </c>
      <c r="B807" s="104" t="s">
        <v>14</v>
      </c>
      <c r="C807" s="363"/>
      <c r="D807" s="363"/>
      <c r="E807" s="253" t="s">
        <v>2283</v>
      </c>
      <c r="F807" s="253"/>
      <c r="G807" s="253"/>
      <c r="H807" s="361"/>
      <c r="I807" s="279" t="s">
        <v>2643</v>
      </c>
      <c r="J807" s="254" t="s">
        <v>2536</v>
      </c>
      <c r="K807" s="254" t="s">
        <v>2536</v>
      </c>
      <c r="L807" s="116">
        <v>0</v>
      </c>
      <c r="M807" s="108">
        <v>45748</v>
      </c>
      <c r="N807" s="108">
        <v>45748</v>
      </c>
      <c r="O807" s="109">
        <f t="shared" si="27"/>
        <v>0</v>
      </c>
      <c r="P807" s="110">
        <v>1</v>
      </c>
      <c r="Q807" s="106" t="s">
        <v>2641</v>
      </c>
      <c r="R807" s="110">
        <f t="shared" si="28"/>
        <v>1</v>
      </c>
      <c r="S807" s="111" t="str">
        <f t="array" aca="1" ref="S807" ca="1">IF(ISNUMBER(R807),IF(R807=100%,"CUMPLIDA",IF(AND(ISNUMBER(N807),ISNUMBER(INDIRECT("FECHA_"&amp;$B807,1))), IF(N807&lt;=INDIRECT("FECHA_"&amp;$B807,1),"INCUMPLIDA","PROCESO"), "VERIFICAR FECHA")),"SIN VALOR AVANCE")</f>
        <v>CUMPLIDA</v>
      </c>
    </row>
    <row r="808" spans="1:19" ht="105.75">
      <c r="A808" s="103" t="s">
        <v>17</v>
      </c>
      <c r="B808" s="104" t="s">
        <v>14</v>
      </c>
      <c r="C808" s="363"/>
      <c r="D808" s="363"/>
      <c r="E808" s="253" t="s">
        <v>2644</v>
      </c>
      <c r="F808" s="253"/>
      <c r="G808" s="253"/>
      <c r="H808" s="361"/>
      <c r="I808" s="268">
        <v>4</v>
      </c>
      <c r="J808" s="254">
        <v>1</v>
      </c>
      <c r="K808" s="254">
        <v>1</v>
      </c>
      <c r="L808" s="107">
        <v>1</v>
      </c>
      <c r="M808" s="108">
        <v>44825</v>
      </c>
      <c r="N808" s="108">
        <v>45107</v>
      </c>
      <c r="O808" s="109">
        <f t="shared" si="27"/>
        <v>40.285714285714285</v>
      </c>
      <c r="P808" s="110">
        <v>1</v>
      </c>
      <c r="Q808" s="106" t="s">
        <v>2641</v>
      </c>
      <c r="R808" s="110">
        <f t="shared" si="28"/>
        <v>1</v>
      </c>
      <c r="S808" s="111" t="str">
        <f t="array" aca="1" ref="S808" ca="1">IF(ISNUMBER(R808),IF(R808=100%,"CUMPLIDA",IF(AND(ISNUMBER(N808),ISNUMBER(INDIRECT("FECHA_"&amp;$B808,1))), IF(N808&lt;=INDIRECT("FECHA_"&amp;$B808,1),"INCUMPLIDA","PROCESO"), "VERIFICAR FECHA")),"SIN VALOR AVANCE")</f>
        <v>CUMPLIDA</v>
      </c>
    </row>
    <row r="809" spans="1:19" ht="105.75">
      <c r="A809" s="103" t="s">
        <v>17</v>
      </c>
      <c r="B809" s="104" t="s">
        <v>14</v>
      </c>
      <c r="C809" s="363"/>
      <c r="D809" s="363"/>
      <c r="E809" s="253" t="s">
        <v>2645</v>
      </c>
      <c r="F809" s="253"/>
      <c r="G809" s="253"/>
      <c r="H809" s="361"/>
      <c r="I809" s="268">
        <v>5</v>
      </c>
      <c r="J809" s="254">
        <v>1</v>
      </c>
      <c r="K809" s="254">
        <v>1</v>
      </c>
      <c r="L809" s="107">
        <v>1</v>
      </c>
      <c r="M809" s="108">
        <v>44825</v>
      </c>
      <c r="N809" s="108">
        <v>45107</v>
      </c>
      <c r="O809" s="109">
        <f t="shared" si="27"/>
        <v>40.285714285714285</v>
      </c>
      <c r="P809" s="110">
        <v>1</v>
      </c>
      <c r="Q809" s="106" t="s">
        <v>2641</v>
      </c>
      <c r="R809" s="110">
        <f t="shared" si="28"/>
        <v>1</v>
      </c>
      <c r="S809" s="111" t="str">
        <f t="array" aca="1" ref="S809" ca="1">IF(ISNUMBER(R809),IF(R809=100%,"CUMPLIDA",IF(AND(ISNUMBER(N809),ISNUMBER(INDIRECT("FECHA_"&amp;$B809,1))), IF(N809&lt;=INDIRECT("FECHA_"&amp;$B809,1),"INCUMPLIDA","PROCESO"), "VERIFICAR FECHA")),"SIN VALOR AVANCE")</f>
        <v>CUMPLIDA</v>
      </c>
    </row>
    <row r="810" spans="1:19" ht="60.75">
      <c r="A810" s="103" t="s">
        <v>17</v>
      </c>
      <c r="B810" s="104" t="s">
        <v>14</v>
      </c>
      <c r="C810" s="363"/>
      <c r="D810" s="363"/>
      <c r="E810" s="362"/>
      <c r="F810" s="362"/>
      <c r="G810" s="362" t="s">
        <v>2288</v>
      </c>
      <c r="H810" s="361"/>
      <c r="I810" s="268">
        <v>6</v>
      </c>
      <c r="J810" s="254">
        <v>1</v>
      </c>
      <c r="K810" s="254">
        <v>1</v>
      </c>
      <c r="L810" s="110">
        <v>1</v>
      </c>
      <c r="M810" s="108">
        <v>44958</v>
      </c>
      <c r="N810" s="108">
        <v>45291</v>
      </c>
      <c r="O810" s="109">
        <f t="shared" si="27"/>
        <v>47.571428571428569</v>
      </c>
      <c r="P810" s="110">
        <v>1</v>
      </c>
      <c r="Q810" s="106" t="s">
        <v>2646</v>
      </c>
      <c r="R810" s="110">
        <f t="shared" si="28"/>
        <v>1</v>
      </c>
      <c r="S810" s="111" t="str">
        <f t="array" aca="1" ref="S810" ca="1">IF(ISNUMBER(R810),IF(R810=100%,"CUMPLIDA",IF(AND(ISNUMBER(N810),ISNUMBER(INDIRECT("FECHA_"&amp;$B810,1))), IF(N810&lt;=INDIRECT("FECHA_"&amp;$B810,1),"INCUMPLIDA","PROCESO"), "VERIFICAR FECHA")),"SIN VALOR AVANCE")</f>
        <v>CUMPLIDA</v>
      </c>
    </row>
    <row r="811" spans="1:19" ht="60.75">
      <c r="A811" s="103" t="s">
        <v>17</v>
      </c>
      <c r="B811" s="104" t="s">
        <v>14</v>
      </c>
      <c r="C811" s="363"/>
      <c r="D811" s="363"/>
      <c r="E811" s="362"/>
      <c r="F811" s="362"/>
      <c r="G811" s="362"/>
      <c r="H811" s="361"/>
      <c r="I811" s="268">
        <v>7</v>
      </c>
      <c r="J811" s="254">
        <v>1</v>
      </c>
      <c r="K811" s="254">
        <v>1</v>
      </c>
      <c r="L811" s="110">
        <v>1</v>
      </c>
      <c r="M811" s="108">
        <v>44941</v>
      </c>
      <c r="N811" s="108">
        <v>45092</v>
      </c>
      <c r="O811" s="109">
        <f t="shared" ref="O811:O874" si="29">(N811-M811)/7</f>
        <v>21.571428571428573</v>
      </c>
      <c r="P811" s="110">
        <v>1</v>
      </c>
      <c r="Q811" s="106" t="s">
        <v>2646</v>
      </c>
      <c r="R811" s="110">
        <f t="shared" ref="R811:R874" si="30">(P811)</f>
        <v>1</v>
      </c>
      <c r="S811" s="111" t="str">
        <f t="array" aca="1" ref="S811" ca="1">IF(ISNUMBER(R811),IF(R811=100%,"CUMPLIDA",IF(AND(ISNUMBER(N811),ISNUMBER(INDIRECT("FECHA_"&amp;$B811,1))), IF(N811&lt;=INDIRECT("FECHA_"&amp;$B811,1),"INCUMPLIDA","PROCESO"), "VERIFICAR FECHA")),"SIN VALOR AVANCE")</f>
        <v>CUMPLIDA</v>
      </c>
    </row>
    <row r="812" spans="1:19" ht="105.75">
      <c r="A812" s="103" t="s">
        <v>17</v>
      </c>
      <c r="B812" s="104" t="s">
        <v>14</v>
      </c>
      <c r="C812" s="380" t="s">
        <v>2647</v>
      </c>
      <c r="D812" s="380"/>
      <c r="E812" s="361" t="s">
        <v>2261</v>
      </c>
      <c r="F812" s="361"/>
      <c r="G812" s="361"/>
      <c r="H812" s="370"/>
      <c r="I812" s="253">
        <v>1</v>
      </c>
      <c r="J812" s="254">
        <v>1</v>
      </c>
      <c r="K812" s="254">
        <v>1</v>
      </c>
      <c r="L812" s="107">
        <v>2</v>
      </c>
      <c r="M812" s="108">
        <v>45047</v>
      </c>
      <c r="N812" s="108">
        <v>45322</v>
      </c>
      <c r="O812" s="109">
        <f t="shared" si="29"/>
        <v>39.285714285714285</v>
      </c>
      <c r="P812" s="110">
        <v>1</v>
      </c>
      <c r="Q812" s="106" t="s">
        <v>2648</v>
      </c>
      <c r="R812" s="110">
        <f t="shared" si="30"/>
        <v>1</v>
      </c>
      <c r="S812" s="111" t="str">
        <f t="array" aca="1" ref="S812" ca="1">IF(ISNUMBER(R812),IF(R812=100%,"CUMPLIDA",IF(AND(ISNUMBER(N812),ISNUMBER(INDIRECT("FECHA_"&amp;$B812,1))), IF(N812&lt;=INDIRECT("FECHA_"&amp;$B812,1),"INCUMPLIDA","PROCESO"), "VERIFICAR FECHA")),"SIN VALOR AVANCE")</f>
        <v>CUMPLIDA</v>
      </c>
    </row>
    <row r="813" spans="1:19" ht="105.75">
      <c r="A813" s="103" t="s">
        <v>17</v>
      </c>
      <c r="B813" s="104" t="s">
        <v>14</v>
      </c>
      <c r="C813" s="381"/>
      <c r="D813" s="381"/>
      <c r="E813" s="361"/>
      <c r="F813" s="361"/>
      <c r="G813" s="361"/>
      <c r="H813" s="371"/>
      <c r="I813" s="253">
        <v>2</v>
      </c>
      <c r="J813" s="254">
        <v>1</v>
      </c>
      <c r="K813" s="254">
        <v>1</v>
      </c>
      <c r="L813" s="107">
        <v>4</v>
      </c>
      <c r="M813" s="108">
        <v>45047</v>
      </c>
      <c r="N813" s="108">
        <v>45322</v>
      </c>
      <c r="O813" s="109">
        <f t="shared" si="29"/>
        <v>39.285714285714285</v>
      </c>
      <c r="P813" s="110">
        <v>1</v>
      </c>
      <c r="Q813" s="106" t="s">
        <v>2649</v>
      </c>
      <c r="R813" s="110">
        <f t="shared" si="30"/>
        <v>1</v>
      </c>
      <c r="S813" s="111" t="str">
        <f t="array" aca="1" ref="S813" ca="1">IF(ISNUMBER(R813),IF(R813=100%,"CUMPLIDA",IF(AND(ISNUMBER(N813),ISNUMBER(INDIRECT("FECHA_"&amp;$B813,1))), IF(N813&lt;=INDIRECT("FECHA_"&amp;$B813,1),"INCUMPLIDA","PROCESO"), "VERIFICAR FECHA")),"SIN VALOR AVANCE")</f>
        <v>CUMPLIDA</v>
      </c>
    </row>
    <row r="814" spans="1:19" ht="105.75">
      <c r="A814" s="103" t="s">
        <v>17</v>
      </c>
      <c r="B814" s="104" t="s">
        <v>14</v>
      </c>
      <c r="C814" s="381"/>
      <c r="D814" s="381"/>
      <c r="E814" s="361"/>
      <c r="F814" s="361"/>
      <c r="G814" s="361"/>
      <c r="H814" s="371"/>
      <c r="I814" s="253">
        <v>3</v>
      </c>
      <c r="J814" s="254">
        <v>1</v>
      </c>
      <c r="K814" s="254">
        <v>1</v>
      </c>
      <c r="L814" s="107">
        <v>1</v>
      </c>
      <c r="M814" s="108">
        <v>45169</v>
      </c>
      <c r="N814" s="108">
        <v>45291</v>
      </c>
      <c r="O814" s="109">
        <f t="shared" si="29"/>
        <v>17.428571428571427</v>
      </c>
      <c r="P814" s="110">
        <v>1</v>
      </c>
      <c r="Q814" s="106" t="s">
        <v>2650</v>
      </c>
      <c r="R814" s="110">
        <f t="shared" si="30"/>
        <v>1</v>
      </c>
      <c r="S814" s="111" t="str">
        <f t="array" aca="1" ref="S814" ca="1">IF(ISNUMBER(R814),IF(R814=100%,"CUMPLIDA",IF(AND(ISNUMBER(N814),ISNUMBER(INDIRECT("FECHA_"&amp;$B814,1))), IF(N814&lt;=INDIRECT("FECHA_"&amp;$B814,1),"INCUMPLIDA","PROCESO"), "VERIFICAR FECHA")),"SIN VALOR AVANCE")</f>
        <v>CUMPLIDA</v>
      </c>
    </row>
    <row r="815" spans="1:19" ht="105.75">
      <c r="A815" s="103" t="s">
        <v>17</v>
      </c>
      <c r="B815" s="104" t="s">
        <v>14</v>
      </c>
      <c r="C815" s="381"/>
      <c r="D815" s="381"/>
      <c r="E815" s="361" t="s">
        <v>2268</v>
      </c>
      <c r="F815" s="361"/>
      <c r="G815" s="361"/>
      <c r="H815" s="371"/>
      <c r="I815" s="253">
        <v>1</v>
      </c>
      <c r="J815" s="254">
        <v>1</v>
      </c>
      <c r="K815" s="254">
        <v>1</v>
      </c>
      <c r="L815" s="107">
        <v>2</v>
      </c>
      <c r="M815" s="108">
        <v>45047</v>
      </c>
      <c r="N815" s="108">
        <v>45322</v>
      </c>
      <c r="O815" s="109">
        <f t="shared" si="29"/>
        <v>39.285714285714285</v>
      </c>
      <c r="P815" s="110">
        <v>1</v>
      </c>
      <c r="Q815" s="106" t="s">
        <v>2651</v>
      </c>
      <c r="R815" s="110">
        <f t="shared" si="30"/>
        <v>1</v>
      </c>
      <c r="S815" s="111" t="str">
        <f t="array" aca="1" ref="S815" ca="1">IF(ISNUMBER(R815),IF(R815=100%,"CUMPLIDA",IF(AND(ISNUMBER(N815),ISNUMBER(INDIRECT("FECHA_"&amp;$B815,1))), IF(N815&lt;=INDIRECT("FECHA_"&amp;$B815,1),"INCUMPLIDA","PROCESO"), "VERIFICAR FECHA")),"SIN VALOR AVANCE")</f>
        <v>CUMPLIDA</v>
      </c>
    </row>
    <row r="816" spans="1:19" ht="105.75">
      <c r="A816" s="103" t="s">
        <v>17</v>
      </c>
      <c r="B816" s="104" t="s">
        <v>14</v>
      </c>
      <c r="C816" s="381"/>
      <c r="D816" s="381"/>
      <c r="E816" s="361"/>
      <c r="F816" s="361"/>
      <c r="G816" s="361"/>
      <c r="H816" s="371"/>
      <c r="I816" s="253">
        <v>4</v>
      </c>
      <c r="J816" s="254">
        <v>1</v>
      </c>
      <c r="K816" s="254">
        <v>1</v>
      </c>
      <c r="L816" s="107">
        <v>4</v>
      </c>
      <c r="M816" s="108">
        <v>45047</v>
      </c>
      <c r="N816" s="108">
        <v>45322</v>
      </c>
      <c r="O816" s="109">
        <f t="shared" si="29"/>
        <v>39.285714285714285</v>
      </c>
      <c r="P816" s="110">
        <v>1</v>
      </c>
      <c r="Q816" s="106" t="s">
        <v>2651</v>
      </c>
      <c r="R816" s="110">
        <f t="shared" si="30"/>
        <v>1</v>
      </c>
      <c r="S816" s="111" t="str">
        <f t="array" aca="1" ref="S816" ca="1">IF(ISNUMBER(R816),IF(R816=100%,"CUMPLIDA",IF(AND(ISNUMBER(N816),ISNUMBER(INDIRECT("FECHA_"&amp;$B816,1))), IF(N816&lt;=INDIRECT("FECHA_"&amp;$B816,1),"INCUMPLIDA","PROCESO"), "VERIFICAR FECHA")),"SIN VALOR AVANCE")</f>
        <v>CUMPLIDA</v>
      </c>
    </row>
    <row r="817" spans="1:19" ht="105.75">
      <c r="A817" s="103" t="s">
        <v>17</v>
      </c>
      <c r="B817" s="104" t="s">
        <v>14</v>
      </c>
      <c r="C817" s="381"/>
      <c r="D817" s="381"/>
      <c r="E817" s="361"/>
      <c r="F817" s="361"/>
      <c r="G817" s="361"/>
      <c r="H817" s="371"/>
      <c r="I817" s="253">
        <v>3</v>
      </c>
      <c r="J817" s="254">
        <v>1</v>
      </c>
      <c r="K817" s="254">
        <v>1</v>
      </c>
      <c r="L817" s="107">
        <v>1</v>
      </c>
      <c r="M817" s="108">
        <v>45169</v>
      </c>
      <c r="N817" s="108">
        <v>45322</v>
      </c>
      <c r="O817" s="109">
        <f t="shared" si="29"/>
        <v>21.857142857142858</v>
      </c>
      <c r="P817" s="110">
        <v>1</v>
      </c>
      <c r="Q817" s="106" t="s">
        <v>2651</v>
      </c>
      <c r="R817" s="110">
        <f t="shared" si="30"/>
        <v>1</v>
      </c>
      <c r="S817" s="111" t="str">
        <f t="array" aca="1" ref="S817" ca="1">IF(ISNUMBER(R817),IF(R817=100%,"CUMPLIDA",IF(AND(ISNUMBER(N817),ISNUMBER(INDIRECT("FECHA_"&amp;$B817,1))), IF(N817&lt;=INDIRECT("FECHA_"&amp;$B817,1),"INCUMPLIDA","PROCESO"), "VERIFICAR FECHA")),"SIN VALOR AVANCE")</f>
        <v>CUMPLIDA</v>
      </c>
    </row>
    <row r="818" spans="1:19" ht="105.75">
      <c r="A818" s="103" t="s">
        <v>17</v>
      </c>
      <c r="B818" s="104" t="s">
        <v>14</v>
      </c>
      <c r="C818" s="381"/>
      <c r="D818" s="381"/>
      <c r="E818" s="361" t="s">
        <v>2283</v>
      </c>
      <c r="F818" s="361"/>
      <c r="G818" s="361"/>
      <c r="H818" s="371"/>
      <c r="I818" s="253">
        <v>1</v>
      </c>
      <c r="J818" s="254">
        <v>1</v>
      </c>
      <c r="K818" s="254">
        <v>1</v>
      </c>
      <c r="L818" s="107">
        <v>2</v>
      </c>
      <c r="M818" s="108">
        <v>45047</v>
      </c>
      <c r="N818" s="108">
        <v>45322</v>
      </c>
      <c r="O818" s="109">
        <f t="shared" si="29"/>
        <v>39.285714285714285</v>
      </c>
      <c r="P818" s="110">
        <v>1</v>
      </c>
      <c r="Q818" s="106" t="s">
        <v>2651</v>
      </c>
      <c r="R818" s="110">
        <f t="shared" si="30"/>
        <v>1</v>
      </c>
      <c r="S818" s="111" t="str">
        <f t="array" aca="1" ref="S818" ca="1">IF(ISNUMBER(R818),IF(R818=100%,"CUMPLIDA",IF(AND(ISNUMBER(N818),ISNUMBER(INDIRECT("FECHA_"&amp;$B818,1))), IF(N818&lt;=INDIRECT("FECHA_"&amp;$B818,1),"INCUMPLIDA","PROCESO"), "VERIFICAR FECHA")),"SIN VALOR AVANCE")</f>
        <v>CUMPLIDA</v>
      </c>
    </row>
    <row r="819" spans="1:19" ht="105.75">
      <c r="A819" s="103" t="s">
        <v>17</v>
      </c>
      <c r="B819" s="104" t="s">
        <v>14</v>
      </c>
      <c r="C819" s="381"/>
      <c r="D819" s="381"/>
      <c r="E819" s="361"/>
      <c r="F819" s="361"/>
      <c r="G819" s="361"/>
      <c r="H819" s="371"/>
      <c r="I819" s="253">
        <v>3</v>
      </c>
      <c r="J819" s="254">
        <v>1</v>
      </c>
      <c r="K819" s="254">
        <v>1</v>
      </c>
      <c r="L819" s="107">
        <v>1</v>
      </c>
      <c r="M819" s="108">
        <v>45169</v>
      </c>
      <c r="N819" s="108">
        <v>45322</v>
      </c>
      <c r="O819" s="109">
        <f t="shared" si="29"/>
        <v>21.857142857142858</v>
      </c>
      <c r="P819" s="110">
        <v>1</v>
      </c>
      <c r="Q819" s="106" t="s">
        <v>2651</v>
      </c>
      <c r="R819" s="110">
        <f t="shared" si="30"/>
        <v>1</v>
      </c>
      <c r="S819" s="111" t="str">
        <f t="array" aca="1" ref="S819" ca="1">IF(ISNUMBER(R819),IF(R819=100%,"CUMPLIDA",IF(AND(ISNUMBER(N819),ISNUMBER(INDIRECT("FECHA_"&amp;$B819,1))), IF(N819&lt;=INDIRECT("FECHA_"&amp;$B819,1),"INCUMPLIDA","PROCESO"), "VERIFICAR FECHA")),"SIN VALOR AVANCE")</f>
        <v>CUMPLIDA</v>
      </c>
    </row>
    <row r="820" spans="1:19" ht="105.75">
      <c r="A820" s="103" t="s">
        <v>17</v>
      </c>
      <c r="B820" s="104" t="s">
        <v>14</v>
      </c>
      <c r="C820" s="381"/>
      <c r="D820" s="381"/>
      <c r="E820" s="253" t="s">
        <v>2284</v>
      </c>
      <c r="F820" s="253"/>
      <c r="G820" s="253"/>
      <c r="H820" s="371"/>
      <c r="I820" s="253">
        <v>5</v>
      </c>
      <c r="J820" s="254">
        <v>1</v>
      </c>
      <c r="K820" s="254">
        <v>1</v>
      </c>
      <c r="L820" s="107">
        <v>1</v>
      </c>
      <c r="M820" s="108">
        <v>45169</v>
      </c>
      <c r="N820" s="108">
        <v>45322</v>
      </c>
      <c r="O820" s="109">
        <f t="shared" si="29"/>
        <v>21.857142857142858</v>
      </c>
      <c r="P820" s="110">
        <v>1</v>
      </c>
      <c r="Q820" s="106" t="s">
        <v>2651</v>
      </c>
      <c r="R820" s="110">
        <f t="shared" si="30"/>
        <v>1</v>
      </c>
      <c r="S820" s="111" t="str">
        <f t="array" aca="1" ref="S820" ca="1">IF(ISNUMBER(R820),IF(R820=100%,"CUMPLIDA",IF(AND(ISNUMBER(N820),ISNUMBER(INDIRECT("FECHA_"&amp;$B820,1))), IF(N820&lt;=INDIRECT("FECHA_"&amp;$B820,1),"INCUMPLIDA","PROCESO"), "VERIFICAR FECHA")),"SIN VALOR AVANCE")</f>
        <v>CUMPLIDA</v>
      </c>
    </row>
    <row r="821" spans="1:19" ht="195.75">
      <c r="A821" s="103" t="s">
        <v>17</v>
      </c>
      <c r="B821" s="104" t="s">
        <v>14</v>
      </c>
      <c r="C821" s="381"/>
      <c r="D821" s="381"/>
      <c r="E821" s="361" t="s">
        <v>2285</v>
      </c>
      <c r="F821" s="361"/>
      <c r="G821" s="361"/>
      <c r="H821" s="371"/>
      <c r="I821" s="253">
        <v>6</v>
      </c>
      <c r="J821" s="254">
        <v>1</v>
      </c>
      <c r="K821" s="254">
        <v>1</v>
      </c>
      <c r="L821" s="107">
        <v>1</v>
      </c>
      <c r="M821" s="108">
        <v>45047</v>
      </c>
      <c r="N821" s="108">
        <v>45169</v>
      </c>
      <c r="O821" s="109">
        <f t="shared" si="29"/>
        <v>17.428571428571427</v>
      </c>
      <c r="P821" s="110">
        <v>1</v>
      </c>
      <c r="Q821" s="106" t="s">
        <v>2652</v>
      </c>
      <c r="R821" s="110">
        <f t="shared" si="30"/>
        <v>1</v>
      </c>
      <c r="S821" s="111" t="str">
        <f t="array" aca="1" ref="S821" ca="1">IF(ISNUMBER(R821),IF(R821=100%,"CUMPLIDA",IF(AND(ISNUMBER(N821),ISNUMBER(INDIRECT("FECHA_"&amp;$B821,1))), IF(N821&lt;=INDIRECT("FECHA_"&amp;$B821,1),"INCUMPLIDA","PROCESO"), "VERIFICAR FECHA")),"SIN VALOR AVANCE")</f>
        <v>CUMPLIDA</v>
      </c>
    </row>
    <row r="822" spans="1:19" ht="105.75">
      <c r="A822" s="103" t="s">
        <v>17</v>
      </c>
      <c r="B822" s="104" t="s">
        <v>14</v>
      </c>
      <c r="C822" s="381"/>
      <c r="D822" s="381"/>
      <c r="E822" s="361"/>
      <c r="F822" s="361"/>
      <c r="G822" s="361"/>
      <c r="H822" s="371"/>
      <c r="I822" s="253">
        <v>7</v>
      </c>
      <c r="J822" s="254">
        <v>1</v>
      </c>
      <c r="K822" s="254">
        <v>1</v>
      </c>
      <c r="L822" s="107">
        <v>1</v>
      </c>
      <c r="M822" s="108">
        <v>45169</v>
      </c>
      <c r="N822" s="108">
        <v>45565</v>
      </c>
      <c r="O822" s="109">
        <f t="shared" si="29"/>
        <v>56.571428571428569</v>
      </c>
      <c r="P822" s="110">
        <v>1</v>
      </c>
      <c r="Q822" s="106" t="s">
        <v>2651</v>
      </c>
      <c r="R822" s="110">
        <f t="shared" si="30"/>
        <v>1</v>
      </c>
      <c r="S822" s="111" t="str">
        <f t="array" aca="1" ref="S822" ca="1">IF(ISNUMBER(R822),IF(R822=100%,"CUMPLIDA",IF(AND(ISNUMBER(N822),ISNUMBER(INDIRECT("FECHA_"&amp;$B822,1))), IF(N822&lt;=INDIRECT("FECHA_"&amp;$B822,1),"INCUMPLIDA","PROCESO"), "VERIFICAR FECHA")),"SIN VALOR AVANCE")</f>
        <v>CUMPLIDA</v>
      </c>
    </row>
    <row r="823" spans="1:19" ht="195.75">
      <c r="A823" s="103" t="s">
        <v>17</v>
      </c>
      <c r="B823" s="104" t="s">
        <v>14</v>
      </c>
      <c r="C823" s="381"/>
      <c r="D823" s="381"/>
      <c r="E823" s="361" t="s">
        <v>2286</v>
      </c>
      <c r="F823" s="361"/>
      <c r="G823" s="361"/>
      <c r="H823" s="371"/>
      <c r="I823" s="253">
        <v>8</v>
      </c>
      <c r="J823" s="254">
        <v>1</v>
      </c>
      <c r="K823" s="254">
        <v>1</v>
      </c>
      <c r="L823" s="107">
        <v>1</v>
      </c>
      <c r="M823" s="108">
        <v>45047</v>
      </c>
      <c r="N823" s="108">
        <v>45107</v>
      </c>
      <c r="O823" s="109">
        <f t="shared" si="29"/>
        <v>8.5714285714285712</v>
      </c>
      <c r="P823" s="110">
        <v>1</v>
      </c>
      <c r="Q823" s="106" t="s">
        <v>2652</v>
      </c>
      <c r="R823" s="110">
        <f t="shared" si="30"/>
        <v>1</v>
      </c>
      <c r="S823" s="111" t="str">
        <f t="array" aca="1" ref="S823" ca="1">IF(ISNUMBER(R823),IF(R823=100%,"CUMPLIDA",IF(AND(ISNUMBER(N823),ISNUMBER(INDIRECT("FECHA_"&amp;$B823,1))), IF(N823&lt;=INDIRECT("FECHA_"&amp;$B823,1),"INCUMPLIDA","PROCESO"), "VERIFICAR FECHA")),"SIN VALOR AVANCE")</f>
        <v>CUMPLIDA</v>
      </c>
    </row>
    <row r="824" spans="1:19" ht="45.75">
      <c r="A824" s="103" t="s">
        <v>17</v>
      </c>
      <c r="B824" s="104" t="s">
        <v>14</v>
      </c>
      <c r="C824" s="381"/>
      <c r="D824" s="381"/>
      <c r="E824" s="361"/>
      <c r="F824" s="361"/>
      <c r="G824" s="361"/>
      <c r="H824" s="371"/>
      <c r="I824" s="253">
        <v>9</v>
      </c>
      <c r="J824" s="254">
        <v>1</v>
      </c>
      <c r="K824" s="254">
        <v>1</v>
      </c>
      <c r="L824" s="107">
        <v>2</v>
      </c>
      <c r="M824" s="108">
        <v>45017</v>
      </c>
      <c r="N824" s="108">
        <v>45473</v>
      </c>
      <c r="O824" s="109">
        <f t="shared" si="29"/>
        <v>65.142857142857139</v>
      </c>
      <c r="P824" s="110">
        <v>1</v>
      </c>
      <c r="Q824" s="106" t="s">
        <v>2604</v>
      </c>
      <c r="R824" s="110">
        <f t="shared" si="30"/>
        <v>1</v>
      </c>
      <c r="S824" s="111" t="str">
        <f t="array" aca="1" ref="S824" ca="1">IF(ISNUMBER(R824),IF(R824=100%,"CUMPLIDA",IF(AND(ISNUMBER(N824),ISNUMBER(INDIRECT("FECHA_"&amp;$B824,1))), IF(N824&lt;=INDIRECT("FECHA_"&amp;$B824,1),"INCUMPLIDA","PROCESO"), "VERIFICAR FECHA")),"SIN VALOR AVANCE")</f>
        <v>CUMPLIDA</v>
      </c>
    </row>
    <row r="825" spans="1:19" ht="105.75">
      <c r="A825" s="103" t="s">
        <v>17</v>
      </c>
      <c r="B825" s="104" t="s">
        <v>14</v>
      </c>
      <c r="C825" s="381"/>
      <c r="D825" s="381"/>
      <c r="E825" s="361"/>
      <c r="F825" s="361"/>
      <c r="G825" s="361"/>
      <c r="H825" s="371"/>
      <c r="I825" s="253">
        <v>10</v>
      </c>
      <c r="J825" s="254">
        <v>1</v>
      </c>
      <c r="K825" s="254">
        <v>1</v>
      </c>
      <c r="L825" s="107">
        <v>2</v>
      </c>
      <c r="M825" s="108">
        <v>45199</v>
      </c>
      <c r="N825" s="108">
        <v>45565</v>
      </c>
      <c r="O825" s="109">
        <f t="shared" si="29"/>
        <v>52.285714285714285</v>
      </c>
      <c r="P825" s="110">
        <v>1</v>
      </c>
      <c r="Q825" s="106" t="s">
        <v>2651</v>
      </c>
      <c r="R825" s="110">
        <f t="shared" si="30"/>
        <v>1</v>
      </c>
      <c r="S825" s="111" t="str">
        <f t="array" aca="1" ref="S825" ca="1">IF(ISNUMBER(R825),IF(R825=100%,"CUMPLIDA",IF(AND(ISNUMBER(N825),ISNUMBER(INDIRECT("FECHA_"&amp;$B825,1))), IF(N825&lt;=INDIRECT("FECHA_"&amp;$B825,1),"INCUMPLIDA","PROCESO"), "VERIFICAR FECHA")),"SIN VALOR AVANCE")</f>
        <v>CUMPLIDA</v>
      </c>
    </row>
    <row r="826" spans="1:19" ht="195.75">
      <c r="A826" s="103" t="s">
        <v>17</v>
      </c>
      <c r="B826" s="104" t="s">
        <v>14</v>
      </c>
      <c r="C826" s="381"/>
      <c r="D826" s="381"/>
      <c r="E826" s="361" t="s">
        <v>2353</v>
      </c>
      <c r="F826" s="361"/>
      <c r="G826" s="361"/>
      <c r="H826" s="371"/>
      <c r="I826" s="253">
        <v>11</v>
      </c>
      <c r="J826" s="254">
        <v>1</v>
      </c>
      <c r="K826" s="254">
        <v>1</v>
      </c>
      <c r="L826" s="107">
        <v>1</v>
      </c>
      <c r="M826" s="108">
        <v>45047</v>
      </c>
      <c r="N826" s="108">
        <v>45169</v>
      </c>
      <c r="O826" s="109">
        <f t="shared" si="29"/>
        <v>17.428571428571427</v>
      </c>
      <c r="P826" s="110">
        <v>1</v>
      </c>
      <c r="Q826" s="106" t="s">
        <v>2652</v>
      </c>
      <c r="R826" s="110">
        <f t="shared" si="30"/>
        <v>1</v>
      </c>
      <c r="S826" s="111" t="str">
        <f t="array" aca="1" ref="S826" ca="1">IF(ISNUMBER(R826),IF(R826=100%,"CUMPLIDA",IF(AND(ISNUMBER(N826),ISNUMBER(INDIRECT("FECHA_"&amp;$B826,1))), IF(N826&lt;=INDIRECT("FECHA_"&amp;$B826,1),"INCUMPLIDA","PROCESO"), "VERIFICAR FECHA")),"SIN VALOR AVANCE")</f>
        <v>CUMPLIDA</v>
      </c>
    </row>
    <row r="827" spans="1:19" ht="105.75">
      <c r="A827" s="103" t="s">
        <v>17</v>
      </c>
      <c r="B827" s="104" t="s">
        <v>14</v>
      </c>
      <c r="C827" s="381"/>
      <c r="D827" s="381"/>
      <c r="E827" s="361"/>
      <c r="F827" s="361"/>
      <c r="G827" s="361"/>
      <c r="H827" s="371"/>
      <c r="I827" s="253">
        <v>10</v>
      </c>
      <c r="J827" s="254">
        <v>1</v>
      </c>
      <c r="K827" s="254">
        <v>1</v>
      </c>
      <c r="L827" s="107">
        <v>2</v>
      </c>
      <c r="M827" s="108">
        <v>45199</v>
      </c>
      <c r="N827" s="108">
        <v>45565</v>
      </c>
      <c r="O827" s="109">
        <f t="shared" si="29"/>
        <v>52.285714285714285</v>
      </c>
      <c r="P827" s="110">
        <v>1</v>
      </c>
      <c r="Q827" s="106" t="s">
        <v>2651</v>
      </c>
      <c r="R827" s="110">
        <f t="shared" si="30"/>
        <v>1</v>
      </c>
      <c r="S827" s="111" t="str">
        <f t="array" aca="1" ref="S827" ca="1">IF(ISNUMBER(R827),IF(R827=100%,"CUMPLIDA",IF(AND(ISNUMBER(N827),ISNUMBER(INDIRECT("FECHA_"&amp;$B827,1))), IF(N827&lt;=INDIRECT("FECHA_"&amp;$B827,1),"INCUMPLIDA","PROCESO"), "VERIFICAR FECHA")),"SIN VALOR AVANCE")</f>
        <v>CUMPLIDA</v>
      </c>
    </row>
    <row r="828" spans="1:19" ht="105.75">
      <c r="A828" s="103" t="s">
        <v>17</v>
      </c>
      <c r="B828" s="104" t="s">
        <v>14</v>
      </c>
      <c r="C828" s="381"/>
      <c r="D828" s="381"/>
      <c r="E828" s="361"/>
      <c r="F828" s="361"/>
      <c r="G828" s="361"/>
      <c r="H828" s="371"/>
      <c r="I828" s="253">
        <v>12</v>
      </c>
      <c r="J828" s="254">
        <v>1</v>
      </c>
      <c r="K828" s="254">
        <v>1</v>
      </c>
      <c r="L828" s="107">
        <v>1</v>
      </c>
      <c r="M828" s="108">
        <v>45199</v>
      </c>
      <c r="N828" s="108">
        <v>45351</v>
      </c>
      <c r="O828" s="109">
        <f t="shared" si="29"/>
        <v>21.714285714285715</v>
      </c>
      <c r="P828" s="110">
        <v>1</v>
      </c>
      <c r="Q828" s="106" t="s">
        <v>2651</v>
      </c>
      <c r="R828" s="110">
        <f t="shared" si="30"/>
        <v>1</v>
      </c>
      <c r="S828" s="111" t="str">
        <f t="array" aca="1" ref="S828" ca="1">IF(ISNUMBER(R828),IF(R828=100%,"CUMPLIDA",IF(AND(ISNUMBER(N828),ISNUMBER(INDIRECT("FECHA_"&amp;$B828,1))), IF(N828&lt;=INDIRECT("FECHA_"&amp;$B828,1),"INCUMPLIDA","PROCESO"), "VERIFICAR FECHA")),"SIN VALOR AVANCE")</f>
        <v>CUMPLIDA</v>
      </c>
    </row>
    <row r="829" spans="1:19" ht="105.75">
      <c r="A829" s="103" t="s">
        <v>17</v>
      </c>
      <c r="B829" s="104" t="s">
        <v>14</v>
      </c>
      <c r="C829" s="381"/>
      <c r="D829" s="381"/>
      <c r="E829" s="361" t="s">
        <v>2298</v>
      </c>
      <c r="F829" s="361"/>
      <c r="G829" s="361"/>
      <c r="H829" s="371"/>
      <c r="I829" s="253">
        <v>13</v>
      </c>
      <c r="J829" s="254">
        <v>1</v>
      </c>
      <c r="K829" s="254">
        <v>1</v>
      </c>
      <c r="L829" s="107">
        <v>1</v>
      </c>
      <c r="M829" s="108">
        <v>45047</v>
      </c>
      <c r="N829" s="108">
        <v>45199</v>
      </c>
      <c r="O829" s="109">
        <f t="shared" si="29"/>
        <v>21.714285714285715</v>
      </c>
      <c r="P829" s="110">
        <v>1</v>
      </c>
      <c r="Q829" s="106" t="s">
        <v>2651</v>
      </c>
      <c r="R829" s="110">
        <f t="shared" si="30"/>
        <v>1</v>
      </c>
      <c r="S829" s="111" t="str">
        <f t="array" aca="1" ref="S829" ca="1">IF(ISNUMBER(R829),IF(R829=100%,"CUMPLIDA",IF(AND(ISNUMBER(N829),ISNUMBER(INDIRECT("FECHA_"&amp;$B829,1))), IF(N829&lt;=INDIRECT("FECHA_"&amp;$B829,1),"INCUMPLIDA","PROCESO"), "VERIFICAR FECHA")),"SIN VALOR AVANCE")</f>
        <v>CUMPLIDA</v>
      </c>
    </row>
    <row r="830" spans="1:19" ht="45.75">
      <c r="A830" s="103" t="s">
        <v>17</v>
      </c>
      <c r="B830" s="104" t="s">
        <v>14</v>
      </c>
      <c r="C830" s="381"/>
      <c r="D830" s="381"/>
      <c r="E830" s="361"/>
      <c r="F830" s="361"/>
      <c r="G830" s="361"/>
      <c r="H830" s="371"/>
      <c r="I830" s="253">
        <v>14</v>
      </c>
      <c r="J830" s="254">
        <v>1</v>
      </c>
      <c r="K830" s="254">
        <v>1</v>
      </c>
      <c r="L830" s="107">
        <v>1</v>
      </c>
      <c r="M830" s="108">
        <v>45200</v>
      </c>
      <c r="N830" s="108">
        <v>45808</v>
      </c>
      <c r="O830" s="109">
        <f t="shared" si="29"/>
        <v>86.857142857142861</v>
      </c>
      <c r="P830" s="110">
        <v>1</v>
      </c>
      <c r="Q830" s="106" t="s">
        <v>2604</v>
      </c>
      <c r="R830" s="110">
        <f t="shared" si="30"/>
        <v>1</v>
      </c>
      <c r="S830" s="111" t="str">
        <f t="array" aca="1" ref="S830" ca="1">IF(ISNUMBER(R830),IF(R830=100%,"CUMPLIDA",IF(AND(ISNUMBER(N830),ISNUMBER(INDIRECT("FECHA_"&amp;$B830,1))), IF(N830&lt;=INDIRECT("FECHA_"&amp;$B830,1),"INCUMPLIDA","PROCESO"), "VERIFICAR FECHA")),"SIN VALOR AVANCE")</f>
        <v>CUMPLIDA</v>
      </c>
    </row>
    <row r="831" spans="1:19" ht="105.75">
      <c r="A831" s="103" t="s">
        <v>17</v>
      </c>
      <c r="B831" s="104" t="s">
        <v>14</v>
      </c>
      <c r="C831" s="382"/>
      <c r="D831" s="382"/>
      <c r="E831" s="361"/>
      <c r="F831" s="361"/>
      <c r="G831" s="361"/>
      <c r="H831" s="372"/>
      <c r="I831" s="253">
        <v>15</v>
      </c>
      <c r="J831" s="254">
        <v>1</v>
      </c>
      <c r="K831" s="254">
        <v>1</v>
      </c>
      <c r="L831" s="107">
        <v>1</v>
      </c>
      <c r="M831" s="108">
        <v>45295</v>
      </c>
      <c r="N831" s="108">
        <v>45991</v>
      </c>
      <c r="O831" s="109">
        <f t="shared" si="29"/>
        <v>99.428571428571431</v>
      </c>
      <c r="P831" s="110">
        <v>1</v>
      </c>
      <c r="Q831" s="106" t="s">
        <v>2653</v>
      </c>
      <c r="R831" s="110">
        <f t="shared" si="30"/>
        <v>1</v>
      </c>
      <c r="S831" s="111" t="str">
        <f t="array" aca="1" ref="S831" ca="1">IF(ISNUMBER(R831),IF(R831=100%,"CUMPLIDA",IF(AND(ISNUMBER(N831),ISNUMBER(INDIRECT("FECHA_"&amp;$B831,1))), IF(N831&lt;=INDIRECT("FECHA_"&amp;$B831,1),"INCUMPLIDA","PROCESO"), "VERIFICAR FECHA")),"SIN VALOR AVANCE")</f>
        <v>CUMPLIDA</v>
      </c>
    </row>
    <row r="832" spans="1:19" ht="60.75">
      <c r="A832" s="103" t="s">
        <v>17</v>
      </c>
      <c r="B832" s="104" t="s">
        <v>14</v>
      </c>
      <c r="C832" s="363" t="s">
        <v>2654</v>
      </c>
      <c r="D832" s="363"/>
      <c r="E832" s="361" t="s">
        <v>2261</v>
      </c>
      <c r="F832" s="361"/>
      <c r="G832" s="361"/>
      <c r="H832" s="361"/>
      <c r="I832" s="253">
        <v>1</v>
      </c>
      <c r="J832" s="254">
        <v>1</v>
      </c>
      <c r="K832" s="254">
        <v>1</v>
      </c>
      <c r="L832" s="107">
        <v>1</v>
      </c>
      <c r="M832" s="108">
        <v>45108</v>
      </c>
      <c r="N832" s="108">
        <v>45199</v>
      </c>
      <c r="O832" s="109">
        <f t="shared" si="29"/>
        <v>13</v>
      </c>
      <c r="P832" s="110">
        <v>1</v>
      </c>
      <c r="Q832" s="106" t="s">
        <v>2655</v>
      </c>
      <c r="R832" s="110">
        <f t="shared" si="30"/>
        <v>1</v>
      </c>
      <c r="S832" s="111" t="str">
        <f t="array" aca="1" ref="S832" ca="1">IF(ISNUMBER(R832),IF(R832=100%,"CUMPLIDA",IF(AND(ISNUMBER(N832),ISNUMBER(INDIRECT("FECHA_"&amp;$B832,1))), IF(N832&lt;=INDIRECT("FECHA_"&amp;$B832,1),"INCUMPLIDA","PROCESO"), "VERIFICAR FECHA")),"SIN VALOR AVANCE")</f>
        <v>CUMPLIDA</v>
      </c>
    </row>
    <row r="833" spans="1:19" ht="45.75">
      <c r="A833" s="103" t="s">
        <v>17</v>
      </c>
      <c r="B833" s="104" t="s">
        <v>14</v>
      </c>
      <c r="C833" s="363"/>
      <c r="D833" s="363"/>
      <c r="E833" s="361"/>
      <c r="F833" s="361"/>
      <c r="G833" s="361"/>
      <c r="H833" s="361"/>
      <c r="I833" s="253">
        <v>2</v>
      </c>
      <c r="J833" s="254">
        <v>1</v>
      </c>
      <c r="K833" s="254">
        <v>1</v>
      </c>
      <c r="L833" s="107">
        <v>2</v>
      </c>
      <c r="M833" s="108">
        <v>45200</v>
      </c>
      <c r="N833" s="108">
        <v>45473</v>
      </c>
      <c r="O833" s="109">
        <f t="shared" si="29"/>
        <v>39</v>
      </c>
      <c r="P833" s="110">
        <v>1</v>
      </c>
      <c r="Q833" s="106" t="s">
        <v>1911</v>
      </c>
      <c r="R833" s="110">
        <f t="shared" si="30"/>
        <v>1</v>
      </c>
      <c r="S833" s="111" t="str">
        <f t="array" aca="1" ref="S833" ca="1">IF(ISNUMBER(R833),IF(R833=100%,"CUMPLIDA",IF(AND(ISNUMBER(N833),ISNUMBER(INDIRECT("FECHA_"&amp;$B833,1))), IF(N833&lt;=INDIRECT("FECHA_"&amp;$B833,1),"INCUMPLIDA","PROCESO"), "VERIFICAR FECHA")),"SIN VALOR AVANCE")</f>
        <v>CUMPLIDA</v>
      </c>
    </row>
    <row r="834" spans="1:19" ht="45.75">
      <c r="A834" s="103" t="s">
        <v>17</v>
      </c>
      <c r="B834" s="104" t="s">
        <v>14</v>
      </c>
      <c r="C834" s="363"/>
      <c r="D834" s="363"/>
      <c r="E834" s="361"/>
      <c r="F834" s="361"/>
      <c r="G834" s="361"/>
      <c r="H834" s="361"/>
      <c r="I834" s="253">
        <v>3</v>
      </c>
      <c r="J834" s="254">
        <v>1</v>
      </c>
      <c r="K834" s="254">
        <v>1</v>
      </c>
      <c r="L834" s="115">
        <v>1</v>
      </c>
      <c r="M834" s="108">
        <v>45292</v>
      </c>
      <c r="N834" s="108">
        <v>45657</v>
      </c>
      <c r="O834" s="109">
        <f t="shared" si="29"/>
        <v>52.142857142857146</v>
      </c>
      <c r="P834" s="110">
        <v>1</v>
      </c>
      <c r="Q834" s="106" t="s">
        <v>2656</v>
      </c>
      <c r="R834" s="110">
        <f t="shared" si="30"/>
        <v>1</v>
      </c>
      <c r="S834" s="111" t="str">
        <f t="array" aca="1" ref="S834" ca="1">IF(ISNUMBER(R834),IF(R834=100%,"CUMPLIDA",IF(AND(ISNUMBER(N834),ISNUMBER(INDIRECT("FECHA_"&amp;$B834,1))), IF(N834&lt;=INDIRECT("FECHA_"&amp;$B834,1),"INCUMPLIDA","PROCESO"), "VERIFICAR FECHA")),"SIN VALOR AVANCE")</f>
        <v>CUMPLIDA</v>
      </c>
    </row>
    <row r="835" spans="1:19" ht="75.75">
      <c r="A835" s="103" t="s">
        <v>17</v>
      </c>
      <c r="B835" s="104" t="s">
        <v>14</v>
      </c>
      <c r="C835" s="363"/>
      <c r="D835" s="363"/>
      <c r="E835" s="361" t="s">
        <v>2291</v>
      </c>
      <c r="F835" s="361"/>
      <c r="G835" s="361"/>
      <c r="H835" s="361"/>
      <c r="I835" s="253">
        <v>4</v>
      </c>
      <c r="J835" s="254">
        <v>1</v>
      </c>
      <c r="K835" s="254">
        <v>1</v>
      </c>
      <c r="L835" s="107">
        <v>3</v>
      </c>
      <c r="M835" s="108">
        <v>45078</v>
      </c>
      <c r="N835" s="108">
        <v>45627</v>
      </c>
      <c r="O835" s="109">
        <f t="shared" si="29"/>
        <v>78.428571428571431</v>
      </c>
      <c r="P835" s="110">
        <v>1</v>
      </c>
      <c r="Q835" s="106" t="s">
        <v>2657</v>
      </c>
      <c r="R835" s="110">
        <f t="shared" si="30"/>
        <v>1</v>
      </c>
      <c r="S835" s="111" t="str">
        <f t="array" aca="1" ref="S835" ca="1">IF(ISNUMBER(R835),IF(R835=100%,"CUMPLIDA",IF(AND(ISNUMBER(N835),ISNUMBER(INDIRECT("FECHA_"&amp;$B835,1))), IF(N835&lt;=INDIRECT("FECHA_"&amp;$B835,1),"INCUMPLIDA","PROCESO"), "VERIFICAR FECHA")),"SIN VALOR AVANCE")</f>
        <v>CUMPLIDA</v>
      </c>
    </row>
    <row r="836" spans="1:19" ht="120.75">
      <c r="A836" s="103" t="s">
        <v>17</v>
      </c>
      <c r="B836" s="104" t="s">
        <v>14</v>
      </c>
      <c r="C836" s="363"/>
      <c r="D836" s="363"/>
      <c r="E836" s="361"/>
      <c r="F836" s="361"/>
      <c r="G836" s="361"/>
      <c r="H836" s="361"/>
      <c r="I836" s="253">
        <v>26</v>
      </c>
      <c r="J836" s="254">
        <v>1</v>
      </c>
      <c r="K836" s="254">
        <v>1</v>
      </c>
      <c r="L836" s="107">
        <v>3</v>
      </c>
      <c r="M836" s="108">
        <v>45597</v>
      </c>
      <c r="N836" s="237">
        <v>46234</v>
      </c>
      <c r="O836" s="109">
        <f t="shared" si="29"/>
        <v>91</v>
      </c>
      <c r="P836" s="110">
        <v>0.77</v>
      </c>
      <c r="Q836" s="106" t="s">
        <v>2658</v>
      </c>
      <c r="R836" s="110">
        <f t="shared" si="30"/>
        <v>0.77</v>
      </c>
      <c r="S836" s="111" t="str">
        <f t="array" aca="1" ref="S836" ca="1">IF(ISNUMBER(R836),IF(R836=100%,"CUMPLIDA",IF(AND(ISNUMBER(N836),ISNUMBER(INDIRECT("FECHA_"&amp;$B836,1))), IF(N836&lt;=INDIRECT("FECHA_"&amp;$B836,1),"INCUMPLIDA","PROCESO"), "VERIFICAR FECHA")),"SIN VALOR AVANCE")</f>
        <v>PROCESO</v>
      </c>
    </row>
    <row r="837" spans="1:19" ht="60.75">
      <c r="A837" s="103" t="s">
        <v>17</v>
      </c>
      <c r="B837" s="104" t="s">
        <v>14</v>
      </c>
      <c r="C837" s="363"/>
      <c r="D837" s="363"/>
      <c r="E837" s="361"/>
      <c r="F837" s="361"/>
      <c r="G837" s="361"/>
      <c r="H837" s="361"/>
      <c r="I837" s="253">
        <v>5</v>
      </c>
      <c r="J837" s="254">
        <v>1</v>
      </c>
      <c r="K837" s="254">
        <v>1</v>
      </c>
      <c r="L837" s="107">
        <v>1</v>
      </c>
      <c r="M837" s="108">
        <v>45078</v>
      </c>
      <c r="N837" s="108">
        <v>45199</v>
      </c>
      <c r="O837" s="109">
        <f t="shared" si="29"/>
        <v>17.285714285714285</v>
      </c>
      <c r="P837" s="110">
        <v>1</v>
      </c>
      <c r="Q837" s="106" t="s">
        <v>2655</v>
      </c>
      <c r="R837" s="110">
        <f t="shared" si="30"/>
        <v>1</v>
      </c>
      <c r="S837" s="111" t="str">
        <f t="array" aca="1" ref="S837" ca="1">IF(ISNUMBER(R837),IF(R837=100%,"CUMPLIDA",IF(AND(ISNUMBER(N837),ISNUMBER(INDIRECT("FECHA_"&amp;$B837,1))), IF(N837&lt;=INDIRECT("FECHA_"&amp;$B837,1),"INCUMPLIDA","PROCESO"), "VERIFICAR FECHA")),"SIN VALOR AVANCE")</f>
        <v>CUMPLIDA</v>
      </c>
    </row>
    <row r="838" spans="1:19" ht="45.75">
      <c r="A838" s="103" t="s">
        <v>17</v>
      </c>
      <c r="B838" s="104" t="s">
        <v>14</v>
      </c>
      <c r="C838" s="363"/>
      <c r="D838" s="363"/>
      <c r="E838" s="361"/>
      <c r="F838" s="361"/>
      <c r="G838" s="361"/>
      <c r="H838" s="361"/>
      <c r="I838" s="253">
        <v>6</v>
      </c>
      <c r="J838" s="254">
        <v>1</v>
      </c>
      <c r="K838" s="254">
        <v>1</v>
      </c>
      <c r="L838" s="107">
        <v>1</v>
      </c>
      <c r="M838" s="108">
        <v>45170</v>
      </c>
      <c r="N838" s="108">
        <v>45473</v>
      </c>
      <c r="O838" s="109">
        <f t="shared" si="29"/>
        <v>43.285714285714285</v>
      </c>
      <c r="P838" s="110">
        <v>1</v>
      </c>
      <c r="Q838" s="106" t="s">
        <v>2659</v>
      </c>
      <c r="R838" s="110">
        <f t="shared" si="30"/>
        <v>1</v>
      </c>
      <c r="S838" s="111" t="str">
        <f t="array" aca="1" ref="S838" ca="1">IF(ISNUMBER(R838),IF(R838=100%,"CUMPLIDA",IF(AND(ISNUMBER(N838),ISNUMBER(INDIRECT("FECHA_"&amp;$B838,1))), IF(N838&lt;=INDIRECT("FECHA_"&amp;$B838,1),"INCUMPLIDA","PROCESO"), "VERIFICAR FECHA")),"SIN VALOR AVANCE")</f>
        <v>CUMPLIDA</v>
      </c>
    </row>
    <row r="839" spans="1:19" ht="60.75">
      <c r="A839" s="103" t="s">
        <v>17</v>
      </c>
      <c r="B839" s="104" t="s">
        <v>14</v>
      </c>
      <c r="C839" s="363"/>
      <c r="D839" s="363"/>
      <c r="E839" s="361"/>
      <c r="F839" s="361"/>
      <c r="G839" s="361"/>
      <c r="H839" s="361"/>
      <c r="I839" s="253">
        <v>7</v>
      </c>
      <c r="J839" s="254">
        <v>1</v>
      </c>
      <c r="K839" s="254">
        <v>1</v>
      </c>
      <c r="L839" s="107">
        <v>5</v>
      </c>
      <c r="M839" s="108">
        <v>45231</v>
      </c>
      <c r="N839" s="108">
        <v>45626</v>
      </c>
      <c r="O839" s="109">
        <f t="shared" si="29"/>
        <v>56.428571428571431</v>
      </c>
      <c r="P839" s="110">
        <v>1</v>
      </c>
      <c r="Q839" s="106" t="s">
        <v>2655</v>
      </c>
      <c r="R839" s="110">
        <f t="shared" si="30"/>
        <v>1</v>
      </c>
      <c r="S839" s="111" t="str">
        <f t="array" aca="1" ref="S839" ca="1">IF(ISNUMBER(R839),IF(R839=100%,"CUMPLIDA",IF(AND(ISNUMBER(N839),ISNUMBER(INDIRECT("FECHA_"&amp;$B839,1))), IF(N839&lt;=INDIRECT("FECHA_"&amp;$B839,1),"INCUMPLIDA","PROCESO"), "VERIFICAR FECHA")),"SIN VALOR AVANCE")</f>
        <v>CUMPLIDA</v>
      </c>
    </row>
    <row r="840" spans="1:19" ht="75.75">
      <c r="A840" s="103" t="s">
        <v>17</v>
      </c>
      <c r="B840" s="104" t="s">
        <v>14</v>
      </c>
      <c r="C840" s="363"/>
      <c r="D840" s="363"/>
      <c r="E840" s="361" t="s">
        <v>2283</v>
      </c>
      <c r="F840" s="361"/>
      <c r="G840" s="361"/>
      <c r="H840" s="361"/>
      <c r="I840" s="253">
        <v>8</v>
      </c>
      <c r="J840" s="254">
        <v>1</v>
      </c>
      <c r="K840" s="254">
        <v>1</v>
      </c>
      <c r="L840" s="107">
        <v>4</v>
      </c>
      <c r="M840" s="108">
        <v>45474</v>
      </c>
      <c r="N840" s="108">
        <v>45473</v>
      </c>
      <c r="O840" s="109">
        <f t="shared" si="29"/>
        <v>-0.14285714285714285</v>
      </c>
      <c r="P840" s="110">
        <v>1</v>
      </c>
      <c r="Q840" s="106" t="s">
        <v>2660</v>
      </c>
      <c r="R840" s="110">
        <f t="shared" si="30"/>
        <v>1</v>
      </c>
      <c r="S840" s="111" t="str">
        <f t="array" aca="1" ref="S840" ca="1">IF(ISNUMBER(R840),IF(R840=100%,"CUMPLIDA",IF(AND(ISNUMBER(N840),ISNUMBER(INDIRECT("FECHA_"&amp;$B840,1))), IF(N840&lt;=INDIRECT("FECHA_"&amp;$B840,1),"INCUMPLIDA","PROCESO"), "VERIFICAR FECHA")),"SIN VALOR AVANCE")</f>
        <v>CUMPLIDA</v>
      </c>
    </row>
    <row r="841" spans="1:19" ht="75.75">
      <c r="A841" s="103" t="s">
        <v>17</v>
      </c>
      <c r="B841" s="104" t="s">
        <v>14</v>
      </c>
      <c r="C841" s="363"/>
      <c r="D841" s="363"/>
      <c r="E841" s="361"/>
      <c r="F841" s="361"/>
      <c r="G841" s="361"/>
      <c r="H841" s="361"/>
      <c r="I841" s="253">
        <v>9</v>
      </c>
      <c r="J841" s="254">
        <v>1</v>
      </c>
      <c r="K841" s="254">
        <v>1</v>
      </c>
      <c r="L841" s="107">
        <v>1</v>
      </c>
      <c r="M841" s="108">
        <v>45231</v>
      </c>
      <c r="N841" s="108">
        <v>45504</v>
      </c>
      <c r="O841" s="109">
        <f t="shared" si="29"/>
        <v>39</v>
      </c>
      <c r="P841" s="110">
        <v>1</v>
      </c>
      <c r="Q841" s="106" t="s">
        <v>2661</v>
      </c>
      <c r="R841" s="110">
        <f t="shared" si="30"/>
        <v>1</v>
      </c>
      <c r="S841" s="111" t="str">
        <f t="array" aca="1" ref="S841" ca="1">IF(ISNUMBER(R841),IF(R841=100%,"CUMPLIDA",IF(AND(ISNUMBER(N841),ISNUMBER(INDIRECT("FECHA_"&amp;$B841,1))), IF(N841&lt;=INDIRECT("FECHA_"&amp;$B841,1),"INCUMPLIDA","PROCESO"), "VERIFICAR FECHA")),"SIN VALOR AVANCE")</f>
        <v>CUMPLIDA</v>
      </c>
    </row>
    <row r="842" spans="1:19" ht="30.75">
      <c r="A842" s="103" t="s">
        <v>17</v>
      </c>
      <c r="B842" s="104" t="s">
        <v>14</v>
      </c>
      <c r="C842" s="363"/>
      <c r="D842" s="363"/>
      <c r="E842" s="361"/>
      <c r="F842" s="361"/>
      <c r="G842" s="361"/>
      <c r="H842" s="361"/>
      <c r="I842" s="253">
        <v>10</v>
      </c>
      <c r="J842" s="254">
        <v>1</v>
      </c>
      <c r="K842" s="254">
        <v>1</v>
      </c>
      <c r="L842" s="107">
        <v>1</v>
      </c>
      <c r="M842" s="108">
        <v>45323</v>
      </c>
      <c r="N842" s="117">
        <v>45747</v>
      </c>
      <c r="O842" s="109">
        <f t="shared" si="29"/>
        <v>60.571428571428569</v>
      </c>
      <c r="P842" s="110">
        <v>1</v>
      </c>
      <c r="Q842" s="106" t="s">
        <v>2662</v>
      </c>
      <c r="R842" s="110">
        <f t="shared" si="30"/>
        <v>1</v>
      </c>
      <c r="S842" s="111" t="str">
        <f t="array" aca="1" ref="S842" ca="1">IF(ISNUMBER(R842),IF(R842=100%,"CUMPLIDA",IF(AND(ISNUMBER(N842),ISNUMBER(INDIRECT("FECHA_"&amp;$B842,1))), IF(N842&lt;=INDIRECT("FECHA_"&amp;$B842,1),"INCUMPLIDA","PROCESO"), "VERIFICAR FECHA")),"SIN VALOR AVANCE")</f>
        <v>CUMPLIDA</v>
      </c>
    </row>
    <row r="843" spans="1:19" ht="30.75">
      <c r="A843" s="103" t="s">
        <v>17</v>
      </c>
      <c r="B843" s="104" t="s">
        <v>14</v>
      </c>
      <c r="C843" s="363"/>
      <c r="D843" s="363"/>
      <c r="E843" s="361"/>
      <c r="F843" s="361"/>
      <c r="G843" s="361"/>
      <c r="H843" s="361"/>
      <c r="I843" s="253">
        <v>11</v>
      </c>
      <c r="J843" s="254">
        <v>1</v>
      </c>
      <c r="K843" s="254">
        <v>1</v>
      </c>
      <c r="L843" s="107">
        <v>1</v>
      </c>
      <c r="M843" s="108">
        <v>45323</v>
      </c>
      <c r="N843" s="117">
        <v>45747</v>
      </c>
      <c r="O843" s="109">
        <f t="shared" si="29"/>
        <v>60.571428571428569</v>
      </c>
      <c r="P843" s="110">
        <v>1</v>
      </c>
      <c r="Q843" s="106" t="s">
        <v>2663</v>
      </c>
      <c r="R843" s="110">
        <f t="shared" si="30"/>
        <v>1</v>
      </c>
      <c r="S843" s="111" t="str">
        <f t="array" aca="1" ref="S843" ca="1">IF(ISNUMBER(R843),IF(R843=100%,"CUMPLIDA",IF(AND(ISNUMBER(N843),ISNUMBER(INDIRECT("FECHA_"&amp;$B843,1))), IF(N843&lt;=INDIRECT("FECHA_"&amp;$B843,1),"INCUMPLIDA","PROCESO"), "VERIFICAR FECHA")),"SIN VALOR AVANCE")</f>
        <v>CUMPLIDA</v>
      </c>
    </row>
    <row r="844" spans="1:19" ht="30.75">
      <c r="A844" s="103" t="s">
        <v>17</v>
      </c>
      <c r="B844" s="104" t="s">
        <v>14</v>
      </c>
      <c r="C844" s="363"/>
      <c r="D844" s="363"/>
      <c r="E844" s="361"/>
      <c r="F844" s="361"/>
      <c r="G844" s="361"/>
      <c r="H844" s="361"/>
      <c r="I844" s="253">
        <v>12</v>
      </c>
      <c r="J844" s="254">
        <v>1</v>
      </c>
      <c r="K844" s="254">
        <v>1</v>
      </c>
      <c r="L844" s="107">
        <v>1</v>
      </c>
      <c r="M844" s="108">
        <v>45231</v>
      </c>
      <c r="N844" s="117">
        <v>45747</v>
      </c>
      <c r="O844" s="109">
        <f t="shared" si="29"/>
        <v>73.714285714285708</v>
      </c>
      <c r="P844" s="110">
        <v>1</v>
      </c>
      <c r="Q844" s="106" t="s">
        <v>2663</v>
      </c>
      <c r="R844" s="110">
        <f t="shared" si="30"/>
        <v>1</v>
      </c>
      <c r="S844" s="111" t="str">
        <f t="array" aca="1" ref="S844" ca="1">IF(ISNUMBER(R844),IF(R844=100%,"CUMPLIDA",IF(AND(ISNUMBER(N844),ISNUMBER(INDIRECT("FECHA_"&amp;$B844,1))), IF(N844&lt;=INDIRECT("FECHA_"&amp;$B844,1),"INCUMPLIDA","PROCESO"), "VERIFICAR FECHA")),"SIN VALOR AVANCE")</f>
        <v>CUMPLIDA</v>
      </c>
    </row>
    <row r="845" spans="1:19" ht="30.75">
      <c r="A845" s="103" t="s">
        <v>17</v>
      </c>
      <c r="B845" s="104" t="s">
        <v>14</v>
      </c>
      <c r="C845" s="363"/>
      <c r="D845" s="363"/>
      <c r="E845" s="361"/>
      <c r="F845" s="361"/>
      <c r="G845" s="361"/>
      <c r="H845" s="361"/>
      <c r="I845" s="253">
        <v>13</v>
      </c>
      <c r="J845" s="254">
        <v>1</v>
      </c>
      <c r="K845" s="254">
        <v>1</v>
      </c>
      <c r="L845" s="107">
        <v>1</v>
      </c>
      <c r="M845" s="108">
        <v>45323</v>
      </c>
      <c r="N845" s="117">
        <v>45747</v>
      </c>
      <c r="O845" s="109">
        <f t="shared" si="29"/>
        <v>60.571428571428569</v>
      </c>
      <c r="P845" s="110">
        <v>1</v>
      </c>
      <c r="Q845" s="106" t="s">
        <v>2662</v>
      </c>
      <c r="R845" s="110">
        <f t="shared" si="30"/>
        <v>1</v>
      </c>
      <c r="S845" s="111" t="str">
        <f t="array" aca="1" ref="S845" ca="1">IF(ISNUMBER(R845),IF(R845=100%,"CUMPLIDA",IF(AND(ISNUMBER(N845),ISNUMBER(INDIRECT("FECHA_"&amp;$B845,1))), IF(N845&lt;=INDIRECT("FECHA_"&amp;$B845,1),"INCUMPLIDA","PROCESO"), "VERIFICAR FECHA")),"SIN VALOR AVANCE")</f>
        <v>CUMPLIDA</v>
      </c>
    </row>
    <row r="846" spans="1:19" ht="45.75">
      <c r="A846" s="103" t="s">
        <v>17</v>
      </c>
      <c r="B846" s="104" t="s">
        <v>14</v>
      </c>
      <c r="C846" s="363"/>
      <c r="D846" s="363"/>
      <c r="E846" s="361"/>
      <c r="F846" s="361"/>
      <c r="G846" s="361"/>
      <c r="H846" s="361"/>
      <c r="I846" s="253">
        <v>14</v>
      </c>
      <c r="J846" s="254">
        <v>1</v>
      </c>
      <c r="K846" s="254">
        <v>1</v>
      </c>
      <c r="L846" s="107">
        <v>1</v>
      </c>
      <c r="M846" s="108">
        <v>45231</v>
      </c>
      <c r="N846" s="117">
        <v>45747</v>
      </c>
      <c r="O846" s="109">
        <f t="shared" si="29"/>
        <v>73.714285714285708</v>
      </c>
      <c r="P846" s="110">
        <v>1</v>
      </c>
      <c r="Q846" s="106" t="s">
        <v>2664</v>
      </c>
      <c r="R846" s="110">
        <f t="shared" si="30"/>
        <v>1</v>
      </c>
      <c r="S846" s="111" t="str">
        <f t="array" aca="1" ref="S846" ca="1">IF(ISNUMBER(R846),IF(R846=100%,"CUMPLIDA",IF(AND(ISNUMBER(N846),ISNUMBER(INDIRECT("FECHA_"&amp;$B846,1))), IF(N846&lt;=INDIRECT("FECHA_"&amp;$B846,1),"INCUMPLIDA","PROCESO"), "VERIFICAR FECHA")),"SIN VALOR AVANCE")</f>
        <v>CUMPLIDA</v>
      </c>
    </row>
    <row r="847" spans="1:19" ht="60.75">
      <c r="A847" s="103" t="s">
        <v>17</v>
      </c>
      <c r="B847" s="104" t="s">
        <v>14</v>
      </c>
      <c r="C847" s="363"/>
      <c r="D847" s="363"/>
      <c r="E847" s="361"/>
      <c r="F847" s="361"/>
      <c r="G847" s="361"/>
      <c r="H847" s="361"/>
      <c r="I847" s="253">
        <v>15</v>
      </c>
      <c r="J847" s="254">
        <v>1</v>
      </c>
      <c r="K847" s="254">
        <v>1</v>
      </c>
      <c r="L847" s="107">
        <v>1</v>
      </c>
      <c r="M847" s="108">
        <v>45231</v>
      </c>
      <c r="N847" s="117">
        <v>45808</v>
      </c>
      <c r="O847" s="109">
        <f t="shared" si="29"/>
        <v>82.428571428571431</v>
      </c>
      <c r="P847" s="110">
        <v>1</v>
      </c>
      <c r="Q847" s="106" t="s">
        <v>2665</v>
      </c>
      <c r="R847" s="110">
        <f t="shared" si="30"/>
        <v>1</v>
      </c>
      <c r="S847" s="111" t="str">
        <f t="array" aca="1" ref="S847" ca="1">IF(ISNUMBER(R847),IF(R847=100%,"CUMPLIDA",IF(AND(ISNUMBER(N847),ISNUMBER(INDIRECT("FECHA_"&amp;$B847,1))), IF(N847&lt;=INDIRECT("FECHA_"&amp;$B847,1),"INCUMPLIDA","PROCESO"), "VERIFICAR FECHA")),"SIN VALOR AVANCE")</f>
        <v>CUMPLIDA</v>
      </c>
    </row>
    <row r="848" spans="1:19" ht="30">
      <c r="A848" s="103" t="s">
        <v>17</v>
      </c>
      <c r="B848" s="104" t="s">
        <v>14</v>
      </c>
      <c r="C848" s="363"/>
      <c r="D848" s="363"/>
      <c r="E848" s="361"/>
      <c r="F848" s="361"/>
      <c r="G848" s="361"/>
      <c r="H848" s="361"/>
      <c r="I848" s="253">
        <v>16</v>
      </c>
      <c r="J848" s="254">
        <v>1</v>
      </c>
      <c r="K848" s="254">
        <v>1</v>
      </c>
      <c r="L848" s="107">
        <v>2</v>
      </c>
      <c r="M848" s="108">
        <v>45839</v>
      </c>
      <c r="N848" s="108">
        <v>46660</v>
      </c>
      <c r="O848" s="109">
        <f t="shared" si="29"/>
        <v>117.28571428571429</v>
      </c>
      <c r="P848" s="110">
        <v>0</v>
      </c>
      <c r="Q848" s="106" t="s">
        <v>2666</v>
      </c>
      <c r="R848" s="110">
        <f t="shared" si="30"/>
        <v>0</v>
      </c>
      <c r="S848" s="111" t="str">
        <f t="array" aca="1" ref="S848" ca="1">IF(ISNUMBER(R848),IF(R848=100%,"CUMPLIDA",IF(AND(ISNUMBER(N848),ISNUMBER(INDIRECT("FECHA_"&amp;$B848,1))), IF(N848&lt;=INDIRECT("FECHA_"&amp;$B848,1),"INCUMPLIDA","PROCESO"), "VERIFICAR FECHA")),"SIN VALOR AVANCE")</f>
        <v>PROCESO</v>
      </c>
    </row>
    <row r="849" spans="1:19" ht="30.75">
      <c r="A849" s="103" t="s">
        <v>17</v>
      </c>
      <c r="B849" s="104" t="s">
        <v>14</v>
      </c>
      <c r="C849" s="363"/>
      <c r="D849" s="363"/>
      <c r="E849" s="361"/>
      <c r="F849" s="361"/>
      <c r="G849" s="361"/>
      <c r="H849" s="361"/>
      <c r="I849" s="253">
        <v>17</v>
      </c>
      <c r="J849" s="254">
        <v>1</v>
      </c>
      <c r="K849" s="254">
        <v>1</v>
      </c>
      <c r="L849" s="107">
        <v>1</v>
      </c>
      <c r="M849" s="108">
        <v>45839</v>
      </c>
      <c r="N849" s="108">
        <v>46660</v>
      </c>
      <c r="O849" s="109">
        <f t="shared" si="29"/>
        <v>117.28571428571429</v>
      </c>
      <c r="P849" s="110">
        <v>0</v>
      </c>
      <c r="Q849" s="106" t="s">
        <v>2662</v>
      </c>
      <c r="R849" s="110">
        <f t="shared" si="30"/>
        <v>0</v>
      </c>
      <c r="S849" s="111" t="str">
        <f t="array" aca="1" ref="S849" ca="1">IF(ISNUMBER(R849),IF(R849=100%,"CUMPLIDA",IF(AND(ISNUMBER(N849),ISNUMBER(INDIRECT("FECHA_"&amp;$B849,1))), IF(N849&lt;=INDIRECT("FECHA_"&amp;$B849,1),"INCUMPLIDA","PROCESO"), "VERIFICAR FECHA")),"SIN VALOR AVANCE")</f>
        <v>PROCESO</v>
      </c>
    </row>
    <row r="850" spans="1:19" ht="60.75">
      <c r="A850" s="103" t="s">
        <v>17</v>
      </c>
      <c r="B850" s="104" t="s">
        <v>14</v>
      </c>
      <c r="C850" s="363"/>
      <c r="D850" s="363"/>
      <c r="E850" s="361"/>
      <c r="F850" s="361"/>
      <c r="G850" s="361"/>
      <c r="H850" s="361"/>
      <c r="I850" s="253">
        <v>18</v>
      </c>
      <c r="J850" s="254">
        <v>1</v>
      </c>
      <c r="K850" s="254">
        <v>1</v>
      </c>
      <c r="L850" s="107">
        <v>2</v>
      </c>
      <c r="M850" s="108">
        <v>45839</v>
      </c>
      <c r="N850" s="108">
        <v>46660</v>
      </c>
      <c r="O850" s="109">
        <f t="shared" si="29"/>
        <v>117.28571428571429</v>
      </c>
      <c r="P850" s="110">
        <v>0</v>
      </c>
      <c r="Q850" s="106" t="s">
        <v>2665</v>
      </c>
      <c r="R850" s="110">
        <f t="shared" si="30"/>
        <v>0</v>
      </c>
      <c r="S850" s="111" t="str">
        <f t="array" aca="1" ref="S850" ca="1">IF(ISNUMBER(R850),IF(R850=100%,"CUMPLIDA",IF(AND(ISNUMBER(N850),ISNUMBER(INDIRECT("FECHA_"&amp;$B850,1))), IF(N850&lt;=INDIRECT("FECHA_"&amp;$B850,1),"INCUMPLIDA","PROCESO"), "VERIFICAR FECHA")),"SIN VALOR AVANCE")</f>
        <v>PROCESO</v>
      </c>
    </row>
    <row r="851" spans="1:19" ht="75.75">
      <c r="A851" s="103" t="s">
        <v>17</v>
      </c>
      <c r="B851" s="104" t="s">
        <v>14</v>
      </c>
      <c r="C851" s="363"/>
      <c r="D851" s="363"/>
      <c r="E851" s="361"/>
      <c r="F851" s="361"/>
      <c r="G851" s="361"/>
      <c r="H851" s="361"/>
      <c r="I851" s="253">
        <v>9</v>
      </c>
      <c r="J851" s="254">
        <v>1</v>
      </c>
      <c r="K851" s="254">
        <v>1</v>
      </c>
      <c r="L851" s="107">
        <v>1</v>
      </c>
      <c r="M851" s="108">
        <v>45231</v>
      </c>
      <c r="N851" s="108">
        <v>45504</v>
      </c>
      <c r="O851" s="109">
        <f t="shared" si="29"/>
        <v>39</v>
      </c>
      <c r="P851" s="110">
        <v>1</v>
      </c>
      <c r="Q851" s="106" t="s">
        <v>2661</v>
      </c>
      <c r="R851" s="110">
        <f t="shared" si="30"/>
        <v>1</v>
      </c>
      <c r="S851" s="111" t="str">
        <f t="array" aca="1" ref="S851" ca="1">IF(ISNUMBER(R851),IF(R851=100%,"CUMPLIDA",IF(AND(ISNUMBER(N851),ISNUMBER(INDIRECT("FECHA_"&amp;$B851,1))), IF(N851&lt;=INDIRECT("FECHA_"&amp;$B851,1),"INCUMPLIDA","PROCESO"), "VERIFICAR FECHA")),"SIN VALOR AVANCE")</f>
        <v>CUMPLIDA</v>
      </c>
    </row>
    <row r="852" spans="1:19" ht="30.75">
      <c r="A852" s="103" t="s">
        <v>17</v>
      </c>
      <c r="B852" s="104" t="s">
        <v>14</v>
      </c>
      <c r="C852" s="363"/>
      <c r="D852" s="363"/>
      <c r="E852" s="361"/>
      <c r="F852" s="361"/>
      <c r="G852" s="361"/>
      <c r="H852" s="361"/>
      <c r="I852" s="253">
        <v>10</v>
      </c>
      <c r="J852" s="254">
        <v>1</v>
      </c>
      <c r="K852" s="254">
        <v>1</v>
      </c>
      <c r="L852" s="107">
        <v>1</v>
      </c>
      <c r="M852" s="108">
        <v>45323</v>
      </c>
      <c r="N852" s="108">
        <v>45747</v>
      </c>
      <c r="O852" s="109">
        <f t="shared" si="29"/>
        <v>60.571428571428569</v>
      </c>
      <c r="P852" s="110">
        <v>1</v>
      </c>
      <c r="Q852" s="106" t="s">
        <v>2662</v>
      </c>
      <c r="R852" s="110">
        <f t="shared" si="30"/>
        <v>1</v>
      </c>
      <c r="S852" s="111" t="str">
        <f t="array" aca="1" ref="S852" ca="1">IF(ISNUMBER(R852),IF(R852=100%,"CUMPLIDA",IF(AND(ISNUMBER(N852),ISNUMBER(INDIRECT("FECHA_"&amp;$B852,1))), IF(N852&lt;=INDIRECT("FECHA_"&amp;$B852,1),"INCUMPLIDA","PROCESO"), "VERIFICAR FECHA")),"SIN VALOR AVANCE")</f>
        <v>CUMPLIDA</v>
      </c>
    </row>
    <row r="853" spans="1:19" ht="30.75">
      <c r="A853" s="103" t="s">
        <v>17</v>
      </c>
      <c r="B853" s="104" t="s">
        <v>14</v>
      </c>
      <c r="C853" s="363"/>
      <c r="D853" s="363"/>
      <c r="E853" s="361"/>
      <c r="F853" s="361"/>
      <c r="G853" s="361"/>
      <c r="H853" s="361"/>
      <c r="I853" s="253">
        <v>11</v>
      </c>
      <c r="J853" s="254">
        <v>1</v>
      </c>
      <c r="K853" s="254">
        <v>1</v>
      </c>
      <c r="L853" s="107">
        <v>1</v>
      </c>
      <c r="M853" s="108">
        <v>45323</v>
      </c>
      <c r="N853" s="108">
        <v>45747</v>
      </c>
      <c r="O853" s="109">
        <f t="shared" si="29"/>
        <v>60.571428571428569</v>
      </c>
      <c r="P853" s="110">
        <v>1</v>
      </c>
      <c r="Q853" s="106" t="s">
        <v>2663</v>
      </c>
      <c r="R853" s="110">
        <f t="shared" si="30"/>
        <v>1</v>
      </c>
      <c r="S853" s="111" t="str">
        <f t="array" aca="1" ref="S853" ca="1">IF(ISNUMBER(R853),IF(R853=100%,"CUMPLIDA",IF(AND(ISNUMBER(N853),ISNUMBER(INDIRECT("FECHA_"&amp;$B853,1))), IF(N853&lt;=INDIRECT("FECHA_"&amp;$B853,1),"INCUMPLIDA","PROCESO"), "VERIFICAR FECHA")),"SIN VALOR AVANCE")</f>
        <v>CUMPLIDA</v>
      </c>
    </row>
    <row r="854" spans="1:19" ht="30.75">
      <c r="A854" s="103" t="s">
        <v>17</v>
      </c>
      <c r="B854" s="104" t="s">
        <v>14</v>
      </c>
      <c r="C854" s="363"/>
      <c r="D854" s="363"/>
      <c r="E854" s="361"/>
      <c r="F854" s="361"/>
      <c r="G854" s="361"/>
      <c r="H854" s="361"/>
      <c r="I854" s="253">
        <v>12</v>
      </c>
      <c r="J854" s="254">
        <v>1</v>
      </c>
      <c r="K854" s="254">
        <v>1</v>
      </c>
      <c r="L854" s="107">
        <v>1</v>
      </c>
      <c r="M854" s="108">
        <v>45231</v>
      </c>
      <c r="N854" s="108">
        <v>45747</v>
      </c>
      <c r="O854" s="109">
        <f t="shared" si="29"/>
        <v>73.714285714285708</v>
      </c>
      <c r="P854" s="110">
        <v>1</v>
      </c>
      <c r="Q854" s="106" t="s">
        <v>2663</v>
      </c>
      <c r="R854" s="110">
        <f t="shared" si="30"/>
        <v>1</v>
      </c>
      <c r="S854" s="111" t="str">
        <f t="array" aca="1" ref="S854" ca="1">IF(ISNUMBER(R854),IF(R854=100%,"CUMPLIDA",IF(AND(ISNUMBER(N854),ISNUMBER(INDIRECT("FECHA_"&amp;$B854,1))), IF(N854&lt;=INDIRECT("FECHA_"&amp;$B854,1),"INCUMPLIDA","PROCESO"), "VERIFICAR FECHA")),"SIN VALOR AVANCE")</f>
        <v>CUMPLIDA</v>
      </c>
    </row>
    <row r="855" spans="1:19" ht="30.75">
      <c r="A855" s="103" t="s">
        <v>17</v>
      </c>
      <c r="B855" s="104" t="s">
        <v>14</v>
      </c>
      <c r="C855" s="363"/>
      <c r="D855" s="363"/>
      <c r="E855" s="361"/>
      <c r="F855" s="361"/>
      <c r="G855" s="361"/>
      <c r="H855" s="361"/>
      <c r="I855" s="253">
        <v>13</v>
      </c>
      <c r="J855" s="254">
        <v>1</v>
      </c>
      <c r="K855" s="254">
        <v>1</v>
      </c>
      <c r="L855" s="107">
        <v>1</v>
      </c>
      <c r="M855" s="108">
        <v>45323</v>
      </c>
      <c r="N855" s="108">
        <v>45747</v>
      </c>
      <c r="O855" s="109">
        <f t="shared" si="29"/>
        <v>60.571428571428569</v>
      </c>
      <c r="P855" s="110">
        <v>1</v>
      </c>
      <c r="Q855" s="106" t="s">
        <v>2667</v>
      </c>
      <c r="R855" s="110">
        <f t="shared" si="30"/>
        <v>1</v>
      </c>
      <c r="S855" s="111" t="str">
        <f t="array" aca="1" ref="S855" ca="1">IF(ISNUMBER(R855),IF(R855=100%,"CUMPLIDA",IF(AND(ISNUMBER(N855),ISNUMBER(INDIRECT("FECHA_"&amp;$B855,1))), IF(N855&lt;=INDIRECT("FECHA_"&amp;$B855,1),"INCUMPLIDA","PROCESO"), "VERIFICAR FECHA")),"SIN VALOR AVANCE")</f>
        <v>CUMPLIDA</v>
      </c>
    </row>
    <row r="856" spans="1:19" ht="30.75">
      <c r="A856" s="103" t="s">
        <v>17</v>
      </c>
      <c r="B856" s="104" t="s">
        <v>14</v>
      </c>
      <c r="C856" s="363"/>
      <c r="D856" s="363"/>
      <c r="E856" s="361"/>
      <c r="F856" s="361"/>
      <c r="G856" s="361"/>
      <c r="H856" s="361"/>
      <c r="I856" s="253">
        <v>14</v>
      </c>
      <c r="J856" s="254">
        <v>1</v>
      </c>
      <c r="K856" s="254">
        <v>1</v>
      </c>
      <c r="L856" s="107">
        <v>1</v>
      </c>
      <c r="M856" s="108">
        <v>45231</v>
      </c>
      <c r="N856" s="108">
        <v>45747</v>
      </c>
      <c r="O856" s="109">
        <f t="shared" si="29"/>
        <v>73.714285714285708</v>
      </c>
      <c r="P856" s="110">
        <v>1</v>
      </c>
      <c r="Q856" s="106" t="s">
        <v>2663</v>
      </c>
      <c r="R856" s="110">
        <f t="shared" si="30"/>
        <v>1</v>
      </c>
      <c r="S856" s="111" t="str">
        <f t="array" aca="1" ref="S856" ca="1">IF(ISNUMBER(R856),IF(R856=100%,"CUMPLIDA",IF(AND(ISNUMBER(N856),ISNUMBER(INDIRECT("FECHA_"&amp;$B856,1))), IF(N856&lt;=INDIRECT("FECHA_"&amp;$B856,1),"INCUMPLIDA","PROCESO"), "VERIFICAR FECHA")),"SIN VALOR AVANCE")</f>
        <v>CUMPLIDA</v>
      </c>
    </row>
    <row r="857" spans="1:19" ht="60.75">
      <c r="A857" s="103" t="s">
        <v>17</v>
      </c>
      <c r="B857" s="104" t="s">
        <v>14</v>
      </c>
      <c r="C857" s="363"/>
      <c r="D857" s="363"/>
      <c r="E857" s="361"/>
      <c r="F857" s="361"/>
      <c r="G857" s="361"/>
      <c r="H857" s="361"/>
      <c r="I857" s="253">
        <v>15</v>
      </c>
      <c r="J857" s="254">
        <v>1</v>
      </c>
      <c r="K857" s="254">
        <v>1</v>
      </c>
      <c r="L857" s="107">
        <v>1</v>
      </c>
      <c r="M857" s="108">
        <v>45231</v>
      </c>
      <c r="N857" s="108">
        <v>45808</v>
      </c>
      <c r="O857" s="109">
        <f t="shared" si="29"/>
        <v>82.428571428571431</v>
      </c>
      <c r="P857" s="110">
        <v>1</v>
      </c>
      <c r="Q857" s="106" t="s">
        <v>2668</v>
      </c>
      <c r="R857" s="110">
        <f t="shared" si="30"/>
        <v>1</v>
      </c>
      <c r="S857" s="111" t="str">
        <f t="array" aca="1" ref="S857" ca="1">IF(ISNUMBER(R857),IF(R857=100%,"CUMPLIDA",IF(AND(ISNUMBER(N857),ISNUMBER(INDIRECT("FECHA_"&amp;$B857,1))), IF(N857&lt;=INDIRECT("FECHA_"&amp;$B857,1),"INCUMPLIDA","PROCESO"), "VERIFICAR FECHA")),"SIN VALOR AVANCE")</f>
        <v>CUMPLIDA</v>
      </c>
    </row>
    <row r="858" spans="1:19" ht="30.75">
      <c r="A858" s="103" t="s">
        <v>17</v>
      </c>
      <c r="B858" s="104" t="s">
        <v>14</v>
      </c>
      <c r="C858" s="363"/>
      <c r="D858" s="363"/>
      <c r="E858" s="361"/>
      <c r="F858" s="361"/>
      <c r="G858" s="361"/>
      <c r="H858" s="361"/>
      <c r="I858" s="253">
        <v>16</v>
      </c>
      <c r="J858" s="254">
        <v>1</v>
      </c>
      <c r="K858" s="254">
        <v>1</v>
      </c>
      <c r="L858" s="107">
        <v>2</v>
      </c>
      <c r="M858" s="108">
        <v>45839</v>
      </c>
      <c r="N858" s="108">
        <v>46660</v>
      </c>
      <c r="O858" s="109">
        <f t="shared" si="29"/>
        <v>117.28571428571429</v>
      </c>
      <c r="P858" s="110">
        <v>0</v>
      </c>
      <c r="Q858" s="106" t="s">
        <v>2663</v>
      </c>
      <c r="R858" s="110">
        <f t="shared" si="30"/>
        <v>0</v>
      </c>
      <c r="S858" s="111" t="str">
        <f t="array" aca="1" ref="S858" ca="1">IF(ISNUMBER(R858),IF(R858=100%,"CUMPLIDA",IF(AND(ISNUMBER(N858),ISNUMBER(INDIRECT("FECHA_"&amp;$B858,1))), IF(N858&lt;=INDIRECT("FECHA_"&amp;$B858,1),"INCUMPLIDA","PROCESO"), "VERIFICAR FECHA")),"SIN VALOR AVANCE")</f>
        <v>PROCESO</v>
      </c>
    </row>
    <row r="859" spans="1:19" ht="30.75">
      <c r="A859" s="103" t="s">
        <v>17</v>
      </c>
      <c r="B859" s="104" t="s">
        <v>14</v>
      </c>
      <c r="C859" s="363"/>
      <c r="D859" s="363"/>
      <c r="E859" s="361"/>
      <c r="F859" s="361"/>
      <c r="G859" s="361"/>
      <c r="H859" s="361"/>
      <c r="I859" s="253">
        <v>17</v>
      </c>
      <c r="J859" s="254">
        <v>1</v>
      </c>
      <c r="K859" s="254">
        <v>1</v>
      </c>
      <c r="L859" s="107">
        <v>1</v>
      </c>
      <c r="M859" s="108">
        <v>45839</v>
      </c>
      <c r="N859" s="108">
        <v>46660</v>
      </c>
      <c r="O859" s="109">
        <f t="shared" si="29"/>
        <v>117.28571428571429</v>
      </c>
      <c r="P859" s="110">
        <v>0</v>
      </c>
      <c r="Q859" s="106" t="s">
        <v>2667</v>
      </c>
      <c r="R859" s="110">
        <f t="shared" si="30"/>
        <v>0</v>
      </c>
      <c r="S859" s="111" t="str">
        <f t="array" aca="1" ref="S859" ca="1">IF(ISNUMBER(R859),IF(R859=100%,"CUMPLIDA",IF(AND(ISNUMBER(N859),ISNUMBER(INDIRECT("FECHA_"&amp;$B859,1))), IF(N859&lt;=INDIRECT("FECHA_"&amp;$B859,1),"INCUMPLIDA","PROCESO"), "VERIFICAR FECHA")),"SIN VALOR AVANCE")</f>
        <v>PROCESO</v>
      </c>
    </row>
    <row r="860" spans="1:19" ht="60.75">
      <c r="A860" s="103" t="s">
        <v>17</v>
      </c>
      <c r="B860" s="104" t="s">
        <v>14</v>
      </c>
      <c r="C860" s="363"/>
      <c r="D860" s="363"/>
      <c r="E860" s="361"/>
      <c r="F860" s="361"/>
      <c r="G860" s="361"/>
      <c r="H860" s="361"/>
      <c r="I860" s="253">
        <v>18</v>
      </c>
      <c r="J860" s="254">
        <v>1</v>
      </c>
      <c r="K860" s="254">
        <v>1</v>
      </c>
      <c r="L860" s="107">
        <v>2</v>
      </c>
      <c r="M860" s="108">
        <v>45839</v>
      </c>
      <c r="N860" s="108">
        <v>46660</v>
      </c>
      <c r="O860" s="109">
        <f t="shared" si="29"/>
        <v>117.28571428571429</v>
      </c>
      <c r="P860" s="110">
        <v>0</v>
      </c>
      <c r="Q860" s="106" t="s">
        <v>2668</v>
      </c>
      <c r="R860" s="110">
        <f t="shared" si="30"/>
        <v>0</v>
      </c>
      <c r="S860" s="111" t="str">
        <f t="array" aca="1" ref="S860" ca="1">IF(ISNUMBER(R860),IF(R860=100%,"CUMPLIDA",IF(AND(ISNUMBER(N860),ISNUMBER(INDIRECT("FECHA_"&amp;$B860,1))), IF(N860&lt;=INDIRECT("FECHA_"&amp;$B860,1),"INCUMPLIDA","PROCESO"), "VERIFICAR FECHA")),"SIN VALOR AVANCE")</f>
        <v>PROCESO</v>
      </c>
    </row>
    <row r="861" spans="1:19" ht="60.75">
      <c r="A861" s="103" t="s">
        <v>17</v>
      </c>
      <c r="B861" s="104" t="s">
        <v>14</v>
      </c>
      <c r="C861" s="363"/>
      <c r="D861" s="363"/>
      <c r="E861" s="361" t="s">
        <v>2284</v>
      </c>
      <c r="F861" s="361"/>
      <c r="G861" s="361"/>
      <c r="H861" s="361"/>
      <c r="I861" s="253">
        <v>19</v>
      </c>
      <c r="J861" s="254">
        <v>1</v>
      </c>
      <c r="K861" s="254">
        <v>1</v>
      </c>
      <c r="L861" s="107">
        <v>2</v>
      </c>
      <c r="M861" s="108">
        <v>45108</v>
      </c>
      <c r="N861" s="108">
        <v>45169</v>
      </c>
      <c r="O861" s="109">
        <f t="shared" si="29"/>
        <v>8.7142857142857135</v>
      </c>
      <c r="P861" s="110">
        <v>1</v>
      </c>
      <c r="Q861" s="106" t="s">
        <v>2669</v>
      </c>
      <c r="R861" s="110">
        <f t="shared" si="30"/>
        <v>1</v>
      </c>
      <c r="S861" s="111" t="str">
        <f t="array" aca="1" ref="S861" ca="1">IF(ISNUMBER(R861),IF(R861=100%,"CUMPLIDA",IF(AND(ISNUMBER(N861),ISNUMBER(INDIRECT("FECHA_"&amp;$B861,1))), IF(N861&lt;=INDIRECT("FECHA_"&amp;$B861,1),"INCUMPLIDA","PROCESO"), "VERIFICAR FECHA")),"SIN VALOR AVANCE")</f>
        <v>CUMPLIDA</v>
      </c>
    </row>
    <row r="862" spans="1:19" ht="60.75">
      <c r="A862" s="103" t="s">
        <v>17</v>
      </c>
      <c r="B862" s="104" t="s">
        <v>14</v>
      </c>
      <c r="C862" s="363"/>
      <c r="D862" s="363"/>
      <c r="E862" s="361"/>
      <c r="F862" s="361"/>
      <c r="G862" s="361"/>
      <c r="H862" s="361"/>
      <c r="I862" s="253">
        <v>20</v>
      </c>
      <c r="J862" s="254">
        <v>1</v>
      </c>
      <c r="K862" s="254">
        <v>1</v>
      </c>
      <c r="L862" s="107">
        <v>2</v>
      </c>
      <c r="M862" s="108">
        <v>45170</v>
      </c>
      <c r="N862" s="108">
        <v>45291</v>
      </c>
      <c r="O862" s="109">
        <f t="shared" si="29"/>
        <v>17.285714285714285</v>
      </c>
      <c r="P862" s="110">
        <v>1</v>
      </c>
      <c r="Q862" s="106" t="s">
        <v>2669</v>
      </c>
      <c r="R862" s="110">
        <f t="shared" si="30"/>
        <v>1</v>
      </c>
      <c r="S862" s="111" t="str">
        <f t="array" aca="1" ref="S862" ca="1">IF(ISNUMBER(R862),IF(R862=100%,"CUMPLIDA",IF(AND(ISNUMBER(N862),ISNUMBER(INDIRECT("FECHA_"&amp;$B862,1))), IF(N862&lt;=INDIRECT("FECHA_"&amp;$B862,1),"INCUMPLIDA","PROCESO"), "VERIFICAR FECHA")),"SIN VALOR AVANCE")</f>
        <v>CUMPLIDA</v>
      </c>
    </row>
    <row r="863" spans="1:19" ht="60.75">
      <c r="A863" s="103" t="s">
        <v>17</v>
      </c>
      <c r="B863" s="104" t="s">
        <v>14</v>
      </c>
      <c r="C863" s="363"/>
      <c r="D863" s="363"/>
      <c r="E863" s="361"/>
      <c r="F863" s="361"/>
      <c r="G863" s="361"/>
      <c r="H863" s="361"/>
      <c r="I863" s="253">
        <v>9</v>
      </c>
      <c r="J863" s="254">
        <v>1</v>
      </c>
      <c r="K863" s="254">
        <v>1</v>
      </c>
      <c r="L863" s="107">
        <v>1</v>
      </c>
      <c r="M863" s="108">
        <v>45231</v>
      </c>
      <c r="N863" s="108">
        <v>45504</v>
      </c>
      <c r="O863" s="109">
        <f t="shared" si="29"/>
        <v>39</v>
      </c>
      <c r="P863" s="110">
        <v>1</v>
      </c>
      <c r="Q863" s="106" t="s">
        <v>2670</v>
      </c>
      <c r="R863" s="110">
        <f t="shared" si="30"/>
        <v>1</v>
      </c>
      <c r="S863" s="111" t="str">
        <f t="array" aca="1" ref="S863" ca="1">IF(ISNUMBER(R863),IF(R863=100%,"CUMPLIDA",IF(AND(ISNUMBER(N863),ISNUMBER(INDIRECT("FECHA_"&amp;$B863,1))), IF(N863&lt;=INDIRECT("FECHA_"&amp;$B863,1),"INCUMPLIDA","PROCESO"), "VERIFICAR FECHA")),"SIN VALOR AVANCE")</f>
        <v>CUMPLIDA</v>
      </c>
    </row>
    <row r="864" spans="1:19" ht="30.75">
      <c r="A864" s="103" t="s">
        <v>17</v>
      </c>
      <c r="B864" s="104" t="s">
        <v>14</v>
      </c>
      <c r="C864" s="363"/>
      <c r="D864" s="363"/>
      <c r="E864" s="361"/>
      <c r="F864" s="361"/>
      <c r="G864" s="361"/>
      <c r="H864" s="361"/>
      <c r="I864" s="253">
        <v>10</v>
      </c>
      <c r="J864" s="254">
        <v>1</v>
      </c>
      <c r="K864" s="254">
        <v>1</v>
      </c>
      <c r="L864" s="107">
        <v>1</v>
      </c>
      <c r="M864" s="108">
        <v>45323</v>
      </c>
      <c r="N864" s="108">
        <v>45747</v>
      </c>
      <c r="O864" s="109">
        <f t="shared" si="29"/>
        <v>60.571428571428569</v>
      </c>
      <c r="P864" s="110">
        <v>1</v>
      </c>
      <c r="Q864" s="106" t="s">
        <v>2662</v>
      </c>
      <c r="R864" s="110">
        <f t="shared" si="30"/>
        <v>1</v>
      </c>
      <c r="S864" s="111" t="str">
        <f t="array" aca="1" ref="S864" ca="1">IF(ISNUMBER(R864),IF(R864=100%,"CUMPLIDA",IF(AND(ISNUMBER(N864),ISNUMBER(INDIRECT("FECHA_"&amp;$B864,1))), IF(N864&lt;=INDIRECT("FECHA_"&amp;$B864,1),"INCUMPLIDA","PROCESO"), "VERIFICAR FECHA")),"SIN VALOR AVANCE")</f>
        <v>CUMPLIDA</v>
      </c>
    </row>
    <row r="865" spans="1:19" ht="30.75">
      <c r="A865" s="103" t="s">
        <v>17</v>
      </c>
      <c r="B865" s="104" t="s">
        <v>14</v>
      </c>
      <c r="C865" s="363"/>
      <c r="D865" s="363"/>
      <c r="E865" s="361"/>
      <c r="F865" s="361"/>
      <c r="G865" s="361"/>
      <c r="H865" s="361"/>
      <c r="I865" s="253">
        <v>11</v>
      </c>
      <c r="J865" s="254">
        <v>1</v>
      </c>
      <c r="K865" s="254">
        <v>1</v>
      </c>
      <c r="L865" s="107">
        <v>1</v>
      </c>
      <c r="M865" s="108">
        <v>45323</v>
      </c>
      <c r="N865" s="108">
        <v>45747</v>
      </c>
      <c r="O865" s="109">
        <f t="shared" si="29"/>
        <v>60.571428571428569</v>
      </c>
      <c r="P865" s="110">
        <v>1</v>
      </c>
      <c r="Q865" s="106" t="s">
        <v>2663</v>
      </c>
      <c r="R865" s="110">
        <f t="shared" si="30"/>
        <v>1</v>
      </c>
      <c r="S865" s="111" t="str">
        <f t="array" aca="1" ref="S865" ca="1">IF(ISNUMBER(R865),IF(R865=100%,"CUMPLIDA",IF(AND(ISNUMBER(N865),ISNUMBER(INDIRECT("FECHA_"&amp;$B865,1))), IF(N865&lt;=INDIRECT("FECHA_"&amp;$B865,1),"INCUMPLIDA","PROCESO"), "VERIFICAR FECHA")),"SIN VALOR AVANCE")</f>
        <v>CUMPLIDA</v>
      </c>
    </row>
    <row r="866" spans="1:19" ht="30.75">
      <c r="A866" s="103" t="s">
        <v>17</v>
      </c>
      <c r="B866" s="104" t="s">
        <v>14</v>
      </c>
      <c r="C866" s="363"/>
      <c r="D866" s="363"/>
      <c r="E866" s="361"/>
      <c r="F866" s="361"/>
      <c r="G866" s="361"/>
      <c r="H866" s="361"/>
      <c r="I866" s="253">
        <v>12</v>
      </c>
      <c r="J866" s="254">
        <v>1</v>
      </c>
      <c r="K866" s="254">
        <v>1</v>
      </c>
      <c r="L866" s="107">
        <v>1</v>
      </c>
      <c r="M866" s="108">
        <v>45231</v>
      </c>
      <c r="N866" s="108">
        <v>45747</v>
      </c>
      <c r="O866" s="109">
        <f t="shared" si="29"/>
        <v>73.714285714285708</v>
      </c>
      <c r="P866" s="110">
        <v>1</v>
      </c>
      <c r="Q866" s="106" t="s">
        <v>2663</v>
      </c>
      <c r="R866" s="110">
        <f t="shared" si="30"/>
        <v>1</v>
      </c>
      <c r="S866" s="111" t="str">
        <f t="array" aca="1" ref="S866" ca="1">IF(ISNUMBER(R866),IF(R866=100%,"CUMPLIDA",IF(AND(ISNUMBER(N866),ISNUMBER(INDIRECT("FECHA_"&amp;$B866,1))), IF(N866&lt;=INDIRECT("FECHA_"&amp;$B866,1),"INCUMPLIDA","PROCESO"), "VERIFICAR FECHA")),"SIN VALOR AVANCE")</f>
        <v>CUMPLIDA</v>
      </c>
    </row>
    <row r="867" spans="1:19" ht="30.75">
      <c r="A867" s="103" t="s">
        <v>17</v>
      </c>
      <c r="B867" s="104" t="s">
        <v>14</v>
      </c>
      <c r="C867" s="363"/>
      <c r="D867" s="363"/>
      <c r="E867" s="361"/>
      <c r="F867" s="361"/>
      <c r="G867" s="361"/>
      <c r="H867" s="361"/>
      <c r="I867" s="253">
        <v>13</v>
      </c>
      <c r="J867" s="254">
        <v>1</v>
      </c>
      <c r="K867" s="254">
        <v>1</v>
      </c>
      <c r="L867" s="107">
        <v>1</v>
      </c>
      <c r="M867" s="108">
        <v>45323</v>
      </c>
      <c r="N867" s="108">
        <v>45747</v>
      </c>
      <c r="O867" s="109">
        <f t="shared" si="29"/>
        <v>60.571428571428569</v>
      </c>
      <c r="P867" s="110">
        <v>1</v>
      </c>
      <c r="Q867" s="106" t="s">
        <v>2662</v>
      </c>
      <c r="R867" s="110">
        <f t="shared" si="30"/>
        <v>1</v>
      </c>
      <c r="S867" s="111" t="str">
        <f t="array" aca="1" ref="S867" ca="1">IF(ISNUMBER(R867),IF(R867=100%,"CUMPLIDA",IF(AND(ISNUMBER(N867),ISNUMBER(INDIRECT("FECHA_"&amp;$B867,1))), IF(N867&lt;=INDIRECT("FECHA_"&amp;$B867,1),"INCUMPLIDA","PROCESO"), "VERIFICAR FECHA")),"SIN VALOR AVANCE")</f>
        <v>CUMPLIDA</v>
      </c>
    </row>
    <row r="868" spans="1:19" ht="30.75">
      <c r="A868" s="103" t="s">
        <v>17</v>
      </c>
      <c r="B868" s="104" t="s">
        <v>14</v>
      </c>
      <c r="C868" s="363"/>
      <c r="D868" s="363"/>
      <c r="E868" s="361"/>
      <c r="F868" s="361"/>
      <c r="G868" s="361"/>
      <c r="H868" s="361"/>
      <c r="I868" s="253">
        <v>14</v>
      </c>
      <c r="J868" s="254">
        <v>1</v>
      </c>
      <c r="K868" s="254">
        <v>1</v>
      </c>
      <c r="L868" s="107">
        <v>1</v>
      </c>
      <c r="M868" s="108">
        <v>45231</v>
      </c>
      <c r="N868" s="108">
        <v>45747</v>
      </c>
      <c r="O868" s="109">
        <f t="shared" si="29"/>
        <v>73.714285714285708</v>
      </c>
      <c r="P868" s="110">
        <v>1</v>
      </c>
      <c r="Q868" s="106" t="s">
        <v>2663</v>
      </c>
      <c r="R868" s="110">
        <f t="shared" si="30"/>
        <v>1</v>
      </c>
      <c r="S868" s="111" t="str">
        <f t="array" aca="1" ref="S868" ca="1">IF(ISNUMBER(R868),IF(R868=100%,"CUMPLIDA",IF(AND(ISNUMBER(N868),ISNUMBER(INDIRECT("FECHA_"&amp;$B868,1))), IF(N868&lt;=INDIRECT("FECHA_"&amp;$B868,1),"INCUMPLIDA","PROCESO"), "VERIFICAR FECHA")),"SIN VALOR AVANCE")</f>
        <v>CUMPLIDA</v>
      </c>
    </row>
    <row r="869" spans="1:19" ht="60.75">
      <c r="A869" s="103" t="s">
        <v>17</v>
      </c>
      <c r="B869" s="104" t="s">
        <v>14</v>
      </c>
      <c r="C869" s="363"/>
      <c r="D869" s="363"/>
      <c r="E869" s="361"/>
      <c r="F869" s="361"/>
      <c r="G869" s="361"/>
      <c r="H869" s="361"/>
      <c r="I869" s="253">
        <v>15</v>
      </c>
      <c r="J869" s="254">
        <v>1</v>
      </c>
      <c r="K869" s="254">
        <v>1</v>
      </c>
      <c r="L869" s="107">
        <v>1</v>
      </c>
      <c r="M869" s="108">
        <v>45231</v>
      </c>
      <c r="N869" s="108">
        <v>45808</v>
      </c>
      <c r="O869" s="109">
        <f t="shared" si="29"/>
        <v>82.428571428571431</v>
      </c>
      <c r="P869" s="110">
        <v>1</v>
      </c>
      <c r="Q869" s="106" t="s">
        <v>2665</v>
      </c>
      <c r="R869" s="110">
        <f t="shared" si="30"/>
        <v>1</v>
      </c>
      <c r="S869" s="111" t="str">
        <f t="array" aca="1" ref="S869" ca="1">IF(ISNUMBER(R869),IF(R869=100%,"CUMPLIDA",IF(AND(ISNUMBER(N869),ISNUMBER(INDIRECT("FECHA_"&amp;$B869,1))), IF(N869&lt;=INDIRECT("FECHA_"&amp;$B869,1),"INCUMPLIDA","PROCESO"), "VERIFICAR FECHA")),"SIN VALOR AVANCE")</f>
        <v>CUMPLIDA</v>
      </c>
    </row>
    <row r="870" spans="1:19" ht="30.75">
      <c r="A870" s="103" t="s">
        <v>17</v>
      </c>
      <c r="B870" s="104" t="s">
        <v>14</v>
      </c>
      <c r="C870" s="363"/>
      <c r="D870" s="363"/>
      <c r="E870" s="361"/>
      <c r="F870" s="361"/>
      <c r="G870" s="361"/>
      <c r="H870" s="361"/>
      <c r="I870" s="253">
        <v>16</v>
      </c>
      <c r="J870" s="254">
        <v>1</v>
      </c>
      <c r="K870" s="254">
        <v>1</v>
      </c>
      <c r="L870" s="107">
        <v>2</v>
      </c>
      <c r="M870" s="108">
        <v>45839</v>
      </c>
      <c r="N870" s="108">
        <v>46660</v>
      </c>
      <c r="O870" s="109">
        <f t="shared" si="29"/>
        <v>117.28571428571429</v>
      </c>
      <c r="P870" s="110">
        <v>0</v>
      </c>
      <c r="Q870" s="106" t="s">
        <v>2663</v>
      </c>
      <c r="R870" s="110">
        <f t="shared" si="30"/>
        <v>0</v>
      </c>
      <c r="S870" s="111" t="str">
        <f t="array" aca="1" ref="S870" ca="1">IF(ISNUMBER(R870),IF(R870=100%,"CUMPLIDA",IF(AND(ISNUMBER(N870),ISNUMBER(INDIRECT("FECHA_"&amp;$B870,1))), IF(N870&lt;=INDIRECT("FECHA_"&amp;$B870,1),"INCUMPLIDA","PROCESO"), "VERIFICAR FECHA")),"SIN VALOR AVANCE")</f>
        <v>PROCESO</v>
      </c>
    </row>
    <row r="871" spans="1:19" ht="30.75">
      <c r="A871" s="103" t="s">
        <v>17</v>
      </c>
      <c r="B871" s="104" t="s">
        <v>14</v>
      </c>
      <c r="C871" s="363"/>
      <c r="D871" s="363"/>
      <c r="E871" s="361"/>
      <c r="F871" s="361"/>
      <c r="G871" s="361"/>
      <c r="H871" s="361"/>
      <c r="I871" s="253">
        <v>17</v>
      </c>
      <c r="J871" s="254">
        <v>1</v>
      </c>
      <c r="K871" s="254">
        <v>1</v>
      </c>
      <c r="L871" s="107">
        <v>1</v>
      </c>
      <c r="M871" s="108">
        <v>45839</v>
      </c>
      <c r="N871" s="108">
        <v>46660</v>
      </c>
      <c r="O871" s="109">
        <f t="shared" si="29"/>
        <v>117.28571428571429</v>
      </c>
      <c r="P871" s="110">
        <v>0</v>
      </c>
      <c r="Q871" s="106" t="s">
        <v>2662</v>
      </c>
      <c r="R871" s="110">
        <f t="shared" si="30"/>
        <v>0</v>
      </c>
      <c r="S871" s="111" t="str">
        <f t="array" aca="1" ref="S871" ca="1">IF(ISNUMBER(R871),IF(R871=100%,"CUMPLIDA",IF(AND(ISNUMBER(N871),ISNUMBER(INDIRECT("FECHA_"&amp;$B871,1))), IF(N871&lt;=INDIRECT("FECHA_"&amp;$B871,1),"INCUMPLIDA","PROCESO"), "VERIFICAR FECHA")),"SIN VALOR AVANCE")</f>
        <v>PROCESO</v>
      </c>
    </row>
    <row r="872" spans="1:19" ht="60.75">
      <c r="A872" s="103" t="s">
        <v>17</v>
      </c>
      <c r="B872" s="104" t="s">
        <v>14</v>
      </c>
      <c r="C872" s="363"/>
      <c r="D872" s="363"/>
      <c r="E872" s="361"/>
      <c r="F872" s="361"/>
      <c r="G872" s="361"/>
      <c r="H872" s="361"/>
      <c r="I872" s="253">
        <v>18</v>
      </c>
      <c r="J872" s="254">
        <v>1</v>
      </c>
      <c r="K872" s="254">
        <v>1</v>
      </c>
      <c r="L872" s="107">
        <v>2</v>
      </c>
      <c r="M872" s="108">
        <v>45839</v>
      </c>
      <c r="N872" s="108">
        <v>46660</v>
      </c>
      <c r="O872" s="109">
        <f t="shared" si="29"/>
        <v>117.28571428571429</v>
      </c>
      <c r="P872" s="110">
        <v>0</v>
      </c>
      <c r="Q872" s="106" t="s">
        <v>2665</v>
      </c>
      <c r="R872" s="110">
        <f t="shared" si="30"/>
        <v>0</v>
      </c>
      <c r="S872" s="111" t="str">
        <f t="array" aca="1" ref="S872" ca="1">IF(ISNUMBER(R872),IF(R872=100%,"CUMPLIDA",IF(AND(ISNUMBER(N872),ISNUMBER(INDIRECT("FECHA_"&amp;$B872,1))), IF(N872&lt;=INDIRECT("FECHA_"&amp;$B872,1),"INCUMPLIDA","PROCESO"), "VERIFICAR FECHA")),"SIN VALOR AVANCE")</f>
        <v>PROCESO</v>
      </c>
    </row>
    <row r="873" spans="1:19" ht="75.75">
      <c r="A873" s="103" t="s">
        <v>17</v>
      </c>
      <c r="B873" s="104" t="s">
        <v>14</v>
      </c>
      <c r="C873" s="363"/>
      <c r="D873" s="363"/>
      <c r="E873" s="362" t="s">
        <v>2293</v>
      </c>
      <c r="F873" s="362"/>
      <c r="G873" s="362"/>
      <c r="H873" s="361"/>
      <c r="I873" s="253">
        <v>21</v>
      </c>
      <c r="J873" s="254">
        <v>1</v>
      </c>
      <c r="K873" s="254">
        <v>1</v>
      </c>
      <c r="L873" s="107">
        <v>6</v>
      </c>
      <c r="M873" s="108">
        <v>45108</v>
      </c>
      <c r="N873" s="108">
        <v>45291</v>
      </c>
      <c r="O873" s="109">
        <f t="shared" si="29"/>
        <v>26.142857142857142</v>
      </c>
      <c r="P873" s="110">
        <v>1</v>
      </c>
      <c r="Q873" s="106" t="s">
        <v>2660</v>
      </c>
      <c r="R873" s="110">
        <f t="shared" si="30"/>
        <v>1</v>
      </c>
      <c r="S873" s="111" t="str">
        <f t="array" aca="1" ref="S873" ca="1">IF(ISNUMBER(R873),IF(R873=100%,"CUMPLIDA",IF(AND(ISNUMBER(N873),ISNUMBER(INDIRECT("FECHA_"&amp;$B873,1))), IF(N873&lt;=INDIRECT("FECHA_"&amp;$B873,1),"INCUMPLIDA","PROCESO"), "VERIFICAR FECHA")),"SIN VALOR AVANCE")</f>
        <v>CUMPLIDA</v>
      </c>
    </row>
    <row r="874" spans="1:19" ht="60.75">
      <c r="A874" s="103" t="s">
        <v>17</v>
      </c>
      <c r="B874" s="104" t="s">
        <v>14</v>
      </c>
      <c r="C874" s="363"/>
      <c r="D874" s="363"/>
      <c r="E874" s="362"/>
      <c r="F874" s="362"/>
      <c r="G874" s="362"/>
      <c r="H874" s="361"/>
      <c r="I874" s="253">
        <v>9</v>
      </c>
      <c r="J874" s="254">
        <v>1</v>
      </c>
      <c r="K874" s="254">
        <v>1</v>
      </c>
      <c r="L874" s="107">
        <v>1</v>
      </c>
      <c r="M874" s="108">
        <v>45231</v>
      </c>
      <c r="N874" s="108">
        <v>45504</v>
      </c>
      <c r="O874" s="109">
        <f t="shared" si="29"/>
        <v>39</v>
      </c>
      <c r="P874" s="110">
        <v>1</v>
      </c>
      <c r="Q874" s="106" t="s">
        <v>2670</v>
      </c>
      <c r="R874" s="110">
        <f t="shared" si="30"/>
        <v>1</v>
      </c>
      <c r="S874" s="111" t="str">
        <f t="array" aca="1" ref="S874" ca="1">IF(ISNUMBER(R874),IF(R874=100%,"CUMPLIDA",IF(AND(ISNUMBER(N874),ISNUMBER(INDIRECT("FECHA_"&amp;$B874,1))), IF(N874&lt;=INDIRECT("FECHA_"&amp;$B874,1),"INCUMPLIDA","PROCESO"), "VERIFICAR FECHA")),"SIN VALOR AVANCE")</f>
        <v>CUMPLIDA</v>
      </c>
    </row>
    <row r="875" spans="1:19" ht="30.75">
      <c r="A875" s="103" t="s">
        <v>17</v>
      </c>
      <c r="B875" s="104" t="s">
        <v>14</v>
      </c>
      <c r="C875" s="363"/>
      <c r="D875" s="363"/>
      <c r="E875" s="362"/>
      <c r="F875" s="362"/>
      <c r="G875" s="362"/>
      <c r="H875" s="361"/>
      <c r="I875" s="253">
        <v>10</v>
      </c>
      <c r="J875" s="254">
        <v>1</v>
      </c>
      <c r="K875" s="254">
        <v>1</v>
      </c>
      <c r="L875" s="107">
        <v>1</v>
      </c>
      <c r="M875" s="108">
        <v>45323</v>
      </c>
      <c r="N875" s="108">
        <v>45747</v>
      </c>
      <c r="O875" s="109">
        <f t="shared" ref="O875:O938" si="31">(N875-M875)/7</f>
        <v>60.571428571428569</v>
      </c>
      <c r="P875" s="110">
        <v>1</v>
      </c>
      <c r="Q875" s="106" t="s">
        <v>2662</v>
      </c>
      <c r="R875" s="110">
        <f t="shared" ref="R875:R919" si="32">(P875)</f>
        <v>1</v>
      </c>
      <c r="S875" s="111" t="str">
        <f t="array" aca="1" ref="S875" ca="1">IF(ISNUMBER(R875),IF(R875=100%,"CUMPLIDA",IF(AND(ISNUMBER(N875),ISNUMBER(INDIRECT("FECHA_"&amp;$B875,1))), IF(N875&lt;=INDIRECT("FECHA_"&amp;$B875,1),"INCUMPLIDA","PROCESO"), "VERIFICAR FECHA")),"SIN VALOR AVANCE")</f>
        <v>CUMPLIDA</v>
      </c>
    </row>
    <row r="876" spans="1:19" ht="30.75">
      <c r="A876" s="103" t="s">
        <v>17</v>
      </c>
      <c r="B876" s="104" t="s">
        <v>14</v>
      </c>
      <c r="C876" s="363"/>
      <c r="D876" s="363"/>
      <c r="E876" s="362"/>
      <c r="F876" s="362"/>
      <c r="G876" s="362"/>
      <c r="H876" s="361"/>
      <c r="I876" s="253">
        <v>11</v>
      </c>
      <c r="J876" s="254">
        <v>1</v>
      </c>
      <c r="K876" s="254">
        <v>1</v>
      </c>
      <c r="L876" s="107">
        <v>1</v>
      </c>
      <c r="M876" s="108">
        <v>45323</v>
      </c>
      <c r="N876" s="108">
        <v>45747</v>
      </c>
      <c r="O876" s="109">
        <f t="shared" si="31"/>
        <v>60.571428571428569</v>
      </c>
      <c r="P876" s="110">
        <v>1</v>
      </c>
      <c r="Q876" s="106" t="s">
        <v>2663</v>
      </c>
      <c r="R876" s="110">
        <f t="shared" si="32"/>
        <v>1</v>
      </c>
      <c r="S876" s="111" t="str">
        <f t="array" aca="1" ref="S876" ca="1">IF(ISNUMBER(R876),IF(R876=100%,"CUMPLIDA",IF(AND(ISNUMBER(N876),ISNUMBER(INDIRECT("FECHA_"&amp;$B876,1))), IF(N876&lt;=INDIRECT("FECHA_"&amp;$B876,1),"INCUMPLIDA","PROCESO"), "VERIFICAR FECHA")),"SIN VALOR AVANCE")</f>
        <v>CUMPLIDA</v>
      </c>
    </row>
    <row r="877" spans="1:19" ht="30.75">
      <c r="A877" s="103" t="s">
        <v>17</v>
      </c>
      <c r="B877" s="104" t="s">
        <v>14</v>
      </c>
      <c r="C877" s="363"/>
      <c r="D877" s="363"/>
      <c r="E877" s="362"/>
      <c r="F877" s="362"/>
      <c r="G877" s="362"/>
      <c r="H877" s="361"/>
      <c r="I877" s="253">
        <v>12</v>
      </c>
      <c r="J877" s="254">
        <v>1</v>
      </c>
      <c r="K877" s="254">
        <v>1</v>
      </c>
      <c r="L877" s="107">
        <v>1</v>
      </c>
      <c r="M877" s="108">
        <v>45231</v>
      </c>
      <c r="N877" s="108">
        <v>45747</v>
      </c>
      <c r="O877" s="109">
        <f t="shared" si="31"/>
        <v>73.714285714285708</v>
      </c>
      <c r="P877" s="110">
        <v>1</v>
      </c>
      <c r="Q877" s="106" t="s">
        <v>2663</v>
      </c>
      <c r="R877" s="110">
        <f t="shared" si="32"/>
        <v>1</v>
      </c>
      <c r="S877" s="111" t="str">
        <f t="array" aca="1" ref="S877" ca="1">IF(ISNUMBER(R877),IF(R877=100%,"CUMPLIDA",IF(AND(ISNUMBER(N877),ISNUMBER(INDIRECT("FECHA_"&amp;$B877,1))), IF(N877&lt;=INDIRECT("FECHA_"&amp;$B877,1),"INCUMPLIDA","PROCESO"), "VERIFICAR FECHA")),"SIN VALOR AVANCE")</f>
        <v>CUMPLIDA</v>
      </c>
    </row>
    <row r="878" spans="1:19" ht="30.75">
      <c r="A878" s="103" t="s">
        <v>17</v>
      </c>
      <c r="B878" s="104" t="s">
        <v>14</v>
      </c>
      <c r="C878" s="363"/>
      <c r="D878" s="363"/>
      <c r="E878" s="362"/>
      <c r="F878" s="362"/>
      <c r="G878" s="362"/>
      <c r="H878" s="361"/>
      <c r="I878" s="253">
        <v>13</v>
      </c>
      <c r="J878" s="254">
        <v>1</v>
      </c>
      <c r="K878" s="254">
        <v>1</v>
      </c>
      <c r="L878" s="107">
        <v>1</v>
      </c>
      <c r="M878" s="108">
        <v>45323</v>
      </c>
      <c r="N878" s="108">
        <v>45747</v>
      </c>
      <c r="O878" s="109">
        <f t="shared" si="31"/>
        <v>60.571428571428569</v>
      </c>
      <c r="P878" s="110">
        <v>1</v>
      </c>
      <c r="Q878" s="106" t="s">
        <v>2662</v>
      </c>
      <c r="R878" s="110">
        <f t="shared" si="32"/>
        <v>1</v>
      </c>
      <c r="S878" s="111" t="str">
        <f t="array" aca="1" ref="S878" ca="1">IF(ISNUMBER(R878),IF(R878=100%,"CUMPLIDA",IF(AND(ISNUMBER(N878),ISNUMBER(INDIRECT("FECHA_"&amp;$B878,1))), IF(N878&lt;=INDIRECT("FECHA_"&amp;$B878,1),"INCUMPLIDA","PROCESO"), "VERIFICAR FECHA")),"SIN VALOR AVANCE")</f>
        <v>CUMPLIDA</v>
      </c>
    </row>
    <row r="879" spans="1:19" ht="30.75">
      <c r="A879" s="103" t="s">
        <v>17</v>
      </c>
      <c r="B879" s="104" t="s">
        <v>14</v>
      </c>
      <c r="C879" s="363"/>
      <c r="D879" s="363"/>
      <c r="E879" s="362"/>
      <c r="F879" s="362"/>
      <c r="G879" s="362"/>
      <c r="H879" s="361"/>
      <c r="I879" s="253">
        <v>14</v>
      </c>
      <c r="J879" s="254">
        <v>1</v>
      </c>
      <c r="K879" s="254">
        <v>1</v>
      </c>
      <c r="L879" s="107">
        <v>1</v>
      </c>
      <c r="M879" s="108">
        <v>45231</v>
      </c>
      <c r="N879" s="108">
        <v>45747</v>
      </c>
      <c r="O879" s="109">
        <f t="shared" si="31"/>
        <v>73.714285714285708</v>
      </c>
      <c r="P879" s="110">
        <v>1</v>
      </c>
      <c r="Q879" s="106" t="s">
        <v>2663</v>
      </c>
      <c r="R879" s="110">
        <f t="shared" si="32"/>
        <v>1</v>
      </c>
      <c r="S879" s="111" t="str">
        <f t="array" aca="1" ref="S879" ca="1">IF(ISNUMBER(R879),IF(R879=100%,"CUMPLIDA",IF(AND(ISNUMBER(N879),ISNUMBER(INDIRECT("FECHA_"&amp;$B879,1))), IF(N879&lt;=INDIRECT("FECHA_"&amp;$B879,1),"INCUMPLIDA","PROCESO"), "VERIFICAR FECHA")),"SIN VALOR AVANCE")</f>
        <v>CUMPLIDA</v>
      </c>
    </row>
    <row r="880" spans="1:19" ht="60.75">
      <c r="A880" s="103" t="s">
        <v>17</v>
      </c>
      <c r="B880" s="104" t="s">
        <v>14</v>
      </c>
      <c r="C880" s="363"/>
      <c r="D880" s="363"/>
      <c r="E880" s="362"/>
      <c r="F880" s="362"/>
      <c r="G880" s="362"/>
      <c r="H880" s="361"/>
      <c r="I880" s="253">
        <v>15</v>
      </c>
      <c r="J880" s="254">
        <v>1</v>
      </c>
      <c r="K880" s="254">
        <v>1</v>
      </c>
      <c r="L880" s="107">
        <v>1</v>
      </c>
      <c r="M880" s="108">
        <v>45231</v>
      </c>
      <c r="N880" s="108">
        <v>45808</v>
      </c>
      <c r="O880" s="109">
        <f t="shared" si="31"/>
        <v>82.428571428571431</v>
      </c>
      <c r="P880" s="110">
        <v>1</v>
      </c>
      <c r="Q880" s="106" t="s">
        <v>2665</v>
      </c>
      <c r="R880" s="110">
        <f t="shared" si="32"/>
        <v>1</v>
      </c>
      <c r="S880" s="111" t="str">
        <f t="array" aca="1" ref="S880" ca="1">IF(ISNUMBER(R880),IF(R880=100%,"CUMPLIDA",IF(AND(ISNUMBER(N880),ISNUMBER(INDIRECT("FECHA_"&amp;$B880,1))), IF(N880&lt;=INDIRECT("FECHA_"&amp;$B880,1),"INCUMPLIDA","PROCESO"), "VERIFICAR FECHA")),"SIN VALOR AVANCE")</f>
        <v>CUMPLIDA</v>
      </c>
    </row>
    <row r="881" spans="1:19" ht="30.75">
      <c r="A881" s="103" t="s">
        <v>17</v>
      </c>
      <c r="B881" s="104" t="s">
        <v>14</v>
      </c>
      <c r="C881" s="363"/>
      <c r="D881" s="363"/>
      <c r="E881" s="362"/>
      <c r="F881" s="362"/>
      <c r="G881" s="362"/>
      <c r="H881" s="361"/>
      <c r="I881" s="253">
        <v>16</v>
      </c>
      <c r="J881" s="254">
        <v>1</v>
      </c>
      <c r="K881" s="254">
        <v>1</v>
      </c>
      <c r="L881" s="107">
        <v>2</v>
      </c>
      <c r="M881" s="108">
        <v>45839</v>
      </c>
      <c r="N881" s="108">
        <v>46660</v>
      </c>
      <c r="O881" s="109">
        <f t="shared" si="31"/>
        <v>117.28571428571429</v>
      </c>
      <c r="P881" s="110">
        <v>0</v>
      </c>
      <c r="Q881" s="106" t="s">
        <v>2663</v>
      </c>
      <c r="R881" s="110">
        <f t="shared" si="32"/>
        <v>0</v>
      </c>
      <c r="S881" s="111" t="str">
        <f t="array" aca="1" ref="S881" ca="1">IF(ISNUMBER(R881),IF(R881=100%,"CUMPLIDA",IF(AND(ISNUMBER(N881),ISNUMBER(INDIRECT("FECHA_"&amp;$B881,1))), IF(N881&lt;=INDIRECT("FECHA_"&amp;$B881,1),"INCUMPLIDA","PROCESO"), "VERIFICAR FECHA")),"SIN VALOR AVANCE")</f>
        <v>PROCESO</v>
      </c>
    </row>
    <row r="882" spans="1:19" ht="30.75">
      <c r="A882" s="103" t="s">
        <v>17</v>
      </c>
      <c r="B882" s="104" t="s">
        <v>14</v>
      </c>
      <c r="C882" s="363"/>
      <c r="D882" s="363"/>
      <c r="E882" s="362"/>
      <c r="F882" s="362"/>
      <c r="G882" s="362"/>
      <c r="H882" s="361"/>
      <c r="I882" s="253">
        <v>17</v>
      </c>
      <c r="J882" s="254">
        <v>1</v>
      </c>
      <c r="K882" s="254">
        <v>1</v>
      </c>
      <c r="L882" s="107">
        <v>1</v>
      </c>
      <c r="M882" s="108">
        <v>45839</v>
      </c>
      <c r="N882" s="108">
        <v>46660</v>
      </c>
      <c r="O882" s="109">
        <f t="shared" si="31"/>
        <v>117.28571428571429</v>
      </c>
      <c r="P882" s="110">
        <v>0</v>
      </c>
      <c r="Q882" s="106" t="s">
        <v>2662</v>
      </c>
      <c r="R882" s="110">
        <f t="shared" si="32"/>
        <v>0</v>
      </c>
      <c r="S882" s="111" t="str">
        <f t="array" aca="1" ref="S882" ca="1">IF(ISNUMBER(R882),IF(R882=100%,"CUMPLIDA",IF(AND(ISNUMBER(N882),ISNUMBER(INDIRECT("FECHA_"&amp;$B882,1))), IF(N882&lt;=INDIRECT("FECHA_"&amp;$B882,1),"INCUMPLIDA","PROCESO"), "VERIFICAR FECHA")),"SIN VALOR AVANCE")</f>
        <v>PROCESO</v>
      </c>
    </row>
    <row r="883" spans="1:19" ht="60.75">
      <c r="A883" s="103" t="s">
        <v>17</v>
      </c>
      <c r="B883" s="104" t="s">
        <v>14</v>
      </c>
      <c r="C883" s="363"/>
      <c r="D883" s="363"/>
      <c r="E883" s="362"/>
      <c r="F883" s="362"/>
      <c r="G883" s="362"/>
      <c r="H883" s="361"/>
      <c r="I883" s="253">
        <v>18</v>
      </c>
      <c r="J883" s="254">
        <v>1</v>
      </c>
      <c r="K883" s="254">
        <v>1</v>
      </c>
      <c r="L883" s="107">
        <v>2</v>
      </c>
      <c r="M883" s="108">
        <v>45839</v>
      </c>
      <c r="N883" s="108">
        <v>46660</v>
      </c>
      <c r="O883" s="109">
        <f t="shared" si="31"/>
        <v>117.28571428571429</v>
      </c>
      <c r="P883" s="110">
        <v>0</v>
      </c>
      <c r="Q883" s="106" t="s">
        <v>2665</v>
      </c>
      <c r="R883" s="110">
        <f t="shared" si="32"/>
        <v>0</v>
      </c>
      <c r="S883" s="111" t="str">
        <f t="array" aca="1" ref="S883" ca="1">IF(ISNUMBER(R883),IF(R883=100%,"CUMPLIDA",IF(AND(ISNUMBER(N883),ISNUMBER(INDIRECT("FECHA_"&amp;$B883,1))), IF(N883&lt;=INDIRECT("FECHA_"&amp;$B883,1),"INCUMPLIDA","PROCESO"), "VERIFICAR FECHA")),"SIN VALOR AVANCE")</f>
        <v>PROCESO</v>
      </c>
    </row>
    <row r="884" spans="1:19" ht="75.75">
      <c r="A884" s="103" t="s">
        <v>17</v>
      </c>
      <c r="B884" s="104" t="s">
        <v>14</v>
      </c>
      <c r="C884" s="363"/>
      <c r="D884" s="363"/>
      <c r="E884" s="362"/>
      <c r="F884" s="362"/>
      <c r="G884" s="362" t="s">
        <v>2359</v>
      </c>
      <c r="H884" s="361"/>
      <c r="I884" s="253">
        <v>22</v>
      </c>
      <c r="J884" s="254">
        <v>1</v>
      </c>
      <c r="K884" s="254">
        <v>1</v>
      </c>
      <c r="L884" s="107">
        <v>1</v>
      </c>
      <c r="M884" s="108">
        <v>45108</v>
      </c>
      <c r="N884" s="108">
        <v>45657</v>
      </c>
      <c r="O884" s="109">
        <f t="shared" si="31"/>
        <v>78.428571428571431</v>
      </c>
      <c r="P884" s="110">
        <v>1</v>
      </c>
      <c r="Q884" s="106" t="s">
        <v>2660</v>
      </c>
      <c r="R884" s="110">
        <f t="shared" si="32"/>
        <v>1</v>
      </c>
      <c r="S884" s="111" t="str">
        <f t="array" aca="1" ref="S884" ca="1">IF(ISNUMBER(R884),IF(R884=100%,"CUMPLIDA",IF(AND(ISNUMBER(N884),ISNUMBER(INDIRECT("FECHA_"&amp;$B884,1))), IF(N884&lt;=INDIRECT("FECHA_"&amp;$B884,1),"INCUMPLIDA","PROCESO"), "VERIFICAR FECHA")),"SIN VALOR AVANCE")</f>
        <v>CUMPLIDA</v>
      </c>
    </row>
    <row r="885" spans="1:19" ht="60.75">
      <c r="A885" s="103" t="s">
        <v>17</v>
      </c>
      <c r="B885" s="104" t="s">
        <v>14</v>
      </c>
      <c r="C885" s="363"/>
      <c r="D885" s="363"/>
      <c r="E885" s="362"/>
      <c r="F885" s="362"/>
      <c r="G885" s="362"/>
      <c r="H885" s="361"/>
      <c r="I885" s="253">
        <v>23</v>
      </c>
      <c r="J885" s="254">
        <v>1</v>
      </c>
      <c r="K885" s="254">
        <v>1</v>
      </c>
      <c r="L885" s="107">
        <v>2</v>
      </c>
      <c r="M885" s="108">
        <v>45108</v>
      </c>
      <c r="N885" s="108">
        <v>45291</v>
      </c>
      <c r="O885" s="109">
        <f t="shared" si="31"/>
        <v>26.142857142857142</v>
      </c>
      <c r="P885" s="110">
        <v>1</v>
      </c>
      <c r="Q885" s="106" t="s">
        <v>2655</v>
      </c>
      <c r="R885" s="110">
        <f t="shared" si="32"/>
        <v>1</v>
      </c>
      <c r="S885" s="111" t="str">
        <f t="array" aca="1" ref="S885" ca="1">IF(ISNUMBER(R885),IF(R885=100%,"CUMPLIDA",IF(AND(ISNUMBER(N885),ISNUMBER(INDIRECT("FECHA_"&amp;$B885,1))), IF(N885&lt;=INDIRECT("FECHA_"&amp;$B885,1),"INCUMPLIDA","PROCESO"), "VERIFICAR FECHA")),"SIN VALOR AVANCE")</f>
        <v>CUMPLIDA</v>
      </c>
    </row>
    <row r="886" spans="1:19" ht="60.75">
      <c r="A886" s="103" t="s">
        <v>17</v>
      </c>
      <c r="B886" s="104" t="s">
        <v>14</v>
      </c>
      <c r="C886" s="363"/>
      <c r="D886" s="363"/>
      <c r="E886" s="362"/>
      <c r="F886" s="362"/>
      <c r="G886" s="362" t="s">
        <v>2434</v>
      </c>
      <c r="H886" s="361"/>
      <c r="I886" s="253">
        <v>24</v>
      </c>
      <c r="J886" s="254">
        <v>1</v>
      </c>
      <c r="K886" s="254">
        <v>1</v>
      </c>
      <c r="L886" s="107">
        <v>1</v>
      </c>
      <c r="M886" s="108">
        <v>45108</v>
      </c>
      <c r="N886" s="108">
        <v>45199</v>
      </c>
      <c r="O886" s="109">
        <f t="shared" si="31"/>
        <v>13</v>
      </c>
      <c r="P886" s="110">
        <v>1</v>
      </c>
      <c r="Q886" s="106" t="s">
        <v>2655</v>
      </c>
      <c r="R886" s="110">
        <f t="shared" si="32"/>
        <v>1</v>
      </c>
      <c r="S886" s="111" t="str">
        <f t="array" aca="1" ref="S886" ca="1">IF(ISNUMBER(R886),IF(R886=100%,"CUMPLIDA",IF(AND(ISNUMBER(N886),ISNUMBER(INDIRECT("FECHA_"&amp;$B886,1))), IF(N886&lt;=INDIRECT("FECHA_"&amp;$B886,1),"INCUMPLIDA","PROCESO"), "VERIFICAR FECHA")),"SIN VALOR AVANCE")</f>
        <v>CUMPLIDA</v>
      </c>
    </row>
    <row r="887" spans="1:19" ht="60.75">
      <c r="A887" s="103" t="s">
        <v>17</v>
      </c>
      <c r="B887" s="104" t="s">
        <v>14</v>
      </c>
      <c r="C887" s="363"/>
      <c r="D887" s="363"/>
      <c r="E887" s="362"/>
      <c r="F887" s="362"/>
      <c r="G887" s="362"/>
      <c r="H887" s="361"/>
      <c r="I887" s="253">
        <v>25</v>
      </c>
      <c r="J887" s="254">
        <v>1</v>
      </c>
      <c r="K887" s="254">
        <v>1</v>
      </c>
      <c r="L887" s="107">
        <v>1</v>
      </c>
      <c r="M887" s="108">
        <v>45139</v>
      </c>
      <c r="N887" s="108">
        <v>45291</v>
      </c>
      <c r="O887" s="109">
        <f t="shared" si="31"/>
        <v>21.714285714285715</v>
      </c>
      <c r="P887" s="110">
        <v>1</v>
      </c>
      <c r="Q887" s="106" t="s">
        <v>2655</v>
      </c>
      <c r="R887" s="110">
        <f t="shared" si="32"/>
        <v>1</v>
      </c>
      <c r="S887" s="111" t="str">
        <f t="array" aca="1" ref="S887" ca="1">IF(ISNUMBER(R887),IF(R887=100%,"CUMPLIDA",IF(AND(ISNUMBER(N887),ISNUMBER(INDIRECT("FECHA_"&amp;$B887,1))), IF(N887&lt;=INDIRECT("FECHA_"&amp;$B887,1),"INCUMPLIDA","PROCESO"), "VERIFICAR FECHA")),"SIN VALOR AVANCE")</f>
        <v>CUMPLIDA</v>
      </c>
    </row>
    <row r="888" spans="1:19" ht="165.75">
      <c r="A888" s="103" t="s">
        <v>17</v>
      </c>
      <c r="B888" s="104" t="s">
        <v>14</v>
      </c>
      <c r="C888" s="363" t="s">
        <v>2671</v>
      </c>
      <c r="D888" s="363"/>
      <c r="E888" s="361" t="s">
        <v>2367</v>
      </c>
      <c r="F888" s="361"/>
      <c r="G888" s="361"/>
      <c r="H888" s="361"/>
      <c r="I888" s="253">
        <v>1</v>
      </c>
      <c r="J888" s="254">
        <v>1</v>
      </c>
      <c r="K888" s="254">
        <v>1</v>
      </c>
      <c r="L888" s="107" t="s">
        <v>2672</v>
      </c>
      <c r="M888" s="108">
        <v>45536</v>
      </c>
      <c r="N888" s="108">
        <v>46081</v>
      </c>
      <c r="O888" s="109">
        <f t="shared" si="31"/>
        <v>77.857142857142861</v>
      </c>
      <c r="P888" s="110">
        <v>1</v>
      </c>
      <c r="Q888" s="106" t="s">
        <v>2673</v>
      </c>
      <c r="R888" s="110">
        <f t="shared" si="32"/>
        <v>1</v>
      </c>
      <c r="S888" s="111" t="str">
        <f t="array" aca="1" ref="S888" ca="1">IF(ISNUMBER(R888),IF(R888=100%,"CUMPLIDA",IF(AND(ISNUMBER(N888),ISNUMBER(INDIRECT("FECHA_"&amp;$B888,1))), IF(N888&lt;=INDIRECT("FECHA_"&amp;$B888,1),"INCUMPLIDA","PROCESO"), "VERIFICAR FECHA")),"SIN VALOR AVANCE")</f>
        <v>CUMPLIDA</v>
      </c>
    </row>
    <row r="889" spans="1:19" ht="135.75">
      <c r="A889" s="103" t="s">
        <v>17</v>
      </c>
      <c r="B889" s="104" t="s">
        <v>14</v>
      </c>
      <c r="C889" s="363"/>
      <c r="D889" s="363"/>
      <c r="E889" s="361"/>
      <c r="F889" s="361"/>
      <c r="G889" s="361"/>
      <c r="H889" s="361"/>
      <c r="I889" s="253">
        <v>2</v>
      </c>
      <c r="J889" s="254">
        <v>1</v>
      </c>
      <c r="K889" s="254">
        <v>1</v>
      </c>
      <c r="L889" s="107">
        <v>1</v>
      </c>
      <c r="M889" s="108">
        <v>45413</v>
      </c>
      <c r="N889" s="108">
        <v>45657</v>
      </c>
      <c r="O889" s="109">
        <f t="shared" si="31"/>
        <v>34.857142857142854</v>
      </c>
      <c r="P889" s="110">
        <v>1</v>
      </c>
      <c r="Q889" s="106" t="s">
        <v>2674</v>
      </c>
      <c r="R889" s="110">
        <f t="shared" si="32"/>
        <v>1</v>
      </c>
      <c r="S889" s="111" t="str">
        <f t="array" aca="1" ref="S889" ca="1">IF(ISNUMBER(R889),IF(R889=100%,"CUMPLIDA",IF(AND(ISNUMBER(N889),ISNUMBER(INDIRECT("FECHA_"&amp;$B889,1))), IF(N889&lt;=INDIRECT("FECHA_"&amp;$B889,1),"INCUMPLIDA","PROCESO"), "VERIFICAR FECHA")),"SIN VALOR AVANCE")</f>
        <v>CUMPLIDA</v>
      </c>
    </row>
    <row r="890" spans="1:19" ht="105.75">
      <c r="A890" s="103" t="s">
        <v>17</v>
      </c>
      <c r="B890" s="104" t="s">
        <v>14</v>
      </c>
      <c r="C890" s="363"/>
      <c r="D890" s="363"/>
      <c r="E890" s="361" t="s">
        <v>2291</v>
      </c>
      <c r="F890" s="361"/>
      <c r="G890" s="361"/>
      <c r="H890" s="361"/>
      <c r="I890" s="253">
        <v>3</v>
      </c>
      <c r="J890" s="254">
        <v>1</v>
      </c>
      <c r="K890" s="254">
        <v>1</v>
      </c>
      <c r="L890" s="107">
        <v>3</v>
      </c>
      <c r="M890" s="108">
        <v>45383</v>
      </c>
      <c r="N890" s="108">
        <v>45657</v>
      </c>
      <c r="O890" s="109">
        <f t="shared" si="31"/>
        <v>39.142857142857146</v>
      </c>
      <c r="P890" s="110">
        <v>1</v>
      </c>
      <c r="Q890" s="106" t="s">
        <v>2675</v>
      </c>
      <c r="R890" s="110">
        <f t="shared" si="32"/>
        <v>1</v>
      </c>
      <c r="S890" s="111" t="str">
        <f t="array" aca="1" ref="S890" ca="1">IF(ISNUMBER(R890),IF(R890=100%,"CUMPLIDA",IF(AND(ISNUMBER(N890),ISNUMBER(INDIRECT("FECHA_"&amp;$B890,1))), IF(N890&lt;=INDIRECT("FECHA_"&amp;$B890,1),"INCUMPLIDA","PROCESO"), "VERIFICAR FECHA")),"SIN VALOR AVANCE")</f>
        <v>CUMPLIDA</v>
      </c>
    </row>
    <row r="891" spans="1:19" ht="180.75">
      <c r="A891" s="103" t="s">
        <v>17</v>
      </c>
      <c r="B891" s="104" t="s">
        <v>14</v>
      </c>
      <c r="C891" s="363"/>
      <c r="D891" s="363"/>
      <c r="E891" s="361"/>
      <c r="F891" s="361"/>
      <c r="G891" s="361"/>
      <c r="H891" s="361"/>
      <c r="I891" s="253">
        <v>4</v>
      </c>
      <c r="J891" s="254">
        <v>1</v>
      </c>
      <c r="K891" s="254">
        <v>1</v>
      </c>
      <c r="L891" s="107">
        <v>1</v>
      </c>
      <c r="M891" s="108">
        <v>45383</v>
      </c>
      <c r="N891" s="108">
        <v>46234</v>
      </c>
      <c r="O891" s="109">
        <f t="shared" si="31"/>
        <v>121.57142857142857</v>
      </c>
      <c r="P891" s="110">
        <v>0.55000000000000004</v>
      </c>
      <c r="Q891" s="106" t="s">
        <v>2676</v>
      </c>
      <c r="R891" s="110">
        <f t="shared" si="32"/>
        <v>0.55000000000000004</v>
      </c>
      <c r="S891" s="111" t="str">
        <f t="array" aca="1" ref="S891" ca="1">IF(ISNUMBER(R891),IF(R891=100%,"CUMPLIDA",IF(AND(ISNUMBER(N891),ISNUMBER(INDIRECT("FECHA_"&amp;$B891,1))), IF(N891&lt;=INDIRECT("FECHA_"&amp;$B891,1),"INCUMPLIDA","PROCESO"), "VERIFICAR FECHA")),"SIN VALOR AVANCE")</f>
        <v>PROCESO</v>
      </c>
    </row>
    <row r="892" spans="1:19" ht="75.75">
      <c r="A892" s="103" t="s">
        <v>17</v>
      </c>
      <c r="B892" s="104" t="s">
        <v>14</v>
      </c>
      <c r="C892" s="363"/>
      <c r="D892" s="363"/>
      <c r="E892" s="361"/>
      <c r="F892" s="361"/>
      <c r="G892" s="361"/>
      <c r="H892" s="361"/>
      <c r="I892" s="253">
        <v>5</v>
      </c>
      <c r="J892" s="254">
        <v>1</v>
      </c>
      <c r="K892" s="254">
        <v>1</v>
      </c>
      <c r="L892" s="107">
        <v>3</v>
      </c>
      <c r="M892" s="108">
        <v>45383</v>
      </c>
      <c r="N892" s="108">
        <v>45838</v>
      </c>
      <c r="O892" s="109">
        <f t="shared" si="31"/>
        <v>65</v>
      </c>
      <c r="P892" s="110">
        <v>1</v>
      </c>
      <c r="Q892" s="106" t="s">
        <v>2677</v>
      </c>
      <c r="R892" s="110">
        <f t="shared" si="32"/>
        <v>1</v>
      </c>
      <c r="S892" s="111" t="str">
        <f t="array" aca="1" ref="S892" ca="1">IF(ISNUMBER(R892),IF(R892=100%,"CUMPLIDA",IF(AND(ISNUMBER(N892),ISNUMBER(INDIRECT("FECHA_"&amp;$B892,1))), IF(N892&lt;=INDIRECT("FECHA_"&amp;$B892,1),"INCUMPLIDA","PROCESO"), "VERIFICAR FECHA")),"SIN VALOR AVANCE")</f>
        <v>CUMPLIDA</v>
      </c>
    </row>
    <row r="893" spans="1:19" ht="180.75">
      <c r="A893" s="103" t="s">
        <v>17</v>
      </c>
      <c r="B893" s="104" t="s">
        <v>14</v>
      </c>
      <c r="C893" s="363"/>
      <c r="D893" s="363"/>
      <c r="E893" s="361" t="s">
        <v>2376</v>
      </c>
      <c r="F893" s="361"/>
      <c r="G893" s="361"/>
      <c r="H893" s="361"/>
      <c r="I893" s="253">
        <v>6</v>
      </c>
      <c r="J893" s="254">
        <v>1</v>
      </c>
      <c r="K893" s="254">
        <v>1</v>
      </c>
      <c r="L893" s="107" t="s">
        <v>2678</v>
      </c>
      <c r="M893" s="108">
        <v>45413</v>
      </c>
      <c r="N893" s="108">
        <v>46234</v>
      </c>
      <c r="O893" s="109">
        <f t="shared" si="31"/>
        <v>117.28571428571429</v>
      </c>
      <c r="P893" s="110">
        <v>0.55000000000000004</v>
      </c>
      <c r="Q893" s="106" t="s">
        <v>2676</v>
      </c>
      <c r="R893" s="110">
        <f t="shared" si="32"/>
        <v>0.55000000000000004</v>
      </c>
      <c r="S893" s="111" t="str">
        <f t="array" aca="1" ref="S893" ca="1">IF(ISNUMBER(R893),IF(R893=100%,"CUMPLIDA",IF(AND(ISNUMBER(N893),ISNUMBER(INDIRECT("FECHA_"&amp;$B893,1))), IF(N893&lt;=INDIRECT("FECHA_"&amp;$B893,1),"INCUMPLIDA","PROCESO"), "VERIFICAR FECHA")),"SIN VALOR AVANCE")</f>
        <v>PROCESO</v>
      </c>
    </row>
    <row r="894" spans="1:19" ht="135.75">
      <c r="A894" s="103" t="s">
        <v>17</v>
      </c>
      <c r="B894" s="104" t="s">
        <v>14</v>
      </c>
      <c r="C894" s="363"/>
      <c r="D894" s="363"/>
      <c r="E894" s="361"/>
      <c r="F894" s="361"/>
      <c r="G894" s="361"/>
      <c r="H894" s="361"/>
      <c r="I894" s="253">
        <v>7</v>
      </c>
      <c r="J894" s="254">
        <v>1</v>
      </c>
      <c r="K894" s="254">
        <v>1</v>
      </c>
      <c r="L894" s="107">
        <v>1</v>
      </c>
      <c r="M894" s="108">
        <v>45413</v>
      </c>
      <c r="N894" s="108">
        <v>45657</v>
      </c>
      <c r="O894" s="109">
        <f t="shared" si="31"/>
        <v>34.857142857142854</v>
      </c>
      <c r="P894" s="110">
        <v>1</v>
      </c>
      <c r="Q894" s="106" t="s">
        <v>2674</v>
      </c>
      <c r="R894" s="110">
        <f t="shared" si="32"/>
        <v>1</v>
      </c>
      <c r="S894" s="111" t="str">
        <f t="array" aca="1" ref="S894" ca="1">IF(ISNUMBER(R894),IF(R894=100%,"CUMPLIDA",IF(AND(ISNUMBER(N894),ISNUMBER(INDIRECT("FECHA_"&amp;$B894,1))), IF(N894&lt;=INDIRECT("FECHA_"&amp;$B894,1),"INCUMPLIDA","PROCESO"), "VERIFICAR FECHA")),"SIN VALOR AVANCE")</f>
        <v>CUMPLIDA</v>
      </c>
    </row>
    <row r="895" spans="1:19" ht="105.75">
      <c r="A895" s="103" t="s">
        <v>17</v>
      </c>
      <c r="B895" s="104" t="s">
        <v>14</v>
      </c>
      <c r="C895" s="363"/>
      <c r="D895" s="363"/>
      <c r="E895" s="361" t="s">
        <v>2284</v>
      </c>
      <c r="F895" s="361"/>
      <c r="G895" s="361"/>
      <c r="H895" s="361"/>
      <c r="I895" s="253">
        <v>8</v>
      </c>
      <c r="J895" s="254">
        <v>1</v>
      </c>
      <c r="K895" s="254">
        <v>1</v>
      </c>
      <c r="L895" s="107">
        <v>1</v>
      </c>
      <c r="M895" s="108">
        <v>45413</v>
      </c>
      <c r="N895" s="108">
        <v>45535</v>
      </c>
      <c r="O895" s="109">
        <f t="shared" si="31"/>
        <v>17.428571428571427</v>
      </c>
      <c r="P895" s="110">
        <v>1</v>
      </c>
      <c r="Q895" s="106" t="s">
        <v>2675</v>
      </c>
      <c r="R895" s="110">
        <f t="shared" si="32"/>
        <v>1</v>
      </c>
      <c r="S895" s="111" t="str">
        <f t="array" aca="1" ref="S895" ca="1">IF(ISNUMBER(R895),IF(R895=100%,"CUMPLIDA",IF(AND(ISNUMBER(N895),ISNUMBER(INDIRECT("FECHA_"&amp;$B895,1))), IF(N895&lt;=INDIRECT("FECHA_"&amp;$B895,1),"INCUMPLIDA","PROCESO"), "VERIFICAR FECHA")),"SIN VALOR AVANCE")</f>
        <v>CUMPLIDA</v>
      </c>
    </row>
    <row r="896" spans="1:19" ht="60.75">
      <c r="A896" s="103" t="s">
        <v>17</v>
      </c>
      <c r="B896" s="104" t="s">
        <v>14</v>
      </c>
      <c r="C896" s="363"/>
      <c r="D896" s="363"/>
      <c r="E896" s="361"/>
      <c r="F896" s="361"/>
      <c r="G896" s="361"/>
      <c r="H896" s="361"/>
      <c r="I896" s="253">
        <v>9</v>
      </c>
      <c r="J896" s="254">
        <v>1</v>
      </c>
      <c r="K896" s="254">
        <v>1</v>
      </c>
      <c r="L896" s="107">
        <v>1</v>
      </c>
      <c r="M896" s="108">
        <v>45413</v>
      </c>
      <c r="N896" s="108">
        <v>45535</v>
      </c>
      <c r="O896" s="109">
        <f t="shared" si="31"/>
        <v>17.428571428571427</v>
      </c>
      <c r="P896" s="110">
        <v>1</v>
      </c>
      <c r="Q896" s="106" t="s">
        <v>2679</v>
      </c>
      <c r="R896" s="110">
        <f t="shared" si="32"/>
        <v>1</v>
      </c>
      <c r="S896" s="111" t="str">
        <f t="array" aca="1" ref="S896" ca="1">IF(ISNUMBER(R896),IF(R896=100%,"CUMPLIDA",IF(AND(ISNUMBER(N896),ISNUMBER(INDIRECT("FECHA_"&amp;$B896,1))), IF(N896&lt;=INDIRECT("FECHA_"&amp;$B896,1),"INCUMPLIDA","PROCESO"), "VERIFICAR FECHA")),"SIN VALOR AVANCE")</f>
        <v>CUMPLIDA</v>
      </c>
    </row>
    <row r="897" spans="1:19" ht="105.75">
      <c r="A897" s="103" t="s">
        <v>17</v>
      </c>
      <c r="B897" s="104" t="s">
        <v>14</v>
      </c>
      <c r="C897" s="363"/>
      <c r="D897" s="363"/>
      <c r="E897" s="361"/>
      <c r="F897" s="361"/>
      <c r="G897" s="361"/>
      <c r="H897" s="361"/>
      <c r="I897" s="253">
        <v>10</v>
      </c>
      <c r="J897" s="254">
        <v>1</v>
      </c>
      <c r="K897" s="254">
        <v>1</v>
      </c>
      <c r="L897" s="107">
        <v>3</v>
      </c>
      <c r="M897" s="108">
        <v>45413</v>
      </c>
      <c r="N897" s="108">
        <v>45657</v>
      </c>
      <c r="O897" s="109">
        <f t="shared" si="31"/>
        <v>34.857142857142854</v>
      </c>
      <c r="P897" s="110">
        <v>1</v>
      </c>
      <c r="Q897" s="106" t="s">
        <v>2675</v>
      </c>
      <c r="R897" s="110">
        <f t="shared" si="32"/>
        <v>1</v>
      </c>
      <c r="S897" s="111" t="str">
        <f t="array" aca="1" ref="S897" ca="1">IF(ISNUMBER(R897),IF(R897=100%,"CUMPLIDA",IF(AND(ISNUMBER(N897),ISNUMBER(INDIRECT("FECHA_"&amp;$B897,1))), IF(N897&lt;=INDIRECT("FECHA_"&amp;$B897,1),"INCUMPLIDA","PROCESO"), "VERIFICAR FECHA")),"SIN VALOR AVANCE")</f>
        <v>CUMPLIDA</v>
      </c>
    </row>
    <row r="898" spans="1:19" ht="90.75">
      <c r="A898" s="103" t="s">
        <v>17</v>
      </c>
      <c r="B898" s="104" t="s">
        <v>14</v>
      </c>
      <c r="C898" s="363"/>
      <c r="D898" s="363"/>
      <c r="E898" s="253" t="s">
        <v>2293</v>
      </c>
      <c r="F898" s="253"/>
      <c r="G898" s="253"/>
      <c r="H898" s="361"/>
      <c r="I898" s="280" t="s">
        <v>2680</v>
      </c>
      <c r="J898" s="254">
        <v>1</v>
      </c>
      <c r="K898" s="254">
        <v>1</v>
      </c>
      <c r="L898" s="107">
        <v>0</v>
      </c>
      <c r="M898" s="108">
        <v>45413</v>
      </c>
      <c r="N898" s="108">
        <v>45413</v>
      </c>
      <c r="O898" s="109">
        <f t="shared" si="31"/>
        <v>0</v>
      </c>
      <c r="P898" s="110">
        <v>1</v>
      </c>
      <c r="Q898" s="106" t="s">
        <v>2681</v>
      </c>
      <c r="R898" s="110">
        <f t="shared" si="32"/>
        <v>1</v>
      </c>
      <c r="S898" s="111" t="str">
        <f t="array" aca="1" ref="S898" ca="1">IF(ISNUMBER(R898),IF(R898=100%,"CUMPLIDA",IF(AND(ISNUMBER(N898),ISNUMBER(INDIRECT("FECHA_"&amp;$B898,1))), IF(N898&lt;=INDIRECT("FECHA_"&amp;$B898,1),"INCUMPLIDA","PROCESO"), "VERIFICAR FECHA")),"SIN VALOR AVANCE")</f>
        <v>CUMPLIDA</v>
      </c>
    </row>
    <row r="899" spans="1:19" ht="90.75">
      <c r="A899" s="103" t="s">
        <v>17</v>
      </c>
      <c r="B899" s="104" t="s">
        <v>14</v>
      </c>
      <c r="C899" s="363"/>
      <c r="D899" s="363"/>
      <c r="E899" s="361" t="s">
        <v>2556</v>
      </c>
      <c r="F899" s="361"/>
      <c r="G899" s="361"/>
      <c r="H899" s="361"/>
      <c r="I899" s="253">
        <v>11</v>
      </c>
      <c r="J899" s="254">
        <v>1</v>
      </c>
      <c r="K899" s="254">
        <v>1</v>
      </c>
      <c r="L899" s="107">
        <v>4</v>
      </c>
      <c r="M899" s="108">
        <v>45413</v>
      </c>
      <c r="N899" s="108">
        <v>45535</v>
      </c>
      <c r="O899" s="109">
        <f t="shared" si="31"/>
        <v>17.428571428571427</v>
      </c>
      <c r="P899" s="110">
        <v>1</v>
      </c>
      <c r="Q899" s="106" t="s">
        <v>2681</v>
      </c>
      <c r="R899" s="110">
        <f t="shared" si="32"/>
        <v>1</v>
      </c>
      <c r="S899" s="111" t="str">
        <f t="array" aca="1" ref="S899" ca="1">IF(ISNUMBER(R899),IF(R899=100%,"CUMPLIDA",IF(AND(ISNUMBER(N899),ISNUMBER(INDIRECT("FECHA_"&amp;$B899,1))), IF(N899&lt;=INDIRECT("FECHA_"&amp;$B899,1),"INCUMPLIDA","PROCESO"), "VERIFICAR FECHA")),"SIN VALOR AVANCE")</f>
        <v>CUMPLIDA</v>
      </c>
    </row>
    <row r="900" spans="1:19" ht="105.75">
      <c r="A900" s="103" t="s">
        <v>17</v>
      </c>
      <c r="B900" s="104" t="s">
        <v>14</v>
      </c>
      <c r="C900" s="363"/>
      <c r="D900" s="363"/>
      <c r="E900" s="361"/>
      <c r="F900" s="361"/>
      <c r="G900" s="361"/>
      <c r="H900" s="361"/>
      <c r="I900" s="253">
        <v>12</v>
      </c>
      <c r="J900" s="254">
        <v>1</v>
      </c>
      <c r="K900" s="254">
        <v>1</v>
      </c>
      <c r="L900" s="107">
        <v>5</v>
      </c>
      <c r="M900" s="108">
        <v>45413</v>
      </c>
      <c r="N900" s="108">
        <v>45626</v>
      </c>
      <c r="O900" s="109">
        <f t="shared" si="31"/>
        <v>30.428571428571427</v>
      </c>
      <c r="P900" s="110">
        <v>1</v>
      </c>
      <c r="Q900" s="106" t="s">
        <v>2675</v>
      </c>
      <c r="R900" s="110">
        <f t="shared" si="32"/>
        <v>1</v>
      </c>
      <c r="S900" s="111" t="str">
        <f t="array" aca="1" ref="S900" ca="1">IF(ISNUMBER(R900),IF(R900=100%,"CUMPLIDA",IF(AND(ISNUMBER(N900),ISNUMBER(INDIRECT("FECHA_"&amp;$B900,1))), IF(N900&lt;=INDIRECT("FECHA_"&amp;$B900,1),"INCUMPLIDA","PROCESO"), "VERIFICAR FECHA")),"SIN VALOR AVANCE")</f>
        <v>CUMPLIDA</v>
      </c>
    </row>
    <row r="901" spans="1:19" ht="105.75">
      <c r="A901" s="103" t="s">
        <v>17</v>
      </c>
      <c r="B901" s="104" t="s">
        <v>14</v>
      </c>
      <c r="C901" s="363"/>
      <c r="D901" s="363"/>
      <c r="E901" s="361"/>
      <c r="F901" s="361"/>
      <c r="G901" s="361" t="s">
        <v>2434</v>
      </c>
      <c r="H901" s="361"/>
      <c r="I901" s="253">
        <v>13</v>
      </c>
      <c r="J901" s="254">
        <v>1</v>
      </c>
      <c r="K901" s="254">
        <v>1</v>
      </c>
      <c r="L901" s="107">
        <v>4</v>
      </c>
      <c r="M901" s="108">
        <v>45413</v>
      </c>
      <c r="N901" s="108">
        <v>45657</v>
      </c>
      <c r="O901" s="109">
        <f t="shared" si="31"/>
        <v>34.857142857142854</v>
      </c>
      <c r="P901" s="110">
        <v>1</v>
      </c>
      <c r="Q901" s="106" t="s">
        <v>2675</v>
      </c>
      <c r="R901" s="110">
        <f t="shared" si="32"/>
        <v>1</v>
      </c>
      <c r="S901" s="111" t="str">
        <f t="array" aca="1" ref="S901" ca="1">IF(ISNUMBER(R901),IF(R901=100%,"CUMPLIDA",IF(AND(ISNUMBER(N901),ISNUMBER(INDIRECT("FECHA_"&amp;$B901,1))), IF(N901&lt;=INDIRECT("FECHA_"&amp;$B901,1),"INCUMPLIDA","PROCESO"), "VERIFICAR FECHA")),"SIN VALOR AVANCE")</f>
        <v>CUMPLIDA</v>
      </c>
    </row>
    <row r="902" spans="1:19" ht="180.75">
      <c r="A902" s="103" t="s">
        <v>17</v>
      </c>
      <c r="B902" s="104" t="s">
        <v>14</v>
      </c>
      <c r="C902" s="363"/>
      <c r="D902" s="363"/>
      <c r="E902" s="361"/>
      <c r="F902" s="361"/>
      <c r="G902" s="361"/>
      <c r="H902" s="361"/>
      <c r="I902" s="253">
        <v>14</v>
      </c>
      <c r="J902" s="254">
        <v>1</v>
      </c>
      <c r="K902" s="254">
        <v>1</v>
      </c>
      <c r="L902" s="107" t="s">
        <v>2682</v>
      </c>
      <c r="M902" s="108">
        <v>45413</v>
      </c>
      <c r="N902" s="108">
        <v>46234</v>
      </c>
      <c r="O902" s="109">
        <f t="shared" si="31"/>
        <v>117.28571428571429</v>
      </c>
      <c r="P902" s="110">
        <v>0.25</v>
      </c>
      <c r="Q902" s="106" t="s">
        <v>2676</v>
      </c>
      <c r="R902" s="110">
        <f t="shared" si="32"/>
        <v>0.25</v>
      </c>
      <c r="S902" s="111" t="str">
        <f t="array" aca="1" ref="S902" ca="1">IF(ISNUMBER(R902),IF(R902=100%,"CUMPLIDA",IF(AND(ISNUMBER(N902),ISNUMBER(INDIRECT("FECHA_"&amp;$B902,1))), IF(N902&lt;=INDIRECT("FECHA_"&amp;$B902,1),"INCUMPLIDA","PROCESO"), "VERIFICAR FECHA")),"SIN VALOR AVANCE")</f>
        <v>PROCESO</v>
      </c>
    </row>
    <row r="903" spans="1:19" ht="180.75">
      <c r="A903" s="103" t="s">
        <v>17</v>
      </c>
      <c r="B903" s="104" t="s">
        <v>14</v>
      </c>
      <c r="C903" s="363"/>
      <c r="D903" s="363"/>
      <c r="E903" s="253"/>
      <c r="F903" s="253"/>
      <c r="G903" s="253" t="s">
        <v>2557</v>
      </c>
      <c r="H903" s="361"/>
      <c r="I903" s="253">
        <v>15</v>
      </c>
      <c r="J903" s="254">
        <v>1</v>
      </c>
      <c r="K903" s="254">
        <v>1</v>
      </c>
      <c r="L903" s="105" t="s">
        <v>2683</v>
      </c>
      <c r="M903" s="108">
        <v>45413</v>
      </c>
      <c r="N903" s="108">
        <v>46234</v>
      </c>
      <c r="O903" s="109">
        <f t="shared" si="31"/>
        <v>117.28571428571429</v>
      </c>
      <c r="P903" s="110">
        <v>0.25</v>
      </c>
      <c r="Q903" s="106" t="s">
        <v>2676</v>
      </c>
      <c r="R903" s="110">
        <f t="shared" si="32"/>
        <v>0.25</v>
      </c>
      <c r="S903" s="111" t="str">
        <f t="array" aca="1" ref="S903" ca="1">IF(ISNUMBER(R903),IF(R903=100%,"CUMPLIDA",IF(AND(ISNUMBER(N903),ISNUMBER(INDIRECT("FECHA_"&amp;$B903,1))), IF(N903&lt;=INDIRECT("FECHA_"&amp;$B903,1),"INCUMPLIDA","PROCESO"), "VERIFICAR FECHA")),"SIN VALOR AVANCE")</f>
        <v>PROCESO</v>
      </c>
    </row>
    <row r="904" spans="1:19" ht="210.75">
      <c r="A904" s="103" t="s">
        <v>17</v>
      </c>
      <c r="B904" s="104" t="s">
        <v>14</v>
      </c>
      <c r="C904" s="363"/>
      <c r="D904" s="363"/>
      <c r="E904" s="253"/>
      <c r="F904" s="253"/>
      <c r="G904" s="253" t="s">
        <v>2559</v>
      </c>
      <c r="H904" s="361"/>
      <c r="I904" s="253">
        <v>16</v>
      </c>
      <c r="J904" s="254">
        <v>1</v>
      </c>
      <c r="K904" s="254">
        <v>1</v>
      </c>
      <c r="L904" s="107" t="s">
        <v>2683</v>
      </c>
      <c r="M904" s="108">
        <v>45413</v>
      </c>
      <c r="N904" s="108">
        <v>46234</v>
      </c>
      <c r="O904" s="109">
        <f t="shared" si="31"/>
        <v>117.28571428571429</v>
      </c>
      <c r="P904" s="110">
        <v>0.71</v>
      </c>
      <c r="Q904" s="106" t="s">
        <v>2684</v>
      </c>
      <c r="R904" s="110">
        <f t="shared" si="32"/>
        <v>0.71</v>
      </c>
      <c r="S904" s="111" t="str">
        <f t="array" aca="1" ref="S904" ca="1">IF(ISNUMBER(R904),IF(R904=100%,"CUMPLIDA",IF(AND(ISNUMBER(N904),ISNUMBER(INDIRECT("FECHA_"&amp;$B904,1))), IF(N904&lt;=INDIRECT("FECHA_"&amp;$B904,1),"INCUMPLIDA","PROCESO"), "VERIFICAR FECHA")),"SIN VALOR AVANCE")</f>
        <v>PROCESO</v>
      </c>
    </row>
    <row r="905" spans="1:19" ht="225.75">
      <c r="A905" s="103" t="s">
        <v>17</v>
      </c>
      <c r="B905" s="104" t="s">
        <v>14</v>
      </c>
      <c r="C905" s="363" t="s">
        <v>2685</v>
      </c>
      <c r="D905" s="363"/>
      <c r="E905" s="361"/>
      <c r="F905" s="361"/>
      <c r="G905" s="361" t="s">
        <v>2385</v>
      </c>
      <c r="H905" s="361"/>
      <c r="I905" s="253">
        <v>17</v>
      </c>
      <c r="J905" s="254">
        <v>1</v>
      </c>
      <c r="K905" s="254">
        <v>1</v>
      </c>
      <c r="L905" s="107">
        <v>3</v>
      </c>
      <c r="M905" s="108">
        <v>45444</v>
      </c>
      <c r="N905" s="117">
        <v>46022</v>
      </c>
      <c r="O905" s="109">
        <f t="shared" si="31"/>
        <v>82.571428571428569</v>
      </c>
      <c r="P905" s="110">
        <v>1</v>
      </c>
      <c r="Q905" s="106" t="s">
        <v>2686</v>
      </c>
      <c r="R905" s="110">
        <f t="shared" si="32"/>
        <v>1</v>
      </c>
      <c r="S905" s="111" t="str">
        <f t="array" aca="1" ref="S905" ca="1">IF(ISNUMBER(R905),IF(R905=100%,"CUMPLIDA",IF(AND(ISNUMBER(N905),ISNUMBER(INDIRECT("FECHA_"&amp;$B905,1))), IF(N905&lt;=INDIRECT("FECHA_"&amp;$B905,1),"INCUMPLIDA","PROCESO"), "VERIFICAR FECHA")),"SIN VALOR AVANCE")</f>
        <v>CUMPLIDA</v>
      </c>
    </row>
    <row r="906" spans="1:19" ht="195.75">
      <c r="A906" s="103" t="s">
        <v>17</v>
      </c>
      <c r="B906" s="104" t="s">
        <v>14</v>
      </c>
      <c r="C906" s="363"/>
      <c r="D906" s="363"/>
      <c r="E906" s="361"/>
      <c r="F906" s="361"/>
      <c r="G906" s="361"/>
      <c r="H906" s="361"/>
      <c r="I906" s="253">
        <v>18</v>
      </c>
      <c r="J906" s="254">
        <v>1</v>
      </c>
      <c r="K906" s="254">
        <v>1</v>
      </c>
      <c r="L906" s="107" t="s">
        <v>2687</v>
      </c>
      <c r="M906" s="108">
        <v>45413</v>
      </c>
      <c r="N906" s="108">
        <v>46234</v>
      </c>
      <c r="O906" s="109">
        <f t="shared" si="31"/>
        <v>117.28571428571429</v>
      </c>
      <c r="P906" s="110">
        <v>0.69499999999999995</v>
      </c>
      <c r="Q906" s="106" t="s">
        <v>2688</v>
      </c>
      <c r="R906" s="110">
        <f t="shared" si="32"/>
        <v>0.69499999999999995</v>
      </c>
      <c r="S906" s="111" t="str">
        <f t="array" aca="1" ref="S906" ca="1">IF(ISNUMBER(R906),IF(R906=100%,"CUMPLIDA",IF(AND(ISNUMBER(N906),ISNUMBER(INDIRECT("FECHA_"&amp;$B906,1))), IF(N906&lt;=INDIRECT("FECHA_"&amp;$B906,1),"INCUMPLIDA","PROCESO"), "VERIFICAR FECHA")),"SIN VALOR AVANCE")</f>
        <v>PROCESO</v>
      </c>
    </row>
    <row r="907" spans="1:19" ht="45.75">
      <c r="A907" s="103" t="s">
        <v>17</v>
      </c>
      <c r="B907" s="104" t="s">
        <v>14</v>
      </c>
      <c r="C907" s="363"/>
      <c r="D907" s="363"/>
      <c r="E907" s="361"/>
      <c r="F907" s="361"/>
      <c r="G907" s="361"/>
      <c r="H907" s="361"/>
      <c r="I907" s="253">
        <v>19</v>
      </c>
      <c r="J907" s="254">
        <v>1</v>
      </c>
      <c r="K907" s="254">
        <v>1</v>
      </c>
      <c r="L907" s="107">
        <v>1</v>
      </c>
      <c r="M907" s="108">
        <v>45474</v>
      </c>
      <c r="N907" s="108">
        <v>45716</v>
      </c>
      <c r="O907" s="109">
        <f t="shared" si="31"/>
        <v>34.571428571428569</v>
      </c>
      <c r="P907" s="110">
        <v>1</v>
      </c>
      <c r="Q907" s="106" t="s">
        <v>2689</v>
      </c>
      <c r="R907" s="110">
        <f t="shared" si="32"/>
        <v>1</v>
      </c>
      <c r="S907" s="111" t="str">
        <f t="array" aca="1" ref="S907" ca="1">IF(ISNUMBER(R907),IF(R907=100%,"CUMPLIDA",IF(AND(ISNUMBER(N907),ISNUMBER(INDIRECT("FECHA_"&amp;$B907,1))), IF(N907&lt;=INDIRECT("FECHA_"&amp;$B907,1),"INCUMPLIDA","PROCESO"), "VERIFICAR FECHA")),"SIN VALOR AVANCE")</f>
        <v>CUMPLIDA</v>
      </c>
    </row>
    <row r="908" spans="1:19" ht="150.75">
      <c r="A908" s="103" t="s">
        <v>17</v>
      </c>
      <c r="B908" s="104" t="s">
        <v>14</v>
      </c>
      <c r="C908" s="363"/>
      <c r="D908" s="363"/>
      <c r="E908" s="361"/>
      <c r="F908" s="361"/>
      <c r="G908" s="361"/>
      <c r="H908" s="361"/>
      <c r="I908" s="253">
        <v>20</v>
      </c>
      <c r="J908" s="254">
        <v>1</v>
      </c>
      <c r="K908" s="254">
        <v>1</v>
      </c>
      <c r="L908" s="107">
        <v>1</v>
      </c>
      <c r="M908" s="108">
        <v>45294</v>
      </c>
      <c r="N908" s="108">
        <v>45657</v>
      </c>
      <c r="O908" s="109">
        <f t="shared" si="31"/>
        <v>51.857142857142854</v>
      </c>
      <c r="P908" s="110">
        <v>1</v>
      </c>
      <c r="Q908" s="106" t="s">
        <v>2690</v>
      </c>
      <c r="R908" s="110">
        <f t="shared" si="32"/>
        <v>1</v>
      </c>
      <c r="S908" s="111" t="str">
        <f t="array" aca="1" ref="S908" ca="1">IF(ISNUMBER(R908),IF(R908=100%,"CUMPLIDA",IF(AND(ISNUMBER(N908),ISNUMBER(INDIRECT("FECHA_"&amp;$B908,1))), IF(N908&lt;=INDIRECT("FECHA_"&amp;$B908,1),"INCUMPLIDA","PROCESO"), "VERIFICAR FECHA")),"SIN VALOR AVANCE")</f>
        <v>CUMPLIDA</v>
      </c>
    </row>
    <row r="909" spans="1:19" ht="60.75">
      <c r="A909" s="103" t="s">
        <v>17</v>
      </c>
      <c r="B909" s="104" t="s">
        <v>14</v>
      </c>
      <c r="C909" s="363" t="s">
        <v>2691</v>
      </c>
      <c r="D909" s="363"/>
      <c r="E909" s="361"/>
      <c r="F909" s="361"/>
      <c r="G909" s="361" t="s">
        <v>2692</v>
      </c>
      <c r="H909" s="361"/>
      <c r="I909" s="253">
        <v>1</v>
      </c>
      <c r="J909" s="254">
        <v>1</v>
      </c>
      <c r="K909" s="254">
        <v>1</v>
      </c>
      <c r="L909" s="107">
        <v>1</v>
      </c>
      <c r="M909" s="108">
        <v>45413</v>
      </c>
      <c r="N909" s="108">
        <v>45747</v>
      </c>
      <c r="O909" s="109">
        <f t="shared" si="31"/>
        <v>47.714285714285715</v>
      </c>
      <c r="P909" s="110">
        <v>1</v>
      </c>
      <c r="Q909" s="106" t="s">
        <v>2635</v>
      </c>
      <c r="R909" s="110">
        <f t="shared" si="32"/>
        <v>1</v>
      </c>
      <c r="S909" s="111" t="str">
        <f t="array" aca="1" ref="S909" ca="1">IF(ISNUMBER(R909),IF(R909=100%,"CUMPLIDA",IF(AND(ISNUMBER(N909),ISNUMBER(INDIRECT("FECHA_"&amp;$B909,1))), IF(N909&lt;=INDIRECT("FECHA_"&amp;$B909,1),"INCUMPLIDA","PROCESO"), "VERIFICAR FECHA")),"SIN VALOR AVANCE")</f>
        <v>CUMPLIDA</v>
      </c>
    </row>
    <row r="910" spans="1:19" ht="60.75">
      <c r="A910" s="103" t="s">
        <v>17</v>
      </c>
      <c r="B910" s="104" t="s">
        <v>14</v>
      </c>
      <c r="C910" s="363"/>
      <c r="D910" s="363"/>
      <c r="E910" s="361"/>
      <c r="F910" s="361"/>
      <c r="G910" s="361"/>
      <c r="H910" s="361"/>
      <c r="I910" s="253">
        <v>2</v>
      </c>
      <c r="J910" s="254">
        <v>1</v>
      </c>
      <c r="K910" s="254">
        <v>1</v>
      </c>
      <c r="L910" s="107">
        <v>1</v>
      </c>
      <c r="M910" s="108">
        <v>45596</v>
      </c>
      <c r="N910" s="108">
        <v>46295</v>
      </c>
      <c r="O910" s="109">
        <f t="shared" si="31"/>
        <v>99.857142857142861</v>
      </c>
      <c r="P910" s="110">
        <v>0</v>
      </c>
      <c r="Q910" s="106" t="s">
        <v>2635</v>
      </c>
      <c r="R910" s="110">
        <f t="shared" si="32"/>
        <v>0</v>
      </c>
      <c r="S910" s="111" t="str">
        <f t="array" aca="1" ref="S910" ca="1">IF(ISNUMBER(R910),IF(R910=100%,"CUMPLIDA",IF(AND(ISNUMBER(N910),ISNUMBER(INDIRECT("FECHA_"&amp;$B910,1))), IF(N910&lt;=INDIRECT("FECHA_"&amp;$B910,1),"INCUMPLIDA","PROCESO"), "VERIFICAR FECHA")),"SIN VALOR AVANCE")</f>
        <v>PROCESO</v>
      </c>
    </row>
    <row r="911" spans="1:19" ht="105.75">
      <c r="A911" s="103" t="s">
        <v>17</v>
      </c>
      <c r="B911" s="104" t="s">
        <v>14</v>
      </c>
      <c r="C911" s="363"/>
      <c r="D911" s="363"/>
      <c r="E911" s="361"/>
      <c r="F911" s="361"/>
      <c r="G911" s="361"/>
      <c r="H911" s="361"/>
      <c r="I911" s="253">
        <v>19</v>
      </c>
      <c r="J911" s="254">
        <v>1</v>
      </c>
      <c r="K911" s="254">
        <v>1</v>
      </c>
      <c r="L911" s="107">
        <v>1</v>
      </c>
      <c r="M911" s="108">
        <v>45596</v>
      </c>
      <c r="N911" s="108">
        <v>46295</v>
      </c>
      <c r="O911" s="109">
        <f t="shared" si="31"/>
        <v>99.857142857142861</v>
      </c>
      <c r="P911" s="110">
        <v>0</v>
      </c>
      <c r="Q911" s="106" t="s">
        <v>2693</v>
      </c>
      <c r="R911" s="110">
        <f t="shared" si="32"/>
        <v>0</v>
      </c>
      <c r="S911" s="111" t="str">
        <f t="array" aca="1" ref="S911" ca="1">IF(ISNUMBER(R911),IF(R911=100%,"CUMPLIDA",IF(AND(ISNUMBER(N911),ISNUMBER(INDIRECT("FECHA_"&amp;$B911,1))), IF(N911&lt;=INDIRECT("FECHA_"&amp;$B911,1),"INCUMPLIDA","PROCESO"), "VERIFICAR FECHA")),"SIN VALOR AVANCE")</f>
        <v>PROCESO</v>
      </c>
    </row>
    <row r="912" spans="1:19" ht="60.75">
      <c r="A912" s="103" t="s">
        <v>17</v>
      </c>
      <c r="B912" s="104" t="s">
        <v>14</v>
      </c>
      <c r="C912" s="363"/>
      <c r="D912" s="363"/>
      <c r="E912" s="361"/>
      <c r="F912" s="361"/>
      <c r="G912" s="361"/>
      <c r="H912" s="361"/>
      <c r="I912" s="253">
        <v>17</v>
      </c>
      <c r="J912" s="254">
        <v>1</v>
      </c>
      <c r="K912" s="254">
        <v>1</v>
      </c>
      <c r="L912" s="107">
        <v>1</v>
      </c>
      <c r="M912" s="108">
        <v>45779</v>
      </c>
      <c r="N912" s="108">
        <v>45961</v>
      </c>
      <c r="O912" s="109">
        <f t="shared" si="31"/>
        <v>26</v>
      </c>
      <c r="P912" s="110">
        <v>1</v>
      </c>
      <c r="Q912" s="106" t="s">
        <v>2635</v>
      </c>
      <c r="R912" s="110">
        <f t="shared" si="32"/>
        <v>1</v>
      </c>
      <c r="S912" s="111" t="str">
        <f t="array" aca="1" ref="S912" ca="1">IF(ISNUMBER(R912),IF(R912=100%,"CUMPLIDA",IF(AND(ISNUMBER(N912),ISNUMBER(INDIRECT("FECHA_"&amp;$B912,1))), IF(N912&lt;=INDIRECT("FECHA_"&amp;$B912,1),"INCUMPLIDA","PROCESO"), "VERIFICAR FECHA")),"SIN VALOR AVANCE")</f>
        <v>CUMPLIDA</v>
      </c>
    </row>
    <row r="913" spans="1:19" ht="60.75">
      <c r="A913" s="103" t="s">
        <v>17</v>
      </c>
      <c r="B913" s="104" t="s">
        <v>14</v>
      </c>
      <c r="C913" s="363"/>
      <c r="D913" s="363"/>
      <c r="E913" s="361"/>
      <c r="F913" s="361"/>
      <c r="G913" s="361"/>
      <c r="H913" s="361"/>
      <c r="I913" s="253">
        <v>3</v>
      </c>
      <c r="J913" s="254">
        <v>1</v>
      </c>
      <c r="K913" s="254">
        <v>1</v>
      </c>
      <c r="L913" s="107">
        <v>1</v>
      </c>
      <c r="M913" s="108">
        <v>45413</v>
      </c>
      <c r="N913" s="108">
        <v>45747</v>
      </c>
      <c r="O913" s="109">
        <f t="shared" si="31"/>
        <v>47.714285714285715</v>
      </c>
      <c r="P913" s="110">
        <v>1</v>
      </c>
      <c r="Q913" s="106" t="s">
        <v>2635</v>
      </c>
      <c r="R913" s="110">
        <f t="shared" si="32"/>
        <v>1</v>
      </c>
      <c r="S913" s="111" t="str">
        <f t="array" aca="1" ref="S913" ca="1">IF(ISNUMBER(R913),IF(R913=100%,"CUMPLIDA",IF(AND(ISNUMBER(N913),ISNUMBER(INDIRECT("FECHA_"&amp;$B913,1))), IF(N913&lt;=INDIRECT("FECHA_"&amp;$B913,1),"INCUMPLIDA","PROCESO"), "VERIFICAR FECHA")),"SIN VALOR AVANCE")</f>
        <v>CUMPLIDA</v>
      </c>
    </row>
    <row r="914" spans="1:19" ht="90.75">
      <c r="A914" s="103" t="s">
        <v>17</v>
      </c>
      <c r="B914" s="104" t="s">
        <v>14</v>
      </c>
      <c r="C914" s="363"/>
      <c r="D914" s="363"/>
      <c r="E914" s="361"/>
      <c r="F914" s="361"/>
      <c r="G914" s="361"/>
      <c r="H914" s="361"/>
      <c r="I914" s="253">
        <v>4</v>
      </c>
      <c r="J914" s="254">
        <v>1</v>
      </c>
      <c r="K914" s="254">
        <v>1</v>
      </c>
      <c r="L914" s="107">
        <v>1</v>
      </c>
      <c r="M914" s="108">
        <v>45414</v>
      </c>
      <c r="N914" s="108">
        <v>45899</v>
      </c>
      <c r="O914" s="109">
        <f t="shared" si="31"/>
        <v>69.285714285714292</v>
      </c>
      <c r="P914" s="110">
        <v>1</v>
      </c>
      <c r="Q914" s="106" t="s">
        <v>2694</v>
      </c>
      <c r="R914" s="110">
        <f t="shared" si="32"/>
        <v>1</v>
      </c>
      <c r="S914" s="111" t="str">
        <f t="array" aca="1" ref="S914" ca="1">IF(ISNUMBER(R914),IF(R914=100%,"CUMPLIDA",IF(AND(ISNUMBER(N914),ISNUMBER(INDIRECT("FECHA_"&amp;$B914,1))), IF(N914&lt;=INDIRECT("FECHA_"&amp;$B914,1),"INCUMPLIDA","PROCESO"), "VERIFICAR FECHA")),"SIN VALOR AVANCE")</f>
        <v>CUMPLIDA</v>
      </c>
    </row>
    <row r="915" spans="1:19" ht="60.75">
      <c r="A915" s="103" t="s">
        <v>17</v>
      </c>
      <c r="B915" s="104" t="s">
        <v>14</v>
      </c>
      <c r="C915" s="363"/>
      <c r="D915" s="363"/>
      <c r="E915" s="361"/>
      <c r="F915" s="361"/>
      <c r="G915" s="361"/>
      <c r="H915" s="361"/>
      <c r="I915" s="253">
        <v>5</v>
      </c>
      <c r="J915" s="254">
        <v>1</v>
      </c>
      <c r="K915" s="254">
        <v>1</v>
      </c>
      <c r="L915" s="107">
        <v>1</v>
      </c>
      <c r="M915" s="108">
        <v>45413</v>
      </c>
      <c r="N915" s="108">
        <v>45747</v>
      </c>
      <c r="O915" s="109">
        <f t="shared" si="31"/>
        <v>47.714285714285715</v>
      </c>
      <c r="P915" s="110">
        <v>1</v>
      </c>
      <c r="Q915" s="106" t="s">
        <v>2635</v>
      </c>
      <c r="R915" s="110">
        <f t="shared" si="32"/>
        <v>1</v>
      </c>
      <c r="S915" s="111" t="str">
        <f t="array" aca="1" ref="S915" ca="1">IF(ISNUMBER(R915),IF(R915=100%,"CUMPLIDA",IF(AND(ISNUMBER(N915),ISNUMBER(INDIRECT("FECHA_"&amp;$B915,1))), IF(N915&lt;=INDIRECT("FECHA_"&amp;$B915,1),"INCUMPLIDA","PROCESO"), "VERIFICAR FECHA")),"SIN VALOR AVANCE")</f>
        <v>CUMPLIDA</v>
      </c>
    </row>
    <row r="916" spans="1:19" ht="60.75">
      <c r="A916" s="103" t="s">
        <v>17</v>
      </c>
      <c r="B916" s="104" t="s">
        <v>14</v>
      </c>
      <c r="C916" s="363"/>
      <c r="D916" s="363"/>
      <c r="E916" s="361"/>
      <c r="F916" s="361"/>
      <c r="G916" s="361"/>
      <c r="H916" s="361"/>
      <c r="I916" s="253">
        <v>6</v>
      </c>
      <c r="J916" s="254">
        <v>1</v>
      </c>
      <c r="K916" s="254">
        <v>1</v>
      </c>
      <c r="L916" s="107">
        <v>1</v>
      </c>
      <c r="M916" s="108">
        <v>45413</v>
      </c>
      <c r="N916" s="108">
        <v>45838</v>
      </c>
      <c r="O916" s="109">
        <f t="shared" si="31"/>
        <v>60.714285714285715</v>
      </c>
      <c r="P916" s="110">
        <v>1</v>
      </c>
      <c r="Q916" s="106" t="s">
        <v>2635</v>
      </c>
      <c r="R916" s="110">
        <f t="shared" si="32"/>
        <v>1</v>
      </c>
      <c r="S916" s="111" t="str">
        <f t="array" aca="1" ref="S916" ca="1">IF(ISNUMBER(R916),IF(R916=100%,"CUMPLIDA",IF(AND(ISNUMBER(N916),ISNUMBER(INDIRECT("FECHA_"&amp;$B916,1))), IF(N916&lt;=INDIRECT("FECHA_"&amp;$B916,1),"INCUMPLIDA","PROCESO"), "VERIFICAR FECHA")),"SIN VALOR AVANCE")</f>
        <v>CUMPLIDA</v>
      </c>
    </row>
    <row r="917" spans="1:19" ht="90.75">
      <c r="A917" s="103" t="s">
        <v>17</v>
      </c>
      <c r="B917" s="104" t="s">
        <v>14</v>
      </c>
      <c r="C917" s="363"/>
      <c r="D917" s="363"/>
      <c r="E917" s="361"/>
      <c r="F917" s="361"/>
      <c r="G917" s="361"/>
      <c r="H917" s="361"/>
      <c r="I917" s="253">
        <v>7</v>
      </c>
      <c r="J917" s="254">
        <v>1</v>
      </c>
      <c r="K917" s="254">
        <v>1</v>
      </c>
      <c r="L917" s="107">
        <v>7</v>
      </c>
      <c r="M917" s="108">
        <v>45413</v>
      </c>
      <c r="N917" s="108">
        <v>45657</v>
      </c>
      <c r="O917" s="109">
        <f t="shared" si="31"/>
        <v>34.857142857142854</v>
      </c>
      <c r="P917" s="110">
        <v>1</v>
      </c>
      <c r="Q917" s="106" t="s">
        <v>2695</v>
      </c>
      <c r="R917" s="110">
        <f t="shared" si="32"/>
        <v>1</v>
      </c>
      <c r="S917" s="111" t="str">
        <f t="array" aca="1" ref="S917" ca="1">IF(ISNUMBER(R917),IF(R917=100%,"CUMPLIDA",IF(AND(ISNUMBER(N917),ISNUMBER(INDIRECT("FECHA_"&amp;$B917,1))), IF(N917&lt;=INDIRECT("FECHA_"&amp;$B917,1),"INCUMPLIDA","PROCESO"), "VERIFICAR FECHA")),"SIN VALOR AVANCE")</f>
        <v>CUMPLIDA</v>
      </c>
    </row>
    <row r="918" spans="1:19" ht="60.75">
      <c r="A918" s="103" t="s">
        <v>17</v>
      </c>
      <c r="B918" s="104" t="s">
        <v>14</v>
      </c>
      <c r="C918" s="363"/>
      <c r="D918" s="363"/>
      <c r="E918" s="361" t="s">
        <v>2261</v>
      </c>
      <c r="F918" s="361"/>
      <c r="G918" s="361"/>
      <c r="H918" s="361"/>
      <c r="I918" s="253">
        <v>8</v>
      </c>
      <c r="J918" s="254">
        <v>1</v>
      </c>
      <c r="K918" s="254">
        <v>1</v>
      </c>
      <c r="L918" s="107">
        <v>1</v>
      </c>
      <c r="M918" s="108">
        <v>45383</v>
      </c>
      <c r="N918" s="108">
        <v>45747</v>
      </c>
      <c r="O918" s="109">
        <f t="shared" si="31"/>
        <v>52</v>
      </c>
      <c r="P918" s="110">
        <v>1</v>
      </c>
      <c r="Q918" s="106" t="s">
        <v>2635</v>
      </c>
      <c r="R918" s="110">
        <f t="shared" si="32"/>
        <v>1</v>
      </c>
      <c r="S918" s="111" t="str">
        <f t="array" aca="1" ref="S918" ca="1">IF(ISNUMBER(R918),IF(R918=100%,"CUMPLIDA",IF(AND(ISNUMBER(N918),ISNUMBER(INDIRECT("FECHA_"&amp;$B918,1))), IF(N918&lt;=INDIRECT("FECHA_"&amp;$B918,1),"INCUMPLIDA","PROCESO"), "VERIFICAR FECHA")),"SIN VALOR AVANCE")</f>
        <v>CUMPLIDA</v>
      </c>
    </row>
    <row r="919" spans="1:19" ht="60.75">
      <c r="A919" s="103" t="s">
        <v>17</v>
      </c>
      <c r="B919" s="104" t="s">
        <v>14</v>
      </c>
      <c r="C919" s="363"/>
      <c r="D919" s="363"/>
      <c r="E919" s="361"/>
      <c r="F919" s="361"/>
      <c r="G919" s="361"/>
      <c r="H919" s="361"/>
      <c r="I919" s="253">
        <v>9</v>
      </c>
      <c r="J919" s="254">
        <v>1</v>
      </c>
      <c r="K919" s="254">
        <v>1</v>
      </c>
      <c r="L919" s="107">
        <v>1</v>
      </c>
      <c r="M919" s="108">
        <v>45596</v>
      </c>
      <c r="N919" s="108">
        <v>46295</v>
      </c>
      <c r="O919" s="109">
        <f t="shared" si="31"/>
        <v>99.857142857142861</v>
      </c>
      <c r="P919" s="110">
        <v>0</v>
      </c>
      <c r="Q919" s="106" t="s">
        <v>2635</v>
      </c>
      <c r="R919" s="110">
        <f t="shared" si="32"/>
        <v>0</v>
      </c>
      <c r="S919" s="111" t="str">
        <f t="array" aca="1" ref="S919" ca="1">IF(ISNUMBER(R919),IF(R919=100%,"CUMPLIDA",IF(AND(ISNUMBER(N919),ISNUMBER(INDIRECT("FECHA_"&amp;$B919,1))), IF(N919&lt;=INDIRECT("FECHA_"&amp;$B919,1),"INCUMPLIDA","PROCESO"), "VERIFICAR FECHA")),"SIN VALOR AVANCE")</f>
        <v>PROCESO</v>
      </c>
    </row>
    <row r="920" spans="1:19" ht="60.75">
      <c r="A920" s="103" t="s">
        <v>17</v>
      </c>
      <c r="B920" s="104" t="s">
        <v>14</v>
      </c>
      <c r="C920" s="363"/>
      <c r="D920" s="363"/>
      <c r="E920" s="361"/>
      <c r="F920" s="361"/>
      <c r="G920" s="361"/>
      <c r="H920" s="361"/>
      <c r="I920" s="253">
        <v>18</v>
      </c>
      <c r="J920" s="254">
        <v>1</v>
      </c>
      <c r="K920" s="254">
        <v>1</v>
      </c>
      <c r="L920" s="107">
        <v>1</v>
      </c>
      <c r="M920" s="108">
        <v>45779</v>
      </c>
      <c r="N920" s="108">
        <v>45961</v>
      </c>
      <c r="O920" s="109">
        <f t="shared" si="31"/>
        <v>26</v>
      </c>
      <c r="P920" s="110">
        <v>1</v>
      </c>
      <c r="Q920" s="106" t="s">
        <v>2635</v>
      </c>
      <c r="R920" s="110">
        <f>(P920)</f>
        <v>1</v>
      </c>
      <c r="S920" s="111" t="str">
        <f t="array" aca="1" ref="S920" ca="1">IF(ISNUMBER(R920),IF(R920=100%,"CUMPLIDA",IF(AND(ISNUMBER(N920),ISNUMBER(INDIRECT("FECHA_"&amp;$B920,1))), IF(N920&lt;=INDIRECT("FECHA_"&amp;$B920,1),"INCUMPLIDA","PROCESO"), "VERIFICAR FECHA")),"SIN VALOR AVANCE")</f>
        <v>CUMPLIDA</v>
      </c>
    </row>
    <row r="921" spans="1:19" ht="105.75">
      <c r="A921" s="103" t="s">
        <v>17</v>
      </c>
      <c r="B921" s="104" t="s">
        <v>14</v>
      </c>
      <c r="C921" s="363"/>
      <c r="D921" s="363"/>
      <c r="E921" s="361"/>
      <c r="F921" s="361"/>
      <c r="G921" s="361"/>
      <c r="H921" s="361"/>
      <c r="I921" s="253">
        <v>20</v>
      </c>
      <c r="J921" s="254">
        <v>1</v>
      </c>
      <c r="K921" s="254">
        <v>1</v>
      </c>
      <c r="L921" s="107">
        <v>1</v>
      </c>
      <c r="M921" s="108">
        <v>45596</v>
      </c>
      <c r="N921" s="108">
        <v>46295</v>
      </c>
      <c r="O921" s="109">
        <f t="shared" si="31"/>
        <v>99.857142857142861</v>
      </c>
      <c r="P921" s="110">
        <v>0</v>
      </c>
      <c r="Q921" s="106" t="s">
        <v>2693</v>
      </c>
      <c r="R921" s="110">
        <f t="shared" ref="R921:R985" si="33">(P921)</f>
        <v>0</v>
      </c>
      <c r="S921" s="111" t="str">
        <f t="array" aca="1" ref="S921" ca="1">IF(ISNUMBER(R921),IF(R921=100%,"CUMPLIDA",IF(AND(ISNUMBER(N921),ISNUMBER(INDIRECT("FECHA_"&amp;$B921,1))), IF(N921&lt;=INDIRECT("FECHA_"&amp;$B921,1),"INCUMPLIDA","PROCESO"), "VERIFICAR FECHA")),"SIN VALOR AVANCE")</f>
        <v>PROCESO</v>
      </c>
    </row>
    <row r="922" spans="1:19" ht="90.75">
      <c r="A922" s="103" t="s">
        <v>17</v>
      </c>
      <c r="B922" s="104" t="s">
        <v>14</v>
      </c>
      <c r="C922" s="363"/>
      <c r="D922" s="363"/>
      <c r="E922" s="361"/>
      <c r="F922" s="361"/>
      <c r="G922" s="361" t="s">
        <v>2386</v>
      </c>
      <c r="H922" s="361"/>
      <c r="I922" s="253">
        <v>4</v>
      </c>
      <c r="J922" s="254">
        <v>1</v>
      </c>
      <c r="K922" s="254">
        <v>1</v>
      </c>
      <c r="L922" s="107">
        <v>1</v>
      </c>
      <c r="M922" s="108">
        <v>45414</v>
      </c>
      <c r="N922" s="108">
        <v>45899</v>
      </c>
      <c r="O922" s="109">
        <f t="shared" si="31"/>
        <v>69.285714285714292</v>
      </c>
      <c r="P922" s="110">
        <v>1</v>
      </c>
      <c r="Q922" s="106" t="s">
        <v>2694</v>
      </c>
      <c r="R922" s="110">
        <f t="shared" si="33"/>
        <v>1</v>
      </c>
      <c r="S922" s="111" t="str">
        <f t="array" aca="1" ref="S922" ca="1">IF(ISNUMBER(R922),IF(R922=100%,"CUMPLIDA",IF(AND(ISNUMBER(N922),ISNUMBER(INDIRECT("FECHA_"&amp;$B922,1))), IF(N922&lt;=INDIRECT("FECHA_"&amp;$B922,1),"INCUMPLIDA","PROCESO"), "VERIFICAR FECHA")),"SIN VALOR AVANCE")</f>
        <v>CUMPLIDA</v>
      </c>
    </row>
    <row r="923" spans="1:19" ht="75.75">
      <c r="A923" s="103" t="s">
        <v>17</v>
      </c>
      <c r="B923" s="104" t="s">
        <v>14</v>
      </c>
      <c r="C923" s="363"/>
      <c r="D923" s="363"/>
      <c r="E923" s="361"/>
      <c r="F923" s="361"/>
      <c r="G923" s="361"/>
      <c r="H923" s="361"/>
      <c r="I923" s="253">
        <v>10</v>
      </c>
      <c r="J923" s="254">
        <v>1</v>
      </c>
      <c r="K923" s="254">
        <v>1</v>
      </c>
      <c r="L923" s="107">
        <v>6</v>
      </c>
      <c r="M923" s="108">
        <v>45413</v>
      </c>
      <c r="N923" s="108">
        <v>45596</v>
      </c>
      <c r="O923" s="109">
        <f t="shared" si="31"/>
        <v>26.142857142857142</v>
      </c>
      <c r="P923" s="110">
        <v>1</v>
      </c>
      <c r="Q923" s="106" t="s">
        <v>2696</v>
      </c>
      <c r="R923" s="110">
        <f t="shared" si="33"/>
        <v>1</v>
      </c>
      <c r="S923" s="111" t="str">
        <f t="array" aca="1" ref="S923" ca="1">IF(ISNUMBER(R923),IF(R923=100%,"CUMPLIDA",IF(AND(ISNUMBER(N923),ISNUMBER(INDIRECT("FECHA_"&amp;$B923,1))), IF(N923&lt;=INDIRECT("FECHA_"&amp;$B923,1),"INCUMPLIDA","PROCESO"), "VERIFICAR FECHA")),"SIN VALOR AVANCE")</f>
        <v>CUMPLIDA</v>
      </c>
    </row>
    <row r="924" spans="1:19" ht="90.75">
      <c r="A924" s="103" t="s">
        <v>17</v>
      </c>
      <c r="B924" s="104" t="s">
        <v>14</v>
      </c>
      <c r="C924" s="363"/>
      <c r="D924" s="363"/>
      <c r="E924" s="362"/>
      <c r="F924" s="362"/>
      <c r="G924" s="362" t="s">
        <v>2359</v>
      </c>
      <c r="H924" s="361"/>
      <c r="I924" s="253">
        <v>4</v>
      </c>
      <c r="J924" s="254">
        <v>1</v>
      </c>
      <c r="K924" s="254">
        <v>1</v>
      </c>
      <c r="L924" s="107">
        <v>1</v>
      </c>
      <c r="M924" s="108">
        <v>45414</v>
      </c>
      <c r="N924" s="108">
        <v>45899</v>
      </c>
      <c r="O924" s="109">
        <f t="shared" si="31"/>
        <v>69.285714285714292</v>
      </c>
      <c r="P924" s="110">
        <v>1</v>
      </c>
      <c r="Q924" s="106" t="s">
        <v>2694</v>
      </c>
      <c r="R924" s="110">
        <f t="shared" si="33"/>
        <v>1</v>
      </c>
      <c r="S924" s="111" t="str">
        <f t="array" aca="1" ref="S924" ca="1">IF(ISNUMBER(R924),IF(R924=100%,"CUMPLIDA",IF(AND(ISNUMBER(N924),ISNUMBER(INDIRECT("FECHA_"&amp;$B924,1))), IF(N924&lt;=INDIRECT("FECHA_"&amp;$B924,1),"INCUMPLIDA","PROCESO"), "VERIFICAR FECHA")),"SIN VALOR AVANCE")</f>
        <v>CUMPLIDA</v>
      </c>
    </row>
    <row r="925" spans="1:19" ht="150.75">
      <c r="A925" s="103" t="s">
        <v>17</v>
      </c>
      <c r="B925" s="104" t="s">
        <v>14</v>
      </c>
      <c r="C925" s="363"/>
      <c r="D925" s="363"/>
      <c r="E925" s="362"/>
      <c r="F925" s="362"/>
      <c r="G925" s="362"/>
      <c r="H925" s="361"/>
      <c r="I925" s="253">
        <v>11</v>
      </c>
      <c r="J925" s="254">
        <v>1</v>
      </c>
      <c r="K925" s="254">
        <v>1</v>
      </c>
      <c r="L925" s="107">
        <v>1</v>
      </c>
      <c r="M925" s="108">
        <v>45327</v>
      </c>
      <c r="N925" s="108">
        <v>45777</v>
      </c>
      <c r="O925" s="109">
        <f t="shared" si="31"/>
        <v>64.285714285714292</v>
      </c>
      <c r="P925" s="110">
        <v>1</v>
      </c>
      <c r="Q925" s="106" t="s">
        <v>2697</v>
      </c>
      <c r="R925" s="110">
        <f t="shared" si="33"/>
        <v>1</v>
      </c>
      <c r="S925" s="111" t="str">
        <f t="array" aca="1" ref="S925" ca="1">IF(ISNUMBER(R925),IF(R925=100%,"CUMPLIDA",IF(AND(ISNUMBER(N925),ISNUMBER(INDIRECT("FECHA_"&amp;$B925,1))), IF(N925&lt;=INDIRECT("FECHA_"&amp;$B925,1),"INCUMPLIDA","PROCESO"), "VERIFICAR FECHA")),"SIN VALOR AVANCE")</f>
        <v>CUMPLIDA</v>
      </c>
    </row>
    <row r="926" spans="1:19" ht="60.75">
      <c r="A926" s="103" t="s">
        <v>17</v>
      </c>
      <c r="B926" s="104" t="s">
        <v>14</v>
      </c>
      <c r="C926" s="363"/>
      <c r="D926" s="363"/>
      <c r="E926" s="362"/>
      <c r="F926" s="362"/>
      <c r="G926" s="362" t="s">
        <v>2361</v>
      </c>
      <c r="H926" s="361"/>
      <c r="I926" s="253">
        <v>12</v>
      </c>
      <c r="J926" s="254">
        <v>1</v>
      </c>
      <c r="K926" s="254">
        <v>1</v>
      </c>
      <c r="L926" s="107">
        <v>1</v>
      </c>
      <c r="M926" s="108">
        <v>45442</v>
      </c>
      <c r="N926" s="108">
        <v>45626</v>
      </c>
      <c r="O926" s="109">
        <f t="shared" si="31"/>
        <v>26.285714285714285</v>
      </c>
      <c r="P926" s="110">
        <v>1</v>
      </c>
      <c r="Q926" s="106" t="s">
        <v>2698</v>
      </c>
      <c r="R926" s="110">
        <f t="shared" si="33"/>
        <v>1</v>
      </c>
      <c r="S926" s="111" t="str">
        <f t="array" aca="1" ref="S926" ca="1">IF(ISNUMBER(R926),IF(R926=100%,"CUMPLIDA",IF(AND(ISNUMBER(N926),ISNUMBER(INDIRECT("FECHA_"&amp;$B926,1))), IF(N926&lt;=INDIRECT("FECHA_"&amp;$B926,1),"INCUMPLIDA","PROCESO"), "VERIFICAR FECHA")),"SIN VALOR AVANCE")</f>
        <v>CUMPLIDA</v>
      </c>
    </row>
    <row r="927" spans="1:19" ht="45.75">
      <c r="A927" s="103" t="s">
        <v>17</v>
      </c>
      <c r="B927" s="104" t="s">
        <v>14</v>
      </c>
      <c r="C927" s="363"/>
      <c r="D927" s="363"/>
      <c r="E927" s="362"/>
      <c r="F927" s="362"/>
      <c r="G927" s="362"/>
      <c r="H927" s="361"/>
      <c r="I927" s="253">
        <v>13</v>
      </c>
      <c r="J927" s="254">
        <v>1</v>
      </c>
      <c r="K927" s="254">
        <v>1</v>
      </c>
      <c r="L927" s="107">
        <v>1</v>
      </c>
      <c r="M927" s="108">
        <v>45442</v>
      </c>
      <c r="N927" s="108">
        <v>45626</v>
      </c>
      <c r="O927" s="109">
        <f t="shared" si="31"/>
        <v>26.285714285714285</v>
      </c>
      <c r="P927" s="110">
        <v>1</v>
      </c>
      <c r="Q927" s="106" t="s">
        <v>2699</v>
      </c>
      <c r="R927" s="110">
        <f t="shared" si="33"/>
        <v>1</v>
      </c>
      <c r="S927" s="111" t="str">
        <f t="array" aca="1" ref="S927" ca="1">IF(ISNUMBER(R927),IF(R927=100%,"CUMPLIDA",IF(AND(ISNUMBER(N927),ISNUMBER(INDIRECT("FECHA_"&amp;$B927,1))), IF(N927&lt;=INDIRECT("FECHA_"&amp;$B927,1),"INCUMPLIDA","PROCESO"), "VERIFICAR FECHA")),"SIN VALOR AVANCE")</f>
        <v>CUMPLIDA</v>
      </c>
    </row>
    <row r="928" spans="1:19" ht="90.75">
      <c r="A928" s="103" t="s">
        <v>17</v>
      </c>
      <c r="B928" s="104" t="s">
        <v>14</v>
      </c>
      <c r="C928" s="363"/>
      <c r="D928" s="363"/>
      <c r="E928" s="268"/>
      <c r="F928" s="268"/>
      <c r="G928" s="268" t="s">
        <v>2363</v>
      </c>
      <c r="H928" s="361"/>
      <c r="I928" s="253">
        <v>14</v>
      </c>
      <c r="J928" s="254">
        <v>1</v>
      </c>
      <c r="K928" s="254">
        <v>1</v>
      </c>
      <c r="L928" s="107">
        <v>3</v>
      </c>
      <c r="M928" s="108">
        <v>45413</v>
      </c>
      <c r="N928" s="108">
        <v>45687</v>
      </c>
      <c r="O928" s="109">
        <f t="shared" si="31"/>
        <v>39.142857142857146</v>
      </c>
      <c r="P928" s="110">
        <v>1</v>
      </c>
      <c r="Q928" s="106" t="s">
        <v>2700</v>
      </c>
      <c r="R928" s="110">
        <f t="shared" si="33"/>
        <v>1</v>
      </c>
      <c r="S928" s="111" t="str">
        <f t="array" aca="1" ref="S928" ca="1">IF(ISNUMBER(R928),IF(R928=100%,"CUMPLIDA",IF(AND(ISNUMBER(N928),ISNUMBER(INDIRECT("FECHA_"&amp;$B928,1))), IF(N928&lt;=INDIRECT("FECHA_"&amp;$B928,1),"INCUMPLIDA","PROCESO"), "VERIFICAR FECHA")),"SIN VALOR AVANCE")</f>
        <v>CUMPLIDA</v>
      </c>
    </row>
    <row r="929" spans="1:19" ht="60.75">
      <c r="A929" s="103" t="s">
        <v>17</v>
      </c>
      <c r="B929" s="104" t="s">
        <v>14</v>
      </c>
      <c r="C929" s="363"/>
      <c r="D929" s="363"/>
      <c r="E929" s="268"/>
      <c r="F929" s="268"/>
      <c r="G929" s="268" t="s">
        <v>2557</v>
      </c>
      <c r="H929" s="361"/>
      <c r="I929" s="253">
        <v>15</v>
      </c>
      <c r="J929" s="254">
        <v>1</v>
      </c>
      <c r="K929" s="254">
        <v>1</v>
      </c>
      <c r="L929" s="107">
        <v>1</v>
      </c>
      <c r="M929" s="108">
        <v>45413</v>
      </c>
      <c r="N929" s="108">
        <v>45565</v>
      </c>
      <c r="O929" s="109">
        <f t="shared" si="31"/>
        <v>21.714285714285715</v>
      </c>
      <c r="P929" s="110">
        <v>1</v>
      </c>
      <c r="Q929" s="106" t="s">
        <v>2701</v>
      </c>
      <c r="R929" s="110">
        <f t="shared" si="33"/>
        <v>1</v>
      </c>
      <c r="S929" s="111" t="str">
        <f t="array" aca="1" ref="S929" ca="1">IF(ISNUMBER(R929),IF(R929=100%,"CUMPLIDA",IF(AND(ISNUMBER(N929),ISNUMBER(INDIRECT("FECHA_"&amp;$B929,1))), IF(N929&lt;=INDIRECT("FECHA_"&amp;$B929,1),"INCUMPLIDA","PROCESO"), "VERIFICAR FECHA")),"SIN VALOR AVANCE")</f>
        <v>CUMPLIDA</v>
      </c>
    </row>
    <row r="930" spans="1:19" ht="45.75">
      <c r="A930" s="103" t="s">
        <v>17</v>
      </c>
      <c r="B930" s="104" t="s">
        <v>14</v>
      </c>
      <c r="C930" s="363"/>
      <c r="D930" s="363"/>
      <c r="E930" s="268"/>
      <c r="F930" s="268"/>
      <c r="G930" s="268" t="s">
        <v>2578</v>
      </c>
      <c r="H930" s="361"/>
      <c r="I930" s="253">
        <v>16</v>
      </c>
      <c r="J930" s="254">
        <v>1</v>
      </c>
      <c r="K930" s="254">
        <v>1</v>
      </c>
      <c r="L930" s="107">
        <v>1</v>
      </c>
      <c r="M930" s="108">
        <v>45565</v>
      </c>
      <c r="N930" s="108">
        <v>45747</v>
      </c>
      <c r="O930" s="109">
        <f t="shared" si="31"/>
        <v>26</v>
      </c>
      <c r="P930" s="110">
        <v>1</v>
      </c>
      <c r="Q930" s="106" t="s">
        <v>2604</v>
      </c>
      <c r="R930" s="110">
        <f t="shared" si="33"/>
        <v>1</v>
      </c>
      <c r="S930" s="111" t="str">
        <f t="array" aca="1" ref="S930" ca="1">IF(ISNUMBER(R930),IF(R930=100%,"CUMPLIDA",IF(AND(ISNUMBER(N930),ISNUMBER(INDIRECT("FECHA_"&amp;$B930,1))), IF(N930&lt;=INDIRECT("FECHA_"&amp;$B930,1),"INCUMPLIDA","PROCESO"), "VERIFICAR FECHA")),"SIN VALOR AVANCE")</f>
        <v>CUMPLIDA</v>
      </c>
    </row>
    <row r="931" spans="1:19" ht="60.75">
      <c r="A931" s="103" t="s">
        <v>17</v>
      </c>
      <c r="B931" s="104" t="s">
        <v>14</v>
      </c>
      <c r="C931" s="363" t="s">
        <v>2702</v>
      </c>
      <c r="D931" s="363"/>
      <c r="E931" s="361"/>
      <c r="F931" s="361"/>
      <c r="G931" s="361" t="s">
        <v>2279</v>
      </c>
      <c r="H931" s="361"/>
      <c r="I931" s="253">
        <v>1</v>
      </c>
      <c r="J931" s="254">
        <v>1</v>
      </c>
      <c r="K931" s="254">
        <v>1</v>
      </c>
      <c r="L931" s="107">
        <v>1</v>
      </c>
      <c r="M931" s="108">
        <v>45536</v>
      </c>
      <c r="N931" s="108">
        <v>45687</v>
      </c>
      <c r="O931" s="109">
        <f t="shared" si="31"/>
        <v>21.571428571428573</v>
      </c>
      <c r="P931" s="110">
        <v>1</v>
      </c>
      <c r="Q931" s="106" t="s">
        <v>2703</v>
      </c>
      <c r="R931" s="110">
        <f t="shared" si="33"/>
        <v>1</v>
      </c>
      <c r="S931" s="111" t="str">
        <f t="array" aca="1" ref="S931" ca="1">IF(ISNUMBER(R931),IF(R931=100%,"CUMPLIDA",IF(AND(ISNUMBER(N931),ISNUMBER(INDIRECT("FECHA_"&amp;$B931,1))), IF(N931&lt;=INDIRECT("FECHA_"&amp;$B931,1),"INCUMPLIDA","PROCESO"), "VERIFICAR FECHA")),"SIN VALOR AVANCE")</f>
        <v>CUMPLIDA</v>
      </c>
    </row>
    <row r="932" spans="1:19" ht="90.75">
      <c r="A932" s="103" t="s">
        <v>17</v>
      </c>
      <c r="B932" s="104" t="s">
        <v>14</v>
      </c>
      <c r="C932" s="363"/>
      <c r="D932" s="363"/>
      <c r="E932" s="361"/>
      <c r="F932" s="361"/>
      <c r="G932" s="361"/>
      <c r="H932" s="361"/>
      <c r="I932" s="253">
        <v>2</v>
      </c>
      <c r="J932" s="254">
        <v>1</v>
      </c>
      <c r="K932" s="254">
        <v>1</v>
      </c>
      <c r="L932" s="107">
        <v>12</v>
      </c>
      <c r="M932" s="108">
        <v>45658</v>
      </c>
      <c r="N932" s="108">
        <v>46022</v>
      </c>
      <c r="O932" s="109">
        <f t="shared" si="31"/>
        <v>52</v>
      </c>
      <c r="P932" s="110">
        <v>1</v>
      </c>
      <c r="Q932" s="106" t="s">
        <v>2704</v>
      </c>
      <c r="R932" s="110">
        <f t="shared" si="33"/>
        <v>1</v>
      </c>
      <c r="S932" s="111" t="str">
        <f t="array" aca="1" ref="S932" ca="1">IF(ISNUMBER(R932),IF(R932=100%,"CUMPLIDA",IF(AND(ISNUMBER(N932),ISNUMBER(INDIRECT("FECHA_"&amp;$B932,1))), IF(N932&lt;=INDIRECT("FECHA_"&amp;$B932,1),"INCUMPLIDA","PROCESO"), "VERIFICAR FECHA")),"SIN VALOR AVANCE")</f>
        <v>CUMPLIDA</v>
      </c>
    </row>
    <row r="933" spans="1:19" ht="60.75">
      <c r="A933" s="103" t="s">
        <v>17</v>
      </c>
      <c r="B933" s="104" t="s">
        <v>14</v>
      </c>
      <c r="C933" s="363"/>
      <c r="D933" s="363"/>
      <c r="E933" s="361"/>
      <c r="F933" s="361"/>
      <c r="G933" s="361"/>
      <c r="H933" s="361"/>
      <c r="I933" s="253">
        <v>3</v>
      </c>
      <c r="J933" s="254">
        <v>1</v>
      </c>
      <c r="K933" s="254">
        <v>1</v>
      </c>
      <c r="L933" s="107">
        <v>1</v>
      </c>
      <c r="M933" s="108">
        <v>45536</v>
      </c>
      <c r="N933" s="108">
        <v>45656</v>
      </c>
      <c r="O933" s="109">
        <f t="shared" si="31"/>
        <v>17.142857142857142</v>
      </c>
      <c r="P933" s="110">
        <v>1</v>
      </c>
      <c r="Q933" s="106" t="s">
        <v>2703</v>
      </c>
      <c r="R933" s="110">
        <f t="shared" si="33"/>
        <v>1</v>
      </c>
      <c r="S933" s="111" t="str">
        <f t="array" aca="1" ref="S933" ca="1">IF(ISNUMBER(R933),IF(R933=100%,"CUMPLIDA",IF(AND(ISNUMBER(N933),ISNUMBER(INDIRECT("FECHA_"&amp;$B933,1))), IF(N933&lt;=INDIRECT("FECHA_"&amp;$B933,1),"INCUMPLIDA","PROCESO"), "VERIFICAR FECHA")),"SIN VALOR AVANCE")</f>
        <v>CUMPLIDA</v>
      </c>
    </row>
    <row r="934" spans="1:19" ht="90.75">
      <c r="A934" s="103" t="s">
        <v>17</v>
      </c>
      <c r="B934" s="104" t="s">
        <v>14</v>
      </c>
      <c r="C934" s="363"/>
      <c r="D934" s="363"/>
      <c r="E934" s="361"/>
      <c r="F934" s="361"/>
      <c r="G934" s="361"/>
      <c r="H934" s="361"/>
      <c r="I934" s="253">
        <v>4</v>
      </c>
      <c r="J934" s="254">
        <v>1</v>
      </c>
      <c r="K934" s="254">
        <v>1</v>
      </c>
      <c r="L934" s="107">
        <v>12</v>
      </c>
      <c r="M934" s="108">
        <v>45658</v>
      </c>
      <c r="N934" s="108">
        <v>46022</v>
      </c>
      <c r="O934" s="109">
        <f t="shared" si="31"/>
        <v>52</v>
      </c>
      <c r="P934" s="110">
        <v>1</v>
      </c>
      <c r="Q934" s="106" t="s">
        <v>2704</v>
      </c>
      <c r="R934" s="110">
        <f t="shared" si="33"/>
        <v>1</v>
      </c>
      <c r="S934" s="111" t="str">
        <f t="array" aca="1" ref="S934" ca="1">IF(ISNUMBER(R934),IF(R934=100%,"CUMPLIDA",IF(AND(ISNUMBER(N934),ISNUMBER(INDIRECT("FECHA_"&amp;$B934,1))), IF(N934&lt;=INDIRECT("FECHA_"&amp;$B934,1),"INCUMPLIDA","PROCESO"), "VERIFICAR FECHA")),"SIN VALOR AVANCE")</f>
        <v>CUMPLIDA</v>
      </c>
    </row>
    <row r="935" spans="1:19" ht="60.75">
      <c r="A935" s="103" t="s">
        <v>17</v>
      </c>
      <c r="B935" s="104" t="s">
        <v>14</v>
      </c>
      <c r="C935" s="363"/>
      <c r="D935" s="363"/>
      <c r="E935" s="361"/>
      <c r="F935" s="361"/>
      <c r="G935" s="361"/>
      <c r="H935" s="361"/>
      <c r="I935" s="253">
        <v>5</v>
      </c>
      <c r="J935" s="254">
        <v>1</v>
      </c>
      <c r="K935" s="254">
        <v>1</v>
      </c>
      <c r="L935" s="107">
        <v>6</v>
      </c>
      <c r="M935" s="108">
        <v>45595</v>
      </c>
      <c r="N935" s="108">
        <v>46052</v>
      </c>
      <c r="O935" s="109">
        <f t="shared" si="31"/>
        <v>65.285714285714292</v>
      </c>
      <c r="P935" s="110">
        <v>1</v>
      </c>
      <c r="Q935" s="106" t="s">
        <v>2703</v>
      </c>
      <c r="R935" s="110">
        <f t="shared" si="33"/>
        <v>1</v>
      </c>
      <c r="S935" s="111" t="str">
        <f t="array" aca="1" ref="S935" ca="1">IF(ISNUMBER(R935),IF(R935=100%,"CUMPLIDA",IF(AND(ISNUMBER(N935),ISNUMBER(INDIRECT("FECHA_"&amp;$B935,1))), IF(N935&lt;=INDIRECT("FECHA_"&amp;$B935,1),"INCUMPLIDA","PROCESO"), "VERIFICAR FECHA")),"SIN VALOR AVANCE")</f>
        <v>CUMPLIDA</v>
      </c>
    </row>
    <row r="936" spans="1:19" ht="45.75">
      <c r="A936" s="103" t="s">
        <v>17</v>
      </c>
      <c r="B936" s="104" t="s">
        <v>14</v>
      </c>
      <c r="C936" s="363"/>
      <c r="D936" s="363"/>
      <c r="E936" s="361" t="s">
        <v>2367</v>
      </c>
      <c r="F936" s="361"/>
      <c r="G936" s="361"/>
      <c r="H936" s="361"/>
      <c r="I936" s="253">
        <v>6</v>
      </c>
      <c r="J936" s="254">
        <v>1</v>
      </c>
      <c r="K936" s="254">
        <v>1</v>
      </c>
      <c r="L936" s="107">
        <v>6</v>
      </c>
      <c r="M936" s="108">
        <v>45658</v>
      </c>
      <c r="N936" s="108">
        <v>46233</v>
      </c>
      <c r="O936" s="109">
        <f t="shared" si="31"/>
        <v>82.142857142857139</v>
      </c>
      <c r="P936" s="110">
        <v>1</v>
      </c>
      <c r="Q936" s="106" t="s">
        <v>2705</v>
      </c>
      <c r="R936" s="110">
        <f t="shared" si="33"/>
        <v>1</v>
      </c>
      <c r="S936" s="111" t="str">
        <f t="array" aca="1" ref="S936" ca="1">IF(ISNUMBER(R936),IF(R936=100%,"CUMPLIDA",IF(AND(ISNUMBER(N936),ISNUMBER(INDIRECT("FECHA_"&amp;$B936,1))), IF(N936&lt;=INDIRECT("FECHA_"&amp;$B936,1),"INCUMPLIDA","PROCESO"), "VERIFICAR FECHA")),"SIN VALOR AVANCE")</f>
        <v>CUMPLIDA</v>
      </c>
    </row>
    <row r="937" spans="1:19" ht="45.75">
      <c r="A937" s="103" t="s">
        <v>17</v>
      </c>
      <c r="B937" s="104" t="s">
        <v>14</v>
      </c>
      <c r="C937" s="363"/>
      <c r="D937" s="363"/>
      <c r="E937" s="361"/>
      <c r="F937" s="361"/>
      <c r="G937" s="361"/>
      <c r="H937" s="361"/>
      <c r="I937" s="253">
        <v>7</v>
      </c>
      <c r="J937" s="254">
        <v>1</v>
      </c>
      <c r="K937" s="254">
        <v>1</v>
      </c>
      <c r="L937" s="107">
        <v>6</v>
      </c>
      <c r="M937" s="108">
        <v>45566</v>
      </c>
      <c r="N937" s="108">
        <v>46142</v>
      </c>
      <c r="O937" s="109">
        <f t="shared" si="31"/>
        <v>82.285714285714292</v>
      </c>
      <c r="P937" s="110">
        <v>1</v>
      </c>
      <c r="Q937" s="106" t="s">
        <v>2705</v>
      </c>
      <c r="R937" s="110">
        <f t="shared" si="33"/>
        <v>1</v>
      </c>
      <c r="S937" s="111" t="str">
        <f t="array" aca="1" ref="S937" ca="1">IF(ISNUMBER(R937),IF(R937=100%,"CUMPLIDA",IF(AND(ISNUMBER(N937),ISNUMBER(INDIRECT("FECHA_"&amp;$B937,1))), IF(N937&lt;=INDIRECT("FECHA_"&amp;$B937,1),"INCUMPLIDA","PROCESO"), "VERIFICAR FECHA")),"SIN VALOR AVANCE")</f>
        <v>CUMPLIDA</v>
      </c>
    </row>
    <row r="938" spans="1:19" ht="45.75">
      <c r="A938" s="103" t="s">
        <v>17</v>
      </c>
      <c r="B938" s="104" t="s">
        <v>14</v>
      </c>
      <c r="C938" s="363"/>
      <c r="D938" s="363"/>
      <c r="E938" s="361"/>
      <c r="F938" s="361"/>
      <c r="G938" s="361"/>
      <c r="H938" s="361"/>
      <c r="I938" s="253">
        <v>8</v>
      </c>
      <c r="J938" s="254">
        <v>1</v>
      </c>
      <c r="K938" s="254">
        <v>1</v>
      </c>
      <c r="L938" s="107">
        <v>6</v>
      </c>
      <c r="M938" s="108">
        <v>45658</v>
      </c>
      <c r="N938" s="108">
        <v>46233</v>
      </c>
      <c r="O938" s="109">
        <f t="shared" si="31"/>
        <v>82.142857142857139</v>
      </c>
      <c r="P938" s="110">
        <v>1</v>
      </c>
      <c r="Q938" s="106" t="s">
        <v>2705</v>
      </c>
      <c r="R938" s="110">
        <f t="shared" si="33"/>
        <v>1</v>
      </c>
      <c r="S938" s="111" t="str">
        <f t="array" aca="1" ref="S938" ca="1">IF(ISNUMBER(R938),IF(R938=100%,"CUMPLIDA",IF(AND(ISNUMBER(N938),ISNUMBER(INDIRECT("FECHA_"&amp;$B938,1))), IF(N938&lt;=INDIRECT("FECHA_"&amp;$B938,1),"INCUMPLIDA","PROCESO"), "VERIFICAR FECHA")),"SIN VALOR AVANCE")</f>
        <v>CUMPLIDA</v>
      </c>
    </row>
    <row r="939" spans="1:19" ht="45.75">
      <c r="A939" s="103" t="s">
        <v>17</v>
      </c>
      <c r="B939" s="104" t="s">
        <v>14</v>
      </c>
      <c r="C939" s="363"/>
      <c r="D939" s="363"/>
      <c r="E939" s="361"/>
      <c r="F939" s="361"/>
      <c r="G939" s="361"/>
      <c r="H939" s="361"/>
      <c r="I939" s="253">
        <v>9</v>
      </c>
      <c r="J939" s="254">
        <v>1</v>
      </c>
      <c r="K939" s="254">
        <v>1</v>
      </c>
      <c r="L939" s="107">
        <v>1</v>
      </c>
      <c r="M939" s="108">
        <v>45536</v>
      </c>
      <c r="N939" s="108">
        <v>45838</v>
      </c>
      <c r="O939" s="109">
        <f t="shared" ref="O939:O1002" si="34">(N939-M939)/7</f>
        <v>43.142857142857146</v>
      </c>
      <c r="P939" s="110">
        <v>1</v>
      </c>
      <c r="Q939" s="106" t="s">
        <v>2705</v>
      </c>
      <c r="R939" s="110">
        <f t="shared" si="33"/>
        <v>1</v>
      </c>
      <c r="S939" s="111" t="str">
        <f t="array" aca="1" ref="S939" ca="1">IF(ISNUMBER(R939),IF(R939=100%,"CUMPLIDA",IF(AND(ISNUMBER(N939),ISNUMBER(INDIRECT("FECHA_"&amp;$B939,1))), IF(N939&lt;=INDIRECT("FECHA_"&amp;$B939,1),"INCUMPLIDA","PROCESO"), "VERIFICAR FECHA")),"SIN VALOR AVANCE")</f>
        <v>CUMPLIDA</v>
      </c>
    </row>
    <row r="940" spans="1:19" ht="60.75">
      <c r="A940" s="103" t="s">
        <v>17</v>
      </c>
      <c r="B940" s="104" t="s">
        <v>14</v>
      </c>
      <c r="C940" s="363"/>
      <c r="D940" s="363"/>
      <c r="E940" s="361"/>
      <c r="F940" s="361"/>
      <c r="G940" s="361"/>
      <c r="H940" s="361"/>
      <c r="I940" s="253">
        <v>10</v>
      </c>
      <c r="J940" s="254">
        <v>1</v>
      </c>
      <c r="K940" s="254">
        <v>1</v>
      </c>
      <c r="L940" s="107">
        <v>2</v>
      </c>
      <c r="M940" s="108">
        <v>45536</v>
      </c>
      <c r="N940" s="108">
        <v>45658</v>
      </c>
      <c r="O940" s="109">
        <f t="shared" si="34"/>
        <v>17.428571428571427</v>
      </c>
      <c r="P940" s="110">
        <v>1</v>
      </c>
      <c r="Q940" s="106" t="s">
        <v>2703</v>
      </c>
      <c r="R940" s="110">
        <f t="shared" si="33"/>
        <v>1</v>
      </c>
      <c r="S940" s="111" t="str">
        <f t="array" aca="1" ref="S940" ca="1">IF(ISNUMBER(R940),IF(R940=100%,"CUMPLIDA",IF(AND(ISNUMBER(N940),ISNUMBER(INDIRECT("FECHA_"&amp;$B940,1))), IF(N940&lt;=INDIRECT("FECHA_"&amp;$B940,1),"INCUMPLIDA","PROCESO"), "VERIFICAR FECHA")),"SIN VALOR AVANCE")</f>
        <v>CUMPLIDA</v>
      </c>
    </row>
    <row r="941" spans="1:19" ht="45.75">
      <c r="A941" s="103" t="s">
        <v>17</v>
      </c>
      <c r="B941" s="104" t="s">
        <v>14</v>
      </c>
      <c r="C941" s="363"/>
      <c r="D941" s="363"/>
      <c r="E941" s="361"/>
      <c r="F941" s="361"/>
      <c r="G941" s="361"/>
      <c r="H941" s="361"/>
      <c r="I941" s="253">
        <v>11</v>
      </c>
      <c r="J941" s="254">
        <v>1</v>
      </c>
      <c r="K941" s="254">
        <v>1</v>
      </c>
      <c r="L941" s="107">
        <v>6</v>
      </c>
      <c r="M941" s="108">
        <v>45658</v>
      </c>
      <c r="N941" s="108">
        <v>46203</v>
      </c>
      <c r="O941" s="109">
        <f t="shared" si="34"/>
        <v>77.857142857142861</v>
      </c>
      <c r="P941" s="110">
        <v>0.1176</v>
      </c>
      <c r="Q941" s="106" t="s">
        <v>2705</v>
      </c>
      <c r="R941" s="110">
        <f t="shared" si="33"/>
        <v>0.1176</v>
      </c>
      <c r="S941" s="111" t="str">
        <f t="array" aca="1" ref="S941" ca="1">IF(ISNUMBER(R941),IF(R941=100%,"CUMPLIDA",IF(AND(ISNUMBER(N941),ISNUMBER(INDIRECT("FECHA_"&amp;$B941,1))), IF(N941&lt;=INDIRECT("FECHA_"&amp;$B941,1),"INCUMPLIDA","PROCESO"), "VERIFICAR FECHA")),"SIN VALOR AVANCE")</f>
        <v>PROCESO</v>
      </c>
    </row>
    <row r="942" spans="1:19" ht="45.75">
      <c r="A942" s="103" t="s">
        <v>17</v>
      </c>
      <c r="B942" s="104" t="s">
        <v>14</v>
      </c>
      <c r="C942" s="363"/>
      <c r="D942" s="363"/>
      <c r="E942" s="361" t="s">
        <v>2268</v>
      </c>
      <c r="F942" s="361"/>
      <c r="G942" s="361"/>
      <c r="H942" s="361"/>
      <c r="I942" s="253">
        <v>12</v>
      </c>
      <c r="J942" s="254">
        <v>1</v>
      </c>
      <c r="K942" s="254">
        <v>1</v>
      </c>
      <c r="L942" s="107">
        <v>6</v>
      </c>
      <c r="M942" s="108">
        <v>45658</v>
      </c>
      <c r="N942" s="108">
        <v>46234</v>
      </c>
      <c r="O942" s="109">
        <f t="shared" si="34"/>
        <v>82.285714285714292</v>
      </c>
      <c r="P942" s="110">
        <v>0.05</v>
      </c>
      <c r="Q942" s="106" t="s">
        <v>2705</v>
      </c>
      <c r="R942" s="110">
        <f t="shared" si="33"/>
        <v>0.05</v>
      </c>
      <c r="S942" s="111" t="str">
        <f t="array" aca="1" ref="S942" ca="1">IF(ISNUMBER(R942),IF(R942=100%,"CUMPLIDA",IF(AND(ISNUMBER(N942),ISNUMBER(INDIRECT("FECHA_"&amp;$B942,1))), IF(N942&lt;=INDIRECT("FECHA_"&amp;$B942,1),"INCUMPLIDA","PROCESO"), "VERIFICAR FECHA")),"SIN VALOR AVANCE")</f>
        <v>PROCESO</v>
      </c>
    </row>
    <row r="943" spans="1:19" ht="45.75">
      <c r="A943" s="103" t="s">
        <v>17</v>
      </c>
      <c r="B943" s="104" t="s">
        <v>14</v>
      </c>
      <c r="C943" s="363"/>
      <c r="D943" s="363"/>
      <c r="E943" s="361"/>
      <c r="F943" s="361"/>
      <c r="G943" s="361"/>
      <c r="H943" s="361"/>
      <c r="I943" s="253">
        <v>9</v>
      </c>
      <c r="J943" s="254">
        <v>1</v>
      </c>
      <c r="K943" s="254">
        <v>1</v>
      </c>
      <c r="L943" s="107">
        <v>1</v>
      </c>
      <c r="M943" s="108">
        <v>45536</v>
      </c>
      <c r="N943" s="108">
        <v>45746</v>
      </c>
      <c r="O943" s="109">
        <f t="shared" si="34"/>
        <v>30</v>
      </c>
      <c r="P943" s="110">
        <v>1</v>
      </c>
      <c r="Q943" s="106" t="s">
        <v>2705</v>
      </c>
      <c r="R943" s="110">
        <f t="shared" si="33"/>
        <v>1</v>
      </c>
      <c r="S943" s="111" t="str">
        <f t="array" aca="1" ref="S943" ca="1">IF(ISNUMBER(R943),IF(R943=100%,"CUMPLIDA",IF(AND(ISNUMBER(N943),ISNUMBER(INDIRECT("FECHA_"&amp;$B943,1))), IF(N943&lt;=INDIRECT("FECHA_"&amp;$B943,1),"INCUMPLIDA","PROCESO"), "VERIFICAR FECHA")),"SIN VALOR AVANCE")</f>
        <v>CUMPLIDA</v>
      </c>
    </row>
    <row r="944" spans="1:19" ht="300.75">
      <c r="A944" s="103" t="s">
        <v>17</v>
      </c>
      <c r="B944" s="104" t="s">
        <v>14</v>
      </c>
      <c r="C944" s="363"/>
      <c r="D944" s="363"/>
      <c r="E944" s="361" t="s">
        <v>2283</v>
      </c>
      <c r="F944" s="361"/>
      <c r="G944" s="361"/>
      <c r="H944" s="361"/>
      <c r="I944" s="253">
        <v>13</v>
      </c>
      <c r="J944" s="254">
        <v>1</v>
      </c>
      <c r="K944" s="254">
        <v>1</v>
      </c>
      <c r="L944" s="107">
        <v>27</v>
      </c>
      <c r="M944" s="108">
        <v>45323</v>
      </c>
      <c r="N944" s="108">
        <v>47118</v>
      </c>
      <c r="O944" s="109">
        <f t="shared" si="34"/>
        <v>256.42857142857144</v>
      </c>
      <c r="P944" s="110">
        <v>0.3</v>
      </c>
      <c r="Q944" s="106" t="s">
        <v>2706</v>
      </c>
      <c r="R944" s="110">
        <f t="shared" si="33"/>
        <v>0.3</v>
      </c>
      <c r="S944" s="111" t="str">
        <f t="array" aca="1" ref="S944" ca="1">IF(ISNUMBER(R944),IF(R944=100%,"CUMPLIDA",IF(AND(ISNUMBER(N944),ISNUMBER(INDIRECT("FECHA_"&amp;$B944,1))), IF(N944&lt;=INDIRECT("FECHA_"&amp;$B944,1),"INCUMPLIDA","PROCESO"), "VERIFICAR FECHA")),"SIN VALOR AVANCE")</f>
        <v>PROCESO</v>
      </c>
    </row>
    <row r="945" spans="1:19" ht="45.75">
      <c r="A945" s="103" t="s">
        <v>17</v>
      </c>
      <c r="B945" s="104" t="s">
        <v>14</v>
      </c>
      <c r="C945" s="363"/>
      <c r="D945" s="363"/>
      <c r="E945" s="361"/>
      <c r="F945" s="361"/>
      <c r="G945" s="361"/>
      <c r="H945" s="361"/>
      <c r="I945" s="253">
        <v>14</v>
      </c>
      <c r="J945" s="254">
        <v>1</v>
      </c>
      <c r="K945" s="254">
        <v>1</v>
      </c>
      <c r="L945" s="107">
        <v>2</v>
      </c>
      <c r="M945" s="108">
        <v>45536</v>
      </c>
      <c r="N945" s="108">
        <v>45626</v>
      </c>
      <c r="O945" s="109">
        <f t="shared" si="34"/>
        <v>12.857142857142858</v>
      </c>
      <c r="P945" s="110">
        <v>1</v>
      </c>
      <c r="Q945" s="106" t="s">
        <v>2705</v>
      </c>
      <c r="R945" s="110">
        <f t="shared" si="33"/>
        <v>1</v>
      </c>
      <c r="S945" s="111" t="str">
        <f t="array" aca="1" ref="S945" ca="1">IF(ISNUMBER(R945),IF(R945=100%,"CUMPLIDA",IF(AND(ISNUMBER(N945),ISNUMBER(INDIRECT("FECHA_"&amp;$B945,1))), IF(N945&lt;=INDIRECT("FECHA_"&amp;$B945,1),"INCUMPLIDA","PROCESO"), "VERIFICAR FECHA")),"SIN VALOR AVANCE")</f>
        <v>CUMPLIDA</v>
      </c>
    </row>
    <row r="946" spans="1:19" ht="45.75">
      <c r="A946" s="103" t="s">
        <v>17</v>
      </c>
      <c r="B946" s="104" t="s">
        <v>14</v>
      </c>
      <c r="C946" s="363"/>
      <c r="D946" s="363"/>
      <c r="E946" s="361"/>
      <c r="F946" s="361"/>
      <c r="G946" s="361"/>
      <c r="H946" s="361"/>
      <c r="I946" s="253">
        <v>15</v>
      </c>
      <c r="J946" s="254">
        <v>1</v>
      </c>
      <c r="K946" s="254">
        <v>1</v>
      </c>
      <c r="L946" s="107">
        <v>1</v>
      </c>
      <c r="M946" s="108">
        <v>45536</v>
      </c>
      <c r="N946" s="117">
        <v>46234</v>
      </c>
      <c r="O946" s="109">
        <f t="shared" si="34"/>
        <v>99.714285714285708</v>
      </c>
      <c r="P946" s="110">
        <v>0</v>
      </c>
      <c r="Q946" s="106" t="s">
        <v>2705</v>
      </c>
      <c r="R946" s="110">
        <f t="shared" si="33"/>
        <v>0</v>
      </c>
      <c r="S946" s="111" t="str">
        <f t="array" aca="1" ref="S946" ca="1">IF(ISNUMBER(R946),IF(R946=100%,"CUMPLIDA",IF(AND(ISNUMBER(N946),ISNUMBER(INDIRECT("FECHA_"&amp;$B946,1))), IF(N946&lt;=INDIRECT("FECHA_"&amp;$B946,1),"INCUMPLIDA","PROCESO"), "VERIFICAR FECHA")),"SIN VALOR AVANCE")</f>
        <v>PROCESO</v>
      </c>
    </row>
    <row r="947" spans="1:19" ht="45.75">
      <c r="A947" s="103" t="s">
        <v>17</v>
      </c>
      <c r="B947" s="104" t="s">
        <v>14</v>
      </c>
      <c r="C947" s="363"/>
      <c r="D947" s="363"/>
      <c r="E947" s="268" t="s">
        <v>2466</v>
      </c>
      <c r="F947" s="268"/>
      <c r="G947" s="268"/>
      <c r="H947" s="361"/>
      <c r="I947" s="253">
        <v>15</v>
      </c>
      <c r="J947" s="254">
        <v>1</v>
      </c>
      <c r="K947" s="254">
        <v>1</v>
      </c>
      <c r="L947" s="107">
        <v>1</v>
      </c>
      <c r="M947" s="108">
        <v>45536</v>
      </c>
      <c r="N947" s="117">
        <v>46234</v>
      </c>
      <c r="O947" s="109">
        <f t="shared" si="34"/>
        <v>99.714285714285708</v>
      </c>
      <c r="P947" s="110">
        <v>0</v>
      </c>
      <c r="Q947" s="106" t="s">
        <v>2705</v>
      </c>
      <c r="R947" s="110">
        <f t="shared" si="33"/>
        <v>0</v>
      </c>
      <c r="S947" s="111" t="str">
        <f t="array" aca="1" ref="S947" ca="1">IF(ISNUMBER(R947),IF(R947=100%,"CUMPLIDA",IF(AND(ISNUMBER(N947),ISNUMBER(INDIRECT("FECHA_"&amp;$B947,1))), IF(N947&lt;=INDIRECT("FECHA_"&amp;$B947,1),"INCUMPLIDA","PROCESO"), "VERIFICAR FECHA")),"SIN VALOR AVANCE")</f>
        <v>PROCESO</v>
      </c>
    </row>
    <row r="948" spans="1:19" ht="60.75">
      <c r="A948" s="103" t="s">
        <v>17</v>
      </c>
      <c r="B948" s="104" t="s">
        <v>14</v>
      </c>
      <c r="C948" s="363"/>
      <c r="D948" s="363"/>
      <c r="E948" s="361" t="s">
        <v>2293</v>
      </c>
      <c r="F948" s="361"/>
      <c r="G948" s="361"/>
      <c r="H948" s="361"/>
      <c r="I948" s="253">
        <v>16</v>
      </c>
      <c r="J948" s="254">
        <v>1</v>
      </c>
      <c r="K948" s="254">
        <v>1</v>
      </c>
      <c r="L948" s="107">
        <v>1</v>
      </c>
      <c r="M948" s="108">
        <v>45536</v>
      </c>
      <c r="N948" s="108">
        <v>45626</v>
      </c>
      <c r="O948" s="109">
        <f t="shared" si="34"/>
        <v>12.857142857142858</v>
      </c>
      <c r="P948" s="110">
        <v>1</v>
      </c>
      <c r="Q948" s="106" t="s">
        <v>2703</v>
      </c>
      <c r="R948" s="110">
        <f t="shared" si="33"/>
        <v>1</v>
      </c>
      <c r="S948" s="111" t="str">
        <f t="array" aca="1" ref="S948" ca="1">IF(ISNUMBER(R948),IF(R948=100%,"CUMPLIDA",IF(AND(ISNUMBER(N948),ISNUMBER(INDIRECT("FECHA_"&amp;$B948,1))), IF(N948&lt;=INDIRECT("FECHA_"&amp;$B948,1),"INCUMPLIDA","PROCESO"), "VERIFICAR FECHA")),"SIN VALOR AVANCE")</f>
        <v>CUMPLIDA</v>
      </c>
    </row>
    <row r="949" spans="1:19" ht="60.75">
      <c r="A949" s="103" t="s">
        <v>17</v>
      </c>
      <c r="B949" s="104" t="s">
        <v>14</v>
      </c>
      <c r="C949" s="363"/>
      <c r="D949" s="363"/>
      <c r="E949" s="361"/>
      <c r="F949" s="361"/>
      <c r="G949" s="361"/>
      <c r="H949" s="361"/>
      <c r="I949" s="253">
        <v>17</v>
      </c>
      <c r="J949" s="254">
        <v>1</v>
      </c>
      <c r="K949" s="254">
        <v>1</v>
      </c>
      <c r="L949" s="107">
        <v>1</v>
      </c>
      <c r="M949" s="108">
        <v>45536</v>
      </c>
      <c r="N949" s="108">
        <v>45746</v>
      </c>
      <c r="O949" s="109">
        <f t="shared" si="34"/>
        <v>30</v>
      </c>
      <c r="P949" s="110">
        <v>1</v>
      </c>
      <c r="Q949" s="106" t="s">
        <v>2703</v>
      </c>
      <c r="R949" s="110">
        <f t="shared" si="33"/>
        <v>1</v>
      </c>
      <c r="S949" s="111" t="str">
        <f t="array" aca="1" ref="S949" ca="1">IF(ISNUMBER(R949),IF(R949=100%,"CUMPLIDA",IF(AND(ISNUMBER(N949),ISNUMBER(INDIRECT("FECHA_"&amp;$B949,1))), IF(N949&lt;=INDIRECT("FECHA_"&amp;$B949,1),"INCUMPLIDA","PROCESO"), "VERIFICAR FECHA")),"SIN VALOR AVANCE")</f>
        <v>CUMPLIDA</v>
      </c>
    </row>
    <row r="950" spans="1:19" ht="45.75">
      <c r="A950" s="103" t="s">
        <v>17</v>
      </c>
      <c r="B950" s="104" t="s">
        <v>14</v>
      </c>
      <c r="C950" s="363"/>
      <c r="D950" s="363"/>
      <c r="E950" s="361" t="s">
        <v>2556</v>
      </c>
      <c r="F950" s="361"/>
      <c r="G950" s="361"/>
      <c r="H950" s="361"/>
      <c r="I950" s="253">
        <v>18</v>
      </c>
      <c r="J950" s="254">
        <v>1</v>
      </c>
      <c r="K950" s="254">
        <v>1</v>
      </c>
      <c r="L950" s="107">
        <v>2</v>
      </c>
      <c r="M950" s="108">
        <v>45566</v>
      </c>
      <c r="N950" s="108">
        <v>45687</v>
      </c>
      <c r="O950" s="109">
        <f t="shared" si="34"/>
        <v>17.285714285714285</v>
      </c>
      <c r="P950" s="110">
        <v>1</v>
      </c>
      <c r="Q950" s="106" t="s">
        <v>2705</v>
      </c>
      <c r="R950" s="110">
        <f t="shared" si="33"/>
        <v>1</v>
      </c>
      <c r="S950" s="111" t="str">
        <f t="array" aca="1" ref="S950" ca="1">IF(ISNUMBER(R950),IF(R950=100%,"CUMPLIDA",IF(AND(ISNUMBER(N950),ISNUMBER(INDIRECT("FECHA_"&amp;$B950,1))), IF(N950&lt;=INDIRECT("FECHA_"&amp;$B950,1),"INCUMPLIDA","PROCESO"), "VERIFICAR FECHA")),"SIN VALOR AVANCE")</f>
        <v>CUMPLIDA</v>
      </c>
    </row>
    <row r="951" spans="1:19" ht="45.75">
      <c r="A951" s="103" t="s">
        <v>17</v>
      </c>
      <c r="B951" s="104" t="s">
        <v>14</v>
      </c>
      <c r="C951" s="363"/>
      <c r="D951" s="363"/>
      <c r="E951" s="361"/>
      <c r="F951" s="361"/>
      <c r="G951" s="361"/>
      <c r="H951" s="361"/>
      <c r="I951" s="253">
        <v>15</v>
      </c>
      <c r="J951" s="254">
        <v>1</v>
      </c>
      <c r="K951" s="254">
        <v>1</v>
      </c>
      <c r="L951" s="107">
        <v>1</v>
      </c>
      <c r="M951" s="108">
        <v>45536</v>
      </c>
      <c r="N951" s="117">
        <v>46234</v>
      </c>
      <c r="O951" s="109">
        <f t="shared" si="34"/>
        <v>99.714285714285708</v>
      </c>
      <c r="P951" s="110">
        <v>0</v>
      </c>
      <c r="Q951" s="106" t="s">
        <v>2705</v>
      </c>
      <c r="R951" s="110">
        <f t="shared" si="33"/>
        <v>0</v>
      </c>
      <c r="S951" s="111" t="str">
        <f t="array" aca="1" ref="S951" ca="1">IF(ISNUMBER(R951),IF(R951=100%,"CUMPLIDA",IF(AND(ISNUMBER(N951),ISNUMBER(INDIRECT("FECHA_"&amp;$B951,1))), IF(N951&lt;=INDIRECT("FECHA_"&amp;$B951,1),"INCUMPLIDA","PROCESO"), "VERIFICAR FECHA")),"SIN VALOR AVANCE")</f>
        <v>PROCESO</v>
      </c>
    </row>
    <row r="952" spans="1:19" ht="90.75">
      <c r="A952" s="103" t="s">
        <v>17</v>
      </c>
      <c r="B952" s="104" t="s">
        <v>14</v>
      </c>
      <c r="C952" s="363"/>
      <c r="D952" s="363"/>
      <c r="E952" s="253" t="s">
        <v>2353</v>
      </c>
      <c r="F952" s="253"/>
      <c r="G952" s="253"/>
      <c r="H952" s="361"/>
      <c r="I952" s="268">
        <v>19</v>
      </c>
      <c r="J952" s="254">
        <v>1</v>
      </c>
      <c r="K952" s="254">
        <v>1</v>
      </c>
      <c r="L952" s="107">
        <v>3</v>
      </c>
      <c r="M952" s="108">
        <v>45536</v>
      </c>
      <c r="N952" s="108">
        <v>45626</v>
      </c>
      <c r="O952" s="109">
        <f t="shared" si="34"/>
        <v>12.857142857142858</v>
      </c>
      <c r="P952" s="110">
        <v>1</v>
      </c>
      <c r="Q952" s="106" t="s">
        <v>2707</v>
      </c>
      <c r="R952" s="110">
        <f t="shared" si="33"/>
        <v>1</v>
      </c>
      <c r="S952" s="111" t="str">
        <f t="array" aca="1" ref="S952" ca="1">IF(ISNUMBER(R952),IF(R952=100%,"CUMPLIDA",IF(AND(ISNUMBER(N952),ISNUMBER(INDIRECT("FECHA_"&amp;$B952,1))), IF(N952&lt;=INDIRECT("FECHA_"&amp;$B952,1),"INCUMPLIDA","PROCESO"), "VERIFICAR FECHA")),"SIN VALOR AVANCE")</f>
        <v>CUMPLIDA</v>
      </c>
    </row>
    <row r="953" spans="1:19" ht="45.75">
      <c r="A953" s="103" t="s">
        <v>17</v>
      </c>
      <c r="B953" s="104" t="s">
        <v>14</v>
      </c>
      <c r="C953" s="363"/>
      <c r="D953" s="363"/>
      <c r="E953" s="268"/>
      <c r="F953" s="268"/>
      <c r="G953" s="268" t="s">
        <v>2288</v>
      </c>
      <c r="H953" s="361"/>
      <c r="I953" s="253" t="s">
        <v>2342</v>
      </c>
      <c r="J953" s="254">
        <v>1</v>
      </c>
      <c r="K953" s="254">
        <v>1</v>
      </c>
      <c r="L953" s="107">
        <v>2</v>
      </c>
      <c r="M953" s="108">
        <v>45566</v>
      </c>
      <c r="N953" s="108">
        <v>45687</v>
      </c>
      <c r="O953" s="109">
        <f t="shared" si="34"/>
        <v>17.285714285714285</v>
      </c>
      <c r="P953" s="110">
        <v>1</v>
      </c>
      <c r="Q953" s="106" t="s">
        <v>2705</v>
      </c>
      <c r="R953" s="110">
        <f t="shared" si="33"/>
        <v>1</v>
      </c>
      <c r="S953" s="111" t="str">
        <f t="array" aca="1" ref="S953" ca="1">IF(ISNUMBER(R953),IF(R953=100%,"CUMPLIDA",IF(AND(ISNUMBER(N953),ISNUMBER(INDIRECT("FECHA_"&amp;$B953,1))), IF(N953&lt;=INDIRECT("FECHA_"&amp;$B953,1),"INCUMPLIDA","PROCESO"), "VERIFICAR FECHA")),"SIN VALOR AVANCE")</f>
        <v>CUMPLIDA</v>
      </c>
    </row>
    <row r="954" spans="1:19" ht="105.75">
      <c r="A954" s="103" t="s">
        <v>17</v>
      </c>
      <c r="B954" s="104" t="s">
        <v>14</v>
      </c>
      <c r="C954" s="363"/>
      <c r="D954" s="363"/>
      <c r="E954" s="253"/>
      <c r="F954" s="253"/>
      <c r="G954" s="253" t="s">
        <v>2361</v>
      </c>
      <c r="H954" s="361"/>
      <c r="I954" s="253">
        <v>20</v>
      </c>
      <c r="J954" s="254">
        <v>1</v>
      </c>
      <c r="K954" s="254">
        <v>1</v>
      </c>
      <c r="L954" s="107">
        <v>5</v>
      </c>
      <c r="M954" s="108">
        <v>45595</v>
      </c>
      <c r="N954" s="108">
        <v>45960</v>
      </c>
      <c r="O954" s="109">
        <f t="shared" si="34"/>
        <v>52.142857142857146</v>
      </c>
      <c r="P954" s="110">
        <v>1</v>
      </c>
      <c r="Q954" s="106" t="s">
        <v>2708</v>
      </c>
      <c r="R954" s="110">
        <f t="shared" si="33"/>
        <v>1</v>
      </c>
      <c r="S954" s="111" t="str">
        <f t="array" aca="1" ref="S954" ca="1">IF(ISNUMBER(R954),IF(R954=100%,"CUMPLIDA",IF(AND(ISNUMBER(N954),ISNUMBER(INDIRECT("FECHA_"&amp;$B954,1))), IF(N954&lt;=INDIRECT("FECHA_"&amp;$B954,1),"INCUMPLIDA","PROCESO"), "VERIFICAR FECHA")),"SIN VALOR AVANCE")</f>
        <v>CUMPLIDA</v>
      </c>
    </row>
    <row r="955" spans="1:19" ht="45.75">
      <c r="A955" s="103" t="s">
        <v>17</v>
      </c>
      <c r="B955" s="104" t="s">
        <v>14</v>
      </c>
      <c r="C955" s="363"/>
      <c r="D955" s="363"/>
      <c r="E955" s="253"/>
      <c r="F955" s="253"/>
      <c r="G955" s="253" t="s">
        <v>2363</v>
      </c>
      <c r="H955" s="361"/>
      <c r="I955" s="253">
        <v>15</v>
      </c>
      <c r="J955" s="254">
        <v>1</v>
      </c>
      <c r="K955" s="254">
        <v>1</v>
      </c>
      <c r="L955" s="107">
        <v>1</v>
      </c>
      <c r="M955" s="108">
        <v>45536</v>
      </c>
      <c r="N955" s="108">
        <v>46233</v>
      </c>
      <c r="O955" s="109">
        <f t="shared" si="34"/>
        <v>99.571428571428569</v>
      </c>
      <c r="P955" s="110">
        <v>0</v>
      </c>
      <c r="Q955" s="106" t="s">
        <v>2705</v>
      </c>
      <c r="R955" s="110">
        <f t="shared" si="33"/>
        <v>0</v>
      </c>
      <c r="S955" s="111" t="str">
        <f t="array" aca="1" ref="S955" ca="1">IF(ISNUMBER(R955),IF(R955=100%,"CUMPLIDA",IF(AND(ISNUMBER(N955),ISNUMBER(INDIRECT("FECHA_"&amp;$B955,1))), IF(N955&lt;=INDIRECT("FECHA_"&amp;$B955,1),"INCUMPLIDA","PROCESO"), "VERIFICAR FECHA")),"SIN VALOR AVANCE")</f>
        <v>PROCESO</v>
      </c>
    </row>
    <row r="956" spans="1:19" ht="195.75">
      <c r="A956" s="103" t="s">
        <v>17</v>
      </c>
      <c r="B956" s="104" t="s">
        <v>14</v>
      </c>
      <c r="C956" s="363" t="s">
        <v>2709</v>
      </c>
      <c r="D956" s="363"/>
      <c r="E956" s="361" t="s">
        <v>2367</v>
      </c>
      <c r="F956" s="361"/>
      <c r="G956" s="361"/>
      <c r="H956" s="361"/>
      <c r="I956" s="253">
        <v>1</v>
      </c>
      <c r="J956" s="254">
        <v>1</v>
      </c>
      <c r="K956" s="254">
        <v>1</v>
      </c>
      <c r="L956" s="107">
        <v>1</v>
      </c>
      <c r="M956" s="108">
        <v>45658</v>
      </c>
      <c r="N956" s="108">
        <v>46387</v>
      </c>
      <c r="O956" s="109">
        <f t="shared" si="34"/>
        <v>104.14285714285714</v>
      </c>
      <c r="P956" s="110">
        <v>0</v>
      </c>
      <c r="Q956" s="106" t="s">
        <v>2710</v>
      </c>
      <c r="R956" s="110">
        <f t="shared" si="33"/>
        <v>0</v>
      </c>
      <c r="S956" s="111" t="str">
        <f t="array" aca="1" ref="S956" ca="1">IF(ISNUMBER(R956),IF(R956=100%,"CUMPLIDA",IF(AND(ISNUMBER(N956),ISNUMBER(INDIRECT("FECHA_"&amp;$B956,1))), IF(N956&lt;=INDIRECT("FECHA_"&amp;$B956,1),"INCUMPLIDA","PROCESO"), "VERIFICAR FECHA")),"SIN VALOR AVANCE")</f>
        <v>PROCESO</v>
      </c>
    </row>
    <row r="957" spans="1:19" ht="195.75">
      <c r="A957" s="103" t="s">
        <v>17</v>
      </c>
      <c r="B957" s="104" t="s">
        <v>14</v>
      </c>
      <c r="C957" s="363"/>
      <c r="D957" s="363"/>
      <c r="E957" s="361"/>
      <c r="F957" s="361"/>
      <c r="G957" s="361"/>
      <c r="H957" s="361"/>
      <c r="I957" s="253">
        <v>2</v>
      </c>
      <c r="J957" s="254">
        <v>1</v>
      </c>
      <c r="K957" s="254">
        <v>1</v>
      </c>
      <c r="L957" s="107">
        <v>27</v>
      </c>
      <c r="M957" s="108">
        <v>45323</v>
      </c>
      <c r="N957" s="108">
        <v>46660</v>
      </c>
      <c r="O957" s="109">
        <f t="shared" si="34"/>
        <v>191</v>
      </c>
      <c r="P957" s="110">
        <v>0.44440000000000002</v>
      </c>
      <c r="Q957" s="106" t="s">
        <v>2710</v>
      </c>
      <c r="R957" s="110">
        <f t="shared" si="33"/>
        <v>0.44440000000000002</v>
      </c>
      <c r="S957" s="111" t="str">
        <f t="array" aca="1" ref="S957" ca="1">IF(ISNUMBER(R957),IF(R957=100%,"CUMPLIDA",IF(AND(ISNUMBER(N957),ISNUMBER(INDIRECT("FECHA_"&amp;$B957,1))), IF(N957&lt;=INDIRECT("FECHA_"&amp;$B957,1),"INCUMPLIDA","PROCESO"), "VERIFICAR FECHA")),"SIN VALOR AVANCE")</f>
        <v>PROCESO</v>
      </c>
    </row>
    <row r="958" spans="1:19" ht="195.75">
      <c r="A958" s="103" t="s">
        <v>17</v>
      </c>
      <c r="B958" s="104" t="s">
        <v>14</v>
      </c>
      <c r="C958" s="363"/>
      <c r="D958" s="363"/>
      <c r="E958" s="361" t="s">
        <v>2291</v>
      </c>
      <c r="F958" s="361"/>
      <c r="G958" s="361"/>
      <c r="H958" s="361"/>
      <c r="I958" s="253">
        <v>3</v>
      </c>
      <c r="J958" s="254">
        <v>1</v>
      </c>
      <c r="K958" s="254">
        <v>1</v>
      </c>
      <c r="L958" s="107">
        <v>27</v>
      </c>
      <c r="M958" s="108">
        <v>45323</v>
      </c>
      <c r="N958" s="108">
        <v>46660</v>
      </c>
      <c r="O958" s="109">
        <f t="shared" si="34"/>
        <v>191</v>
      </c>
      <c r="P958" s="110">
        <v>0.44440000000000002</v>
      </c>
      <c r="Q958" s="106" t="s">
        <v>2711</v>
      </c>
      <c r="R958" s="110">
        <f t="shared" si="33"/>
        <v>0.44440000000000002</v>
      </c>
      <c r="S958" s="111" t="str">
        <f t="array" aca="1" ref="S958" ca="1">IF(ISNUMBER(R958),IF(R958=100%,"CUMPLIDA",IF(AND(ISNUMBER(N958),ISNUMBER(INDIRECT("FECHA_"&amp;$B958,1))), IF(N958&lt;=INDIRECT("FECHA_"&amp;$B958,1),"INCUMPLIDA","PROCESO"), "VERIFICAR FECHA")),"SIN VALOR AVANCE")</f>
        <v>PROCESO</v>
      </c>
    </row>
    <row r="959" spans="1:19" ht="90.75">
      <c r="A959" s="103" t="s">
        <v>17</v>
      </c>
      <c r="B959" s="104" t="s">
        <v>14</v>
      </c>
      <c r="C959" s="363"/>
      <c r="D959" s="363"/>
      <c r="E959" s="361"/>
      <c r="F959" s="361"/>
      <c r="G959" s="361"/>
      <c r="H959" s="361"/>
      <c r="I959" s="253">
        <v>4</v>
      </c>
      <c r="J959" s="254">
        <v>1</v>
      </c>
      <c r="K959" s="254">
        <v>1</v>
      </c>
      <c r="L959" s="107" t="s">
        <v>2712</v>
      </c>
      <c r="M959" s="108">
        <v>45597</v>
      </c>
      <c r="N959" s="108">
        <v>45809</v>
      </c>
      <c r="O959" s="109">
        <f t="shared" si="34"/>
        <v>30.285714285714285</v>
      </c>
      <c r="P959" s="110">
        <v>1</v>
      </c>
      <c r="Q959" s="106" t="s">
        <v>2713</v>
      </c>
      <c r="R959" s="110">
        <f t="shared" si="33"/>
        <v>1</v>
      </c>
      <c r="S959" s="111" t="str">
        <f t="array" aca="1" ref="S959" ca="1">IF(ISNUMBER(R959),IF(R959=100%,"CUMPLIDA",IF(AND(ISNUMBER(N959),ISNUMBER(INDIRECT("FECHA_"&amp;$B959,1))), IF(N959&lt;=INDIRECT("FECHA_"&amp;$B959,1),"INCUMPLIDA","PROCESO"), "VERIFICAR FECHA")),"SIN VALOR AVANCE")</f>
        <v>CUMPLIDA</v>
      </c>
    </row>
    <row r="960" spans="1:19" ht="180.75">
      <c r="A960" s="103" t="s">
        <v>17</v>
      </c>
      <c r="B960" s="104" t="s">
        <v>14</v>
      </c>
      <c r="C960" s="363"/>
      <c r="D960" s="363"/>
      <c r="E960" s="361" t="s">
        <v>2376</v>
      </c>
      <c r="F960" s="361"/>
      <c r="G960" s="361"/>
      <c r="H960" s="361"/>
      <c r="I960" s="253">
        <v>5</v>
      </c>
      <c r="J960" s="254">
        <v>1</v>
      </c>
      <c r="K960" s="254">
        <v>1</v>
      </c>
      <c r="L960" s="107">
        <v>27</v>
      </c>
      <c r="M960" s="108">
        <v>45323</v>
      </c>
      <c r="N960" s="108">
        <v>46233</v>
      </c>
      <c r="O960" s="109">
        <f t="shared" si="34"/>
        <v>130</v>
      </c>
      <c r="P960" s="110">
        <v>0.44440000000000002</v>
      </c>
      <c r="Q960" s="106" t="s">
        <v>2714</v>
      </c>
      <c r="R960" s="110">
        <f t="shared" si="33"/>
        <v>0.44440000000000002</v>
      </c>
      <c r="S960" s="111" t="str">
        <f t="array" aca="1" ref="S960" ca="1">IF(ISNUMBER(R960),IF(R960=100%,"CUMPLIDA",IF(AND(ISNUMBER(N960),ISNUMBER(INDIRECT("FECHA_"&amp;$B960,1))), IF(N960&lt;=INDIRECT("FECHA_"&amp;$B960,1),"INCUMPLIDA","PROCESO"), "VERIFICAR FECHA")),"SIN VALOR AVANCE")</f>
        <v>PROCESO</v>
      </c>
    </row>
    <row r="961" spans="1:19" ht="90.75">
      <c r="A961" s="103" t="s">
        <v>17</v>
      </c>
      <c r="B961" s="104" t="s">
        <v>14</v>
      </c>
      <c r="C961" s="363"/>
      <c r="D961" s="363"/>
      <c r="E961" s="361"/>
      <c r="F961" s="361"/>
      <c r="G961" s="361"/>
      <c r="H961" s="361"/>
      <c r="I961" s="253">
        <v>6</v>
      </c>
      <c r="J961" s="254">
        <v>1</v>
      </c>
      <c r="K961" s="254">
        <v>1</v>
      </c>
      <c r="L961" s="107">
        <v>4</v>
      </c>
      <c r="M961" s="108">
        <v>45597</v>
      </c>
      <c r="N961" s="108">
        <v>45838</v>
      </c>
      <c r="O961" s="109">
        <f t="shared" si="34"/>
        <v>34.428571428571431</v>
      </c>
      <c r="P961" s="110">
        <v>1</v>
      </c>
      <c r="Q961" s="106" t="s">
        <v>2713</v>
      </c>
      <c r="R961" s="110">
        <f t="shared" si="33"/>
        <v>1</v>
      </c>
      <c r="S961" s="111" t="str">
        <f t="array" aca="1" ref="S961" ca="1">IF(ISNUMBER(R961),IF(R961=100%,"CUMPLIDA",IF(AND(ISNUMBER(N961),ISNUMBER(INDIRECT("FECHA_"&amp;$B961,1))), IF(N961&lt;=INDIRECT("FECHA_"&amp;$B961,1),"INCUMPLIDA","PROCESO"), "VERIFICAR FECHA")),"SIN VALOR AVANCE")</f>
        <v>CUMPLIDA</v>
      </c>
    </row>
    <row r="962" spans="1:19" ht="60">
      <c r="A962" s="103" t="s">
        <v>17</v>
      </c>
      <c r="B962" s="104" t="s">
        <v>14</v>
      </c>
      <c r="C962" s="363"/>
      <c r="D962" s="363"/>
      <c r="E962" s="361"/>
      <c r="F962" s="361"/>
      <c r="G962" s="361"/>
      <c r="H962" s="361"/>
      <c r="I962" s="253">
        <v>7</v>
      </c>
      <c r="J962" s="254">
        <v>1</v>
      </c>
      <c r="K962" s="254">
        <v>1</v>
      </c>
      <c r="L962" s="107" t="s">
        <v>2715</v>
      </c>
      <c r="M962" s="108">
        <v>45505</v>
      </c>
      <c r="N962" s="108">
        <v>45657</v>
      </c>
      <c r="O962" s="109">
        <f t="shared" si="34"/>
        <v>21.714285714285715</v>
      </c>
      <c r="P962" s="110">
        <v>1</v>
      </c>
      <c r="Q962" s="106" t="s">
        <v>2716</v>
      </c>
      <c r="R962" s="110">
        <f t="shared" si="33"/>
        <v>1</v>
      </c>
      <c r="S962" s="111" t="str">
        <f t="array" aca="1" ref="S962" ca="1">IF(ISNUMBER(R962),IF(R962=100%,"CUMPLIDA",IF(AND(ISNUMBER(N962),ISNUMBER(INDIRECT("FECHA_"&amp;$B962,1))), IF(N962&lt;=INDIRECT("FECHA_"&amp;$B962,1),"INCUMPLIDA","PROCESO"), "VERIFICAR FECHA")),"SIN VALOR AVANCE")</f>
        <v>CUMPLIDA</v>
      </c>
    </row>
    <row r="963" spans="1:19" ht="210.75">
      <c r="A963" s="103" t="s">
        <v>17</v>
      </c>
      <c r="B963" s="104" t="s">
        <v>14</v>
      </c>
      <c r="C963" s="363"/>
      <c r="D963" s="363"/>
      <c r="E963" s="361" t="s">
        <v>2466</v>
      </c>
      <c r="F963" s="361"/>
      <c r="G963" s="361"/>
      <c r="H963" s="361"/>
      <c r="I963" s="253">
        <v>8</v>
      </c>
      <c r="J963" s="254">
        <v>1</v>
      </c>
      <c r="K963" s="254">
        <v>1</v>
      </c>
      <c r="L963" s="107">
        <v>27</v>
      </c>
      <c r="M963" s="108">
        <v>45323</v>
      </c>
      <c r="N963" s="108">
        <v>46660</v>
      </c>
      <c r="O963" s="109">
        <f t="shared" si="34"/>
        <v>191</v>
      </c>
      <c r="P963" s="110">
        <v>0.44440000000000002</v>
      </c>
      <c r="Q963" s="106" t="s">
        <v>2717</v>
      </c>
      <c r="R963" s="110">
        <f t="shared" si="33"/>
        <v>0.44440000000000002</v>
      </c>
      <c r="S963" s="111" t="str">
        <f t="array" aca="1" ref="S963" ca="1">IF(ISNUMBER(R963),IF(R963=100%,"CUMPLIDA",IF(AND(ISNUMBER(N963),ISNUMBER(INDIRECT("FECHA_"&amp;$B963,1))), IF(N963&lt;=INDIRECT("FECHA_"&amp;$B963,1),"INCUMPLIDA","PROCESO"), "VERIFICAR FECHA")),"SIN VALOR AVANCE")</f>
        <v>PROCESO</v>
      </c>
    </row>
    <row r="964" spans="1:19" ht="90.75">
      <c r="A964" s="103" t="s">
        <v>17</v>
      </c>
      <c r="B964" s="104" t="s">
        <v>14</v>
      </c>
      <c r="C964" s="363"/>
      <c r="D964" s="363"/>
      <c r="E964" s="361"/>
      <c r="F964" s="361"/>
      <c r="G964" s="361"/>
      <c r="H964" s="361"/>
      <c r="I964" s="253">
        <v>9</v>
      </c>
      <c r="J964" s="254">
        <v>1</v>
      </c>
      <c r="K964" s="254">
        <v>1</v>
      </c>
      <c r="L964" s="107" t="s">
        <v>2718</v>
      </c>
      <c r="M964" s="108">
        <v>45597</v>
      </c>
      <c r="N964" s="108">
        <v>45838</v>
      </c>
      <c r="O964" s="109">
        <f t="shared" si="34"/>
        <v>34.428571428571431</v>
      </c>
      <c r="P964" s="110">
        <v>1</v>
      </c>
      <c r="Q964" s="106" t="s">
        <v>2713</v>
      </c>
      <c r="R964" s="110">
        <f t="shared" si="33"/>
        <v>1</v>
      </c>
      <c r="S964" s="111" t="str">
        <f t="array" aca="1" ref="S964" ca="1">IF(ISNUMBER(R964),IF(R964=100%,"CUMPLIDA",IF(AND(ISNUMBER(N964),ISNUMBER(INDIRECT("FECHA_"&amp;$B964,1))), IF(N964&lt;=INDIRECT("FECHA_"&amp;$B964,1),"INCUMPLIDA","PROCESO"), "VERIFICAR FECHA")),"SIN VALOR AVANCE")</f>
        <v>CUMPLIDA</v>
      </c>
    </row>
    <row r="965" spans="1:19" ht="90.75">
      <c r="A965" s="103" t="s">
        <v>17</v>
      </c>
      <c r="B965" s="104" t="s">
        <v>14</v>
      </c>
      <c r="C965" s="363"/>
      <c r="D965" s="363"/>
      <c r="E965" s="361"/>
      <c r="F965" s="361"/>
      <c r="G965" s="361"/>
      <c r="H965" s="361"/>
      <c r="I965" s="253">
        <v>10</v>
      </c>
      <c r="J965" s="254">
        <v>1</v>
      </c>
      <c r="K965" s="254">
        <v>1</v>
      </c>
      <c r="L965" s="110">
        <v>1</v>
      </c>
      <c r="M965" s="108">
        <v>45597</v>
      </c>
      <c r="N965" s="108">
        <v>45868</v>
      </c>
      <c r="O965" s="109">
        <f t="shared" si="34"/>
        <v>38.714285714285715</v>
      </c>
      <c r="P965" s="110">
        <v>1</v>
      </c>
      <c r="Q965" s="106" t="s">
        <v>2713</v>
      </c>
      <c r="R965" s="110">
        <f t="shared" si="33"/>
        <v>1</v>
      </c>
      <c r="S965" s="111" t="str">
        <f t="array" aca="1" ref="S965" ca="1">IF(ISNUMBER(R965),IF(R965=100%,"CUMPLIDA",IF(AND(ISNUMBER(N965),ISNUMBER(INDIRECT("FECHA_"&amp;$B965,1))), IF(N965&lt;=INDIRECT("FECHA_"&amp;$B965,1),"INCUMPLIDA","PROCESO"), "VERIFICAR FECHA")),"SIN VALOR AVANCE")</f>
        <v>CUMPLIDA</v>
      </c>
    </row>
    <row r="966" spans="1:19" ht="210.75">
      <c r="A966" s="103" t="s">
        <v>17</v>
      </c>
      <c r="B966" s="104" t="s">
        <v>14</v>
      </c>
      <c r="C966" s="363"/>
      <c r="D966" s="363"/>
      <c r="E966" s="361"/>
      <c r="F966" s="361"/>
      <c r="G966" s="361" t="s">
        <v>2385</v>
      </c>
      <c r="H966" s="361"/>
      <c r="I966" s="253">
        <v>11</v>
      </c>
      <c r="J966" s="254">
        <v>1</v>
      </c>
      <c r="K966" s="254">
        <v>1</v>
      </c>
      <c r="L966" s="107">
        <v>1</v>
      </c>
      <c r="M966" s="108">
        <v>45597</v>
      </c>
      <c r="N966" s="108">
        <v>45991</v>
      </c>
      <c r="O966" s="109">
        <f t="shared" si="34"/>
        <v>56.285714285714285</v>
      </c>
      <c r="P966" s="110">
        <v>1</v>
      </c>
      <c r="Q966" s="106" t="s">
        <v>2719</v>
      </c>
      <c r="R966" s="110">
        <f t="shared" si="33"/>
        <v>1</v>
      </c>
      <c r="S966" s="111" t="str">
        <f t="array" aca="1" ref="S966" ca="1">IF(ISNUMBER(R966),IF(R966=100%,"CUMPLIDA",IF(AND(ISNUMBER(N966),ISNUMBER(INDIRECT("FECHA_"&amp;$B966,1))), IF(N966&lt;=INDIRECT("FECHA_"&amp;$B966,1),"INCUMPLIDA","PROCESO"), "VERIFICAR FECHA")),"SIN VALOR AVANCE")</f>
        <v>CUMPLIDA</v>
      </c>
    </row>
    <row r="967" spans="1:19" ht="195.75">
      <c r="A967" s="103" t="s">
        <v>17</v>
      </c>
      <c r="B967" s="104" t="s">
        <v>14</v>
      </c>
      <c r="C967" s="363"/>
      <c r="D967" s="363"/>
      <c r="E967" s="361"/>
      <c r="F967" s="361"/>
      <c r="G967" s="361"/>
      <c r="H967" s="361"/>
      <c r="I967" s="253">
        <v>12</v>
      </c>
      <c r="J967" s="254">
        <v>1</v>
      </c>
      <c r="K967" s="254">
        <v>1</v>
      </c>
      <c r="L967" s="107" t="s">
        <v>2720</v>
      </c>
      <c r="M967" s="108">
        <v>45323</v>
      </c>
      <c r="N967" s="108">
        <v>47483</v>
      </c>
      <c r="O967" s="109">
        <f t="shared" si="34"/>
        <v>308.57142857142856</v>
      </c>
      <c r="P967" s="110">
        <v>0.44440000000000002</v>
      </c>
      <c r="Q967" s="106" t="s">
        <v>2710</v>
      </c>
      <c r="R967" s="110">
        <f t="shared" si="33"/>
        <v>0.44440000000000002</v>
      </c>
      <c r="S967" s="111" t="str">
        <f t="array" aca="1" ref="S967" ca="1">IF(ISNUMBER(R967),IF(R967=100%,"CUMPLIDA",IF(AND(ISNUMBER(N967),ISNUMBER(INDIRECT("FECHA_"&amp;$B967,1))), IF(N967&lt;=INDIRECT("FECHA_"&amp;$B967,1),"INCUMPLIDA","PROCESO"), "VERIFICAR FECHA")),"SIN VALOR AVANCE")</f>
        <v>PROCESO</v>
      </c>
    </row>
    <row r="968" spans="1:19" ht="105.75">
      <c r="A968" s="103" t="s">
        <v>17</v>
      </c>
      <c r="B968" s="104" t="s">
        <v>14</v>
      </c>
      <c r="C968" s="363"/>
      <c r="D968" s="363"/>
      <c r="E968" s="361"/>
      <c r="F968" s="361"/>
      <c r="G968" s="361"/>
      <c r="H968" s="361"/>
      <c r="I968" s="253">
        <v>13</v>
      </c>
      <c r="J968" s="254">
        <v>1</v>
      </c>
      <c r="K968" s="254">
        <v>1</v>
      </c>
      <c r="L968" s="107">
        <v>4</v>
      </c>
      <c r="M968" s="108">
        <v>45597</v>
      </c>
      <c r="N968" s="108">
        <v>45991</v>
      </c>
      <c r="O968" s="109">
        <f t="shared" si="34"/>
        <v>56.285714285714285</v>
      </c>
      <c r="P968" s="110">
        <v>1</v>
      </c>
      <c r="Q968" s="106" t="s">
        <v>2721</v>
      </c>
      <c r="R968" s="110">
        <f t="shared" si="33"/>
        <v>1</v>
      </c>
      <c r="S968" s="111" t="str">
        <f t="array" aca="1" ref="S968" ca="1">IF(ISNUMBER(R968),IF(R968=100%,"CUMPLIDA",IF(AND(ISNUMBER(N968),ISNUMBER(INDIRECT("FECHA_"&amp;$B968,1))), IF(N968&lt;=INDIRECT("FECHA_"&amp;$B968,1),"INCUMPLIDA","PROCESO"), "VERIFICAR FECHA")),"SIN VALOR AVANCE")</f>
        <v>CUMPLIDA</v>
      </c>
    </row>
    <row r="969" spans="1:19" ht="75.75">
      <c r="A969" s="103" t="s">
        <v>17</v>
      </c>
      <c r="B969" s="104" t="s">
        <v>14</v>
      </c>
      <c r="C969" s="363" t="s">
        <v>2722</v>
      </c>
      <c r="D969" s="363"/>
      <c r="E969" s="361" t="s">
        <v>2261</v>
      </c>
      <c r="F969" s="361"/>
      <c r="G969" s="361"/>
      <c r="H969" s="361"/>
      <c r="I969" s="253">
        <v>1</v>
      </c>
      <c r="J969" s="254">
        <v>1</v>
      </c>
      <c r="K969" s="254">
        <v>1</v>
      </c>
      <c r="L969" s="107">
        <v>2</v>
      </c>
      <c r="M969" s="108">
        <v>45698</v>
      </c>
      <c r="N969" s="108">
        <v>46022</v>
      </c>
      <c r="O969" s="109">
        <f t="shared" si="34"/>
        <v>46.285714285714285</v>
      </c>
      <c r="P969" s="110">
        <v>1</v>
      </c>
      <c r="Q969" s="118" t="s">
        <v>2723</v>
      </c>
      <c r="R969" s="110">
        <f t="shared" si="33"/>
        <v>1</v>
      </c>
      <c r="S969" s="111" t="str">
        <f t="array" aca="1" ref="S969" ca="1">IF(ISNUMBER(R969),IF(R969=100%,"CUMPLIDA",IF(AND(ISNUMBER(N969),ISNUMBER(INDIRECT("FECHA_"&amp;$B969,1))), IF(N969&lt;=INDIRECT("FECHA_"&amp;$B969,1),"INCUMPLIDA","PROCESO"), "VERIFICAR FECHA")),"SIN VALOR AVANCE")</f>
        <v>CUMPLIDA</v>
      </c>
    </row>
    <row r="970" spans="1:19" ht="75.75">
      <c r="A970" s="103" t="s">
        <v>17</v>
      </c>
      <c r="B970" s="104" t="s">
        <v>14</v>
      </c>
      <c r="C970" s="363"/>
      <c r="D970" s="363"/>
      <c r="E970" s="361"/>
      <c r="F970" s="361"/>
      <c r="G970" s="361"/>
      <c r="H970" s="361"/>
      <c r="I970" s="253">
        <v>2</v>
      </c>
      <c r="J970" s="254">
        <v>1</v>
      </c>
      <c r="K970" s="254">
        <v>1</v>
      </c>
      <c r="L970" s="107">
        <v>1</v>
      </c>
      <c r="M970" s="108">
        <v>45722</v>
      </c>
      <c r="N970" s="108">
        <v>46022</v>
      </c>
      <c r="O970" s="109">
        <f t="shared" si="34"/>
        <v>42.857142857142854</v>
      </c>
      <c r="P970" s="110">
        <v>1</v>
      </c>
      <c r="Q970" s="118" t="s">
        <v>2723</v>
      </c>
      <c r="R970" s="110">
        <f t="shared" si="33"/>
        <v>1</v>
      </c>
      <c r="S970" s="111" t="str">
        <f t="array" aca="1" ref="S970" ca="1">IF(ISNUMBER(R970),IF(R970=100%,"CUMPLIDA",IF(AND(ISNUMBER(N970),ISNUMBER(INDIRECT("FECHA_"&amp;$B970,1))), IF(N970&lt;=INDIRECT("FECHA_"&amp;$B970,1),"INCUMPLIDA","PROCESO"), "VERIFICAR FECHA")),"SIN VALOR AVANCE")</f>
        <v>CUMPLIDA</v>
      </c>
    </row>
    <row r="971" spans="1:19" ht="45.75">
      <c r="A971" s="103" t="s">
        <v>17</v>
      </c>
      <c r="B971" s="104" t="s">
        <v>14</v>
      </c>
      <c r="C971" s="363"/>
      <c r="D971" s="363"/>
      <c r="E971" s="361"/>
      <c r="F971" s="361"/>
      <c r="G971" s="361"/>
      <c r="H971" s="361"/>
      <c r="I971" s="253">
        <v>3</v>
      </c>
      <c r="J971" s="254">
        <v>1</v>
      </c>
      <c r="K971" s="254">
        <v>1</v>
      </c>
      <c r="L971" s="107">
        <v>1</v>
      </c>
      <c r="M971" s="108">
        <v>45698</v>
      </c>
      <c r="N971" s="108">
        <v>46022</v>
      </c>
      <c r="O971" s="109">
        <f t="shared" si="34"/>
        <v>46.285714285714285</v>
      </c>
      <c r="P971" s="110">
        <v>1</v>
      </c>
      <c r="Q971" s="118" t="s">
        <v>2724</v>
      </c>
      <c r="R971" s="110">
        <f t="shared" si="33"/>
        <v>1</v>
      </c>
      <c r="S971" s="111" t="str">
        <f t="array" aca="1" ref="S971" ca="1">IF(ISNUMBER(R971),IF(R971=100%,"CUMPLIDA",IF(AND(ISNUMBER(N971),ISNUMBER(INDIRECT("FECHA_"&amp;$B971,1))), IF(N971&lt;=INDIRECT("FECHA_"&amp;$B971,1),"INCUMPLIDA","PROCESO"), "VERIFICAR FECHA")),"SIN VALOR AVANCE")</f>
        <v>CUMPLIDA</v>
      </c>
    </row>
    <row r="972" spans="1:19" ht="90.75">
      <c r="A972" s="103" t="s">
        <v>17</v>
      </c>
      <c r="B972" s="104" t="s">
        <v>14</v>
      </c>
      <c r="C972" s="363"/>
      <c r="D972" s="363"/>
      <c r="E972" s="361" t="s">
        <v>2268</v>
      </c>
      <c r="F972" s="361"/>
      <c r="G972" s="361"/>
      <c r="H972" s="361"/>
      <c r="I972" s="253">
        <v>4</v>
      </c>
      <c r="J972" s="254">
        <v>1</v>
      </c>
      <c r="K972" s="254">
        <v>1</v>
      </c>
      <c r="L972" s="107">
        <v>1</v>
      </c>
      <c r="M972" s="108">
        <v>45698</v>
      </c>
      <c r="N972" s="108">
        <v>45747</v>
      </c>
      <c r="O972" s="109">
        <f t="shared" si="34"/>
        <v>7</v>
      </c>
      <c r="P972" s="110">
        <v>1</v>
      </c>
      <c r="Q972" s="119" t="s">
        <v>2725</v>
      </c>
      <c r="R972" s="110">
        <f t="shared" si="33"/>
        <v>1</v>
      </c>
      <c r="S972" s="111" t="str">
        <f t="array" aca="1" ref="S972" ca="1">IF(ISNUMBER(R972),IF(R972=100%,"CUMPLIDA",IF(AND(ISNUMBER(N972),ISNUMBER(INDIRECT("FECHA_"&amp;$B972,1))), IF(N972&lt;=INDIRECT("FECHA_"&amp;$B972,1),"INCUMPLIDA","PROCESO"), "VERIFICAR FECHA")),"SIN VALOR AVANCE")</f>
        <v>CUMPLIDA</v>
      </c>
    </row>
    <row r="973" spans="1:19" ht="47.25">
      <c r="A973" s="103" t="s">
        <v>17</v>
      </c>
      <c r="B973" s="104" t="s">
        <v>14</v>
      </c>
      <c r="C973" s="363"/>
      <c r="D973" s="363"/>
      <c r="E973" s="361"/>
      <c r="F973" s="361"/>
      <c r="G973" s="361"/>
      <c r="H973" s="361"/>
      <c r="I973" s="253">
        <v>5</v>
      </c>
      <c r="J973" s="254">
        <v>1</v>
      </c>
      <c r="K973" s="254">
        <v>1</v>
      </c>
      <c r="L973" s="107">
        <v>2</v>
      </c>
      <c r="M973" s="108">
        <v>45719</v>
      </c>
      <c r="N973" s="108">
        <v>46022</v>
      </c>
      <c r="O973" s="109">
        <f t="shared" si="34"/>
        <v>43.285714285714285</v>
      </c>
      <c r="P973" s="110">
        <v>1</v>
      </c>
      <c r="Q973" s="119" t="s">
        <v>2726</v>
      </c>
      <c r="R973" s="110">
        <f t="shared" si="33"/>
        <v>1</v>
      </c>
      <c r="S973" s="111" t="str">
        <f t="array" aca="1" ref="S973" ca="1">IF(ISNUMBER(R973),IF(R973=100%,"CUMPLIDA",IF(AND(ISNUMBER(N973),ISNUMBER(INDIRECT("FECHA_"&amp;$B973,1))), IF(N973&lt;=INDIRECT("FECHA_"&amp;$B973,1),"INCUMPLIDA","PROCESO"), "VERIFICAR FECHA")),"SIN VALOR AVANCE")</f>
        <v>CUMPLIDA</v>
      </c>
    </row>
    <row r="974" spans="1:19" ht="75.75">
      <c r="A974" s="103" t="s">
        <v>17</v>
      </c>
      <c r="B974" s="104" t="s">
        <v>14</v>
      </c>
      <c r="C974" s="363"/>
      <c r="D974" s="363"/>
      <c r="E974" s="361" t="s">
        <v>2376</v>
      </c>
      <c r="F974" s="361"/>
      <c r="G974" s="361"/>
      <c r="H974" s="361"/>
      <c r="I974" s="253">
        <v>6</v>
      </c>
      <c r="J974" s="254">
        <v>1</v>
      </c>
      <c r="K974" s="254">
        <v>1</v>
      </c>
      <c r="L974" s="107">
        <v>1</v>
      </c>
      <c r="M974" s="108">
        <v>45698</v>
      </c>
      <c r="N974" s="108">
        <v>46022</v>
      </c>
      <c r="O974" s="109">
        <f t="shared" si="34"/>
        <v>46.285714285714285</v>
      </c>
      <c r="P974" s="110">
        <v>1</v>
      </c>
      <c r="Q974" s="106" t="s">
        <v>2727</v>
      </c>
      <c r="R974" s="110">
        <f t="shared" si="33"/>
        <v>1</v>
      </c>
      <c r="S974" s="111" t="str">
        <f t="array" aca="1" ref="S974" ca="1">IF(ISNUMBER(R974),IF(R974=100%,"CUMPLIDA",IF(AND(ISNUMBER(N974),ISNUMBER(INDIRECT("FECHA_"&amp;$B974,1))), IF(N974&lt;=INDIRECT("FECHA_"&amp;$B974,1),"INCUMPLIDA","PROCESO"), "VERIFICAR FECHA")),"SIN VALOR AVANCE")</f>
        <v>CUMPLIDA</v>
      </c>
    </row>
    <row r="975" spans="1:19" ht="75.75">
      <c r="A975" s="103" t="s">
        <v>17</v>
      </c>
      <c r="B975" s="104" t="s">
        <v>14</v>
      </c>
      <c r="C975" s="363"/>
      <c r="D975" s="363"/>
      <c r="E975" s="361"/>
      <c r="F975" s="361"/>
      <c r="G975" s="361"/>
      <c r="H975" s="361"/>
      <c r="I975" s="253">
        <v>7</v>
      </c>
      <c r="J975" s="254">
        <v>1</v>
      </c>
      <c r="K975" s="254">
        <v>1</v>
      </c>
      <c r="L975" s="107">
        <v>1</v>
      </c>
      <c r="M975" s="108">
        <v>45698</v>
      </c>
      <c r="N975" s="108">
        <v>46022</v>
      </c>
      <c r="O975" s="109">
        <f t="shared" si="34"/>
        <v>46.285714285714285</v>
      </c>
      <c r="P975" s="110">
        <v>1</v>
      </c>
      <c r="Q975" s="106" t="s">
        <v>2727</v>
      </c>
      <c r="R975" s="110">
        <f t="shared" si="33"/>
        <v>1</v>
      </c>
      <c r="S975" s="111" t="str">
        <f t="array" aca="1" ref="S975" ca="1">IF(ISNUMBER(R975),IF(R975=100%,"CUMPLIDA",IF(AND(ISNUMBER(N975),ISNUMBER(INDIRECT("FECHA_"&amp;$B975,1))), IF(N975&lt;=INDIRECT("FECHA_"&amp;$B975,1),"INCUMPLIDA","PROCESO"), "VERIFICAR FECHA")),"SIN VALOR AVANCE")</f>
        <v>CUMPLIDA</v>
      </c>
    </row>
    <row r="976" spans="1:19" ht="90.75">
      <c r="A976" s="103" t="s">
        <v>17</v>
      </c>
      <c r="B976" s="104" t="s">
        <v>14</v>
      </c>
      <c r="C976" s="363"/>
      <c r="D976" s="363"/>
      <c r="E976" s="361"/>
      <c r="F976" s="361"/>
      <c r="G976" s="361"/>
      <c r="H976" s="361"/>
      <c r="I976" s="253">
        <v>8</v>
      </c>
      <c r="J976" s="254">
        <v>1</v>
      </c>
      <c r="K976" s="254">
        <v>1</v>
      </c>
      <c r="L976" s="107">
        <v>1</v>
      </c>
      <c r="M976" s="108">
        <v>45698</v>
      </c>
      <c r="N976" s="108">
        <v>46112</v>
      </c>
      <c r="O976" s="109">
        <f t="shared" si="34"/>
        <v>59.142857142857146</v>
      </c>
      <c r="P976" s="110">
        <v>1</v>
      </c>
      <c r="Q976" s="106" t="s">
        <v>2728</v>
      </c>
      <c r="R976" s="110">
        <f t="shared" si="33"/>
        <v>1</v>
      </c>
      <c r="S976" s="111" t="str">
        <f t="array" aca="1" ref="S976" ca="1">IF(ISNUMBER(R976),IF(R976=100%,"CUMPLIDA",IF(AND(ISNUMBER(N976),ISNUMBER(INDIRECT("FECHA_"&amp;$B976,1))), IF(N976&lt;=INDIRECT("FECHA_"&amp;$B976,1),"INCUMPLIDA","PROCESO"), "VERIFICAR FECHA")),"SIN VALOR AVANCE")</f>
        <v>CUMPLIDA</v>
      </c>
    </row>
    <row r="977" spans="1:19" ht="75.75">
      <c r="A977" s="103" t="s">
        <v>17</v>
      </c>
      <c r="B977" s="104" t="s">
        <v>14</v>
      </c>
      <c r="C977" s="363"/>
      <c r="D977" s="363"/>
      <c r="E977" s="361" t="s">
        <v>2284</v>
      </c>
      <c r="F977" s="361"/>
      <c r="G977" s="361"/>
      <c r="H977" s="361"/>
      <c r="I977" s="253">
        <v>9</v>
      </c>
      <c r="J977" s="254">
        <v>1</v>
      </c>
      <c r="K977" s="254">
        <v>1</v>
      </c>
      <c r="L977" s="107">
        <v>1</v>
      </c>
      <c r="M977" s="108">
        <v>45698</v>
      </c>
      <c r="N977" s="108">
        <v>46022</v>
      </c>
      <c r="O977" s="109">
        <f t="shared" si="34"/>
        <v>46.285714285714285</v>
      </c>
      <c r="P977" s="110">
        <v>1</v>
      </c>
      <c r="Q977" s="106" t="s">
        <v>2727</v>
      </c>
      <c r="R977" s="110">
        <f t="shared" si="33"/>
        <v>1</v>
      </c>
      <c r="S977" s="111" t="str">
        <f t="array" aca="1" ref="S977" ca="1">IF(ISNUMBER(R977),IF(R977=100%,"CUMPLIDA",IF(AND(ISNUMBER(N977),ISNUMBER(INDIRECT("FECHA_"&amp;$B977,1))), IF(N977&lt;=INDIRECT("FECHA_"&amp;$B977,1),"INCUMPLIDA","PROCESO"), "VERIFICAR FECHA")),"SIN VALOR AVANCE")</f>
        <v>CUMPLIDA</v>
      </c>
    </row>
    <row r="978" spans="1:19" ht="75.75">
      <c r="A978" s="103" t="s">
        <v>17</v>
      </c>
      <c r="B978" s="104" t="s">
        <v>14</v>
      </c>
      <c r="C978" s="363"/>
      <c r="D978" s="363"/>
      <c r="E978" s="361"/>
      <c r="F978" s="361"/>
      <c r="G978" s="361"/>
      <c r="H978" s="361"/>
      <c r="I978" s="253">
        <v>10</v>
      </c>
      <c r="J978" s="254">
        <v>1</v>
      </c>
      <c r="K978" s="254">
        <v>1</v>
      </c>
      <c r="L978" s="107">
        <v>1</v>
      </c>
      <c r="M978" s="108">
        <v>45698</v>
      </c>
      <c r="N978" s="108">
        <v>46022</v>
      </c>
      <c r="O978" s="109">
        <f t="shared" si="34"/>
        <v>46.285714285714285</v>
      </c>
      <c r="P978" s="110">
        <v>1</v>
      </c>
      <c r="Q978" s="106" t="s">
        <v>2727</v>
      </c>
      <c r="R978" s="110">
        <f t="shared" si="33"/>
        <v>1</v>
      </c>
      <c r="S978" s="111" t="str">
        <f t="array" aca="1" ref="S978" ca="1">IF(ISNUMBER(R978),IF(R978=100%,"CUMPLIDA",IF(AND(ISNUMBER(N978),ISNUMBER(INDIRECT("FECHA_"&amp;$B978,1))), IF(N978&lt;=INDIRECT("FECHA_"&amp;$B978,1),"INCUMPLIDA","PROCESO"), "VERIFICAR FECHA")),"SIN VALOR AVANCE")</f>
        <v>CUMPLIDA</v>
      </c>
    </row>
    <row r="979" spans="1:19" ht="105.75">
      <c r="A979" s="103" t="s">
        <v>17</v>
      </c>
      <c r="B979" s="104" t="s">
        <v>14</v>
      </c>
      <c r="C979" s="363"/>
      <c r="D979" s="363"/>
      <c r="E979" s="361" t="s">
        <v>2285</v>
      </c>
      <c r="F979" s="361"/>
      <c r="G979" s="361"/>
      <c r="H979" s="361"/>
      <c r="I979" s="253">
        <v>11</v>
      </c>
      <c r="J979" s="254">
        <v>1</v>
      </c>
      <c r="K979" s="254">
        <v>1</v>
      </c>
      <c r="L979" s="107">
        <v>1</v>
      </c>
      <c r="M979" s="108">
        <v>45698</v>
      </c>
      <c r="N979" s="108">
        <v>45900</v>
      </c>
      <c r="O979" s="109">
        <f t="shared" si="34"/>
        <v>28.857142857142858</v>
      </c>
      <c r="P979" s="110">
        <v>1</v>
      </c>
      <c r="Q979" s="106" t="s">
        <v>2729</v>
      </c>
      <c r="R979" s="110">
        <f t="shared" si="33"/>
        <v>1</v>
      </c>
      <c r="S979" s="111" t="str">
        <f t="array" aca="1" ref="S979" ca="1">IF(ISNUMBER(R979),IF(R979=100%,"CUMPLIDA",IF(AND(ISNUMBER(N979),ISNUMBER(INDIRECT("FECHA_"&amp;$B979,1))), IF(N979&lt;=INDIRECT("FECHA_"&amp;$B979,1),"INCUMPLIDA","PROCESO"), "VERIFICAR FECHA")),"SIN VALOR AVANCE")</f>
        <v>CUMPLIDA</v>
      </c>
    </row>
    <row r="980" spans="1:19" ht="90.75">
      <c r="A980" s="103" t="s">
        <v>17</v>
      </c>
      <c r="B980" s="104" t="s">
        <v>14</v>
      </c>
      <c r="C980" s="363"/>
      <c r="D980" s="363"/>
      <c r="E980" s="361"/>
      <c r="F980" s="361"/>
      <c r="G980" s="361"/>
      <c r="H980" s="361"/>
      <c r="I980" s="253">
        <v>12</v>
      </c>
      <c r="J980" s="254">
        <v>1</v>
      </c>
      <c r="K980" s="254">
        <v>1</v>
      </c>
      <c r="L980" s="107">
        <v>1</v>
      </c>
      <c r="M980" s="108">
        <v>45698</v>
      </c>
      <c r="N980" s="108">
        <v>45900</v>
      </c>
      <c r="O980" s="109">
        <f t="shared" si="34"/>
        <v>28.857142857142858</v>
      </c>
      <c r="P980" s="110">
        <v>1</v>
      </c>
      <c r="Q980" s="106" t="s">
        <v>2730</v>
      </c>
      <c r="R980" s="110">
        <f t="shared" si="33"/>
        <v>1</v>
      </c>
      <c r="S980" s="111" t="str">
        <f t="array" aca="1" ref="S980" ca="1">IF(ISNUMBER(R980),IF(R980=100%,"CUMPLIDA",IF(AND(ISNUMBER(N980),ISNUMBER(INDIRECT("FECHA_"&amp;$B980,1))), IF(N980&lt;=INDIRECT("FECHA_"&amp;$B980,1),"INCUMPLIDA","PROCESO"), "VERIFICAR FECHA")),"SIN VALOR AVANCE")</f>
        <v>CUMPLIDA</v>
      </c>
    </row>
    <row r="981" spans="1:19" ht="60.75">
      <c r="A981" s="103" t="s">
        <v>17</v>
      </c>
      <c r="B981" s="104" t="s">
        <v>14</v>
      </c>
      <c r="C981" s="363"/>
      <c r="D981" s="363"/>
      <c r="E981" s="361"/>
      <c r="F981" s="361"/>
      <c r="G981" s="361"/>
      <c r="H981" s="361"/>
      <c r="I981" s="253">
        <v>13</v>
      </c>
      <c r="J981" s="254">
        <v>1</v>
      </c>
      <c r="K981" s="254">
        <v>1</v>
      </c>
      <c r="L981" s="107">
        <v>1</v>
      </c>
      <c r="M981" s="108">
        <v>45332</v>
      </c>
      <c r="N981" s="108">
        <v>45900</v>
      </c>
      <c r="O981" s="109">
        <f t="shared" si="34"/>
        <v>81.142857142857139</v>
      </c>
      <c r="P981" s="110">
        <v>1</v>
      </c>
      <c r="Q981" s="106" t="s">
        <v>2731</v>
      </c>
      <c r="R981" s="110">
        <f t="shared" si="33"/>
        <v>1</v>
      </c>
      <c r="S981" s="111" t="str">
        <f t="array" aca="1" ref="S981" ca="1">IF(ISNUMBER(R981),IF(R981=100%,"CUMPLIDA",IF(AND(ISNUMBER(N981),ISNUMBER(INDIRECT("FECHA_"&amp;$B981,1))), IF(N981&lt;=INDIRECT("FECHA_"&amp;$B981,1),"INCUMPLIDA","PROCESO"), "VERIFICAR FECHA")),"SIN VALOR AVANCE")</f>
        <v>CUMPLIDA</v>
      </c>
    </row>
    <row r="982" spans="1:19" ht="120.75">
      <c r="A982" s="103" t="s">
        <v>17</v>
      </c>
      <c r="B982" s="104" t="s">
        <v>14</v>
      </c>
      <c r="C982" s="363"/>
      <c r="D982" s="363"/>
      <c r="E982" s="361"/>
      <c r="F982" s="361"/>
      <c r="G982" s="361"/>
      <c r="H982" s="361"/>
      <c r="I982" s="253">
        <v>14</v>
      </c>
      <c r="J982" s="254">
        <v>1</v>
      </c>
      <c r="K982" s="254">
        <v>1</v>
      </c>
      <c r="L982" s="107">
        <v>1</v>
      </c>
      <c r="M982" s="108">
        <v>45332</v>
      </c>
      <c r="N982" s="108">
        <v>45900</v>
      </c>
      <c r="O982" s="109">
        <f t="shared" si="34"/>
        <v>81.142857142857139</v>
      </c>
      <c r="P982" s="110">
        <v>1</v>
      </c>
      <c r="Q982" s="106" t="s">
        <v>2732</v>
      </c>
      <c r="R982" s="110">
        <f t="shared" si="33"/>
        <v>1</v>
      </c>
      <c r="S982" s="111" t="str">
        <f t="array" aca="1" ref="S982" ca="1">IF(ISNUMBER(R982),IF(R982=100%,"CUMPLIDA",IF(AND(ISNUMBER(N982),ISNUMBER(INDIRECT("FECHA_"&amp;$B982,1))), IF(N982&lt;=INDIRECT("FECHA_"&amp;$B982,1),"INCUMPLIDA","PROCESO"), "VERIFICAR FECHA")),"SIN VALOR AVANCE")</f>
        <v>CUMPLIDA</v>
      </c>
    </row>
    <row r="983" spans="1:19" ht="75.75">
      <c r="A983" s="103" t="s">
        <v>17</v>
      </c>
      <c r="B983" s="104" t="s">
        <v>14</v>
      </c>
      <c r="C983" s="363"/>
      <c r="D983" s="363"/>
      <c r="E983" s="361"/>
      <c r="F983" s="361"/>
      <c r="G983" s="361"/>
      <c r="H983" s="361"/>
      <c r="I983" s="253">
        <v>15</v>
      </c>
      <c r="J983" s="254">
        <v>1</v>
      </c>
      <c r="K983" s="254">
        <v>1</v>
      </c>
      <c r="L983" s="107">
        <v>1</v>
      </c>
      <c r="M983" s="108">
        <v>45332</v>
      </c>
      <c r="N983" s="108">
        <v>45900</v>
      </c>
      <c r="O983" s="109">
        <f t="shared" si="34"/>
        <v>81.142857142857139</v>
      </c>
      <c r="P983" s="110">
        <v>1</v>
      </c>
      <c r="Q983" s="106" t="s">
        <v>2733</v>
      </c>
      <c r="R983" s="110">
        <f t="shared" si="33"/>
        <v>1</v>
      </c>
      <c r="S983" s="111" t="str">
        <f t="array" aca="1" ref="S983" ca="1">IF(ISNUMBER(R983),IF(R983=100%,"CUMPLIDA",IF(AND(ISNUMBER(N983),ISNUMBER(INDIRECT("FECHA_"&amp;$B983,1))), IF(N983&lt;=INDIRECT("FECHA_"&amp;$B983,1),"INCUMPLIDA","PROCESO"), "VERIFICAR FECHA")),"SIN VALOR AVANCE")</f>
        <v>CUMPLIDA</v>
      </c>
    </row>
    <row r="984" spans="1:19" ht="120.75">
      <c r="A984" s="103" t="s">
        <v>17</v>
      </c>
      <c r="B984" s="104" t="s">
        <v>14</v>
      </c>
      <c r="C984" s="363"/>
      <c r="D984" s="363"/>
      <c r="E984" s="361"/>
      <c r="F984" s="361"/>
      <c r="G984" s="361"/>
      <c r="H984" s="361"/>
      <c r="I984" s="253">
        <v>16</v>
      </c>
      <c r="J984" s="254">
        <v>1</v>
      </c>
      <c r="K984" s="254">
        <v>1</v>
      </c>
      <c r="L984" s="107">
        <v>3</v>
      </c>
      <c r="M984" s="108">
        <v>45717</v>
      </c>
      <c r="N984" s="108">
        <v>46234</v>
      </c>
      <c r="O984" s="109">
        <f t="shared" si="34"/>
        <v>73.857142857142861</v>
      </c>
      <c r="P984" s="110">
        <v>0.12</v>
      </c>
      <c r="Q984" s="106" t="s">
        <v>2732</v>
      </c>
      <c r="R984" s="110">
        <f t="shared" si="33"/>
        <v>0.12</v>
      </c>
      <c r="S984" s="111" t="str">
        <f t="array" aca="1" ref="S984" ca="1">IF(ISNUMBER(R984),IF(R984=100%,"CUMPLIDA",IF(AND(ISNUMBER(N984),ISNUMBER(INDIRECT("FECHA_"&amp;$B984,1))), IF(N984&lt;=INDIRECT("FECHA_"&amp;$B984,1),"INCUMPLIDA","PROCESO"), "VERIFICAR FECHA")),"SIN VALOR AVANCE")</f>
        <v>PROCESO</v>
      </c>
    </row>
    <row r="985" spans="1:19" ht="120.75">
      <c r="A985" s="103" t="s">
        <v>17</v>
      </c>
      <c r="B985" s="104" t="s">
        <v>14</v>
      </c>
      <c r="C985" s="363"/>
      <c r="D985" s="363"/>
      <c r="E985" s="361"/>
      <c r="F985" s="361"/>
      <c r="G985" s="361"/>
      <c r="H985" s="361"/>
      <c r="I985" s="253">
        <v>17</v>
      </c>
      <c r="J985" s="254">
        <v>1</v>
      </c>
      <c r="K985" s="254">
        <v>1</v>
      </c>
      <c r="L985" s="107">
        <v>3</v>
      </c>
      <c r="M985" s="108">
        <v>45717</v>
      </c>
      <c r="N985" s="108">
        <v>46022</v>
      </c>
      <c r="O985" s="109">
        <f t="shared" si="34"/>
        <v>43.571428571428569</v>
      </c>
      <c r="P985" s="110">
        <v>1</v>
      </c>
      <c r="Q985" s="106" t="s">
        <v>2732</v>
      </c>
      <c r="R985" s="110">
        <f t="shared" si="33"/>
        <v>1</v>
      </c>
      <c r="S985" s="111" t="str">
        <f t="array" aca="1" ref="S985" ca="1">IF(ISNUMBER(R985),IF(R985=100%,"CUMPLIDA",IF(AND(ISNUMBER(N985),ISNUMBER(INDIRECT("FECHA_"&amp;$B985,1))), IF(N985&lt;=INDIRECT("FECHA_"&amp;$B985,1),"INCUMPLIDA","PROCESO"), "VERIFICAR FECHA")),"SIN VALOR AVANCE")</f>
        <v>CUMPLIDA</v>
      </c>
    </row>
    <row r="986" spans="1:19" ht="45.75">
      <c r="A986" s="103" t="s">
        <v>17</v>
      </c>
      <c r="B986" s="104" t="s">
        <v>14</v>
      </c>
      <c r="C986" s="363"/>
      <c r="D986" s="363"/>
      <c r="E986" s="361"/>
      <c r="F986" s="361"/>
      <c r="G986" s="361"/>
      <c r="H986" s="361"/>
      <c r="I986" s="253">
        <v>18</v>
      </c>
      <c r="J986" s="254">
        <v>1</v>
      </c>
      <c r="K986" s="254">
        <v>1</v>
      </c>
      <c r="L986" s="107">
        <v>1</v>
      </c>
      <c r="M986" s="108">
        <v>45698</v>
      </c>
      <c r="N986" s="108">
        <v>45838</v>
      </c>
      <c r="O986" s="109">
        <f t="shared" si="34"/>
        <v>20</v>
      </c>
      <c r="P986" s="110">
        <v>1</v>
      </c>
      <c r="Q986" s="106" t="s">
        <v>2734</v>
      </c>
      <c r="R986" s="110">
        <f t="shared" ref="R986:R1049" si="35">(P986)</f>
        <v>1</v>
      </c>
      <c r="S986" s="111" t="str">
        <f t="array" aca="1" ref="S986" ca="1">IF(ISNUMBER(R986),IF(R986=100%,"CUMPLIDA",IF(AND(ISNUMBER(N986),ISNUMBER(INDIRECT("FECHA_"&amp;$B986,1))), IF(N986&lt;=INDIRECT("FECHA_"&amp;$B986,1),"INCUMPLIDA","PROCESO"), "VERIFICAR FECHA")),"SIN VALOR AVANCE")</f>
        <v>CUMPLIDA</v>
      </c>
    </row>
    <row r="987" spans="1:19" ht="45.75">
      <c r="A987" s="103" t="s">
        <v>17</v>
      </c>
      <c r="B987" s="104" t="s">
        <v>14</v>
      </c>
      <c r="C987" s="363"/>
      <c r="D987" s="363"/>
      <c r="E987" s="361" t="s">
        <v>2286</v>
      </c>
      <c r="F987" s="361"/>
      <c r="G987" s="361"/>
      <c r="H987" s="361"/>
      <c r="I987" s="253">
        <v>19</v>
      </c>
      <c r="J987" s="254">
        <v>1</v>
      </c>
      <c r="K987" s="254">
        <v>1</v>
      </c>
      <c r="L987" s="107">
        <v>1</v>
      </c>
      <c r="M987" s="108">
        <v>45703</v>
      </c>
      <c r="N987" s="108">
        <v>45838</v>
      </c>
      <c r="O987" s="109">
        <f t="shared" si="34"/>
        <v>19.285714285714285</v>
      </c>
      <c r="P987" s="110">
        <v>1</v>
      </c>
      <c r="Q987" s="106" t="s">
        <v>2734</v>
      </c>
      <c r="R987" s="110">
        <f t="shared" si="35"/>
        <v>1</v>
      </c>
      <c r="S987" s="111" t="str">
        <f t="array" aca="1" ref="S987" ca="1">IF(ISNUMBER(R987),IF(R987=100%,"CUMPLIDA",IF(AND(ISNUMBER(N987),ISNUMBER(INDIRECT("FECHA_"&amp;$B987,1))), IF(N987&lt;=INDIRECT("FECHA_"&amp;$B987,1),"INCUMPLIDA","PROCESO"), "VERIFICAR FECHA")),"SIN VALOR AVANCE")</f>
        <v>CUMPLIDA</v>
      </c>
    </row>
    <row r="988" spans="1:19" ht="45.75">
      <c r="A988" s="103" t="s">
        <v>17</v>
      </c>
      <c r="B988" s="104" t="s">
        <v>14</v>
      </c>
      <c r="C988" s="363"/>
      <c r="D988" s="363"/>
      <c r="E988" s="361"/>
      <c r="F988" s="361"/>
      <c r="G988" s="361"/>
      <c r="H988" s="361"/>
      <c r="I988" s="253">
        <v>20</v>
      </c>
      <c r="J988" s="254">
        <v>1</v>
      </c>
      <c r="K988" s="254">
        <v>1</v>
      </c>
      <c r="L988" s="107">
        <v>2</v>
      </c>
      <c r="M988" s="108">
        <v>45703</v>
      </c>
      <c r="N988" s="108">
        <v>45777</v>
      </c>
      <c r="O988" s="109">
        <f t="shared" si="34"/>
        <v>10.571428571428571</v>
      </c>
      <c r="P988" s="110">
        <v>1</v>
      </c>
      <c r="Q988" s="106" t="s">
        <v>2734</v>
      </c>
      <c r="R988" s="110">
        <f t="shared" si="35"/>
        <v>1</v>
      </c>
      <c r="S988" s="111" t="str">
        <f t="array" aca="1" ref="S988" ca="1">IF(ISNUMBER(R988),IF(R988=100%,"CUMPLIDA",IF(AND(ISNUMBER(N988),ISNUMBER(INDIRECT("FECHA_"&amp;$B988,1))), IF(N988&lt;=INDIRECT("FECHA_"&amp;$B988,1),"INCUMPLIDA","PROCESO"), "VERIFICAR FECHA")),"SIN VALOR AVANCE")</f>
        <v>CUMPLIDA</v>
      </c>
    </row>
    <row r="989" spans="1:19" ht="45.75">
      <c r="A989" s="103" t="s">
        <v>17</v>
      </c>
      <c r="B989" s="104" t="s">
        <v>14</v>
      </c>
      <c r="C989" s="363"/>
      <c r="D989" s="363"/>
      <c r="E989" s="361"/>
      <c r="F989" s="361"/>
      <c r="G989" s="361"/>
      <c r="H989" s="361"/>
      <c r="I989" s="253">
        <v>21</v>
      </c>
      <c r="J989" s="254">
        <v>1</v>
      </c>
      <c r="K989" s="254">
        <v>1</v>
      </c>
      <c r="L989" s="107">
        <v>2</v>
      </c>
      <c r="M989" s="108">
        <v>45839</v>
      </c>
      <c r="N989" s="108">
        <v>45869</v>
      </c>
      <c r="O989" s="109">
        <f t="shared" si="34"/>
        <v>4.2857142857142856</v>
      </c>
      <c r="P989" s="110">
        <v>1</v>
      </c>
      <c r="Q989" s="106" t="s">
        <v>2734</v>
      </c>
      <c r="R989" s="110">
        <f t="shared" si="35"/>
        <v>1</v>
      </c>
      <c r="S989" s="111" t="str">
        <f t="array" aca="1" ref="S989" ca="1">IF(ISNUMBER(R989),IF(R989=100%,"CUMPLIDA",IF(AND(ISNUMBER(N989),ISNUMBER(INDIRECT("FECHA_"&amp;$B989,1))), IF(N989&lt;=INDIRECT("FECHA_"&amp;$B989,1),"INCUMPLIDA","PROCESO"), "VERIFICAR FECHA")),"SIN VALOR AVANCE")</f>
        <v>CUMPLIDA</v>
      </c>
    </row>
    <row r="990" spans="1:19" ht="120.75">
      <c r="A990" s="103" t="s">
        <v>17</v>
      </c>
      <c r="B990" s="104" t="s">
        <v>14</v>
      </c>
      <c r="C990" s="363"/>
      <c r="D990" s="363"/>
      <c r="E990" s="361" t="s">
        <v>2296</v>
      </c>
      <c r="F990" s="361"/>
      <c r="G990" s="361"/>
      <c r="H990" s="361"/>
      <c r="I990" s="253">
        <v>22</v>
      </c>
      <c r="J990" s="254">
        <v>1</v>
      </c>
      <c r="K990" s="254">
        <v>1</v>
      </c>
      <c r="L990" s="107">
        <v>1</v>
      </c>
      <c r="M990" s="108">
        <v>45698</v>
      </c>
      <c r="N990" s="108">
        <v>45869</v>
      </c>
      <c r="O990" s="109">
        <f t="shared" si="34"/>
        <v>24.428571428571427</v>
      </c>
      <c r="P990" s="110">
        <v>1</v>
      </c>
      <c r="Q990" s="106" t="s">
        <v>2735</v>
      </c>
      <c r="R990" s="110">
        <f t="shared" si="35"/>
        <v>1</v>
      </c>
      <c r="S990" s="111" t="str">
        <f t="array" aca="1" ref="S990" ca="1">IF(ISNUMBER(R990),IF(R990=100%,"CUMPLIDA",IF(AND(ISNUMBER(N990),ISNUMBER(INDIRECT("FECHA_"&amp;$B990,1))), IF(N990&lt;=INDIRECT("FECHA_"&amp;$B990,1),"INCUMPLIDA","PROCESO"), "VERIFICAR FECHA")),"SIN VALOR AVANCE")</f>
        <v>CUMPLIDA</v>
      </c>
    </row>
    <row r="991" spans="1:19" ht="135.75">
      <c r="A991" s="103" t="s">
        <v>17</v>
      </c>
      <c r="B991" s="104" t="s">
        <v>14</v>
      </c>
      <c r="C991" s="363"/>
      <c r="D991" s="363"/>
      <c r="E991" s="361"/>
      <c r="F991" s="361"/>
      <c r="G991" s="361"/>
      <c r="H991" s="361"/>
      <c r="I991" s="253">
        <v>23</v>
      </c>
      <c r="J991" s="254">
        <v>1</v>
      </c>
      <c r="K991" s="254">
        <v>1</v>
      </c>
      <c r="L991" s="107">
        <v>1</v>
      </c>
      <c r="M991" s="108">
        <v>45870</v>
      </c>
      <c r="N991" s="108">
        <v>45930</v>
      </c>
      <c r="O991" s="109">
        <f t="shared" si="34"/>
        <v>8.5714285714285712</v>
      </c>
      <c r="P991" s="110">
        <v>1</v>
      </c>
      <c r="Q991" s="106" t="s">
        <v>2736</v>
      </c>
      <c r="R991" s="110">
        <f t="shared" si="35"/>
        <v>1</v>
      </c>
      <c r="S991" s="111" t="str">
        <f t="array" aca="1" ref="S991" ca="1">IF(ISNUMBER(R991),IF(R991=100%,"CUMPLIDA",IF(AND(ISNUMBER(N991),ISNUMBER(INDIRECT("FECHA_"&amp;$B991,1))), IF(N991&lt;=INDIRECT("FECHA_"&amp;$B991,1),"INCUMPLIDA","PROCESO"), "VERIFICAR FECHA")),"SIN VALOR AVANCE")</f>
        <v>CUMPLIDA</v>
      </c>
    </row>
    <row r="992" spans="1:19" ht="45.75">
      <c r="A992" s="103" t="s">
        <v>17</v>
      </c>
      <c r="B992" s="104" t="s">
        <v>14</v>
      </c>
      <c r="C992" s="363"/>
      <c r="D992" s="363"/>
      <c r="E992" s="361"/>
      <c r="F992" s="361"/>
      <c r="G992" s="361"/>
      <c r="H992" s="361"/>
      <c r="I992" s="253">
        <v>24</v>
      </c>
      <c r="J992" s="254">
        <v>1</v>
      </c>
      <c r="K992" s="254">
        <v>1</v>
      </c>
      <c r="L992" s="107">
        <v>2</v>
      </c>
      <c r="M992" s="108">
        <v>45931</v>
      </c>
      <c r="N992" s="108">
        <v>46053</v>
      </c>
      <c r="O992" s="109">
        <f t="shared" si="34"/>
        <v>17.428571428571427</v>
      </c>
      <c r="P992" s="110">
        <v>1</v>
      </c>
      <c r="Q992" s="106" t="s">
        <v>2737</v>
      </c>
      <c r="R992" s="110">
        <f t="shared" si="35"/>
        <v>1</v>
      </c>
      <c r="S992" s="111" t="str">
        <f t="array" aca="1" ref="S992" ca="1">IF(ISNUMBER(R992),IF(R992=100%,"CUMPLIDA",IF(AND(ISNUMBER(N992),ISNUMBER(INDIRECT("FECHA_"&amp;$B992,1))), IF(N992&lt;=INDIRECT("FECHA_"&amp;$B992,1),"INCUMPLIDA","PROCESO"), "VERIFICAR FECHA")),"SIN VALOR AVANCE")</f>
        <v>CUMPLIDA</v>
      </c>
    </row>
    <row r="993" spans="1:19" ht="75.75">
      <c r="A993" s="103" t="s">
        <v>17</v>
      </c>
      <c r="B993" s="104" t="s">
        <v>14</v>
      </c>
      <c r="C993" s="363"/>
      <c r="D993" s="363"/>
      <c r="E993" s="361"/>
      <c r="F993" s="361"/>
      <c r="G993" s="361"/>
      <c r="H993" s="361"/>
      <c r="I993" s="253">
        <v>25</v>
      </c>
      <c r="J993" s="254">
        <v>1</v>
      </c>
      <c r="K993" s="254">
        <v>1</v>
      </c>
      <c r="L993" s="107">
        <v>3</v>
      </c>
      <c r="M993" s="108">
        <v>45698</v>
      </c>
      <c r="N993" s="108">
        <v>46203</v>
      </c>
      <c r="O993" s="109">
        <f t="shared" si="34"/>
        <v>72.142857142857139</v>
      </c>
      <c r="P993" s="110">
        <v>0.14000000000000001</v>
      </c>
      <c r="Q993" s="106" t="s">
        <v>2738</v>
      </c>
      <c r="R993" s="110">
        <f t="shared" si="35"/>
        <v>0.14000000000000001</v>
      </c>
      <c r="S993" s="111" t="str">
        <f t="array" aca="1" ref="S993" ca="1">IF(ISNUMBER(R993),IF(R993=100%,"CUMPLIDA",IF(AND(ISNUMBER(N993),ISNUMBER(INDIRECT("FECHA_"&amp;$B993,1))), IF(N993&lt;=INDIRECT("FECHA_"&amp;$B993,1),"INCUMPLIDA","PROCESO"), "VERIFICAR FECHA")),"SIN VALOR AVANCE")</f>
        <v>PROCESO</v>
      </c>
    </row>
    <row r="994" spans="1:19" ht="135.75">
      <c r="A994" s="103" t="s">
        <v>17</v>
      </c>
      <c r="B994" s="104" t="s">
        <v>14</v>
      </c>
      <c r="C994" s="363"/>
      <c r="D994" s="363"/>
      <c r="E994" s="361"/>
      <c r="F994" s="361"/>
      <c r="G994" s="361"/>
      <c r="H994" s="361"/>
      <c r="I994" s="253">
        <v>26</v>
      </c>
      <c r="J994" s="254">
        <v>1</v>
      </c>
      <c r="K994" s="254">
        <v>1</v>
      </c>
      <c r="L994" s="107">
        <v>11</v>
      </c>
      <c r="M994" s="108">
        <v>45698</v>
      </c>
      <c r="N994" s="108">
        <v>46022</v>
      </c>
      <c r="O994" s="109">
        <f t="shared" si="34"/>
        <v>46.285714285714285</v>
      </c>
      <c r="P994" s="110">
        <v>1</v>
      </c>
      <c r="Q994" s="106" t="s">
        <v>2739</v>
      </c>
      <c r="R994" s="110">
        <f t="shared" si="35"/>
        <v>1</v>
      </c>
      <c r="S994" s="111" t="str">
        <f t="array" aca="1" ref="S994" ca="1">IF(ISNUMBER(R994),IF(R994=100%,"CUMPLIDA",IF(AND(ISNUMBER(N994),ISNUMBER(INDIRECT("FECHA_"&amp;$B994,1))), IF(N994&lt;=INDIRECT("FECHA_"&amp;$B994,1),"INCUMPLIDA","PROCESO"), "VERIFICAR FECHA")),"SIN VALOR AVANCE")</f>
        <v>CUMPLIDA</v>
      </c>
    </row>
    <row r="995" spans="1:19" ht="90.75">
      <c r="A995" s="103" t="s">
        <v>17</v>
      </c>
      <c r="B995" s="104" t="s">
        <v>14</v>
      </c>
      <c r="C995" s="363"/>
      <c r="D995" s="363"/>
      <c r="E995" s="361"/>
      <c r="F995" s="361"/>
      <c r="G995" s="361"/>
      <c r="H995" s="361"/>
      <c r="I995" s="253">
        <v>27</v>
      </c>
      <c r="J995" s="254">
        <v>1</v>
      </c>
      <c r="K995" s="254">
        <v>1</v>
      </c>
      <c r="L995" s="107">
        <v>1</v>
      </c>
      <c r="M995" s="108">
        <v>45698</v>
      </c>
      <c r="N995" s="108">
        <v>45869</v>
      </c>
      <c r="O995" s="109">
        <f t="shared" si="34"/>
        <v>24.428571428571427</v>
      </c>
      <c r="P995" s="110">
        <v>1</v>
      </c>
      <c r="Q995" s="106" t="s">
        <v>2740</v>
      </c>
      <c r="R995" s="110">
        <f t="shared" si="35"/>
        <v>1</v>
      </c>
      <c r="S995" s="111" t="str">
        <f t="array" aca="1" ref="S995" ca="1">IF(ISNUMBER(R995),IF(R995=100%,"CUMPLIDA",IF(AND(ISNUMBER(N995),ISNUMBER(INDIRECT("FECHA_"&amp;$B995,1))), IF(N995&lt;=INDIRECT("FECHA_"&amp;$B995,1),"INCUMPLIDA","PROCESO"), "VERIFICAR FECHA")),"SIN VALOR AVANCE")</f>
        <v>CUMPLIDA</v>
      </c>
    </row>
    <row r="996" spans="1:19" ht="120.75">
      <c r="A996" s="103" t="s">
        <v>17</v>
      </c>
      <c r="B996" s="104" t="s">
        <v>14</v>
      </c>
      <c r="C996" s="363"/>
      <c r="D996" s="363"/>
      <c r="E996" s="361" t="s">
        <v>2354</v>
      </c>
      <c r="F996" s="361"/>
      <c r="G996" s="361"/>
      <c r="H996" s="361"/>
      <c r="I996" s="253">
        <v>22</v>
      </c>
      <c r="J996" s="254">
        <v>1</v>
      </c>
      <c r="K996" s="254">
        <v>1</v>
      </c>
      <c r="L996" s="107">
        <v>1</v>
      </c>
      <c r="M996" s="108">
        <v>45698</v>
      </c>
      <c r="N996" s="108">
        <v>45869</v>
      </c>
      <c r="O996" s="109">
        <f t="shared" si="34"/>
        <v>24.428571428571427</v>
      </c>
      <c r="P996" s="110">
        <v>1</v>
      </c>
      <c r="Q996" s="106" t="s">
        <v>2741</v>
      </c>
      <c r="R996" s="110">
        <f t="shared" si="35"/>
        <v>1</v>
      </c>
      <c r="S996" s="111" t="str">
        <f t="array" aca="1" ref="S996" ca="1">IF(ISNUMBER(R996),IF(R996=100%,"CUMPLIDA",IF(AND(ISNUMBER(N996),ISNUMBER(INDIRECT("FECHA_"&amp;$B996,1))), IF(N996&lt;=INDIRECT("FECHA_"&amp;$B996,1),"INCUMPLIDA","PROCESO"), "VERIFICAR FECHA")),"SIN VALOR AVANCE")</f>
        <v>CUMPLIDA</v>
      </c>
    </row>
    <row r="997" spans="1:19" ht="135.75">
      <c r="A997" s="103" t="s">
        <v>17</v>
      </c>
      <c r="B997" s="104" t="s">
        <v>14</v>
      </c>
      <c r="C997" s="363"/>
      <c r="D997" s="363"/>
      <c r="E997" s="361"/>
      <c r="F997" s="361"/>
      <c r="G997" s="361"/>
      <c r="H997" s="361"/>
      <c r="I997" s="253">
        <v>23</v>
      </c>
      <c r="J997" s="254">
        <v>1</v>
      </c>
      <c r="K997" s="254">
        <v>1</v>
      </c>
      <c r="L997" s="107">
        <v>1</v>
      </c>
      <c r="M997" s="108">
        <v>45870</v>
      </c>
      <c r="N997" s="108">
        <v>45930</v>
      </c>
      <c r="O997" s="109">
        <f t="shared" si="34"/>
        <v>8.5714285714285712</v>
      </c>
      <c r="P997" s="110">
        <v>1</v>
      </c>
      <c r="Q997" s="106" t="s">
        <v>2736</v>
      </c>
      <c r="R997" s="110">
        <f t="shared" si="35"/>
        <v>1</v>
      </c>
      <c r="S997" s="111" t="str">
        <f t="array" aca="1" ref="S997" ca="1">IF(ISNUMBER(R997),IF(R997=100%,"CUMPLIDA",IF(AND(ISNUMBER(N997),ISNUMBER(INDIRECT("FECHA_"&amp;$B997,1))), IF(N997&lt;=INDIRECT("FECHA_"&amp;$B997,1),"INCUMPLIDA","PROCESO"), "VERIFICAR FECHA")),"SIN VALOR AVANCE")</f>
        <v>CUMPLIDA</v>
      </c>
    </row>
    <row r="998" spans="1:19" ht="60.75">
      <c r="A998" s="103" t="s">
        <v>17</v>
      </c>
      <c r="B998" s="104" t="s">
        <v>14</v>
      </c>
      <c r="C998" s="363"/>
      <c r="D998" s="363"/>
      <c r="E998" s="361"/>
      <c r="F998" s="361"/>
      <c r="G998" s="361"/>
      <c r="H998" s="361"/>
      <c r="I998" s="253">
        <v>24</v>
      </c>
      <c r="J998" s="254">
        <v>1</v>
      </c>
      <c r="K998" s="254">
        <v>1</v>
      </c>
      <c r="L998" s="107">
        <v>2</v>
      </c>
      <c r="M998" s="108">
        <v>45931</v>
      </c>
      <c r="N998" s="108">
        <v>46053</v>
      </c>
      <c r="O998" s="109">
        <f t="shared" si="34"/>
        <v>17.428571428571427</v>
      </c>
      <c r="P998" s="110">
        <v>1</v>
      </c>
      <c r="Q998" s="106" t="s">
        <v>2742</v>
      </c>
      <c r="R998" s="110">
        <f t="shared" si="35"/>
        <v>1</v>
      </c>
      <c r="S998" s="111" t="str">
        <f t="array" aca="1" ref="S998" ca="1">IF(ISNUMBER(R998),IF(R998=100%,"CUMPLIDA",IF(AND(ISNUMBER(N998),ISNUMBER(INDIRECT("FECHA_"&amp;$B998,1))), IF(N998&lt;=INDIRECT("FECHA_"&amp;$B998,1),"INCUMPLIDA","PROCESO"), "VERIFICAR FECHA")),"SIN VALOR AVANCE")</f>
        <v>CUMPLIDA</v>
      </c>
    </row>
    <row r="999" spans="1:19" ht="60.75">
      <c r="A999" s="103" t="s">
        <v>17</v>
      </c>
      <c r="B999" s="104" t="s">
        <v>14</v>
      </c>
      <c r="C999" s="363"/>
      <c r="D999" s="363"/>
      <c r="E999" s="361"/>
      <c r="F999" s="361"/>
      <c r="G999" s="361"/>
      <c r="H999" s="361"/>
      <c r="I999" s="253">
        <v>25</v>
      </c>
      <c r="J999" s="254">
        <v>1</v>
      </c>
      <c r="K999" s="254">
        <v>1</v>
      </c>
      <c r="L999" s="107">
        <v>3</v>
      </c>
      <c r="M999" s="108">
        <v>45698</v>
      </c>
      <c r="N999" s="108">
        <v>46203</v>
      </c>
      <c r="O999" s="109">
        <f t="shared" si="34"/>
        <v>72.142857142857139</v>
      </c>
      <c r="P999" s="110">
        <v>0.14000000000000001</v>
      </c>
      <c r="Q999" s="106" t="s">
        <v>2743</v>
      </c>
      <c r="R999" s="110">
        <f t="shared" si="35"/>
        <v>0.14000000000000001</v>
      </c>
      <c r="S999" s="111" t="str">
        <f t="array" aca="1" ref="S999" ca="1">IF(ISNUMBER(R999),IF(R999=100%,"CUMPLIDA",IF(AND(ISNUMBER(N999),ISNUMBER(INDIRECT("FECHA_"&amp;$B999,1))), IF(N999&lt;=INDIRECT("FECHA_"&amp;$B999,1),"INCUMPLIDA","PROCESO"), "VERIFICAR FECHA")),"SIN VALOR AVANCE")</f>
        <v>PROCESO</v>
      </c>
    </row>
    <row r="1000" spans="1:19" ht="135.75">
      <c r="A1000" s="103" t="s">
        <v>17</v>
      </c>
      <c r="B1000" s="104" t="s">
        <v>14</v>
      </c>
      <c r="C1000" s="363"/>
      <c r="D1000" s="363"/>
      <c r="E1000" s="361"/>
      <c r="F1000" s="361"/>
      <c r="G1000" s="361"/>
      <c r="H1000" s="361"/>
      <c r="I1000" s="253">
        <v>26</v>
      </c>
      <c r="J1000" s="254">
        <v>1</v>
      </c>
      <c r="K1000" s="254">
        <v>1</v>
      </c>
      <c r="L1000" s="107">
        <v>11</v>
      </c>
      <c r="M1000" s="108">
        <v>45698</v>
      </c>
      <c r="N1000" s="108">
        <v>46022</v>
      </c>
      <c r="O1000" s="109">
        <f t="shared" si="34"/>
        <v>46.285714285714285</v>
      </c>
      <c r="P1000" s="110">
        <v>1</v>
      </c>
      <c r="Q1000" s="106" t="s">
        <v>2739</v>
      </c>
      <c r="R1000" s="110">
        <f t="shared" si="35"/>
        <v>1</v>
      </c>
      <c r="S1000" s="111" t="str">
        <f t="array" aca="1" ref="S1000" ca="1">IF(ISNUMBER(R1000),IF(R1000=100%,"CUMPLIDA",IF(AND(ISNUMBER(N1000),ISNUMBER(INDIRECT("FECHA_"&amp;$B1000,1))), IF(N1000&lt;=INDIRECT("FECHA_"&amp;$B1000,1),"INCUMPLIDA","PROCESO"), "VERIFICAR FECHA")),"SIN VALOR AVANCE")</f>
        <v>CUMPLIDA</v>
      </c>
    </row>
    <row r="1001" spans="1:19" ht="60.75">
      <c r="A1001" s="103" t="s">
        <v>17</v>
      </c>
      <c r="B1001" s="104" t="s">
        <v>14</v>
      </c>
      <c r="C1001" s="363"/>
      <c r="D1001" s="363"/>
      <c r="E1001" s="361"/>
      <c r="F1001" s="361"/>
      <c r="G1001" s="361"/>
      <c r="H1001" s="361"/>
      <c r="I1001" s="253">
        <v>28</v>
      </c>
      <c r="J1001" s="254">
        <v>1</v>
      </c>
      <c r="K1001" s="254">
        <v>1</v>
      </c>
      <c r="L1001" s="107">
        <v>1</v>
      </c>
      <c r="M1001" s="108">
        <v>45698</v>
      </c>
      <c r="N1001" s="108">
        <v>45868</v>
      </c>
      <c r="O1001" s="109">
        <f t="shared" si="34"/>
        <v>24.285714285714285</v>
      </c>
      <c r="P1001" s="110">
        <v>1</v>
      </c>
      <c r="Q1001" s="106" t="s">
        <v>2742</v>
      </c>
      <c r="R1001" s="110">
        <f t="shared" si="35"/>
        <v>1</v>
      </c>
      <c r="S1001" s="111" t="str">
        <f t="array" aca="1" ref="S1001" ca="1">IF(ISNUMBER(R1001),IF(R1001=100%,"CUMPLIDA",IF(AND(ISNUMBER(N1001),ISNUMBER(INDIRECT("FECHA_"&amp;$B1001,1))), IF(N1001&lt;=INDIRECT("FECHA_"&amp;$B1001,1),"INCUMPLIDA","PROCESO"), "VERIFICAR FECHA")),"SIN VALOR AVANCE")</f>
        <v>CUMPLIDA</v>
      </c>
    </row>
    <row r="1002" spans="1:19" ht="60.75">
      <c r="A1002" s="103" t="s">
        <v>17</v>
      </c>
      <c r="B1002" s="104" t="s">
        <v>14</v>
      </c>
      <c r="C1002" s="363"/>
      <c r="D1002" s="363"/>
      <c r="E1002" s="361"/>
      <c r="F1002" s="361"/>
      <c r="G1002" s="361"/>
      <c r="H1002" s="361"/>
      <c r="I1002" s="253">
        <v>29</v>
      </c>
      <c r="J1002" s="254">
        <v>1</v>
      </c>
      <c r="K1002" s="254">
        <v>1</v>
      </c>
      <c r="L1002" s="107">
        <v>5</v>
      </c>
      <c r="M1002" s="108">
        <v>45870</v>
      </c>
      <c r="N1002" s="108">
        <v>46021</v>
      </c>
      <c r="O1002" s="109">
        <f t="shared" si="34"/>
        <v>21.571428571428573</v>
      </c>
      <c r="P1002" s="110">
        <v>1</v>
      </c>
      <c r="Q1002" s="106" t="s">
        <v>2742</v>
      </c>
      <c r="R1002" s="110">
        <f t="shared" si="35"/>
        <v>1</v>
      </c>
      <c r="S1002" s="111" t="str">
        <f t="array" aca="1" ref="S1002" ca="1">IF(ISNUMBER(R1002),IF(R1002=100%,"CUMPLIDA",IF(AND(ISNUMBER(N1002),ISNUMBER(INDIRECT("FECHA_"&amp;$B1002,1))), IF(N1002&lt;=INDIRECT("FECHA_"&amp;$B1002,1),"INCUMPLIDA","PROCESO"), "VERIFICAR FECHA")),"SIN VALOR AVANCE")</f>
        <v>CUMPLIDA</v>
      </c>
    </row>
    <row r="1003" spans="1:19" ht="90.75">
      <c r="A1003" s="103" t="s">
        <v>17</v>
      </c>
      <c r="B1003" s="104" t="s">
        <v>14</v>
      </c>
      <c r="C1003" s="363"/>
      <c r="D1003" s="363"/>
      <c r="E1003" s="361" t="s">
        <v>2299</v>
      </c>
      <c r="F1003" s="361"/>
      <c r="G1003" s="361"/>
      <c r="H1003" s="361"/>
      <c r="I1003" s="253">
        <v>30</v>
      </c>
      <c r="J1003" s="254">
        <v>1</v>
      </c>
      <c r="K1003" s="254">
        <v>1</v>
      </c>
      <c r="L1003" s="107">
        <v>3</v>
      </c>
      <c r="M1003" s="108">
        <v>45717</v>
      </c>
      <c r="N1003" s="108">
        <v>45808</v>
      </c>
      <c r="O1003" s="109">
        <f t="shared" ref="O1003:O1066" si="36">(N1003-M1003)/7</f>
        <v>13</v>
      </c>
      <c r="P1003" s="110">
        <v>1</v>
      </c>
      <c r="Q1003" s="106" t="s">
        <v>2744</v>
      </c>
      <c r="R1003" s="110">
        <f t="shared" si="35"/>
        <v>1</v>
      </c>
      <c r="S1003" s="111" t="str">
        <f t="array" aca="1" ref="S1003" ca="1">IF(ISNUMBER(R1003),IF(R1003=100%,"CUMPLIDA",IF(AND(ISNUMBER(N1003),ISNUMBER(INDIRECT("FECHA_"&amp;$B1003,1))), IF(N1003&lt;=INDIRECT("FECHA_"&amp;$B1003,1),"INCUMPLIDA","PROCESO"), "VERIFICAR FECHA")),"SIN VALOR AVANCE")</f>
        <v>CUMPLIDA</v>
      </c>
    </row>
    <row r="1004" spans="1:19" ht="45.75">
      <c r="A1004" s="103" t="s">
        <v>17</v>
      </c>
      <c r="B1004" s="104" t="s">
        <v>14</v>
      </c>
      <c r="C1004" s="363"/>
      <c r="D1004" s="363"/>
      <c r="E1004" s="361"/>
      <c r="F1004" s="361"/>
      <c r="G1004" s="361"/>
      <c r="H1004" s="361"/>
      <c r="I1004" s="253">
        <v>31</v>
      </c>
      <c r="J1004" s="254">
        <v>1</v>
      </c>
      <c r="K1004" s="254">
        <v>1</v>
      </c>
      <c r="L1004" s="107">
        <v>2</v>
      </c>
      <c r="M1004" s="108">
        <v>45698</v>
      </c>
      <c r="N1004" s="108">
        <v>45746</v>
      </c>
      <c r="O1004" s="109">
        <f t="shared" si="36"/>
        <v>6.8571428571428568</v>
      </c>
      <c r="P1004" s="110">
        <v>1</v>
      </c>
      <c r="Q1004" s="106" t="s">
        <v>2737</v>
      </c>
      <c r="R1004" s="110">
        <f t="shared" si="35"/>
        <v>1</v>
      </c>
      <c r="S1004" s="111" t="str">
        <f t="array" aca="1" ref="S1004" ca="1">IF(ISNUMBER(R1004),IF(R1004=100%,"CUMPLIDA",IF(AND(ISNUMBER(N1004),ISNUMBER(INDIRECT("FECHA_"&amp;$B1004,1))), IF(N1004&lt;=INDIRECT("FECHA_"&amp;$B1004,1),"INCUMPLIDA","PROCESO"), "VERIFICAR FECHA")),"SIN VALOR AVANCE")</f>
        <v>CUMPLIDA</v>
      </c>
    </row>
    <row r="1005" spans="1:19" ht="45.75">
      <c r="A1005" s="103" t="s">
        <v>17</v>
      </c>
      <c r="B1005" s="104" t="s">
        <v>14</v>
      </c>
      <c r="C1005" s="363"/>
      <c r="D1005" s="363"/>
      <c r="E1005" s="361"/>
      <c r="F1005" s="361"/>
      <c r="G1005" s="361"/>
      <c r="H1005" s="361"/>
      <c r="I1005" s="253">
        <v>32</v>
      </c>
      <c r="J1005" s="254">
        <v>1</v>
      </c>
      <c r="K1005" s="254">
        <v>1</v>
      </c>
      <c r="L1005" s="107">
        <v>1</v>
      </c>
      <c r="M1005" s="108">
        <v>45748</v>
      </c>
      <c r="N1005" s="108">
        <v>45777</v>
      </c>
      <c r="O1005" s="109">
        <f t="shared" si="36"/>
        <v>4.1428571428571432</v>
      </c>
      <c r="P1005" s="110">
        <v>1</v>
      </c>
      <c r="Q1005" s="106" t="s">
        <v>2737</v>
      </c>
      <c r="R1005" s="110">
        <f t="shared" si="35"/>
        <v>1</v>
      </c>
      <c r="S1005" s="111" t="str">
        <f t="array" aca="1" ref="S1005" ca="1">IF(ISNUMBER(R1005),IF(R1005=100%,"CUMPLIDA",IF(AND(ISNUMBER(N1005),ISNUMBER(INDIRECT("FECHA_"&amp;$B1005,1))), IF(N1005&lt;=INDIRECT("FECHA_"&amp;$B1005,1),"INCUMPLIDA","PROCESO"), "VERIFICAR FECHA")),"SIN VALOR AVANCE")</f>
        <v>CUMPLIDA</v>
      </c>
    </row>
    <row r="1006" spans="1:19" ht="45.75">
      <c r="A1006" s="103" t="s">
        <v>17</v>
      </c>
      <c r="B1006" s="104" t="s">
        <v>14</v>
      </c>
      <c r="C1006" s="363"/>
      <c r="D1006" s="363"/>
      <c r="E1006" s="361"/>
      <c r="F1006" s="361"/>
      <c r="G1006" s="361"/>
      <c r="H1006" s="361"/>
      <c r="I1006" s="253">
        <v>33</v>
      </c>
      <c r="J1006" s="254">
        <v>1</v>
      </c>
      <c r="K1006" s="254">
        <v>1</v>
      </c>
      <c r="L1006" s="107">
        <v>2</v>
      </c>
      <c r="M1006" s="108">
        <v>45778</v>
      </c>
      <c r="N1006" s="108">
        <v>46081</v>
      </c>
      <c r="O1006" s="109">
        <f t="shared" si="36"/>
        <v>43.285714285714285</v>
      </c>
      <c r="P1006" s="110">
        <v>1</v>
      </c>
      <c r="Q1006" s="106" t="s">
        <v>2737</v>
      </c>
      <c r="R1006" s="110">
        <f t="shared" si="35"/>
        <v>1</v>
      </c>
      <c r="S1006" s="111" t="str">
        <f t="array" aca="1" ref="S1006" ca="1">IF(ISNUMBER(R1006),IF(R1006=100%,"CUMPLIDA",IF(AND(ISNUMBER(N1006),ISNUMBER(INDIRECT("FECHA_"&amp;$B1006,1))), IF(N1006&lt;=INDIRECT("FECHA_"&amp;$B1006,1),"INCUMPLIDA","PROCESO"), "VERIFICAR FECHA")),"SIN VALOR AVANCE")</f>
        <v>CUMPLIDA</v>
      </c>
    </row>
    <row r="1007" spans="1:19" ht="45.75">
      <c r="A1007" s="103" t="s">
        <v>17</v>
      </c>
      <c r="B1007" s="104" t="s">
        <v>14</v>
      </c>
      <c r="C1007" s="363"/>
      <c r="D1007" s="363"/>
      <c r="E1007" s="253" t="s">
        <v>2301</v>
      </c>
      <c r="F1007" s="253"/>
      <c r="G1007" s="253"/>
      <c r="H1007" s="361"/>
      <c r="I1007" s="253">
        <v>34</v>
      </c>
      <c r="J1007" s="254">
        <v>1</v>
      </c>
      <c r="K1007" s="254">
        <v>1</v>
      </c>
      <c r="L1007" s="107">
        <v>1</v>
      </c>
      <c r="M1007" s="108">
        <v>45931</v>
      </c>
      <c r="N1007" s="108">
        <v>46053</v>
      </c>
      <c r="O1007" s="109">
        <f t="shared" si="36"/>
        <v>17.428571428571427</v>
      </c>
      <c r="P1007" s="110">
        <v>1</v>
      </c>
      <c r="Q1007" s="106" t="s">
        <v>2737</v>
      </c>
      <c r="R1007" s="110">
        <f t="shared" si="35"/>
        <v>1</v>
      </c>
      <c r="S1007" s="111" t="str">
        <f t="array" aca="1" ref="S1007" ca="1">IF(ISNUMBER(R1007),IF(R1007=100%,"CUMPLIDA",IF(AND(ISNUMBER(N1007),ISNUMBER(INDIRECT("FECHA_"&amp;$B1007,1))), IF(N1007&lt;=INDIRECT("FECHA_"&amp;$B1007,1),"INCUMPLIDA","PROCESO"), "VERIFICAR FECHA")),"SIN VALOR AVANCE")</f>
        <v>CUMPLIDA</v>
      </c>
    </row>
    <row r="1008" spans="1:19" ht="195.75">
      <c r="A1008" s="103" t="s">
        <v>17</v>
      </c>
      <c r="B1008" s="104" t="s">
        <v>14</v>
      </c>
      <c r="C1008" s="363" t="s">
        <v>2745</v>
      </c>
      <c r="D1008" s="363"/>
      <c r="E1008" s="361" t="s">
        <v>2367</v>
      </c>
      <c r="F1008" s="361"/>
      <c r="G1008" s="361"/>
      <c r="H1008" s="361"/>
      <c r="I1008" s="253" t="s">
        <v>2477</v>
      </c>
      <c r="J1008" s="254">
        <v>1</v>
      </c>
      <c r="K1008" s="254">
        <v>1</v>
      </c>
      <c r="L1008" s="107">
        <v>1</v>
      </c>
      <c r="M1008" s="108">
        <v>45853</v>
      </c>
      <c r="N1008" s="108">
        <v>46022</v>
      </c>
      <c r="O1008" s="109">
        <f t="shared" si="36"/>
        <v>24.142857142857142</v>
      </c>
      <c r="P1008" s="110">
        <v>1</v>
      </c>
      <c r="Q1008" s="106" t="s">
        <v>2746</v>
      </c>
      <c r="R1008" s="110">
        <f t="shared" si="35"/>
        <v>1</v>
      </c>
      <c r="S1008" s="111" t="str">
        <f t="array" aca="1" ref="S1008" ca="1">IF(ISNUMBER(R1008),IF(R1008=100%,"CUMPLIDA",IF(AND(ISNUMBER(N1008),ISNUMBER(INDIRECT("FECHA_"&amp;$B1008,1))), IF(N1008&lt;=INDIRECT("FECHA_"&amp;$B1008,1),"INCUMPLIDA","PROCESO"), "VERIFICAR FECHA")),"SIN VALOR AVANCE")</f>
        <v>CUMPLIDA</v>
      </c>
    </row>
    <row r="1009" spans="1:19" ht="135.75">
      <c r="A1009" s="103" t="s">
        <v>17</v>
      </c>
      <c r="B1009" s="104" t="s">
        <v>14</v>
      </c>
      <c r="C1009" s="363"/>
      <c r="D1009" s="363"/>
      <c r="E1009" s="361"/>
      <c r="F1009" s="361"/>
      <c r="G1009" s="361"/>
      <c r="H1009" s="361"/>
      <c r="I1009" s="253">
        <v>2</v>
      </c>
      <c r="J1009" s="254">
        <v>1</v>
      </c>
      <c r="K1009" s="254">
        <v>1</v>
      </c>
      <c r="L1009" s="107">
        <v>6</v>
      </c>
      <c r="M1009" s="108">
        <v>45839</v>
      </c>
      <c r="N1009" s="108">
        <v>46204</v>
      </c>
      <c r="O1009" s="109">
        <f t="shared" si="36"/>
        <v>52.142857142857146</v>
      </c>
      <c r="P1009" s="110">
        <v>0.25</v>
      </c>
      <c r="Q1009" s="106" t="s">
        <v>2747</v>
      </c>
      <c r="R1009" s="110">
        <f t="shared" si="35"/>
        <v>0.25</v>
      </c>
      <c r="S1009" s="111" t="str">
        <f t="array" aca="1" ref="S1009" ca="1">IF(ISNUMBER(R1009),IF(R1009=100%,"CUMPLIDA",IF(AND(ISNUMBER(N1009),ISNUMBER(INDIRECT("FECHA_"&amp;$B1009,1))), IF(N1009&lt;=INDIRECT("FECHA_"&amp;$B1009,1),"INCUMPLIDA","PROCESO"), "VERIFICAR FECHA")),"SIN VALOR AVANCE")</f>
        <v>PROCESO</v>
      </c>
    </row>
    <row r="1010" spans="1:19" ht="120">
      <c r="A1010" s="103" t="s">
        <v>17</v>
      </c>
      <c r="B1010" s="104" t="s">
        <v>14</v>
      </c>
      <c r="C1010" s="363"/>
      <c r="D1010" s="363"/>
      <c r="E1010" s="361" t="s">
        <v>2268</v>
      </c>
      <c r="F1010" s="361"/>
      <c r="G1010" s="361"/>
      <c r="H1010" s="361"/>
      <c r="I1010" s="253">
        <v>3</v>
      </c>
      <c r="J1010" s="254">
        <v>1</v>
      </c>
      <c r="K1010" s="254">
        <v>1</v>
      </c>
      <c r="L1010" s="107">
        <v>1</v>
      </c>
      <c r="M1010" s="108">
        <v>45839</v>
      </c>
      <c r="N1010" s="108">
        <v>46204</v>
      </c>
      <c r="O1010" s="109">
        <f t="shared" si="36"/>
        <v>52.142857142857146</v>
      </c>
      <c r="P1010" s="110">
        <v>1</v>
      </c>
      <c r="Q1010" s="106" t="s">
        <v>2748</v>
      </c>
      <c r="R1010" s="110">
        <f t="shared" si="35"/>
        <v>1</v>
      </c>
      <c r="S1010" s="111" t="str">
        <f t="array" aca="1" ref="S1010" ca="1">IF(ISNUMBER(R1010),IF(R1010=100%,"CUMPLIDA",IF(AND(ISNUMBER(N1010),ISNUMBER(INDIRECT("FECHA_"&amp;$B1010,1))), IF(N1010&lt;=INDIRECT("FECHA_"&amp;$B1010,1),"INCUMPLIDA","PROCESO"), "VERIFICAR FECHA")),"SIN VALOR AVANCE")</f>
        <v>CUMPLIDA</v>
      </c>
    </row>
    <row r="1011" spans="1:19" ht="45.75">
      <c r="A1011" s="103" t="s">
        <v>17</v>
      </c>
      <c r="B1011" s="104" t="s">
        <v>14</v>
      </c>
      <c r="C1011" s="363"/>
      <c r="D1011" s="363"/>
      <c r="E1011" s="361"/>
      <c r="F1011" s="361"/>
      <c r="G1011" s="361"/>
      <c r="H1011" s="361"/>
      <c r="I1011" s="253">
        <v>4</v>
      </c>
      <c r="J1011" s="254">
        <v>1</v>
      </c>
      <c r="K1011" s="254">
        <v>1</v>
      </c>
      <c r="L1011" s="107">
        <v>1</v>
      </c>
      <c r="M1011" s="108">
        <v>45839</v>
      </c>
      <c r="N1011" s="108">
        <v>46204</v>
      </c>
      <c r="O1011" s="109">
        <f t="shared" si="36"/>
        <v>52.142857142857146</v>
      </c>
      <c r="P1011" s="110">
        <v>0</v>
      </c>
      <c r="Q1011" s="106" t="s">
        <v>2749</v>
      </c>
      <c r="R1011" s="110">
        <f t="shared" si="35"/>
        <v>0</v>
      </c>
      <c r="S1011" s="111" t="str">
        <f t="array" aca="1" ref="S1011" ca="1">IF(ISNUMBER(R1011),IF(R1011=100%,"CUMPLIDA",IF(AND(ISNUMBER(N1011),ISNUMBER(INDIRECT("FECHA_"&amp;$B1011,1))), IF(N1011&lt;=INDIRECT("FECHA_"&amp;$B1011,1),"INCUMPLIDA","PROCESO"), "VERIFICAR FECHA")),"SIN VALOR AVANCE")</f>
        <v>PROCESO</v>
      </c>
    </row>
    <row r="1012" spans="1:19" ht="409.5">
      <c r="A1012" s="103" t="s">
        <v>17</v>
      </c>
      <c r="B1012" s="104" t="s">
        <v>14</v>
      </c>
      <c r="C1012" s="363"/>
      <c r="D1012" s="363"/>
      <c r="E1012" s="361" t="s">
        <v>2283</v>
      </c>
      <c r="F1012" s="361"/>
      <c r="G1012" s="361"/>
      <c r="H1012" s="361"/>
      <c r="I1012" s="253" t="s">
        <v>2512</v>
      </c>
      <c r="J1012" s="254">
        <v>1</v>
      </c>
      <c r="K1012" s="254">
        <v>1</v>
      </c>
      <c r="L1012" s="107">
        <v>10</v>
      </c>
      <c r="M1012" s="108">
        <v>45839</v>
      </c>
      <c r="N1012" s="108">
        <v>47483</v>
      </c>
      <c r="O1012" s="109">
        <f t="shared" si="36"/>
        <v>234.85714285714286</v>
      </c>
      <c r="P1012" s="110">
        <v>0</v>
      </c>
      <c r="Q1012" s="106" t="s">
        <v>2750</v>
      </c>
      <c r="R1012" s="110">
        <f t="shared" si="35"/>
        <v>0</v>
      </c>
      <c r="S1012" s="111" t="str">
        <f t="array" aca="1" ref="S1012" ca="1">IF(ISNUMBER(R1012),IF(R1012=100%,"CUMPLIDA",IF(AND(ISNUMBER(N1012),ISNUMBER(INDIRECT("FECHA_"&amp;$B1012,1))), IF(N1012&lt;=INDIRECT("FECHA_"&amp;$B1012,1),"INCUMPLIDA","PROCESO"), "VERIFICAR FECHA")),"SIN VALOR AVANCE")</f>
        <v>PROCESO</v>
      </c>
    </row>
    <row r="1013" spans="1:19" ht="45.75">
      <c r="A1013" s="103" t="s">
        <v>17</v>
      </c>
      <c r="B1013" s="104" t="s">
        <v>14</v>
      </c>
      <c r="C1013" s="363"/>
      <c r="D1013" s="363"/>
      <c r="E1013" s="361"/>
      <c r="F1013" s="361"/>
      <c r="G1013" s="361"/>
      <c r="H1013" s="361"/>
      <c r="I1013" s="253">
        <v>6</v>
      </c>
      <c r="J1013" s="254">
        <v>1</v>
      </c>
      <c r="K1013" s="254">
        <v>1</v>
      </c>
      <c r="L1013" s="107">
        <v>1</v>
      </c>
      <c r="M1013" s="108">
        <v>45839</v>
      </c>
      <c r="N1013" s="108">
        <v>45930</v>
      </c>
      <c r="O1013" s="109">
        <f t="shared" si="36"/>
        <v>13</v>
      </c>
      <c r="P1013" s="110">
        <v>1</v>
      </c>
      <c r="Q1013" s="106" t="s">
        <v>2751</v>
      </c>
      <c r="R1013" s="110">
        <f t="shared" si="35"/>
        <v>1</v>
      </c>
      <c r="S1013" s="111" t="str">
        <f t="array" aca="1" ref="S1013" ca="1">IF(ISNUMBER(R1013),IF(R1013=100%,"CUMPLIDA",IF(AND(ISNUMBER(N1013),ISNUMBER(INDIRECT("FECHA_"&amp;$B1013,1))), IF(N1013&lt;=INDIRECT("FECHA_"&amp;$B1013,1),"INCUMPLIDA","PROCESO"), "VERIFICAR FECHA")),"SIN VALOR AVANCE")</f>
        <v>CUMPLIDA</v>
      </c>
    </row>
    <row r="1014" spans="1:19" ht="90.75">
      <c r="A1014" s="103" t="s">
        <v>17</v>
      </c>
      <c r="B1014" s="104" t="s">
        <v>14</v>
      </c>
      <c r="C1014" s="363"/>
      <c r="D1014" s="363"/>
      <c r="E1014" s="361" t="s">
        <v>2284</v>
      </c>
      <c r="F1014" s="361"/>
      <c r="G1014" s="361"/>
      <c r="H1014" s="361"/>
      <c r="I1014" s="361">
        <v>7</v>
      </c>
      <c r="J1014" s="254">
        <v>1</v>
      </c>
      <c r="K1014" s="254">
        <v>1</v>
      </c>
      <c r="L1014" s="107">
        <v>2</v>
      </c>
      <c r="M1014" s="108">
        <v>45839</v>
      </c>
      <c r="N1014" s="108">
        <v>46112</v>
      </c>
      <c r="O1014" s="109">
        <f t="shared" si="36"/>
        <v>39</v>
      </c>
      <c r="P1014" s="110">
        <v>1</v>
      </c>
      <c r="Q1014" s="106" t="s">
        <v>2752</v>
      </c>
      <c r="R1014" s="110">
        <f t="shared" si="35"/>
        <v>1</v>
      </c>
      <c r="S1014" s="111" t="str">
        <f t="array" aca="1" ref="S1014" ca="1">IF(ISNUMBER(R1014),IF(R1014=100%,"CUMPLIDA",IF(AND(ISNUMBER(N1014),ISNUMBER(INDIRECT("FECHA_"&amp;$B1014,1))), IF(N1014&lt;=INDIRECT("FECHA_"&amp;$B1014,1),"INCUMPLIDA","PROCESO"), "VERIFICAR FECHA")),"SIN VALOR AVANCE")</f>
        <v>CUMPLIDA</v>
      </c>
    </row>
    <row r="1015" spans="1:19" ht="60.75">
      <c r="A1015" s="103" t="s">
        <v>17</v>
      </c>
      <c r="B1015" s="104" t="s">
        <v>14</v>
      </c>
      <c r="C1015" s="363"/>
      <c r="D1015" s="363"/>
      <c r="E1015" s="361"/>
      <c r="F1015" s="361"/>
      <c r="G1015" s="361"/>
      <c r="H1015" s="361"/>
      <c r="I1015" s="361"/>
      <c r="J1015" s="254">
        <v>1</v>
      </c>
      <c r="K1015" s="254">
        <v>1</v>
      </c>
      <c r="L1015" s="107">
        <v>2</v>
      </c>
      <c r="M1015" s="108">
        <v>45839</v>
      </c>
      <c r="N1015" s="108">
        <v>46021</v>
      </c>
      <c r="O1015" s="109">
        <f t="shared" si="36"/>
        <v>26</v>
      </c>
      <c r="P1015" s="110">
        <v>1</v>
      </c>
      <c r="Q1015" s="106" t="s">
        <v>2753</v>
      </c>
      <c r="R1015" s="110">
        <f t="shared" si="35"/>
        <v>1</v>
      </c>
      <c r="S1015" s="111" t="str">
        <f t="array" aca="1" ref="S1015" ca="1">IF(ISNUMBER(R1015),IF(R1015=100%,"CUMPLIDA",IF(AND(ISNUMBER(N1015),ISNUMBER(INDIRECT("FECHA_"&amp;$B1015,1))), IF(N1015&lt;=INDIRECT("FECHA_"&amp;$B1015,1),"INCUMPLIDA","PROCESO"), "VERIFICAR FECHA")),"SIN VALOR AVANCE")</f>
        <v>CUMPLIDA</v>
      </c>
    </row>
    <row r="1016" spans="1:19" ht="409.5">
      <c r="A1016" s="103" t="s">
        <v>17</v>
      </c>
      <c r="B1016" s="104" t="s">
        <v>14</v>
      </c>
      <c r="C1016" s="363"/>
      <c r="D1016" s="363"/>
      <c r="E1016" s="361" t="s">
        <v>2285</v>
      </c>
      <c r="F1016" s="361"/>
      <c r="G1016" s="361"/>
      <c r="H1016" s="361"/>
      <c r="I1016" s="253">
        <v>8</v>
      </c>
      <c r="J1016" s="254">
        <v>1</v>
      </c>
      <c r="K1016" s="254">
        <v>1</v>
      </c>
      <c r="L1016" s="107">
        <v>10</v>
      </c>
      <c r="M1016" s="108">
        <v>45839</v>
      </c>
      <c r="N1016" s="108">
        <v>47483</v>
      </c>
      <c r="O1016" s="109">
        <f t="shared" si="36"/>
        <v>234.85714285714286</v>
      </c>
      <c r="P1016" s="110">
        <v>0</v>
      </c>
      <c r="Q1016" s="106" t="s">
        <v>2754</v>
      </c>
      <c r="R1016" s="110">
        <f t="shared" si="35"/>
        <v>0</v>
      </c>
      <c r="S1016" s="111" t="str">
        <f t="array" aca="1" ref="S1016" ca="1">IF(ISNUMBER(R1016),IF(R1016=100%,"CUMPLIDA",IF(AND(ISNUMBER(N1016),ISNUMBER(INDIRECT("FECHA_"&amp;$B1016,1))), IF(N1016&lt;=INDIRECT("FECHA_"&amp;$B1016,1),"INCUMPLIDA","PROCESO"), "VERIFICAR FECHA")),"SIN VALOR AVANCE")</f>
        <v>PROCESO</v>
      </c>
    </row>
    <row r="1017" spans="1:19" ht="90.75">
      <c r="A1017" s="103" t="s">
        <v>17</v>
      </c>
      <c r="B1017" s="104" t="s">
        <v>14</v>
      </c>
      <c r="C1017" s="363"/>
      <c r="D1017" s="363"/>
      <c r="E1017" s="361"/>
      <c r="F1017" s="361"/>
      <c r="G1017" s="361"/>
      <c r="H1017" s="361"/>
      <c r="I1017" s="253">
        <v>9</v>
      </c>
      <c r="J1017" s="254">
        <v>1</v>
      </c>
      <c r="K1017" s="254">
        <v>1</v>
      </c>
      <c r="L1017" s="107">
        <v>6</v>
      </c>
      <c r="M1017" s="108">
        <v>45839</v>
      </c>
      <c r="N1017" s="108">
        <v>46204</v>
      </c>
      <c r="O1017" s="109">
        <f t="shared" si="36"/>
        <v>52.142857142857146</v>
      </c>
      <c r="P1017" s="110">
        <v>0.2</v>
      </c>
      <c r="Q1017" s="106" t="s">
        <v>2755</v>
      </c>
      <c r="R1017" s="110">
        <f t="shared" si="35"/>
        <v>0.2</v>
      </c>
      <c r="S1017" s="111" t="str">
        <f t="array" aca="1" ref="S1017" ca="1">IF(ISNUMBER(R1017),IF(R1017=100%,"CUMPLIDA",IF(AND(ISNUMBER(N1017),ISNUMBER(INDIRECT("FECHA_"&amp;$B1017,1))), IF(N1017&lt;=INDIRECT("FECHA_"&amp;$B1017,1),"INCUMPLIDA","PROCESO"), "VERIFICAR FECHA")),"SIN VALOR AVANCE")</f>
        <v>PROCESO</v>
      </c>
    </row>
    <row r="1018" spans="1:19" ht="60.75">
      <c r="A1018" s="103" t="s">
        <v>17</v>
      </c>
      <c r="B1018" s="104" t="s">
        <v>14</v>
      </c>
      <c r="C1018" s="363"/>
      <c r="D1018" s="363"/>
      <c r="E1018" s="361" t="s">
        <v>2286</v>
      </c>
      <c r="F1018" s="361"/>
      <c r="G1018" s="361"/>
      <c r="H1018" s="361"/>
      <c r="I1018" s="253" t="s">
        <v>2336</v>
      </c>
      <c r="J1018" s="254">
        <v>1</v>
      </c>
      <c r="K1018" s="254">
        <v>1</v>
      </c>
      <c r="L1018" s="107">
        <v>1</v>
      </c>
      <c r="M1018" s="108">
        <v>45839</v>
      </c>
      <c r="N1018" s="108">
        <v>46022</v>
      </c>
      <c r="O1018" s="109">
        <f t="shared" si="36"/>
        <v>26.142857142857142</v>
      </c>
      <c r="P1018" s="110">
        <v>1</v>
      </c>
      <c r="Q1018" s="106" t="s">
        <v>2756</v>
      </c>
      <c r="R1018" s="110">
        <f t="shared" si="35"/>
        <v>1</v>
      </c>
      <c r="S1018" s="111" t="str">
        <f t="array" aca="1" ref="S1018" ca="1">IF(ISNUMBER(R1018),IF(R1018=100%,"CUMPLIDA",IF(AND(ISNUMBER(N1018),ISNUMBER(INDIRECT("FECHA_"&amp;$B1018,1))), IF(N1018&lt;=INDIRECT("FECHA_"&amp;$B1018,1),"INCUMPLIDA","PROCESO"), "VERIFICAR FECHA")),"SIN VALOR AVANCE")</f>
        <v>CUMPLIDA</v>
      </c>
    </row>
    <row r="1019" spans="1:19" ht="75.75">
      <c r="A1019" s="103" t="s">
        <v>17</v>
      </c>
      <c r="B1019" s="104" t="s">
        <v>14</v>
      </c>
      <c r="C1019" s="363"/>
      <c r="D1019" s="363"/>
      <c r="E1019" s="361"/>
      <c r="F1019" s="361"/>
      <c r="G1019" s="361"/>
      <c r="H1019" s="361"/>
      <c r="I1019" s="253">
        <v>11</v>
      </c>
      <c r="J1019" s="254">
        <v>1</v>
      </c>
      <c r="K1019" s="254">
        <v>1</v>
      </c>
      <c r="L1019" s="107">
        <v>1</v>
      </c>
      <c r="M1019" s="108">
        <v>45839</v>
      </c>
      <c r="N1019" s="108">
        <v>46022</v>
      </c>
      <c r="O1019" s="109">
        <f t="shared" si="36"/>
        <v>26.142857142857142</v>
      </c>
      <c r="P1019" s="110">
        <v>1</v>
      </c>
      <c r="Q1019" s="106" t="s">
        <v>2757</v>
      </c>
      <c r="R1019" s="110">
        <f t="shared" si="35"/>
        <v>1</v>
      </c>
      <c r="S1019" s="111" t="str">
        <f t="array" aca="1" ref="S1019" ca="1">IF(ISNUMBER(R1019),IF(R1019=100%,"CUMPLIDA",IF(AND(ISNUMBER(N1019),ISNUMBER(INDIRECT("FECHA_"&amp;$B1019,1))), IF(N1019&lt;=INDIRECT("FECHA_"&amp;$B1019,1),"INCUMPLIDA","PROCESO"), "VERIFICAR FECHA")),"SIN VALOR AVANCE")</f>
        <v>CUMPLIDA</v>
      </c>
    </row>
    <row r="1020" spans="1:19" ht="135.75">
      <c r="A1020" s="103" t="s">
        <v>17</v>
      </c>
      <c r="B1020" s="104" t="s">
        <v>14</v>
      </c>
      <c r="C1020" s="363"/>
      <c r="D1020" s="363"/>
      <c r="E1020" s="361" t="s">
        <v>2353</v>
      </c>
      <c r="F1020" s="361"/>
      <c r="G1020" s="361"/>
      <c r="H1020" s="361"/>
      <c r="I1020" s="253">
        <v>12</v>
      </c>
      <c r="J1020" s="254">
        <v>1</v>
      </c>
      <c r="K1020" s="254">
        <v>1</v>
      </c>
      <c r="L1020" s="107">
        <v>6</v>
      </c>
      <c r="M1020" s="108">
        <v>45839</v>
      </c>
      <c r="N1020" s="108">
        <v>46204</v>
      </c>
      <c r="O1020" s="109">
        <f t="shared" si="36"/>
        <v>52.142857142857146</v>
      </c>
      <c r="P1020" s="110">
        <v>0.35</v>
      </c>
      <c r="Q1020" s="106" t="s">
        <v>2758</v>
      </c>
      <c r="R1020" s="110">
        <f t="shared" si="35"/>
        <v>0.35</v>
      </c>
      <c r="S1020" s="111" t="str">
        <f t="array" aca="1" ref="S1020" ca="1">IF(ISNUMBER(R1020),IF(R1020=100%,"CUMPLIDA",IF(AND(ISNUMBER(N1020),ISNUMBER(INDIRECT("FECHA_"&amp;$B1020,1))), IF(N1020&lt;=INDIRECT("FECHA_"&amp;$B1020,1),"INCUMPLIDA","PROCESO"), "VERIFICAR FECHA")),"SIN VALOR AVANCE")</f>
        <v>PROCESO</v>
      </c>
    </row>
    <row r="1021" spans="1:19" ht="60.75">
      <c r="A1021" s="103" t="s">
        <v>17</v>
      </c>
      <c r="B1021" s="104" t="s">
        <v>14</v>
      </c>
      <c r="C1021" s="363"/>
      <c r="D1021" s="363"/>
      <c r="E1021" s="361"/>
      <c r="F1021" s="361"/>
      <c r="G1021" s="361"/>
      <c r="H1021" s="361"/>
      <c r="I1021" s="253">
        <v>13</v>
      </c>
      <c r="J1021" s="254">
        <v>1</v>
      </c>
      <c r="K1021" s="254">
        <v>1</v>
      </c>
      <c r="L1021" s="107">
        <v>2</v>
      </c>
      <c r="M1021" s="108">
        <v>45839</v>
      </c>
      <c r="N1021" s="108">
        <v>46204</v>
      </c>
      <c r="O1021" s="109">
        <f t="shared" si="36"/>
        <v>52.142857142857146</v>
      </c>
      <c r="P1021" s="110">
        <v>0</v>
      </c>
      <c r="Q1021" s="106" t="s">
        <v>2756</v>
      </c>
      <c r="R1021" s="110">
        <f t="shared" si="35"/>
        <v>0</v>
      </c>
      <c r="S1021" s="111" t="str">
        <f t="array" aca="1" ref="S1021" ca="1">IF(ISNUMBER(R1021),IF(R1021=100%,"CUMPLIDA",IF(AND(ISNUMBER(N1021),ISNUMBER(INDIRECT("FECHA_"&amp;$B1021,1))), IF(N1021&lt;=INDIRECT("FECHA_"&amp;$B1021,1),"INCUMPLIDA","PROCESO"), "VERIFICAR FECHA")),"SIN VALOR AVANCE")</f>
        <v>PROCESO</v>
      </c>
    </row>
    <row r="1022" spans="1:19" ht="75.75">
      <c r="A1022" s="103" t="s">
        <v>17</v>
      </c>
      <c r="B1022" s="104" t="s">
        <v>14</v>
      </c>
      <c r="C1022" s="363"/>
      <c r="D1022" s="363"/>
      <c r="E1022" s="361"/>
      <c r="F1022" s="361"/>
      <c r="G1022" s="361"/>
      <c r="H1022" s="361"/>
      <c r="I1022" s="253">
        <v>14</v>
      </c>
      <c r="J1022" s="254">
        <v>1</v>
      </c>
      <c r="K1022" s="254">
        <v>1</v>
      </c>
      <c r="L1022" s="107">
        <v>1</v>
      </c>
      <c r="M1022" s="108">
        <v>45839</v>
      </c>
      <c r="N1022" s="108">
        <v>46022</v>
      </c>
      <c r="O1022" s="109">
        <f t="shared" si="36"/>
        <v>26.142857142857142</v>
      </c>
      <c r="P1022" s="110">
        <v>1</v>
      </c>
      <c r="Q1022" s="106" t="s">
        <v>2757</v>
      </c>
      <c r="R1022" s="110">
        <f t="shared" si="35"/>
        <v>1</v>
      </c>
      <c r="S1022" s="111" t="str">
        <f t="array" aca="1" ref="S1022" ca="1">IF(ISNUMBER(R1022),IF(R1022=100%,"CUMPLIDA",IF(AND(ISNUMBER(N1022),ISNUMBER(INDIRECT("FECHA_"&amp;$B1022,1))), IF(N1022&lt;=INDIRECT("FECHA_"&amp;$B1022,1),"INCUMPLIDA","PROCESO"), "VERIFICAR FECHA")),"SIN VALOR AVANCE")</f>
        <v>CUMPLIDA</v>
      </c>
    </row>
    <row r="1023" spans="1:19" ht="120.75">
      <c r="A1023" s="103" t="s">
        <v>17</v>
      </c>
      <c r="B1023" s="104" t="s">
        <v>14</v>
      </c>
      <c r="C1023" s="363"/>
      <c r="D1023" s="363"/>
      <c r="E1023" s="361"/>
      <c r="F1023" s="361"/>
      <c r="G1023" s="361"/>
      <c r="H1023" s="361"/>
      <c r="I1023" s="253">
        <v>15</v>
      </c>
      <c r="J1023" s="254">
        <v>1</v>
      </c>
      <c r="K1023" s="254">
        <v>1</v>
      </c>
      <c r="L1023" s="107">
        <v>3</v>
      </c>
      <c r="M1023" s="108">
        <v>45839</v>
      </c>
      <c r="N1023" s="108">
        <v>46022</v>
      </c>
      <c r="O1023" s="109">
        <f t="shared" si="36"/>
        <v>26.142857142857142</v>
      </c>
      <c r="P1023" s="110">
        <v>1</v>
      </c>
      <c r="Q1023" s="106" t="s">
        <v>2759</v>
      </c>
      <c r="R1023" s="110">
        <f t="shared" si="35"/>
        <v>1</v>
      </c>
      <c r="S1023" s="111" t="str">
        <f t="array" aca="1" ref="S1023" ca="1">IF(ISNUMBER(R1023),IF(R1023=100%,"CUMPLIDA",IF(AND(ISNUMBER(N1023),ISNUMBER(INDIRECT("FECHA_"&amp;$B1023,1))), IF(N1023&lt;=INDIRECT("FECHA_"&amp;$B1023,1),"INCUMPLIDA","PROCESO"), "VERIFICAR FECHA")),"SIN VALOR AVANCE")</f>
        <v>CUMPLIDA</v>
      </c>
    </row>
    <row r="1024" spans="1:19" ht="120.75">
      <c r="A1024" s="103" t="s">
        <v>17</v>
      </c>
      <c r="B1024" s="104" t="s">
        <v>14</v>
      </c>
      <c r="C1024" s="363"/>
      <c r="D1024" s="363"/>
      <c r="E1024" s="253"/>
      <c r="F1024" s="253"/>
      <c r="G1024" s="253" t="s">
        <v>2288</v>
      </c>
      <c r="H1024" s="361"/>
      <c r="I1024" s="253">
        <v>15</v>
      </c>
      <c r="J1024" s="254">
        <v>1</v>
      </c>
      <c r="K1024" s="254">
        <v>1</v>
      </c>
      <c r="L1024" s="107">
        <v>3</v>
      </c>
      <c r="M1024" s="108">
        <v>45839</v>
      </c>
      <c r="N1024" s="108">
        <v>46022</v>
      </c>
      <c r="O1024" s="109">
        <f t="shared" si="36"/>
        <v>26.142857142857142</v>
      </c>
      <c r="P1024" s="110">
        <v>1</v>
      </c>
      <c r="Q1024" s="106" t="s">
        <v>2760</v>
      </c>
      <c r="R1024" s="110">
        <f t="shared" si="35"/>
        <v>1</v>
      </c>
      <c r="S1024" s="111" t="str">
        <f t="array" aca="1" ref="S1024" ca="1">IF(ISNUMBER(R1024),IF(R1024=100%,"CUMPLIDA",IF(AND(ISNUMBER(N1024),ISNUMBER(INDIRECT("FECHA_"&amp;$B1024,1))), IF(N1024&lt;=INDIRECT("FECHA_"&amp;$B1024,1),"INCUMPLIDA","PROCESO"), "VERIFICAR FECHA")),"SIN VALOR AVANCE")</f>
        <v>CUMPLIDA</v>
      </c>
    </row>
    <row r="1025" spans="1:19" ht="105.75">
      <c r="A1025" s="103" t="s">
        <v>17</v>
      </c>
      <c r="B1025" s="104" t="s">
        <v>14</v>
      </c>
      <c r="C1025" s="363" t="s">
        <v>2761</v>
      </c>
      <c r="D1025" s="363"/>
      <c r="E1025" s="361" t="s">
        <v>2367</v>
      </c>
      <c r="F1025" s="361"/>
      <c r="G1025" s="361"/>
      <c r="H1025" s="361"/>
      <c r="I1025" s="253" t="s">
        <v>2477</v>
      </c>
      <c r="J1025" s="254">
        <v>1</v>
      </c>
      <c r="K1025" s="254">
        <v>1</v>
      </c>
      <c r="L1025" s="107">
        <v>1</v>
      </c>
      <c r="M1025" s="108">
        <v>45824</v>
      </c>
      <c r="N1025" s="108">
        <v>46007</v>
      </c>
      <c r="O1025" s="109">
        <f t="shared" si="36"/>
        <v>26.142857142857142</v>
      </c>
      <c r="P1025" s="110">
        <v>1</v>
      </c>
      <c r="Q1025" s="118" t="s">
        <v>2762</v>
      </c>
      <c r="R1025" s="110">
        <f t="shared" si="35"/>
        <v>1</v>
      </c>
      <c r="S1025" s="111" t="str">
        <f t="array" aca="1" ref="S1025" ca="1">IF(ISNUMBER(R1025),IF(R1025=100%,"CUMPLIDA",IF(AND(ISNUMBER(N1025),ISNUMBER(INDIRECT("FECHA_"&amp;$B1025,1))), IF(N1025&lt;=INDIRECT("FECHA_"&amp;$B1025,1),"INCUMPLIDA","PROCESO"), "VERIFICAR FECHA")),"SIN VALOR AVANCE")</f>
        <v>CUMPLIDA</v>
      </c>
    </row>
    <row r="1026" spans="1:19" ht="105.75">
      <c r="A1026" s="103" t="s">
        <v>17</v>
      </c>
      <c r="B1026" s="104" t="s">
        <v>14</v>
      </c>
      <c r="C1026" s="363"/>
      <c r="D1026" s="363"/>
      <c r="E1026" s="361"/>
      <c r="F1026" s="361"/>
      <c r="G1026" s="361"/>
      <c r="H1026" s="361"/>
      <c r="I1026" s="253">
        <v>19</v>
      </c>
      <c r="J1026" s="254">
        <v>1</v>
      </c>
      <c r="K1026" s="254">
        <v>1</v>
      </c>
      <c r="L1026" s="107">
        <v>1</v>
      </c>
      <c r="M1026" s="108">
        <v>45824</v>
      </c>
      <c r="N1026" s="108">
        <v>46007</v>
      </c>
      <c r="O1026" s="109">
        <f t="shared" si="36"/>
        <v>26.142857142857142</v>
      </c>
      <c r="P1026" s="110">
        <v>1</v>
      </c>
      <c r="Q1026" s="118" t="s">
        <v>2762</v>
      </c>
      <c r="R1026" s="110">
        <f t="shared" si="35"/>
        <v>1</v>
      </c>
      <c r="S1026" s="111" t="str">
        <f t="array" aca="1" ref="S1026" ca="1">IF(ISNUMBER(R1026),IF(R1026=100%,"CUMPLIDA",IF(AND(ISNUMBER(N1026),ISNUMBER(INDIRECT("FECHA_"&amp;$B1026,1))), IF(N1026&lt;=INDIRECT("FECHA_"&amp;$B1026,1),"INCUMPLIDA","PROCESO"), "VERIFICAR FECHA")),"SIN VALOR AVANCE")</f>
        <v>CUMPLIDA</v>
      </c>
    </row>
    <row r="1027" spans="1:19" ht="135.75">
      <c r="A1027" s="103" t="s">
        <v>17</v>
      </c>
      <c r="B1027" s="104" t="s">
        <v>14</v>
      </c>
      <c r="C1027" s="363"/>
      <c r="D1027" s="363"/>
      <c r="E1027" s="361" t="s">
        <v>2268</v>
      </c>
      <c r="F1027" s="361"/>
      <c r="G1027" s="361"/>
      <c r="H1027" s="361"/>
      <c r="I1027" s="253">
        <v>2</v>
      </c>
      <c r="J1027" s="254">
        <v>1</v>
      </c>
      <c r="K1027" s="254">
        <v>1</v>
      </c>
      <c r="L1027" s="107">
        <v>2</v>
      </c>
      <c r="M1027" s="108">
        <v>45839</v>
      </c>
      <c r="N1027" s="108">
        <v>46568</v>
      </c>
      <c r="O1027" s="109">
        <f t="shared" si="36"/>
        <v>104.14285714285714</v>
      </c>
      <c r="P1027" s="110">
        <v>0.24</v>
      </c>
      <c r="Q1027" s="118" t="s">
        <v>2763</v>
      </c>
      <c r="R1027" s="110">
        <f t="shared" si="35"/>
        <v>0.24</v>
      </c>
      <c r="S1027" s="111" t="str">
        <f t="array" aca="1" ref="S1027" ca="1">IF(ISNUMBER(R1027),IF(R1027=100%,"CUMPLIDA",IF(AND(ISNUMBER(N1027),ISNUMBER(INDIRECT("FECHA_"&amp;$B1027,1))), IF(N1027&lt;=INDIRECT("FECHA_"&amp;$B1027,1),"INCUMPLIDA","PROCESO"), "VERIFICAR FECHA")),"SIN VALOR AVANCE")</f>
        <v>PROCESO</v>
      </c>
    </row>
    <row r="1028" spans="1:19" ht="135.75">
      <c r="A1028" s="103" t="s">
        <v>17</v>
      </c>
      <c r="B1028" s="104" t="s">
        <v>14</v>
      </c>
      <c r="C1028" s="363"/>
      <c r="D1028" s="363"/>
      <c r="E1028" s="361"/>
      <c r="F1028" s="361"/>
      <c r="G1028" s="361"/>
      <c r="H1028" s="361"/>
      <c r="I1028" s="253">
        <v>3</v>
      </c>
      <c r="J1028" s="254">
        <v>1</v>
      </c>
      <c r="K1028" s="254">
        <v>1</v>
      </c>
      <c r="L1028" s="107">
        <v>1</v>
      </c>
      <c r="M1028" s="108">
        <v>45839</v>
      </c>
      <c r="N1028" s="108">
        <v>46568</v>
      </c>
      <c r="O1028" s="109">
        <f t="shared" si="36"/>
        <v>104.14285714285714</v>
      </c>
      <c r="P1028" s="110">
        <v>0.25</v>
      </c>
      <c r="Q1028" s="118" t="s">
        <v>2763</v>
      </c>
      <c r="R1028" s="110">
        <f t="shared" si="35"/>
        <v>0.25</v>
      </c>
      <c r="S1028" s="111" t="str">
        <f t="array" aca="1" ref="S1028" ca="1">IF(ISNUMBER(R1028),IF(R1028=100%,"CUMPLIDA",IF(AND(ISNUMBER(N1028),ISNUMBER(INDIRECT("FECHA_"&amp;$B1028,1))), IF(N1028&lt;=INDIRECT("FECHA_"&amp;$B1028,1),"INCUMPLIDA","PROCESO"), "VERIFICAR FECHA")),"SIN VALOR AVANCE")</f>
        <v>PROCESO</v>
      </c>
    </row>
    <row r="1029" spans="1:19" ht="135.75">
      <c r="A1029" s="103" t="s">
        <v>17</v>
      </c>
      <c r="B1029" s="104" t="s">
        <v>14</v>
      </c>
      <c r="C1029" s="363"/>
      <c r="D1029" s="363"/>
      <c r="E1029" s="361"/>
      <c r="F1029" s="361"/>
      <c r="G1029" s="361"/>
      <c r="H1029" s="361"/>
      <c r="I1029" s="253">
        <v>4</v>
      </c>
      <c r="J1029" s="254">
        <v>1</v>
      </c>
      <c r="K1029" s="254">
        <v>1</v>
      </c>
      <c r="L1029" s="107">
        <v>2</v>
      </c>
      <c r="M1029" s="108">
        <v>45839</v>
      </c>
      <c r="N1029" s="108">
        <v>46568</v>
      </c>
      <c r="O1029" s="109">
        <f t="shared" si="36"/>
        <v>104.14285714285714</v>
      </c>
      <c r="P1029" s="110">
        <v>0</v>
      </c>
      <c r="Q1029" s="118" t="s">
        <v>2763</v>
      </c>
      <c r="R1029" s="110">
        <f t="shared" si="35"/>
        <v>0</v>
      </c>
      <c r="S1029" s="111" t="str">
        <f t="array" aca="1" ref="S1029" ca="1">IF(ISNUMBER(R1029),IF(R1029=100%,"CUMPLIDA",IF(AND(ISNUMBER(N1029),ISNUMBER(INDIRECT("FECHA_"&amp;$B1029,1))), IF(N1029&lt;=INDIRECT("FECHA_"&amp;$B1029,1),"INCUMPLIDA","PROCESO"), "VERIFICAR FECHA")),"SIN VALOR AVANCE")</f>
        <v>PROCESO</v>
      </c>
    </row>
    <row r="1030" spans="1:19" ht="75.75">
      <c r="A1030" s="103" t="s">
        <v>17</v>
      </c>
      <c r="B1030" s="104" t="s">
        <v>14</v>
      </c>
      <c r="C1030" s="363"/>
      <c r="D1030" s="363"/>
      <c r="E1030" s="361"/>
      <c r="F1030" s="361"/>
      <c r="G1030" s="361"/>
      <c r="H1030" s="361"/>
      <c r="I1030" s="253">
        <v>5</v>
      </c>
      <c r="J1030" s="254">
        <v>1</v>
      </c>
      <c r="K1030" s="254">
        <v>1</v>
      </c>
      <c r="L1030" s="107">
        <v>4</v>
      </c>
      <c r="M1030" s="108">
        <v>45839</v>
      </c>
      <c r="N1030" s="108">
        <v>46203</v>
      </c>
      <c r="O1030" s="109">
        <f t="shared" si="36"/>
        <v>52</v>
      </c>
      <c r="P1030" s="110">
        <v>0.75</v>
      </c>
      <c r="Q1030" s="118" t="s">
        <v>2764</v>
      </c>
      <c r="R1030" s="110">
        <f t="shared" si="35"/>
        <v>0.75</v>
      </c>
      <c r="S1030" s="111" t="str">
        <f t="array" aca="1" ref="S1030" ca="1">IF(ISNUMBER(R1030),IF(R1030=100%,"CUMPLIDA",IF(AND(ISNUMBER(N1030),ISNUMBER(INDIRECT("FECHA_"&amp;$B1030,1))), IF(N1030&lt;=INDIRECT("FECHA_"&amp;$B1030,1),"INCUMPLIDA","PROCESO"), "VERIFICAR FECHA")),"SIN VALOR AVANCE")</f>
        <v>PROCESO</v>
      </c>
    </row>
    <row r="1031" spans="1:19" ht="60.75">
      <c r="A1031" s="103" t="s">
        <v>17</v>
      </c>
      <c r="B1031" s="104" t="s">
        <v>14</v>
      </c>
      <c r="C1031" s="363"/>
      <c r="D1031" s="363"/>
      <c r="E1031" s="361" t="s">
        <v>2283</v>
      </c>
      <c r="F1031" s="361"/>
      <c r="G1031" s="361"/>
      <c r="H1031" s="361"/>
      <c r="I1031" s="253">
        <v>6</v>
      </c>
      <c r="J1031" s="254">
        <v>1</v>
      </c>
      <c r="K1031" s="254">
        <v>1</v>
      </c>
      <c r="L1031" s="107">
        <v>2</v>
      </c>
      <c r="M1031" s="108">
        <v>45839</v>
      </c>
      <c r="N1031" s="108">
        <v>46203</v>
      </c>
      <c r="O1031" s="109">
        <f t="shared" si="36"/>
        <v>52</v>
      </c>
      <c r="P1031" s="110">
        <v>0.5</v>
      </c>
      <c r="Q1031" s="118" t="s">
        <v>2765</v>
      </c>
      <c r="R1031" s="110">
        <f t="shared" si="35"/>
        <v>0.5</v>
      </c>
      <c r="S1031" s="111" t="str">
        <f t="array" aca="1" ref="S1031" ca="1">IF(ISNUMBER(R1031),IF(R1031=100%,"CUMPLIDA",IF(AND(ISNUMBER(N1031),ISNUMBER(INDIRECT("FECHA_"&amp;$B1031,1))), IF(N1031&lt;=INDIRECT("FECHA_"&amp;$B1031,1),"INCUMPLIDA","PROCESO"), "VERIFICAR FECHA")),"SIN VALOR AVANCE")</f>
        <v>PROCESO</v>
      </c>
    </row>
    <row r="1032" spans="1:19" ht="60.75">
      <c r="A1032" s="103" t="s">
        <v>17</v>
      </c>
      <c r="B1032" s="104" t="s">
        <v>14</v>
      </c>
      <c r="C1032" s="363"/>
      <c r="D1032" s="363"/>
      <c r="E1032" s="361"/>
      <c r="F1032" s="361"/>
      <c r="G1032" s="361"/>
      <c r="H1032" s="361"/>
      <c r="I1032" s="253">
        <v>7</v>
      </c>
      <c r="J1032" s="254">
        <v>1</v>
      </c>
      <c r="K1032" s="254">
        <v>1</v>
      </c>
      <c r="L1032" s="107">
        <v>12</v>
      </c>
      <c r="M1032" s="108">
        <v>45839</v>
      </c>
      <c r="N1032" s="108">
        <v>46203</v>
      </c>
      <c r="O1032" s="109">
        <f t="shared" si="36"/>
        <v>52</v>
      </c>
      <c r="P1032" s="110">
        <v>0.75</v>
      </c>
      <c r="Q1032" s="118" t="s">
        <v>2765</v>
      </c>
      <c r="R1032" s="110">
        <f t="shared" si="35"/>
        <v>0.75</v>
      </c>
      <c r="S1032" s="111" t="str">
        <f t="array" aca="1" ref="S1032" ca="1">IF(ISNUMBER(R1032),IF(R1032=100%,"CUMPLIDA",IF(AND(ISNUMBER(N1032),ISNUMBER(INDIRECT("FECHA_"&amp;$B1032,1))), IF(N1032&lt;=INDIRECT("FECHA_"&amp;$B1032,1),"INCUMPLIDA","PROCESO"), "VERIFICAR FECHA")),"SIN VALOR AVANCE")</f>
        <v>PROCESO</v>
      </c>
    </row>
    <row r="1033" spans="1:19" ht="60.75">
      <c r="A1033" s="103" t="s">
        <v>17</v>
      </c>
      <c r="B1033" s="104" t="s">
        <v>14</v>
      </c>
      <c r="C1033" s="363"/>
      <c r="D1033" s="363"/>
      <c r="E1033" s="361" t="s">
        <v>2284</v>
      </c>
      <c r="F1033" s="361"/>
      <c r="G1033" s="361"/>
      <c r="H1033" s="361"/>
      <c r="I1033" s="253">
        <v>8</v>
      </c>
      <c r="J1033" s="254">
        <v>1</v>
      </c>
      <c r="K1033" s="254">
        <v>1</v>
      </c>
      <c r="L1033" s="107">
        <v>2</v>
      </c>
      <c r="M1033" s="108">
        <v>45839</v>
      </c>
      <c r="N1033" s="108">
        <v>46203</v>
      </c>
      <c r="O1033" s="109">
        <f t="shared" si="36"/>
        <v>52</v>
      </c>
      <c r="P1033" s="110">
        <v>0.5</v>
      </c>
      <c r="Q1033" s="118" t="s">
        <v>2766</v>
      </c>
      <c r="R1033" s="110">
        <f t="shared" si="35"/>
        <v>0.5</v>
      </c>
      <c r="S1033" s="111" t="str">
        <f t="array" aca="1" ref="S1033" ca="1">IF(ISNUMBER(R1033),IF(R1033=100%,"CUMPLIDA",IF(AND(ISNUMBER(N1033),ISNUMBER(INDIRECT("FECHA_"&amp;$B1033,1))), IF(N1033&lt;=INDIRECT("FECHA_"&amp;$B1033,1),"INCUMPLIDA","PROCESO"), "VERIFICAR FECHA")),"SIN VALOR AVANCE")</f>
        <v>PROCESO</v>
      </c>
    </row>
    <row r="1034" spans="1:19" ht="75.75">
      <c r="A1034" s="103" t="s">
        <v>17</v>
      </c>
      <c r="B1034" s="104" t="s">
        <v>14</v>
      </c>
      <c r="C1034" s="363"/>
      <c r="D1034" s="363"/>
      <c r="E1034" s="361"/>
      <c r="F1034" s="361"/>
      <c r="G1034" s="361"/>
      <c r="H1034" s="361"/>
      <c r="I1034" s="253">
        <v>9</v>
      </c>
      <c r="J1034" s="254">
        <v>1</v>
      </c>
      <c r="K1034" s="254">
        <v>1</v>
      </c>
      <c r="L1034" s="107">
        <v>2</v>
      </c>
      <c r="M1034" s="108">
        <v>45839</v>
      </c>
      <c r="N1034" s="108">
        <v>45961</v>
      </c>
      <c r="O1034" s="109">
        <f t="shared" si="36"/>
        <v>17.428571428571427</v>
      </c>
      <c r="P1034" s="110">
        <v>1</v>
      </c>
      <c r="Q1034" s="119" t="s">
        <v>2767</v>
      </c>
      <c r="R1034" s="110">
        <f t="shared" si="35"/>
        <v>1</v>
      </c>
      <c r="S1034" s="111" t="str">
        <f t="array" aca="1" ref="S1034" ca="1">IF(ISNUMBER(R1034),IF(R1034=100%,"CUMPLIDA",IF(AND(ISNUMBER(N1034),ISNUMBER(INDIRECT("FECHA_"&amp;$B1034,1))), IF(N1034&lt;=INDIRECT("FECHA_"&amp;$B1034,1),"INCUMPLIDA","PROCESO"), "VERIFICAR FECHA")),"SIN VALOR AVANCE")</f>
        <v>CUMPLIDA</v>
      </c>
    </row>
    <row r="1035" spans="1:19" ht="75.75">
      <c r="A1035" s="103" t="s">
        <v>17</v>
      </c>
      <c r="B1035" s="104" t="s">
        <v>14</v>
      </c>
      <c r="C1035" s="363"/>
      <c r="D1035" s="363"/>
      <c r="E1035" s="361"/>
      <c r="F1035" s="361"/>
      <c r="G1035" s="361"/>
      <c r="H1035" s="361"/>
      <c r="I1035" s="253">
        <v>10</v>
      </c>
      <c r="J1035" s="254">
        <v>1</v>
      </c>
      <c r="K1035" s="254">
        <v>1</v>
      </c>
      <c r="L1035" s="107">
        <v>1</v>
      </c>
      <c r="M1035" s="108">
        <v>45839</v>
      </c>
      <c r="N1035" s="108">
        <v>46234</v>
      </c>
      <c r="O1035" s="109">
        <f t="shared" si="36"/>
        <v>56.428571428571431</v>
      </c>
      <c r="P1035" s="110">
        <v>0.77</v>
      </c>
      <c r="Q1035" s="118" t="s">
        <v>2768</v>
      </c>
      <c r="R1035" s="110">
        <f t="shared" si="35"/>
        <v>0.77</v>
      </c>
      <c r="S1035" s="111" t="str">
        <f t="array" aca="1" ref="S1035" ca="1">IF(ISNUMBER(R1035),IF(R1035=100%,"CUMPLIDA",IF(AND(ISNUMBER(N1035),ISNUMBER(INDIRECT("FECHA_"&amp;$B1035,1))), IF(N1035&lt;=INDIRECT("FECHA_"&amp;$B1035,1),"INCUMPLIDA","PROCESO"), "VERIFICAR FECHA")),"SIN VALOR AVANCE")</f>
        <v>PROCESO</v>
      </c>
    </row>
    <row r="1036" spans="1:19" ht="120.75">
      <c r="A1036" s="103" t="s">
        <v>17</v>
      </c>
      <c r="B1036" s="104" t="s">
        <v>14</v>
      </c>
      <c r="C1036" s="363"/>
      <c r="D1036" s="363"/>
      <c r="E1036" s="361"/>
      <c r="F1036" s="361"/>
      <c r="G1036" s="361"/>
      <c r="H1036" s="361"/>
      <c r="I1036" s="253">
        <v>20</v>
      </c>
      <c r="J1036" s="254">
        <v>1</v>
      </c>
      <c r="K1036" s="254">
        <v>1</v>
      </c>
      <c r="L1036" s="107">
        <v>1</v>
      </c>
      <c r="M1036" s="108">
        <v>45944</v>
      </c>
      <c r="N1036" s="108">
        <v>46022</v>
      </c>
      <c r="O1036" s="109">
        <f t="shared" si="36"/>
        <v>11.142857142857142</v>
      </c>
      <c r="P1036" s="110">
        <v>1</v>
      </c>
      <c r="Q1036" s="118" t="s">
        <v>2769</v>
      </c>
      <c r="R1036" s="110">
        <f t="shared" si="35"/>
        <v>1</v>
      </c>
      <c r="S1036" s="111" t="str">
        <f t="array" aca="1" ref="S1036" ca="1">IF(ISNUMBER(R1036),IF(R1036=100%,"CUMPLIDA",IF(AND(ISNUMBER(N1036),ISNUMBER(INDIRECT("FECHA_"&amp;$B1036,1))), IF(N1036&lt;=INDIRECT("FECHA_"&amp;$B1036,1),"INCUMPLIDA","PROCESO"), "VERIFICAR FECHA")),"SIN VALOR AVANCE")</f>
        <v>CUMPLIDA</v>
      </c>
    </row>
    <row r="1037" spans="1:19" ht="60.75">
      <c r="A1037" s="103" t="s">
        <v>17</v>
      </c>
      <c r="B1037" s="104" t="s">
        <v>14</v>
      </c>
      <c r="C1037" s="363"/>
      <c r="D1037" s="363"/>
      <c r="E1037" s="253" t="s">
        <v>2285</v>
      </c>
      <c r="F1037" s="253"/>
      <c r="G1037" s="253"/>
      <c r="H1037" s="361"/>
      <c r="I1037" s="253">
        <v>11</v>
      </c>
      <c r="J1037" s="254">
        <v>1</v>
      </c>
      <c r="K1037" s="254">
        <v>1</v>
      </c>
      <c r="L1037" s="107">
        <v>14</v>
      </c>
      <c r="M1037" s="108">
        <v>45839</v>
      </c>
      <c r="N1037" s="108">
        <v>46203</v>
      </c>
      <c r="O1037" s="109">
        <f t="shared" si="36"/>
        <v>52</v>
      </c>
      <c r="P1037" s="110">
        <v>0.75</v>
      </c>
      <c r="Q1037" s="118" t="s">
        <v>2766</v>
      </c>
      <c r="R1037" s="110">
        <f t="shared" si="35"/>
        <v>0.75</v>
      </c>
      <c r="S1037" s="111" t="str">
        <f t="array" aca="1" ref="S1037" ca="1">IF(ISNUMBER(R1037),IF(R1037=100%,"CUMPLIDA",IF(AND(ISNUMBER(N1037),ISNUMBER(INDIRECT("FECHA_"&amp;$B1037,1))), IF(N1037&lt;=INDIRECT("FECHA_"&amp;$B1037,1),"INCUMPLIDA","PROCESO"), "VERIFICAR FECHA")),"SIN VALOR AVANCE")</f>
        <v>PROCESO</v>
      </c>
    </row>
    <row r="1038" spans="1:19" ht="105.75">
      <c r="A1038" s="103" t="s">
        <v>17</v>
      </c>
      <c r="B1038" s="104" t="s">
        <v>14</v>
      </c>
      <c r="C1038" s="363"/>
      <c r="D1038" s="363"/>
      <c r="E1038" s="361" t="s">
        <v>2556</v>
      </c>
      <c r="F1038" s="361"/>
      <c r="G1038" s="361"/>
      <c r="H1038" s="361"/>
      <c r="I1038" s="253">
        <v>12</v>
      </c>
      <c r="J1038" s="254">
        <v>1</v>
      </c>
      <c r="K1038" s="254">
        <v>1</v>
      </c>
      <c r="L1038" s="107">
        <v>1</v>
      </c>
      <c r="M1038" s="108">
        <v>45839</v>
      </c>
      <c r="N1038" s="108">
        <v>46052</v>
      </c>
      <c r="O1038" s="109">
        <f t="shared" si="36"/>
        <v>30.428571428571427</v>
      </c>
      <c r="P1038" s="110">
        <v>1</v>
      </c>
      <c r="Q1038" s="118" t="s">
        <v>2770</v>
      </c>
      <c r="R1038" s="110">
        <f t="shared" si="35"/>
        <v>1</v>
      </c>
      <c r="S1038" s="111" t="str">
        <f t="array" aca="1" ref="S1038" ca="1">IF(ISNUMBER(R1038),IF(R1038=100%,"CUMPLIDA",IF(AND(ISNUMBER(N1038),ISNUMBER(INDIRECT("FECHA_"&amp;$B1038,1))), IF(N1038&lt;=INDIRECT("FECHA_"&amp;$B1038,1),"INCUMPLIDA","PROCESO"), "VERIFICAR FECHA")),"SIN VALOR AVANCE")</f>
        <v>CUMPLIDA</v>
      </c>
    </row>
    <row r="1039" spans="1:19" ht="45.75">
      <c r="A1039" s="103" t="s">
        <v>17</v>
      </c>
      <c r="B1039" s="104" t="s">
        <v>14</v>
      </c>
      <c r="C1039" s="363"/>
      <c r="D1039" s="363"/>
      <c r="E1039" s="361"/>
      <c r="F1039" s="361"/>
      <c r="G1039" s="361"/>
      <c r="H1039" s="361"/>
      <c r="I1039" s="253">
        <v>13</v>
      </c>
      <c r="J1039" s="254">
        <v>1</v>
      </c>
      <c r="K1039" s="254">
        <v>1</v>
      </c>
      <c r="L1039" s="107">
        <v>1</v>
      </c>
      <c r="M1039" s="108">
        <v>45839</v>
      </c>
      <c r="N1039" s="108">
        <v>46052</v>
      </c>
      <c r="O1039" s="109">
        <f t="shared" si="36"/>
        <v>30.428571428571427</v>
      </c>
      <c r="P1039" s="110">
        <v>1</v>
      </c>
      <c r="Q1039" s="118" t="s">
        <v>2771</v>
      </c>
      <c r="R1039" s="110">
        <f t="shared" si="35"/>
        <v>1</v>
      </c>
      <c r="S1039" s="111" t="str">
        <f t="array" aca="1" ref="S1039" ca="1">IF(ISNUMBER(R1039),IF(R1039=100%,"CUMPLIDA",IF(AND(ISNUMBER(N1039),ISNUMBER(INDIRECT("FECHA_"&amp;$B1039,1))), IF(N1039&lt;=INDIRECT("FECHA_"&amp;$B1039,1),"INCUMPLIDA","PROCESO"), "VERIFICAR FECHA")),"SIN VALOR AVANCE")</f>
        <v>CUMPLIDA</v>
      </c>
    </row>
    <row r="1040" spans="1:19" ht="60.75">
      <c r="A1040" s="103" t="s">
        <v>17</v>
      </c>
      <c r="B1040" s="104" t="s">
        <v>14</v>
      </c>
      <c r="C1040" s="363"/>
      <c r="D1040" s="363"/>
      <c r="E1040" s="361"/>
      <c r="F1040" s="361"/>
      <c r="G1040" s="361"/>
      <c r="H1040" s="361"/>
      <c r="I1040" s="253">
        <v>14</v>
      </c>
      <c r="J1040" s="254">
        <v>1</v>
      </c>
      <c r="K1040" s="254">
        <v>1</v>
      </c>
      <c r="L1040" s="107">
        <v>5</v>
      </c>
      <c r="M1040" s="108">
        <v>45839</v>
      </c>
      <c r="N1040" s="108">
        <v>46052</v>
      </c>
      <c r="O1040" s="109">
        <f t="shared" si="36"/>
        <v>30.428571428571427</v>
      </c>
      <c r="P1040" s="110">
        <v>1</v>
      </c>
      <c r="Q1040" s="118" t="s">
        <v>2772</v>
      </c>
      <c r="R1040" s="110">
        <f t="shared" si="35"/>
        <v>1</v>
      </c>
      <c r="S1040" s="111" t="str">
        <f t="array" aca="1" ref="S1040" ca="1">IF(ISNUMBER(R1040),IF(R1040=100%,"CUMPLIDA",IF(AND(ISNUMBER(N1040),ISNUMBER(INDIRECT("FECHA_"&amp;$B1040,1))), IF(N1040&lt;=INDIRECT("FECHA_"&amp;$B1040,1),"INCUMPLIDA","PROCESO"), "VERIFICAR FECHA")),"SIN VALOR AVANCE")</f>
        <v>CUMPLIDA</v>
      </c>
    </row>
    <row r="1041" spans="1:19" ht="75.75">
      <c r="A1041" s="103" t="s">
        <v>17</v>
      </c>
      <c r="B1041" s="104" t="s">
        <v>14</v>
      </c>
      <c r="C1041" s="363"/>
      <c r="D1041" s="363"/>
      <c r="E1041" s="361"/>
      <c r="F1041" s="361"/>
      <c r="G1041" s="361" t="s">
        <v>2359</v>
      </c>
      <c r="H1041" s="361"/>
      <c r="I1041" s="253">
        <v>2</v>
      </c>
      <c r="J1041" s="254">
        <v>1</v>
      </c>
      <c r="K1041" s="254">
        <v>1</v>
      </c>
      <c r="L1041" s="107">
        <v>2</v>
      </c>
      <c r="M1041" s="108">
        <v>45839</v>
      </c>
      <c r="N1041" s="108">
        <v>46568</v>
      </c>
      <c r="O1041" s="109">
        <f t="shared" si="36"/>
        <v>104.14285714285714</v>
      </c>
      <c r="P1041" s="110">
        <v>0.24</v>
      </c>
      <c r="Q1041" s="118" t="s">
        <v>2773</v>
      </c>
      <c r="R1041" s="110">
        <f t="shared" si="35"/>
        <v>0.24</v>
      </c>
      <c r="S1041" s="111" t="str">
        <f t="array" aca="1" ref="S1041" ca="1">IF(ISNUMBER(R1041),IF(R1041=100%,"CUMPLIDA",IF(AND(ISNUMBER(N1041),ISNUMBER(INDIRECT("FECHA_"&amp;$B1041,1))), IF(N1041&lt;=INDIRECT("FECHA_"&amp;$B1041,1),"INCUMPLIDA","PROCESO"), "VERIFICAR FECHA")),"SIN VALOR AVANCE")</f>
        <v>PROCESO</v>
      </c>
    </row>
    <row r="1042" spans="1:19" ht="135.75">
      <c r="A1042" s="103" t="s">
        <v>17</v>
      </c>
      <c r="B1042" s="104" t="s">
        <v>14</v>
      </c>
      <c r="C1042" s="363"/>
      <c r="D1042" s="363"/>
      <c r="E1042" s="361"/>
      <c r="F1042" s="361"/>
      <c r="G1042" s="361"/>
      <c r="H1042" s="361"/>
      <c r="I1042" s="253">
        <v>3</v>
      </c>
      <c r="J1042" s="254">
        <v>1</v>
      </c>
      <c r="K1042" s="254">
        <v>1</v>
      </c>
      <c r="L1042" s="107">
        <v>1</v>
      </c>
      <c r="M1042" s="108">
        <v>45839</v>
      </c>
      <c r="N1042" s="108">
        <v>46568</v>
      </c>
      <c r="O1042" s="109">
        <f t="shared" si="36"/>
        <v>104.14285714285714</v>
      </c>
      <c r="P1042" s="110">
        <v>0.25</v>
      </c>
      <c r="Q1042" s="119" t="s">
        <v>2774</v>
      </c>
      <c r="R1042" s="110">
        <f t="shared" si="35"/>
        <v>0.25</v>
      </c>
      <c r="S1042" s="111" t="str">
        <f t="array" aca="1" ref="S1042" ca="1">IF(ISNUMBER(R1042),IF(R1042=100%,"CUMPLIDA",IF(AND(ISNUMBER(N1042),ISNUMBER(INDIRECT("FECHA_"&amp;$B1042,1))), IF(N1042&lt;=INDIRECT("FECHA_"&amp;$B1042,1),"INCUMPLIDA","PROCESO"), "VERIFICAR FECHA")),"SIN VALOR AVANCE")</f>
        <v>PROCESO</v>
      </c>
    </row>
    <row r="1043" spans="1:19" ht="105.75">
      <c r="A1043" s="103" t="s">
        <v>17</v>
      </c>
      <c r="B1043" s="104" t="s">
        <v>14</v>
      </c>
      <c r="C1043" s="363"/>
      <c r="D1043" s="363"/>
      <c r="E1043" s="361"/>
      <c r="F1043" s="361"/>
      <c r="G1043" s="361"/>
      <c r="H1043" s="361"/>
      <c r="I1043" s="253">
        <v>4</v>
      </c>
      <c r="J1043" s="254">
        <v>1</v>
      </c>
      <c r="K1043" s="254">
        <v>1</v>
      </c>
      <c r="L1043" s="107">
        <v>2</v>
      </c>
      <c r="M1043" s="108">
        <v>45839</v>
      </c>
      <c r="N1043" s="108">
        <v>46568</v>
      </c>
      <c r="O1043" s="109">
        <f t="shared" si="36"/>
        <v>104.14285714285714</v>
      </c>
      <c r="P1043" s="110">
        <v>0</v>
      </c>
      <c r="Q1043" s="118" t="s">
        <v>2775</v>
      </c>
      <c r="R1043" s="110">
        <f t="shared" si="35"/>
        <v>0</v>
      </c>
      <c r="S1043" s="111" t="str">
        <f t="array" aca="1" ref="S1043" ca="1">IF(ISNUMBER(R1043),IF(R1043=100%,"CUMPLIDA",IF(AND(ISNUMBER(N1043),ISNUMBER(INDIRECT("FECHA_"&amp;$B1043,1))), IF(N1043&lt;=INDIRECT("FECHA_"&amp;$B1043,1),"INCUMPLIDA","PROCESO"), "VERIFICAR FECHA")),"SIN VALOR AVANCE")</f>
        <v>PROCESO</v>
      </c>
    </row>
    <row r="1044" spans="1:19" ht="45.75">
      <c r="A1044" s="103" t="s">
        <v>17</v>
      </c>
      <c r="B1044" s="104" t="s">
        <v>14</v>
      </c>
      <c r="C1044" s="363"/>
      <c r="D1044" s="363"/>
      <c r="E1044" s="361"/>
      <c r="F1044" s="361"/>
      <c r="G1044" s="361"/>
      <c r="H1044" s="361"/>
      <c r="I1044" s="253">
        <v>15</v>
      </c>
      <c r="J1044" s="254">
        <v>1</v>
      </c>
      <c r="K1044" s="254">
        <v>1</v>
      </c>
      <c r="L1044" s="107">
        <v>4</v>
      </c>
      <c r="M1044" s="108">
        <v>45839</v>
      </c>
      <c r="N1044" s="108">
        <v>46203</v>
      </c>
      <c r="O1044" s="109">
        <f t="shared" si="36"/>
        <v>52</v>
      </c>
      <c r="P1044" s="110">
        <v>0</v>
      </c>
      <c r="Q1044" s="118" t="s">
        <v>2771</v>
      </c>
      <c r="R1044" s="110">
        <f t="shared" si="35"/>
        <v>0</v>
      </c>
      <c r="S1044" s="111" t="str">
        <f t="array" aca="1" ref="S1044" ca="1">IF(ISNUMBER(R1044),IF(R1044=100%,"CUMPLIDA",IF(AND(ISNUMBER(N1044),ISNUMBER(INDIRECT("FECHA_"&amp;$B1044,1))), IF(N1044&lt;=INDIRECT("FECHA_"&amp;$B1044,1),"INCUMPLIDA","PROCESO"), "VERIFICAR FECHA")),"SIN VALOR AVANCE")</f>
        <v>PROCESO</v>
      </c>
    </row>
    <row r="1045" spans="1:19" ht="135.75">
      <c r="A1045" s="103" t="s">
        <v>17</v>
      </c>
      <c r="B1045" s="104" t="s">
        <v>14</v>
      </c>
      <c r="C1045" s="363"/>
      <c r="D1045" s="363"/>
      <c r="E1045" s="361"/>
      <c r="F1045" s="361"/>
      <c r="G1045" s="361" t="s">
        <v>2361</v>
      </c>
      <c r="H1045" s="361"/>
      <c r="I1045" s="253">
        <v>2</v>
      </c>
      <c r="J1045" s="254">
        <v>1</v>
      </c>
      <c r="K1045" s="254">
        <v>1</v>
      </c>
      <c r="L1045" s="107">
        <v>2</v>
      </c>
      <c r="M1045" s="108">
        <v>45839</v>
      </c>
      <c r="N1045" s="108">
        <v>46568</v>
      </c>
      <c r="O1045" s="109">
        <f t="shared" si="36"/>
        <v>104.14285714285714</v>
      </c>
      <c r="P1045" s="110">
        <v>0.24</v>
      </c>
      <c r="Q1045" s="118" t="s">
        <v>2763</v>
      </c>
      <c r="R1045" s="110">
        <f t="shared" si="35"/>
        <v>0.24</v>
      </c>
      <c r="S1045" s="111" t="str">
        <f t="array" aca="1" ref="S1045" ca="1">IF(ISNUMBER(R1045),IF(R1045=100%,"CUMPLIDA",IF(AND(ISNUMBER(N1045),ISNUMBER(INDIRECT("FECHA_"&amp;$B1045,1))), IF(N1045&lt;=INDIRECT("FECHA_"&amp;$B1045,1),"INCUMPLIDA","PROCESO"), "VERIFICAR FECHA")),"SIN VALOR AVANCE")</f>
        <v>PROCESO</v>
      </c>
    </row>
    <row r="1046" spans="1:19" ht="135.75">
      <c r="A1046" s="103" t="s">
        <v>17</v>
      </c>
      <c r="B1046" s="104" t="s">
        <v>14</v>
      </c>
      <c r="C1046" s="363"/>
      <c r="D1046" s="363"/>
      <c r="E1046" s="361"/>
      <c r="F1046" s="361"/>
      <c r="G1046" s="361"/>
      <c r="H1046" s="361"/>
      <c r="I1046" s="253">
        <v>3</v>
      </c>
      <c r="J1046" s="254">
        <v>1</v>
      </c>
      <c r="K1046" s="254">
        <v>1</v>
      </c>
      <c r="L1046" s="107">
        <v>1</v>
      </c>
      <c r="M1046" s="108">
        <v>45839</v>
      </c>
      <c r="N1046" s="108">
        <v>46568</v>
      </c>
      <c r="O1046" s="109">
        <f t="shared" si="36"/>
        <v>104.14285714285714</v>
      </c>
      <c r="P1046" s="110">
        <v>0.25</v>
      </c>
      <c r="Q1046" s="118" t="s">
        <v>2763</v>
      </c>
      <c r="R1046" s="110">
        <f t="shared" si="35"/>
        <v>0.25</v>
      </c>
      <c r="S1046" s="111" t="str">
        <f t="array" aca="1" ref="S1046" ca="1">IF(ISNUMBER(R1046),IF(R1046=100%,"CUMPLIDA",IF(AND(ISNUMBER(N1046),ISNUMBER(INDIRECT("FECHA_"&amp;$B1046,1))), IF(N1046&lt;=INDIRECT("FECHA_"&amp;$B1046,1),"INCUMPLIDA","PROCESO"), "VERIFICAR FECHA")),"SIN VALOR AVANCE")</f>
        <v>PROCESO</v>
      </c>
    </row>
    <row r="1047" spans="1:19" ht="135.75">
      <c r="A1047" s="103" t="s">
        <v>17</v>
      </c>
      <c r="B1047" s="104" t="s">
        <v>14</v>
      </c>
      <c r="C1047" s="363"/>
      <c r="D1047" s="363"/>
      <c r="E1047" s="361"/>
      <c r="F1047" s="361"/>
      <c r="G1047" s="361"/>
      <c r="H1047" s="361"/>
      <c r="I1047" s="253">
        <v>4</v>
      </c>
      <c r="J1047" s="254">
        <v>1</v>
      </c>
      <c r="K1047" s="254">
        <v>1</v>
      </c>
      <c r="L1047" s="107">
        <v>2</v>
      </c>
      <c r="M1047" s="108">
        <v>45839</v>
      </c>
      <c r="N1047" s="108">
        <v>46568</v>
      </c>
      <c r="O1047" s="109">
        <f t="shared" si="36"/>
        <v>104.14285714285714</v>
      </c>
      <c r="P1047" s="110">
        <v>0</v>
      </c>
      <c r="Q1047" s="118" t="s">
        <v>2763</v>
      </c>
      <c r="R1047" s="110">
        <f t="shared" si="35"/>
        <v>0</v>
      </c>
      <c r="S1047" s="111" t="str">
        <f t="array" aca="1" ref="S1047" ca="1">IF(ISNUMBER(R1047),IF(R1047=100%,"CUMPLIDA",IF(AND(ISNUMBER(N1047),ISNUMBER(INDIRECT("FECHA_"&amp;$B1047,1))), IF(N1047&lt;=INDIRECT("FECHA_"&amp;$B1047,1),"INCUMPLIDA","PROCESO"), "VERIFICAR FECHA")),"SIN VALOR AVANCE")</f>
        <v>PROCESO</v>
      </c>
    </row>
    <row r="1048" spans="1:19" ht="75.75">
      <c r="A1048" s="103" t="s">
        <v>17</v>
      </c>
      <c r="B1048" s="104" t="s">
        <v>14</v>
      </c>
      <c r="C1048" s="363"/>
      <c r="D1048" s="363"/>
      <c r="E1048" s="361"/>
      <c r="F1048" s="361"/>
      <c r="G1048" s="361"/>
      <c r="H1048" s="361"/>
      <c r="I1048" s="253">
        <v>16</v>
      </c>
      <c r="J1048" s="254">
        <v>1</v>
      </c>
      <c r="K1048" s="254">
        <v>1</v>
      </c>
      <c r="L1048" s="107">
        <v>4</v>
      </c>
      <c r="M1048" s="108">
        <v>45839</v>
      </c>
      <c r="N1048" s="108">
        <v>46203</v>
      </c>
      <c r="O1048" s="109">
        <f t="shared" si="36"/>
        <v>52</v>
      </c>
      <c r="P1048" s="110">
        <v>0.75</v>
      </c>
      <c r="Q1048" s="118" t="s">
        <v>2776</v>
      </c>
      <c r="R1048" s="110">
        <f t="shared" si="35"/>
        <v>0.75</v>
      </c>
      <c r="S1048" s="111" t="str">
        <f t="array" aca="1" ref="S1048" ca="1">IF(ISNUMBER(R1048),IF(R1048=100%,"CUMPLIDA",IF(AND(ISNUMBER(N1048),ISNUMBER(INDIRECT("FECHA_"&amp;$B1048,1))), IF(N1048&lt;=INDIRECT("FECHA_"&amp;$B1048,1),"INCUMPLIDA","PROCESO"), "VERIFICAR FECHA")),"SIN VALOR AVANCE")</f>
        <v>PROCESO</v>
      </c>
    </row>
    <row r="1049" spans="1:19" ht="60.75">
      <c r="A1049" s="103" t="s">
        <v>17</v>
      </c>
      <c r="B1049" s="104" t="s">
        <v>14</v>
      </c>
      <c r="C1049" s="363"/>
      <c r="D1049" s="363"/>
      <c r="E1049" s="361"/>
      <c r="F1049" s="361"/>
      <c r="G1049" s="361" t="s">
        <v>2363</v>
      </c>
      <c r="H1049" s="361"/>
      <c r="I1049" s="253">
        <v>17</v>
      </c>
      <c r="J1049" s="254">
        <v>1</v>
      </c>
      <c r="K1049" s="254">
        <v>1</v>
      </c>
      <c r="L1049" s="107">
        <v>1</v>
      </c>
      <c r="M1049" s="108">
        <v>45839</v>
      </c>
      <c r="N1049" s="108">
        <v>46203</v>
      </c>
      <c r="O1049" s="109">
        <f t="shared" si="36"/>
        <v>52</v>
      </c>
      <c r="P1049" s="110">
        <v>0</v>
      </c>
      <c r="Q1049" s="118" t="s">
        <v>2777</v>
      </c>
      <c r="R1049" s="110">
        <f t="shared" si="35"/>
        <v>0</v>
      </c>
      <c r="S1049" s="111" t="str">
        <f t="array" aca="1" ref="S1049" ca="1">IF(ISNUMBER(R1049),IF(R1049=100%,"CUMPLIDA",IF(AND(ISNUMBER(N1049),ISNUMBER(INDIRECT("FECHA_"&amp;$B1049,1))), IF(N1049&lt;=INDIRECT("FECHA_"&amp;$B1049,1),"INCUMPLIDA","PROCESO"), "VERIFICAR FECHA")),"SIN VALOR AVANCE")</f>
        <v>PROCESO</v>
      </c>
    </row>
    <row r="1050" spans="1:19" ht="75.75">
      <c r="A1050" s="103" t="s">
        <v>17</v>
      </c>
      <c r="B1050" s="104" t="s">
        <v>14</v>
      </c>
      <c r="C1050" s="363"/>
      <c r="D1050" s="363"/>
      <c r="E1050" s="361"/>
      <c r="F1050" s="361"/>
      <c r="G1050" s="361"/>
      <c r="H1050" s="361"/>
      <c r="I1050" s="253">
        <v>18</v>
      </c>
      <c r="J1050" s="254">
        <v>1</v>
      </c>
      <c r="K1050" s="254">
        <v>1</v>
      </c>
      <c r="L1050" s="107">
        <v>1</v>
      </c>
      <c r="M1050" s="108">
        <v>46233</v>
      </c>
      <c r="N1050" s="108">
        <v>46356</v>
      </c>
      <c r="O1050" s="109">
        <f t="shared" si="36"/>
        <v>17.571428571428573</v>
      </c>
      <c r="P1050" s="110">
        <v>0</v>
      </c>
      <c r="Q1050" s="118" t="s">
        <v>2778</v>
      </c>
      <c r="R1050" s="110">
        <f t="shared" ref="R1050:R1096" si="37">(P1050)</f>
        <v>0</v>
      </c>
      <c r="S1050" s="111" t="str">
        <f t="array" aca="1" ref="S1050" ca="1">IF(ISNUMBER(R1050),IF(R1050=100%,"CUMPLIDA",IF(AND(ISNUMBER(N1050),ISNUMBER(INDIRECT("FECHA_"&amp;$B1050,1))), IF(N1050&lt;=INDIRECT("FECHA_"&amp;$B1050,1),"INCUMPLIDA","PROCESO"), "VERIFICAR FECHA")),"SIN VALOR AVANCE")</f>
        <v>PROCESO</v>
      </c>
    </row>
    <row r="1051" spans="1:19" ht="120">
      <c r="A1051" s="103" t="s">
        <v>17</v>
      </c>
      <c r="B1051" s="104" t="s">
        <v>14</v>
      </c>
      <c r="C1051" s="363" t="s">
        <v>2779</v>
      </c>
      <c r="D1051" s="363"/>
      <c r="E1051" s="253" t="s">
        <v>2367</v>
      </c>
      <c r="F1051" s="253"/>
      <c r="G1051" s="253"/>
      <c r="H1051" s="361"/>
      <c r="I1051" s="253">
        <v>1</v>
      </c>
      <c r="J1051" s="254">
        <v>1</v>
      </c>
      <c r="K1051" s="254">
        <v>1</v>
      </c>
      <c r="L1051" s="105" t="s">
        <v>2780</v>
      </c>
      <c r="M1051" s="108">
        <v>45931</v>
      </c>
      <c r="N1051" s="108">
        <v>46265</v>
      </c>
      <c r="O1051" s="109">
        <f t="shared" si="36"/>
        <v>47.714285714285715</v>
      </c>
      <c r="P1051" s="110">
        <v>0</v>
      </c>
      <c r="Q1051" s="118" t="s">
        <v>2781</v>
      </c>
      <c r="R1051" s="110">
        <f t="shared" si="37"/>
        <v>0</v>
      </c>
      <c r="S1051" s="111" t="str">
        <f t="array" aca="1" ref="S1051" ca="1">IF(ISNUMBER(R1051),IF(R1051=100%,"CUMPLIDA",IF(AND(ISNUMBER(N1051),ISNUMBER(INDIRECT("FECHA_"&amp;$B1051,1))), IF(N1051&lt;=INDIRECT("FECHA_"&amp;$B1051,1),"INCUMPLIDA","PROCESO"), "VERIFICAR FECHA")),"SIN VALOR AVANCE")</f>
        <v>PROCESO</v>
      </c>
    </row>
    <row r="1052" spans="1:19" ht="60">
      <c r="A1052" s="103" t="s">
        <v>17</v>
      </c>
      <c r="B1052" s="104" t="s">
        <v>14</v>
      </c>
      <c r="C1052" s="363"/>
      <c r="D1052" s="363"/>
      <c r="E1052" s="361" t="s">
        <v>2268</v>
      </c>
      <c r="F1052" s="361"/>
      <c r="G1052" s="361"/>
      <c r="H1052" s="361"/>
      <c r="I1052" s="253">
        <v>2</v>
      </c>
      <c r="J1052" s="254">
        <v>1</v>
      </c>
      <c r="K1052" s="254">
        <v>1</v>
      </c>
      <c r="L1052" s="105" t="s">
        <v>2782</v>
      </c>
      <c r="M1052" s="108">
        <v>45931</v>
      </c>
      <c r="N1052" s="108">
        <v>46265</v>
      </c>
      <c r="O1052" s="109">
        <f t="shared" si="36"/>
        <v>47.714285714285715</v>
      </c>
      <c r="P1052" s="110">
        <v>1</v>
      </c>
      <c r="Q1052" s="106" t="s">
        <v>2783</v>
      </c>
      <c r="R1052" s="110">
        <f t="shared" si="37"/>
        <v>1</v>
      </c>
      <c r="S1052" s="111" t="str">
        <f t="array" aca="1" ref="S1052" ca="1">IF(ISNUMBER(R1052),IF(R1052=100%,"CUMPLIDA",IF(AND(ISNUMBER(N1052),ISNUMBER(INDIRECT("FECHA_"&amp;$B1052,1))), IF(N1052&lt;=INDIRECT("FECHA_"&amp;$B1052,1),"INCUMPLIDA","PROCESO"), "VERIFICAR FECHA")),"SIN VALOR AVANCE")</f>
        <v>CUMPLIDA</v>
      </c>
    </row>
    <row r="1053" spans="1:19" ht="45.75">
      <c r="A1053" s="103" t="s">
        <v>17</v>
      </c>
      <c r="B1053" s="104" t="s">
        <v>14</v>
      </c>
      <c r="C1053" s="363"/>
      <c r="D1053" s="363"/>
      <c r="E1053" s="361"/>
      <c r="F1053" s="361"/>
      <c r="G1053" s="361"/>
      <c r="H1053" s="361"/>
      <c r="I1053" s="253">
        <v>3</v>
      </c>
      <c r="J1053" s="254">
        <v>1</v>
      </c>
      <c r="K1053" s="254">
        <v>1</v>
      </c>
      <c r="L1053" s="107">
        <v>1</v>
      </c>
      <c r="M1053" s="108">
        <v>45931</v>
      </c>
      <c r="N1053" s="108">
        <v>46265</v>
      </c>
      <c r="O1053" s="109">
        <f t="shared" si="36"/>
        <v>47.714285714285715</v>
      </c>
      <c r="P1053" s="110">
        <v>0</v>
      </c>
      <c r="Q1053" s="106" t="s">
        <v>2783</v>
      </c>
      <c r="R1053" s="110">
        <f t="shared" si="37"/>
        <v>0</v>
      </c>
      <c r="S1053" s="111" t="str">
        <f t="array" aca="1" ref="S1053" ca="1">IF(ISNUMBER(R1053),IF(R1053=100%,"CUMPLIDA",IF(AND(ISNUMBER(N1053),ISNUMBER(INDIRECT("FECHA_"&amp;$B1053,1))), IF(N1053&lt;=INDIRECT("FECHA_"&amp;$B1053,1),"INCUMPLIDA","PROCESO"), "VERIFICAR FECHA")),"SIN VALOR AVANCE")</f>
        <v>PROCESO</v>
      </c>
    </row>
    <row r="1054" spans="1:19" ht="105">
      <c r="A1054" s="103" t="s">
        <v>17</v>
      </c>
      <c r="B1054" s="104" t="s">
        <v>14</v>
      </c>
      <c r="C1054" s="363"/>
      <c r="D1054" s="363"/>
      <c r="E1054" s="361"/>
      <c r="F1054" s="361"/>
      <c r="G1054" s="361"/>
      <c r="H1054" s="361"/>
      <c r="I1054" s="253">
        <v>4</v>
      </c>
      <c r="J1054" s="254">
        <v>1</v>
      </c>
      <c r="K1054" s="254">
        <v>1</v>
      </c>
      <c r="L1054" s="105" t="s">
        <v>2784</v>
      </c>
      <c r="M1054" s="108">
        <v>45931</v>
      </c>
      <c r="N1054" s="108">
        <v>46265</v>
      </c>
      <c r="O1054" s="109">
        <f t="shared" si="36"/>
        <v>47.714285714285715</v>
      </c>
      <c r="P1054" s="110">
        <v>0</v>
      </c>
      <c r="Q1054" s="106" t="s">
        <v>2785</v>
      </c>
      <c r="R1054" s="110">
        <f t="shared" si="37"/>
        <v>0</v>
      </c>
      <c r="S1054" s="111" t="str">
        <f t="array" aca="1" ref="S1054" ca="1">IF(ISNUMBER(R1054),IF(R1054=100%,"CUMPLIDA",IF(AND(ISNUMBER(N1054),ISNUMBER(INDIRECT("FECHA_"&amp;$B1054,1))), IF(N1054&lt;=INDIRECT("FECHA_"&amp;$B1054,1),"INCUMPLIDA","PROCESO"), "VERIFICAR FECHA")),"SIN VALOR AVANCE")</f>
        <v>PROCESO</v>
      </c>
    </row>
    <row r="1055" spans="1:19" ht="75.75">
      <c r="A1055" s="103" t="s">
        <v>17</v>
      </c>
      <c r="B1055" s="104" t="s">
        <v>14</v>
      </c>
      <c r="C1055" s="363"/>
      <c r="D1055" s="363"/>
      <c r="E1055" s="253" t="s">
        <v>2283</v>
      </c>
      <c r="F1055" s="253"/>
      <c r="G1055" s="253"/>
      <c r="H1055" s="361"/>
      <c r="I1055" s="253">
        <v>5</v>
      </c>
      <c r="J1055" s="254">
        <v>1</v>
      </c>
      <c r="K1055" s="254">
        <v>1</v>
      </c>
      <c r="L1055" s="107">
        <v>1</v>
      </c>
      <c r="M1055" s="108">
        <v>45778</v>
      </c>
      <c r="N1055" s="108">
        <v>46081</v>
      </c>
      <c r="O1055" s="109">
        <f t="shared" si="36"/>
        <v>43.285714285714285</v>
      </c>
      <c r="P1055" s="110">
        <v>1</v>
      </c>
      <c r="Q1055" s="118" t="s">
        <v>2786</v>
      </c>
      <c r="R1055" s="110">
        <f t="shared" si="37"/>
        <v>1</v>
      </c>
      <c r="S1055" s="111" t="str">
        <f t="array" aca="1" ref="S1055" ca="1">IF(ISNUMBER(R1055),IF(R1055=100%,"CUMPLIDA",IF(AND(ISNUMBER(N1055),ISNUMBER(INDIRECT("FECHA_"&amp;$B1055,1))), IF(N1055&lt;=INDIRECT("FECHA_"&amp;$B1055,1),"INCUMPLIDA","PROCESO"), "VERIFICAR FECHA")),"SIN VALOR AVANCE")</f>
        <v>CUMPLIDA</v>
      </c>
    </row>
    <row r="1056" spans="1:19" ht="120.75">
      <c r="A1056" s="103" t="s">
        <v>17</v>
      </c>
      <c r="B1056" s="104" t="s">
        <v>14</v>
      </c>
      <c r="C1056" s="363"/>
      <c r="D1056" s="363"/>
      <c r="E1056" s="361" t="s">
        <v>2284</v>
      </c>
      <c r="F1056" s="361"/>
      <c r="G1056" s="361"/>
      <c r="H1056" s="361"/>
      <c r="I1056" s="253">
        <v>6</v>
      </c>
      <c r="J1056" s="254">
        <v>1</v>
      </c>
      <c r="K1056" s="254">
        <v>1</v>
      </c>
      <c r="L1056" s="107">
        <v>1</v>
      </c>
      <c r="M1056" s="108">
        <v>46204</v>
      </c>
      <c r="N1056" s="108">
        <v>46264</v>
      </c>
      <c r="O1056" s="109">
        <f t="shared" si="36"/>
        <v>8.5714285714285712</v>
      </c>
      <c r="P1056" s="110">
        <v>0</v>
      </c>
      <c r="Q1056" s="106" t="s">
        <v>2787</v>
      </c>
      <c r="R1056" s="110">
        <f t="shared" si="37"/>
        <v>0</v>
      </c>
      <c r="S1056" s="111" t="str">
        <f t="array" aca="1" ref="S1056" ca="1">IF(ISNUMBER(R1056),IF(R1056=100%,"CUMPLIDA",IF(AND(ISNUMBER(N1056),ISNUMBER(INDIRECT("FECHA_"&amp;$B1056,1))), IF(N1056&lt;=INDIRECT("FECHA_"&amp;$B1056,1),"INCUMPLIDA","PROCESO"), "VERIFICAR FECHA")),"SIN VALOR AVANCE")</f>
        <v>PROCESO</v>
      </c>
    </row>
    <row r="1057" spans="1:19" ht="120.75">
      <c r="A1057" s="103" t="s">
        <v>17</v>
      </c>
      <c r="B1057" s="104" t="s">
        <v>14</v>
      </c>
      <c r="C1057" s="363"/>
      <c r="D1057" s="363"/>
      <c r="E1057" s="361"/>
      <c r="F1057" s="361"/>
      <c r="G1057" s="361"/>
      <c r="H1057" s="361"/>
      <c r="I1057" s="253">
        <v>7</v>
      </c>
      <c r="J1057" s="254">
        <v>1</v>
      </c>
      <c r="K1057" s="254">
        <v>1</v>
      </c>
      <c r="L1057" s="107">
        <v>2</v>
      </c>
      <c r="M1057" s="108">
        <v>46082</v>
      </c>
      <c r="N1057" s="108">
        <v>46264</v>
      </c>
      <c r="O1057" s="109">
        <f t="shared" si="36"/>
        <v>26</v>
      </c>
      <c r="P1057" s="110">
        <v>0</v>
      </c>
      <c r="Q1057" s="106" t="s">
        <v>2787</v>
      </c>
      <c r="R1057" s="110">
        <f t="shared" si="37"/>
        <v>0</v>
      </c>
      <c r="S1057" s="111" t="str">
        <f t="array" aca="1" ref="S1057" ca="1">IF(ISNUMBER(R1057),IF(R1057=100%,"CUMPLIDA",IF(AND(ISNUMBER(N1057),ISNUMBER(INDIRECT("FECHA_"&amp;$B1057,1))), IF(N1057&lt;=INDIRECT("FECHA_"&amp;$B1057,1),"INCUMPLIDA","PROCESO"), "VERIFICAR FECHA")),"SIN VALOR AVANCE")</f>
        <v>PROCESO</v>
      </c>
    </row>
    <row r="1058" spans="1:19" ht="30.75">
      <c r="A1058" s="103" t="s">
        <v>17</v>
      </c>
      <c r="B1058" s="104" t="s">
        <v>14</v>
      </c>
      <c r="C1058" s="363"/>
      <c r="D1058" s="363"/>
      <c r="E1058" s="253" t="s">
        <v>2285</v>
      </c>
      <c r="F1058" s="253"/>
      <c r="G1058" s="253"/>
      <c r="H1058" s="361"/>
      <c r="I1058" s="253">
        <v>8</v>
      </c>
      <c r="J1058" s="254">
        <v>1</v>
      </c>
      <c r="K1058" s="254">
        <v>1</v>
      </c>
      <c r="L1058" s="107">
        <v>1</v>
      </c>
      <c r="M1058" s="108">
        <v>45915</v>
      </c>
      <c r="N1058" s="108">
        <v>46022</v>
      </c>
      <c r="O1058" s="109">
        <f t="shared" si="36"/>
        <v>15.285714285714286</v>
      </c>
      <c r="P1058" s="110">
        <v>1</v>
      </c>
      <c r="Q1058" s="106" t="s">
        <v>2663</v>
      </c>
      <c r="R1058" s="110">
        <f t="shared" si="37"/>
        <v>1</v>
      </c>
      <c r="S1058" s="111" t="str">
        <f t="array" aca="1" ref="S1058" ca="1">IF(ISNUMBER(R1058),IF(R1058=100%,"CUMPLIDA",IF(AND(ISNUMBER(N1058),ISNUMBER(INDIRECT("FECHA_"&amp;$B1058,1))), IF(N1058&lt;=INDIRECT("FECHA_"&amp;$B1058,1),"INCUMPLIDA","PROCESO"), "VERIFICAR FECHA")),"SIN VALOR AVANCE")</f>
        <v>CUMPLIDA</v>
      </c>
    </row>
    <row r="1059" spans="1:19" ht="60.75">
      <c r="A1059" s="103" t="s">
        <v>17</v>
      </c>
      <c r="B1059" s="104" t="s">
        <v>14</v>
      </c>
      <c r="C1059" s="363"/>
      <c r="D1059" s="363"/>
      <c r="E1059" s="361" t="s">
        <v>2286</v>
      </c>
      <c r="F1059" s="361"/>
      <c r="G1059" s="361"/>
      <c r="H1059" s="361"/>
      <c r="I1059" s="253">
        <v>9</v>
      </c>
      <c r="J1059" s="254">
        <v>1</v>
      </c>
      <c r="K1059" s="254">
        <v>1</v>
      </c>
      <c r="L1059" s="107">
        <v>3</v>
      </c>
      <c r="M1059" s="108">
        <v>45717</v>
      </c>
      <c r="N1059" s="108">
        <v>46233</v>
      </c>
      <c r="O1059" s="109">
        <f t="shared" si="36"/>
        <v>73.714285714285708</v>
      </c>
      <c r="P1059" s="110">
        <v>0.12</v>
      </c>
      <c r="Q1059" s="106" t="s">
        <v>2788</v>
      </c>
      <c r="R1059" s="110">
        <f t="shared" si="37"/>
        <v>0.12</v>
      </c>
      <c r="S1059" s="111" t="str">
        <f t="array" aca="1" ref="S1059" ca="1">IF(ISNUMBER(R1059),IF(R1059=100%,"CUMPLIDA",IF(AND(ISNUMBER(N1059),ISNUMBER(INDIRECT("FECHA_"&amp;$B1059,1))), IF(N1059&lt;=INDIRECT("FECHA_"&amp;$B1059,1),"INCUMPLIDA","PROCESO"), "VERIFICAR FECHA")),"SIN VALOR AVANCE")</f>
        <v>PROCESO</v>
      </c>
    </row>
    <row r="1060" spans="1:19" ht="45.75">
      <c r="A1060" s="103" t="s">
        <v>17</v>
      </c>
      <c r="B1060" s="104" t="s">
        <v>14</v>
      </c>
      <c r="C1060" s="363"/>
      <c r="D1060" s="363"/>
      <c r="E1060" s="361"/>
      <c r="F1060" s="361"/>
      <c r="G1060" s="361"/>
      <c r="H1060" s="361"/>
      <c r="I1060" s="253">
        <v>10</v>
      </c>
      <c r="J1060" s="254">
        <v>1</v>
      </c>
      <c r="K1060" s="254">
        <v>1</v>
      </c>
      <c r="L1060" s="107">
        <v>1</v>
      </c>
      <c r="M1060" s="108">
        <v>46143</v>
      </c>
      <c r="N1060" s="108">
        <v>46188</v>
      </c>
      <c r="O1060" s="109">
        <f t="shared" si="36"/>
        <v>6.4285714285714288</v>
      </c>
      <c r="P1060" s="110">
        <v>0</v>
      </c>
      <c r="Q1060" s="106" t="s">
        <v>2789</v>
      </c>
      <c r="R1060" s="110">
        <f t="shared" si="37"/>
        <v>0</v>
      </c>
      <c r="S1060" s="111" t="str">
        <f t="array" aca="1" ref="S1060" ca="1">IF(ISNUMBER(R1060),IF(R1060=100%,"CUMPLIDA",IF(AND(ISNUMBER(N1060),ISNUMBER(INDIRECT("FECHA_"&amp;$B1060,1))), IF(N1060&lt;=INDIRECT("FECHA_"&amp;$B1060,1),"INCUMPLIDA","PROCESO"), "VERIFICAR FECHA")),"SIN VALOR AVANCE")</f>
        <v>PROCESO</v>
      </c>
    </row>
    <row r="1061" spans="1:19" ht="105.75">
      <c r="A1061" s="103" t="s">
        <v>17</v>
      </c>
      <c r="B1061" s="104" t="s">
        <v>14</v>
      </c>
      <c r="C1061" s="363"/>
      <c r="D1061" s="363"/>
      <c r="E1061" s="253" t="s">
        <v>2353</v>
      </c>
      <c r="F1061" s="253"/>
      <c r="G1061" s="253"/>
      <c r="H1061" s="361"/>
      <c r="I1061" s="253">
        <v>11</v>
      </c>
      <c r="J1061" s="254">
        <v>1</v>
      </c>
      <c r="K1061" s="254">
        <v>1</v>
      </c>
      <c r="L1061" s="107" t="s">
        <v>2718</v>
      </c>
      <c r="M1061" s="108">
        <v>45931</v>
      </c>
      <c r="N1061" s="108">
        <v>46296</v>
      </c>
      <c r="O1061" s="109">
        <f t="shared" si="36"/>
        <v>52.142857142857146</v>
      </c>
      <c r="P1061" s="110">
        <v>0.5</v>
      </c>
      <c r="Q1061" s="118" t="s">
        <v>2790</v>
      </c>
      <c r="R1061" s="110">
        <f t="shared" si="37"/>
        <v>0.5</v>
      </c>
      <c r="S1061" s="111" t="str">
        <f t="array" aca="1" ref="S1061" ca="1">IF(ISNUMBER(R1061),IF(R1061=100%,"CUMPLIDA",IF(AND(ISNUMBER(N1061),ISNUMBER(INDIRECT("FECHA_"&amp;$B1061,1))), IF(N1061&lt;=INDIRECT("FECHA_"&amp;$B1061,1),"INCUMPLIDA","PROCESO"), "VERIFICAR FECHA")),"SIN VALOR AVANCE")</f>
        <v>PROCESO</v>
      </c>
    </row>
    <row r="1062" spans="1:19" ht="60.75">
      <c r="A1062" s="103" t="s">
        <v>17</v>
      </c>
      <c r="B1062" s="104" t="s">
        <v>14</v>
      </c>
      <c r="C1062" s="363"/>
      <c r="D1062" s="363"/>
      <c r="E1062" s="253" t="s">
        <v>2298</v>
      </c>
      <c r="F1062" s="253"/>
      <c r="G1062" s="253"/>
      <c r="H1062" s="361"/>
      <c r="I1062" s="253">
        <v>12</v>
      </c>
      <c r="J1062" s="254">
        <v>1</v>
      </c>
      <c r="K1062" s="254">
        <v>1</v>
      </c>
      <c r="L1062" s="107">
        <v>1</v>
      </c>
      <c r="M1062" s="108">
        <v>45931</v>
      </c>
      <c r="N1062" s="108">
        <v>46081</v>
      </c>
      <c r="O1062" s="109">
        <f t="shared" si="36"/>
        <v>21.428571428571427</v>
      </c>
      <c r="P1062" s="110">
        <v>1</v>
      </c>
      <c r="Q1062" s="106" t="s">
        <v>2791</v>
      </c>
      <c r="R1062" s="110">
        <f t="shared" si="37"/>
        <v>1</v>
      </c>
      <c r="S1062" s="111" t="str">
        <f t="array" aca="1" ref="S1062" ca="1">IF(ISNUMBER(R1062),IF(R1062=100%,"CUMPLIDA",IF(AND(ISNUMBER(N1062),ISNUMBER(INDIRECT("FECHA_"&amp;$B1062,1))), IF(N1062&lt;=INDIRECT("FECHA_"&amp;$B1062,1),"INCUMPLIDA","PROCESO"), "VERIFICAR FECHA")),"SIN VALOR AVANCE")</f>
        <v>CUMPLIDA</v>
      </c>
    </row>
    <row r="1063" spans="1:19" ht="75.75">
      <c r="A1063" s="103" t="s">
        <v>17</v>
      </c>
      <c r="B1063" s="104" t="s">
        <v>14</v>
      </c>
      <c r="C1063" s="363"/>
      <c r="D1063" s="363"/>
      <c r="E1063" s="253" t="s">
        <v>2299</v>
      </c>
      <c r="F1063" s="253"/>
      <c r="G1063" s="253"/>
      <c r="H1063" s="361"/>
      <c r="I1063" s="253">
        <v>13</v>
      </c>
      <c r="J1063" s="254">
        <v>1</v>
      </c>
      <c r="K1063" s="254">
        <v>1</v>
      </c>
      <c r="L1063" s="107">
        <v>2</v>
      </c>
      <c r="M1063" s="108">
        <v>45931</v>
      </c>
      <c r="N1063" s="108">
        <v>46022</v>
      </c>
      <c r="O1063" s="109">
        <f t="shared" si="36"/>
        <v>13</v>
      </c>
      <c r="P1063" s="110">
        <v>1</v>
      </c>
      <c r="Q1063" s="106" t="s">
        <v>2792</v>
      </c>
      <c r="R1063" s="110">
        <f t="shared" si="37"/>
        <v>1</v>
      </c>
      <c r="S1063" s="111" t="str">
        <f t="array" aca="1" ref="S1063" ca="1">IF(ISNUMBER(R1063),IF(R1063=100%,"CUMPLIDA",IF(AND(ISNUMBER(N1063),ISNUMBER(INDIRECT("FECHA_"&amp;$B1063,1))), IF(N1063&lt;=INDIRECT("FECHA_"&amp;$B1063,1),"INCUMPLIDA","PROCESO"), "VERIFICAR FECHA")),"SIN VALOR AVANCE")</f>
        <v>CUMPLIDA</v>
      </c>
    </row>
    <row r="1064" spans="1:19" ht="60.75">
      <c r="A1064" s="103" t="s">
        <v>17</v>
      </c>
      <c r="B1064" s="104" t="s">
        <v>14</v>
      </c>
      <c r="C1064" s="363"/>
      <c r="D1064" s="363"/>
      <c r="E1064" s="361" t="s">
        <v>2301</v>
      </c>
      <c r="F1064" s="361"/>
      <c r="G1064" s="361"/>
      <c r="H1064" s="361"/>
      <c r="I1064" s="253">
        <v>14</v>
      </c>
      <c r="J1064" s="254">
        <v>1</v>
      </c>
      <c r="K1064" s="254">
        <v>1</v>
      </c>
      <c r="L1064" s="107">
        <v>3</v>
      </c>
      <c r="M1064" s="108">
        <v>45931</v>
      </c>
      <c r="N1064" s="108">
        <v>46022</v>
      </c>
      <c r="O1064" s="109">
        <f t="shared" si="36"/>
        <v>13</v>
      </c>
      <c r="P1064" s="110">
        <v>1</v>
      </c>
      <c r="Q1064" s="118" t="s">
        <v>2791</v>
      </c>
      <c r="R1064" s="110">
        <f t="shared" si="37"/>
        <v>1</v>
      </c>
      <c r="S1064" s="111" t="str">
        <f t="array" aca="1" ref="S1064" ca="1">IF(ISNUMBER(R1064),IF(R1064=100%,"CUMPLIDA",IF(AND(ISNUMBER(N1064),ISNUMBER(INDIRECT("FECHA_"&amp;$B1064,1))), IF(N1064&lt;=INDIRECT("FECHA_"&amp;$B1064,1),"INCUMPLIDA","PROCESO"), "VERIFICAR FECHA")),"SIN VALOR AVANCE")</f>
        <v>CUMPLIDA</v>
      </c>
    </row>
    <row r="1065" spans="1:19" ht="60.75">
      <c r="A1065" s="103" t="s">
        <v>17</v>
      </c>
      <c r="B1065" s="104" t="s">
        <v>14</v>
      </c>
      <c r="C1065" s="363"/>
      <c r="D1065" s="363"/>
      <c r="E1065" s="361"/>
      <c r="F1065" s="361"/>
      <c r="G1065" s="361"/>
      <c r="H1065" s="361"/>
      <c r="I1065" s="253">
        <v>15</v>
      </c>
      <c r="J1065" s="254">
        <v>1</v>
      </c>
      <c r="K1065" s="254">
        <v>1</v>
      </c>
      <c r="L1065" s="107">
        <v>1</v>
      </c>
      <c r="M1065" s="108">
        <v>45931</v>
      </c>
      <c r="N1065" s="108">
        <v>46234</v>
      </c>
      <c r="O1065" s="109">
        <f t="shared" si="36"/>
        <v>43.285714285714285</v>
      </c>
      <c r="P1065" s="110">
        <v>0.7</v>
      </c>
      <c r="Q1065" s="118" t="s">
        <v>2791</v>
      </c>
      <c r="R1065" s="110">
        <f t="shared" si="37"/>
        <v>0.7</v>
      </c>
      <c r="S1065" s="111" t="str">
        <f t="array" aca="1" ref="S1065" ca="1">IF(ISNUMBER(R1065),IF(R1065=100%,"CUMPLIDA",IF(AND(ISNUMBER(N1065),ISNUMBER(INDIRECT("FECHA_"&amp;$B1065,1))), IF(N1065&lt;=INDIRECT("FECHA_"&amp;$B1065,1),"INCUMPLIDA","PROCESO"), "VERIFICAR FECHA")),"SIN VALOR AVANCE")</f>
        <v>PROCESO</v>
      </c>
    </row>
    <row r="1066" spans="1:19" ht="60.75">
      <c r="A1066" s="103" t="s">
        <v>17</v>
      </c>
      <c r="B1066" s="104" t="s">
        <v>14</v>
      </c>
      <c r="C1066" s="363"/>
      <c r="D1066" s="363"/>
      <c r="E1066" s="253" t="s">
        <v>2358</v>
      </c>
      <c r="F1066" s="253"/>
      <c r="G1066" s="253"/>
      <c r="H1066" s="361"/>
      <c r="I1066" s="253">
        <v>16</v>
      </c>
      <c r="J1066" s="254">
        <v>1</v>
      </c>
      <c r="K1066" s="254">
        <v>1</v>
      </c>
      <c r="L1066" s="107">
        <v>1</v>
      </c>
      <c r="M1066" s="108">
        <v>45931</v>
      </c>
      <c r="N1066" s="108">
        <v>46081</v>
      </c>
      <c r="O1066" s="109">
        <f t="shared" si="36"/>
        <v>21.428571428571427</v>
      </c>
      <c r="P1066" s="110">
        <v>1</v>
      </c>
      <c r="Q1066" s="118" t="s">
        <v>2791</v>
      </c>
      <c r="R1066" s="110">
        <f t="shared" si="37"/>
        <v>1</v>
      </c>
      <c r="S1066" s="111" t="str">
        <f t="array" aca="1" ref="S1066" ca="1">IF(ISNUMBER(R1066),IF(R1066=100%,"CUMPLIDA",IF(AND(ISNUMBER(N1066),ISNUMBER(INDIRECT("FECHA_"&amp;$B1066,1))), IF(N1066&lt;=INDIRECT("FECHA_"&amp;$B1066,1),"INCUMPLIDA","PROCESO"), "VERIFICAR FECHA")),"SIN VALOR AVANCE")</f>
        <v>CUMPLIDA</v>
      </c>
    </row>
    <row r="1067" spans="1:19" ht="60.75">
      <c r="A1067" s="103" t="s">
        <v>17</v>
      </c>
      <c r="B1067" s="104" t="s">
        <v>14</v>
      </c>
      <c r="C1067" s="363"/>
      <c r="D1067" s="363"/>
      <c r="E1067" s="253" t="s">
        <v>2306</v>
      </c>
      <c r="F1067" s="253"/>
      <c r="G1067" s="253"/>
      <c r="H1067" s="361"/>
      <c r="I1067" s="253">
        <v>17</v>
      </c>
      <c r="J1067" s="254">
        <v>1</v>
      </c>
      <c r="K1067" s="254">
        <v>1</v>
      </c>
      <c r="L1067" s="107">
        <v>1</v>
      </c>
      <c r="M1067" s="108">
        <v>45931</v>
      </c>
      <c r="N1067" s="108">
        <v>46081</v>
      </c>
      <c r="O1067" s="109">
        <f t="shared" ref="O1067:O1095" si="38">(N1067-M1067)/7</f>
        <v>21.428571428571427</v>
      </c>
      <c r="P1067" s="110">
        <v>1</v>
      </c>
      <c r="Q1067" s="118" t="s">
        <v>2791</v>
      </c>
      <c r="R1067" s="110">
        <f t="shared" si="37"/>
        <v>1</v>
      </c>
      <c r="S1067" s="111" t="str">
        <f t="array" aca="1" ref="S1067" ca="1">IF(ISNUMBER(R1067),IF(R1067=100%,"CUMPLIDA",IF(AND(ISNUMBER(N1067),ISNUMBER(INDIRECT("FECHA_"&amp;$B1067,1))), IF(N1067&lt;=INDIRECT("FECHA_"&amp;$B1067,1),"INCUMPLIDA","PROCESO"), "VERIFICAR FECHA")),"SIN VALOR AVANCE")</f>
        <v>CUMPLIDA</v>
      </c>
    </row>
    <row r="1068" spans="1:19" ht="105.75">
      <c r="A1068" s="103" t="s">
        <v>17</v>
      </c>
      <c r="B1068" s="104" t="s">
        <v>14</v>
      </c>
      <c r="C1068" s="363"/>
      <c r="D1068" s="363"/>
      <c r="E1068" s="253" t="s">
        <v>2793</v>
      </c>
      <c r="F1068" s="253"/>
      <c r="G1068" s="253"/>
      <c r="H1068" s="361"/>
      <c r="I1068" s="253">
        <v>18</v>
      </c>
      <c r="J1068" s="254">
        <v>1</v>
      </c>
      <c r="K1068" s="254">
        <v>1</v>
      </c>
      <c r="L1068" s="107">
        <v>2</v>
      </c>
      <c r="M1068" s="108">
        <v>46023</v>
      </c>
      <c r="N1068" s="108">
        <v>46265</v>
      </c>
      <c r="O1068" s="109">
        <f t="shared" si="38"/>
        <v>34.571428571428569</v>
      </c>
      <c r="P1068" s="110">
        <v>0.1</v>
      </c>
      <c r="Q1068" s="106" t="s">
        <v>2794</v>
      </c>
      <c r="R1068" s="110">
        <f t="shared" si="37"/>
        <v>0.1</v>
      </c>
      <c r="S1068" s="111" t="str">
        <f t="array" aca="1" ref="S1068" ca="1">IF(ISNUMBER(R1068),IF(R1068=100%,"CUMPLIDA",IF(AND(ISNUMBER(N1068),ISNUMBER(INDIRECT("FECHA_"&amp;$B1068,1))), IF(N1068&lt;=INDIRECT("FECHA_"&amp;$B1068,1),"INCUMPLIDA","PROCESO"), "VERIFICAR FECHA")),"SIN VALOR AVANCE")</f>
        <v>PROCESO</v>
      </c>
    </row>
    <row r="1069" spans="1:19" ht="90.75">
      <c r="A1069" s="103" t="s">
        <v>17</v>
      </c>
      <c r="B1069" s="104" t="s">
        <v>14</v>
      </c>
      <c r="C1069" s="363"/>
      <c r="D1069" s="363"/>
      <c r="E1069" s="253" t="s">
        <v>2311</v>
      </c>
      <c r="F1069" s="253"/>
      <c r="G1069" s="253"/>
      <c r="H1069" s="361"/>
      <c r="I1069" s="253">
        <v>19</v>
      </c>
      <c r="J1069" s="254">
        <v>1</v>
      </c>
      <c r="K1069" s="254">
        <v>1</v>
      </c>
      <c r="L1069" s="107">
        <v>2</v>
      </c>
      <c r="M1069" s="108">
        <v>45383</v>
      </c>
      <c r="N1069" s="108">
        <v>46265</v>
      </c>
      <c r="O1069" s="109">
        <f t="shared" si="38"/>
        <v>126</v>
      </c>
      <c r="P1069" s="110">
        <v>0.55000000000000004</v>
      </c>
      <c r="Q1069" s="118" t="s">
        <v>2795</v>
      </c>
      <c r="R1069" s="110">
        <f t="shared" si="37"/>
        <v>0.55000000000000004</v>
      </c>
      <c r="S1069" s="111" t="str">
        <f t="array" aca="1" ref="S1069" ca="1">IF(ISNUMBER(R1069),IF(R1069=100%,"CUMPLIDA",IF(AND(ISNUMBER(N1069),ISNUMBER(INDIRECT("FECHA_"&amp;$B1069,1))), IF(N1069&lt;=INDIRECT("FECHA_"&amp;$B1069,1),"INCUMPLIDA","PROCESO"), "VERIFICAR FECHA")),"SIN VALOR AVANCE")</f>
        <v>PROCESO</v>
      </c>
    </row>
    <row r="1070" spans="1:19" ht="45.75">
      <c r="A1070" s="103" t="s">
        <v>17</v>
      </c>
      <c r="B1070" s="104" t="s">
        <v>14</v>
      </c>
      <c r="C1070" s="363"/>
      <c r="D1070" s="363"/>
      <c r="E1070" s="361" t="s">
        <v>2313</v>
      </c>
      <c r="F1070" s="361"/>
      <c r="G1070" s="361"/>
      <c r="H1070" s="361"/>
      <c r="I1070" s="253">
        <v>20</v>
      </c>
      <c r="J1070" s="254">
        <v>1</v>
      </c>
      <c r="K1070" s="254">
        <v>1</v>
      </c>
      <c r="L1070" s="107" t="s">
        <v>2796</v>
      </c>
      <c r="M1070" s="108">
        <v>45905</v>
      </c>
      <c r="N1070" s="108">
        <v>46265</v>
      </c>
      <c r="O1070" s="109">
        <f t="shared" si="38"/>
        <v>51.428571428571431</v>
      </c>
      <c r="P1070" s="110">
        <v>0</v>
      </c>
      <c r="Q1070" s="106" t="s">
        <v>2783</v>
      </c>
      <c r="R1070" s="110">
        <f t="shared" si="37"/>
        <v>0</v>
      </c>
      <c r="S1070" s="111" t="str">
        <f t="array" aca="1" ref="S1070" ca="1">IF(ISNUMBER(R1070),IF(R1070=100%,"CUMPLIDA",IF(AND(ISNUMBER(N1070),ISNUMBER(INDIRECT("FECHA_"&amp;$B1070,1))), IF(N1070&lt;=INDIRECT("FECHA_"&amp;$B1070,1),"INCUMPLIDA","PROCESO"), "VERIFICAR FECHA")),"SIN VALOR AVANCE")</f>
        <v>PROCESO</v>
      </c>
    </row>
    <row r="1071" spans="1:19" ht="45.75">
      <c r="A1071" s="103" t="s">
        <v>17</v>
      </c>
      <c r="B1071" s="104" t="s">
        <v>14</v>
      </c>
      <c r="C1071" s="363"/>
      <c r="D1071" s="363"/>
      <c r="E1071" s="361"/>
      <c r="F1071" s="361"/>
      <c r="G1071" s="361"/>
      <c r="H1071" s="361"/>
      <c r="I1071" s="253">
        <v>21</v>
      </c>
      <c r="J1071" s="254">
        <v>1</v>
      </c>
      <c r="K1071" s="254">
        <v>1</v>
      </c>
      <c r="L1071" s="107" t="s">
        <v>2796</v>
      </c>
      <c r="M1071" s="108">
        <v>45931</v>
      </c>
      <c r="N1071" s="108">
        <v>46387</v>
      </c>
      <c r="O1071" s="109">
        <f t="shared" si="38"/>
        <v>65.142857142857139</v>
      </c>
      <c r="P1071" s="110">
        <v>0</v>
      </c>
      <c r="Q1071" s="106" t="s">
        <v>2783</v>
      </c>
      <c r="R1071" s="110">
        <f t="shared" si="37"/>
        <v>0</v>
      </c>
      <c r="S1071" s="111" t="str">
        <f t="array" aca="1" ref="S1071" ca="1">IF(ISNUMBER(R1071),IF(R1071=100%,"CUMPLIDA",IF(AND(ISNUMBER(N1071),ISNUMBER(INDIRECT("FECHA_"&amp;$B1071,1))), IF(N1071&lt;=INDIRECT("FECHA_"&amp;$B1071,1),"INCUMPLIDA","PROCESO"), "VERIFICAR FECHA")),"SIN VALOR AVANCE")</f>
        <v>PROCESO</v>
      </c>
    </row>
    <row r="1072" spans="1:19" ht="105.75">
      <c r="A1072" s="103" t="s">
        <v>17</v>
      </c>
      <c r="B1072" s="104" t="s">
        <v>14</v>
      </c>
      <c r="C1072" s="363"/>
      <c r="D1072" s="363"/>
      <c r="E1072" s="361"/>
      <c r="F1072" s="361"/>
      <c r="G1072" s="361"/>
      <c r="H1072" s="361"/>
      <c r="I1072" s="253">
        <v>22</v>
      </c>
      <c r="J1072" s="254">
        <v>1</v>
      </c>
      <c r="K1072" s="254">
        <v>1</v>
      </c>
      <c r="L1072" s="107">
        <v>4</v>
      </c>
      <c r="M1072" s="108">
        <v>45931</v>
      </c>
      <c r="N1072" s="108">
        <v>46387</v>
      </c>
      <c r="O1072" s="109">
        <f t="shared" si="38"/>
        <v>65.142857142857139</v>
      </c>
      <c r="P1072" s="110">
        <v>0</v>
      </c>
      <c r="Q1072" s="118" t="s">
        <v>2797</v>
      </c>
      <c r="R1072" s="110">
        <f t="shared" si="37"/>
        <v>0</v>
      </c>
      <c r="S1072" s="111" t="str">
        <f t="array" aca="1" ref="S1072" ca="1">IF(ISNUMBER(R1072),IF(R1072=100%,"CUMPLIDA",IF(AND(ISNUMBER(N1072),ISNUMBER(INDIRECT("FECHA_"&amp;$B1072,1))), IF(N1072&lt;=INDIRECT("FECHA_"&amp;$B1072,1),"INCUMPLIDA","PROCESO"), "VERIFICAR FECHA")),"SIN VALOR AVANCE")</f>
        <v>PROCESO</v>
      </c>
    </row>
    <row r="1073" spans="1:19" ht="45.75">
      <c r="A1073" s="103" t="s">
        <v>17</v>
      </c>
      <c r="B1073" s="104" t="s">
        <v>14</v>
      </c>
      <c r="C1073" s="363"/>
      <c r="D1073" s="363"/>
      <c r="E1073" s="361" t="s">
        <v>2319</v>
      </c>
      <c r="F1073" s="361"/>
      <c r="G1073" s="361"/>
      <c r="H1073" s="361"/>
      <c r="I1073" s="253">
        <v>21</v>
      </c>
      <c r="J1073" s="254">
        <v>1</v>
      </c>
      <c r="K1073" s="254">
        <v>1</v>
      </c>
      <c r="L1073" s="107">
        <v>3</v>
      </c>
      <c r="M1073" s="108">
        <v>45663</v>
      </c>
      <c r="N1073" s="108">
        <v>46387</v>
      </c>
      <c r="O1073" s="109">
        <f t="shared" si="38"/>
        <v>103.42857142857143</v>
      </c>
      <c r="P1073" s="110">
        <v>0</v>
      </c>
      <c r="Q1073" s="106" t="s">
        <v>2664</v>
      </c>
      <c r="R1073" s="110">
        <f t="shared" si="37"/>
        <v>0</v>
      </c>
      <c r="S1073" s="111" t="str">
        <f t="array" aca="1" ref="S1073" ca="1">IF(ISNUMBER(R1073),IF(R1073=100%,"CUMPLIDA",IF(AND(ISNUMBER(N1073),ISNUMBER(INDIRECT("FECHA_"&amp;$B1073,1))), IF(N1073&lt;=INDIRECT("FECHA_"&amp;$B1073,1),"INCUMPLIDA","PROCESO"), "VERIFICAR FECHA")),"SIN VALOR AVANCE")</f>
        <v>PROCESO</v>
      </c>
    </row>
    <row r="1074" spans="1:19" ht="90.75">
      <c r="A1074" s="103" t="s">
        <v>17</v>
      </c>
      <c r="B1074" s="104" t="s">
        <v>14</v>
      </c>
      <c r="C1074" s="363"/>
      <c r="D1074" s="363"/>
      <c r="E1074" s="361"/>
      <c r="F1074" s="361"/>
      <c r="G1074" s="361"/>
      <c r="H1074" s="361"/>
      <c r="I1074" s="253">
        <v>22</v>
      </c>
      <c r="J1074" s="254">
        <v>1</v>
      </c>
      <c r="K1074" s="254">
        <v>1</v>
      </c>
      <c r="L1074" s="107">
        <v>1</v>
      </c>
      <c r="M1074" s="108">
        <v>45663</v>
      </c>
      <c r="N1074" s="108">
        <v>46387</v>
      </c>
      <c r="O1074" s="109">
        <f t="shared" si="38"/>
        <v>103.42857142857143</v>
      </c>
      <c r="P1074" s="110">
        <v>0</v>
      </c>
      <c r="Q1074" s="106" t="s">
        <v>2798</v>
      </c>
      <c r="R1074" s="110">
        <f t="shared" si="37"/>
        <v>0</v>
      </c>
      <c r="S1074" s="111" t="str">
        <f t="array" aca="1" ref="S1074" ca="1">IF(ISNUMBER(R1074),IF(R1074=100%,"CUMPLIDA",IF(AND(ISNUMBER(N1074),ISNUMBER(INDIRECT("FECHA_"&amp;$B1074,1))), IF(N1074&lt;=INDIRECT("FECHA_"&amp;$B1074,1),"INCUMPLIDA","PROCESO"), "VERIFICAR FECHA")),"SIN VALOR AVANCE")</f>
        <v>PROCESO</v>
      </c>
    </row>
    <row r="1075" spans="1:19" ht="45.75">
      <c r="A1075" s="103" t="s">
        <v>17</v>
      </c>
      <c r="B1075" s="104" t="s">
        <v>14</v>
      </c>
      <c r="C1075" s="363"/>
      <c r="D1075" s="363"/>
      <c r="E1075" s="361"/>
      <c r="F1075" s="361"/>
      <c r="G1075" s="361"/>
      <c r="H1075" s="361"/>
      <c r="I1075" s="253">
        <v>23</v>
      </c>
      <c r="J1075" s="254">
        <v>1</v>
      </c>
      <c r="K1075" s="254">
        <v>1</v>
      </c>
      <c r="L1075" s="107">
        <v>2</v>
      </c>
      <c r="M1075" s="108">
        <v>45663</v>
      </c>
      <c r="N1075" s="108">
        <v>46387</v>
      </c>
      <c r="O1075" s="109">
        <f t="shared" si="38"/>
        <v>103.42857142857143</v>
      </c>
      <c r="P1075" s="110">
        <v>0</v>
      </c>
      <c r="Q1075" s="106" t="s">
        <v>2799</v>
      </c>
      <c r="R1075" s="110">
        <f t="shared" si="37"/>
        <v>0</v>
      </c>
      <c r="S1075" s="111" t="str">
        <f t="array" aca="1" ref="S1075" ca="1">IF(ISNUMBER(R1075),IF(R1075=100%,"CUMPLIDA",IF(AND(ISNUMBER(N1075),ISNUMBER(INDIRECT("FECHA_"&amp;$B1075,1))), IF(N1075&lt;=INDIRECT("FECHA_"&amp;$B1075,1),"INCUMPLIDA","PROCESO"), "VERIFICAR FECHA")),"SIN VALOR AVANCE")</f>
        <v>PROCESO</v>
      </c>
    </row>
    <row r="1076" spans="1:19" ht="105.75">
      <c r="A1076" s="103" t="s">
        <v>17</v>
      </c>
      <c r="B1076" s="104" t="s">
        <v>14</v>
      </c>
      <c r="C1076" s="363"/>
      <c r="D1076" s="363"/>
      <c r="E1076" s="253" t="s">
        <v>2800</v>
      </c>
      <c r="F1076" s="253"/>
      <c r="G1076" s="253"/>
      <c r="H1076" s="361"/>
      <c r="I1076" s="253">
        <v>24</v>
      </c>
      <c r="J1076" s="254">
        <v>1</v>
      </c>
      <c r="K1076" s="254">
        <v>1</v>
      </c>
      <c r="L1076" s="107">
        <v>12</v>
      </c>
      <c r="M1076" s="108">
        <v>45992</v>
      </c>
      <c r="N1076" s="108">
        <v>46357</v>
      </c>
      <c r="O1076" s="109">
        <f t="shared" si="38"/>
        <v>52.142857142857146</v>
      </c>
      <c r="P1076" s="110">
        <v>0.3</v>
      </c>
      <c r="Q1076" s="118" t="s">
        <v>2801</v>
      </c>
      <c r="R1076" s="110">
        <f t="shared" si="37"/>
        <v>0.3</v>
      </c>
      <c r="S1076" s="111" t="str">
        <f t="array" aca="1" ref="S1076" ca="1">IF(ISNUMBER(R1076),IF(R1076=100%,"CUMPLIDA",IF(AND(ISNUMBER(N1076),ISNUMBER(INDIRECT("FECHA_"&amp;$B1076,1))), IF(N1076&lt;=INDIRECT("FECHA_"&amp;$B1076,1),"INCUMPLIDA","PROCESO"), "VERIFICAR FECHA")),"SIN VALOR AVANCE")</f>
        <v>PROCESO</v>
      </c>
    </row>
    <row r="1077" spans="1:19" ht="45.75">
      <c r="A1077" s="103" t="s">
        <v>17</v>
      </c>
      <c r="B1077" s="104" t="s">
        <v>14</v>
      </c>
      <c r="C1077" s="363"/>
      <c r="D1077" s="363"/>
      <c r="E1077" s="361"/>
      <c r="F1077" s="361"/>
      <c r="G1077" s="361" t="s">
        <v>2288</v>
      </c>
      <c r="H1077" s="361"/>
      <c r="I1077" s="253">
        <v>25</v>
      </c>
      <c r="J1077" s="254">
        <v>1</v>
      </c>
      <c r="K1077" s="254">
        <v>1</v>
      </c>
      <c r="L1077" s="107">
        <v>1</v>
      </c>
      <c r="M1077" s="108">
        <v>46023</v>
      </c>
      <c r="N1077" s="108">
        <v>46265</v>
      </c>
      <c r="O1077" s="109">
        <f t="shared" si="38"/>
        <v>34.571428571428569</v>
      </c>
      <c r="P1077" s="110">
        <v>0</v>
      </c>
      <c r="Q1077" s="106" t="s">
        <v>2802</v>
      </c>
      <c r="R1077" s="110">
        <f t="shared" si="37"/>
        <v>0</v>
      </c>
      <c r="S1077" s="111" t="str">
        <f t="array" aca="1" ref="S1077" ca="1">IF(ISNUMBER(R1077),IF(R1077=100%,"CUMPLIDA",IF(AND(ISNUMBER(N1077),ISNUMBER(INDIRECT("FECHA_"&amp;$B1077,1))), IF(N1077&lt;=INDIRECT("FECHA_"&amp;$B1077,1),"INCUMPLIDA","PROCESO"), "VERIFICAR FECHA")),"SIN VALOR AVANCE")</f>
        <v>PROCESO</v>
      </c>
    </row>
    <row r="1078" spans="1:19" ht="45.75">
      <c r="A1078" s="103" t="s">
        <v>17</v>
      </c>
      <c r="B1078" s="104" t="s">
        <v>14</v>
      </c>
      <c r="C1078" s="363"/>
      <c r="D1078" s="363"/>
      <c r="E1078" s="361"/>
      <c r="F1078" s="361"/>
      <c r="G1078" s="361"/>
      <c r="H1078" s="361"/>
      <c r="I1078" s="253">
        <v>26</v>
      </c>
      <c r="J1078" s="254">
        <v>1</v>
      </c>
      <c r="K1078" s="254">
        <v>1</v>
      </c>
      <c r="L1078" s="107">
        <v>2</v>
      </c>
      <c r="M1078" s="108">
        <v>45383</v>
      </c>
      <c r="N1078" s="108">
        <v>46265</v>
      </c>
      <c r="O1078" s="109">
        <f t="shared" si="38"/>
        <v>126</v>
      </c>
      <c r="P1078" s="110">
        <v>0</v>
      </c>
      <c r="Q1078" s="106" t="s">
        <v>2802</v>
      </c>
      <c r="R1078" s="110">
        <f t="shared" si="37"/>
        <v>0</v>
      </c>
      <c r="S1078" s="111" t="str">
        <f t="array" aca="1" ref="S1078" ca="1">IF(ISNUMBER(R1078),IF(R1078=100%,"CUMPLIDA",IF(AND(ISNUMBER(N1078),ISNUMBER(INDIRECT("FECHA_"&amp;$B1078,1))), IF(N1078&lt;=INDIRECT("FECHA_"&amp;$B1078,1),"INCUMPLIDA","PROCESO"), "VERIFICAR FECHA")),"SIN VALOR AVANCE")</f>
        <v>PROCESO</v>
      </c>
    </row>
    <row r="1079" spans="1:19" ht="135.75">
      <c r="A1079" s="103" t="s">
        <v>17</v>
      </c>
      <c r="B1079" s="104" t="s">
        <v>14</v>
      </c>
      <c r="C1079" s="363" t="s">
        <v>2803</v>
      </c>
      <c r="D1079" s="363"/>
      <c r="E1079" s="361" t="s">
        <v>2261</v>
      </c>
      <c r="F1079" s="361"/>
      <c r="G1079" s="361"/>
      <c r="H1079" s="361"/>
      <c r="I1079" s="253">
        <v>1</v>
      </c>
      <c r="J1079" s="254">
        <v>1</v>
      </c>
      <c r="K1079" s="254">
        <v>1</v>
      </c>
      <c r="L1079" s="107">
        <v>1</v>
      </c>
      <c r="M1079" s="108">
        <v>46125</v>
      </c>
      <c r="N1079" s="108">
        <v>46490</v>
      </c>
      <c r="O1079" s="109">
        <f t="shared" si="38"/>
        <v>52.142857142857146</v>
      </c>
      <c r="P1079" s="110">
        <v>0</v>
      </c>
      <c r="Q1079" s="118" t="s">
        <v>2804</v>
      </c>
      <c r="R1079" s="110">
        <f t="shared" si="37"/>
        <v>0</v>
      </c>
      <c r="S1079" s="111" t="str">
        <f t="array" aca="1" ref="S1079" ca="1">IF(ISNUMBER(R1079),IF(R1079=100%,"CUMPLIDA",IF(AND(ISNUMBER(N1079),ISNUMBER(INDIRECT("FECHA_"&amp;$B1079,1))), IF(N1079&lt;=INDIRECT("FECHA_"&amp;$B1079,1),"INCUMPLIDA","PROCESO"), "VERIFICAR FECHA")),"SIN VALOR AVANCE")</f>
        <v>PROCESO</v>
      </c>
    </row>
    <row r="1080" spans="1:19" ht="75.75">
      <c r="A1080" s="103" t="s">
        <v>17</v>
      </c>
      <c r="B1080" s="104" t="s">
        <v>14</v>
      </c>
      <c r="C1080" s="363"/>
      <c r="D1080" s="363"/>
      <c r="E1080" s="361"/>
      <c r="F1080" s="361"/>
      <c r="G1080" s="361"/>
      <c r="H1080" s="361"/>
      <c r="I1080" s="253">
        <v>2</v>
      </c>
      <c r="J1080" s="254">
        <v>1</v>
      </c>
      <c r="K1080" s="254">
        <v>1</v>
      </c>
      <c r="L1080" s="107">
        <v>25</v>
      </c>
      <c r="M1080" s="108">
        <v>46132</v>
      </c>
      <c r="N1080" s="108">
        <v>46203</v>
      </c>
      <c r="O1080" s="109">
        <f t="shared" si="38"/>
        <v>10.142857142857142</v>
      </c>
      <c r="P1080" s="110">
        <v>0</v>
      </c>
      <c r="Q1080" s="118" t="s">
        <v>2805</v>
      </c>
      <c r="R1080" s="110">
        <f t="shared" si="37"/>
        <v>0</v>
      </c>
      <c r="S1080" s="111" t="str">
        <f t="array" aca="1" ref="S1080" ca="1">IF(ISNUMBER(R1080),IF(R1080=100%,"CUMPLIDA",IF(AND(ISNUMBER(N1080),ISNUMBER(INDIRECT("FECHA_"&amp;$B1080,1))), IF(N1080&lt;=INDIRECT("FECHA_"&amp;$B1080,1),"INCUMPLIDA","PROCESO"), "VERIFICAR FECHA")),"SIN VALOR AVANCE")</f>
        <v>PROCESO</v>
      </c>
    </row>
    <row r="1081" spans="1:19" ht="409.5">
      <c r="A1081" s="103" t="s">
        <v>17</v>
      </c>
      <c r="B1081" s="104" t="s">
        <v>14</v>
      </c>
      <c r="C1081" s="363"/>
      <c r="D1081" s="363"/>
      <c r="E1081" s="361"/>
      <c r="F1081" s="361"/>
      <c r="G1081" s="361"/>
      <c r="H1081" s="361"/>
      <c r="I1081" s="253">
        <v>3</v>
      </c>
      <c r="J1081" s="254">
        <v>1</v>
      </c>
      <c r="K1081" s="254">
        <v>1</v>
      </c>
      <c r="L1081" s="107">
        <v>66</v>
      </c>
      <c r="M1081" s="108">
        <v>46113</v>
      </c>
      <c r="N1081" s="108">
        <v>46387</v>
      </c>
      <c r="O1081" s="109">
        <f t="shared" si="38"/>
        <v>39.142857142857146</v>
      </c>
      <c r="P1081" s="110">
        <v>0</v>
      </c>
      <c r="Q1081" s="106" t="s">
        <v>2806</v>
      </c>
      <c r="R1081" s="110">
        <f t="shared" si="37"/>
        <v>0</v>
      </c>
      <c r="S1081" s="111" t="str">
        <f t="array" aca="1" ref="S1081" ca="1">IF(ISNUMBER(R1081),IF(R1081=100%,"CUMPLIDA",IF(AND(ISNUMBER(N1081),ISNUMBER(INDIRECT("FECHA_"&amp;$B1081,1))), IF(N1081&lt;=INDIRECT("FECHA_"&amp;$B1081,1),"INCUMPLIDA","PROCESO"), "VERIFICAR FECHA")),"SIN VALOR AVANCE")</f>
        <v>PROCESO</v>
      </c>
    </row>
    <row r="1082" spans="1:19" ht="75.75">
      <c r="A1082" s="103" t="s">
        <v>17</v>
      </c>
      <c r="B1082" s="104" t="s">
        <v>14</v>
      </c>
      <c r="C1082" s="363"/>
      <c r="D1082" s="363"/>
      <c r="E1082" s="253" t="s">
        <v>2268</v>
      </c>
      <c r="F1082" s="253"/>
      <c r="G1082" s="253"/>
      <c r="H1082" s="361"/>
      <c r="I1082" s="253">
        <v>4</v>
      </c>
      <c r="J1082" s="254">
        <v>1</v>
      </c>
      <c r="K1082" s="254">
        <v>1</v>
      </c>
      <c r="L1082" s="107">
        <v>1</v>
      </c>
      <c r="M1082" s="108">
        <v>46090</v>
      </c>
      <c r="N1082" s="108">
        <v>46387</v>
      </c>
      <c r="O1082" s="109">
        <f t="shared" si="38"/>
        <v>42.428571428571431</v>
      </c>
      <c r="P1082" s="110">
        <v>0</v>
      </c>
      <c r="Q1082" s="118" t="s">
        <v>2805</v>
      </c>
      <c r="R1082" s="110">
        <f t="shared" si="37"/>
        <v>0</v>
      </c>
      <c r="S1082" s="111" t="str">
        <f t="array" aca="1" ref="S1082" ca="1">IF(ISNUMBER(R1082),IF(R1082=100%,"CUMPLIDA",IF(AND(ISNUMBER(N1082),ISNUMBER(INDIRECT("FECHA_"&amp;$B1082,1))), IF(N1082&lt;=INDIRECT("FECHA_"&amp;$B1082,1),"INCUMPLIDA","PROCESO"), "VERIFICAR FECHA")),"SIN VALOR AVANCE")</f>
        <v>PROCESO</v>
      </c>
    </row>
    <row r="1083" spans="1:19" ht="75.75">
      <c r="A1083" s="103" t="s">
        <v>17</v>
      </c>
      <c r="B1083" s="104" t="s">
        <v>14</v>
      </c>
      <c r="C1083" s="363"/>
      <c r="D1083" s="363"/>
      <c r="E1083" s="361" t="s">
        <v>2376</v>
      </c>
      <c r="F1083" s="361"/>
      <c r="G1083" s="361"/>
      <c r="H1083" s="361"/>
      <c r="I1083" s="253">
        <v>5</v>
      </c>
      <c r="J1083" s="254">
        <v>1</v>
      </c>
      <c r="K1083" s="254">
        <v>1</v>
      </c>
      <c r="L1083" s="107">
        <v>2</v>
      </c>
      <c r="M1083" s="108">
        <v>46113</v>
      </c>
      <c r="N1083" s="108">
        <v>47483</v>
      </c>
      <c r="O1083" s="109">
        <f t="shared" si="38"/>
        <v>195.71428571428572</v>
      </c>
      <c r="P1083" s="110">
        <v>0</v>
      </c>
      <c r="Q1083" s="118" t="s">
        <v>2807</v>
      </c>
      <c r="R1083" s="110">
        <f t="shared" si="37"/>
        <v>0</v>
      </c>
      <c r="S1083" s="111" t="str">
        <f t="array" aca="1" ref="S1083" ca="1">IF(ISNUMBER(R1083),IF(R1083=100%,"CUMPLIDA",IF(AND(ISNUMBER(N1083),ISNUMBER(INDIRECT("FECHA_"&amp;$B1083,1))), IF(N1083&lt;=INDIRECT("FECHA_"&amp;$B1083,1),"INCUMPLIDA","PROCESO"), "VERIFICAR FECHA")),"SIN VALOR AVANCE")</f>
        <v>PROCESO</v>
      </c>
    </row>
    <row r="1084" spans="1:19" ht="90.75">
      <c r="A1084" s="103" t="s">
        <v>17</v>
      </c>
      <c r="B1084" s="104" t="s">
        <v>14</v>
      </c>
      <c r="C1084" s="363"/>
      <c r="D1084" s="363"/>
      <c r="E1084" s="361"/>
      <c r="F1084" s="361"/>
      <c r="G1084" s="361"/>
      <c r="H1084" s="361"/>
      <c r="I1084" s="253">
        <v>6</v>
      </c>
      <c r="J1084" s="254">
        <v>1</v>
      </c>
      <c r="K1084" s="254">
        <v>1</v>
      </c>
      <c r="L1084" s="107">
        <v>1</v>
      </c>
      <c r="M1084" s="108">
        <v>46113</v>
      </c>
      <c r="N1084" s="108">
        <v>46507</v>
      </c>
      <c r="O1084" s="109">
        <f t="shared" si="38"/>
        <v>56.285714285714285</v>
      </c>
      <c r="P1084" s="110">
        <v>0</v>
      </c>
      <c r="Q1084" s="118" t="s">
        <v>2808</v>
      </c>
      <c r="R1084" s="110">
        <f t="shared" si="37"/>
        <v>0</v>
      </c>
      <c r="S1084" s="111" t="str">
        <f t="array" aca="1" ref="S1084" ca="1">IF(ISNUMBER(R1084),IF(R1084=100%,"CUMPLIDA",IF(AND(ISNUMBER(N1084),ISNUMBER(INDIRECT("FECHA_"&amp;$B1084,1))), IF(N1084&lt;=INDIRECT("FECHA_"&amp;$B1084,1),"INCUMPLIDA","PROCESO"), "VERIFICAR FECHA")),"SIN VALOR AVANCE")</f>
        <v>PROCESO</v>
      </c>
    </row>
    <row r="1085" spans="1:19" ht="75.75">
      <c r="A1085" s="103" t="s">
        <v>17</v>
      </c>
      <c r="B1085" s="104" t="s">
        <v>14</v>
      </c>
      <c r="C1085" s="363"/>
      <c r="D1085" s="363"/>
      <c r="E1085" s="253" t="s">
        <v>2284</v>
      </c>
      <c r="F1085" s="253"/>
      <c r="G1085" s="253"/>
      <c r="H1085" s="361"/>
      <c r="I1085" s="253">
        <v>7</v>
      </c>
      <c r="J1085" s="254">
        <v>1</v>
      </c>
      <c r="K1085" s="254">
        <v>1</v>
      </c>
      <c r="L1085" s="107">
        <v>1</v>
      </c>
      <c r="M1085" s="117">
        <v>46113</v>
      </c>
      <c r="N1085" s="117">
        <v>46326</v>
      </c>
      <c r="O1085" s="109">
        <f t="shared" si="38"/>
        <v>30.428571428571427</v>
      </c>
      <c r="P1085" s="110">
        <v>0</v>
      </c>
      <c r="Q1085" s="118" t="s">
        <v>2809</v>
      </c>
      <c r="R1085" s="110">
        <f t="shared" si="37"/>
        <v>0</v>
      </c>
      <c r="S1085" s="111" t="str">
        <f t="array" aca="1" ref="S1085" ca="1">IF(ISNUMBER(R1085),IF(R1085=100%,"CUMPLIDA",IF(AND(ISNUMBER(N1085),ISNUMBER(INDIRECT("FECHA_"&amp;$B1085,1))), IF(N1085&lt;=INDIRECT("FECHA_"&amp;$B1085,1),"INCUMPLIDA","PROCESO"), "VERIFICAR FECHA")),"SIN VALOR AVANCE")</f>
        <v>PROCESO</v>
      </c>
    </row>
    <row r="1086" spans="1:19" ht="165.75">
      <c r="A1086" s="103" t="s">
        <v>17</v>
      </c>
      <c r="B1086" s="104" t="s">
        <v>14</v>
      </c>
      <c r="C1086" s="363"/>
      <c r="D1086" s="363"/>
      <c r="E1086" s="253"/>
      <c r="F1086" s="253"/>
      <c r="G1086" s="253" t="s">
        <v>2359</v>
      </c>
      <c r="H1086" s="361"/>
      <c r="I1086" s="253">
        <v>8</v>
      </c>
      <c r="J1086" s="254">
        <v>1</v>
      </c>
      <c r="K1086" s="254">
        <v>1</v>
      </c>
      <c r="L1086" s="107">
        <v>15</v>
      </c>
      <c r="M1086" s="117">
        <v>46113</v>
      </c>
      <c r="N1086" s="117">
        <v>46387</v>
      </c>
      <c r="O1086" s="109">
        <f t="shared" si="38"/>
        <v>39.142857142857146</v>
      </c>
      <c r="P1086" s="110">
        <v>0</v>
      </c>
      <c r="Q1086" s="118" t="s">
        <v>2810</v>
      </c>
      <c r="R1086" s="110">
        <f t="shared" si="37"/>
        <v>0</v>
      </c>
      <c r="S1086" s="111" t="str">
        <f t="array" aca="1" ref="S1086" ca="1">IF(ISNUMBER(R1086),IF(R1086=100%,"CUMPLIDA",IF(AND(ISNUMBER(N1086),ISNUMBER(INDIRECT("FECHA_"&amp;$B1086,1))), IF(N1086&lt;=INDIRECT("FECHA_"&amp;$B1086,1),"INCUMPLIDA","PROCESO"), "VERIFICAR FECHA")),"SIN VALOR AVANCE")</f>
        <v>PROCESO</v>
      </c>
    </row>
    <row r="1087" spans="1:19" ht="165.75">
      <c r="A1087" s="103" t="s">
        <v>17</v>
      </c>
      <c r="B1087" s="104" t="s">
        <v>14</v>
      </c>
      <c r="C1087" s="363"/>
      <c r="D1087" s="363"/>
      <c r="E1087" s="361"/>
      <c r="F1087" s="361"/>
      <c r="G1087" s="361" t="s">
        <v>2361</v>
      </c>
      <c r="H1087" s="361"/>
      <c r="I1087" s="253">
        <v>9</v>
      </c>
      <c r="J1087" s="254">
        <v>1</v>
      </c>
      <c r="K1087" s="254">
        <v>1</v>
      </c>
      <c r="L1087" s="107">
        <v>15</v>
      </c>
      <c r="M1087" s="117">
        <v>46113</v>
      </c>
      <c r="N1087" s="108">
        <v>46387</v>
      </c>
      <c r="O1087" s="109">
        <f t="shared" si="38"/>
        <v>39.142857142857146</v>
      </c>
      <c r="P1087" s="110">
        <v>0</v>
      </c>
      <c r="Q1087" s="118" t="s">
        <v>2810</v>
      </c>
      <c r="R1087" s="110">
        <f t="shared" si="37"/>
        <v>0</v>
      </c>
      <c r="S1087" s="111" t="str">
        <f t="array" aca="1" ref="S1087" ca="1">IF(ISNUMBER(R1087),IF(R1087=100%,"CUMPLIDA",IF(AND(ISNUMBER(N1087),ISNUMBER(INDIRECT("FECHA_"&amp;$B1087,1))), IF(N1087&lt;=INDIRECT("FECHA_"&amp;$B1087,1),"INCUMPLIDA","PROCESO"), "VERIFICAR FECHA")),"SIN VALOR AVANCE")</f>
        <v>PROCESO</v>
      </c>
    </row>
    <row r="1088" spans="1:19" ht="165.75">
      <c r="A1088" s="103" t="s">
        <v>17</v>
      </c>
      <c r="B1088" s="104" t="s">
        <v>14</v>
      </c>
      <c r="C1088" s="363"/>
      <c r="D1088" s="363"/>
      <c r="E1088" s="361"/>
      <c r="F1088" s="361"/>
      <c r="G1088" s="361"/>
      <c r="H1088" s="361"/>
      <c r="I1088" s="253">
        <v>10</v>
      </c>
      <c r="J1088" s="254">
        <v>1</v>
      </c>
      <c r="K1088" s="254">
        <v>1</v>
      </c>
      <c r="L1088" s="107">
        <v>15</v>
      </c>
      <c r="M1088" s="117">
        <v>46113</v>
      </c>
      <c r="N1088" s="108">
        <v>46387</v>
      </c>
      <c r="O1088" s="109">
        <f t="shared" si="38"/>
        <v>39.142857142857146</v>
      </c>
      <c r="P1088" s="110">
        <v>0</v>
      </c>
      <c r="Q1088" s="118" t="s">
        <v>2810</v>
      </c>
      <c r="R1088" s="110">
        <f t="shared" si="37"/>
        <v>0</v>
      </c>
      <c r="S1088" s="111" t="str">
        <f t="array" aca="1" ref="S1088" ca="1">IF(ISNUMBER(R1088),IF(R1088=100%,"CUMPLIDA",IF(AND(ISNUMBER(N1088),ISNUMBER(INDIRECT("FECHA_"&amp;$B1088,1))), IF(N1088&lt;=INDIRECT("FECHA_"&amp;$B1088,1),"INCUMPLIDA","PROCESO"), "VERIFICAR FECHA")),"SIN VALOR AVANCE")</f>
        <v>PROCESO</v>
      </c>
    </row>
    <row r="1089" spans="1:19" ht="165.75">
      <c r="A1089" s="103" t="s">
        <v>17</v>
      </c>
      <c r="B1089" s="104" t="s">
        <v>14</v>
      </c>
      <c r="C1089" s="363"/>
      <c r="D1089" s="363"/>
      <c r="E1089" s="253"/>
      <c r="F1089" s="253"/>
      <c r="G1089" s="253" t="s">
        <v>2520</v>
      </c>
      <c r="H1089" s="361"/>
      <c r="I1089" s="253">
        <v>10</v>
      </c>
      <c r="J1089" s="254">
        <v>1</v>
      </c>
      <c r="K1089" s="254">
        <v>1</v>
      </c>
      <c r="L1089" s="107">
        <v>15</v>
      </c>
      <c r="M1089" s="117">
        <v>46113</v>
      </c>
      <c r="N1089" s="108">
        <v>46387</v>
      </c>
      <c r="O1089" s="109">
        <f t="shared" si="38"/>
        <v>39.142857142857146</v>
      </c>
      <c r="P1089" s="110">
        <v>0</v>
      </c>
      <c r="Q1089" s="118" t="s">
        <v>2810</v>
      </c>
      <c r="R1089" s="110">
        <f t="shared" si="37"/>
        <v>0</v>
      </c>
      <c r="S1089" s="111" t="str">
        <f t="array" aca="1" ref="S1089" ca="1">IF(ISNUMBER(R1089),IF(R1089=100%,"CUMPLIDA",IF(AND(ISNUMBER(N1089),ISNUMBER(INDIRECT("FECHA_"&amp;$B1089,1))), IF(N1089&lt;=INDIRECT("FECHA_"&amp;$B1089,1),"INCUMPLIDA","PROCESO"), "VERIFICAR FECHA")),"SIN VALOR AVANCE")</f>
        <v>PROCESO</v>
      </c>
    </row>
    <row r="1090" spans="1:19" ht="60.75">
      <c r="A1090" s="103" t="s">
        <v>17</v>
      </c>
      <c r="B1090" s="104" t="s">
        <v>14</v>
      </c>
      <c r="C1090" s="363"/>
      <c r="D1090" s="363"/>
      <c r="E1090" s="253"/>
      <c r="F1090" s="253"/>
      <c r="G1090" s="253" t="s">
        <v>2365</v>
      </c>
      <c r="H1090" s="361"/>
      <c r="I1090" s="253">
        <v>11</v>
      </c>
      <c r="J1090" s="254">
        <v>1</v>
      </c>
      <c r="K1090" s="254">
        <v>1</v>
      </c>
      <c r="L1090" s="107">
        <v>2</v>
      </c>
      <c r="M1090" s="108">
        <v>46113</v>
      </c>
      <c r="N1090" s="108">
        <v>46387</v>
      </c>
      <c r="O1090" s="109">
        <f t="shared" si="38"/>
        <v>39.142857142857146</v>
      </c>
      <c r="P1090" s="110">
        <v>0</v>
      </c>
      <c r="Q1090" s="118" t="s">
        <v>2811</v>
      </c>
      <c r="R1090" s="110">
        <f t="shared" si="37"/>
        <v>0</v>
      </c>
      <c r="S1090" s="111" t="str">
        <f t="array" aca="1" ref="S1090" ca="1">IF(ISNUMBER(R1090),IF(R1090=100%,"CUMPLIDA",IF(AND(ISNUMBER(N1090),ISNUMBER(INDIRECT("FECHA_"&amp;$B1090,1))), IF(N1090&lt;=INDIRECT("FECHA_"&amp;$B1090,1),"INCUMPLIDA","PROCESO"), "VERIFICAR FECHA")),"SIN VALOR AVANCE")</f>
        <v>PROCESO</v>
      </c>
    </row>
    <row r="1091" spans="1:19" ht="75.75">
      <c r="A1091" s="103" t="s">
        <v>17</v>
      </c>
      <c r="B1091" s="104" t="s">
        <v>14</v>
      </c>
      <c r="C1091" s="363"/>
      <c r="D1091" s="363"/>
      <c r="E1091" s="361"/>
      <c r="F1091" s="361"/>
      <c r="G1091" s="361" t="s">
        <v>2559</v>
      </c>
      <c r="H1091" s="361"/>
      <c r="I1091" s="253">
        <v>12</v>
      </c>
      <c r="J1091" s="254">
        <v>1</v>
      </c>
      <c r="K1091" s="254">
        <v>1</v>
      </c>
      <c r="L1091" s="107">
        <v>2</v>
      </c>
      <c r="M1091" s="117">
        <v>46113</v>
      </c>
      <c r="N1091" s="117">
        <v>46507</v>
      </c>
      <c r="O1091" s="109">
        <f t="shared" si="38"/>
        <v>56.285714285714285</v>
      </c>
      <c r="P1091" s="110">
        <v>0</v>
      </c>
      <c r="Q1091" s="118" t="s">
        <v>2812</v>
      </c>
      <c r="R1091" s="110">
        <f t="shared" si="37"/>
        <v>0</v>
      </c>
      <c r="S1091" s="111" t="str">
        <f t="array" aca="1" ref="S1091" ca="1">IF(ISNUMBER(R1091),IF(R1091=100%,"CUMPLIDA",IF(AND(ISNUMBER(N1091),ISNUMBER(INDIRECT("FECHA_"&amp;$B1091,1))), IF(N1091&lt;=INDIRECT("FECHA_"&amp;$B1091,1),"INCUMPLIDA","PROCESO"), "VERIFICAR FECHA")),"SIN VALOR AVANCE")</f>
        <v>PROCESO</v>
      </c>
    </row>
    <row r="1092" spans="1:19" ht="60.75">
      <c r="A1092" s="103" t="s">
        <v>17</v>
      </c>
      <c r="B1092" s="104" t="s">
        <v>14</v>
      </c>
      <c r="C1092" s="363"/>
      <c r="D1092" s="363"/>
      <c r="E1092" s="361"/>
      <c r="F1092" s="361"/>
      <c r="G1092" s="361"/>
      <c r="H1092" s="361"/>
      <c r="I1092" s="253">
        <v>13</v>
      </c>
      <c r="J1092" s="254">
        <v>1</v>
      </c>
      <c r="K1092" s="254">
        <v>1</v>
      </c>
      <c r="L1092" s="107">
        <v>2</v>
      </c>
      <c r="M1092" s="117">
        <v>46113</v>
      </c>
      <c r="N1092" s="117">
        <v>46507</v>
      </c>
      <c r="O1092" s="109">
        <f t="shared" si="38"/>
        <v>56.285714285714285</v>
      </c>
      <c r="P1092" s="110">
        <v>0</v>
      </c>
      <c r="Q1092" s="118" t="s">
        <v>2813</v>
      </c>
      <c r="R1092" s="110">
        <f t="shared" si="37"/>
        <v>0</v>
      </c>
      <c r="S1092" s="111" t="str">
        <f t="array" aca="1" ref="S1092" ca="1">IF(ISNUMBER(R1092),IF(R1092=100%,"CUMPLIDA",IF(AND(ISNUMBER(N1092),ISNUMBER(INDIRECT("FECHA_"&amp;$B1092,1))), IF(N1092&lt;=INDIRECT("FECHA_"&amp;$B1092,1),"INCUMPLIDA","PROCESO"), "VERIFICAR FECHA")),"SIN VALOR AVANCE")</f>
        <v>PROCESO</v>
      </c>
    </row>
    <row r="1093" spans="1:19" ht="60.75">
      <c r="A1093" s="103" t="s">
        <v>17</v>
      </c>
      <c r="B1093" s="104" t="s">
        <v>14</v>
      </c>
      <c r="C1093" s="363"/>
      <c r="D1093" s="363"/>
      <c r="E1093" s="361"/>
      <c r="F1093" s="361"/>
      <c r="G1093" s="361" t="s">
        <v>2579</v>
      </c>
      <c r="H1093" s="361"/>
      <c r="I1093" s="253">
        <v>14</v>
      </c>
      <c r="J1093" s="254">
        <v>1</v>
      </c>
      <c r="K1093" s="254">
        <v>1</v>
      </c>
      <c r="L1093" s="107">
        <v>2</v>
      </c>
      <c r="M1093" s="108">
        <v>46113</v>
      </c>
      <c r="N1093" s="108">
        <v>46326</v>
      </c>
      <c r="O1093" s="109">
        <f t="shared" si="38"/>
        <v>30.428571428571427</v>
      </c>
      <c r="P1093" s="110">
        <v>0</v>
      </c>
      <c r="Q1093" s="118" t="s">
        <v>2814</v>
      </c>
      <c r="R1093" s="110">
        <f t="shared" si="37"/>
        <v>0</v>
      </c>
      <c r="S1093" s="111" t="str">
        <f t="array" aca="1" ref="S1093" ca="1">IF(ISNUMBER(R1093),IF(R1093=100%,"CUMPLIDA",IF(AND(ISNUMBER(N1093),ISNUMBER(INDIRECT("FECHA_"&amp;$B1093,1))), IF(N1093&lt;=INDIRECT("FECHA_"&amp;$B1093,1),"INCUMPLIDA","PROCESO"), "VERIFICAR FECHA")),"SIN VALOR AVANCE")</f>
        <v>PROCESO</v>
      </c>
    </row>
    <row r="1094" spans="1:19" ht="60.75">
      <c r="A1094" s="255" t="s">
        <v>17</v>
      </c>
      <c r="B1094" s="256" t="s">
        <v>14</v>
      </c>
      <c r="C1094" s="380"/>
      <c r="D1094" s="380"/>
      <c r="E1094" s="370"/>
      <c r="F1094" s="370"/>
      <c r="G1094" s="370"/>
      <c r="H1094" s="370"/>
      <c r="I1094" s="253">
        <v>15</v>
      </c>
      <c r="J1094" s="254">
        <v>1</v>
      </c>
      <c r="K1094" s="254">
        <v>1</v>
      </c>
      <c r="L1094" s="257">
        <v>3</v>
      </c>
      <c r="M1094" s="258">
        <v>46113</v>
      </c>
      <c r="N1094" s="258">
        <v>46326</v>
      </c>
      <c r="O1094" s="259">
        <f t="shared" si="38"/>
        <v>30.428571428571427</v>
      </c>
      <c r="P1094" s="260">
        <v>0</v>
      </c>
      <c r="Q1094" s="261" t="s">
        <v>2814</v>
      </c>
      <c r="R1094" s="260">
        <f t="shared" si="37"/>
        <v>0</v>
      </c>
      <c r="S1094" s="262" t="str">
        <f t="array" aca="1" ref="S1094" ca="1">IF(ISNUMBER(R1094),IF(R1094=100%,"CUMPLIDA",IF(AND(ISNUMBER(N1094),ISNUMBER(INDIRECT("FECHA_"&amp;$B1094,1))), IF(N1094&lt;=INDIRECT("FECHA_"&amp;$B1094,1),"INCUMPLIDA","PROCESO"), "VERIFICAR FECHA")),"SIN VALOR AVANCE")</f>
        <v>PROCESO</v>
      </c>
    </row>
    <row r="1095" spans="1:19" ht="129.75" customHeight="1">
      <c r="A1095" s="103" t="s">
        <v>17</v>
      </c>
      <c r="B1095" s="104" t="s">
        <v>14</v>
      </c>
      <c r="C1095" s="358" t="s">
        <v>2815</v>
      </c>
      <c r="D1095" s="358"/>
      <c r="E1095" s="358" t="s">
        <v>2367</v>
      </c>
      <c r="F1095" s="392"/>
      <c r="G1095" s="392"/>
      <c r="H1095" s="358"/>
      <c r="I1095" s="253">
        <v>1</v>
      </c>
      <c r="J1095" s="254">
        <v>1</v>
      </c>
      <c r="K1095" s="254">
        <v>1</v>
      </c>
      <c r="L1095" s="107">
        <v>2</v>
      </c>
      <c r="M1095" s="108">
        <v>46174</v>
      </c>
      <c r="N1095" s="108">
        <v>46387</v>
      </c>
      <c r="O1095" s="109">
        <f t="shared" si="38"/>
        <v>30.428571428571427</v>
      </c>
      <c r="P1095" s="110">
        <v>0</v>
      </c>
      <c r="Q1095" s="118" t="s">
        <v>2816</v>
      </c>
      <c r="R1095" s="263">
        <f t="shared" si="37"/>
        <v>0</v>
      </c>
      <c r="S1095" s="111" t="str">
        <f t="array" aca="1" ref="S1095" ca="1">IF(ISNUMBER(R1095),IF(R1095=100%,"CUMPLIDA",IF(AND(ISNUMBER(N1095),ISNUMBER(INDIRECT("FECHA_"&amp;$B1095,1))), IF(N1095&lt;=INDIRECT("FECHA_"&amp;$B1095,1),"INCUMPLIDA","PROCESO"), "VERIFICAR FECHA")),"SIN VALOR AVANCE")</f>
        <v>PROCESO</v>
      </c>
    </row>
    <row r="1096" spans="1:19" ht="75.75">
      <c r="A1096" s="103" t="s">
        <v>17</v>
      </c>
      <c r="B1096" s="104" t="s">
        <v>14</v>
      </c>
      <c r="C1096" s="359"/>
      <c r="D1096" s="359"/>
      <c r="E1096" s="359"/>
      <c r="F1096" s="392"/>
      <c r="G1096" s="392"/>
      <c r="H1096" s="359"/>
      <c r="I1096" s="253">
        <v>2</v>
      </c>
      <c r="J1096" s="254">
        <v>1</v>
      </c>
      <c r="K1096" s="254">
        <v>1</v>
      </c>
      <c r="L1096" s="107">
        <v>4</v>
      </c>
      <c r="M1096" s="282">
        <v>46174</v>
      </c>
      <c r="N1096" s="282">
        <v>46568</v>
      </c>
      <c r="O1096" s="109">
        <f t="shared" ref="O1096:O1112" si="39">(N1096-M1096)/7</f>
        <v>56.285714285714285</v>
      </c>
      <c r="P1096" s="110">
        <v>0</v>
      </c>
      <c r="Q1096" s="118" t="s">
        <v>2817</v>
      </c>
      <c r="R1096" s="263">
        <f t="shared" si="37"/>
        <v>0</v>
      </c>
      <c r="S1096" s="111" t="str">
        <f t="array" aca="1" ref="S1096" ca="1">IF(ISNUMBER(R1096),IF(R1096=100%,"CUMPLIDA",IF(AND(ISNUMBER(N1096),ISNUMBER(INDIRECT("FECHA_"&amp;$B1096,1))), IF(N1096&lt;=INDIRECT("FECHA_"&amp;$B1096,1),"INCUMPLIDA","PROCESO"), "VERIFICAR FECHA")),"SIN VALOR AVANCE")</f>
        <v>PROCESO</v>
      </c>
    </row>
    <row r="1097" spans="1:19" ht="75.75">
      <c r="A1097" s="103" t="s">
        <v>17</v>
      </c>
      <c r="B1097" s="104" t="s">
        <v>14</v>
      </c>
      <c r="C1097" s="359"/>
      <c r="D1097" s="359"/>
      <c r="E1097" s="359"/>
      <c r="F1097" s="392"/>
      <c r="G1097" s="392"/>
      <c r="H1097" s="359"/>
      <c r="I1097" s="253">
        <v>3</v>
      </c>
      <c r="J1097" s="254">
        <v>1</v>
      </c>
      <c r="K1097" s="254">
        <v>1</v>
      </c>
      <c r="L1097" s="107">
        <v>2</v>
      </c>
      <c r="M1097" s="282">
        <v>46174</v>
      </c>
      <c r="N1097" s="282">
        <v>46568</v>
      </c>
      <c r="O1097" s="109">
        <f t="shared" si="39"/>
        <v>56.285714285714285</v>
      </c>
      <c r="P1097" s="110">
        <v>0</v>
      </c>
      <c r="Q1097" s="118" t="s">
        <v>2817</v>
      </c>
      <c r="R1097" s="263">
        <f t="shared" ref="R1097:R1098" si="40">(P1097)</f>
        <v>0</v>
      </c>
      <c r="S1097" s="111" t="str">
        <f t="array" aca="1" ref="S1097" ca="1">IF(ISNUMBER(R1097),IF(R1097=100%,"CUMPLIDA",IF(AND(ISNUMBER(N1097),ISNUMBER(INDIRECT("FECHA_"&amp;$B1097,1))), IF(N1097&lt;=INDIRECT("FECHA_"&amp;$B1097,1),"INCUMPLIDA","PROCESO"), "VERIFICAR FECHA")),"SIN VALOR AVANCE")</f>
        <v>PROCESO</v>
      </c>
    </row>
    <row r="1098" spans="1:19" ht="300" customHeight="1">
      <c r="A1098" s="103" t="s">
        <v>17</v>
      </c>
      <c r="B1098" s="104" t="s">
        <v>14</v>
      </c>
      <c r="C1098" s="359"/>
      <c r="D1098" s="359"/>
      <c r="E1098" s="359"/>
      <c r="F1098" s="392"/>
      <c r="G1098" s="392"/>
      <c r="H1098" s="359"/>
      <c r="I1098" s="253">
        <v>4</v>
      </c>
      <c r="J1098" s="254">
        <v>1</v>
      </c>
      <c r="K1098" s="254">
        <v>1</v>
      </c>
      <c r="L1098" s="107">
        <v>4</v>
      </c>
      <c r="M1098" s="282">
        <v>46174</v>
      </c>
      <c r="N1098" s="282">
        <v>46568</v>
      </c>
      <c r="O1098" s="109">
        <f t="shared" si="39"/>
        <v>56.285714285714285</v>
      </c>
      <c r="P1098" s="110">
        <v>0</v>
      </c>
      <c r="Q1098" s="118" t="s">
        <v>2817</v>
      </c>
      <c r="R1098" s="263">
        <f t="shared" si="40"/>
        <v>0</v>
      </c>
      <c r="S1098" s="111" t="str">
        <f t="array" aca="1" ref="S1098" ca="1">IF(ISNUMBER(R1098),IF(R1098=100%,"CUMPLIDA",IF(AND(ISNUMBER(N1098),ISNUMBER(INDIRECT("FECHA_"&amp;$B1098,1))), IF(N1098&lt;=INDIRECT("FECHA_"&amp;$B1098,1),"INCUMPLIDA","PROCESO"), "VERIFICAR FECHA")),"SIN VALOR AVANCE")</f>
        <v>PROCESO</v>
      </c>
    </row>
    <row r="1099" spans="1:19" ht="113.25" customHeight="1">
      <c r="A1099" s="103" t="s">
        <v>17</v>
      </c>
      <c r="B1099" s="104" t="s">
        <v>14</v>
      </c>
      <c r="C1099" s="359"/>
      <c r="D1099" s="359"/>
      <c r="E1099" s="359" t="s">
        <v>2268</v>
      </c>
      <c r="F1099" s="266"/>
      <c r="G1099" s="266"/>
      <c r="H1099" s="359"/>
      <c r="I1099" s="253">
        <v>5</v>
      </c>
      <c r="J1099" s="254">
        <v>1</v>
      </c>
      <c r="K1099" s="254">
        <v>1</v>
      </c>
      <c r="L1099" s="107">
        <v>4</v>
      </c>
      <c r="M1099" s="282">
        <v>46174</v>
      </c>
      <c r="N1099" s="282">
        <v>46568</v>
      </c>
      <c r="O1099" s="109">
        <f t="shared" si="39"/>
        <v>56.285714285714285</v>
      </c>
      <c r="P1099" s="110">
        <v>0</v>
      </c>
      <c r="Q1099" s="118" t="s">
        <v>2818</v>
      </c>
      <c r="R1099" s="263">
        <f t="shared" ref="R1099:R1113" si="41">(P1099)</f>
        <v>0</v>
      </c>
      <c r="S1099" s="111" t="str">
        <f t="array" aca="1" ref="S1099" ca="1">IF(ISNUMBER(R1099),IF(R1099=100%,"CUMPLIDA",IF(AND(ISNUMBER(N1099),ISNUMBER(INDIRECT("FECHA_"&amp;$B1099,1))), IF(N1099&lt;=INDIRECT("FECHA_"&amp;$B1099,1),"INCUMPLIDA","PROCESO"), "VERIFICAR FECHA")),"SIN VALOR AVANCE")</f>
        <v>PROCESO</v>
      </c>
    </row>
    <row r="1100" spans="1:19" ht="315" customHeight="1">
      <c r="A1100" s="103" t="s">
        <v>17</v>
      </c>
      <c r="B1100" s="104" t="s">
        <v>14</v>
      </c>
      <c r="C1100" s="359"/>
      <c r="D1100" s="359"/>
      <c r="E1100" s="359"/>
      <c r="F1100" s="266"/>
      <c r="G1100" s="266"/>
      <c r="H1100" s="359"/>
      <c r="I1100" s="253">
        <v>6</v>
      </c>
      <c r="J1100" s="254">
        <v>1</v>
      </c>
      <c r="K1100" s="254">
        <v>1</v>
      </c>
      <c r="L1100" s="107">
        <v>2</v>
      </c>
      <c r="M1100" s="282">
        <v>46174</v>
      </c>
      <c r="N1100" s="282">
        <v>46568</v>
      </c>
      <c r="O1100" s="109">
        <f t="shared" si="39"/>
        <v>56.285714285714285</v>
      </c>
      <c r="P1100" s="110">
        <v>0</v>
      </c>
      <c r="Q1100" s="118" t="s">
        <v>2818</v>
      </c>
      <c r="R1100" s="263">
        <f t="shared" si="41"/>
        <v>0</v>
      </c>
      <c r="S1100" s="111" t="str">
        <f t="array" aca="1" ref="S1100" ca="1">IF(ISNUMBER(R1100),IF(R1100=100%,"CUMPLIDA",IF(AND(ISNUMBER(N1100),ISNUMBER(INDIRECT("FECHA_"&amp;$B1100,1))), IF(N1100&lt;=INDIRECT("FECHA_"&amp;$B1100,1),"INCUMPLIDA","PROCESO"), "VERIFICAR FECHA")),"SIN VALOR AVANCE")</f>
        <v>PROCESO</v>
      </c>
    </row>
    <row r="1101" spans="1:19" ht="315.75" customHeight="1">
      <c r="A1101" s="103" t="s">
        <v>17</v>
      </c>
      <c r="B1101" s="104" t="s">
        <v>14</v>
      </c>
      <c r="C1101" s="359"/>
      <c r="D1101" s="359"/>
      <c r="E1101" s="359"/>
      <c r="F1101" s="266"/>
      <c r="G1101" s="266"/>
      <c r="H1101" s="359"/>
      <c r="I1101" s="253">
        <v>4</v>
      </c>
      <c r="J1101" s="254">
        <v>1</v>
      </c>
      <c r="K1101" s="254">
        <v>1</v>
      </c>
      <c r="L1101" s="107">
        <v>4</v>
      </c>
      <c r="M1101" s="282">
        <v>46174</v>
      </c>
      <c r="N1101" s="282">
        <v>46568</v>
      </c>
      <c r="O1101" s="109">
        <f t="shared" si="39"/>
        <v>56.285714285714285</v>
      </c>
      <c r="P1101" s="110">
        <v>0</v>
      </c>
      <c r="Q1101" s="118" t="s">
        <v>2819</v>
      </c>
      <c r="R1101" s="263">
        <f t="shared" si="41"/>
        <v>0</v>
      </c>
      <c r="S1101" s="111" t="str">
        <f t="array" aca="1" ref="S1101" ca="1">IF(ISNUMBER(R1101),IF(R1101=100%,"CUMPLIDA",IF(AND(ISNUMBER(N1101),ISNUMBER(INDIRECT("FECHA_"&amp;$B1101,1))), IF(N1101&lt;=INDIRECT("FECHA_"&amp;$B1101,1),"INCUMPLIDA","PROCESO"), "VERIFICAR FECHA")),"SIN VALOR AVANCE")</f>
        <v>PROCESO</v>
      </c>
    </row>
    <row r="1102" spans="1:19" ht="45.75">
      <c r="A1102" s="103" t="s">
        <v>17</v>
      </c>
      <c r="B1102" s="104" t="s">
        <v>14</v>
      </c>
      <c r="C1102" s="359"/>
      <c r="D1102" s="359"/>
      <c r="E1102" s="359" t="s">
        <v>2283</v>
      </c>
      <c r="F1102" s="266"/>
      <c r="G1102" s="266"/>
      <c r="H1102" s="359"/>
      <c r="I1102" s="253">
        <v>7</v>
      </c>
      <c r="J1102" s="254">
        <v>1</v>
      </c>
      <c r="K1102" s="254">
        <v>1</v>
      </c>
      <c r="L1102" s="107">
        <v>2</v>
      </c>
      <c r="M1102" s="282">
        <v>46174</v>
      </c>
      <c r="N1102" s="282">
        <v>46387</v>
      </c>
      <c r="O1102" s="109">
        <f t="shared" si="39"/>
        <v>30.428571428571427</v>
      </c>
      <c r="P1102" s="110">
        <v>0</v>
      </c>
      <c r="Q1102" s="118" t="s">
        <v>2820</v>
      </c>
      <c r="R1102" s="263">
        <f t="shared" si="41"/>
        <v>0</v>
      </c>
      <c r="S1102" s="111" t="str">
        <f t="array" aca="1" ref="S1102" ca="1">IF(ISNUMBER(R1102),IF(R1102=100%,"CUMPLIDA",IF(AND(ISNUMBER(N1102),ISNUMBER(INDIRECT("FECHA_"&amp;$B1102,1))), IF(N1102&lt;=INDIRECT("FECHA_"&amp;$B1102,1),"INCUMPLIDA","PROCESO"), "VERIFICAR FECHA")),"SIN VALOR AVANCE")</f>
        <v>PROCESO</v>
      </c>
    </row>
    <row r="1103" spans="1:19" ht="285" customHeight="1">
      <c r="A1103" s="103" t="s">
        <v>17</v>
      </c>
      <c r="B1103" s="104" t="s">
        <v>14</v>
      </c>
      <c r="C1103" s="359"/>
      <c r="D1103" s="359"/>
      <c r="E1103" s="359"/>
      <c r="F1103" s="266"/>
      <c r="G1103" s="266"/>
      <c r="H1103" s="359"/>
      <c r="I1103" s="253">
        <v>8</v>
      </c>
      <c r="J1103" s="254">
        <v>1</v>
      </c>
      <c r="K1103" s="254">
        <v>1</v>
      </c>
      <c r="L1103" s="107">
        <v>4</v>
      </c>
      <c r="M1103" s="282">
        <v>46174</v>
      </c>
      <c r="N1103" s="282">
        <v>46568</v>
      </c>
      <c r="O1103" s="109">
        <f t="shared" si="39"/>
        <v>56.285714285714285</v>
      </c>
      <c r="P1103" s="110">
        <v>0</v>
      </c>
      <c r="Q1103" s="118" t="s">
        <v>2818</v>
      </c>
      <c r="R1103" s="263">
        <f t="shared" si="41"/>
        <v>0</v>
      </c>
      <c r="S1103" s="111" t="str">
        <f t="array" aca="1" ref="S1103" ca="1">IF(ISNUMBER(R1103),IF(R1103=100%,"CUMPLIDA",IF(AND(ISNUMBER(N1103),ISNUMBER(INDIRECT("FECHA_"&amp;$B1103,1))), IF(N1103&lt;=INDIRECT("FECHA_"&amp;$B1103,1),"INCUMPLIDA","PROCESO"), "VERIFICAR FECHA")),"SIN VALOR AVANCE")</f>
        <v>PROCESO</v>
      </c>
    </row>
    <row r="1104" spans="1:19" ht="45.75">
      <c r="A1104" s="103" t="s">
        <v>17</v>
      </c>
      <c r="B1104" s="104" t="s">
        <v>14</v>
      </c>
      <c r="C1104" s="359"/>
      <c r="D1104" s="359"/>
      <c r="E1104" s="359"/>
      <c r="F1104" s="266"/>
      <c r="G1104" s="266"/>
      <c r="H1104" s="359"/>
      <c r="I1104" s="253">
        <v>9</v>
      </c>
      <c r="J1104" s="254">
        <v>1</v>
      </c>
      <c r="K1104" s="254">
        <v>1</v>
      </c>
      <c r="L1104" s="107">
        <v>2</v>
      </c>
      <c r="M1104" s="282">
        <v>46174</v>
      </c>
      <c r="N1104" s="282">
        <v>46387</v>
      </c>
      <c r="O1104" s="109">
        <f t="shared" si="39"/>
        <v>30.428571428571427</v>
      </c>
      <c r="P1104" s="110">
        <v>0</v>
      </c>
      <c r="Q1104" s="118" t="s">
        <v>2818</v>
      </c>
      <c r="R1104" s="263">
        <f t="shared" si="41"/>
        <v>0</v>
      </c>
      <c r="S1104" s="111" t="str">
        <f t="array" aca="1" ref="S1104" ca="1">IF(ISNUMBER(R1104),IF(R1104=100%,"CUMPLIDA",IF(AND(ISNUMBER(N1104),ISNUMBER(INDIRECT("FECHA_"&amp;$B1104,1))), IF(N1104&lt;=INDIRECT("FECHA_"&amp;$B1104,1),"INCUMPLIDA","PROCESO"), "VERIFICAR FECHA")),"SIN VALOR AVANCE")</f>
        <v>PROCESO</v>
      </c>
    </row>
    <row r="1105" spans="1:19" ht="90.75">
      <c r="A1105" s="103" t="s">
        <v>17</v>
      </c>
      <c r="B1105" s="104" t="s">
        <v>14</v>
      </c>
      <c r="C1105" s="359"/>
      <c r="D1105" s="359"/>
      <c r="E1105" s="359"/>
      <c r="F1105" s="266"/>
      <c r="G1105" s="266"/>
      <c r="H1105" s="359"/>
      <c r="I1105" s="253">
        <v>4</v>
      </c>
      <c r="J1105" s="254">
        <v>1</v>
      </c>
      <c r="K1105" s="254">
        <v>1</v>
      </c>
      <c r="L1105" s="107">
        <v>4</v>
      </c>
      <c r="M1105" s="282">
        <v>46174</v>
      </c>
      <c r="N1105" s="282">
        <v>46568</v>
      </c>
      <c r="O1105" s="109">
        <f t="shared" si="39"/>
        <v>56.285714285714285</v>
      </c>
      <c r="P1105" s="110">
        <v>0</v>
      </c>
      <c r="Q1105" s="118" t="s">
        <v>2821</v>
      </c>
      <c r="R1105" s="263">
        <f t="shared" si="41"/>
        <v>0</v>
      </c>
      <c r="S1105" s="111" t="str">
        <f t="array" aca="1" ref="S1105" ca="1">IF(ISNUMBER(R1105),IF(R1105=100%,"CUMPLIDA",IF(AND(ISNUMBER(N1105),ISNUMBER(INDIRECT("FECHA_"&amp;$B1105,1))), IF(N1105&lt;=INDIRECT("FECHA_"&amp;$B1105,1),"INCUMPLIDA","PROCESO"), "VERIFICAR FECHA")),"SIN VALOR AVANCE")</f>
        <v>PROCESO</v>
      </c>
    </row>
    <row r="1106" spans="1:19" ht="60.75">
      <c r="A1106" s="103" t="s">
        <v>17</v>
      </c>
      <c r="B1106" s="104" t="s">
        <v>14</v>
      </c>
      <c r="C1106" s="359"/>
      <c r="D1106" s="359"/>
      <c r="E1106" s="359"/>
      <c r="F1106" s="266"/>
      <c r="G1106" s="266"/>
      <c r="H1106" s="359"/>
      <c r="I1106" s="253">
        <v>10</v>
      </c>
      <c r="J1106" s="254">
        <v>1</v>
      </c>
      <c r="K1106" s="254">
        <v>1</v>
      </c>
      <c r="L1106" s="107">
        <v>2</v>
      </c>
      <c r="M1106" s="282">
        <v>46174</v>
      </c>
      <c r="N1106" s="282">
        <v>46387</v>
      </c>
      <c r="O1106" s="109">
        <f t="shared" si="39"/>
        <v>30.428571428571427</v>
      </c>
      <c r="P1106" s="110">
        <v>0</v>
      </c>
      <c r="Q1106" s="118" t="s">
        <v>2822</v>
      </c>
      <c r="R1106" s="263">
        <f t="shared" si="41"/>
        <v>0</v>
      </c>
      <c r="S1106" s="111" t="str">
        <f t="array" aca="1" ref="S1106" ca="1">IF(ISNUMBER(R1106),IF(R1106=100%,"CUMPLIDA",IF(AND(ISNUMBER(N1106),ISNUMBER(INDIRECT("FECHA_"&amp;$B1106,1))), IF(N1106&lt;=INDIRECT("FECHA_"&amp;$B1106,1),"INCUMPLIDA","PROCESO"), "VERIFICAR FECHA")),"SIN VALOR AVANCE")</f>
        <v>PROCESO</v>
      </c>
    </row>
    <row r="1107" spans="1:19" ht="186.75" customHeight="1">
      <c r="A1107" s="103" t="s">
        <v>17</v>
      </c>
      <c r="B1107" s="104" t="s">
        <v>14</v>
      </c>
      <c r="C1107" s="359"/>
      <c r="D1107" s="359"/>
      <c r="E1107" s="359" t="s">
        <v>2284</v>
      </c>
      <c r="F1107" s="266"/>
      <c r="G1107" s="266"/>
      <c r="H1107" s="359"/>
      <c r="I1107" s="253">
        <v>11</v>
      </c>
      <c r="J1107" s="254">
        <v>1</v>
      </c>
      <c r="K1107" s="254">
        <v>1</v>
      </c>
      <c r="L1107" s="107">
        <v>1</v>
      </c>
      <c r="M1107" s="282">
        <v>46174</v>
      </c>
      <c r="N1107" s="282">
        <v>46387</v>
      </c>
      <c r="O1107" s="109">
        <f t="shared" si="39"/>
        <v>30.428571428571427</v>
      </c>
      <c r="P1107" s="110">
        <v>0</v>
      </c>
      <c r="Q1107" s="118" t="s">
        <v>2823</v>
      </c>
      <c r="R1107" s="263">
        <f t="shared" si="41"/>
        <v>0</v>
      </c>
      <c r="S1107" s="111" t="str">
        <f t="array" aca="1" ref="S1107" ca="1">IF(ISNUMBER(R1107),IF(R1107=100%,"CUMPLIDA",IF(AND(ISNUMBER(N1107),ISNUMBER(INDIRECT("FECHA_"&amp;$B1107,1))), IF(N1107&lt;=INDIRECT("FECHA_"&amp;$B1107,1),"INCUMPLIDA","PROCESO"), "VERIFICAR FECHA")),"SIN VALOR AVANCE")</f>
        <v>PROCESO</v>
      </c>
    </row>
    <row r="1108" spans="1:19" ht="105.75">
      <c r="A1108" s="103" t="s">
        <v>17</v>
      </c>
      <c r="B1108" s="104" t="s">
        <v>14</v>
      </c>
      <c r="C1108" s="359"/>
      <c r="D1108" s="359"/>
      <c r="E1108" s="359"/>
      <c r="F1108" s="266"/>
      <c r="G1108" s="266"/>
      <c r="H1108" s="359"/>
      <c r="I1108" s="253">
        <v>12</v>
      </c>
      <c r="J1108" s="254">
        <v>1</v>
      </c>
      <c r="K1108" s="254">
        <v>1</v>
      </c>
      <c r="L1108" s="107">
        <v>2</v>
      </c>
      <c r="M1108" s="283">
        <v>46174</v>
      </c>
      <c r="N1108" s="282">
        <v>46387</v>
      </c>
      <c r="O1108" s="109">
        <f t="shared" si="39"/>
        <v>30.428571428571427</v>
      </c>
      <c r="P1108" s="110">
        <v>0</v>
      </c>
      <c r="Q1108" s="118" t="s">
        <v>2824</v>
      </c>
      <c r="R1108" s="263">
        <f t="shared" si="41"/>
        <v>0</v>
      </c>
      <c r="S1108" s="111" t="str">
        <f t="array" aca="1" ref="S1108" ca="1">IF(ISNUMBER(R1108),IF(R1108=100%,"CUMPLIDA",IF(AND(ISNUMBER(N1108),ISNUMBER(INDIRECT("FECHA_"&amp;$B1108,1))), IF(N1108&lt;=INDIRECT("FECHA_"&amp;$B1108,1),"INCUMPLIDA","PROCESO"), "VERIFICAR FECHA")),"SIN VALOR AVANCE")</f>
        <v>PROCESO</v>
      </c>
    </row>
    <row r="1109" spans="1:19" ht="75.75">
      <c r="A1109" s="255" t="s">
        <v>17</v>
      </c>
      <c r="B1109" s="256" t="s">
        <v>14</v>
      </c>
      <c r="C1109" s="359"/>
      <c r="D1109" s="359"/>
      <c r="E1109" s="359" t="s">
        <v>2285</v>
      </c>
      <c r="F1109" s="267"/>
      <c r="G1109" s="267"/>
      <c r="H1109" s="359"/>
      <c r="I1109" s="264">
        <v>13</v>
      </c>
      <c r="J1109" s="254">
        <v>1</v>
      </c>
      <c r="K1109" s="254">
        <v>1</v>
      </c>
      <c r="L1109" s="257">
        <v>1</v>
      </c>
      <c r="M1109" s="284">
        <v>46174</v>
      </c>
      <c r="N1109" s="284">
        <v>46387</v>
      </c>
      <c r="O1109" s="259">
        <f t="shared" si="39"/>
        <v>30.428571428571427</v>
      </c>
      <c r="P1109" s="260">
        <v>0</v>
      </c>
      <c r="Q1109" s="118" t="s">
        <v>2809</v>
      </c>
      <c r="R1109" s="263">
        <f t="shared" si="41"/>
        <v>0</v>
      </c>
      <c r="S1109" s="111" t="str">
        <f t="array" aca="1" ref="S1109" ca="1">IF(ISNUMBER(R1109),IF(R1109=100%,"CUMPLIDA",IF(AND(ISNUMBER(N1109),ISNUMBER(INDIRECT("FECHA_"&amp;$B1109,1))), IF(N1109&lt;=INDIRECT("FECHA_"&amp;$B1109,1),"INCUMPLIDA","PROCESO"), "VERIFICAR FECHA")),"SIN VALOR AVANCE")</f>
        <v>PROCESO</v>
      </c>
    </row>
    <row r="1110" spans="1:19" ht="105.75">
      <c r="A1110" s="103" t="s">
        <v>17</v>
      </c>
      <c r="B1110" s="104" t="s">
        <v>14</v>
      </c>
      <c r="C1110" s="359"/>
      <c r="D1110" s="359"/>
      <c r="E1110" s="359" t="s">
        <v>2286</v>
      </c>
      <c r="F1110" s="266"/>
      <c r="G1110" s="266"/>
      <c r="H1110" s="359"/>
      <c r="I1110" s="253">
        <v>14</v>
      </c>
      <c r="J1110" s="254">
        <v>1</v>
      </c>
      <c r="K1110" s="254">
        <v>1</v>
      </c>
      <c r="L1110" s="107">
        <v>2</v>
      </c>
      <c r="M1110" s="282">
        <v>46174</v>
      </c>
      <c r="N1110" s="282">
        <v>46387</v>
      </c>
      <c r="O1110" s="109">
        <f t="shared" si="39"/>
        <v>30.428571428571427</v>
      </c>
      <c r="P1110" s="110">
        <v>0</v>
      </c>
      <c r="Q1110" s="118" t="s">
        <v>2825</v>
      </c>
      <c r="R1110" s="263">
        <f t="shared" si="41"/>
        <v>0</v>
      </c>
      <c r="S1110" s="111" t="str">
        <f t="array" aca="1" ref="S1110" ca="1">IF(ISNUMBER(R1110),IF(R1110=100%,"CUMPLIDA",IF(AND(ISNUMBER(N1110),ISNUMBER(INDIRECT("FECHA_"&amp;$B1110,1))), IF(N1110&lt;=INDIRECT("FECHA_"&amp;$B1110,1),"INCUMPLIDA","PROCESO"), "VERIFICAR FECHA")),"SIN VALOR AVANCE")</f>
        <v>PROCESO</v>
      </c>
    </row>
    <row r="1111" spans="1:19" ht="142.5" customHeight="1">
      <c r="A1111" s="103" t="s">
        <v>17</v>
      </c>
      <c r="B1111" s="104" t="s">
        <v>14</v>
      </c>
      <c r="C1111" s="359"/>
      <c r="D1111" s="359"/>
      <c r="E1111" s="359" t="s">
        <v>2353</v>
      </c>
      <c r="F1111" s="266"/>
      <c r="G1111" s="266"/>
      <c r="H1111" s="359"/>
      <c r="I1111" s="264">
        <v>15</v>
      </c>
      <c r="J1111" s="254">
        <v>1</v>
      </c>
      <c r="K1111" s="254">
        <v>1</v>
      </c>
      <c r="L1111" s="107">
        <v>1</v>
      </c>
      <c r="M1111" s="285">
        <v>46174</v>
      </c>
      <c r="N1111" s="282">
        <v>46387</v>
      </c>
      <c r="O1111" s="109">
        <f t="shared" si="39"/>
        <v>30.428571428571427</v>
      </c>
      <c r="P1111" s="110">
        <v>0</v>
      </c>
      <c r="Q1111" s="118" t="s">
        <v>2662</v>
      </c>
      <c r="R1111" s="263">
        <f t="shared" si="41"/>
        <v>0</v>
      </c>
      <c r="S1111" s="111" t="str">
        <f t="array" aca="1" ref="S1111" ca="1">IF(ISNUMBER(R1111),IF(R1111=100%,"CUMPLIDA",IF(AND(ISNUMBER(N1111),ISNUMBER(INDIRECT("FECHA_"&amp;$B1111,1))), IF(N1111&lt;=INDIRECT("FECHA_"&amp;$B1111,1),"INCUMPLIDA","PROCESO"), "VERIFICAR FECHA")),"SIN VALOR AVANCE")</f>
        <v>PROCESO</v>
      </c>
    </row>
    <row r="1112" spans="1:19" ht="75.75">
      <c r="A1112" s="255" t="s">
        <v>17</v>
      </c>
      <c r="B1112" s="256" t="s">
        <v>14</v>
      </c>
      <c r="C1112" s="359"/>
      <c r="D1112" s="359"/>
      <c r="E1112" s="359"/>
      <c r="F1112" s="267"/>
      <c r="G1112" s="267"/>
      <c r="H1112" s="359"/>
      <c r="I1112" s="253">
        <v>16</v>
      </c>
      <c r="J1112" s="254">
        <v>1</v>
      </c>
      <c r="K1112" s="254">
        <v>1</v>
      </c>
      <c r="L1112" s="257">
        <v>2</v>
      </c>
      <c r="M1112" s="286">
        <v>46174</v>
      </c>
      <c r="N1112" s="286">
        <v>46568</v>
      </c>
      <c r="O1112" s="259">
        <f t="shared" si="39"/>
        <v>56.285714285714285</v>
      </c>
      <c r="P1112" s="260">
        <v>0</v>
      </c>
      <c r="Q1112" s="261" t="s">
        <v>2826</v>
      </c>
      <c r="R1112" s="263">
        <f t="shared" si="41"/>
        <v>0</v>
      </c>
      <c r="S1112" s="111" t="str">
        <f t="array" aca="1" ref="S1112" ca="1">IF(ISNUMBER(R1112),IF(R1112=100%,"CUMPLIDA",IF(AND(ISNUMBER(N1112),ISNUMBER(INDIRECT("FECHA_"&amp;$B1112,1))), IF(N1112&lt;=INDIRECT("FECHA_"&amp;$B1112,1),"INCUMPLIDA","PROCESO"), "VERIFICAR FECHA")),"SIN VALOR AVANCE")</f>
        <v>PROCESO</v>
      </c>
    </row>
    <row r="1113" spans="1:19" ht="90.75">
      <c r="A1113" s="255" t="s">
        <v>17</v>
      </c>
      <c r="B1113" s="256" t="s">
        <v>14</v>
      </c>
      <c r="C1113" s="359"/>
      <c r="D1113" s="359"/>
      <c r="E1113" s="359" t="s">
        <v>2354</v>
      </c>
      <c r="F1113" s="267"/>
      <c r="G1113" s="267"/>
      <c r="H1113" s="359"/>
      <c r="I1113" s="264">
        <v>4</v>
      </c>
      <c r="J1113" s="254">
        <v>1</v>
      </c>
      <c r="K1113" s="254">
        <v>1</v>
      </c>
      <c r="L1113" s="257">
        <v>4</v>
      </c>
      <c r="M1113" s="284">
        <v>46174</v>
      </c>
      <c r="N1113" s="284">
        <v>46568</v>
      </c>
      <c r="O1113" s="259">
        <f t="shared" ref="O1113:O1115" si="42">(N1113-M1113)/7</f>
        <v>56.285714285714285</v>
      </c>
      <c r="P1113" s="260">
        <v>0</v>
      </c>
      <c r="Q1113" s="261" t="s">
        <v>2821</v>
      </c>
      <c r="R1113" s="265">
        <f t="shared" si="41"/>
        <v>0</v>
      </c>
      <c r="S1113" s="262" t="str">
        <f t="array" aca="1" ref="S1113" ca="1">IF(ISNUMBER(R1113),IF(R1113=100%,"CUMPLIDA",IF(AND(ISNUMBER(N1113),ISNUMBER(INDIRECT("FECHA_"&amp;$B1113,1))), IF(N1113&lt;=INDIRECT("FECHA_"&amp;$B1113,1),"INCUMPLIDA","PROCESO"), "VERIFICAR FECHA")),"SIN VALOR AVANCE")</f>
        <v>PROCESO</v>
      </c>
    </row>
    <row r="1114" spans="1:19" ht="409.6" customHeight="1">
      <c r="A1114" s="103" t="s">
        <v>17</v>
      </c>
      <c r="B1114" s="104" t="s">
        <v>14</v>
      </c>
      <c r="C1114" s="359"/>
      <c r="D1114" s="359"/>
      <c r="E1114" s="359"/>
      <c r="F1114" s="266"/>
      <c r="G1114" s="392" t="s">
        <v>2359</v>
      </c>
      <c r="H1114" s="359"/>
      <c r="I1114" s="253">
        <v>7</v>
      </c>
      <c r="J1114" s="254">
        <v>1</v>
      </c>
      <c r="K1114" s="254">
        <v>1</v>
      </c>
      <c r="L1114" s="107">
        <v>2</v>
      </c>
      <c r="M1114" s="282">
        <v>46174</v>
      </c>
      <c r="N1114" s="282">
        <v>46387</v>
      </c>
      <c r="O1114" s="109">
        <f t="shared" si="42"/>
        <v>30.428571428571427</v>
      </c>
      <c r="P1114" s="110">
        <v>0</v>
      </c>
      <c r="Q1114" s="118" t="s">
        <v>2820</v>
      </c>
      <c r="R1114" s="110">
        <f t="shared" ref="R1114:R1115" si="43">(P1114)</f>
        <v>0</v>
      </c>
      <c r="S1114" s="111" t="str">
        <f t="array" aca="1" ref="S1114" ca="1">IF(ISNUMBER(R1114),IF(R1114=100%,"CUMPLIDA",IF(AND(ISNUMBER(N1114),ISNUMBER(INDIRECT("FECHA_"&amp;$B1114,1))), IF(N1114&lt;=INDIRECT("FECHA_"&amp;$B1114,1),"INCUMPLIDA","PROCESO"), "VERIFICAR FECHA")),"SIN VALOR AVANCE")</f>
        <v>PROCESO</v>
      </c>
    </row>
    <row r="1115" spans="1:19" ht="45.75">
      <c r="A1115" s="255" t="s">
        <v>17</v>
      </c>
      <c r="B1115" s="256" t="s">
        <v>14</v>
      </c>
      <c r="C1115" s="359"/>
      <c r="D1115" s="359"/>
      <c r="E1115" s="359"/>
      <c r="F1115" s="267"/>
      <c r="G1115" s="393"/>
      <c r="H1115" s="359"/>
      <c r="I1115" s="287">
        <v>17</v>
      </c>
      <c r="J1115" s="254">
        <v>1</v>
      </c>
      <c r="K1115" s="254">
        <v>1</v>
      </c>
      <c r="L1115" s="257">
        <v>2</v>
      </c>
      <c r="M1115" s="288">
        <v>46174</v>
      </c>
      <c r="N1115" s="286">
        <v>46568</v>
      </c>
      <c r="O1115" s="259">
        <f t="shared" si="42"/>
        <v>56.285714285714285</v>
      </c>
      <c r="P1115" s="260">
        <v>0</v>
      </c>
      <c r="Q1115" s="261" t="s">
        <v>2827</v>
      </c>
      <c r="R1115" s="260">
        <f t="shared" si="43"/>
        <v>0</v>
      </c>
      <c r="S1115" s="262" t="str">
        <f t="array" aca="1" ref="S1115" ca="1">IF(ISNUMBER(R1115),IF(R1115=100%,"CUMPLIDA",IF(AND(ISNUMBER(N1115),ISNUMBER(INDIRECT("FECHA_"&amp;$B1115,1))), IF(N1115&lt;=INDIRECT("FECHA_"&amp;$B1115,1),"INCUMPLIDA","PROCESO"), "VERIFICAR FECHA")),"SIN VALOR AVANCE")</f>
        <v>PROCESO</v>
      </c>
    </row>
    <row r="1116" spans="1:19" ht="315" customHeight="1">
      <c r="A1116" s="103" t="s">
        <v>17</v>
      </c>
      <c r="B1116" s="104" t="s">
        <v>14</v>
      </c>
      <c r="C1116" s="359"/>
      <c r="D1116" s="359"/>
      <c r="E1116" s="359"/>
      <c r="F1116" s="266"/>
      <c r="G1116" s="392" t="s">
        <v>2361</v>
      </c>
      <c r="H1116" s="359"/>
      <c r="I1116" s="253">
        <v>1</v>
      </c>
      <c r="J1116" s="254">
        <v>1</v>
      </c>
      <c r="K1116" s="254">
        <v>1</v>
      </c>
      <c r="L1116" s="107">
        <v>2</v>
      </c>
      <c r="M1116" s="108">
        <v>46174</v>
      </c>
      <c r="N1116" s="108">
        <v>46387</v>
      </c>
      <c r="O1116" s="109">
        <f>(N1116-M1116)/7</f>
        <v>30.428571428571427</v>
      </c>
      <c r="P1116" s="110">
        <v>0</v>
      </c>
      <c r="Q1116" s="118" t="s">
        <v>2816</v>
      </c>
      <c r="R1116" s="110">
        <f>(P1116)</f>
        <v>0</v>
      </c>
      <c r="S1116" s="262" t="str">
        <f t="array" aca="1" ref="S1116" ca="1">IF(ISNUMBER(R1116),IF(R1116=100%,"CUMPLIDA",IF(AND(ISNUMBER(N1116),ISNUMBER(INDIRECT("FECHA_"&amp;$B1116,1))), IF(N1116&lt;=INDIRECT("FECHA_"&amp;$B1116,1),"INCUMPLIDA","PROCESO"), "VERIFICAR FECHA")),"SIN VALOR AVANCE")</f>
        <v>PROCESO</v>
      </c>
    </row>
    <row r="1117" spans="1:19" ht="90.75">
      <c r="A1117" s="103" t="s">
        <v>17</v>
      </c>
      <c r="B1117" s="104" t="s">
        <v>14</v>
      </c>
      <c r="C1117" s="359"/>
      <c r="D1117" s="359"/>
      <c r="E1117" s="359"/>
      <c r="F1117" s="266"/>
      <c r="G1117" s="392"/>
      <c r="H1117" s="359"/>
      <c r="I1117" s="253">
        <v>4</v>
      </c>
      <c r="J1117" s="254">
        <v>1</v>
      </c>
      <c r="K1117" s="254">
        <v>1</v>
      </c>
      <c r="L1117" s="107">
        <v>4</v>
      </c>
      <c r="M1117" s="282">
        <v>46174</v>
      </c>
      <c r="N1117" s="282">
        <v>46568</v>
      </c>
      <c r="O1117" s="109">
        <f t="shared" ref="O1117:O1122" si="44">(N1117-M1117)/7</f>
        <v>56.285714285714285</v>
      </c>
      <c r="P1117" s="110">
        <v>0</v>
      </c>
      <c r="Q1117" s="118" t="s">
        <v>2821</v>
      </c>
      <c r="R1117" s="110">
        <f t="shared" ref="R1117:R1121" si="45">(P1117)</f>
        <v>0</v>
      </c>
      <c r="S1117" s="262" t="str">
        <f t="array" aca="1" ref="S1117" ca="1">IF(ISNUMBER(R1117),IF(R1117=100%,"CUMPLIDA",IF(AND(ISNUMBER(N1117),ISNUMBER(INDIRECT("FECHA_"&amp;$B1117,1))), IF(N1117&lt;=INDIRECT("FECHA_"&amp;$B1117,1),"INCUMPLIDA","PROCESO"), "VERIFICAR FECHA")),"SIN VALOR AVANCE")</f>
        <v>PROCESO</v>
      </c>
    </row>
    <row r="1118" spans="1:19" ht="75.75">
      <c r="A1118" s="255" t="s">
        <v>17</v>
      </c>
      <c r="B1118" s="256" t="s">
        <v>14</v>
      </c>
      <c r="C1118" s="359"/>
      <c r="D1118" s="359"/>
      <c r="E1118" s="359"/>
      <c r="F1118" s="267"/>
      <c r="G1118" s="393"/>
      <c r="H1118" s="359"/>
      <c r="I1118" s="264">
        <v>18</v>
      </c>
      <c r="J1118" s="254">
        <v>1</v>
      </c>
      <c r="K1118" s="254">
        <v>1</v>
      </c>
      <c r="L1118" s="257">
        <v>4</v>
      </c>
      <c r="M1118" s="288">
        <v>46174</v>
      </c>
      <c r="N1118" s="284">
        <v>46569</v>
      </c>
      <c r="O1118" s="259">
        <f t="shared" si="44"/>
        <v>56.428571428571431</v>
      </c>
      <c r="P1118" s="260">
        <v>0</v>
      </c>
      <c r="Q1118" s="261" t="s">
        <v>2828</v>
      </c>
      <c r="R1118" s="260">
        <f t="shared" si="45"/>
        <v>0</v>
      </c>
      <c r="S1118" s="262" t="str">
        <f t="array" aca="1" ref="S1118" ca="1">IF(ISNUMBER(R1118),IF(R1118=100%,"CUMPLIDA",IF(AND(ISNUMBER(N1118),ISNUMBER(INDIRECT("FECHA_"&amp;$B1118,1))), IF(N1118&lt;=INDIRECT("FECHA_"&amp;$B1118,1),"INCUMPLIDA","PROCESO"), "VERIFICAR FECHA")),"SIN VALOR AVANCE")</f>
        <v>PROCESO</v>
      </c>
    </row>
    <row r="1119" spans="1:19" ht="45.75">
      <c r="A1119" s="103" t="s">
        <v>17</v>
      </c>
      <c r="B1119" s="104" t="s">
        <v>14</v>
      </c>
      <c r="C1119" s="359"/>
      <c r="D1119" s="359"/>
      <c r="E1119" s="359"/>
      <c r="F1119" s="266"/>
      <c r="G1119" s="281" t="s">
        <v>2520</v>
      </c>
      <c r="H1119" s="359"/>
      <c r="I1119" s="253">
        <v>19</v>
      </c>
      <c r="J1119" s="254">
        <v>1</v>
      </c>
      <c r="K1119" s="254">
        <v>1</v>
      </c>
      <c r="L1119" s="107">
        <v>2</v>
      </c>
      <c r="M1119" s="282">
        <v>46174</v>
      </c>
      <c r="N1119" s="282">
        <v>46568</v>
      </c>
      <c r="O1119" s="109">
        <f t="shared" si="44"/>
        <v>56.285714285714285</v>
      </c>
      <c r="P1119" s="110">
        <v>0</v>
      </c>
      <c r="Q1119" s="118" t="s">
        <v>2829</v>
      </c>
      <c r="R1119" s="110">
        <f t="shared" si="45"/>
        <v>0</v>
      </c>
      <c r="S1119" s="111" t="str">
        <f t="array" aca="1" ref="S1119" ca="1">IF(ISNUMBER(R1119),IF(R1119=100%,"CUMPLIDA",IF(AND(ISNUMBER(N1119),ISNUMBER(INDIRECT("FECHA_"&amp;$B1119,1))), IF(N1119&lt;=INDIRECT("FECHA_"&amp;$B1119,1),"INCUMPLIDA","PROCESO"), "VERIFICAR FECHA")),"SIN VALOR AVANCE")</f>
        <v>PROCESO</v>
      </c>
    </row>
    <row r="1120" spans="1:19" ht="45.75">
      <c r="A1120" s="103" t="s">
        <v>17</v>
      </c>
      <c r="B1120" s="104" t="s">
        <v>14</v>
      </c>
      <c r="C1120" s="359"/>
      <c r="D1120" s="359"/>
      <c r="E1120" s="359"/>
      <c r="F1120" s="266"/>
      <c r="G1120" s="393" t="s">
        <v>2557</v>
      </c>
      <c r="H1120" s="359"/>
      <c r="I1120" s="253">
        <v>20</v>
      </c>
      <c r="J1120" s="254">
        <v>1</v>
      </c>
      <c r="K1120" s="254">
        <v>1</v>
      </c>
      <c r="L1120" s="107">
        <v>1</v>
      </c>
      <c r="M1120" s="283">
        <v>46143</v>
      </c>
      <c r="N1120" s="283">
        <v>46568</v>
      </c>
      <c r="O1120" s="109">
        <f t="shared" si="44"/>
        <v>60.714285714285715</v>
      </c>
      <c r="P1120" s="110">
        <v>0</v>
      </c>
      <c r="Q1120" s="118" t="s">
        <v>2829</v>
      </c>
      <c r="R1120" s="110">
        <f t="shared" si="45"/>
        <v>0</v>
      </c>
      <c r="S1120" s="111" t="str">
        <f t="array" aca="1" ref="S1120" ca="1">IF(ISNUMBER(R1120),IF(R1120=100%,"CUMPLIDA",IF(AND(ISNUMBER(N1120),ISNUMBER(INDIRECT("FECHA_"&amp;$B1120,1))), IF(N1120&lt;=INDIRECT("FECHA_"&amp;$B1120,1),"INCUMPLIDA","PROCESO"), "VERIFICAR FECHA")),"SIN VALOR AVANCE")</f>
        <v>PROCESO</v>
      </c>
    </row>
    <row r="1121" spans="1:19" ht="45.75">
      <c r="A1121" s="103" t="s">
        <v>17</v>
      </c>
      <c r="B1121" s="104" t="s">
        <v>14</v>
      </c>
      <c r="C1121" s="359"/>
      <c r="D1121" s="359"/>
      <c r="E1121" s="359"/>
      <c r="F1121" s="266"/>
      <c r="G1121" s="394"/>
      <c r="H1121" s="359"/>
      <c r="I1121" s="253">
        <v>21</v>
      </c>
      <c r="J1121" s="254">
        <v>1</v>
      </c>
      <c r="K1121" s="254">
        <v>1</v>
      </c>
      <c r="L1121" s="107">
        <v>1</v>
      </c>
      <c r="M1121" s="283">
        <v>46143</v>
      </c>
      <c r="N1121" s="283">
        <v>46568</v>
      </c>
      <c r="O1121" s="109">
        <f t="shared" si="44"/>
        <v>60.714285714285715</v>
      </c>
      <c r="P1121" s="110">
        <v>0</v>
      </c>
      <c r="Q1121" s="118" t="s">
        <v>2829</v>
      </c>
      <c r="R1121" s="110">
        <f t="shared" si="45"/>
        <v>0</v>
      </c>
      <c r="S1121" s="111" t="str">
        <f t="array" aca="1" ref="S1121" ca="1">IF(ISNUMBER(R1121),IF(R1121=100%,"CUMPLIDA",IF(AND(ISNUMBER(N1121),ISNUMBER(INDIRECT("FECHA_"&amp;$B1121,1))), IF(N1121&lt;=INDIRECT("FECHA_"&amp;$B1121,1),"INCUMPLIDA","PROCESO"), "VERIFICAR FECHA")),"SIN VALOR AVANCE")</f>
        <v>PROCESO</v>
      </c>
    </row>
    <row r="1122" spans="1:19" ht="45.75">
      <c r="A1122" s="103" t="s">
        <v>17</v>
      </c>
      <c r="B1122" s="104" t="s">
        <v>14</v>
      </c>
      <c r="C1122" s="360"/>
      <c r="D1122" s="360"/>
      <c r="E1122" s="360"/>
      <c r="F1122" s="266"/>
      <c r="G1122" s="281" t="s">
        <v>2578</v>
      </c>
      <c r="H1122" s="360"/>
      <c r="I1122" s="253">
        <v>22</v>
      </c>
      <c r="J1122" s="254">
        <v>1</v>
      </c>
      <c r="K1122" s="254">
        <v>1</v>
      </c>
      <c r="L1122" s="107">
        <v>8</v>
      </c>
      <c r="M1122" s="283">
        <v>46174</v>
      </c>
      <c r="N1122" s="283">
        <v>46568</v>
      </c>
      <c r="O1122" s="109">
        <f t="shared" si="44"/>
        <v>56.285714285714285</v>
      </c>
      <c r="P1122" s="110">
        <v>0</v>
      </c>
      <c r="Q1122" s="118" t="s">
        <v>2829</v>
      </c>
      <c r="R1122" s="110">
        <f t="shared" ref="R1122" si="46">(P1122)</f>
        <v>0</v>
      </c>
      <c r="S1122" s="111" t="str">
        <f t="array" aca="1" ref="S1122" ca="1">IF(ISNUMBER(R1122),IF(R1122=100%,"CUMPLIDA",IF(AND(ISNUMBER(N1122),ISNUMBER(INDIRECT("FECHA_"&amp;$B1122,1))), IF(N1122&lt;=INDIRECT("FECHA_"&amp;$B1122,1),"INCUMPLIDA","PROCESO"), "VERIFICAR FECHA")),"SIN VALOR AVANCE")</f>
        <v>PROCESO</v>
      </c>
    </row>
  </sheetData>
  <sheetProtection algorithmName="SHA-512" hashValue="rCvGVSI1DHHjtvOC7EBh4h1WPqvCAMBpgU1ecfUXv9Qf/AMGVeeFQaSMo8OPxCCF7BLN2CDcEJkiXC/GDjNtmw==" saltValue="NNLbplzcTB3YUwNkUNZRQg==" spinCount="100000" sheet="1" formatCells="0" formatColumns="0" formatRows="0" autoFilter="0"/>
  <protectedRanges>
    <protectedRange sqref="E511:H522" name="Rango2_2_1_1_1_2_1_1_1_1_1_1_1_1_1_1_1_1_1_1_1_2_1_1_1_1_1_1_2_1_1_2"/>
    <protectedRange sqref="I511:I522" name="Rango2_9_2_2_1_1_1_1_1_1_1_1_2_1_1_1_1_1_1_1_2_1_1_1_1_1_1_2_1_1_2"/>
    <protectedRange sqref="Q91:Q92" name="Rango2_40_1_1_1_1_1_1_1_1_1_1_1_1_1_1_1_1_1_2_1_1_1_1_1_1_2_1_1_1_1_1"/>
    <protectedRange sqref="E523:H534" name="Rango2_2_1_1_1_2_1_1_1_1_1_1_1_1_1_1_1_1_1_1_1_2_1_1_1_1_1_1_2_1_1_1_1_1"/>
    <protectedRange sqref="I89 I91:I92" name="Rango2_6_1_2_1_1_1_1_1_1_1_1_2_1_1_1_1_1_1_2_1_1_1_1_1"/>
    <protectedRange sqref="M89:N89 M91:N92" name="Rango2_3_2_1_2_1_1_1_1_1_1_1_1_2_1_1_1_1_1_1_2_1_1_1_1_1"/>
    <protectedRange sqref="M93:N93" name="Rango2_2_2_1_1_1_1_1_1_1_1_1_1_1_1_2_1_1_1_1_1_1_2_1_1_1_1_1"/>
    <protectedRange sqref="L89 L92" name="Rango2_4_2_1_1_1_1_1_1_1_1_1_1_2_1_1_1_1_1_1_2_1_1_1_1_1"/>
    <protectedRange sqref="L93" name="Rango2_2_3_3_1_1_1_1_1_1_1_1_1_1_1_2_1_1_1_1_1_1_2_1_1_1_1_1"/>
    <protectedRange sqref="I523:I534" name="Rango2_9_2_2_1_1_1_1_1_1_1_1_2_1_1_1_1_1_1_1_2_1_1_1_1_1_1_2_1_1_1_1_1"/>
    <protectedRange sqref="Q974:Q978" name="Rango2_5_1_1_1_1_1_1_1_2_1_1_1_1_1_1_2_1_1_1_1_1"/>
    <protectedRange sqref="Q979 Q983" name="Rango2_5_3_1_1_1_1_1_1_1_2_1_1_1_1_1_1_2_1_1_1_1_1"/>
    <protectedRange sqref="Q980" name="Rango2_5_4_1_1_1_1_1_1_1_2_1_1_1_1_1_1_2_1_1_1_1_1"/>
    <protectedRange sqref="Q981" name="Rango2_5_5_1_1_1_1_1_1_1_2_1_1_1_1_1_1_2_1_1_1_1_1"/>
    <protectedRange sqref="Q982 Q984:Q989" name="Rango2_5_6_1_1_1_1_1_1_1_2_1_1_1_1_1_1_2_1_1_1_1_1"/>
    <protectedRange sqref="M1005:N1005" name="Rango2_3_2_1_1_1_1_1_1_1_2_1_1_1_1_1_1_2_1_1_1_1_1"/>
    <protectedRange sqref="M1006:N1006" name="Rango2_3_3_2_1_1_1_1_1_1_2_1_1_1_1_1_1_2_1_1_1_1_1"/>
    <protectedRange sqref="Q204:Q205 Q216" name="Rango2_2_1_14_2_1_1_1_1_1_1_1_1_1_1_1_1_1_1_1_1_1_1_1_1_1_1_1_1_1_1_1_2_1_1_1_1_1"/>
    <protectedRange sqref="I204:I216" name="Rango2_40_2_1_1_1_1_5_1_1_1_1_1_1_1_1_1_1_1_1_1_1_1_1_1_1_1_1_1_1_1_1_1_2_1_1_1_1_1"/>
    <protectedRange sqref="I217:I237" name="Rango2_40_2_1_1_1_1_2_2_1_1_1_1_1_1_1_1_1_1_1_1_1_1_1_1_1_1_1_1_1_1_1_1_1_2_1_1_1_1_1"/>
    <protectedRange sqref="M1055" name="Rango2_3_3_2_1_1_1_1_2_1_1_1_1_1"/>
    <protectedRange sqref="N1055" name="Rango2_3_3_1_1_1_1_1_1_2_1_1_1_1_1"/>
  </protectedRanges>
  <autoFilter ref="A11:S1122" xr:uid="{00000000-0001-0000-0500-000000000000}"/>
  <mergeCells count="867">
    <mergeCell ref="G1114:G1115"/>
    <mergeCell ref="G1116:G1118"/>
    <mergeCell ref="G1120:G1121"/>
    <mergeCell ref="I528:I529"/>
    <mergeCell ref="C1095:C1122"/>
    <mergeCell ref="D1095:D1122"/>
    <mergeCell ref="E1095:E1122"/>
    <mergeCell ref="H1095:H1122"/>
    <mergeCell ref="F1095:F1098"/>
    <mergeCell ref="G1095:G1098"/>
    <mergeCell ref="E648:E649"/>
    <mergeCell ref="G648:G649"/>
    <mergeCell ref="E650:E651"/>
    <mergeCell ref="G650:G651"/>
    <mergeCell ref="C652:C666"/>
    <mergeCell ref="D652:D666"/>
    <mergeCell ref="E652:E655"/>
    <mergeCell ref="G652:G655"/>
    <mergeCell ref="H652:H666"/>
    <mergeCell ref="E657:E658"/>
    <mergeCell ref="G657:G658"/>
    <mergeCell ref="E661:E663"/>
    <mergeCell ref="G661:G663"/>
    <mergeCell ref="C639:C651"/>
    <mergeCell ref="D639:D651"/>
    <mergeCell ref="H639:H651"/>
    <mergeCell ref="I639:I641"/>
    <mergeCell ref="E642:E643"/>
    <mergeCell ref="G642:G643"/>
    <mergeCell ref="I642:I643"/>
    <mergeCell ref="E644:E645"/>
    <mergeCell ref="G644:G645"/>
    <mergeCell ref="I644:I646"/>
    <mergeCell ref="E646:E647"/>
    <mergeCell ref="G646:G647"/>
    <mergeCell ref="I647:I651"/>
    <mergeCell ref="F650:F651"/>
    <mergeCell ref="C614:C638"/>
    <mergeCell ref="D614:D638"/>
    <mergeCell ref="E614:E617"/>
    <mergeCell ref="G614:G617"/>
    <mergeCell ref="H614:H638"/>
    <mergeCell ref="E618:E620"/>
    <mergeCell ref="G618:G620"/>
    <mergeCell ref="E621:E623"/>
    <mergeCell ref="G621:G623"/>
    <mergeCell ref="E627:E629"/>
    <mergeCell ref="G627:G629"/>
    <mergeCell ref="E630:E631"/>
    <mergeCell ref="G630:G631"/>
    <mergeCell ref="E632:E634"/>
    <mergeCell ref="G632:G634"/>
    <mergeCell ref="E635:E638"/>
    <mergeCell ref="G635:G638"/>
    <mergeCell ref="E624:E626"/>
    <mergeCell ref="G624:G626"/>
    <mergeCell ref="F618:F620"/>
    <mergeCell ref="F621:F623"/>
    <mergeCell ref="D603:D604"/>
    <mergeCell ref="H603:H604"/>
    <mergeCell ref="C605:C613"/>
    <mergeCell ref="D605:D613"/>
    <mergeCell ref="E605:E607"/>
    <mergeCell ref="G605:G607"/>
    <mergeCell ref="H605:H613"/>
    <mergeCell ref="E610:E613"/>
    <mergeCell ref="G610:G613"/>
    <mergeCell ref="C603:C604"/>
    <mergeCell ref="C587:C593"/>
    <mergeCell ref="D587:D593"/>
    <mergeCell ref="E587:E590"/>
    <mergeCell ref="G587:G590"/>
    <mergeCell ref="H587:H593"/>
    <mergeCell ref="E591:E593"/>
    <mergeCell ref="G591:G593"/>
    <mergeCell ref="C594:C602"/>
    <mergeCell ref="D594:D602"/>
    <mergeCell ref="E594:E596"/>
    <mergeCell ref="G594:G596"/>
    <mergeCell ref="H594:H602"/>
    <mergeCell ref="E597:E599"/>
    <mergeCell ref="G597:G599"/>
    <mergeCell ref="E600:E602"/>
    <mergeCell ref="G600:G602"/>
    <mergeCell ref="C568:C576"/>
    <mergeCell ref="D568:D576"/>
    <mergeCell ref="E568:E571"/>
    <mergeCell ref="G568:G571"/>
    <mergeCell ref="H568:H576"/>
    <mergeCell ref="I569:I570"/>
    <mergeCell ref="E572:E576"/>
    <mergeCell ref="G572:G576"/>
    <mergeCell ref="C577:C586"/>
    <mergeCell ref="D577:D586"/>
    <mergeCell ref="H577:H586"/>
    <mergeCell ref="E578:E579"/>
    <mergeCell ref="G578:G579"/>
    <mergeCell ref="E580:E581"/>
    <mergeCell ref="G580:G581"/>
    <mergeCell ref="E582:E583"/>
    <mergeCell ref="G582:G583"/>
    <mergeCell ref="E584:E585"/>
    <mergeCell ref="G584:G585"/>
    <mergeCell ref="F568:F571"/>
    <mergeCell ref="F572:F576"/>
    <mergeCell ref="F578:F579"/>
    <mergeCell ref="F580:F581"/>
    <mergeCell ref="F582:F583"/>
    <mergeCell ref="C535:C567"/>
    <mergeCell ref="D535:D567"/>
    <mergeCell ref="G535:G542"/>
    <mergeCell ref="H535:H567"/>
    <mergeCell ref="E543:E547"/>
    <mergeCell ref="E548:E549"/>
    <mergeCell ref="E552:E553"/>
    <mergeCell ref="E554:E557"/>
    <mergeCell ref="G560:G561"/>
    <mergeCell ref="G562:G567"/>
    <mergeCell ref="E550:E551"/>
    <mergeCell ref="F543:F547"/>
    <mergeCell ref="F548:F549"/>
    <mergeCell ref="F550:F551"/>
    <mergeCell ref="F552:F553"/>
    <mergeCell ref="F554:F557"/>
    <mergeCell ref="C523:C534"/>
    <mergeCell ref="D523:D534"/>
    <mergeCell ref="E523:E525"/>
    <mergeCell ref="G523:G525"/>
    <mergeCell ref="H523:H534"/>
    <mergeCell ref="I523:I524"/>
    <mergeCell ref="I525:I526"/>
    <mergeCell ref="E526:E528"/>
    <mergeCell ref="G526:G528"/>
    <mergeCell ref="E529:E531"/>
    <mergeCell ref="G529:G531"/>
    <mergeCell ref="I530:I531"/>
    <mergeCell ref="E532:E534"/>
    <mergeCell ref="G532:G534"/>
    <mergeCell ref="I533:I534"/>
    <mergeCell ref="F523:F525"/>
    <mergeCell ref="F526:F528"/>
    <mergeCell ref="F529:F531"/>
    <mergeCell ref="F532:F534"/>
    <mergeCell ref="C511:C522"/>
    <mergeCell ref="D511:D522"/>
    <mergeCell ref="E511:E513"/>
    <mergeCell ref="G511:G513"/>
    <mergeCell ref="H511:H522"/>
    <mergeCell ref="I511:I512"/>
    <mergeCell ref="I513:I514"/>
    <mergeCell ref="E514:E516"/>
    <mergeCell ref="G514:G516"/>
    <mergeCell ref="E517:E519"/>
    <mergeCell ref="G517:G519"/>
    <mergeCell ref="I518:I519"/>
    <mergeCell ref="E520:E522"/>
    <mergeCell ref="G520:G522"/>
    <mergeCell ref="I521:I522"/>
    <mergeCell ref="I516:I517"/>
    <mergeCell ref="F511:F513"/>
    <mergeCell ref="F514:F516"/>
    <mergeCell ref="F517:F519"/>
    <mergeCell ref="F520:F522"/>
    <mergeCell ref="E492:E494"/>
    <mergeCell ref="G492:G494"/>
    <mergeCell ref="H492:H510"/>
    <mergeCell ref="E495:E496"/>
    <mergeCell ref="G495:G496"/>
    <mergeCell ref="E498:E501"/>
    <mergeCell ref="G498:G501"/>
    <mergeCell ref="E502:E504"/>
    <mergeCell ref="G502:G504"/>
    <mergeCell ref="E505:E506"/>
    <mergeCell ref="G505:G506"/>
    <mergeCell ref="F492:F494"/>
    <mergeCell ref="F495:F496"/>
    <mergeCell ref="F498:F501"/>
    <mergeCell ref="F502:F504"/>
    <mergeCell ref="F505:F506"/>
    <mergeCell ref="E448:E449"/>
    <mergeCell ref="G448:G449"/>
    <mergeCell ref="E450:E460"/>
    <mergeCell ref="G450:G460"/>
    <mergeCell ref="E461:E463"/>
    <mergeCell ref="G461:G463"/>
    <mergeCell ref="E464:E466"/>
    <mergeCell ref="G464:G466"/>
    <mergeCell ref="E467:E478"/>
    <mergeCell ref="G467:G478"/>
    <mergeCell ref="F450:F460"/>
    <mergeCell ref="F461:F463"/>
    <mergeCell ref="F464:F466"/>
    <mergeCell ref="F467:F478"/>
    <mergeCell ref="K391:K401"/>
    <mergeCell ref="E400:E402"/>
    <mergeCell ref="G400:G402"/>
    <mergeCell ref="C403:C436"/>
    <mergeCell ref="D403:D436"/>
    <mergeCell ref="E403:E408"/>
    <mergeCell ref="G403:G408"/>
    <mergeCell ref="H403:H436"/>
    <mergeCell ref="I404:I405"/>
    <mergeCell ref="E409:E411"/>
    <mergeCell ref="G409:G411"/>
    <mergeCell ref="E412:E415"/>
    <mergeCell ref="G412:G415"/>
    <mergeCell ref="E416:E417"/>
    <mergeCell ref="G416:G417"/>
    <mergeCell ref="E418:E419"/>
    <mergeCell ref="G418:G419"/>
    <mergeCell ref="E420:E427"/>
    <mergeCell ref="G420:G427"/>
    <mergeCell ref="E428:E429"/>
    <mergeCell ref="G428:G429"/>
    <mergeCell ref="E430:E432"/>
    <mergeCell ref="G430:G432"/>
    <mergeCell ref="E433:E434"/>
    <mergeCell ref="K366:K370"/>
    <mergeCell ref="I371:I373"/>
    <mergeCell ref="J371:J373"/>
    <mergeCell ref="I374:I380"/>
    <mergeCell ref="J374:J380"/>
    <mergeCell ref="K374:K380"/>
    <mergeCell ref="I382:I383"/>
    <mergeCell ref="J382:J383"/>
    <mergeCell ref="I384:I385"/>
    <mergeCell ref="J384:J385"/>
    <mergeCell ref="K384:K385"/>
    <mergeCell ref="I363:I365"/>
    <mergeCell ref="J363:J365"/>
    <mergeCell ref="I366:I370"/>
    <mergeCell ref="J366:J370"/>
    <mergeCell ref="I387:I389"/>
    <mergeCell ref="J387:J389"/>
    <mergeCell ref="E391:E399"/>
    <mergeCell ref="G391:G399"/>
    <mergeCell ref="I391:I401"/>
    <mergeCell ref="J391:J401"/>
    <mergeCell ref="C326:C343"/>
    <mergeCell ref="D326:D343"/>
    <mergeCell ref="E326:E330"/>
    <mergeCell ref="G326:G330"/>
    <mergeCell ref="H326:H343"/>
    <mergeCell ref="E331:E335"/>
    <mergeCell ref="G331:G335"/>
    <mergeCell ref="E339:E342"/>
    <mergeCell ref="G339:G342"/>
    <mergeCell ref="F326:F330"/>
    <mergeCell ref="F331:F335"/>
    <mergeCell ref="F339:F342"/>
    <mergeCell ref="C238:C276"/>
    <mergeCell ref="D238:D276"/>
    <mergeCell ref="E238:E276"/>
    <mergeCell ref="G238:G276"/>
    <mergeCell ref="H238:H276"/>
    <mergeCell ref="H277:H325"/>
    <mergeCell ref="E299:E309"/>
    <mergeCell ref="G299:G309"/>
    <mergeCell ref="E314:E325"/>
    <mergeCell ref="G314:G325"/>
    <mergeCell ref="E312:E313"/>
    <mergeCell ref="G312:G313"/>
    <mergeCell ref="C277:C325"/>
    <mergeCell ref="D277:D325"/>
    <mergeCell ref="E277:E298"/>
    <mergeCell ref="G277:G298"/>
    <mergeCell ref="F238:F276"/>
    <mergeCell ref="F277:F298"/>
    <mergeCell ref="F299:F309"/>
    <mergeCell ref="F312:F313"/>
    <mergeCell ref="F314:F325"/>
    <mergeCell ref="I217:I218"/>
    <mergeCell ref="E222:E230"/>
    <mergeCell ref="G222:G230"/>
    <mergeCell ref="E231:E237"/>
    <mergeCell ref="G231:G237"/>
    <mergeCell ref="I231:I232"/>
    <mergeCell ref="I233:I234"/>
    <mergeCell ref="I235:I236"/>
    <mergeCell ref="C174:C203"/>
    <mergeCell ref="D174:D203"/>
    <mergeCell ref="E174:E175"/>
    <mergeCell ref="G174:G175"/>
    <mergeCell ref="H174:H203"/>
    <mergeCell ref="E176:E177"/>
    <mergeCell ref="G176:G177"/>
    <mergeCell ref="E178:E179"/>
    <mergeCell ref="G178:G179"/>
    <mergeCell ref="E180:E181"/>
    <mergeCell ref="G180:G181"/>
    <mergeCell ref="E182:E183"/>
    <mergeCell ref="G182:G183"/>
    <mergeCell ref="E185:E187"/>
    <mergeCell ref="E194:E198"/>
    <mergeCell ref="G194:G198"/>
    <mergeCell ref="E85:E86"/>
    <mergeCell ref="G85:G86"/>
    <mergeCell ref="E87:E93"/>
    <mergeCell ref="G87:G93"/>
    <mergeCell ref="C94:C100"/>
    <mergeCell ref="D94:D100"/>
    <mergeCell ref="E94:E100"/>
    <mergeCell ref="G94:G100"/>
    <mergeCell ref="C119:C159"/>
    <mergeCell ref="D119:D159"/>
    <mergeCell ref="E123:E126"/>
    <mergeCell ref="G123:G126"/>
    <mergeCell ref="E127:E128"/>
    <mergeCell ref="G127:G128"/>
    <mergeCell ref="E129:E131"/>
    <mergeCell ref="G129:G131"/>
    <mergeCell ref="E132:E134"/>
    <mergeCell ref="G132:G134"/>
    <mergeCell ref="E135:E137"/>
    <mergeCell ref="G135:G137"/>
    <mergeCell ref="E138:E140"/>
    <mergeCell ref="E120:E122"/>
    <mergeCell ref="G120:G122"/>
    <mergeCell ref="C101:C118"/>
    <mergeCell ref="H1051:H1078"/>
    <mergeCell ref="E1052:E1054"/>
    <mergeCell ref="G1052:G1054"/>
    <mergeCell ref="E1056:E1057"/>
    <mergeCell ref="G1056:G1057"/>
    <mergeCell ref="H94:H100"/>
    <mergeCell ref="C69:C93"/>
    <mergeCell ref="D69:D93"/>
    <mergeCell ref="E69:E71"/>
    <mergeCell ref="G69:G71"/>
    <mergeCell ref="H69:H93"/>
    <mergeCell ref="E72:E74"/>
    <mergeCell ref="G72:G74"/>
    <mergeCell ref="E75:E77"/>
    <mergeCell ref="H909:H930"/>
    <mergeCell ref="E956:E957"/>
    <mergeCell ref="G956:G957"/>
    <mergeCell ref="G1010:G1011"/>
    <mergeCell ref="G972:G973"/>
    <mergeCell ref="E1018:E1019"/>
    <mergeCell ref="G1018:G1019"/>
    <mergeCell ref="E1020:E1023"/>
    <mergeCell ref="G1020:G1023"/>
    <mergeCell ref="E1025:E1026"/>
    <mergeCell ref="H1079:H1094"/>
    <mergeCell ref="E1083:E1084"/>
    <mergeCell ref="G1083:G1084"/>
    <mergeCell ref="E1091:E1092"/>
    <mergeCell ref="G1091:G1092"/>
    <mergeCell ref="E1093:E1094"/>
    <mergeCell ref="G1093:G1094"/>
    <mergeCell ref="E1087:E1088"/>
    <mergeCell ref="G1087:G1088"/>
    <mergeCell ref="C60:C68"/>
    <mergeCell ref="E1045:E1048"/>
    <mergeCell ref="G1045:G1048"/>
    <mergeCell ref="E1049:E1050"/>
    <mergeCell ref="G1049:G1050"/>
    <mergeCell ref="E1073:E1075"/>
    <mergeCell ref="G1073:G1075"/>
    <mergeCell ref="E1077:E1078"/>
    <mergeCell ref="G1077:G1078"/>
    <mergeCell ref="C1025:C1050"/>
    <mergeCell ref="E1027:E1030"/>
    <mergeCell ref="G1027:G1030"/>
    <mergeCell ref="E1031:E1032"/>
    <mergeCell ref="G1031:G1032"/>
    <mergeCell ref="E1033:E1036"/>
    <mergeCell ref="E918:E921"/>
    <mergeCell ref="G924:G925"/>
    <mergeCell ref="G1041:G1044"/>
    <mergeCell ref="C931:C955"/>
    <mergeCell ref="D931:D955"/>
    <mergeCell ref="E931:E935"/>
    <mergeCell ref="G931:G935"/>
    <mergeCell ref="C956:C968"/>
    <mergeCell ref="D956:D968"/>
    <mergeCell ref="C1079:C1094"/>
    <mergeCell ref="D1079:D1094"/>
    <mergeCell ref="E1079:E1081"/>
    <mergeCell ref="G1079:G1081"/>
    <mergeCell ref="C1051:C1078"/>
    <mergeCell ref="D1051:D1078"/>
    <mergeCell ref="E1059:E1060"/>
    <mergeCell ref="G1059:G1060"/>
    <mergeCell ref="E1064:E1065"/>
    <mergeCell ref="G1064:G1065"/>
    <mergeCell ref="E1070:E1072"/>
    <mergeCell ref="G1070:G1072"/>
    <mergeCell ref="F1073:F1075"/>
    <mergeCell ref="F1077:F1078"/>
    <mergeCell ref="F1079:F1081"/>
    <mergeCell ref="F1083:F1084"/>
    <mergeCell ref="F1087:F1088"/>
    <mergeCell ref="F1091:F1092"/>
    <mergeCell ref="F1093:F1094"/>
    <mergeCell ref="G1025:G1026"/>
    <mergeCell ref="E926:E927"/>
    <mergeCell ref="G926:G927"/>
    <mergeCell ref="H931:H955"/>
    <mergeCell ref="E936:E941"/>
    <mergeCell ref="G936:G941"/>
    <mergeCell ref="G944:G946"/>
    <mergeCell ref="E950:E951"/>
    <mergeCell ref="G950:G951"/>
    <mergeCell ref="E948:E949"/>
    <mergeCell ref="E942:E943"/>
    <mergeCell ref="G942:G943"/>
    <mergeCell ref="E944:E946"/>
    <mergeCell ref="G948:G949"/>
    <mergeCell ref="H1008:H1024"/>
    <mergeCell ref="H1025:H1050"/>
    <mergeCell ref="E1012:E1013"/>
    <mergeCell ref="G1012:G1013"/>
    <mergeCell ref="E1014:E1015"/>
    <mergeCell ref="G1014:G1015"/>
    <mergeCell ref="E1016:E1017"/>
    <mergeCell ref="H956:H968"/>
    <mergeCell ref="G960:G962"/>
    <mergeCell ref="E963:E965"/>
    <mergeCell ref="E901:E902"/>
    <mergeCell ref="G901:G902"/>
    <mergeCell ref="H888:H904"/>
    <mergeCell ref="G895:G897"/>
    <mergeCell ref="E899:E900"/>
    <mergeCell ref="G899:G900"/>
    <mergeCell ref="H905:H908"/>
    <mergeCell ref="E924:E925"/>
    <mergeCell ref="C888:C904"/>
    <mergeCell ref="D888:D904"/>
    <mergeCell ref="E888:E889"/>
    <mergeCell ref="G888:G889"/>
    <mergeCell ref="D905:D908"/>
    <mergeCell ref="E905:E908"/>
    <mergeCell ref="G905:G908"/>
    <mergeCell ref="E890:E892"/>
    <mergeCell ref="G890:G892"/>
    <mergeCell ref="E893:E894"/>
    <mergeCell ref="G893:G894"/>
    <mergeCell ref="E895:E897"/>
    <mergeCell ref="C909:C930"/>
    <mergeCell ref="D909:D930"/>
    <mergeCell ref="E909:E917"/>
    <mergeCell ref="G909:G917"/>
    <mergeCell ref="F782:F804"/>
    <mergeCell ref="F810:F811"/>
    <mergeCell ref="F812:F814"/>
    <mergeCell ref="F815:F817"/>
    <mergeCell ref="F818:F819"/>
    <mergeCell ref="F821:F822"/>
    <mergeCell ref="F823:F825"/>
    <mergeCell ref="F826:F828"/>
    <mergeCell ref="F829:F831"/>
    <mergeCell ref="H832:H887"/>
    <mergeCell ref="E835:E839"/>
    <mergeCell ref="G835:G839"/>
    <mergeCell ref="C805:C811"/>
    <mergeCell ref="D805:D811"/>
    <mergeCell ref="H805:H811"/>
    <mergeCell ref="E810:E811"/>
    <mergeCell ref="G810:G811"/>
    <mergeCell ref="C812:C831"/>
    <mergeCell ref="D812:D831"/>
    <mergeCell ref="E812:E814"/>
    <mergeCell ref="G812:G814"/>
    <mergeCell ref="H812:H831"/>
    <mergeCell ref="E815:E817"/>
    <mergeCell ref="G815:G817"/>
    <mergeCell ref="E818:E819"/>
    <mergeCell ref="G818:G819"/>
    <mergeCell ref="E821:E822"/>
    <mergeCell ref="G821:G822"/>
    <mergeCell ref="E823:E825"/>
    <mergeCell ref="E886:E887"/>
    <mergeCell ref="G886:G887"/>
    <mergeCell ref="C832:C887"/>
    <mergeCell ref="D832:D887"/>
    <mergeCell ref="E57:E58"/>
    <mergeCell ref="G57:G58"/>
    <mergeCell ref="I721:I724"/>
    <mergeCell ref="E723:E729"/>
    <mergeCell ref="G723:G729"/>
    <mergeCell ref="I727:I728"/>
    <mergeCell ref="C730:C769"/>
    <mergeCell ref="D730:D769"/>
    <mergeCell ref="E730:E769"/>
    <mergeCell ref="G730:G769"/>
    <mergeCell ref="H730:H769"/>
    <mergeCell ref="H711:H729"/>
    <mergeCell ref="I716:I719"/>
    <mergeCell ref="G670:G691"/>
    <mergeCell ref="F670:F691"/>
    <mergeCell ref="F698:F710"/>
    <mergeCell ref="F711:F716"/>
    <mergeCell ref="F717:F722"/>
    <mergeCell ref="F723:F729"/>
    <mergeCell ref="F730:F769"/>
    <mergeCell ref="I486:I487"/>
    <mergeCell ref="C480:C491"/>
    <mergeCell ref="D480:D491"/>
    <mergeCell ref="H480:H491"/>
    <mergeCell ref="G42:G44"/>
    <mergeCell ref="E45:E47"/>
    <mergeCell ref="G45:G47"/>
    <mergeCell ref="E48:E50"/>
    <mergeCell ref="G48:G50"/>
    <mergeCell ref="E51:E53"/>
    <mergeCell ref="G51:G53"/>
    <mergeCell ref="E54:E56"/>
    <mergeCell ref="G54:G56"/>
    <mergeCell ref="E481:E482"/>
    <mergeCell ref="G481:G482"/>
    <mergeCell ref="E486:E487"/>
    <mergeCell ref="G486:G487"/>
    <mergeCell ref="E488:E490"/>
    <mergeCell ref="G488:G490"/>
    <mergeCell ref="F481:F482"/>
    <mergeCell ref="F486:F487"/>
    <mergeCell ref="F488:F490"/>
    <mergeCell ref="C492:C510"/>
    <mergeCell ref="D492:D510"/>
    <mergeCell ref="C344:C362"/>
    <mergeCell ref="D344:D362"/>
    <mergeCell ref="E344:E347"/>
    <mergeCell ref="G344:G347"/>
    <mergeCell ref="H344:H362"/>
    <mergeCell ref="E349:E352"/>
    <mergeCell ref="G349:G352"/>
    <mergeCell ref="E355:E358"/>
    <mergeCell ref="G355:G358"/>
    <mergeCell ref="C363:C402"/>
    <mergeCell ref="D363:D402"/>
    <mergeCell ref="E363:E390"/>
    <mergeCell ref="G363:G390"/>
    <mergeCell ref="H363:H402"/>
    <mergeCell ref="G433:G434"/>
    <mergeCell ref="E435:E436"/>
    <mergeCell ref="G435:G436"/>
    <mergeCell ref="C437:C479"/>
    <mergeCell ref="D437:D479"/>
    <mergeCell ref="E437:E447"/>
    <mergeCell ref="G437:G447"/>
    <mergeCell ref="H437:H479"/>
    <mergeCell ref="G172:G173"/>
    <mergeCell ref="C204:C216"/>
    <mergeCell ref="D204:D216"/>
    <mergeCell ref="E204:E216"/>
    <mergeCell ref="G204:G216"/>
    <mergeCell ref="H204:H216"/>
    <mergeCell ref="C217:C237"/>
    <mergeCell ref="D217:D237"/>
    <mergeCell ref="E217:E221"/>
    <mergeCell ref="G217:G221"/>
    <mergeCell ref="H217:H237"/>
    <mergeCell ref="G185:G187"/>
    <mergeCell ref="E188:E189"/>
    <mergeCell ref="G188:G189"/>
    <mergeCell ref="C160:C173"/>
    <mergeCell ref="D160:D173"/>
    <mergeCell ref="E160:E169"/>
    <mergeCell ref="G160:G169"/>
    <mergeCell ref="H160:H173"/>
    <mergeCell ref="E170:E171"/>
    <mergeCell ref="G170:G171"/>
    <mergeCell ref="E172:E173"/>
    <mergeCell ref="E190:E191"/>
    <mergeCell ref="G190:G191"/>
    <mergeCell ref="H101:H118"/>
    <mergeCell ref="H119:H159"/>
    <mergeCell ref="G138:G140"/>
    <mergeCell ref="E141:E145"/>
    <mergeCell ref="G141:G145"/>
    <mergeCell ref="E146:E148"/>
    <mergeCell ref="G146:G148"/>
    <mergeCell ref="E149:E150"/>
    <mergeCell ref="G149:G150"/>
    <mergeCell ref="E151:E153"/>
    <mergeCell ref="G151:G153"/>
    <mergeCell ref="E155:E156"/>
    <mergeCell ref="G155:G156"/>
    <mergeCell ref="E157:E159"/>
    <mergeCell ref="G157:G159"/>
    <mergeCell ref="F141:F145"/>
    <mergeCell ref="F146:F148"/>
    <mergeCell ref="F149:F150"/>
    <mergeCell ref="F151:F153"/>
    <mergeCell ref="F155:F156"/>
    <mergeCell ref="F157:F159"/>
    <mergeCell ref="F138:F140"/>
    <mergeCell ref="D101:D118"/>
    <mergeCell ref="E101:E118"/>
    <mergeCell ref="G101:G118"/>
    <mergeCell ref="C969:C1007"/>
    <mergeCell ref="D969:D1007"/>
    <mergeCell ref="E969:E971"/>
    <mergeCell ref="G969:G971"/>
    <mergeCell ref="E974:E976"/>
    <mergeCell ref="G974:G976"/>
    <mergeCell ref="E977:E978"/>
    <mergeCell ref="G977:G978"/>
    <mergeCell ref="E979:E986"/>
    <mergeCell ref="G979:G986"/>
    <mergeCell ref="E987:E989"/>
    <mergeCell ref="G987:G989"/>
    <mergeCell ref="E990:E995"/>
    <mergeCell ref="G990:G995"/>
    <mergeCell ref="G1003:G1006"/>
    <mergeCell ref="E966:E968"/>
    <mergeCell ref="G966:G968"/>
    <mergeCell ref="E972:E973"/>
    <mergeCell ref="E958:E959"/>
    <mergeCell ref="G958:G959"/>
    <mergeCell ref="E960:E962"/>
    <mergeCell ref="C1008:C1024"/>
    <mergeCell ref="D1008:D1024"/>
    <mergeCell ref="E1008:E1009"/>
    <mergeCell ref="G1008:G1009"/>
    <mergeCell ref="E1010:E1011"/>
    <mergeCell ref="D1025:D1050"/>
    <mergeCell ref="G1016:G1017"/>
    <mergeCell ref="A1:B3"/>
    <mergeCell ref="H3:K3"/>
    <mergeCell ref="C20:C30"/>
    <mergeCell ref="C12:C19"/>
    <mergeCell ref="D12:D19"/>
    <mergeCell ref="E12:E19"/>
    <mergeCell ref="G12:G19"/>
    <mergeCell ref="D20:D30"/>
    <mergeCell ref="E20:E24"/>
    <mergeCell ref="G20:G24"/>
    <mergeCell ref="E25:E30"/>
    <mergeCell ref="G25:G30"/>
    <mergeCell ref="H12:H19"/>
    <mergeCell ref="H20:H30"/>
    <mergeCell ref="F12:F19"/>
    <mergeCell ref="F20:F24"/>
    <mergeCell ref="F25:F30"/>
    <mergeCell ref="C31:C38"/>
    <mergeCell ref="D31:D38"/>
    <mergeCell ref="E31:E34"/>
    <mergeCell ref="H969:H1007"/>
    <mergeCell ref="E996:E1002"/>
    <mergeCell ref="G996:G1002"/>
    <mergeCell ref="E1003:E1006"/>
    <mergeCell ref="G31:G34"/>
    <mergeCell ref="H31:H38"/>
    <mergeCell ref="E35:E38"/>
    <mergeCell ref="G35:G38"/>
    <mergeCell ref="G717:G722"/>
    <mergeCell ref="H692:H710"/>
    <mergeCell ref="E698:E710"/>
    <mergeCell ref="G698:G710"/>
    <mergeCell ref="C711:C729"/>
    <mergeCell ref="D711:D729"/>
    <mergeCell ref="E717:E722"/>
    <mergeCell ref="C39:C59"/>
    <mergeCell ref="D39:D59"/>
    <mergeCell ref="E39:E41"/>
    <mergeCell ref="G39:G41"/>
    <mergeCell ref="H39:H59"/>
    <mergeCell ref="E42:E44"/>
    <mergeCell ref="G963:G965"/>
    <mergeCell ref="G1033:G1036"/>
    <mergeCell ref="E1038:E1040"/>
    <mergeCell ref="G1038:G1040"/>
    <mergeCell ref="E1041:E1044"/>
    <mergeCell ref="E192:E193"/>
    <mergeCell ref="G192:G193"/>
    <mergeCell ref="Q4:R4"/>
    <mergeCell ref="A5:E5"/>
    <mergeCell ref="Q5:R5"/>
    <mergeCell ref="A6:E6"/>
    <mergeCell ref="Q6:R6"/>
    <mergeCell ref="A7:E7"/>
    <mergeCell ref="Q7:R7"/>
    <mergeCell ref="A8:E8"/>
    <mergeCell ref="A9:S9"/>
    <mergeCell ref="I1014:I1015"/>
    <mergeCell ref="H60:H68"/>
    <mergeCell ref="I77:I78"/>
    <mergeCell ref="J77:J78"/>
    <mergeCell ref="H770:H804"/>
    <mergeCell ref="E774:E776"/>
    <mergeCell ref="G774:G776"/>
    <mergeCell ref="E777:E779"/>
    <mergeCell ref="H667:H691"/>
    <mergeCell ref="E670:E691"/>
    <mergeCell ref="G777:G779"/>
    <mergeCell ref="E780:E781"/>
    <mergeCell ref="G780:G781"/>
    <mergeCell ref="E201:E203"/>
    <mergeCell ref="G201:G203"/>
    <mergeCell ref="A4:E4"/>
    <mergeCell ref="E711:E716"/>
    <mergeCell ref="G711:G716"/>
    <mergeCell ref="F31:F34"/>
    <mergeCell ref="F35:F38"/>
    <mergeCell ref="F39:F41"/>
    <mergeCell ref="F42:F44"/>
    <mergeCell ref="F45:F47"/>
    <mergeCell ref="F48:F50"/>
    <mergeCell ref="F51:F53"/>
    <mergeCell ref="F54:F56"/>
    <mergeCell ref="F57:F58"/>
    <mergeCell ref="F69:F71"/>
    <mergeCell ref="F72:F74"/>
    <mergeCell ref="F75:F77"/>
    <mergeCell ref="F78:F84"/>
    <mergeCell ref="F85:F86"/>
    <mergeCell ref="E840:E860"/>
    <mergeCell ref="G840:G860"/>
    <mergeCell ref="E861:E872"/>
    <mergeCell ref="G861:G872"/>
    <mergeCell ref="E873:E883"/>
    <mergeCell ref="G873:G883"/>
    <mergeCell ref="E884:E885"/>
    <mergeCell ref="C667:C691"/>
    <mergeCell ref="D667:D691"/>
    <mergeCell ref="C770:C804"/>
    <mergeCell ref="D770:D804"/>
    <mergeCell ref="E832:E834"/>
    <mergeCell ref="G832:G834"/>
    <mergeCell ref="G884:G885"/>
    <mergeCell ref="G823:G825"/>
    <mergeCell ref="E826:E828"/>
    <mergeCell ref="G826:G828"/>
    <mergeCell ref="E829:E831"/>
    <mergeCell ref="G829:G831"/>
    <mergeCell ref="E782:E804"/>
    <mergeCell ref="G782:G804"/>
    <mergeCell ref="F774:F776"/>
    <mergeCell ref="F777:F779"/>
    <mergeCell ref="F780:F781"/>
    <mergeCell ref="G918:G921"/>
    <mergeCell ref="E922:E923"/>
    <mergeCell ref="G922:G923"/>
    <mergeCell ref="C905:C908"/>
    <mergeCell ref="C692:C710"/>
    <mergeCell ref="D692:D710"/>
    <mergeCell ref="D60:D68"/>
    <mergeCell ref="G75:G77"/>
    <mergeCell ref="E78:E84"/>
    <mergeCell ref="G78:G84"/>
    <mergeCell ref="F832:F834"/>
    <mergeCell ref="F835:F839"/>
    <mergeCell ref="F840:F860"/>
    <mergeCell ref="F861:F872"/>
    <mergeCell ref="F873:F883"/>
    <mergeCell ref="F884:F885"/>
    <mergeCell ref="F886:F887"/>
    <mergeCell ref="F888:F889"/>
    <mergeCell ref="F890:F892"/>
    <mergeCell ref="F893:F894"/>
    <mergeCell ref="F895:F897"/>
    <mergeCell ref="F899:F900"/>
    <mergeCell ref="F901:F902"/>
    <mergeCell ref="F905:F908"/>
    <mergeCell ref="F909:F917"/>
    <mergeCell ref="F918:F921"/>
    <mergeCell ref="F922:F923"/>
    <mergeCell ref="F924:F925"/>
    <mergeCell ref="F926:F927"/>
    <mergeCell ref="F931:F935"/>
    <mergeCell ref="F936:F941"/>
    <mergeCell ref="F942:F943"/>
    <mergeCell ref="F944:F946"/>
    <mergeCell ref="F948:F949"/>
    <mergeCell ref="F950:F951"/>
    <mergeCell ref="F956:F957"/>
    <mergeCell ref="F958:F959"/>
    <mergeCell ref="F960:F962"/>
    <mergeCell ref="F963:F965"/>
    <mergeCell ref="F966:F968"/>
    <mergeCell ref="F969:F971"/>
    <mergeCell ref="F972:F973"/>
    <mergeCell ref="F974:F976"/>
    <mergeCell ref="F977:F978"/>
    <mergeCell ref="F979:F986"/>
    <mergeCell ref="F987:F989"/>
    <mergeCell ref="F990:F995"/>
    <mergeCell ref="F996:F1002"/>
    <mergeCell ref="F1003:F1006"/>
    <mergeCell ref="F1008:F1009"/>
    <mergeCell ref="F1010:F1011"/>
    <mergeCell ref="F1012:F1013"/>
    <mergeCell ref="F1014:F1015"/>
    <mergeCell ref="F1016:F1017"/>
    <mergeCell ref="F1018:F1019"/>
    <mergeCell ref="F1020:F1023"/>
    <mergeCell ref="F1025:F1026"/>
    <mergeCell ref="F1027:F1030"/>
    <mergeCell ref="F1031:F1032"/>
    <mergeCell ref="F1033:F1036"/>
    <mergeCell ref="F1038:F1040"/>
    <mergeCell ref="F1041:F1044"/>
    <mergeCell ref="F1045:F1048"/>
    <mergeCell ref="F1049:F1050"/>
    <mergeCell ref="F1052:F1054"/>
    <mergeCell ref="F1056:F1057"/>
    <mergeCell ref="F1059:F1060"/>
    <mergeCell ref="F1064:F1065"/>
    <mergeCell ref="F1070:F1072"/>
    <mergeCell ref="F87:F93"/>
    <mergeCell ref="F94:F100"/>
    <mergeCell ref="F101:F118"/>
    <mergeCell ref="F120:F122"/>
    <mergeCell ref="F123:F126"/>
    <mergeCell ref="F127:F128"/>
    <mergeCell ref="F129:F131"/>
    <mergeCell ref="F132:F134"/>
    <mergeCell ref="F135:F137"/>
    <mergeCell ref="F160:F169"/>
    <mergeCell ref="F170:F171"/>
    <mergeCell ref="F172:F173"/>
    <mergeCell ref="F174:F175"/>
    <mergeCell ref="F176:F177"/>
    <mergeCell ref="F178:F179"/>
    <mergeCell ref="F180:F181"/>
    <mergeCell ref="F182:F183"/>
    <mergeCell ref="F185:F187"/>
    <mergeCell ref="F188:F189"/>
    <mergeCell ref="F190:F191"/>
    <mergeCell ref="F192:F193"/>
    <mergeCell ref="F194:F198"/>
    <mergeCell ref="F201:F203"/>
    <mergeCell ref="F204:F216"/>
    <mergeCell ref="F217:F221"/>
    <mergeCell ref="F222:F230"/>
    <mergeCell ref="F231:F237"/>
    <mergeCell ref="F344:F347"/>
    <mergeCell ref="F349:F352"/>
    <mergeCell ref="F355:F358"/>
    <mergeCell ref="F363:F390"/>
    <mergeCell ref="F391:F399"/>
    <mergeCell ref="F400:F402"/>
    <mergeCell ref="F403:F408"/>
    <mergeCell ref="F409:F411"/>
    <mergeCell ref="F412:F415"/>
    <mergeCell ref="F416:F417"/>
    <mergeCell ref="F418:F419"/>
    <mergeCell ref="F420:F427"/>
    <mergeCell ref="F428:F429"/>
    <mergeCell ref="F430:F432"/>
    <mergeCell ref="F433:F434"/>
    <mergeCell ref="F435:F436"/>
    <mergeCell ref="F437:F447"/>
    <mergeCell ref="F448:F449"/>
    <mergeCell ref="F584:F585"/>
    <mergeCell ref="F587:F590"/>
    <mergeCell ref="F591:F593"/>
    <mergeCell ref="F594:F596"/>
    <mergeCell ref="F597:F599"/>
    <mergeCell ref="F600:F602"/>
    <mergeCell ref="F605:F607"/>
    <mergeCell ref="F610:F613"/>
    <mergeCell ref="F614:F617"/>
    <mergeCell ref="F652:F655"/>
    <mergeCell ref="F657:F658"/>
    <mergeCell ref="F661:F663"/>
    <mergeCell ref="F624:F626"/>
    <mergeCell ref="F627:F629"/>
    <mergeCell ref="F630:F631"/>
    <mergeCell ref="F632:F634"/>
    <mergeCell ref="F635:F638"/>
    <mergeCell ref="F642:F643"/>
    <mergeCell ref="F644:F645"/>
    <mergeCell ref="F646:F647"/>
    <mergeCell ref="F648:F649"/>
  </mergeCells>
  <phoneticPr fontId="40" type="noConversion"/>
  <conditionalFormatting sqref="S12:S1122">
    <cfRule type="cellIs" dxfId="34" priority="1" operator="equal">
      <formula>"SIN VALOR AVANCE"</formula>
    </cfRule>
    <cfRule type="cellIs" dxfId="33" priority="2" operator="equal">
      <formula>"VALIDAR FECHA"</formula>
    </cfRule>
    <cfRule type="cellIs" dxfId="32" priority="3" operator="equal">
      <formula>"INCUMPLIDA"</formula>
    </cfRule>
    <cfRule type="cellIs" dxfId="31" priority="4" operator="equal">
      <formula>"PROCESO"</formula>
    </cfRule>
    <cfRule type="cellIs" dxfId="30" priority="5" operator="equal">
      <formula>"CUMPLIDA"</formula>
    </cfRule>
  </conditionalFormatting>
  <dataValidations disablePrompts="1"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K805:K807" xr:uid="{725D3E2C-A880-4845-AE44-2DF9A8E6ED13}">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R498"/>
  <sheetViews>
    <sheetView topLeftCell="D14" zoomScale="41" zoomScaleNormal="41" workbookViewId="0">
      <selection activeCell="L16" sqref="L16"/>
    </sheetView>
  </sheetViews>
  <sheetFormatPr baseColWidth="10" defaultColWidth="11.42578125" defaultRowHeight="15"/>
  <cols>
    <col min="1" max="1" width="24.28515625" style="21" customWidth="1"/>
    <col min="2" max="2" width="16.7109375" style="20" customWidth="1"/>
    <col min="3" max="3" width="25.28515625" style="20" customWidth="1"/>
    <col min="4" max="4" width="38.140625" style="16" customWidth="1"/>
    <col min="5" max="5" width="120.85546875" style="15" customWidth="1"/>
    <col min="6" max="6" width="42.140625" style="15" customWidth="1"/>
    <col min="7" max="7" width="52.28515625" style="15" customWidth="1"/>
    <col min="8" max="8" width="51" style="15" customWidth="1"/>
    <col min="9" max="9" width="34.42578125" style="18" customWidth="1"/>
    <col min="10" max="10" width="39.7109375" style="16" customWidth="1"/>
    <col min="11" max="11" width="21.7109375" style="16" customWidth="1"/>
    <col min="12" max="12" width="31.28515625" style="16" customWidth="1"/>
    <col min="13" max="13" width="34.7109375" style="16" customWidth="1"/>
    <col min="14" max="14" width="33" style="16" customWidth="1"/>
    <col min="15" max="15" width="66.42578125" style="16" customWidth="1"/>
    <col min="16" max="16" width="32.140625" style="16" customWidth="1"/>
    <col min="17" max="17" width="39.140625" style="18" customWidth="1"/>
    <col min="18" max="18" width="45" style="17" bestFit="1" customWidth="1"/>
    <col min="19" max="16384" width="11.42578125" style="17"/>
  </cols>
  <sheetData>
    <row r="1" spans="1:18" ht="37.5" customHeight="1">
      <c r="A1" s="373"/>
      <c r="B1" s="374"/>
      <c r="C1" s="74"/>
      <c r="D1" s="65"/>
      <c r="E1" s="66"/>
      <c r="F1" s="66"/>
      <c r="G1" s="66"/>
      <c r="H1" s="66"/>
      <c r="I1" s="75"/>
      <c r="J1" s="68"/>
      <c r="K1" s="65"/>
      <c r="L1" s="65"/>
      <c r="M1" s="65"/>
      <c r="N1" s="65"/>
      <c r="O1" s="65"/>
      <c r="P1" s="68"/>
      <c r="Q1" s="65"/>
      <c r="R1" s="247"/>
    </row>
    <row r="2" spans="1:18" ht="37.5" customHeight="1">
      <c r="A2" s="375"/>
      <c r="B2" s="376"/>
      <c r="C2" s="72"/>
      <c r="D2" s="90"/>
      <c r="E2" s="90"/>
      <c r="F2" s="90"/>
      <c r="G2" s="90"/>
      <c r="H2" s="90"/>
      <c r="I2" s="90"/>
      <c r="J2" s="90"/>
      <c r="K2" s="90"/>
      <c r="L2" s="90"/>
      <c r="M2" s="90"/>
      <c r="N2" s="90"/>
      <c r="O2" s="90"/>
      <c r="P2" s="90"/>
      <c r="Q2" s="90"/>
      <c r="R2" s="91"/>
    </row>
    <row r="3" spans="1:18" ht="37.5" customHeight="1">
      <c r="A3" s="377"/>
      <c r="B3" s="378"/>
      <c r="C3" s="73"/>
      <c r="D3" s="69"/>
      <c r="E3" s="67"/>
      <c r="F3" s="67"/>
      <c r="G3" s="309" t="s">
        <v>45</v>
      </c>
      <c r="H3" s="310"/>
      <c r="I3" s="310"/>
      <c r="J3" s="311"/>
      <c r="K3" s="69"/>
      <c r="L3" s="69"/>
      <c r="M3" s="69"/>
      <c r="N3" s="69"/>
      <c r="O3" s="69"/>
      <c r="P3" s="70"/>
      <c r="Q3" s="69"/>
      <c r="R3" s="71"/>
    </row>
    <row r="4" spans="1:18" ht="15.75">
      <c r="A4" s="320" t="s">
        <v>46</v>
      </c>
      <c r="B4" s="320"/>
      <c r="C4" s="321"/>
      <c r="D4" s="320"/>
      <c r="E4" s="320"/>
      <c r="F4" s="12"/>
      <c r="G4" s="12"/>
      <c r="H4" s="12"/>
      <c r="I4" s="19"/>
      <c r="J4" s="19"/>
      <c r="K4" s="8"/>
      <c r="L4" s="69"/>
      <c r="M4" s="69"/>
      <c r="N4" s="69"/>
      <c r="O4" s="69"/>
      <c r="P4" s="316"/>
      <c r="Q4" s="317"/>
      <c r="R4" s="200"/>
    </row>
    <row r="5" spans="1:18" ht="15.75">
      <c r="A5" s="320" t="s">
        <v>48</v>
      </c>
      <c r="B5" s="320"/>
      <c r="C5" s="321"/>
      <c r="D5" s="320"/>
      <c r="E5" s="320"/>
      <c r="F5" s="12"/>
      <c r="G5" s="12"/>
      <c r="H5" s="12"/>
      <c r="I5" s="19"/>
      <c r="J5" s="19"/>
      <c r="K5" s="8"/>
      <c r="L5" s="69"/>
      <c r="M5" s="69"/>
      <c r="N5" s="69"/>
      <c r="O5" s="69"/>
      <c r="P5" s="318"/>
      <c r="Q5" s="319"/>
      <c r="R5" s="97"/>
    </row>
    <row r="6" spans="1:18" ht="15.75">
      <c r="A6" s="320" t="s">
        <v>50</v>
      </c>
      <c r="B6" s="320"/>
      <c r="C6" s="321"/>
      <c r="D6" s="320"/>
      <c r="E6" s="320"/>
      <c r="F6" s="12"/>
      <c r="G6" s="12"/>
      <c r="H6" s="12"/>
      <c r="I6" s="19"/>
      <c r="J6" s="19"/>
      <c r="K6" s="8"/>
      <c r="L6" s="69"/>
      <c r="M6" s="69"/>
      <c r="N6" s="69"/>
      <c r="O6" s="69"/>
      <c r="P6" s="314" t="s">
        <v>51</v>
      </c>
      <c r="Q6" s="315"/>
      <c r="R6" s="92">
        <v>46022</v>
      </c>
    </row>
    <row r="7" spans="1:18" ht="15.75">
      <c r="A7" s="320" t="s">
        <v>52</v>
      </c>
      <c r="B7" s="320"/>
      <c r="C7" s="321"/>
      <c r="D7" s="320"/>
      <c r="E7" s="320"/>
      <c r="F7" s="12"/>
      <c r="G7" s="12"/>
      <c r="H7" s="12"/>
      <c r="I7" s="19"/>
      <c r="J7" s="19"/>
      <c r="K7" s="8"/>
      <c r="L7" s="69"/>
      <c r="M7" s="69"/>
      <c r="N7" s="69"/>
      <c r="O7" s="69"/>
      <c r="P7" s="312" t="s">
        <v>53</v>
      </c>
      <c r="Q7" s="313"/>
      <c r="R7" s="98">
        <v>46176</v>
      </c>
    </row>
    <row r="8" spans="1:18" ht="15.75">
      <c r="A8" s="308"/>
      <c r="B8" s="308"/>
      <c r="C8" s="308"/>
      <c r="D8" s="308"/>
      <c r="E8" s="308"/>
      <c r="F8" s="12"/>
      <c r="G8" s="12"/>
      <c r="H8" s="12"/>
      <c r="I8" s="19"/>
      <c r="J8" s="19"/>
      <c r="K8" s="8"/>
      <c r="L8" s="8"/>
      <c r="M8" s="69"/>
      <c r="N8" s="69"/>
      <c r="O8" s="69"/>
      <c r="P8" s="70"/>
      <c r="Q8" s="89"/>
      <c r="R8" s="88"/>
    </row>
    <row r="9" spans="1:18" ht="15.75">
      <c r="A9" s="304"/>
      <c r="B9" s="305"/>
      <c r="C9" s="305"/>
      <c r="D9" s="305"/>
      <c r="E9" s="305"/>
      <c r="F9" s="305"/>
      <c r="G9" s="305"/>
      <c r="H9" s="305"/>
      <c r="I9" s="305"/>
      <c r="J9" s="305"/>
      <c r="K9" s="305"/>
      <c r="L9" s="305"/>
      <c r="M9" s="305"/>
      <c r="N9" s="305"/>
      <c r="O9" s="305"/>
      <c r="P9" s="305"/>
      <c r="Q9" s="305"/>
      <c r="R9" s="307"/>
    </row>
    <row r="10" spans="1:18" ht="15.75">
      <c r="A10" s="99"/>
      <c r="B10" s="100"/>
      <c r="C10" s="100"/>
      <c r="D10" s="100" t="s">
        <v>54</v>
      </c>
      <c r="E10" s="87"/>
      <c r="F10" s="86"/>
      <c r="G10" s="101" t="s">
        <v>55</v>
      </c>
      <c r="H10" s="248"/>
      <c r="I10" s="102"/>
      <c r="J10" s="102"/>
      <c r="K10" s="100"/>
      <c r="L10" s="100"/>
      <c r="M10" s="100"/>
      <c r="N10" s="100"/>
      <c r="O10" s="100"/>
      <c r="P10" s="102"/>
      <c r="Q10" s="100"/>
      <c r="R10" s="100"/>
    </row>
    <row r="11" spans="1:18" s="16" customFormat="1" ht="63">
      <c r="A11" s="84" t="s">
        <v>28</v>
      </c>
      <c r="B11" s="83" t="s">
        <v>9</v>
      </c>
      <c r="C11" s="83" t="s">
        <v>56</v>
      </c>
      <c r="D11" s="83" t="s">
        <v>57</v>
      </c>
      <c r="E11" s="85" t="s">
        <v>58</v>
      </c>
      <c r="F11" s="83" t="s">
        <v>60</v>
      </c>
      <c r="G11" s="82" t="s">
        <v>61</v>
      </c>
      <c r="H11" s="83" t="s">
        <v>62</v>
      </c>
      <c r="I11" s="83" t="s">
        <v>63</v>
      </c>
      <c r="J11" s="83" t="s">
        <v>64</v>
      </c>
      <c r="K11" s="83" t="s">
        <v>65</v>
      </c>
      <c r="L11" s="83" t="s">
        <v>66</v>
      </c>
      <c r="M11" s="83" t="s">
        <v>67</v>
      </c>
      <c r="N11" s="83" t="s">
        <v>68</v>
      </c>
      <c r="O11" s="83" t="s">
        <v>69</v>
      </c>
      <c r="P11" s="83" t="s">
        <v>70</v>
      </c>
      <c r="Q11" s="83" t="s">
        <v>71</v>
      </c>
      <c r="R11" s="83" t="s">
        <v>34</v>
      </c>
    </row>
    <row r="12" spans="1:18" ht="409.5">
      <c r="A12" s="93" t="s">
        <v>12</v>
      </c>
      <c r="B12" s="94" t="s">
        <v>16</v>
      </c>
      <c r="C12" s="127" t="s">
        <v>72</v>
      </c>
      <c r="D12" s="127" t="s">
        <v>73</v>
      </c>
      <c r="E12" s="128" t="s">
        <v>74</v>
      </c>
      <c r="F12" s="128"/>
      <c r="G12" s="128" t="s">
        <v>75</v>
      </c>
      <c r="H12" s="129" t="s">
        <v>76</v>
      </c>
      <c r="I12" s="130" t="s">
        <v>77</v>
      </c>
      <c r="J12" s="131" t="s">
        <v>78</v>
      </c>
      <c r="K12" s="132">
        <v>1</v>
      </c>
      <c r="L12" s="133">
        <v>44743</v>
      </c>
      <c r="M12" s="133">
        <v>46752</v>
      </c>
      <c r="N12" s="134">
        <f>(M12-L12)/7</f>
        <v>287</v>
      </c>
      <c r="O12" s="132">
        <v>0.93459999999999999</v>
      </c>
      <c r="P12" s="131" t="s">
        <v>79</v>
      </c>
      <c r="Q12" s="135">
        <f>(O12/K12)</f>
        <v>0.93459999999999999</v>
      </c>
      <c r="R12" s="136" t="str">
        <f t="array" aca="1" ref="R12" ca="1">IF(ISNUMBER(Q12),IF(Q12=100%,"CUMPLIDA",IF(AND(ISNUMBER(M12),ISNUMBER(INDIRECT("FECHA_"&amp;$B12,1))), IF(M12&lt;=INDIRECT("FECHA_"&amp;$B12,1),"INCUMPLIDA","PROCESO"), "VERIFICAR FECHA")),"SIN VALOR AVANCE")</f>
        <v>PROCESO</v>
      </c>
    </row>
    <row r="13" spans="1:18" ht="360" customHeight="1">
      <c r="A13" s="137" t="s">
        <v>12</v>
      </c>
      <c r="B13" s="138" t="s">
        <v>16</v>
      </c>
      <c r="C13" s="328" t="s">
        <v>80</v>
      </c>
      <c r="D13" s="328" t="s">
        <v>81</v>
      </c>
      <c r="E13" s="330" t="s">
        <v>82</v>
      </c>
      <c r="F13" s="330"/>
      <c r="G13" s="330" t="s">
        <v>83</v>
      </c>
      <c r="H13" s="128" t="s">
        <v>84</v>
      </c>
      <c r="I13" s="130" t="s">
        <v>85</v>
      </c>
      <c r="J13" s="139" t="s">
        <v>85</v>
      </c>
      <c r="K13" s="132">
        <v>1</v>
      </c>
      <c r="L13" s="133">
        <v>44805</v>
      </c>
      <c r="M13" s="133">
        <v>46387</v>
      </c>
      <c r="N13" s="134">
        <f>(M13-L13)/7</f>
        <v>226</v>
      </c>
      <c r="O13" s="132">
        <v>0.98</v>
      </c>
      <c r="P13" s="139" t="s">
        <v>86</v>
      </c>
      <c r="Q13" s="135">
        <f>(O13/K13)</f>
        <v>0.98</v>
      </c>
      <c r="R13" s="136" t="str">
        <f t="array" aca="1" ref="R13" ca="1">IF(ISNUMBER(Q13),IF(Q13=100%,"CUMPLIDA",IF(AND(ISNUMBER(M13),ISNUMBER(INDIRECT("FECHA_"&amp;$B13,1))), IF(M13&lt;=INDIRECT("FECHA_"&amp;$B13,1),"INCUMPLIDA","PROCESO"), "VERIFICAR FECHA")),"SIN VALOR AVANCE")</f>
        <v>PROCESO</v>
      </c>
    </row>
    <row r="14" spans="1:18" ht="409.5">
      <c r="A14" s="137" t="s">
        <v>12</v>
      </c>
      <c r="B14" s="138" t="s">
        <v>16</v>
      </c>
      <c r="C14" s="329"/>
      <c r="D14" s="329"/>
      <c r="E14" s="331"/>
      <c r="F14" s="331"/>
      <c r="G14" s="331"/>
      <c r="H14" s="128" t="s">
        <v>87</v>
      </c>
      <c r="I14" s="139" t="s">
        <v>85</v>
      </c>
      <c r="J14" s="139" t="s">
        <v>85</v>
      </c>
      <c r="K14" s="132">
        <v>1</v>
      </c>
      <c r="L14" s="133">
        <v>44805</v>
      </c>
      <c r="M14" s="133">
        <v>46387</v>
      </c>
      <c r="N14" s="134">
        <f>(M14-L14)/7</f>
        <v>226</v>
      </c>
      <c r="O14" s="132">
        <v>0.88009999999999999</v>
      </c>
      <c r="P14" s="139" t="s">
        <v>88</v>
      </c>
      <c r="Q14" s="135">
        <f>(O14/K14)</f>
        <v>0.88009999999999999</v>
      </c>
      <c r="R14" s="136" t="str">
        <f t="array" aca="1" ref="R14" ca="1">IF(ISNUMBER(Q14),IF(Q14=100%,"CUMPLIDA",IF(AND(ISNUMBER(M14),ISNUMBER(INDIRECT("FECHA_"&amp;$B14,1))), IF(M14&lt;=INDIRECT("FECHA_"&amp;$B14,1),"INCUMPLIDA","PROCESO"), "VERIFICAR FECHA")),"SIN VALOR AVANCE")</f>
        <v>PROCESO</v>
      </c>
    </row>
    <row r="15" spans="1:18" ht="409.5">
      <c r="A15" s="137" t="s">
        <v>12</v>
      </c>
      <c r="B15" s="138" t="s">
        <v>16</v>
      </c>
      <c r="C15" s="127" t="s">
        <v>89</v>
      </c>
      <c r="D15" s="140" t="s">
        <v>90</v>
      </c>
      <c r="E15" s="128" t="s">
        <v>91</v>
      </c>
      <c r="F15" s="128"/>
      <c r="G15" s="128" t="s">
        <v>92</v>
      </c>
      <c r="H15" s="128" t="s">
        <v>93</v>
      </c>
      <c r="I15" s="141" t="s">
        <v>94</v>
      </c>
      <c r="J15" s="128" t="s">
        <v>95</v>
      </c>
      <c r="K15" s="132">
        <v>3</v>
      </c>
      <c r="L15" s="142">
        <v>46174</v>
      </c>
      <c r="M15" s="133">
        <v>47118</v>
      </c>
      <c r="N15" s="134">
        <f>(M15-L15)/7</f>
        <v>134.85714285714286</v>
      </c>
      <c r="O15" s="132">
        <v>0</v>
      </c>
      <c r="P15" s="143" t="s">
        <v>96</v>
      </c>
      <c r="Q15" s="135">
        <f>O15/K15</f>
        <v>0</v>
      </c>
      <c r="R15" s="144" t="s">
        <v>37</v>
      </c>
    </row>
    <row r="16" spans="1:18" ht="173.25" customHeight="1">
      <c r="A16" s="201" t="s">
        <v>12</v>
      </c>
      <c r="B16" s="202" t="s">
        <v>16</v>
      </c>
      <c r="C16" s="397" t="s">
        <v>97</v>
      </c>
      <c r="D16" s="397" t="s">
        <v>98</v>
      </c>
      <c r="E16" s="398" t="s">
        <v>99</v>
      </c>
      <c r="F16" s="398"/>
      <c r="G16" s="398" t="s">
        <v>100</v>
      </c>
      <c r="H16" s="203" t="s">
        <v>101</v>
      </c>
      <c r="I16" s="204" t="s">
        <v>102</v>
      </c>
      <c r="J16" s="96" t="s">
        <v>103</v>
      </c>
      <c r="K16" s="205">
        <v>3</v>
      </c>
      <c r="L16" s="206">
        <v>46174</v>
      </c>
      <c r="M16" s="207">
        <v>47118</v>
      </c>
      <c r="N16" s="208">
        <f t="shared" ref="N16:N35" si="0">(M16-L16)/7</f>
        <v>134.85714285714286</v>
      </c>
      <c r="O16" s="209">
        <v>0</v>
      </c>
      <c r="P16" s="210" t="s">
        <v>104</v>
      </c>
      <c r="Q16" s="211">
        <f>O16/K16</f>
        <v>0</v>
      </c>
      <c r="R16" s="212" t="s">
        <v>37</v>
      </c>
    </row>
    <row r="17" spans="1:18" ht="195">
      <c r="A17" s="201" t="s">
        <v>12</v>
      </c>
      <c r="B17" s="202" t="s">
        <v>16</v>
      </c>
      <c r="C17" s="397"/>
      <c r="D17" s="397"/>
      <c r="E17" s="398"/>
      <c r="F17" s="398"/>
      <c r="G17" s="398"/>
      <c r="H17" s="213" t="s">
        <v>105</v>
      </c>
      <c r="I17" s="210" t="s">
        <v>106</v>
      </c>
      <c r="J17" s="210" t="s">
        <v>106</v>
      </c>
      <c r="K17" s="209">
        <v>2</v>
      </c>
      <c r="L17" s="207">
        <v>45641</v>
      </c>
      <c r="M17" s="207">
        <v>45688</v>
      </c>
      <c r="N17" s="208">
        <f t="shared" si="0"/>
        <v>6.7142857142857144</v>
      </c>
      <c r="O17" s="209">
        <v>2</v>
      </c>
      <c r="P17" s="210" t="s">
        <v>107</v>
      </c>
      <c r="Q17" s="211">
        <f t="shared" ref="Q17:Q22" si="1">(O17/K17)</f>
        <v>1</v>
      </c>
      <c r="R17" s="212" t="str">
        <f t="array" aca="1" ref="R17" ca="1">IF(ISNUMBER(Q17),IF(Q17=100%,"CUMPLIDA",IF(AND(ISNUMBER(M17),ISNUMBER(INDIRECT("FECHA_"&amp;$B17,1))), IF(M17&lt;=INDIRECT("FECHA_"&amp;$B17,1),"INCUMPLIDA","PROCESO"), "VERIFICAR FECHA")),"SIN VALOR AVANCE")</f>
        <v>CUMPLIDA</v>
      </c>
    </row>
    <row r="18" spans="1:18" ht="105">
      <c r="A18" s="201" t="s">
        <v>12</v>
      </c>
      <c r="B18" s="202" t="s">
        <v>16</v>
      </c>
      <c r="C18" s="397"/>
      <c r="D18" s="397"/>
      <c r="E18" s="398"/>
      <c r="F18" s="398"/>
      <c r="G18" s="398"/>
      <c r="H18" s="213" t="s">
        <v>108</v>
      </c>
      <c r="I18" s="210" t="s">
        <v>109</v>
      </c>
      <c r="J18" s="210" t="s">
        <v>109</v>
      </c>
      <c r="K18" s="209">
        <v>2</v>
      </c>
      <c r="L18" s="207">
        <v>45641</v>
      </c>
      <c r="M18" s="207">
        <v>45688</v>
      </c>
      <c r="N18" s="208">
        <f t="shared" si="0"/>
        <v>6.7142857142857144</v>
      </c>
      <c r="O18" s="209">
        <v>2</v>
      </c>
      <c r="P18" s="210" t="s">
        <v>107</v>
      </c>
      <c r="Q18" s="211">
        <f t="shared" si="1"/>
        <v>1</v>
      </c>
      <c r="R18" s="212" t="str">
        <f t="array" aca="1" ref="R18" ca="1">IF(ISNUMBER(Q18),IF(Q18=100%,"CUMPLIDA",IF(AND(ISNUMBER(M18),ISNUMBER(INDIRECT("FECHA_"&amp;$B18,1))), IF(M18&lt;=INDIRECT("FECHA_"&amp;$B18,1),"INCUMPLIDA","PROCESO"), "VERIFICAR FECHA")),"SIN VALOR AVANCE")</f>
        <v>CUMPLIDA</v>
      </c>
    </row>
    <row r="19" spans="1:18" ht="120">
      <c r="A19" s="201" t="s">
        <v>12</v>
      </c>
      <c r="B19" s="202" t="s">
        <v>16</v>
      </c>
      <c r="C19" s="397"/>
      <c r="D19" s="397"/>
      <c r="E19" s="398"/>
      <c r="F19" s="398"/>
      <c r="G19" s="398"/>
      <c r="H19" s="213" t="s">
        <v>110</v>
      </c>
      <c r="I19" s="210" t="s">
        <v>111</v>
      </c>
      <c r="J19" s="210" t="s">
        <v>111</v>
      </c>
      <c r="K19" s="209">
        <v>2</v>
      </c>
      <c r="L19" s="207">
        <v>45641</v>
      </c>
      <c r="M19" s="207">
        <v>45777</v>
      </c>
      <c r="N19" s="208">
        <f t="shared" si="0"/>
        <v>19.428571428571427</v>
      </c>
      <c r="O19" s="209">
        <v>2</v>
      </c>
      <c r="P19" s="210" t="s">
        <v>112</v>
      </c>
      <c r="Q19" s="211">
        <f t="shared" si="1"/>
        <v>1</v>
      </c>
      <c r="R19" s="212" t="str">
        <f t="array" aca="1" ref="R19" ca="1">IF(ISNUMBER(Q19),IF(Q19=100%,"CUMPLIDA",IF(AND(ISNUMBER(M19),ISNUMBER(INDIRECT("FECHA_"&amp;$B19,1))), IF(M19&lt;=INDIRECT("FECHA_"&amp;$B19,1),"INCUMPLIDA","PROCESO"), "VERIFICAR FECHA")),"SIN VALOR AVANCE")</f>
        <v>CUMPLIDA</v>
      </c>
    </row>
    <row r="20" spans="1:18" ht="120" customHeight="1">
      <c r="A20" s="137" t="s">
        <v>12</v>
      </c>
      <c r="B20" s="138" t="s">
        <v>16</v>
      </c>
      <c r="C20" s="337" t="s">
        <v>113</v>
      </c>
      <c r="D20" s="337" t="s">
        <v>114</v>
      </c>
      <c r="E20" s="334" t="s">
        <v>115</v>
      </c>
      <c r="F20" s="334"/>
      <c r="G20" s="335" t="s">
        <v>117</v>
      </c>
      <c r="H20" s="332" t="s">
        <v>118</v>
      </c>
      <c r="I20" s="130" t="s">
        <v>119</v>
      </c>
      <c r="J20" s="130" t="s">
        <v>120</v>
      </c>
      <c r="K20" s="132">
        <v>1</v>
      </c>
      <c r="L20" s="142">
        <v>45901</v>
      </c>
      <c r="M20" s="142">
        <v>46111</v>
      </c>
      <c r="N20" s="134">
        <f t="shared" si="0"/>
        <v>30</v>
      </c>
      <c r="O20" s="132">
        <v>0</v>
      </c>
      <c r="P20" s="130" t="s">
        <v>121</v>
      </c>
      <c r="Q20" s="135">
        <f t="shared" si="1"/>
        <v>0</v>
      </c>
      <c r="R20" s="136" t="str">
        <f t="array" aca="1" ref="R20" ca="1">IF(ISNUMBER(Q20),IF(Q20=100%,"CUMPLIDA",IF(AND(ISNUMBER(M20),ISNUMBER(INDIRECT("FECHA_"&amp;$B20,1))), IF(M20&lt;=INDIRECT("FECHA_"&amp;$B20,1),"INCUMPLIDA","PROCESO"), "VERIFICAR FECHA")),"SIN VALOR AVANCE")</f>
        <v>PROCESO</v>
      </c>
    </row>
    <row r="21" spans="1:18" ht="75.75">
      <c r="A21" s="137" t="s">
        <v>12</v>
      </c>
      <c r="B21" s="138" t="s">
        <v>16</v>
      </c>
      <c r="C21" s="337"/>
      <c r="D21" s="337"/>
      <c r="E21" s="334"/>
      <c r="F21" s="334"/>
      <c r="G21" s="335"/>
      <c r="H21" s="332"/>
      <c r="I21" s="130" t="s">
        <v>122</v>
      </c>
      <c r="J21" s="130" t="s">
        <v>123</v>
      </c>
      <c r="K21" s="132">
        <v>7</v>
      </c>
      <c r="L21" s="142">
        <v>45901</v>
      </c>
      <c r="M21" s="142">
        <v>46111</v>
      </c>
      <c r="N21" s="134">
        <f t="shared" si="0"/>
        <v>30</v>
      </c>
      <c r="O21" s="132">
        <v>0</v>
      </c>
      <c r="P21" s="130" t="s">
        <v>121</v>
      </c>
      <c r="Q21" s="135">
        <f t="shared" si="1"/>
        <v>0</v>
      </c>
      <c r="R21" s="136" t="str">
        <f t="array" aca="1" ref="R21" ca="1">IF(ISNUMBER(Q21),IF(Q21=100%,"CUMPLIDA",IF(AND(ISNUMBER(M21),ISNUMBER(INDIRECT("FECHA_"&amp;$B21,1))), IF(M21&lt;=INDIRECT("FECHA_"&amp;$B21,1),"INCUMPLIDA","PROCESO"), "VERIFICAR FECHA")),"SIN VALOR AVANCE")</f>
        <v>PROCESO</v>
      </c>
    </row>
    <row r="22" spans="1:18" ht="105">
      <c r="A22" s="137" t="s">
        <v>12</v>
      </c>
      <c r="B22" s="138" t="s">
        <v>16</v>
      </c>
      <c r="C22" s="337"/>
      <c r="D22" s="337"/>
      <c r="E22" s="334"/>
      <c r="F22" s="334"/>
      <c r="G22" s="335"/>
      <c r="H22" s="332"/>
      <c r="I22" s="147" t="s">
        <v>124</v>
      </c>
      <c r="J22" s="130" t="s">
        <v>125</v>
      </c>
      <c r="K22" s="132">
        <v>1</v>
      </c>
      <c r="L22" s="142">
        <v>45901</v>
      </c>
      <c r="M22" s="142">
        <v>46142</v>
      </c>
      <c r="N22" s="134">
        <f t="shared" si="0"/>
        <v>34.428571428571431</v>
      </c>
      <c r="O22" s="132">
        <v>0</v>
      </c>
      <c r="P22" s="130" t="s">
        <v>121</v>
      </c>
      <c r="Q22" s="135">
        <f t="shared" si="1"/>
        <v>0</v>
      </c>
      <c r="R22" s="136" t="str">
        <f t="array" aca="1" ref="R22" ca="1">IF(ISNUMBER(Q22),IF(Q22=100%,"CUMPLIDA",IF(AND(ISNUMBER(M22),ISNUMBER(INDIRECT("FECHA_"&amp;$B22,1))), IF(M22&lt;=INDIRECT("FECHA_"&amp;$B22,1),"INCUMPLIDA","PROCESO"), "VERIFICAR FECHA")),"SIN VALOR AVANCE")</f>
        <v>PROCESO</v>
      </c>
    </row>
    <row r="23" spans="1:18" ht="240">
      <c r="A23" s="137" t="s">
        <v>12</v>
      </c>
      <c r="B23" s="138" t="s">
        <v>16</v>
      </c>
      <c r="C23" s="337"/>
      <c r="D23" s="337"/>
      <c r="E23" s="334"/>
      <c r="F23" s="334"/>
      <c r="G23" s="335"/>
      <c r="H23" s="141" t="s">
        <v>126</v>
      </c>
      <c r="I23" s="148" t="s">
        <v>127</v>
      </c>
      <c r="J23" s="130" t="s">
        <v>128</v>
      </c>
      <c r="K23" s="132">
        <v>8</v>
      </c>
      <c r="L23" s="142">
        <v>45901</v>
      </c>
      <c r="M23" s="142">
        <v>46203</v>
      </c>
      <c r="N23" s="134">
        <f t="shared" si="0"/>
        <v>43.142857142857146</v>
      </c>
      <c r="O23" s="132">
        <v>2</v>
      </c>
      <c r="P23" s="130" t="s">
        <v>129</v>
      </c>
      <c r="Q23" s="135">
        <f>(O23/K23)</f>
        <v>0.25</v>
      </c>
      <c r="R23" s="136" t="str">
        <f t="array" aca="1" ref="R23" ca="1">IF(ISNUMBER(Q23),IF(Q23=100%,"CUMPLIDA",IF(AND(ISNUMBER(M23),ISNUMBER(INDIRECT("FECHA_"&amp;$B23,1))), IF(M23&lt;=INDIRECT("FECHA_"&amp;$B23,1),"INCUMPLIDA","PROCESO"), "VERIFICAR FECHA")),"SIN VALOR AVANCE")</f>
        <v>PROCESO</v>
      </c>
    </row>
    <row r="24" spans="1:18" ht="150">
      <c r="A24" s="137" t="s">
        <v>12</v>
      </c>
      <c r="B24" s="138" t="s">
        <v>16</v>
      </c>
      <c r="C24" s="337"/>
      <c r="D24" s="337"/>
      <c r="E24" s="334"/>
      <c r="F24" s="334"/>
      <c r="G24" s="335"/>
      <c r="H24" s="141" t="s">
        <v>130</v>
      </c>
      <c r="I24" s="130" t="s">
        <v>131</v>
      </c>
      <c r="J24" s="130" t="s">
        <v>132</v>
      </c>
      <c r="K24" s="132">
        <v>1</v>
      </c>
      <c r="L24" s="142">
        <v>45901</v>
      </c>
      <c r="M24" s="142">
        <v>45961</v>
      </c>
      <c r="N24" s="134">
        <f t="shared" si="0"/>
        <v>8.5714285714285712</v>
      </c>
      <c r="O24" s="132">
        <v>1</v>
      </c>
      <c r="P24" s="130" t="s">
        <v>133</v>
      </c>
      <c r="Q24" s="135">
        <f t="shared" ref="Q24:Q35" si="2">(O24/K24)</f>
        <v>1</v>
      </c>
      <c r="R24" s="136" t="str">
        <f t="array" aca="1" ref="R24" ca="1">IF(ISNUMBER(Q24),IF(Q24=100%,"CUMPLIDA",IF(AND(ISNUMBER(M24),ISNUMBER(INDIRECT("FECHA_"&amp;$B24,1))), IF(M24&lt;=INDIRECT("FECHA_"&amp;$B24,1),"INCUMPLIDA","PROCESO"), "VERIFICAR FECHA")),"SIN VALOR AVANCE")</f>
        <v>CUMPLIDA</v>
      </c>
    </row>
    <row r="25" spans="1:18" ht="120">
      <c r="A25" s="137" t="s">
        <v>12</v>
      </c>
      <c r="B25" s="138" t="s">
        <v>16</v>
      </c>
      <c r="C25" s="337"/>
      <c r="D25" s="337"/>
      <c r="E25" s="334"/>
      <c r="F25" s="334"/>
      <c r="G25" s="335"/>
      <c r="H25" s="149" t="s">
        <v>134</v>
      </c>
      <c r="I25" s="147" t="s">
        <v>135</v>
      </c>
      <c r="J25" s="130" t="s">
        <v>136</v>
      </c>
      <c r="K25" s="132">
        <v>2</v>
      </c>
      <c r="L25" s="142">
        <v>45901</v>
      </c>
      <c r="M25" s="142">
        <v>46203</v>
      </c>
      <c r="N25" s="134">
        <f t="shared" si="0"/>
        <v>43.142857142857146</v>
      </c>
      <c r="O25" s="132">
        <v>2</v>
      </c>
      <c r="P25" s="130" t="s">
        <v>121</v>
      </c>
      <c r="Q25" s="135">
        <f t="shared" si="2"/>
        <v>1</v>
      </c>
      <c r="R25" s="136" t="str">
        <f t="array" aca="1" ref="R25" ca="1">IF(ISNUMBER(Q25),IF(Q25=100%,"CUMPLIDA",IF(AND(ISNUMBER(M25),ISNUMBER(INDIRECT("FECHA_"&amp;$B25,1))), IF(M25&lt;=INDIRECT("FECHA_"&amp;$B25,1),"INCUMPLIDA","PROCESO"), "VERIFICAR FECHA")),"SIN VALOR AVANCE")</f>
        <v>CUMPLIDA</v>
      </c>
    </row>
    <row r="26" spans="1:18" ht="75.75">
      <c r="A26" s="137" t="s">
        <v>12</v>
      </c>
      <c r="B26" s="138" t="s">
        <v>16</v>
      </c>
      <c r="C26" s="337"/>
      <c r="D26" s="337"/>
      <c r="E26" s="334"/>
      <c r="F26" s="334"/>
      <c r="G26" s="335"/>
      <c r="H26" s="149" t="s">
        <v>137</v>
      </c>
      <c r="I26" s="147" t="s">
        <v>138</v>
      </c>
      <c r="J26" s="130" t="s">
        <v>139</v>
      </c>
      <c r="K26" s="132">
        <v>1</v>
      </c>
      <c r="L26" s="142">
        <v>45901</v>
      </c>
      <c r="M26" s="142">
        <v>46203</v>
      </c>
      <c r="N26" s="134">
        <f t="shared" si="0"/>
        <v>43.142857142857146</v>
      </c>
      <c r="O26" s="132">
        <v>0.5</v>
      </c>
      <c r="P26" s="130" t="s">
        <v>121</v>
      </c>
      <c r="Q26" s="135">
        <f t="shared" si="2"/>
        <v>0.5</v>
      </c>
      <c r="R26" s="136" t="str">
        <f t="array" aca="1" ref="R26" ca="1">IF(ISNUMBER(Q26),IF(Q26=100%,"CUMPLIDA",IF(AND(ISNUMBER(M26),ISNUMBER(INDIRECT("FECHA_"&amp;$B26,1))), IF(M26&lt;=INDIRECT("FECHA_"&amp;$B26,1),"INCUMPLIDA","PROCESO"), "VERIFICAR FECHA")),"SIN VALOR AVANCE")</f>
        <v>PROCESO</v>
      </c>
    </row>
    <row r="27" spans="1:18" ht="180">
      <c r="A27" s="137" t="s">
        <v>12</v>
      </c>
      <c r="B27" s="138" t="s">
        <v>16</v>
      </c>
      <c r="C27" s="337"/>
      <c r="D27" s="337"/>
      <c r="E27" s="334"/>
      <c r="F27" s="334"/>
      <c r="G27" s="335"/>
      <c r="H27" s="149" t="s">
        <v>140</v>
      </c>
      <c r="I27" s="147" t="s">
        <v>141</v>
      </c>
      <c r="J27" s="150" t="s">
        <v>136</v>
      </c>
      <c r="K27" s="132">
        <v>1</v>
      </c>
      <c r="L27" s="142">
        <v>45901</v>
      </c>
      <c r="M27" s="142">
        <v>46022</v>
      </c>
      <c r="N27" s="134">
        <f t="shared" si="0"/>
        <v>17.285714285714285</v>
      </c>
      <c r="O27" s="132">
        <v>1</v>
      </c>
      <c r="P27" s="130" t="s">
        <v>142</v>
      </c>
      <c r="Q27" s="135">
        <f t="shared" si="2"/>
        <v>1</v>
      </c>
      <c r="R27" s="136" t="str">
        <f t="array" aca="1" ref="R27" ca="1">IF(ISNUMBER(Q27),IF(Q27=100%,"CUMPLIDA",IF(AND(ISNUMBER(M27),ISNUMBER(INDIRECT("FECHA_"&amp;$B27,1))), IF(M27&lt;=INDIRECT("FECHA_"&amp;$B27,1),"INCUMPLIDA","PROCESO"), "VERIFICAR FECHA")),"SIN VALOR AVANCE")</f>
        <v>CUMPLIDA</v>
      </c>
    </row>
    <row r="28" spans="1:18" ht="240">
      <c r="A28" s="137" t="s">
        <v>12</v>
      </c>
      <c r="B28" s="138" t="s">
        <v>16</v>
      </c>
      <c r="C28" s="333" t="s">
        <v>113</v>
      </c>
      <c r="D28" s="333" t="s">
        <v>143</v>
      </c>
      <c r="E28" s="334" t="s">
        <v>144</v>
      </c>
      <c r="F28" s="334"/>
      <c r="G28" s="335" t="s">
        <v>145</v>
      </c>
      <c r="H28" s="141" t="s">
        <v>146</v>
      </c>
      <c r="I28" s="148" t="s">
        <v>127</v>
      </c>
      <c r="J28" s="130" t="s">
        <v>147</v>
      </c>
      <c r="K28" s="132">
        <v>8</v>
      </c>
      <c r="L28" s="142">
        <v>45901</v>
      </c>
      <c r="M28" s="142">
        <v>46203</v>
      </c>
      <c r="N28" s="134">
        <f t="shared" si="0"/>
        <v>43.142857142857146</v>
      </c>
      <c r="O28" s="132">
        <v>2</v>
      </c>
      <c r="P28" s="130" t="s">
        <v>129</v>
      </c>
      <c r="Q28" s="135">
        <f t="shared" si="2"/>
        <v>0.25</v>
      </c>
      <c r="R28" s="136" t="str">
        <f t="array" aca="1" ref="R28" ca="1">IF(ISNUMBER(Q28),IF(Q28=100%,"CUMPLIDA",IF(AND(ISNUMBER(M28),ISNUMBER(INDIRECT("FECHA_"&amp;$B28,1))), IF(M28&lt;=INDIRECT("FECHA_"&amp;$B28,1),"INCUMPLIDA","PROCESO"), "VERIFICAR FECHA")),"SIN VALOR AVANCE")</f>
        <v>PROCESO</v>
      </c>
    </row>
    <row r="29" spans="1:18" ht="150">
      <c r="A29" s="137" t="s">
        <v>12</v>
      </c>
      <c r="B29" s="138" t="s">
        <v>16</v>
      </c>
      <c r="C29" s="333"/>
      <c r="D29" s="333"/>
      <c r="E29" s="334"/>
      <c r="F29" s="334"/>
      <c r="G29" s="335"/>
      <c r="H29" s="141" t="s">
        <v>130</v>
      </c>
      <c r="I29" s="130" t="s">
        <v>131</v>
      </c>
      <c r="J29" s="130" t="s">
        <v>132</v>
      </c>
      <c r="K29" s="132">
        <v>1</v>
      </c>
      <c r="L29" s="142">
        <v>45901</v>
      </c>
      <c r="M29" s="142">
        <v>45961</v>
      </c>
      <c r="N29" s="134">
        <f t="shared" si="0"/>
        <v>8.5714285714285712</v>
      </c>
      <c r="O29" s="132">
        <v>1</v>
      </c>
      <c r="P29" s="130" t="s">
        <v>133</v>
      </c>
      <c r="Q29" s="135">
        <f t="shared" si="2"/>
        <v>1</v>
      </c>
      <c r="R29" s="136" t="str">
        <f t="array" aca="1" ref="R29" ca="1">IF(ISNUMBER(Q29),IF(Q29=100%,"CUMPLIDA",IF(AND(ISNUMBER(M29),ISNUMBER(INDIRECT("FECHA_"&amp;$B29,1))), IF(M29&lt;=INDIRECT("FECHA_"&amp;$B29,1),"INCUMPLIDA","PROCESO"), "VERIFICAR FECHA")),"SIN VALOR AVANCE")</f>
        <v>CUMPLIDA</v>
      </c>
    </row>
    <row r="30" spans="1:18" ht="120">
      <c r="A30" s="137" t="s">
        <v>12</v>
      </c>
      <c r="B30" s="138" t="s">
        <v>16</v>
      </c>
      <c r="C30" s="333"/>
      <c r="D30" s="333"/>
      <c r="E30" s="334"/>
      <c r="F30" s="334"/>
      <c r="G30" s="335"/>
      <c r="H30" s="149" t="s">
        <v>134</v>
      </c>
      <c r="I30" s="147" t="s">
        <v>148</v>
      </c>
      <c r="J30" s="130" t="s">
        <v>136</v>
      </c>
      <c r="K30" s="132">
        <v>2</v>
      </c>
      <c r="L30" s="142">
        <v>45901</v>
      </c>
      <c r="M30" s="142">
        <v>46203</v>
      </c>
      <c r="N30" s="134">
        <f t="shared" si="0"/>
        <v>43.142857142857146</v>
      </c>
      <c r="O30" s="132">
        <v>2</v>
      </c>
      <c r="P30" s="130" t="s">
        <v>121</v>
      </c>
      <c r="Q30" s="135">
        <f t="shared" si="2"/>
        <v>1</v>
      </c>
      <c r="R30" s="136" t="str">
        <f t="array" aca="1" ref="R30" ca="1">IF(ISNUMBER(Q30),IF(Q30=100%,"CUMPLIDA",IF(AND(ISNUMBER(M30),ISNUMBER(INDIRECT("FECHA_"&amp;$B30,1))), IF(M30&lt;=INDIRECT("FECHA_"&amp;$B30,1),"INCUMPLIDA","PROCESO"), "VERIFICAR FECHA")),"SIN VALOR AVANCE")</f>
        <v>CUMPLIDA</v>
      </c>
    </row>
    <row r="31" spans="1:18" ht="75.75">
      <c r="A31" s="137" t="s">
        <v>12</v>
      </c>
      <c r="B31" s="138" t="s">
        <v>16</v>
      </c>
      <c r="C31" s="333"/>
      <c r="D31" s="333"/>
      <c r="E31" s="334"/>
      <c r="F31" s="334"/>
      <c r="G31" s="335"/>
      <c r="H31" s="149" t="s">
        <v>137</v>
      </c>
      <c r="I31" s="147" t="s">
        <v>138</v>
      </c>
      <c r="J31" s="130" t="s">
        <v>139</v>
      </c>
      <c r="K31" s="132">
        <v>1</v>
      </c>
      <c r="L31" s="142">
        <v>45901</v>
      </c>
      <c r="M31" s="142">
        <v>46203</v>
      </c>
      <c r="N31" s="134">
        <f t="shared" si="0"/>
        <v>43.142857142857146</v>
      </c>
      <c r="O31" s="132">
        <v>0.5</v>
      </c>
      <c r="P31" s="130" t="s">
        <v>121</v>
      </c>
      <c r="Q31" s="135">
        <f t="shared" si="2"/>
        <v>0.5</v>
      </c>
      <c r="R31" s="136" t="str">
        <f t="array" aca="1" ref="R31" ca="1">IF(ISNUMBER(Q31),IF(Q31=100%,"CUMPLIDA",IF(AND(ISNUMBER(M31),ISNUMBER(INDIRECT("FECHA_"&amp;$B31,1))), IF(M31&lt;=INDIRECT("FECHA_"&amp;$B31,1),"INCUMPLIDA","PROCESO"), "VERIFICAR FECHA")),"SIN VALOR AVANCE")</f>
        <v>PROCESO</v>
      </c>
    </row>
    <row r="32" spans="1:18" ht="240">
      <c r="A32" s="137" t="s">
        <v>12</v>
      </c>
      <c r="B32" s="138" t="s">
        <v>16</v>
      </c>
      <c r="C32" s="333" t="s">
        <v>113</v>
      </c>
      <c r="D32" s="333" t="s">
        <v>149</v>
      </c>
      <c r="E32" s="334" t="s">
        <v>150</v>
      </c>
      <c r="F32" s="334"/>
      <c r="G32" s="335" t="s">
        <v>151</v>
      </c>
      <c r="H32" s="141" t="s">
        <v>146</v>
      </c>
      <c r="I32" s="148" t="s">
        <v>127</v>
      </c>
      <c r="J32" s="130" t="s">
        <v>147</v>
      </c>
      <c r="K32" s="132">
        <v>8</v>
      </c>
      <c r="L32" s="142">
        <v>45901</v>
      </c>
      <c r="M32" s="142">
        <v>46203</v>
      </c>
      <c r="N32" s="134">
        <f t="shared" si="0"/>
        <v>43.142857142857146</v>
      </c>
      <c r="O32" s="132">
        <v>2</v>
      </c>
      <c r="P32" s="130" t="s">
        <v>129</v>
      </c>
      <c r="Q32" s="135">
        <f t="shared" si="2"/>
        <v>0.25</v>
      </c>
      <c r="R32" s="136" t="str">
        <f t="array" aca="1" ref="R32" ca="1">IF(ISNUMBER(Q32),IF(Q32=100%,"CUMPLIDA",IF(AND(ISNUMBER(M32),ISNUMBER(INDIRECT("FECHA_"&amp;$B32,1))), IF(M32&lt;=INDIRECT("FECHA_"&amp;$B32,1),"INCUMPLIDA","PROCESO"), "VERIFICAR FECHA")),"SIN VALOR AVANCE")</f>
        <v>PROCESO</v>
      </c>
    </row>
    <row r="33" spans="1:18" ht="150">
      <c r="A33" s="137" t="s">
        <v>12</v>
      </c>
      <c r="B33" s="138" t="s">
        <v>16</v>
      </c>
      <c r="C33" s="333"/>
      <c r="D33" s="333"/>
      <c r="E33" s="334"/>
      <c r="F33" s="334"/>
      <c r="G33" s="335"/>
      <c r="H33" s="141" t="s">
        <v>130</v>
      </c>
      <c r="I33" s="130" t="s">
        <v>131</v>
      </c>
      <c r="J33" s="130" t="s">
        <v>132</v>
      </c>
      <c r="K33" s="132">
        <v>1</v>
      </c>
      <c r="L33" s="142">
        <v>45901</v>
      </c>
      <c r="M33" s="142">
        <v>45961</v>
      </c>
      <c r="N33" s="134">
        <f t="shared" si="0"/>
        <v>8.5714285714285712</v>
      </c>
      <c r="O33" s="132">
        <v>1</v>
      </c>
      <c r="P33" s="130" t="s">
        <v>133</v>
      </c>
      <c r="Q33" s="135">
        <f t="shared" si="2"/>
        <v>1</v>
      </c>
      <c r="R33" s="136" t="str">
        <f t="array" aca="1" ref="R33" ca="1">IF(ISNUMBER(Q33),IF(Q33=100%,"CUMPLIDA",IF(AND(ISNUMBER(M33),ISNUMBER(INDIRECT("FECHA_"&amp;$B33,1))), IF(M33&lt;=INDIRECT("FECHA_"&amp;$B33,1),"INCUMPLIDA","PROCESO"), "VERIFICAR FECHA")),"SIN VALOR AVANCE")</f>
        <v>CUMPLIDA</v>
      </c>
    </row>
    <row r="34" spans="1:18" ht="120">
      <c r="A34" s="137" t="s">
        <v>12</v>
      </c>
      <c r="B34" s="138" t="s">
        <v>16</v>
      </c>
      <c r="C34" s="333"/>
      <c r="D34" s="333"/>
      <c r="E34" s="334"/>
      <c r="F34" s="334"/>
      <c r="G34" s="335"/>
      <c r="H34" s="149" t="s">
        <v>134</v>
      </c>
      <c r="I34" s="147" t="s">
        <v>148</v>
      </c>
      <c r="J34" s="130" t="s">
        <v>136</v>
      </c>
      <c r="K34" s="132">
        <v>2</v>
      </c>
      <c r="L34" s="142">
        <v>45901</v>
      </c>
      <c r="M34" s="142">
        <v>46203</v>
      </c>
      <c r="N34" s="134">
        <f t="shared" si="0"/>
        <v>43.142857142857146</v>
      </c>
      <c r="O34" s="132">
        <v>2</v>
      </c>
      <c r="P34" s="130" t="s">
        <v>121</v>
      </c>
      <c r="Q34" s="135">
        <f t="shared" si="2"/>
        <v>1</v>
      </c>
      <c r="R34" s="136" t="str">
        <f t="array" aca="1" ref="R34" ca="1">IF(ISNUMBER(Q34),IF(Q34=100%,"CUMPLIDA",IF(AND(ISNUMBER(M34),ISNUMBER(INDIRECT("FECHA_"&amp;$B34,1))), IF(M34&lt;=INDIRECT("FECHA_"&amp;$B34,1),"INCUMPLIDA","PROCESO"), "VERIFICAR FECHA")),"SIN VALOR AVANCE")</f>
        <v>CUMPLIDA</v>
      </c>
    </row>
    <row r="35" spans="1:18" ht="75.75">
      <c r="A35" s="137" t="s">
        <v>12</v>
      </c>
      <c r="B35" s="138" t="s">
        <v>16</v>
      </c>
      <c r="C35" s="333"/>
      <c r="D35" s="333"/>
      <c r="E35" s="334"/>
      <c r="F35" s="334"/>
      <c r="G35" s="335"/>
      <c r="H35" s="149" t="s">
        <v>137</v>
      </c>
      <c r="I35" s="147" t="s">
        <v>138</v>
      </c>
      <c r="J35" s="130" t="s">
        <v>139</v>
      </c>
      <c r="K35" s="132">
        <v>1</v>
      </c>
      <c r="L35" s="142">
        <v>45901</v>
      </c>
      <c r="M35" s="142">
        <v>46203</v>
      </c>
      <c r="N35" s="134">
        <f t="shared" si="0"/>
        <v>43.142857142857146</v>
      </c>
      <c r="O35" s="132">
        <v>0.5</v>
      </c>
      <c r="P35" s="130" t="s">
        <v>121</v>
      </c>
      <c r="Q35" s="135">
        <f t="shared" si="2"/>
        <v>0.5</v>
      </c>
      <c r="R35" s="136" t="str">
        <f t="array" aca="1" ref="R35" ca="1">IF(ISNUMBER(Q35),IF(Q35=100%,"CUMPLIDA",IF(AND(ISNUMBER(M35),ISNUMBER(INDIRECT("FECHA_"&amp;$B35,1))), IF(M35&lt;=INDIRECT("FECHA_"&amp;$B35,1),"INCUMPLIDA","PROCESO"), "VERIFICAR FECHA")),"SIN VALOR AVANCE")</f>
        <v>PROCESO</v>
      </c>
    </row>
    <row r="36" spans="1:18" ht="316.5">
      <c r="A36" s="137" t="s">
        <v>12</v>
      </c>
      <c r="B36" s="138" t="s">
        <v>16</v>
      </c>
      <c r="C36" s="151" t="s">
        <v>113</v>
      </c>
      <c r="D36" s="151" t="s">
        <v>152</v>
      </c>
      <c r="E36" s="128" t="s">
        <v>153</v>
      </c>
      <c r="F36" s="128"/>
      <c r="G36" s="141" t="s">
        <v>154</v>
      </c>
      <c r="H36" s="141" t="s">
        <v>155</v>
      </c>
      <c r="I36" s="130" t="s">
        <v>156</v>
      </c>
      <c r="J36" s="130" t="s">
        <v>136</v>
      </c>
      <c r="K36" s="132">
        <v>2</v>
      </c>
      <c r="L36" s="142">
        <v>45901</v>
      </c>
      <c r="M36" s="142">
        <v>46203</v>
      </c>
      <c r="N36" s="134">
        <v>43.142857142857146</v>
      </c>
      <c r="O36" s="132">
        <v>0</v>
      </c>
      <c r="P36" s="130" t="s">
        <v>121</v>
      </c>
      <c r="Q36" s="135">
        <v>0</v>
      </c>
      <c r="R36" s="136" t="s">
        <v>37</v>
      </c>
    </row>
    <row r="37" spans="1:18" ht="195" customHeight="1">
      <c r="A37" s="137" t="s">
        <v>12</v>
      </c>
      <c r="B37" s="138" t="s">
        <v>16</v>
      </c>
      <c r="C37" s="336" t="s">
        <v>157</v>
      </c>
      <c r="D37" s="336" t="s">
        <v>158</v>
      </c>
      <c r="E37" s="335" t="s">
        <v>159</v>
      </c>
      <c r="F37" s="335"/>
      <c r="G37" s="335" t="s">
        <v>161</v>
      </c>
      <c r="H37" s="335" t="s">
        <v>162</v>
      </c>
      <c r="I37" s="130" t="s">
        <v>163</v>
      </c>
      <c r="J37" s="130" t="s">
        <v>164</v>
      </c>
      <c r="K37" s="152">
        <v>1</v>
      </c>
      <c r="L37" s="153">
        <v>45931</v>
      </c>
      <c r="M37" s="153">
        <v>46142</v>
      </c>
      <c r="N37" s="134">
        <f t="shared" ref="N37:N93" si="3">(M37-L37)/7</f>
        <v>30.142857142857142</v>
      </c>
      <c r="O37" s="132">
        <v>0</v>
      </c>
      <c r="P37" s="130" t="s">
        <v>165</v>
      </c>
      <c r="Q37" s="135">
        <f t="shared" ref="Q37:Q46" si="4">(O37/K37)</f>
        <v>0</v>
      </c>
      <c r="R37" s="136" t="str">
        <f t="array" aca="1" ref="R37" ca="1">IF(ISNUMBER(Q37),IF(Q37=100%,"CUMPLIDA",IF(AND(ISNUMBER(M37),ISNUMBER(INDIRECT("FECHA_"&amp;$B37,1))), IF(M37&lt;=INDIRECT("FECHA_"&amp;$B37,1),"INCUMPLIDA","PROCESO"), "VERIFICAR FECHA")),"SIN VALOR AVANCE")</f>
        <v>PROCESO</v>
      </c>
    </row>
    <row r="38" spans="1:18" ht="120.75">
      <c r="A38" s="137" t="s">
        <v>12</v>
      </c>
      <c r="B38" s="138" t="s">
        <v>16</v>
      </c>
      <c r="C38" s="336"/>
      <c r="D38" s="336"/>
      <c r="E38" s="335"/>
      <c r="F38" s="335"/>
      <c r="G38" s="335"/>
      <c r="H38" s="335"/>
      <c r="I38" s="130" t="s">
        <v>166</v>
      </c>
      <c r="J38" s="130" t="s">
        <v>167</v>
      </c>
      <c r="K38" s="152">
        <v>1</v>
      </c>
      <c r="L38" s="153">
        <v>46023</v>
      </c>
      <c r="M38" s="153">
        <v>46081</v>
      </c>
      <c r="N38" s="134">
        <f t="shared" si="3"/>
        <v>8.2857142857142865</v>
      </c>
      <c r="O38" s="132">
        <v>0</v>
      </c>
      <c r="P38" s="130" t="s">
        <v>165</v>
      </c>
      <c r="Q38" s="135">
        <f t="shared" si="4"/>
        <v>0</v>
      </c>
      <c r="R38" s="136" t="str">
        <f t="array" aca="1" ref="R38" ca="1">IF(ISNUMBER(Q38),IF(Q38=100%,"CUMPLIDA",IF(AND(ISNUMBER(M38),ISNUMBER(INDIRECT("FECHA_"&amp;$B38,1))), IF(M38&lt;=INDIRECT("FECHA_"&amp;$B38,1),"INCUMPLIDA","PROCESO"), "VERIFICAR FECHA")),"SIN VALOR AVANCE")</f>
        <v>PROCESO</v>
      </c>
    </row>
    <row r="39" spans="1:18" ht="90.75">
      <c r="A39" s="137" t="s">
        <v>12</v>
      </c>
      <c r="B39" s="138" t="s">
        <v>16</v>
      </c>
      <c r="C39" s="336"/>
      <c r="D39" s="336"/>
      <c r="E39" s="335"/>
      <c r="F39" s="335"/>
      <c r="G39" s="335"/>
      <c r="H39" s="141" t="s">
        <v>168</v>
      </c>
      <c r="I39" s="148" t="s">
        <v>169</v>
      </c>
      <c r="J39" s="130" t="s">
        <v>170</v>
      </c>
      <c r="K39" s="152">
        <v>1</v>
      </c>
      <c r="L39" s="153">
        <v>45931</v>
      </c>
      <c r="M39" s="153">
        <v>46022</v>
      </c>
      <c r="N39" s="134">
        <f t="shared" si="3"/>
        <v>13</v>
      </c>
      <c r="O39" s="132">
        <v>1</v>
      </c>
      <c r="P39" s="130" t="s">
        <v>171</v>
      </c>
      <c r="Q39" s="135">
        <f t="shared" si="4"/>
        <v>1</v>
      </c>
      <c r="R39" s="136" t="str">
        <f t="array" aca="1" ref="R39" ca="1">IF(ISNUMBER(Q39),IF(Q39=100%,"CUMPLIDA",IF(AND(ISNUMBER(M39),ISNUMBER(INDIRECT("FECHA_"&amp;$B39,1))), IF(M39&lt;=INDIRECT("FECHA_"&amp;$B39,1),"INCUMPLIDA","PROCESO"), "VERIFICAR FECHA")),"SIN VALOR AVANCE")</f>
        <v>CUMPLIDA</v>
      </c>
    </row>
    <row r="40" spans="1:18" ht="120.75">
      <c r="A40" s="137" t="s">
        <v>12</v>
      </c>
      <c r="B40" s="138" t="s">
        <v>16</v>
      </c>
      <c r="C40" s="336"/>
      <c r="D40" s="336"/>
      <c r="E40" s="335"/>
      <c r="F40" s="335"/>
      <c r="G40" s="335"/>
      <c r="H40" s="335" t="s">
        <v>172</v>
      </c>
      <c r="I40" s="148" t="s">
        <v>173</v>
      </c>
      <c r="J40" s="130" t="s">
        <v>174</v>
      </c>
      <c r="K40" s="152">
        <v>1</v>
      </c>
      <c r="L40" s="153">
        <v>45962</v>
      </c>
      <c r="M40" s="153">
        <v>46022</v>
      </c>
      <c r="N40" s="134">
        <f t="shared" si="3"/>
        <v>8.5714285714285712</v>
      </c>
      <c r="O40" s="132">
        <v>1</v>
      </c>
      <c r="P40" s="130" t="s">
        <v>165</v>
      </c>
      <c r="Q40" s="135">
        <f t="shared" si="4"/>
        <v>1</v>
      </c>
      <c r="R40" s="136" t="str">
        <f t="array" aca="1" ref="R40" ca="1">IF(ISNUMBER(Q40),IF(Q40=100%,"CUMPLIDA",IF(AND(ISNUMBER(M40),ISNUMBER(INDIRECT("FECHA_"&amp;$B40,1))), IF(M40&lt;=INDIRECT("FECHA_"&amp;$B40,1),"INCUMPLIDA","PROCESO"), "VERIFICAR FECHA")),"SIN VALOR AVANCE")</f>
        <v>CUMPLIDA</v>
      </c>
    </row>
    <row r="41" spans="1:18" ht="135">
      <c r="A41" s="137" t="s">
        <v>12</v>
      </c>
      <c r="B41" s="138" t="s">
        <v>16</v>
      </c>
      <c r="C41" s="336"/>
      <c r="D41" s="336"/>
      <c r="E41" s="335"/>
      <c r="F41" s="335"/>
      <c r="G41" s="335"/>
      <c r="H41" s="335"/>
      <c r="I41" s="154" t="s">
        <v>175</v>
      </c>
      <c r="J41" s="130" t="s">
        <v>176</v>
      </c>
      <c r="K41" s="152">
        <v>1</v>
      </c>
      <c r="L41" s="153">
        <v>45931</v>
      </c>
      <c r="M41" s="153">
        <v>46142</v>
      </c>
      <c r="N41" s="134">
        <f t="shared" si="3"/>
        <v>30.142857142857142</v>
      </c>
      <c r="O41" s="132">
        <v>0</v>
      </c>
      <c r="P41" s="130" t="s">
        <v>165</v>
      </c>
      <c r="Q41" s="135">
        <f t="shared" si="4"/>
        <v>0</v>
      </c>
      <c r="R41" s="136" t="str">
        <f t="array" aca="1" ref="R41" ca="1">IF(ISNUMBER(Q41),IF(Q41=100%,"CUMPLIDA",IF(AND(ISNUMBER(M41),ISNUMBER(INDIRECT("FECHA_"&amp;$B41,1))), IF(M41&lt;=INDIRECT("FECHA_"&amp;$B41,1),"INCUMPLIDA","PROCESO"), "VERIFICAR FECHA")),"SIN VALOR AVANCE")</f>
        <v>PROCESO</v>
      </c>
    </row>
    <row r="42" spans="1:18" ht="165">
      <c r="A42" s="137" t="s">
        <v>12</v>
      </c>
      <c r="B42" s="138" t="s">
        <v>16</v>
      </c>
      <c r="C42" s="336"/>
      <c r="D42" s="336"/>
      <c r="E42" s="335"/>
      <c r="F42" s="335"/>
      <c r="G42" s="335"/>
      <c r="H42" s="146" t="s">
        <v>177</v>
      </c>
      <c r="I42" s="154" t="s">
        <v>178</v>
      </c>
      <c r="J42" s="130" t="s">
        <v>164</v>
      </c>
      <c r="K42" s="152">
        <v>1</v>
      </c>
      <c r="L42" s="153">
        <v>45931</v>
      </c>
      <c r="M42" s="153">
        <v>46142</v>
      </c>
      <c r="N42" s="134">
        <f t="shared" si="3"/>
        <v>30.142857142857142</v>
      </c>
      <c r="O42" s="132">
        <v>0</v>
      </c>
      <c r="P42" s="130" t="s">
        <v>165</v>
      </c>
      <c r="Q42" s="135">
        <f t="shared" si="4"/>
        <v>0</v>
      </c>
      <c r="R42" s="136" t="str">
        <f t="array" aca="1" ref="R42" ca="1">IF(ISNUMBER(Q42),IF(Q42=100%,"CUMPLIDA",IF(AND(ISNUMBER(M42),ISNUMBER(INDIRECT("FECHA_"&amp;$B42,1))), IF(M42&lt;=INDIRECT("FECHA_"&amp;$B42,1),"INCUMPLIDA","PROCESO"), "VERIFICAR FECHA")),"SIN VALOR AVANCE")</f>
        <v>PROCESO</v>
      </c>
    </row>
    <row r="43" spans="1:18" ht="105.75">
      <c r="A43" s="137" t="s">
        <v>12</v>
      </c>
      <c r="B43" s="138" t="s">
        <v>16</v>
      </c>
      <c r="C43" s="336"/>
      <c r="D43" s="336"/>
      <c r="E43" s="335"/>
      <c r="F43" s="335"/>
      <c r="G43" s="335"/>
      <c r="H43" s="141" t="s">
        <v>179</v>
      </c>
      <c r="I43" s="148" t="s">
        <v>180</v>
      </c>
      <c r="J43" s="130" t="s">
        <v>181</v>
      </c>
      <c r="K43" s="152">
        <v>1</v>
      </c>
      <c r="L43" s="145">
        <v>45901</v>
      </c>
      <c r="M43" s="145">
        <v>46111</v>
      </c>
      <c r="N43" s="134">
        <f t="shared" si="3"/>
        <v>30</v>
      </c>
      <c r="O43" s="132">
        <v>0</v>
      </c>
      <c r="P43" s="130" t="s">
        <v>182</v>
      </c>
      <c r="Q43" s="135">
        <f t="shared" si="4"/>
        <v>0</v>
      </c>
      <c r="R43" s="136" t="str">
        <f t="array" aca="1" ref="R43" ca="1">IF(ISNUMBER(Q43),IF(Q43=100%,"CUMPLIDA",IF(AND(ISNUMBER(M43),ISNUMBER(INDIRECT("FECHA_"&amp;$B43,1))), IF(M43&lt;=INDIRECT("FECHA_"&amp;$B43,1),"INCUMPLIDA","PROCESO"), "VERIFICAR FECHA")),"SIN VALOR AVANCE")</f>
        <v>PROCESO</v>
      </c>
    </row>
    <row r="44" spans="1:18" ht="240" customHeight="1">
      <c r="A44" s="137" t="s">
        <v>12</v>
      </c>
      <c r="B44" s="138" t="s">
        <v>16</v>
      </c>
      <c r="C44" s="337" t="s">
        <v>183</v>
      </c>
      <c r="D44" s="337" t="s">
        <v>184</v>
      </c>
      <c r="E44" s="334" t="s">
        <v>185</v>
      </c>
      <c r="F44" s="334"/>
      <c r="G44" s="334" t="s">
        <v>186</v>
      </c>
      <c r="H44" s="141" t="s">
        <v>187</v>
      </c>
      <c r="I44" s="130" t="s">
        <v>188</v>
      </c>
      <c r="J44" s="130" t="s">
        <v>128</v>
      </c>
      <c r="K44" s="132">
        <v>7</v>
      </c>
      <c r="L44" s="142">
        <v>45962</v>
      </c>
      <c r="M44" s="142">
        <v>46203</v>
      </c>
      <c r="N44" s="134">
        <f t="shared" si="3"/>
        <v>34.428571428571431</v>
      </c>
      <c r="O44" s="132">
        <v>2</v>
      </c>
      <c r="P44" s="130" t="s">
        <v>121</v>
      </c>
      <c r="Q44" s="135">
        <f t="shared" si="4"/>
        <v>0.2857142857142857</v>
      </c>
      <c r="R44" s="136" t="str">
        <f t="array" aca="1" ref="R44" ca="1">IF(ISNUMBER(Q44),IF(Q44=100%,"CUMPLIDA",IF(AND(ISNUMBER(M44),ISNUMBER(INDIRECT("FECHA_"&amp;$B44,1))), IF(M44&lt;=INDIRECT("FECHA_"&amp;$B44,1),"INCUMPLIDA","PROCESO"), "VERIFICAR FECHA")),"SIN VALOR AVANCE")</f>
        <v>PROCESO</v>
      </c>
    </row>
    <row r="45" spans="1:18" ht="150">
      <c r="A45" s="137" t="s">
        <v>12</v>
      </c>
      <c r="B45" s="138" t="s">
        <v>16</v>
      </c>
      <c r="C45" s="337"/>
      <c r="D45" s="337"/>
      <c r="E45" s="334"/>
      <c r="F45" s="334"/>
      <c r="G45" s="334"/>
      <c r="H45" s="141" t="s">
        <v>189</v>
      </c>
      <c r="I45" s="130" t="s">
        <v>190</v>
      </c>
      <c r="J45" s="130" t="s">
        <v>191</v>
      </c>
      <c r="K45" s="132">
        <v>1</v>
      </c>
      <c r="L45" s="142">
        <v>45931</v>
      </c>
      <c r="M45" s="142">
        <v>45961</v>
      </c>
      <c r="N45" s="134">
        <f t="shared" si="3"/>
        <v>4.2857142857142856</v>
      </c>
      <c r="O45" s="132">
        <v>1</v>
      </c>
      <c r="P45" s="130" t="s">
        <v>133</v>
      </c>
      <c r="Q45" s="135">
        <f t="shared" si="4"/>
        <v>1</v>
      </c>
      <c r="R45" s="136" t="str">
        <f t="array" aca="1" ref="R45" ca="1">IF(ISNUMBER(Q45),IF(Q45=100%,"CUMPLIDA",IF(AND(ISNUMBER(M45),ISNUMBER(INDIRECT("FECHA_"&amp;$B45,1))), IF(M45&lt;=INDIRECT("FECHA_"&amp;$B45,1),"INCUMPLIDA","PROCESO"), "VERIFICAR FECHA")),"SIN VALOR AVANCE")</f>
        <v>CUMPLIDA</v>
      </c>
    </row>
    <row r="46" spans="1:18" ht="90">
      <c r="A46" s="137" t="s">
        <v>12</v>
      </c>
      <c r="B46" s="138" t="s">
        <v>16</v>
      </c>
      <c r="C46" s="337"/>
      <c r="D46" s="337"/>
      <c r="E46" s="334"/>
      <c r="F46" s="334"/>
      <c r="G46" s="334"/>
      <c r="H46" s="141" t="s">
        <v>192</v>
      </c>
      <c r="I46" s="130" t="s">
        <v>193</v>
      </c>
      <c r="J46" s="130" t="s">
        <v>194</v>
      </c>
      <c r="K46" s="132">
        <v>2</v>
      </c>
      <c r="L46" s="142">
        <v>45931</v>
      </c>
      <c r="M46" s="142">
        <v>46203</v>
      </c>
      <c r="N46" s="134">
        <f t="shared" si="3"/>
        <v>38.857142857142854</v>
      </c>
      <c r="O46" s="132">
        <v>0</v>
      </c>
      <c r="P46" s="130" t="s">
        <v>121</v>
      </c>
      <c r="Q46" s="135">
        <f t="shared" si="4"/>
        <v>0</v>
      </c>
      <c r="R46" s="136" t="str">
        <f t="array" aca="1" ref="R46" ca="1">IF(ISNUMBER(Q46),IF(Q46=100%,"CUMPLIDA",IF(AND(ISNUMBER(M46),ISNUMBER(INDIRECT("FECHA_"&amp;$B46,1))), IF(M46&lt;=INDIRECT("FECHA_"&amp;$B46,1),"INCUMPLIDA","PROCESO"), "VERIFICAR FECHA")),"SIN VALOR AVANCE")</f>
        <v>PROCESO</v>
      </c>
    </row>
    <row r="47" spans="1:18" ht="375.75">
      <c r="A47" s="137" t="s">
        <v>12</v>
      </c>
      <c r="B47" s="138" t="s">
        <v>16</v>
      </c>
      <c r="C47" s="337" t="s">
        <v>195</v>
      </c>
      <c r="D47" s="337" t="s">
        <v>196</v>
      </c>
      <c r="E47" s="335" t="s">
        <v>197</v>
      </c>
      <c r="F47" s="335"/>
      <c r="G47" s="335" t="s">
        <v>198</v>
      </c>
      <c r="H47" s="141" t="s">
        <v>199</v>
      </c>
      <c r="I47" s="130" t="s">
        <v>200</v>
      </c>
      <c r="J47" s="130" t="s">
        <v>201</v>
      </c>
      <c r="K47" s="135">
        <v>1</v>
      </c>
      <c r="L47" s="142">
        <v>46023</v>
      </c>
      <c r="M47" s="142">
        <v>46387</v>
      </c>
      <c r="N47" s="134">
        <f t="shared" si="3"/>
        <v>52</v>
      </c>
      <c r="O47" s="135">
        <v>0</v>
      </c>
      <c r="P47" s="130" t="s">
        <v>202</v>
      </c>
      <c r="Q47" s="135">
        <f>O46/K46</f>
        <v>0</v>
      </c>
      <c r="R47" s="136" t="str">
        <f t="array" aca="1" ref="R47" ca="1">IF(ISNUMBER(Q48),IF(Q48=100%,"CUMPLIDA",IF(AND(ISNUMBER(M47),ISNUMBER(INDIRECT("FECHA_"&amp;$B47,1))), IF(M47&lt;=INDIRECT("FECHA_"&amp;$B47,1),"INCUMPLIDA","PROCESO"), "VERIFICAR FECHA")),"SIN VALOR AVANCE")</f>
        <v>PROCESO</v>
      </c>
    </row>
    <row r="48" spans="1:18" ht="75.75">
      <c r="A48" s="137" t="s">
        <v>12</v>
      </c>
      <c r="B48" s="138" t="s">
        <v>16</v>
      </c>
      <c r="C48" s="337"/>
      <c r="D48" s="337"/>
      <c r="E48" s="335"/>
      <c r="F48" s="335"/>
      <c r="G48" s="335"/>
      <c r="H48" s="141" t="s">
        <v>203</v>
      </c>
      <c r="I48" s="130" t="s">
        <v>204</v>
      </c>
      <c r="J48" s="130" t="s">
        <v>205</v>
      </c>
      <c r="K48" s="132">
        <v>2</v>
      </c>
      <c r="L48" s="142">
        <v>46143</v>
      </c>
      <c r="M48" s="142">
        <v>46387</v>
      </c>
      <c r="N48" s="134">
        <f t="shared" si="3"/>
        <v>34.857142857142854</v>
      </c>
      <c r="O48" s="132">
        <v>0</v>
      </c>
      <c r="P48" s="130" t="s">
        <v>206</v>
      </c>
      <c r="Q48" s="135">
        <f t="shared" ref="Q48:Q91" si="5">O48/K48</f>
        <v>0</v>
      </c>
      <c r="R48" s="136" t="s">
        <v>37</v>
      </c>
    </row>
    <row r="49" spans="1:18" ht="90.75" customHeight="1">
      <c r="A49" s="137" t="s">
        <v>12</v>
      </c>
      <c r="B49" s="138" t="s">
        <v>16</v>
      </c>
      <c r="C49" s="337" t="s">
        <v>195</v>
      </c>
      <c r="D49" s="337" t="s">
        <v>207</v>
      </c>
      <c r="E49" s="335" t="s">
        <v>208</v>
      </c>
      <c r="F49" s="335"/>
      <c r="G49" s="335" t="s">
        <v>209</v>
      </c>
      <c r="H49" s="335" t="s">
        <v>210</v>
      </c>
      <c r="I49" s="130" t="s">
        <v>211</v>
      </c>
      <c r="J49" s="130" t="s">
        <v>212</v>
      </c>
      <c r="K49" s="132">
        <v>1</v>
      </c>
      <c r="L49" s="145">
        <v>46023</v>
      </c>
      <c r="M49" s="145">
        <v>46112</v>
      </c>
      <c r="N49" s="134">
        <f t="shared" si="3"/>
        <v>12.714285714285714</v>
      </c>
      <c r="O49" s="132">
        <v>1</v>
      </c>
      <c r="P49" s="155" t="s">
        <v>213</v>
      </c>
      <c r="Q49" s="135">
        <f t="shared" si="5"/>
        <v>1</v>
      </c>
      <c r="R49" s="136" t="str">
        <f t="array" aca="1" ref="R49" ca="1">IF(ISNUMBER(Q49),IF(Q49=100%,"CUMPLIDA",IF(AND(ISNUMBER(M49),ISNUMBER(INDIRECT("FECHA_"&amp;$B49,1))), IF(M49&lt;=INDIRECT("FECHA_"&amp;$B49,1),"INCUMPLIDA","PROCESO"), "VERIFICAR FECHA")),"SIN VALOR AVANCE")</f>
        <v>CUMPLIDA</v>
      </c>
    </row>
    <row r="50" spans="1:18" ht="105.75">
      <c r="A50" s="137" t="s">
        <v>12</v>
      </c>
      <c r="B50" s="138" t="s">
        <v>16</v>
      </c>
      <c r="C50" s="337"/>
      <c r="D50" s="337"/>
      <c r="E50" s="335"/>
      <c r="F50" s="335"/>
      <c r="G50" s="335"/>
      <c r="H50" s="335"/>
      <c r="I50" s="130" t="s">
        <v>214</v>
      </c>
      <c r="J50" s="130" t="s">
        <v>215</v>
      </c>
      <c r="K50" s="132">
        <v>1</v>
      </c>
      <c r="L50" s="145">
        <v>46113</v>
      </c>
      <c r="M50" s="145">
        <v>46173</v>
      </c>
      <c r="N50" s="134">
        <f t="shared" si="3"/>
        <v>8.5714285714285712</v>
      </c>
      <c r="O50" s="132">
        <v>1</v>
      </c>
      <c r="P50" s="155" t="s">
        <v>216</v>
      </c>
      <c r="Q50" s="135">
        <f t="shared" si="5"/>
        <v>1</v>
      </c>
      <c r="R50" s="136" t="str">
        <f t="array" aca="1" ref="R50" ca="1">IF(ISNUMBER(Q50),IF(Q50=100%,"CUMPLIDA",IF(AND(ISNUMBER(M50),ISNUMBER(INDIRECT("FECHA_"&amp;$B50,1))), IF(M50&lt;=INDIRECT("FECHA_"&amp;$B50,1),"INCUMPLIDA","PROCESO"), "VERIFICAR FECHA")),"SIN VALOR AVANCE")</f>
        <v>CUMPLIDA</v>
      </c>
    </row>
    <row r="51" spans="1:18" ht="135.75">
      <c r="A51" s="137" t="s">
        <v>12</v>
      </c>
      <c r="B51" s="138" t="s">
        <v>16</v>
      </c>
      <c r="C51" s="337"/>
      <c r="D51" s="337"/>
      <c r="E51" s="335"/>
      <c r="F51" s="335"/>
      <c r="G51" s="335"/>
      <c r="H51" s="335"/>
      <c r="I51" s="130" t="s">
        <v>217</v>
      </c>
      <c r="J51" s="130" t="s">
        <v>218</v>
      </c>
      <c r="K51" s="132">
        <v>4</v>
      </c>
      <c r="L51" s="145">
        <v>46174</v>
      </c>
      <c r="M51" s="145">
        <v>46539</v>
      </c>
      <c r="N51" s="134">
        <f t="shared" si="3"/>
        <v>52.142857142857146</v>
      </c>
      <c r="O51" s="132">
        <v>0</v>
      </c>
      <c r="P51" s="155" t="s">
        <v>216</v>
      </c>
      <c r="Q51" s="135">
        <f t="shared" si="5"/>
        <v>0</v>
      </c>
      <c r="R51" s="136" t="str">
        <f t="array" aca="1" ref="R51" ca="1">IF(ISNUMBER(Q51),IF(Q51=100%,"CUMPLIDA",IF(AND(ISNUMBER(M51),ISNUMBER(INDIRECT("FECHA_"&amp;$B51,1))), IF(M51&lt;=INDIRECT("FECHA_"&amp;$B51,1),"INCUMPLIDA","PROCESO"), "VERIFICAR FECHA")),"SIN VALOR AVANCE")</f>
        <v>PROCESO</v>
      </c>
    </row>
    <row r="52" spans="1:18" ht="90.75">
      <c r="A52" s="137" t="s">
        <v>12</v>
      </c>
      <c r="B52" s="138" t="s">
        <v>16</v>
      </c>
      <c r="C52" s="337"/>
      <c r="D52" s="337"/>
      <c r="E52" s="335"/>
      <c r="F52" s="335"/>
      <c r="G52" s="335"/>
      <c r="H52" s="338" t="s">
        <v>219</v>
      </c>
      <c r="I52" s="130" t="s">
        <v>220</v>
      </c>
      <c r="J52" s="130" t="s">
        <v>215</v>
      </c>
      <c r="K52" s="132">
        <v>1</v>
      </c>
      <c r="L52" s="145">
        <v>46023</v>
      </c>
      <c r="M52" s="145">
        <v>46142</v>
      </c>
      <c r="N52" s="134">
        <f t="shared" si="3"/>
        <v>17</v>
      </c>
      <c r="O52" s="132">
        <v>1</v>
      </c>
      <c r="P52" s="155" t="s">
        <v>213</v>
      </c>
      <c r="Q52" s="135">
        <f t="shared" si="5"/>
        <v>1</v>
      </c>
      <c r="R52" s="136" t="str">
        <f t="array" aca="1" ref="R52" ca="1">IF(ISNUMBER(Q52),IF(Q52=100%,"CUMPLIDA",IF(AND(ISNUMBER(M52),ISNUMBER(INDIRECT("FECHA_"&amp;$B52,1))), IF(M52&lt;=INDIRECT("FECHA_"&amp;$B52,1),"INCUMPLIDA","PROCESO"), "VERIFICAR FECHA")),"SIN VALOR AVANCE")</f>
        <v>CUMPLIDA</v>
      </c>
    </row>
    <row r="53" spans="1:18" ht="167.25">
      <c r="A53" s="137" t="s">
        <v>12</v>
      </c>
      <c r="B53" s="138" t="s">
        <v>16</v>
      </c>
      <c r="C53" s="337"/>
      <c r="D53" s="337"/>
      <c r="E53" s="335"/>
      <c r="F53" s="335"/>
      <c r="G53" s="335"/>
      <c r="H53" s="338"/>
      <c r="I53" s="130" t="s">
        <v>221</v>
      </c>
      <c r="J53" s="130" t="s">
        <v>222</v>
      </c>
      <c r="K53" s="132">
        <v>12</v>
      </c>
      <c r="L53" s="145">
        <v>46143</v>
      </c>
      <c r="M53" s="145">
        <v>46507</v>
      </c>
      <c r="N53" s="134">
        <f t="shared" si="3"/>
        <v>52</v>
      </c>
      <c r="O53" s="132">
        <v>0</v>
      </c>
      <c r="P53" s="155" t="s">
        <v>223</v>
      </c>
      <c r="Q53" s="135">
        <f t="shared" si="5"/>
        <v>0</v>
      </c>
      <c r="R53" s="136" t="str">
        <f t="array" aca="1" ref="R53" ca="1">IF(ISNUMBER(Q53),IF(Q53=100%,"CUMPLIDA",IF(AND(ISNUMBER(M53),ISNUMBER(INDIRECT("FECHA_"&amp;$B53,1))), IF(M53&lt;=INDIRECT("FECHA_"&amp;$B53,1),"INCUMPLIDA","PROCESO"), "VERIFICAR FECHA")),"SIN VALOR AVANCE")</f>
        <v>PROCESO</v>
      </c>
    </row>
    <row r="54" spans="1:18" ht="181.5" customHeight="1">
      <c r="A54" s="137" t="s">
        <v>12</v>
      </c>
      <c r="B54" s="138" t="s">
        <v>16</v>
      </c>
      <c r="C54" s="337" t="s">
        <v>195</v>
      </c>
      <c r="D54" s="337" t="s">
        <v>224</v>
      </c>
      <c r="E54" s="335" t="s">
        <v>225</v>
      </c>
      <c r="F54" s="335"/>
      <c r="G54" s="335" t="s">
        <v>226</v>
      </c>
      <c r="H54" s="335" t="s">
        <v>227</v>
      </c>
      <c r="I54" s="130" t="s">
        <v>228</v>
      </c>
      <c r="J54" s="130" t="s">
        <v>229</v>
      </c>
      <c r="K54" s="132">
        <v>1</v>
      </c>
      <c r="L54" s="145">
        <v>46023</v>
      </c>
      <c r="M54" s="145">
        <v>46203</v>
      </c>
      <c r="N54" s="134">
        <f t="shared" si="3"/>
        <v>25.714285714285715</v>
      </c>
      <c r="O54" s="132">
        <v>0</v>
      </c>
      <c r="P54" s="130" t="s">
        <v>230</v>
      </c>
      <c r="Q54" s="135">
        <f t="shared" si="5"/>
        <v>0</v>
      </c>
      <c r="R54" s="136" t="str">
        <f t="array" aca="1" ref="R54" ca="1">IF(ISNUMBER(Q54),IF(Q54=100%,"CUMPLIDA",IF(AND(ISNUMBER(M54),ISNUMBER(INDIRECT("FECHA_"&amp;$B54,1))), IF(M54&lt;=INDIRECT("FECHA_"&amp;$B54,1),"INCUMPLIDA","PROCESO"), "VERIFICAR FECHA")),"SIN VALOR AVANCE")</f>
        <v>PROCESO</v>
      </c>
    </row>
    <row r="55" spans="1:18" ht="165.75">
      <c r="A55" s="137" t="s">
        <v>12</v>
      </c>
      <c r="B55" s="138" t="s">
        <v>16</v>
      </c>
      <c r="C55" s="337"/>
      <c r="D55" s="337"/>
      <c r="E55" s="335"/>
      <c r="F55" s="335"/>
      <c r="G55" s="335"/>
      <c r="H55" s="335"/>
      <c r="I55" s="130" t="s">
        <v>231</v>
      </c>
      <c r="J55" s="130" t="s">
        <v>232</v>
      </c>
      <c r="K55" s="132">
        <v>1</v>
      </c>
      <c r="L55" s="145">
        <v>46023</v>
      </c>
      <c r="M55" s="145">
        <v>46203</v>
      </c>
      <c r="N55" s="134">
        <f t="shared" si="3"/>
        <v>25.714285714285715</v>
      </c>
      <c r="O55" s="132">
        <v>0</v>
      </c>
      <c r="P55" s="130" t="s">
        <v>233</v>
      </c>
      <c r="Q55" s="135">
        <f t="shared" si="5"/>
        <v>0</v>
      </c>
      <c r="R55" s="136" t="str">
        <f t="array" aca="1" ref="R55" ca="1">IF(ISNUMBER(Q55),IF(Q55=100%,"CUMPLIDA",IF(AND(ISNUMBER(M55),ISNUMBER(INDIRECT("FECHA_"&amp;$B55,1))), IF(M55&lt;=INDIRECT("FECHA_"&amp;$B55,1),"INCUMPLIDA","PROCESO"), "VERIFICAR FECHA")),"SIN VALOR AVANCE")</f>
        <v>PROCESO</v>
      </c>
    </row>
    <row r="56" spans="1:18" ht="106.5">
      <c r="A56" s="137" t="s">
        <v>12</v>
      </c>
      <c r="B56" s="138" t="s">
        <v>16</v>
      </c>
      <c r="C56" s="337"/>
      <c r="D56" s="337"/>
      <c r="E56" s="335"/>
      <c r="F56" s="335"/>
      <c r="G56" s="335"/>
      <c r="H56" s="141" t="s">
        <v>234</v>
      </c>
      <c r="I56" s="130" t="s">
        <v>235</v>
      </c>
      <c r="J56" s="130" t="s">
        <v>236</v>
      </c>
      <c r="K56" s="132">
        <v>1</v>
      </c>
      <c r="L56" s="145">
        <v>46023</v>
      </c>
      <c r="M56" s="145">
        <v>46203</v>
      </c>
      <c r="N56" s="134">
        <f t="shared" si="3"/>
        <v>25.714285714285715</v>
      </c>
      <c r="O56" s="132">
        <v>0</v>
      </c>
      <c r="P56" s="130" t="s">
        <v>237</v>
      </c>
      <c r="Q56" s="135">
        <f t="shared" si="5"/>
        <v>0</v>
      </c>
      <c r="R56" s="136" t="str">
        <f t="array" aca="1" ref="R56" ca="1">IF(ISNUMBER(Q56),IF(Q56=100%,"CUMPLIDA",IF(AND(ISNUMBER(M56),ISNUMBER(INDIRECT("FECHA_"&amp;$B56,1))), IF(M56&lt;=INDIRECT("FECHA_"&amp;$B56,1),"INCUMPLIDA","PROCESO"), "VERIFICAR FECHA")),"SIN VALOR AVANCE")</f>
        <v>PROCESO</v>
      </c>
    </row>
    <row r="57" spans="1:18" ht="105.75">
      <c r="A57" s="137" t="s">
        <v>12</v>
      </c>
      <c r="B57" s="138" t="s">
        <v>16</v>
      </c>
      <c r="C57" s="337"/>
      <c r="D57" s="337"/>
      <c r="E57" s="335"/>
      <c r="F57" s="335"/>
      <c r="G57" s="335"/>
      <c r="H57" s="335" t="s">
        <v>238</v>
      </c>
      <c r="I57" s="130" t="s">
        <v>239</v>
      </c>
      <c r="J57" s="130" t="s">
        <v>240</v>
      </c>
      <c r="K57" s="132">
        <v>1</v>
      </c>
      <c r="L57" s="145">
        <v>46023</v>
      </c>
      <c r="M57" s="145">
        <v>46203</v>
      </c>
      <c r="N57" s="134">
        <f t="shared" si="3"/>
        <v>25.714285714285715</v>
      </c>
      <c r="O57" s="132">
        <v>0</v>
      </c>
      <c r="P57" s="130" t="s">
        <v>241</v>
      </c>
      <c r="Q57" s="135">
        <f t="shared" si="5"/>
        <v>0</v>
      </c>
      <c r="R57" s="136" t="str">
        <f t="array" aca="1" ref="R57" ca="1">IF(ISNUMBER(Q57),IF(Q57=100%,"CUMPLIDA",IF(AND(ISNUMBER(M57),ISNUMBER(INDIRECT("FECHA_"&amp;$B57,1))), IF(M57&lt;=INDIRECT("FECHA_"&amp;$B57,1),"INCUMPLIDA","PROCESO"), "VERIFICAR FECHA")),"SIN VALOR AVANCE")</f>
        <v>PROCESO</v>
      </c>
    </row>
    <row r="58" spans="1:18" ht="180.75">
      <c r="A58" s="137" t="s">
        <v>12</v>
      </c>
      <c r="B58" s="138" t="s">
        <v>16</v>
      </c>
      <c r="C58" s="337"/>
      <c r="D58" s="337"/>
      <c r="E58" s="335"/>
      <c r="F58" s="335"/>
      <c r="G58" s="335"/>
      <c r="H58" s="335"/>
      <c r="I58" s="130" t="s">
        <v>242</v>
      </c>
      <c r="J58" s="130" t="s">
        <v>243</v>
      </c>
      <c r="K58" s="132">
        <v>4</v>
      </c>
      <c r="L58" s="145">
        <v>46023</v>
      </c>
      <c r="M58" s="145">
        <v>46387</v>
      </c>
      <c r="N58" s="134">
        <f t="shared" si="3"/>
        <v>52</v>
      </c>
      <c r="O58" s="132">
        <v>0</v>
      </c>
      <c r="P58" s="130" t="s">
        <v>244</v>
      </c>
      <c r="Q58" s="135">
        <f t="shared" si="5"/>
        <v>0</v>
      </c>
      <c r="R58" s="136" t="str">
        <f t="array" aca="1" ref="R58" ca="1">IF(ISNUMBER(Q58),IF(Q58=100%,"CUMPLIDA",IF(AND(ISNUMBER(M58),ISNUMBER(INDIRECT("FECHA_"&amp;$B58,1))), IF(M58&lt;=INDIRECT("FECHA_"&amp;$B58,1),"INCUMPLIDA","PROCESO"), "VERIFICAR FECHA")),"SIN VALOR AVANCE")</f>
        <v>PROCESO</v>
      </c>
    </row>
    <row r="59" spans="1:18" ht="105.75">
      <c r="A59" s="137" t="s">
        <v>12</v>
      </c>
      <c r="B59" s="138" t="s">
        <v>16</v>
      </c>
      <c r="C59" s="337"/>
      <c r="D59" s="337"/>
      <c r="E59" s="335"/>
      <c r="F59" s="335"/>
      <c r="G59" s="335"/>
      <c r="H59" s="335" t="s">
        <v>245</v>
      </c>
      <c r="I59" s="130" t="s">
        <v>246</v>
      </c>
      <c r="J59" s="130" t="s">
        <v>247</v>
      </c>
      <c r="K59" s="132">
        <v>1</v>
      </c>
      <c r="L59" s="145">
        <v>46023</v>
      </c>
      <c r="M59" s="145">
        <v>46203</v>
      </c>
      <c r="N59" s="134">
        <f t="shared" si="3"/>
        <v>25.714285714285715</v>
      </c>
      <c r="O59" s="132">
        <v>0</v>
      </c>
      <c r="P59" s="130" t="s">
        <v>241</v>
      </c>
      <c r="Q59" s="135">
        <f t="shared" si="5"/>
        <v>0</v>
      </c>
      <c r="R59" s="136" t="str">
        <f t="array" aca="1" ref="R59" ca="1">IF(ISNUMBER(Q59),IF(Q59=100%,"CUMPLIDA",IF(AND(ISNUMBER(M59),ISNUMBER(INDIRECT("FECHA_"&amp;$B59,1))), IF(M59&lt;=INDIRECT("FECHA_"&amp;$B59,1),"INCUMPLIDA","PROCESO"), "VERIFICAR FECHA")),"SIN VALOR AVANCE")</f>
        <v>PROCESO</v>
      </c>
    </row>
    <row r="60" spans="1:18" ht="180.75">
      <c r="A60" s="137" t="s">
        <v>12</v>
      </c>
      <c r="B60" s="138" t="s">
        <v>16</v>
      </c>
      <c r="C60" s="337"/>
      <c r="D60" s="337"/>
      <c r="E60" s="335"/>
      <c r="F60" s="335"/>
      <c r="G60" s="335"/>
      <c r="H60" s="335"/>
      <c r="I60" s="130" t="s">
        <v>242</v>
      </c>
      <c r="J60" s="130" t="s">
        <v>243</v>
      </c>
      <c r="K60" s="132">
        <v>4</v>
      </c>
      <c r="L60" s="145">
        <v>46023</v>
      </c>
      <c r="M60" s="145">
        <v>46387</v>
      </c>
      <c r="N60" s="134">
        <f t="shared" si="3"/>
        <v>52</v>
      </c>
      <c r="O60" s="132">
        <v>0</v>
      </c>
      <c r="P60" s="130" t="s">
        <v>248</v>
      </c>
      <c r="Q60" s="135">
        <f t="shared" si="5"/>
        <v>0</v>
      </c>
      <c r="R60" s="136" t="str">
        <f t="array" aca="1" ref="R60" ca="1">IF(ISNUMBER(Q60),IF(Q60=100%,"CUMPLIDA",IF(AND(ISNUMBER(M60),ISNUMBER(INDIRECT("FECHA_"&amp;$B60,1))), IF(M60&lt;=INDIRECT("FECHA_"&amp;$B60,1),"INCUMPLIDA","PROCESO"), "VERIFICAR FECHA")),"SIN VALOR AVANCE")</f>
        <v>PROCESO</v>
      </c>
    </row>
    <row r="61" spans="1:18" ht="195.75">
      <c r="A61" s="137" t="s">
        <v>12</v>
      </c>
      <c r="B61" s="138" t="s">
        <v>16</v>
      </c>
      <c r="C61" s="337"/>
      <c r="D61" s="337"/>
      <c r="E61" s="335"/>
      <c r="F61" s="335"/>
      <c r="G61" s="335"/>
      <c r="H61" s="141" t="s">
        <v>249</v>
      </c>
      <c r="I61" s="130" t="s">
        <v>250</v>
      </c>
      <c r="J61" s="130" t="s">
        <v>236</v>
      </c>
      <c r="K61" s="132">
        <v>1</v>
      </c>
      <c r="L61" s="145">
        <v>46023</v>
      </c>
      <c r="M61" s="145">
        <v>46203</v>
      </c>
      <c r="N61" s="134">
        <f t="shared" si="3"/>
        <v>25.714285714285715</v>
      </c>
      <c r="O61" s="132">
        <v>0</v>
      </c>
      <c r="P61" s="130" t="s">
        <v>251</v>
      </c>
      <c r="Q61" s="135">
        <f t="shared" si="5"/>
        <v>0</v>
      </c>
      <c r="R61" s="136" t="str">
        <f t="array" aca="1" ref="R61" ca="1">IF(ISNUMBER(Q61),IF(Q61=100%,"CUMPLIDA",IF(AND(ISNUMBER(M61),ISNUMBER(INDIRECT("FECHA_"&amp;$B61,1))), IF(M61&lt;=INDIRECT("FECHA_"&amp;$B61,1),"INCUMPLIDA","PROCESO"), "VERIFICAR FECHA")),"SIN VALOR AVANCE")</f>
        <v>PROCESO</v>
      </c>
    </row>
    <row r="62" spans="1:18" ht="195.75">
      <c r="A62" s="137" t="s">
        <v>12</v>
      </c>
      <c r="B62" s="138" t="s">
        <v>16</v>
      </c>
      <c r="C62" s="337"/>
      <c r="D62" s="337"/>
      <c r="E62" s="335"/>
      <c r="F62" s="335"/>
      <c r="G62" s="335"/>
      <c r="H62" s="141" t="s">
        <v>252</v>
      </c>
      <c r="I62" s="130" t="s">
        <v>253</v>
      </c>
      <c r="J62" s="130" t="s">
        <v>254</v>
      </c>
      <c r="K62" s="132">
        <v>4</v>
      </c>
      <c r="L62" s="145">
        <v>46023</v>
      </c>
      <c r="M62" s="145">
        <v>46418</v>
      </c>
      <c r="N62" s="134">
        <f t="shared" si="3"/>
        <v>56.428571428571431</v>
      </c>
      <c r="O62" s="132">
        <v>0</v>
      </c>
      <c r="P62" s="130" t="s">
        <v>255</v>
      </c>
      <c r="Q62" s="135">
        <f t="shared" si="5"/>
        <v>0</v>
      </c>
      <c r="R62" s="136" t="str">
        <f t="array" aca="1" ref="R62" ca="1">IF(ISNUMBER(Q62),IF(Q62=100%,"CUMPLIDA",IF(AND(ISNUMBER(M62),ISNUMBER(INDIRECT("FECHA_"&amp;$B62,1))), IF(M62&lt;=INDIRECT("FECHA_"&amp;$B62,1),"INCUMPLIDA","PROCESO"), "VERIFICAR FECHA")),"SIN VALOR AVANCE")</f>
        <v>PROCESO</v>
      </c>
    </row>
    <row r="63" spans="1:18" ht="182.25">
      <c r="A63" s="137" t="s">
        <v>12</v>
      </c>
      <c r="B63" s="138" t="s">
        <v>16</v>
      </c>
      <c r="C63" s="337"/>
      <c r="D63" s="337"/>
      <c r="E63" s="335"/>
      <c r="F63" s="335"/>
      <c r="G63" s="335"/>
      <c r="H63" s="141" t="s">
        <v>256</v>
      </c>
      <c r="I63" s="130" t="s">
        <v>257</v>
      </c>
      <c r="J63" s="130" t="s">
        <v>258</v>
      </c>
      <c r="K63" s="132">
        <v>4</v>
      </c>
      <c r="L63" s="145">
        <v>46023</v>
      </c>
      <c r="M63" s="145">
        <v>46387</v>
      </c>
      <c r="N63" s="134">
        <f t="shared" si="3"/>
        <v>52</v>
      </c>
      <c r="O63" s="132">
        <v>0</v>
      </c>
      <c r="P63" s="130" t="s">
        <v>259</v>
      </c>
      <c r="Q63" s="135">
        <f t="shared" si="5"/>
        <v>0</v>
      </c>
      <c r="R63" s="136" t="str">
        <f t="array" aca="1" ref="R63" ca="1">IF(ISNUMBER(Q63),IF(Q63=100%,"CUMPLIDA",IF(AND(ISNUMBER(M63),ISNUMBER(INDIRECT("FECHA_"&amp;$B63,1))), IF(M63&lt;=INDIRECT("FECHA_"&amp;$B63,1),"INCUMPLIDA","PROCESO"), "VERIFICAR FECHA")),"SIN VALOR AVANCE")</f>
        <v>PROCESO</v>
      </c>
    </row>
    <row r="64" spans="1:18" ht="105.75">
      <c r="A64" s="137" t="s">
        <v>12</v>
      </c>
      <c r="B64" s="138" t="s">
        <v>16</v>
      </c>
      <c r="C64" s="337"/>
      <c r="D64" s="337"/>
      <c r="E64" s="335"/>
      <c r="F64" s="335"/>
      <c r="G64" s="335"/>
      <c r="H64" s="338" t="s">
        <v>260</v>
      </c>
      <c r="I64" s="130" t="s">
        <v>261</v>
      </c>
      <c r="J64" s="130" t="s">
        <v>262</v>
      </c>
      <c r="K64" s="132">
        <v>1</v>
      </c>
      <c r="L64" s="133">
        <v>45992</v>
      </c>
      <c r="M64" s="133">
        <v>46112</v>
      </c>
      <c r="N64" s="134">
        <f t="shared" si="3"/>
        <v>17.142857142857142</v>
      </c>
      <c r="O64" s="132">
        <v>1</v>
      </c>
      <c r="P64" s="130" t="s">
        <v>263</v>
      </c>
      <c r="Q64" s="135">
        <f t="shared" si="5"/>
        <v>1</v>
      </c>
      <c r="R64" s="136" t="str">
        <f t="array" aca="1" ref="R64" ca="1">IF(ISNUMBER(Q64),IF(Q64=100%,"CUMPLIDA",IF(AND(ISNUMBER(M64),ISNUMBER(INDIRECT("FECHA_"&amp;$B64,1))), IF(M64&lt;=INDIRECT("FECHA_"&amp;$B64,1),"INCUMPLIDA","PROCESO"), "VERIFICAR FECHA")),"SIN VALOR AVANCE")</f>
        <v>CUMPLIDA</v>
      </c>
    </row>
    <row r="65" spans="1:18" ht="120.75">
      <c r="A65" s="137" t="s">
        <v>12</v>
      </c>
      <c r="B65" s="138" t="s">
        <v>16</v>
      </c>
      <c r="C65" s="337"/>
      <c r="D65" s="337"/>
      <c r="E65" s="335"/>
      <c r="F65" s="335"/>
      <c r="G65" s="335"/>
      <c r="H65" s="338"/>
      <c r="I65" s="130" t="s">
        <v>264</v>
      </c>
      <c r="J65" s="130" t="s">
        <v>265</v>
      </c>
      <c r="K65" s="132">
        <v>1</v>
      </c>
      <c r="L65" s="133">
        <v>46023</v>
      </c>
      <c r="M65" s="133">
        <v>46112</v>
      </c>
      <c r="N65" s="134">
        <f t="shared" si="3"/>
        <v>12.714285714285714</v>
      </c>
      <c r="O65" s="132">
        <v>1</v>
      </c>
      <c r="P65" s="130" t="s">
        <v>263</v>
      </c>
      <c r="Q65" s="135">
        <f t="shared" si="5"/>
        <v>1</v>
      </c>
      <c r="R65" s="136" t="str">
        <f t="array" aca="1" ref="R65" ca="1">IF(ISNUMBER(Q65),IF(Q65=100%,"CUMPLIDA",IF(AND(ISNUMBER(M65),ISNUMBER(INDIRECT("FECHA_"&amp;$B65,1))), IF(M65&lt;=INDIRECT("FECHA_"&amp;$B65,1),"INCUMPLIDA","PROCESO"), "VERIFICAR FECHA")),"SIN VALOR AVANCE")</f>
        <v>CUMPLIDA</v>
      </c>
    </row>
    <row r="66" spans="1:18" ht="225.75" customHeight="1">
      <c r="A66" s="137" t="s">
        <v>12</v>
      </c>
      <c r="B66" s="138" t="s">
        <v>16</v>
      </c>
      <c r="C66" s="337" t="s">
        <v>195</v>
      </c>
      <c r="D66" s="337" t="s">
        <v>266</v>
      </c>
      <c r="E66" s="335" t="s">
        <v>267</v>
      </c>
      <c r="F66" s="335"/>
      <c r="G66" s="335" t="s">
        <v>268</v>
      </c>
      <c r="H66" s="141" t="s">
        <v>269</v>
      </c>
      <c r="I66" s="130" t="s">
        <v>270</v>
      </c>
      <c r="J66" s="130" t="s">
        <v>258</v>
      </c>
      <c r="K66" s="132">
        <v>4</v>
      </c>
      <c r="L66" s="145">
        <v>46023</v>
      </c>
      <c r="M66" s="145">
        <v>46387</v>
      </c>
      <c r="N66" s="134">
        <f t="shared" si="3"/>
        <v>52</v>
      </c>
      <c r="O66" s="132">
        <v>0</v>
      </c>
      <c r="P66" s="130" t="s">
        <v>271</v>
      </c>
      <c r="Q66" s="135">
        <f t="shared" si="5"/>
        <v>0</v>
      </c>
      <c r="R66" s="136" t="str">
        <f t="array" aca="1" ref="R66" ca="1">IF(ISNUMBER(Q66),IF(Q66=100%,"CUMPLIDA",IF(AND(ISNUMBER(M66),ISNUMBER(INDIRECT("FECHA_"&amp;$B66,1))), IF(M66&lt;=INDIRECT("FECHA_"&amp;$B66,1),"INCUMPLIDA","PROCESO"), "VERIFICAR FECHA")),"SIN VALOR AVANCE")</f>
        <v>PROCESO</v>
      </c>
    </row>
    <row r="67" spans="1:18" ht="105.75">
      <c r="A67" s="137" t="s">
        <v>12</v>
      </c>
      <c r="B67" s="138" t="s">
        <v>16</v>
      </c>
      <c r="C67" s="337"/>
      <c r="D67" s="337"/>
      <c r="E67" s="335"/>
      <c r="F67" s="335"/>
      <c r="G67" s="335"/>
      <c r="H67" s="338" t="s">
        <v>272</v>
      </c>
      <c r="I67" s="130" t="s">
        <v>261</v>
      </c>
      <c r="J67" s="130" t="s">
        <v>262</v>
      </c>
      <c r="K67" s="132">
        <v>1</v>
      </c>
      <c r="L67" s="133">
        <v>45992</v>
      </c>
      <c r="M67" s="133">
        <v>46112</v>
      </c>
      <c r="N67" s="134">
        <f t="shared" si="3"/>
        <v>17.142857142857142</v>
      </c>
      <c r="O67" s="132">
        <v>1</v>
      </c>
      <c r="P67" s="130" t="s">
        <v>263</v>
      </c>
      <c r="Q67" s="135">
        <f t="shared" si="5"/>
        <v>1</v>
      </c>
      <c r="R67" s="136" t="str">
        <f t="array" aca="1" ref="R67" ca="1">IF(ISNUMBER(Q67),IF(Q67=100%,"CUMPLIDA",IF(AND(ISNUMBER(M67),ISNUMBER(INDIRECT("FECHA_"&amp;$B67,1))), IF(M67&lt;=INDIRECT("FECHA_"&amp;$B67,1),"INCUMPLIDA","PROCESO"), "VERIFICAR FECHA")),"SIN VALOR AVANCE")</f>
        <v>CUMPLIDA</v>
      </c>
    </row>
    <row r="68" spans="1:18" ht="120.75">
      <c r="A68" s="137" t="s">
        <v>12</v>
      </c>
      <c r="B68" s="138" t="s">
        <v>16</v>
      </c>
      <c r="C68" s="337"/>
      <c r="D68" s="337"/>
      <c r="E68" s="335"/>
      <c r="F68" s="335"/>
      <c r="G68" s="335"/>
      <c r="H68" s="338"/>
      <c r="I68" s="130" t="s">
        <v>273</v>
      </c>
      <c r="J68" s="130" t="s">
        <v>265</v>
      </c>
      <c r="K68" s="132">
        <v>1</v>
      </c>
      <c r="L68" s="133">
        <v>46023</v>
      </c>
      <c r="M68" s="133">
        <v>46112</v>
      </c>
      <c r="N68" s="134">
        <f t="shared" si="3"/>
        <v>12.714285714285714</v>
      </c>
      <c r="O68" s="132">
        <v>1</v>
      </c>
      <c r="P68" s="130" t="s">
        <v>263</v>
      </c>
      <c r="Q68" s="135">
        <f t="shared" si="5"/>
        <v>1</v>
      </c>
      <c r="R68" s="136" t="str">
        <f t="array" aca="1" ref="R68" ca="1">IF(ISNUMBER(Q68),IF(Q68=100%,"CUMPLIDA",IF(AND(ISNUMBER(M68),ISNUMBER(INDIRECT("FECHA_"&amp;$B68,1))), IF(M68&lt;=INDIRECT("FECHA_"&amp;$B68,1),"INCUMPLIDA","PROCESO"), "VERIFICAR FECHA")),"SIN VALOR AVANCE")</f>
        <v>CUMPLIDA</v>
      </c>
    </row>
    <row r="69" spans="1:18" ht="90.75">
      <c r="A69" s="137" t="s">
        <v>12</v>
      </c>
      <c r="B69" s="138" t="s">
        <v>16</v>
      </c>
      <c r="C69" s="337"/>
      <c r="D69" s="337"/>
      <c r="E69" s="335"/>
      <c r="F69" s="335"/>
      <c r="G69" s="335"/>
      <c r="H69" s="335" t="s">
        <v>274</v>
      </c>
      <c r="I69" s="130" t="s">
        <v>275</v>
      </c>
      <c r="J69" s="130" t="s">
        <v>276</v>
      </c>
      <c r="K69" s="132">
        <v>1</v>
      </c>
      <c r="L69" s="133">
        <v>45992</v>
      </c>
      <c r="M69" s="133">
        <v>46203</v>
      </c>
      <c r="N69" s="134">
        <f t="shared" si="3"/>
        <v>30.142857142857142</v>
      </c>
      <c r="O69" s="132">
        <v>0</v>
      </c>
      <c r="P69" s="130" t="s">
        <v>277</v>
      </c>
      <c r="Q69" s="135">
        <f t="shared" si="5"/>
        <v>0</v>
      </c>
      <c r="R69" s="136" t="str">
        <f t="array" aca="1" ref="R69" ca="1">IF(ISNUMBER(Q69),IF(Q69=100%,"CUMPLIDA",IF(AND(ISNUMBER(M69),ISNUMBER(INDIRECT("FECHA_"&amp;$B69,1))), IF(M69&lt;=INDIRECT("FECHA_"&amp;$B69,1),"INCUMPLIDA","PROCESO"), "VERIFICAR FECHA")),"SIN VALOR AVANCE")</f>
        <v>PROCESO</v>
      </c>
    </row>
    <row r="70" spans="1:18" ht="90.75">
      <c r="A70" s="137" t="s">
        <v>12</v>
      </c>
      <c r="B70" s="138" t="s">
        <v>16</v>
      </c>
      <c r="C70" s="337"/>
      <c r="D70" s="337"/>
      <c r="E70" s="335"/>
      <c r="F70" s="335"/>
      <c r="G70" s="335"/>
      <c r="H70" s="335"/>
      <c r="I70" s="130" t="s">
        <v>278</v>
      </c>
      <c r="J70" s="130" t="s">
        <v>279</v>
      </c>
      <c r="K70" s="132">
        <v>1</v>
      </c>
      <c r="L70" s="133">
        <v>46204</v>
      </c>
      <c r="M70" s="133">
        <v>46295</v>
      </c>
      <c r="N70" s="134">
        <f t="shared" si="3"/>
        <v>13</v>
      </c>
      <c r="O70" s="132">
        <v>0</v>
      </c>
      <c r="P70" s="130" t="s">
        <v>277</v>
      </c>
      <c r="Q70" s="135">
        <f t="shared" si="5"/>
        <v>0</v>
      </c>
      <c r="R70" s="136" t="str">
        <f t="array" aca="1" ref="R70" ca="1">IF(ISNUMBER(Q70),IF(Q70=100%,"CUMPLIDA",IF(AND(ISNUMBER(M70),ISNUMBER(INDIRECT("FECHA_"&amp;$B70,1))), IF(M70&lt;=INDIRECT("FECHA_"&amp;$B70,1),"INCUMPLIDA","PROCESO"), "VERIFICAR FECHA")),"SIN VALOR AVANCE")</f>
        <v>PROCESO</v>
      </c>
    </row>
    <row r="71" spans="1:18" ht="90.75">
      <c r="A71" s="137" t="s">
        <v>12</v>
      </c>
      <c r="B71" s="138" t="s">
        <v>16</v>
      </c>
      <c r="C71" s="337"/>
      <c r="D71" s="337"/>
      <c r="E71" s="335"/>
      <c r="F71" s="335"/>
      <c r="G71" s="335"/>
      <c r="H71" s="335"/>
      <c r="I71" s="130" t="s">
        <v>280</v>
      </c>
      <c r="J71" s="156" t="s">
        <v>236</v>
      </c>
      <c r="K71" s="132">
        <v>1</v>
      </c>
      <c r="L71" s="133">
        <v>46023</v>
      </c>
      <c r="M71" s="133">
        <v>46203</v>
      </c>
      <c r="N71" s="134">
        <f t="shared" si="3"/>
        <v>25.714285714285715</v>
      </c>
      <c r="O71" s="132">
        <v>0</v>
      </c>
      <c r="P71" s="130" t="s">
        <v>277</v>
      </c>
      <c r="Q71" s="135">
        <f t="shared" si="5"/>
        <v>0</v>
      </c>
      <c r="R71" s="136" t="str">
        <f t="array" aca="1" ref="R71" ca="1">IF(ISNUMBER(Q71),IF(Q71=100%,"CUMPLIDA",IF(AND(ISNUMBER(M71),ISNUMBER(INDIRECT("FECHA_"&amp;$B71,1))), IF(M71&lt;=INDIRECT("FECHA_"&amp;$B71,1),"INCUMPLIDA","PROCESO"), "VERIFICAR FECHA")),"SIN VALOR AVANCE")</f>
        <v>PROCESO</v>
      </c>
    </row>
    <row r="72" spans="1:18" ht="196.5">
      <c r="A72" s="137" t="s">
        <v>12</v>
      </c>
      <c r="B72" s="138" t="s">
        <v>16</v>
      </c>
      <c r="C72" s="337"/>
      <c r="D72" s="337"/>
      <c r="E72" s="335"/>
      <c r="F72" s="335"/>
      <c r="G72" s="335"/>
      <c r="H72" s="141" t="s">
        <v>281</v>
      </c>
      <c r="I72" s="130" t="s">
        <v>282</v>
      </c>
      <c r="J72" s="156" t="s">
        <v>283</v>
      </c>
      <c r="K72" s="132">
        <v>1</v>
      </c>
      <c r="L72" s="153">
        <v>45992</v>
      </c>
      <c r="M72" s="153">
        <v>46081</v>
      </c>
      <c r="N72" s="134">
        <f t="shared" si="3"/>
        <v>12.714285714285714</v>
      </c>
      <c r="O72" s="132">
        <v>1</v>
      </c>
      <c r="P72" s="130" t="s">
        <v>284</v>
      </c>
      <c r="Q72" s="135">
        <f t="shared" si="5"/>
        <v>1</v>
      </c>
      <c r="R72" s="136" t="str">
        <f t="array" aca="1" ref="R72" ca="1">IF(ISNUMBER(Q72),IF(Q72=100%,"CUMPLIDA",IF(AND(ISNUMBER(M72),ISNUMBER(INDIRECT("FECHA_"&amp;$B72,1))), IF(M72&lt;=INDIRECT("FECHA_"&amp;$B72,1),"INCUMPLIDA","PROCESO"), "VERIFICAR FECHA")),"SIN VALOR AVANCE")</f>
        <v>CUMPLIDA</v>
      </c>
    </row>
    <row r="73" spans="1:18" ht="167.25">
      <c r="A73" s="137" t="s">
        <v>12</v>
      </c>
      <c r="B73" s="138" t="s">
        <v>16</v>
      </c>
      <c r="C73" s="337"/>
      <c r="D73" s="337"/>
      <c r="E73" s="335"/>
      <c r="F73" s="335"/>
      <c r="G73" s="335"/>
      <c r="H73" s="141" t="s">
        <v>285</v>
      </c>
      <c r="I73" s="130" t="s">
        <v>286</v>
      </c>
      <c r="J73" s="156" t="s">
        <v>287</v>
      </c>
      <c r="K73" s="132">
        <v>1</v>
      </c>
      <c r="L73" s="133">
        <v>46023</v>
      </c>
      <c r="M73" s="133">
        <v>46203</v>
      </c>
      <c r="N73" s="134">
        <f t="shared" si="3"/>
        <v>25.714285714285715</v>
      </c>
      <c r="O73" s="132">
        <v>0</v>
      </c>
      <c r="P73" s="130" t="s">
        <v>288</v>
      </c>
      <c r="Q73" s="135">
        <f t="shared" si="5"/>
        <v>0</v>
      </c>
      <c r="R73" s="136" t="str">
        <f t="array" aca="1" ref="R73" ca="1">IF(ISNUMBER(Q73),IF(Q73=100%,"CUMPLIDA",IF(AND(ISNUMBER(M73),ISNUMBER(INDIRECT("FECHA_"&amp;$B73,1))), IF(M73&lt;=INDIRECT("FECHA_"&amp;$B73,1),"INCUMPLIDA","PROCESO"), "VERIFICAR FECHA")),"SIN VALOR AVANCE")</f>
        <v>PROCESO</v>
      </c>
    </row>
    <row r="74" spans="1:18" ht="226.5" customHeight="1">
      <c r="A74" s="137" t="s">
        <v>12</v>
      </c>
      <c r="B74" s="138" t="s">
        <v>16</v>
      </c>
      <c r="C74" s="337" t="s">
        <v>195</v>
      </c>
      <c r="D74" s="337" t="s">
        <v>289</v>
      </c>
      <c r="E74" s="335" t="s">
        <v>290</v>
      </c>
      <c r="F74" s="335"/>
      <c r="G74" s="335" t="s">
        <v>291</v>
      </c>
      <c r="H74" s="141" t="s">
        <v>292</v>
      </c>
      <c r="I74" s="130" t="s">
        <v>293</v>
      </c>
      <c r="J74" s="156" t="s">
        <v>294</v>
      </c>
      <c r="K74" s="132">
        <v>1</v>
      </c>
      <c r="L74" s="153">
        <v>45992</v>
      </c>
      <c r="M74" s="153">
        <v>46203</v>
      </c>
      <c r="N74" s="134">
        <f t="shared" si="3"/>
        <v>30.142857142857142</v>
      </c>
      <c r="O74" s="132">
        <v>0</v>
      </c>
      <c r="P74" s="130" t="s">
        <v>295</v>
      </c>
      <c r="Q74" s="135">
        <f t="shared" si="5"/>
        <v>0</v>
      </c>
      <c r="R74" s="136" t="str">
        <f t="array" aca="1" ref="R74" ca="1">IF(ISNUMBER(Q74),IF(Q74=100%,"CUMPLIDA",IF(AND(ISNUMBER(M74),ISNUMBER(INDIRECT("FECHA_"&amp;$B74,1))), IF(M74&lt;=INDIRECT("FECHA_"&amp;$B74,1),"INCUMPLIDA","PROCESO"), "VERIFICAR FECHA")),"SIN VALOR AVANCE")</f>
        <v>PROCESO</v>
      </c>
    </row>
    <row r="75" spans="1:18" ht="151.5">
      <c r="A75" s="137" t="s">
        <v>12</v>
      </c>
      <c r="B75" s="138" t="s">
        <v>16</v>
      </c>
      <c r="C75" s="337"/>
      <c r="D75" s="337"/>
      <c r="E75" s="335"/>
      <c r="F75" s="335"/>
      <c r="G75" s="335"/>
      <c r="H75" s="339" t="s">
        <v>296</v>
      </c>
      <c r="I75" s="130" t="s">
        <v>297</v>
      </c>
      <c r="J75" s="156" t="s">
        <v>236</v>
      </c>
      <c r="K75" s="132">
        <v>1</v>
      </c>
      <c r="L75" s="153">
        <v>45992</v>
      </c>
      <c r="M75" s="153">
        <v>46203</v>
      </c>
      <c r="N75" s="134">
        <f t="shared" si="3"/>
        <v>30.142857142857142</v>
      </c>
      <c r="O75" s="132">
        <v>0</v>
      </c>
      <c r="P75" s="155" t="s">
        <v>298</v>
      </c>
      <c r="Q75" s="135">
        <f t="shared" si="5"/>
        <v>0</v>
      </c>
      <c r="R75" s="136" t="str">
        <f t="array" aca="1" ref="R75" ca="1">IF(ISNUMBER(Q75),IF(Q75=100%,"CUMPLIDA",IF(AND(ISNUMBER(M75),ISNUMBER(INDIRECT("FECHA_"&amp;$B75,1))), IF(M75&lt;=INDIRECT("FECHA_"&amp;$B75,1),"INCUMPLIDA","PROCESO"), "VERIFICAR FECHA")),"SIN VALOR AVANCE")</f>
        <v>PROCESO</v>
      </c>
    </row>
    <row r="76" spans="1:18" ht="152.25">
      <c r="A76" s="137" t="s">
        <v>12</v>
      </c>
      <c r="B76" s="138" t="s">
        <v>16</v>
      </c>
      <c r="C76" s="337"/>
      <c r="D76" s="337"/>
      <c r="E76" s="335"/>
      <c r="F76" s="335"/>
      <c r="G76" s="335"/>
      <c r="H76" s="339"/>
      <c r="I76" s="130" t="s">
        <v>299</v>
      </c>
      <c r="J76" s="156" t="s">
        <v>236</v>
      </c>
      <c r="K76" s="132">
        <v>1</v>
      </c>
      <c r="L76" s="153">
        <v>45992</v>
      </c>
      <c r="M76" s="153">
        <v>46203</v>
      </c>
      <c r="N76" s="134">
        <f t="shared" si="3"/>
        <v>30.142857142857142</v>
      </c>
      <c r="O76" s="132">
        <v>0</v>
      </c>
      <c r="P76" s="155" t="s">
        <v>300</v>
      </c>
      <c r="Q76" s="135">
        <f t="shared" si="5"/>
        <v>0</v>
      </c>
      <c r="R76" s="136" t="str">
        <f t="array" aca="1" ref="R76" ca="1">IF(ISNUMBER(Q76),IF(Q76=100%,"CUMPLIDA",IF(AND(ISNUMBER(M76),ISNUMBER(INDIRECT("FECHA_"&amp;$B76,1))), IF(M76&lt;=INDIRECT("FECHA_"&amp;$B76,1),"INCUMPLIDA","PROCESO"), "VERIFICAR FECHA")),"SIN VALOR AVANCE")</f>
        <v>PROCESO</v>
      </c>
    </row>
    <row r="77" spans="1:18" ht="334.5">
      <c r="A77" s="137" t="s">
        <v>12</v>
      </c>
      <c r="B77" s="138" t="s">
        <v>16</v>
      </c>
      <c r="C77" s="140" t="s">
        <v>195</v>
      </c>
      <c r="D77" s="140" t="s">
        <v>301</v>
      </c>
      <c r="E77" s="141" t="s">
        <v>302</v>
      </c>
      <c r="F77" s="141"/>
      <c r="G77" s="141" t="s">
        <v>303</v>
      </c>
      <c r="H77" s="141" t="s">
        <v>304</v>
      </c>
      <c r="I77" s="130" t="s">
        <v>305</v>
      </c>
      <c r="J77" s="130" t="s">
        <v>306</v>
      </c>
      <c r="K77" s="132">
        <v>3</v>
      </c>
      <c r="L77" s="153">
        <v>46357</v>
      </c>
      <c r="M77" s="153">
        <v>47118</v>
      </c>
      <c r="N77" s="134">
        <f t="shared" si="3"/>
        <v>108.71428571428571</v>
      </c>
      <c r="O77" s="132">
        <v>0</v>
      </c>
      <c r="P77" s="130" t="s">
        <v>307</v>
      </c>
      <c r="Q77" s="135">
        <f t="shared" si="5"/>
        <v>0</v>
      </c>
      <c r="R77" s="136" t="str">
        <f t="array" aca="1" ref="R77" ca="1">IF(ISNUMBER(Q77),IF(Q77=100%,"CUMPLIDA",IF(AND(ISNUMBER(M77),ISNUMBER(INDIRECT("FECHA_"&amp;$B77,1))), IF(M77&lt;=INDIRECT("FECHA_"&amp;$B77,1),"INCUMPLIDA","PROCESO"), "VERIFICAR FECHA")),"SIN VALOR AVANCE")</f>
        <v>PROCESO</v>
      </c>
    </row>
    <row r="78" spans="1:18" ht="151.5" customHeight="1">
      <c r="A78" s="137" t="s">
        <v>12</v>
      </c>
      <c r="B78" s="138" t="s">
        <v>16</v>
      </c>
      <c r="C78" s="328" t="s">
        <v>195</v>
      </c>
      <c r="D78" s="328" t="s">
        <v>308</v>
      </c>
      <c r="E78" s="341" t="s">
        <v>309</v>
      </c>
      <c r="F78" s="341"/>
      <c r="G78" s="341" t="s">
        <v>310</v>
      </c>
      <c r="H78" s="335" t="s">
        <v>311</v>
      </c>
      <c r="I78" s="130" t="s">
        <v>312</v>
      </c>
      <c r="J78" s="130" t="s">
        <v>313</v>
      </c>
      <c r="K78" s="132">
        <v>1</v>
      </c>
      <c r="L78" s="153">
        <v>46082</v>
      </c>
      <c r="M78" s="153">
        <v>46418</v>
      </c>
      <c r="N78" s="134">
        <f t="shared" si="3"/>
        <v>48</v>
      </c>
      <c r="O78" s="132">
        <v>0</v>
      </c>
      <c r="P78" s="130" t="s">
        <v>314</v>
      </c>
      <c r="Q78" s="135">
        <f t="shared" si="5"/>
        <v>0</v>
      </c>
      <c r="R78" s="136" t="str">
        <f t="array" aca="1" ref="R78" ca="1">IF(ISNUMBER(Q78),IF(Q78=100%,"CUMPLIDA",IF(AND(ISNUMBER(M78),ISNUMBER(INDIRECT("FECHA_"&amp;$B78,1))), IF(M78&lt;=INDIRECT("FECHA_"&amp;$B78,1),"INCUMPLIDA","PROCESO"), "VERIFICAR FECHA")),"SIN VALOR AVANCE")</f>
        <v>PROCESO</v>
      </c>
    </row>
    <row r="79" spans="1:18" ht="136.5">
      <c r="A79" s="137" t="s">
        <v>12</v>
      </c>
      <c r="B79" s="138" t="s">
        <v>16</v>
      </c>
      <c r="C79" s="340"/>
      <c r="D79" s="340"/>
      <c r="E79" s="342"/>
      <c r="F79" s="342"/>
      <c r="G79" s="342"/>
      <c r="H79" s="335"/>
      <c r="I79" s="130" t="s">
        <v>315</v>
      </c>
      <c r="J79" s="130" t="s">
        <v>316</v>
      </c>
      <c r="K79" s="132">
        <v>1</v>
      </c>
      <c r="L79" s="153">
        <v>46419</v>
      </c>
      <c r="M79" s="153">
        <v>46446</v>
      </c>
      <c r="N79" s="134">
        <f t="shared" si="3"/>
        <v>3.8571428571428572</v>
      </c>
      <c r="O79" s="132">
        <v>0</v>
      </c>
      <c r="P79" s="130" t="s">
        <v>317</v>
      </c>
      <c r="Q79" s="135">
        <f t="shared" si="5"/>
        <v>0</v>
      </c>
      <c r="R79" s="136" t="str">
        <f t="array" aca="1" ref="R79" ca="1">IF(ISNUMBER(Q79),IF(Q79=100%,"CUMPLIDA",IF(AND(ISNUMBER(M79),ISNUMBER(INDIRECT("FECHA_"&amp;$B79,1))), IF(M79&lt;=INDIRECT("FECHA_"&amp;$B79,1),"INCUMPLIDA","PROCESO"), "VERIFICAR FECHA")),"SIN VALOR AVANCE")</f>
        <v>PROCESO</v>
      </c>
    </row>
    <row r="80" spans="1:18" ht="150.75">
      <c r="A80" s="137" t="s">
        <v>12</v>
      </c>
      <c r="B80" s="138" t="s">
        <v>16</v>
      </c>
      <c r="C80" s="340"/>
      <c r="D80" s="340"/>
      <c r="E80" s="342"/>
      <c r="F80" s="342"/>
      <c r="G80" s="342"/>
      <c r="H80" s="335" t="s">
        <v>318</v>
      </c>
      <c r="I80" s="130" t="s">
        <v>319</v>
      </c>
      <c r="J80" s="130" t="s">
        <v>320</v>
      </c>
      <c r="K80" s="132">
        <v>1</v>
      </c>
      <c r="L80" s="153">
        <v>46082</v>
      </c>
      <c r="M80" s="153">
        <v>46418</v>
      </c>
      <c r="N80" s="134">
        <f t="shared" si="3"/>
        <v>48</v>
      </c>
      <c r="O80" s="132">
        <v>0</v>
      </c>
      <c r="P80" s="130" t="s">
        <v>321</v>
      </c>
      <c r="Q80" s="135">
        <f t="shared" si="5"/>
        <v>0</v>
      </c>
      <c r="R80" s="136" t="str">
        <f t="array" aca="1" ref="R80" ca="1">IF(ISNUMBER(Q80),IF(Q80=100%,"CUMPLIDA",IF(AND(ISNUMBER(M80),ISNUMBER(INDIRECT("FECHA_"&amp;$B80,1))), IF(M80&lt;=INDIRECT("FECHA_"&amp;$B80,1),"INCUMPLIDA","PROCESO"), "VERIFICAR FECHA")),"SIN VALOR AVANCE")</f>
        <v>PROCESO</v>
      </c>
    </row>
    <row r="81" spans="1:18" ht="135.75">
      <c r="A81" s="137" t="s">
        <v>12</v>
      </c>
      <c r="B81" s="138" t="s">
        <v>16</v>
      </c>
      <c r="C81" s="340"/>
      <c r="D81" s="340"/>
      <c r="E81" s="342"/>
      <c r="F81" s="342"/>
      <c r="G81" s="342"/>
      <c r="H81" s="335"/>
      <c r="I81" s="130" t="s">
        <v>322</v>
      </c>
      <c r="J81" s="130" t="s">
        <v>316</v>
      </c>
      <c r="K81" s="132">
        <v>1</v>
      </c>
      <c r="L81" s="153">
        <v>46419</v>
      </c>
      <c r="M81" s="153">
        <v>46446</v>
      </c>
      <c r="N81" s="134">
        <f t="shared" si="3"/>
        <v>3.8571428571428572</v>
      </c>
      <c r="O81" s="132">
        <v>0</v>
      </c>
      <c r="P81" s="130" t="s">
        <v>323</v>
      </c>
      <c r="Q81" s="135">
        <f t="shared" si="5"/>
        <v>0</v>
      </c>
      <c r="R81" s="136" t="str">
        <f t="array" aca="1" ref="R81" ca="1">IF(ISNUMBER(Q81),IF(Q81=100%,"CUMPLIDA",IF(AND(ISNUMBER(M81),ISNUMBER(INDIRECT("FECHA_"&amp;$B81,1))), IF(M81&lt;=INDIRECT("FECHA_"&amp;$B81,1),"INCUMPLIDA","PROCESO"), "VERIFICAR FECHA")),"SIN VALOR AVANCE")</f>
        <v>PROCESO</v>
      </c>
    </row>
    <row r="82" spans="1:18" ht="151.5">
      <c r="A82" s="137" t="s">
        <v>12</v>
      </c>
      <c r="B82" s="138" t="s">
        <v>16</v>
      </c>
      <c r="C82" s="340"/>
      <c r="D82" s="340"/>
      <c r="E82" s="342"/>
      <c r="F82" s="342"/>
      <c r="G82" s="342"/>
      <c r="H82" s="141" t="s">
        <v>324</v>
      </c>
      <c r="I82" s="130" t="s">
        <v>325</v>
      </c>
      <c r="J82" s="130" t="s">
        <v>326</v>
      </c>
      <c r="K82" s="132">
        <v>1</v>
      </c>
      <c r="L82" s="153">
        <v>46082</v>
      </c>
      <c r="M82" s="153">
        <v>46418</v>
      </c>
      <c r="N82" s="134">
        <f t="shared" si="3"/>
        <v>48</v>
      </c>
      <c r="O82" s="132">
        <v>0</v>
      </c>
      <c r="P82" s="130" t="s">
        <v>327</v>
      </c>
      <c r="Q82" s="135">
        <f t="shared" si="5"/>
        <v>0</v>
      </c>
      <c r="R82" s="136" t="str">
        <f t="array" aca="1" ref="R82" ca="1">IF(ISNUMBER(Q82),IF(Q82=100%,"CUMPLIDA",IF(AND(ISNUMBER(M82),ISNUMBER(INDIRECT("FECHA_"&amp;$B82,1))), IF(M82&lt;=INDIRECT("FECHA_"&amp;$B82,1),"INCUMPLIDA","PROCESO"), "VERIFICAR FECHA")),"SIN VALOR AVANCE")</f>
        <v>PROCESO</v>
      </c>
    </row>
    <row r="83" spans="1:18" ht="151.5">
      <c r="A83" s="137" t="s">
        <v>12</v>
      </c>
      <c r="B83" s="138" t="s">
        <v>16</v>
      </c>
      <c r="C83" s="340"/>
      <c r="D83" s="340"/>
      <c r="E83" s="342"/>
      <c r="F83" s="342"/>
      <c r="G83" s="342"/>
      <c r="H83" s="141" t="s">
        <v>328</v>
      </c>
      <c r="I83" s="130" t="s">
        <v>329</v>
      </c>
      <c r="J83" s="130" t="s">
        <v>330</v>
      </c>
      <c r="K83" s="132">
        <v>2</v>
      </c>
      <c r="L83" s="153">
        <v>46082</v>
      </c>
      <c r="M83" s="153">
        <v>46418</v>
      </c>
      <c r="N83" s="134">
        <f t="shared" si="3"/>
        <v>48</v>
      </c>
      <c r="O83" s="132">
        <v>0</v>
      </c>
      <c r="P83" s="130" t="s">
        <v>327</v>
      </c>
      <c r="Q83" s="135">
        <f t="shared" si="5"/>
        <v>0</v>
      </c>
      <c r="R83" s="136" t="str">
        <f t="array" aca="1" ref="R83" ca="1">IF(ISNUMBER(Q83),IF(Q83=100%,"CUMPLIDA",IF(AND(ISNUMBER(M83),ISNUMBER(INDIRECT("FECHA_"&amp;$B83,1))), IF(M83&lt;=INDIRECT("FECHA_"&amp;$B83,1),"INCUMPLIDA","PROCESO"), "VERIFICAR FECHA")),"SIN VALOR AVANCE")</f>
        <v>PROCESO</v>
      </c>
    </row>
    <row r="84" spans="1:18" ht="122.25">
      <c r="A84" s="137" t="s">
        <v>12</v>
      </c>
      <c r="B84" s="138" t="s">
        <v>16</v>
      </c>
      <c r="C84" s="340"/>
      <c r="D84" s="340"/>
      <c r="E84" s="342"/>
      <c r="F84" s="342"/>
      <c r="G84" s="342"/>
      <c r="H84" s="141" t="s">
        <v>331</v>
      </c>
      <c r="I84" s="130" t="s">
        <v>332</v>
      </c>
      <c r="J84" s="130" t="s">
        <v>333</v>
      </c>
      <c r="K84" s="132">
        <v>1</v>
      </c>
      <c r="L84" s="153">
        <v>46082</v>
      </c>
      <c r="M84" s="153">
        <v>46418</v>
      </c>
      <c r="N84" s="134">
        <f t="shared" si="3"/>
        <v>48</v>
      </c>
      <c r="O84" s="132">
        <v>0</v>
      </c>
      <c r="P84" s="130" t="s">
        <v>334</v>
      </c>
      <c r="Q84" s="135">
        <f t="shared" si="5"/>
        <v>0</v>
      </c>
      <c r="R84" s="136" t="str">
        <f t="array" aca="1" ref="R84" ca="1">IF(ISNUMBER(Q84),IF(Q84=100%,"CUMPLIDA",IF(AND(ISNUMBER(M84),ISNUMBER(INDIRECT("FECHA_"&amp;$B84,1))), IF(M84&lt;=INDIRECT("FECHA_"&amp;$B84,1),"INCUMPLIDA","PROCESO"), "VERIFICAR FECHA")),"SIN VALOR AVANCE")</f>
        <v>PROCESO</v>
      </c>
    </row>
    <row r="85" spans="1:18" ht="168.75">
      <c r="A85" s="137" t="s">
        <v>12</v>
      </c>
      <c r="B85" s="138" t="s">
        <v>16</v>
      </c>
      <c r="C85" s="329"/>
      <c r="D85" s="329"/>
      <c r="E85" s="343"/>
      <c r="F85" s="343"/>
      <c r="G85" s="343"/>
      <c r="H85" s="141" t="s">
        <v>304</v>
      </c>
      <c r="I85" s="130" t="s">
        <v>305</v>
      </c>
      <c r="J85" s="130" t="s">
        <v>306</v>
      </c>
      <c r="K85" s="132">
        <v>3</v>
      </c>
      <c r="L85" s="153">
        <v>46357</v>
      </c>
      <c r="M85" s="153">
        <v>47118</v>
      </c>
      <c r="N85" s="134">
        <f t="shared" si="3"/>
        <v>108.71428571428571</v>
      </c>
      <c r="O85" s="132">
        <v>0</v>
      </c>
      <c r="P85" s="130" t="s">
        <v>307</v>
      </c>
      <c r="Q85" s="135">
        <f t="shared" si="5"/>
        <v>0</v>
      </c>
      <c r="R85" s="136" t="str">
        <f t="array" aca="1" ref="R85" ca="1">IF(ISNUMBER(Q85),IF(Q85=100%,"CUMPLIDA",IF(AND(ISNUMBER(M85),ISNUMBER(INDIRECT("FECHA_"&amp;$B85,1))), IF(M85&lt;=INDIRECT("FECHA_"&amp;$B85,1),"INCUMPLIDA","PROCESO"), "VERIFICAR FECHA")),"SIN VALOR AVANCE")</f>
        <v>PROCESO</v>
      </c>
    </row>
    <row r="86" spans="1:18" ht="120.75" customHeight="1">
      <c r="A86" s="137" t="s">
        <v>12</v>
      </c>
      <c r="B86" s="138" t="s">
        <v>16</v>
      </c>
      <c r="C86" s="337" t="s">
        <v>195</v>
      </c>
      <c r="D86" s="337" t="s">
        <v>335</v>
      </c>
      <c r="E86" s="335" t="s">
        <v>336</v>
      </c>
      <c r="F86" s="335"/>
      <c r="G86" s="335" t="s">
        <v>337</v>
      </c>
      <c r="H86" s="335" t="s">
        <v>338</v>
      </c>
      <c r="I86" s="130" t="s">
        <v>339</v>
      </c>
      <c r="J86" s="130" t="s">
        <v>236</v>
      </c>
      <c r="K86" s="132">
        <v>1</v>
      </c>
      <c r="L86" s="153">
        <v>45992</v>
      </c>
      <c r="M86" s="153">
        <v>46112</v>
      </c>
      <c r="N86" s="134">
        <f t="shared" si="3"/>
        <v>17.142857142857142</v>
      </c>
      <c r="O86" s="132">
        <v>1</v>
      </c>
      <c r="P86" s="130" t="s">
        <v>340</v>
      </c>
      <c r="Q86" s="135">
        <f t="shared" si="5"/>
        <v>1</v>
      </c>
      <c r="R86" s="136" t="str">
        <f t="array" aca="1" ref="R86" ca="1">IF(ISNUMBER(Q86),IF(Q86=100%,"CUMPLIDA",IF(AND(ISNUMBER(M86),ISNUMBER(INDIRECT("FECHA_"&amp;$B86,1))), IF(M86&lt;=INDIRECT("FECHA_"&amp;$B86,1),"INCUMPLIDA","PROCESO"), "VERIFICAR FECHA")),"SIN VALOR AVANCE")</f>
        <v>CUMPLIDA</v>
      </c>
    </row>
    <row r="87" spans="1:18" ht="105.75">
      <c r="A87" s="137" t="s">
        <v>12</v>
      </c>
      <c r="B87" s="138" t="s">
        <v>16</v>
      </c>
      <c r="C87" s="337"/>
      <c r="D87" s="337"/>
      <c r="E87" s="335"/>
      <c r="F87" s="335"/>
      <c r="G87" s="335"/>
      <c r="H87" s="335"/>
      <c r="I87" s="130" t="s">
        <v>341</v>
      </c>
      <c r="J87" s="130" t="s">
        <v>342</v>
      </c>
      <c r="K87" s="132">
        <v>1</v>
      </c>
      <c r="L87" s="153">
        <v>45992</v>
      </c>
      <c r="M87" s="153">
        <v>46112</v>
      </c>
      <c r="N87" s="134">
        <f t="shared" si="3"/>
        <v>17.142857142857142</v>
      </c>
      <c r="O87" s="132">
        <v>1</v>
      </c>
      <c r="P87" s="130" t="s">
        <v>343</v>
      </c>
      <c r="Q87" s="135">
        <f t="shared" si="5"/>
        <v>1</v>
      </c>
      <c r="R87" s="136" t="str">
        <f t="array" aca="1" ref="R87" ca="1">IF(ISNUMBER(Q87),IF(Q87=100%,"CUMPLIDA",IF(AND(ISNUMBER(M87),ISNUMBER(INDIRECT("FECHA_"&amp;$B87,1))), IF(M87&lt;=INDIRECT("FECHA_"&amp;$B87,1),"INCUMPLIDA","PROCESO"), "VERIFICAR FECHA")),"SIN VALOR AVANCE")</f>
        <v>CUMPLIDA</v>
      </c>
    </row>
    <row r="88" spans="1:18" ht="120.75">
      <c r="A88" s="137" t="s">
        <v>12</v>
      </c>
      <c r="B88" s="138" t="s">
        <v>16</v>
      </c>
      <c r="C88" s="337"/>
      <c r="D88" s="337"/>
      <c r="E88" s="335"/>
      <c r="F88" s="335"/>
      <c r="G88" s="335"/>
      <c r="H88" s="335"/>
      <c r="I88" s="130" t="s">
        <v>344</v>
      </c>
      <c r="J88" s="130" t="s">
        <v>215</v>
      </c>
      <c r="K88" s="132">
        <v>1</v>
      </c>
      <c r="L88" s="153">
        <v>46113</v>
      </c>
      <c r="M88" s="153">
        <v>46203</v>
      </c>
      <c r="N88" s="134">
        <f t="shared" si="3"/>
        <v>12.857142857142858</v>
      </c>
      <c r="O88" s="132">
        <v>0</v>
      </c>
      <c r="P88" s="130" t="s">
        <v>340</v>
      </c>
      <c r="Q88" s="135">
        <f t="shared" si="5"/>
        <v>0</v>
      </c>
      <c r="R88" s="136" t="str">
        <f t="array" aca="1" ref="R88" ca="1">IF(ISNUMBER(Q88),IF(Q88=100%,"CUMPLIDA",IF(AND(ISNUMBER(M88),ISNUMBER(INDIRECT("FECHA_"&amp;$B88,1))), IF(M88&lt;=INDIRECT("FECHA_"&amp;$B88,1),"INCUMPLIDA","PROCESO"), "VERIFICAR FECHA")),"SIN VALOR AVANCE")</f>
        <v>PROCESO</v>
      </c>
    </row>
    <row r="89" spans="1:18" ht="106.5">
      <c r="A89" s="137" t="s">
        <v>12</v>
      </c>
      <c r="B89" s="138" t="s">
        <v>16</v>
      </c>
      <c r="C89" s="337"/>
      <c r="D89" s="337"/>
      <c r="E89" s="335"/>
      <c r="F89" s="335"/>
      <c r="G89" s="335"/>
      <c r="H89" s="335"/>
      <c r="I89" s="130" t="s">
        <v>345</v>
      </c>
      <c r="J89" s="130" t="s">
        <v>346</v>
      </c>
      <c r="K89" s="132">
        <v>12</v>
      </c>
      <c r="L89" s="153">
        <v>46023</v>
      </c>
      <c r="M89" s="158">
        <v>46446</v>
      </c>
      <c r="N89" s="134">
        <f t="shared" si="3"/>
        <v>60.428571428571431</v>
      </c>
      <c r="O89" s="132">
        <v>0</v>
      </c>
      <c r="P89" s="130" t="s">
        <v>340</v>
      </c>
      <c r="Q89" s="135">
        <f t="shared" si="5"/>
        <v>0</v>
      </c>
      <c r="R89" s="136" t="str">
        <f t="array" aca="1" ref="R89" ca="1">IF(ISNUMBER(Q89),IF(Q89=100%,"CUMPLIDA",IF(AND(ISNUMBER(M89),ISNUMBER(INDIRECT("FECHA_"&amp;$B89,1))), IF(M89&lt;=INDIRECT("FECHA_"&amp;$B89,1),"INCUMPLIDA","PROCESO"), "VERIFICAR FECHA")),"SIN VALOR AVANCE")</f>
        <v>PROCESO</v>
      </c>
    </row>
    <row r="90" spans="1:18" ht="195.75">
      <c r="A90" s="137" t="s">
        <v>12</v>
      </c>
      <c r="B90" s="138" t="s">
        <v>16</v>
      </c>
      <c r="C90" s="337"/>
      <c r="D90" s="337"/>
      <c r="E90" s="335"/>
      <c r="F90" s="335"/>
      <c r="G90" s="335"/>
      <c r="H90" s="335" t="s">
        <v>347</v>
      </c>
      <c r="I90" s="130" t="s">
        <v>348</v>
      </c>
      <c r="J90" s="130" t="s">
        <v>236</v>
      </c>
      <c r="K90" s="132">
        <v>1</v>
      </c>
      <c r="L90" s="153">
        <v>45992</v>
      </c>
      <c r="M90" s="153">
        <v>46203</v>
      </c>
      <c r="N90" s="134">
        <f t="shared" si="3"/>
        <v>30.142857142857142</v>
      </c>
      <c r="O90" s="132">
        <v>0</v>
      </c>
      <c r="P90" s="130" t="s">
        <v>237</v>
      </c>
      <c r="Q90" s="135">
        <f t="shared" si="5"/>
        <v>0</v>
      </c>
      <c r="R90" s="136" t="str">
        <f t="array" aca="1" ref="R90" ca="1">IF(ISNUMBER(Q90),IF(Q90=100%,"CUMPLIDA",IF(AND(ISNUMBER(M90),ISNUMBER(INDIRECT("FECHA_"&amp;$B90,1))), IF(M90&lt;=INDIRECT("FECHA_"&amp;$B90,1),"INCUMPLIDA","PROCESO"), "VERIFICAR FECHA")),"SIN VALOR AVANCE")</f>
        <v>PROCESO</v>
      </c>
    </row>
    <row r="91" spans="1:18" ht="106.5">
      <c r="A91" s="137" t="s">
        <v>12</v>
      </c>
      <c r="B91" s="138" t="s">
        <v>16</v>
      </c>
      <c r="C91" s="337"/>
      <c r="D91" s="337"/>
      <c r="E91" s="335"/>
      <c r="F91" s="335"/>
      <c r="G91" s="335"/>
      <c r="H91" s="335"/>
      <c r="I91" s="130" t="s">
        <v>349</v>
      </c>
      <c r="J91" s="130" t="s">
        <v>346</v>
      </c>
      <c r="K91" s="132">
        <v>12</v>
      </c>
      <c r="L91" s="153">
        <v>46023</v>
      </c>
      <c r="M91" s="153">
        <v>46387</v>
      </c>
      <c r="N91" s="134">
        <f t="shared" si="3"/>
        <v>52</v>
      </c>
      <c r="O91" s="132">
        <v>0</v>
      </c>
      <c r="P91" s="130" t="s">
        <v>237</v>
      </c>
      <c r="Q91" s="135">
        <f t="shared" si="5"/>
        <v>0</v>
      </c>
      <c r="R91" s="136" t="str">
        <f t="array" aca="1" ref="R91" ca="1">IF(ISNUMBER(Q91),IF(Q91=100%,"CUMPLIDA",IF(AND(ISNUMBER(M91),ISNUMBER(INDIRECT("FECHA_"&amp;$B91,1))), IF(M91&lt;=INDIRECT("FECHA_"&amp;$B91,1),"INCUMPLIDA","PROCESO"), "VERIFICAR FECHA")),"SIN VALOR AVANCE")</f>
        <v>PROCESO</v>
      </c>
    </row>
    <row r="92" spans="1:18" ht="106.5">
      <c r="A92" s="137" t="s">
        <v>12</v>
      </c>
      <c r="B92" s="138" t="s">
        <v>16</v>
      </c>
      <c r="C92" s="337"/>
      <c r="D92" s="337"/>
      <c r="E92" s="335"/>
      <c r="F92" s="335"/>
      <c r="G92" s="335"/>
      <c r="H92" s="338" t="s">
        <v>350</v>
      </c>
      <c r="I92" s="130" t="s">
        <v>351</v>
      </c>
      <c r="J92" s="130" t="s">
        <v>229</v>
      </c>
      <c r="K92" s="132">
        <v>1</v>
      </c>
      <c r="L92" s="153">
        <v>46023</v>
      </c>
      <c r="M92" s="153">
        <v>46112</v>
      </c>
      <c r="N92" s="134">
        <f t="shared" si="3"/>
        <v>12.714285714285714</v>
      </c>
      <c r="O92" s="132">
        <v>1</v>
      </c>
      <c r="P92" s="130" t="s">
        <v>352</v>
      </c>
      <c r="Q92" s="135">
        <f>O92/K92</f>
        <v>1</v>
      </c>
      <c r="R92" s="136" t="str">
        <f t="array" aca="1" ref="R92" ca="1">IF(ISNUMBER(Q92),IF(Q92=100%,"CUMPLIDA",IF(AND(ISNUMBER(M92),ISNUMBER(INDIRECT("FECHA_"&amp;$B92,1))), IF(M92&lt;=INDIRECT("FECHA_"&amp;$B92,1),"INCUMPLIDA","PROCESO"), "VERIFICAR FECHA")),"SIN VALOR AVANCE")</f>
        <v>CUMPLIDA</v>
      </c>
    </row>
    <row r="93" spans="1:18" ht="106.5">
      <c r="A93" s="137" t="s">
        <v>12</v>
      </c>
      <c r="B93" s="138" t="s">
        <v>16</v>
      </c>
      <c r="C93" s="337"/>
      <c r="D93" s="337"/>
      <c r="E93" s="335"/>
      <c r="F93" s="335"/>
      <c r="G93" s="335"/>
      <c r="H93" s="338"/>
      <c r="I93" s="130" t="s">
        <v>353</v>
      </c>
      <c r="J93" s="130" t="s">
        <v>354</v>
      </c>
      <c r="K93" s="132">
        <v>1</v>
      </c>
      <c r="L93" s="153">
        <v>46023</v>
      </c>
      <c r="M93" s="153">
        <v>46112</v>
      </c>
      <c r="N93" s="134">
        <f t="shared" si="3"/>
        <v>12.714285714285714</v>
      </c>
      <c r="O93" s="132">
        <v>1</v>
      </c>
      <c r="P93" s="130" t="s">
        <v>352</v>
      </c>
      <c r="Q93" s="135">
        <f>O93/K93</f>
        <v>1</v>
      </c>
      <c r="R93" s="136" t="str">
        <f t="array" aca="1" ref="R93" ca="1">IF(ISNUMBER(Q93),IF(Q93=100%,"CUMPLIDA",IF(AND(ISNUMBER(M93),ISNUMBER(INDIRECT("FECHA_"&amp;$B93,1))), IF(M93&lt;=INDIRECT("FECHA_"&amp;$B93,1),"INCUMPLIDA","PROCESO"), "VERIFICAR FECHA")),"SIN VALOR AVANCE")</f>
        <v>CUMPLIDA</v>
      </c>
    </row>
    <row r="94" spans="1:18" ht="105.75">
      <c r="A94" s="137" t="s">
        <v>12</v>
      </c>
      <c r="B94" s="138" t="s">
        <v>16</v>
      </c>
      <c r="C94" s="337"/>
      <c r="D94" s="337"/>
      <c r="E94" s="335"/>
      <c r="F94" s="335"/>
      <c r="G94" s="335"/>
      <c r="H94" s="338"/>
      <c r="I94" s="130" t="s">
        <v>355</v>
      </c>
      <c r="J94" s="130" t="s">
        <v>247</v>
      </c>
      <c r="K94" s="132">
        <v>1</v>
      </c>
      <c r="L94" s="153">
        <v>45992</v>
      </c>
      <c r="M94" s="153">
        <v>46022</v>
      </c>
      <c r="N94" s="134">
        <f>(M94-L94)/7</f>
        <v>4.2857142857142856</v>
      </c>
      <c r="O94" s="132">
        <v>1</v>
      </c>
      <c r="P94" s="130" t="s">
        <v>241</v>
      </c>
      <c r="Q94" s="135">
        <f>O94/K94</f>
        <v>1</v>
      </c>
      <c r="R94" s="136" t="str">
        <f t="array" aca="1" ref="R94" ca="1">IF(ISNUMBER(Q94),IF(Q94=100%,"CUMPLIDA",IF(AND(ISNUMBER(M94),ISNUMBER(INDIRECT("FECHA_"&amp;$B94,1))), IF(M94&lt;=INDIRECT("FECHA_"&amp;$B94,1),"INCUMPLIDA","PROCESO"), "VERIFICAR FECHA")),"SIN VALOR AVANCE")</f>
        <v>CUMPLIDA</v>
      </c>
    </row>
    <row r="95" spans="1:18" ht="165.75" hidden="1" customHeight="1">
      <c r="A95" s="159" t="s">
        <v>17</v>
      </c>
      <c r="B95" s="160" t="s">
        <v>16</v>
      </c>
      <c r="C95" s="337" t="s">
        <v>356</v>
      </c>
      <c r="D95" s="344" t="s">
        <v>357</v>
      </c>
      <c r="E95" s="345" t="s">
        <v>358</v>
      </c>
      <c r="F95" s="345"/>
      <c r="G95" s="345" t="s">
        <v>359</v>
      </c>
      <c r="H95" s="335" t="s">
        <v>360</v>
      </c>
      <c r="I95" s="130" t="s">
        <v>361</v>
      </c>
      <c r="J95" s="162" t="s">
        <v>362</v>
      </c>
      <c r="K95" s="163">
        <v>2</v>
      </c>
      <c r="L95" s="164">
        <v>45904</v>
      </c>
      <c r="M95" s="164">
        <v>46057</v>
      </c>
      <c r="N95" s="165">
        <f t="shared" ref="N95:N100" si="6">(M95-L95)/7</f>
        <v>21.857142857142858</v>
      </c>
      <c r="O95" s="166">
        <v>1</v>
      </c>
      <c r="P95" s="162" t="s">
        <v>363</v>
      </c>
      <c r="Q95" s="167">
        <f t="shared" ref="Q95:Q144" si="7">O95/K95</f>
        <v>0.5</v>
      </c>
      <c r="R95" s="136" t="str">
        <f t="array" aca="1" ref="R95" ca="1">IF(ISNUMBER(Q95),IF(Q95=100%,"CUMPLIDA",IF(AND(ISNUMBER(M95),ISNUMBER(INDIRECT("FECHA_"&amp;$B95,1))), IF(M95&lt;=INDIRECT("FECHA_"&amp;$B95,1),"INCUMPLIDA","PROCESO"), "VERIFICAR FECHA")),"SIN VALOR AVANCE")</f>
        <v>PROCESO</v>
      </c>
    </row>
    <row r="96" spans="1:18" ht="165.75" hidden="1">
      <c r="A96" s="159" t="s">
        <v>17</v>
      </c>
      <c r="B96" s="160" t="s">
        <v>16</v>
      </c>
      <c r="C96" s="337"/>
      <c r="D96" s="344"/>
      <c r="E96" s="345"/>
      <c r="F96" s="345"/>
      <c r="G96" s="345"/>
      <c r="H96" s="335"/>
      <c r="I96" s="130" t="s">
        <v>364</v>
      </c>
      <c r="J96" s="162" t="s">
        <v>365</v>
      </c>
      <c r="K96" s="163">
        <v>6</v>
      </c>
      <c r="L96" s="164">
        <v>45904</v>
      </c>
      <c r="M96" s="164">
        <v>46057</v>
      </c>
      <c r="N96" s="165">
        <f t="shared" si="6"/>
        <v>21.857142857142858</v>
      </c>
      <c r="O96" s="166">
        <v>4</v>
      </c>
      <c r="P96" s="162" t="s">
        <v>363</v>
      </c>
      <c r="Q96" s="167">
        <f t="shared" si="7"/>
        <v>0.66666666666666663</v>
      </c>
      <c r="R96" s="136" t="str">
        <f t="array" aca="1" ref="R96" ca="1">IF(ISNUMBER(Q96),IF(Q96=100%,"CUMPLIDA",IF(AND(ISNUMBER(M96),ISNUMBER(INDIRECT("FECHA_"&amp;$B96,1))), IF(M96&lt;=INDIRECT("FECHA_"&amp;$B96,1),"INCUMPLIDA","PROCESO"), "VERIFICAR FECHA")),"SIN VALOR AVANCE")</f>
        <v>PROCESO</v>
      </c>
    </row>
    <row r="97" spans="1:18" ht="165.75" hidden="1">
      <c r="A97" s="159" t="s">
        <v>17</v>
      </c>
      <c r="B97" s="160" t="s">
        <v>16</v>
      </c>
      <c r="C97" s="337"/>
      <c r="D97" s="344"/>
      <c r="E97" s="345"/>
      <c r="F97" s="345"/>
      <c r="G97" s="345"/>
      <c r="H97" s="141" t="s">
        <v>366</v>
      </c>
      <c r="I97" s="130" t="s">
        <v>367</v>
      </c>
      <c r="J97" s="162" t="s">
        <v>368</v>
      </c>
      <c r="K97" s="163">
        <v>6</v>
      </c>
      <c r="L97" s="164">
        <v>45904</v>
      </c>
      <c r="M97" s="164">
        <v>46053</v>
      </c>
      <c r="N97" s="165">
        <f t="shared" si="6"/>
        <v>21.285714285714285</v>
      </c>
      <c r="O97" s="166">
        <v>4</v>
      </c>
      <c r="P97" s="162" t="s">
        <v>363</v>
      </c>
      <c r="Q97" s="167">
        <f t="shared" si="7"/>
        <v>0.66666666666666663</v>
      </c>
      <c r="R97" s="136" t="str">
        <f t="array" aca="1" ref="R97" ca="1">IF(ISNUMBER(Q97),IF(Q97=100%,"CUMPLIDA",IF(AND(ISNUMBER(M97),ISNUMBER(INDIRECT("FECHA_"&amp;$B97,1))), IF(M97&lt;=INDIRECT("FECHA_"&amp;$B97,1),"INCUMPLIDA","PROCESO"), "VERIFICAR FECHA")),"SIN VALOR AVANCE")</f>
        <v>PROCESO</v>
      </c>
    </row>
    <row r="98" spans="1:18" ht="165" hidden="1" customHeight="1">
      <c r="A98" s="159" t="s">
        <v>17</v>
      </c>
      <c r="B98" s="160" t="s">
        <v>16</v>
      </c>
      <c r="C98" s="337" t="s">
        <v>369</v>
      </c>
      <c r="D98" s="344" t="s">
        <v>357</v>
      </c>
      <c r="E98" s="345" t="s">
        <v>370</v>
      </c>
      <c r="F98" s="345"/>
      <c r="G98" s="345" t="s">
        <v>371</v>
      </c>
      <c r="H98" s="141" t="s">
        <v>372</v>
      </c>
      <c r="I98" s="130" t="s">
        <v>373</v>
      </c>
      <c r="J98" s="162" t="s">
        <v>374</v>
      </c>
      <c r="K98" s="163">
        <v>2</v>
      </c>
      <c r="L98" s="164">
        <v>45931</v>
      </c>
      <c r="M98" s="164">
        <v>46203</v>
      </c>
      <c r="N98" s="165">
        <f t="shared" si="6"/>
        <v>38.857142857142854</v>
      </c>
      <c r="O98" s="166">
        <v>1</v>
      </c>
      <c r="P98" s="162" t="s">
        <v>375</v>
      </c>
      <c r="Q98" s="167">
        <f t="shared" si="7"/>
        <v>0.5</v>
      </c>
      <c r="R98" s="136" t="str">
        <f t="array" aca="1" ref="R98" ca="1">IF(ISNUMBER(Q98),IF(Q98=100%,"CUMPLIDA",IF(AND(ISNUMBER(M98),ISNUMBER(INDIRECT("FECHA_"&amp;$B98,1))), IF(M98&lt;=INDIRECT("FECHA_"&amp;$B98,1),"INCUMPLIDA","PROCESO"), "VERIFICAR FECHA")),"SIN VALOR AVANCE")</f>
        <v>PROCESO</v>
      </c>
    </row>
    <row r="99" spans="1:18" ht="240.75" hidden="1">
      <c r="A99" s="159" t="s">
        <v>17</v>
      </c>
      <c r="B99" s="160" t="s">
        <v>16</v>
      </c>
      <c r="C99" s="337"/>
      <c r="D99" s="344"/>
      <c r="E99" s="345"/>
      <c r="F99" s="345"/>
      <c r="G99" s="345"/>
      <c r="H99" s="141" t="s">
        <v>376</v>
      </c>
      <c r="I99" s="130" t="s">
        <v>377</v>
      </c>
      <c r="J99" s="162" t="s">
        <v>378</v>
      </c>
      <c r="K99" s="163">
        <v>3</v>
      </c>
      <c r="L99" s="164">
        <v>45931</v>
      </c>
      <c r="M99" s="164">
        <v>46234</v>
      </c>
      <c r="N99" s="165">
        <f t="shared" si="6"/>
        <v>43.285714285714285</v>
      </c>
      <c r="O99" s="166">
        <v>1</v>
      </c>
      <c r="P99" s="162" t="s">
        <v>379</v>
      </c>
      <c r="Q99" s="167">
        <f t="shared" si="7"/>
        <v>0.33333333333333331</v>
      </c>
      <c r="R99" s="136" t="str">
        <f t="array" aca="1" ref="R99" ca="1">IF(ISNUMBER(Q99),IF(Q99=100%,"CUMPLIDA",IF(AND(ISNUMBER(M99),ISNUMBER(INDIRECT("FECHA_"&amp;$B99,1))), IF(M99&lt;=INDIRECT("FECHA_"&amp;$B99,1),"INCUMPLIDA","PROCESO"), "VERIFICAR FECHA")),"SIN VALOR AVANCE")</f>
        <v>PROCESO</v>
      </c>
    </row>
    <row r="100" spans="1:18" ht="240.75" hidden="1">
      <c r="A100" s="159" t="s">
        <v>17</v>
      </c>
      <c r="B100" s="160" t="s">
        <v>16</v>
      </c>
      <c r="C100" s="337"/>
      <c r="D100" s="344"/>
      <c r="E100" s="345"/>
      <c r="F100" s="345"/>
      <c r="G100" s="345"/>
      <c r="H100" s="141"/>
      <c r="I100" s="130" t="s">
        <v>380</v>
      </c>
      <c r="J100" s="162" t="s">
        <v>381</v>
      </c>
      <c r="K100" s="163">
        <v>6</v>
      </c>
      <c r="L100" s="164">
        <v>45931</v>
      </c>
      <c r="M100" s="164">
        <v>46142</v>
      </c>
      <c r="N100" s="165">
        <f t="shared" si="6"/>
        <v>30.142857142857142</v>
      </c>
      <c r="O100" s="166">
        <v>3</v>
      </c>
      <c r="P100" s="162" t="s">
        <v>379</v>
      </c>
      <c r="Q100" s="167">
        <f t="shared" si="7"/>
        <v>0.5</v>
      </c>
      <c r="R100" s="136" t="str">
        <f t="array" aca="1" ref="R100" ca="1">IF(ISNUMBER(Q100),IF(Q100=100%,"CUMPLIDA",IF(AND(ISNUMBER(M100),ISNUMBER(INDIRECT("FECHA_"&amp;$B100,1))), IF(M100&lt;=INDIRECT("FECHA_"&amp;$B100,1),"INCUMPLIDA","PROCESO"), "VERIFICAR FECHA")),"SIN VALOR AVANCE")</f>
        <v>PROCESO</v>
      </c>
    </row>
    <row r="101" spans="1:18" ht="180.75" hidden="1" customHeight="1">
      <c r="A101" s="159" t="s">
        <v>17</v>
      </c>
      <c r="B101" s="160" t="s">
        <v>16</v>
      </c>
      <c r="C101" s="337" t="s">
        <v>382</v>
      </c>
      <c r="D101" s="344" t="s">
        <v>357</v>
      </c>
      <c r="E101" s="345" t="s">
        <v>383</v>
      </c>
      <c r="F101" s="345"/>
      <c r="G101" s="345" t="s">
        <v>384</v>
      </c>
      <c r="H101" s="335" t="s">
        <v>385</v>
      </c>
      <c r="I101" s="148" t="s">
        <v>386</v>
      </c>
      <c r="J101" s="162" t="s">
        <v>387</v>
      </c>
      <c r="K101" s="163">
        <v>2</v>
      </c>
      <c r="L101" s="164">
        <v>45901</v>
      </c>
      <c r="M101" s="164">
        <v>46112</v>
      </c>
      <c r="N101" s="165">
        <f>(M101-L101)/7</f>
        <v>30.142857142857142</v>
      </c>
      <c r="O101" s="166">
        <v>1</v>
      </c>
      <c r="P101" s="162" t="s">
        <v>388</v>
      </c>
      <c r="Q101" s="167">
        <f t="shared" si="7"/>
        <v>0.5</v>
      </c>
      <c r="R101" s="136" t="str">
        <f t="array" aca="1" ref="R101" ca="1">IF(ISNUMBER(Q101),IF(Q101=100%,"CUMPLIDA",IF(AND(ISNUMBER(M101),ISNUMBER(INDIRECT("FECHA_"&amp;$B101,1))), IF(M101&lt;=INDIRECT("FECHA_"&amp;$B101,1),"INCUMPLIDA","PROCESO"), "VERIFICAR FECHA")),"SIN VALOR AVANCE")</f>
        <v>PROCESO</v>
      </c>
    </row>
    <row r="102" spans="1:18" ht="180.75" hidden="1">
      <c r="A102" s="159" t="s">
        <v>17</v>
      </c>
      <c r="B102" s="160" t="s">
        <v>16</v>
      </c>
      <c r="C102" s="337"/>
      <c r="D102" s="344"/>
      <c r="E102" s="345"/>
      <c r="F102" s="345"/>
      <c r="G102" s="345"/>
      <c r="H102" s="335"/>
      <c r="I102" s="130" t="s">
        <v>389</v>
      </c>
      <c r="J102" s="162" t="s">
        <v>390</v>
      </c>
      <c r="K102" s="163">
        <v>2</v>
      </c>
      <c r="L102" s="164">
        <v>45901</v>
      </c>
      <c r="M102" s="164">
        <v>46112</v>
      </c>
      <c r="N102" s="165">
        <f>(M102-L102)/7</f>
        <v>30.142857142857142</v>
      </c>
      <c r="O102" s="166">
        <v>1</v>
      </c>
      <c r="P102" s="162" t="s">
        <v>388</v>
      </c>
      <c r="Q102" s="167">
        <f t="shared" si="7"/>
        <v>0.5</v>
      </c>
      <c r="R102" s="136" t="str">
        <f t="array" aca="1" ref="R102" ca="1">IF(ISNUMBER(Q102),IF(Q102=100%,"CUMPLIDA",IF(AND(ISNUMBER(M102),ISNUMBER(INDIRECT("FECHA_"&amp;$B102,1))), IF(M102&lt;=INDIRECT("FECHA_"&amp;$B102,1),"INCUMPLIDA","PROCESO"), "VERIFICAR FECHA")),"SIN VALOR AVANCE")</f>
        <v>PROCESO</v>
      </c>
    </row>
    <row r="103" spans="1:18" ht="180.75" hidden="1">
      <c r="A103" s="159" t="s">
        <v>17</v>
      </c>
      <c r="B103" s="160" t="s">
        <v>16</v>
      </c>
      <c r="C103" s="337"/>
      <c r="D103" s="344"/>
      <c r="E103" s="345"/>
      <c r="F103" s="345"/>
      <c r="G103" s="345"/>
      <c r="H103" s="141" t="s">
        <v>391</v>
      </c>
      <c r="I103" s="148" t="s">
        <v>392</v>
      </c>
      <c r="J103" s="162" t="s">
        <v>393</v>
      </c>
      <c r="K103" s="163">
        <v>2</v>
      </c>
      <c r="L103" s="164">
        <v>45901</v>
      </c>
      <c r="M103" s="164">
        <v>46112</v>
      </c>
      <c r="N103" s="165">
        <f>(M103-L103)/7</f>
        <v>30.142857142857142</v>
      </c>
      <c r="O103" s="166">
        <v>1</v>
      </c>
      <c r="P103" s="162" t="s">
        <v>388</v>
      </c>
      <c r="Q103" s="167">
        <f t="shared" si="7"/>
        <v>0.5</v>
      </c>
      <c r="R103" s="136" t="str">
        <f t="array" aca="1" ref="R103" ca="1">IF(ISNUMBER(Q103),IF(Q103=100%,"CUMPLIDA",IF(AND(ISNUMBER(M103),ISNUMBER(INDIRECT("FECHA_"&amp;$B103,1))), IF(M103&lt;=INDIRECT("FECHA_"&amp;$B103,1),"INCUMPLIDA","PROCESO"), "VERIFICAR FECHA")),"SIN VALOR AVANCE")</f>
        <v>PROCESO</v>
      </c>
    </row>
    <row r="104" spans="1:18" ht="225.75" hidden="1" customHeight="1">
      <c r="A104" s="159" t="s">
        <v>17</v>
      </c>
      <c r="B104" s="160" t="s">
        <v>16</v>
      </c>
      <c r="C104" s="337" t="s">
        <v>394</v>
      </c>
      <c r="D104" s="344" t="s">
        <v>357</v>
      </c>
      <c r="E104" s="345" t="s">
        <v>395</v>
      </c>
      <c r="F104" s="345"/>
      <c r="G104" s="345" t="s">
        <v>396</v>
      </c>
      <c r="H104" s="141" t="s">
        <v>397</v>
      </c>
      <c r="I104" s="130" t="s">
        <v>398</v>
      </c>
      <c r="J104" s="162" t="s">
        <v>399</v>
      </c>
      <c r="K104" s="163">
        <v>6</v>
      </c>
      <c r="L104" s="164">
        <v>45931</v>
      </c>
      <c r="M104" s="164">
        <v>46112</v>
      </c>
      <c r="N104" s="165">
        <f>(M104-L104)/7</f>
        <v>25.857142857142858</v>
      </c>
      <c r="O104" s="166">
        <v>3</v>
      </c>
      <c r="P104" s="162" t="s">
        <v>400</v>
      </c>
      <c r="Q104" s="167">
        <f t="shared" si="7"/>
        <v>0.5</v>
      </c>
      <c r="R104" s="136" t="str">
        <f t="array" aca="1" ref="R104" ca="1">IF(ISNUMBER(Q104),IF(Q104=100%,"CUMPLIDA",IF(AND(ISNUMBER(M104),ISNUMBER(INDIRECT("FECHA_"&amp;$B104,1))), IF(M104&lt;=INDIRECT("FECHA_"&amp;$B104,1),"INCUMPLIDA","PROCESO"), "VERIFICAR FECHA")),"SIN VALOR AVANCE")</f>
        <v>PROCESO</v>
      </c>
    </row>
    <row r="105" spans="1:18" ht="270" hidden="1">
      <c r="A105" s="159" t="s">
        <v>17</v>
      </c>
      <c r="B105" s="160" t="s">
        <v>16</v>
      </c>
      <c r="C105" s="337"/>
      <c r="D105" s="344"/>
      <c r="E105" s="345"/>
      <c r="F105" s="345"/>
      <c r="G105" s="345"/>
      <c r="H105" s="141" t="s">
        <v>401</v>
      </c>
      <c r="I105" s="148" t="s">
        <v>402</v>
      </c>
      <c r="J105" s="162" t="s">
        <v>403</v>
      </c>
      <c r="K105" s="163">
        <v>2</v>
      </c>
      <c r="L105" s="164">
        <v>45931</v>
      </c>
      <c r="M105" s="164">
        <v>46112</v>
      </c>
      <c r="N105" s="165">
        <f>(M105-L105)/7</f>
        <v>25.857142857142858</v>
      </c>
      <c r="O105" s="166">
        <v>1</v>
      </c>
      <c r="P105" s="162" t="s">
        <v>400</v>
      </c>
      <c r="Q105" s="167">
        <f t="shared" si="7"/>
        <v>0.5</v>
      </c>
      <c r="R105" s="136" t="str">
        <f t="array" aca="1" ref="R105" ca="1">IF(ISNUMBER(Q105),IF(Q105=100%,"CUMPLIDA",IF(AND(ISNUMBER(M105),ISNUMBER(INDIRECT("FECHA_"&amp;$B105,1))), IF(M105&lt;=INDIRECT("FECHA_"&amp;$B105,1),"INCUMPLIDA","PROCESO"), "VERIFICAR FECHA")),"SIN VALOR AVANCE")</f>
        <v>PROCESO</v>
      </c>
    </row>
    <row r="106" spans="1:18" ht="255.75" hidden="1">
      <c r="A106" s="159" t="s">
        <v>17</v>
      </c>
      <c r="B106" s="160" t="s">
        <v>16</v>
      </c>
      <c r="C106" s="337"/>
      <c r="D106" s="344"/>
      <c r="E106" s="345"/>
      <c r="F106" s="345"/>
      <c r="G106" s="345"/>
      <c r="H106" s="141" t="s">
        <v>404</v>
      </c>
      <c r="I106" s="130" t="s">
        <v>405</v>
      </c>
      <c r="J106" s="162" t="s">
        <v>406</v>
      </c>
      <c r="K106" s="163">
        <v>5</v>
      </c>
      <c r="L106" s="164">
        <v>45931</v>
      </c>
      <c r="M106" s="164">
        <v>46112</v>
      </c>
      <c r="N106" s="165">
        <f>+(M106-L106)/7</f>
        <v>25.857142857142858</v>
      </c>
      <c r="O106" s="166">
        <v>3</v>
      </c>
      <c r="P106" s="162" t="s">
        <v>407</v>
      </c>
      <c r="Q106" s="167">
        <f t="shared" si="7"/>
        <v>0.6</v>
      </c>
      <c r="R106" s="136" t="str">
        <f t="array" aca="1" ref="R106" ca="1">IF(ISNUMBER(Q106),IF(Q106=100%,"CUMPLIDA",IF(AND(ISNUMBER(M106),ISNUMBER(INDIRECT("FECHA_"&amp;$B106,1))), IF(M106&lt;=INDIRECT("FECHA_"&amp;$B106,1),"INCUMPLIDA","PROCESO"), "VERIFICAR FECHA")),"SIN VALOR AVANCE")</f>
        <v>PROCESO</v>
      </c>
    </row>
    <row r="107" spans="1:18" ht="165.75" hidden="1" customHeight="1">
      <c r="A107" s="159" t="s">
        <v>17</v>
      </c>
      <c r="B107" s="160" t="s">
        <v>16</v>
      </c>
      <c r="C107" s="337" t="s">
        <v>408</v>
      </c>
      <c r="D107" s="344" t="s">
        <v>357</v>
      </c>
      <c r="E107" s="345" t="s">
        <v>409</v>
      </c>
      <c r="F107" s="345"/>
      <c r="G107" s="345" t="s">
        <v>410</v>
      </c>
      <c r="H107" s="335" t="s">
        <v>411</v>
      </c>
      <c r="I107" s="130" t="s">
        <v>412</v>
      </c>
      <c r="J107" s="162" t="s">
        <v>413</v>
      </c>
      <c r="K107" s="168">
        <v>1</v>
      </c>
      <c r="L107" s="145">
        <v>45869</v>
      </c>
      <c r="M107" s="164">
        <v>46112</v>
      </c>
      <c r="N107" s="165">
        <f>(M107-L107)/7</f>
        <v>34.714285714285715</v>
      </c>
      <c r="O107" s="132">
        <v>0</v>
      </c>
      <c r="P107" s="162" t="s">
        <v>414</v>
      </c>
      <c r="Q107" s="167">
        <f t="shared" si="7"/>
        <v>0</v>
      </c>
      <c r="R107" s="136" t="str">
        <f t="array" aca="1" ref="R107" ca="1">IF(ISNUMBER(Q107),IF(Q107=100%,"CUMPLIDA",IF(AND(ISNUMBER(M107),ISNUMBER(INDIRECT("FECHA_"&amp;$B107,1))), IF(M107&lt;=INDIRECT("FECHA_"&amp;$B107,1),"INCUMPLIDA","PROCESO"), "VERIFICAR FECHA")),"SIN VALOR AVANCE")</f>
        <v>PROCESO</v>
      </c>
    </row>
    <row r="108" spans="1:18" ht="165.75" hidden="1">
      <c r="A108" s="159" t="s">
        <v>17</v>
      </c>
      <c r="B108" s="160" t="s">
        <v>16</v>
      </c>
      <c r="C108" s="337"/>
      <c r="D108" s="344"/>
      <c r="E108" s="345"/>
      <c r="F108" s="345"/>
      <c r="G108" s="345"/>
      <c r="H108" s="335"/>
      <c r="I108" s="130" t="s">
        <v>415</v>
      </c>
      <c r="J108" s="162" t="s">
        <v>416</v>
      </c>
      <c r="K108" s="163">
        <v>2</v>
      </c>
      <c r="L108" s="145">
        <v>45869</v>
      </c>
      <c r="M108" s="164">
        <v>46112</v>
      </c>
      <c r="N108" s="165">
        <f>(M108-L108)/7</f>
        <v>34.714285714285715</v>
      </c>
      <c r="O108" s="132">
        <v>0</v>
      </c>
      <c r="P108" s="162" t="s">
        <v>414</v>
      </c>
      <c r="Q108" s="167">
        <f t="shared" si="7"/>
        <v>0</v>
      </c>
      <c r="R108" s="136" t="str">
        <f t="array" aca="1" ref="R108" ca="1">IF(ISNUMBER(Q108),IF(Q108=100%,"CUMPLIDA",IF(AND(ISNUMBER(M108),ISNUMBER(INDIRECT("FECHA_"&amp;$B108,1))), IF(M108&lt;=INDIRECT("FECHA_"&amp;$B108,1),"INCUMPLIDA","PROCESO"), "VERIFICAR FECHA")),"SIN VALOR AVANCE")</f>
        <v>PROCESO</v>
      </c>
    </row>
    <row r="109" spans="1:18" ht="180.75" hidden="1" customHeight="1">
      <c r="A109" s="159" t="s">
        <v>17</v>
      </c>
      <c r="B109" s="160" t="s">
        <v>16</v>
      </c>
      <c r="C109" s="337" t="s">
        <v>417</v>
      </c>
      <c r="D109" s="344" t="s">
        <v>357</v>
      </c>
      <c r="E109" s="345" t="s">
        <v>418</v>
      </c>
      <c r="F109" s="345"/>
      <c r="G109" s="345" t="s">
        <v>419</v>
      </c>
      <c r="H109" s="141" t="s">
        <v>420</v>
      </c>
      <c r="I109" s="130" t="s">
        <v>421</v>
      </c>
      <c r="J109" s="162" t="s">
        <v>422</v>
      </c>
      <c r="K109" s="163">
        <v>15</v>
      </c>
      <c r="L109" s="164">
        <v>46113</v>
      </c>
      <c r="M109" s="164">
        <v>47483</v>
      </c>
      <c r="N109" s="165">
        <f>(M109-L109)/7</f>
        <v>195.71428571428572</v>
      </c>
      <c r="O109" s="166">
        <v>0</v>
      </c>
      <c r="P109" s="162" t="s">
        <v>423</v>
      </c>
      <c r="Q109" s="167">
        <f t="shared" si="7"/>
        <v>0</v>
      </c>
      <c r="R109" s="136" t="str">
        <f t="array" aca="1" ref="R109" ca="1">IF(ISNUMBER(Q109),IF(Q109=100%,"CUMPLIDA",IF(AND(ISNUMBER(M109),ISNUMBER(INDIRECT("FECHA_"&amp;$B109,1))), IF(M109&lt;=INDIRECT("FECHA_"&amp;$B109,1),"INCUMPLIDA","PROCESO"), "VERIFICAR FECHA")),"SIN VALOR AVANCE")</f>
        <v>PROCESO</v>
      </c>
    </row>
    <row r="110" spans="1:18" ht="180.75" hidden="1">
      <c r="A110" s="159" t="s">
        <v>17</v>
      </c>
      <c r="B110" s="160" t="s">
        <v>16</v>
      </c>
      <c r="C110" s="337"/>
      <c r="D110" s="344"/>
      <c r="E110" s="345"/>
      <c r="F110" s="345"/>
      <c r="G110" s="345"/>
      <c r="H110" s="141" t="s">
        <v>424</v>
      </c>
      <c r="I110" s="130" t="s">
        <v>425</v>
      </c>
      <c r="J110" s="162" t="s">
        <v>426</v>
      </c>
      <c r="K110" s="163">
        <v>1</v>
      </c>
      <c r="L110" s="164">
        <v>46113</v>
      </c>
      <c r="M110" s="164">
        <v>47483</v>
      </c>
      <c r="N110" s="165">
        <f>(M110-L110)/7</f>
        <v>195.71428571428572</v>
      </c>
      <c r="O110" s="166">
        <v>0</v>
      </c>
      <c r="P110" s="162" t="s">
        <v>423</v>
      </c>
      <c r="Q110" s="167">
        <f t="shared" si="7"/>
        <v>0</v>
      </c>
      <c r="R110" s="136" t="str">
        <f t="array" aca="1" ref="R110" ca="1">IF(ISNUMBER(Q110),IF(Q110=100%,"CUMPLIDA",IF(AND(ISNUMBER(M110),ISNUMBER(INDIRECT("FECHA_"&amp;$B110,1))), IF(M110&lt;=INDIRECT("FECHA_"&amp;$B110,1),"INCUMPLIDA","PROCESO"), "VERIFICAR FECHA")),"SIN VALOR AVANCE")</f>
        <v>PROCESO</v>
      </c>
    </row>
    <row r="111" spans="1:18" ht="180.75" hidden="1">
      <c r="A111" s="159" t="s">
        <v>17</v>
      </c>
      <c r="B111" s="160" t="s">
        <v>16</v>
      </c>
      <c r="C111" s="337"/>
      <c r="D111" s="344"/>
      <c r="E111" s="345"/>
      <c r="F111" s="345"/>
      <c r="G111" s="345"/>
      <c r="H111" s="141" t="s">
        <v>427</v>
      </c>
      <c r="I111" s="130" t="s">
        <v>428</v>
      </c>
      <c r="J111" s="162" t="s">
        <v>429</v>
      </c>
      <c r="K111" s="163">
        <v>2</v>
      </c>
      <c r="L111" s="164">
        <v>46113</v>
      </c>
      <c r="M111" s="164">
        <v>47483</v>
      </c>
      <c r="N111" s="165">
        <f>(M111-L111)/7</f>
        <v>195.71428571428572</v>
      </c>
      <c r="O111" s="166">
        <v>0</v>
      </c>
      <c r="P111" s="162" t="s">
        <v>423</v>
      </c>
      <c r="Q111" s="167">
        <f t="shared" si="7"/>
        <v>0</v>
      </c>
      <c r="R111" s="136" t="str">
        <f t="array" aca="1" ref="R111" ca="1">IF(ISNUMBER(Q111),IF(Q111=100%,"CUMPLIDA",IF(AND(ISNUMBER(M111),ISNUMBER(INDIRECT("FECHA_"&amp;$B111,1))), IF(M111&lt;=INDIRECT("FECHA_"&amp;$B111,1),"INCUMPLIDA","PROCESO"), "VERIFICAR FECHA")),"SIN VALOR AVANCE")</f>
        <v>PROCESO</v>
      </c>
    </row>
    <row r="112" spans="1:18" ht="180.75" hidden="1" customHeight="1">
      <c r="A112" s="159" t="s">
        <v>17</v>
      </c>
      <c r="B112" s="160" t="s">
        <v>16</v>
      </c>
      <c r="C112" s="337" t="s">
        <v>430</v>
      </c>
      <c r="D112" s="344" t="s">
        <v>357</v>
      </c>
      <c r="E112" s="345" t="s">
        <v>431</v>
      </c>
      <c r="F112" s="345"/>
      <c r="G112" s="345" t="s">
        <v>432</v>
      </c>
      <c r="H112" s="141" t="s">
        <v>433</v>
      </c>
      <c r="I112" s="130" t="s">
        <v>434</v>
      </c>
      <c r="J112" s="162" t="s">
        <v>435</v>
      </c>
      <c r="K112" s="163">
        <v>2</v>
      </c>
      <c r="L112" s="164">
        <v>45901</v>
      </c>
      <c r="M112" s="164">
        <v>46081</v>
      </c>
      <c r="N112" s="165">
        <f t="shared" ref="N112:N119" si="8">+(M112-L112)/7</f>
        <v>25.714285714285715</v>
      </c>
      <c r="O112" s="166">
        <v>1</v>
      </c>
      <c r="P112" s="162" t="s">
        <v>423</v>
      </c>
      <c r="Q112" s="167">
        <f t="shared" si="7"/>
        <v>0.5</v>
      </c>
      <c r="R112" s="136" t="str">
        <f t="array" aca="1" ref="R112" ca="1">IF(ISNUMBER(Q112),IF(Q112=100%,"CUMPLIDA",IF(AND(ISNUMBER(M112),ISNUMBER(INDIRECT("FECHA_"&amp;$B112,1))), IF(M112&lt;=INDIRECT("FECHA_"&amp;$B112,1),"INCUMPLIDA","PROCESO"), "VERIFICAR FECHA")),"SIN VALOR AVANCE")</f>
        <v>PROCESO</v>
      </c>
    </row>
    <row r="113" spans="1:18" ht="180.75" hidden="1">
      <c r="A113" s="159" t="s">
        <v>17</v>
      </c>
      <c r="B113" s="160" t="s">
        <v>16</v>
      </c>
      <c r="C113" s="337"/>
      <c r="D113" s="344"/>
      <c r="E113" s="345"/>
      <c r="F113" s="345"/>
      <c r="G113" s="345"/>
      <c r="H113" s="141" t="s">
        <v>436</v>
      </c>
      <c r="I113" s="130" t="s">
        <v>437</v>
      </c>
      <c r="J113" s="162" t="s">
        <v>438</v>
      </c>
      <c r="K113" s="163">
        <v>6</v>
      </c>
      <c r="L113" s="164">
        <v>45901</v>
      </c>
      <c r="M113" s="164">
        <v>46081</v>
      </c>
      <c r="N113" s="165">
        <f t="shared" si="8"/>
        <v>25.714285714285715</v>
      </c>
      <c r="O113" s="166">
        <v>4</v>
      </c>
      <c r="P113" s="162" t="s">
        <v>423</v>
      </c>
      <c r="Q113" s="167">
        <f t="shared" si="7"/>
        <v>0.66666666666666663</v>
      </c>
      <c r="R113" s="136" t="str">
        <f t="array" aca="1" ref="R113" ca="1">IF(ISNUMBER(Q113),IF(Q113=100%,"CUMPLIDA",IF(AND(ISNUMBER(M113),ISNUMBER(INDIRECT("FECHA_"&amp;$B113,1))), IF(M113&lt;=INDIRECT("FECHA_"&amp;$B113,1),"INCUMPLIDA","PROCESO"), "VERIFICAR FECHA")),"SIN VALOR AVANCE")</f>
        <v>PROCESO</v>
      </c>
    </row>
    <row r="114" spans="1:18" ht="255.75" hidden="1">
      <c r="A114" s="159" t="s">
        <v>17</v>
      </c>
      <c r="B114" s="160" t="s">
        <v>16</v>
      </c>
      <c r="C114" s="337" t="s">
        <v>439</v>
      </c>
      <c r="D114" s="344" t="s">
        <v>357</v>
      </c>
      <c r="E114" s="345" t="s">
        <v>440</v>
      </c>
      <c r="F114" s="345"/>
      <c r="G114" s="345" t="s">
        <v>441</v>
      </c>
      <c r="H114" s="141" t="s">
        <v>442</v>
      </c>
      <c r="I114" s="130" t="s">
        <v>443</v>
      </c>
      <c r="J114" s="162" t="s">
        <v>444</v>
      </c>
      <c r="K114" s="163">
        <v>2</v>
      </c>
      <c r="L114" s="164">
        <v>45931</v>
      </c>
      <c r="M114" s="164">
        <v>46295</v>
      </c>
      <c r="N114" s="165">
        <f t="shared" si="8"/>
        <v>52</v>
      </c>
      <c r="O114" s="166">
        <v>0</v>
      </c>
      <c r="P114" s="162" t="s">
        <v>407</v>
      </c>
      <c r="Q114" s="167">
        <f t="shared" si="7"/>
        <v>0</v>
      </c>
      <c r="R114" s="136" t="str">
        <f t="array" aca="1" ref="R114" ca="1">IF(ISNUMBER(Q114),IF(Q114=100%,"CUMPLIDA",IF(AND(ISNUMBER(M114),ISNUMBER(INDIRECT("FECHA_"&amp;$B114,1))), IF(M114&lt;=INDIRECT("FECHA_"&amp;$B114,1),"INCUMPLIDA","PROCESO"), "VERIFICAR FECHA")),"SIN VALOR AVANCE")</f>
        <v>PROCESO</v>
      </c>
    </row>
    <row r="115" spans="1:18" ht="255.75" hidden="1">
      <c r="A115" s="159" t="s">
        <v>17</v>
      </c>
      <c r="B115" s="160" t="s">
        <v>16</v>
      </c>
      <c r="C115" s="337"/>
      <c r="D115" s="344"/>
      <c r="E115" s="345"/>
      <c r="F115" s="345"/>
      <c r="G115" s="345"/>
      <c r="H115" s="141" t="s">
        <v>445</v>
      </c>
      <c r="I115" s="130" t="s">
        <v>446</v>
      </c>
      <c r="J115" s="162" t="s">
        <v>243</v>
      </c>
      <c r="K115" s="163">
        <v>4</v>
      </c>
      <c r="L115" s="164">
        <v>45931</v>
      </c>
      <c r="M115" s="164">
        <v>46295</v>
      </c>
      <c r="N115" s="165">
        <f t="shared" si="8"/>
        <v>52</v>
      </c>
      <c r="O115" s="166">
        <v>1</v>
      </c>
      <c r="P115" s="162" t="s">
        <v>407</v>
      </c>
      <c r="Q115" s="167">
        <f t="shared" si="7"/>
        <v>0.25</v>
      </c>
      <c r="R115" s="136" t="str">
        <f t="array" aca="1" ref="R115" ca="1">IF(ISNUMBER(Q115),IF(Q115=100%,"CUMPLIDA",IF(AND(ISNUMBER(M115),ISNUMBER(INDIRECT("FECHA_"&amp;$B115,1))), IF(M115&lt;=INDIRECT("FECHA_"&amp;$B115,1),"INCUMPLIDA","PROCESO"), "VERIFICAR FECHA")),"SIN VALOR AVANCE")</f>
        <v>PROCESO</v>
      </c>
    </row>
    <row r="116" spans="1:18" ht="345.75" hidden="1">
      <c r="A116" s="159" t="s">
        <v>17</v>
      </c>
      <c r="B116" s="160" t="s">
        <v>16</v>
      </c>
      <c r="C116" s="337"/>
      <c r="D116" s="344"/>
      <c r="E116" s="345"/>
      <c r="F116" s="345"/>
      <c r="G116" s="345"/>
      <c r="H116" s="141" t="s">
        <v>447</v>
      </c>
      <c r="I116" s="130" t="s">
        <v>448</v>
      </c>
      <c r="J116" s="162" t="s">
        <v>449</v>
      </c>
      <c r="K116" s="163">
        <v>4</v>
      </c>
      <c r="L116" s="164">
        <v>45931</v>
      </c>
      <c r="M116" s="164">
        <v>46295</v>
      </c>
      <c r="N116" s="165">
        <f t="shared" si="8"/>
        <v>52</v>
      </c>
      <c r="O116" s="166">
        <v>1</v>
      </c>
      <c r="P116" s="162" t="s">
        <v>450</v>
      </c>
      <c r="Q116" s="167">
        <f t="shared" si="7"/>
        <v>0.25</v>
      </c>
      <c r="R116" s="136" t="str">
        <f t="array" aca="1" ref="R116" ca="1">IF(ISNUMBER(Q116),IF(Q116=100%,"CUMPLIDA",IF(AND(ISNUMBER(M116),ISNUMBER(INDIRECT("FECHA_"&amp;$B116,1))), IF(M116&lt;=INDIRECT("FECHA_"&amp;$B116,1),"INCUMPLIDA","PROCESO"), "VERIFICAR FECHA")),"SIN VALOR AVANCE")</f>
        <v>PROCESO</v>
      </c>
    </row>
    <row r="117" spans="1:18" ht="255.75" hidden="1">
      <c r="A117" s="159" t="s">
        <v>17</v>
      </c>
      <c r="B117" s="160" t="s">
        <v>16</v>
      </c>
      <c r="C117" s="337"/>
      <c r="D117" s="344"/>
      <c r="E117" s="345"/>
      <c r="F117" s="345"/>
      <c r="G117" s="345"/>
      <c r="H117" s="335" t="s">
        <v>451</v>
      </c>
      <c r="I117" s="130" t="s">
        <v>452</v>
      </c>
      <c r="J117" s="162" t="s">
        <v>453</v>
      </c>
      <c r="K117" s="163">
        <v>4</v>
      </c>
      <c r="L117" s="164">
        <v>45931</v>
      </c>
      <c r="M117" s="164">
        <v>46386</v>
      </c>
      <c r="N117" s="165">
        <f t="shared" si="8"/>
        <v>65</v>
      </c>
      <c r="O117" s="166">
        <v>0</v>
      </c>
      <c r="P117" s="162" t="s">
        <v>407</v>
      </c>
      <c r="Q117" s="167">
        <f t="shared" si="7"/>
        <v>0</v>
      </c>
      <c r="R117" s="136" t="str">
        <f t="array" aca="1" ref="R117" ca="1">IF(ISNUMBER(Q117),IF(Q117=100%,"CUMPLIDA",IF(AND(ISNUMBER(M117),ISNUMBER(INDIRECT("FECHA_"&amp;$B117,1))), IF(M117&lt;=INDIRECT("FECHA_"&amp;$B117,1),"INCUMPLIDA","PROCESO"), "VERIFICAR FECHA")),"SIN VALOR AVANCE")</f>
        <v>PROCESO</v>
      </c>
    </row>
    <row r="118" spans="1:18" ht="345.75" hidden="1">
      <c r="A118" s="159" t="s">
        <v>17</v>
      </c>
      <c r="B118" s="160" t="s">
        <v>16</v>
      </c>
      <c r="C118" s="337"/>
      <c r="D118" s="344"/>
      <c r="E118" s="345"/>
      <c r="F118" s="345"/>
      <c r="G118" s="345"/>
      <c r="H118" s="335"/>
      <c r="I118" s="130" t="s">
        <v>452</v>
      </c>
      <c r="J118" s="162" t="s">
        <v>454</v>
      </c>
      <c r="K118" s="163">
        <v>1</v>
      </c>
      <c r="L118" s="164">
        <v>45931</v>
      </c>
      <c r="M118" s="164">
        <v>46386</v>
      </c>
      <c r="N118" s="165">
        <f t="shared" si="8"/>
        <v>65</v>
      </c>
      <c r="O118" s="166">
        <v>0</v>
      </c>
      <c r="P118" s="162" t="s">
        <v>450</v>
      </c>
      <c r="Q118" s="167">
        <f t="shared" si="7"/>
        <v>0</v>
      </c>
      <c r="R118" s="136" t="str">
        <f t="array" aca="1" ref="R118" ca="1">IF(ISNUMBER(Q118),IF(Q118=100%,"CUMPLIDA",IF(AND(ISNUMBER(M118),ISNUMBER(INDIRECT("FECHA_"&amp;$B118,1))), IF(M118&lt;=INDIRECT("FECHA_"&amp;$B118,1),"INCUMPLIDA","PROCESO"), "VERIFICAR FECHA")),"SIN VALOR AVANCE")</f>
        <v>PROCESO</v>
      </c>
    </row>
    <row r="119" spans="1:18" ht="255.75" hidden="1" customHeight="1">
      <c r="A119" s="159" t="s">
        <v>17</v>
      </c>
      <c r="B119" s="160" t="s">
        <v>16</v>
      </c>
      <c r="C119" s="337" t="s">
        <v>455</v>
      </c>
      <c r="D119" s="344" t="s">
        <v>357</v>
      </c>
      <c r="E119" s="345" t="s">
        <v>456</v>
      </c>
      <c r="F119" s="345"/>
      <c r="G119" s="345" t="s">
        <v>457</v>
      </c>
      <c r="H119" s="141" t="s">
        <v>458</v>
      </c>
      <c r="I119" s="130" t="s">
        <v>459</v>
      </c>
      <c r="J119" s="162" t="s">
        <v>444</v>
      </c>
      <c r="K119" s="163">
        <v>2</v>
      </c>
      <c r="L119" s="164">
        <v>45931</v>
      </c>
      <c r="M119" s="164">
        <v>46295</v>
      </c>
      <c r="N119" s="165">
        <f t="shared" si="8"/>
        <v>52</v>
      </c>
      <c r="O119" s="166">
        <v>0</v>
      </c>
      <c r="P119" s="162" t="s">
        <v>407</v>
      </c>
      <c r="Q119" s="167">
        <f t="shared" si="7"/>
        <v>0</v>
      </c>
      <c r="R119" s="136" t="str">
        <f t="array" aca="1" ref="R119" ca="1">IF(ISNUMBER(Q119),IF(Q119=100%,"CUMPLIDA",IF(AND(ISNUMBER(M119),ISNUMBER(INDIRECT("FECHA_"&amp;$B119,1))), IF(M119&lt;=INDIRECT("FECHA_"&amp;$B119,1),"INCUMPLIDA","PROCESO"), "VERIFICAR FECHA")),"SIN VALOR AVANCE")</f>
        <v>PROCESO</v>
      </c>
    </row>
    <row r="120" spans="1:18" ht="255.75" hidden="1">
      <c r="A120" s="159" t="s">
        <v>17</v>
      </c>
      <c r="B120" s="160" t="s">
        <v>16</v>
      </c>
      <c r="C120" s="337"/>
      <c r="D120" s="344"/>
      <c r="E120" s="345"/>
      <c r="F120" s="345"/>
      <c r="G120" s="345"/>
      <c r="H120" s="335" t="s">
        <v>460</v>
      </c>
      <c r="I120" s="130" t="s">
        <v>461</v>
      </c>
      <c r="J120" s="162" t="s">
        <v>462</v>
      </c>
      <c r="K120" s="163">
        <v>6</v>
      </c>
      <c r="L120" s="145">
        <v>45931</v>
      </c>
      <c r="M120" s="164">
        <v>46112</v>
      </c>
      <c r="N120" s="165">
        <f>(M120-L120)/7</f>
        <v>25.857142857142858</v>
      </c>
      <c r="O120" s="132">
        <v>0</v>
      </c>
      <c r="P120" s="162" t="s">
        <v>407</v>
      </c>
      <c r="Q120" s="167">
        <f t="shared" si="7"/>
        <v>0</v>
      </c>
      <c r="R120" s="136" t="str">
        <f t="array" aca="1" ref="R120" ca="1">IF(ISNUMBER(Q120),IF(Q120=100%,"CUMPLIDA",IF(AND(ISNUMBER(M120),ISNUMBER(INDIRECT("FECHA_"&amp;$B120,1))), IF(M120&lt;=INDIRECT("FECHA_"&amp;$B120,1),"INCUMPLIDA","PROCESO"), "VERIFICAR FECHA")),"SIN VALOR AVANCE")</f>
        <v>PROCESO</v>
      </c>
    </row>
    <row r="121" spans="1:18" ht="255.75" hidden="1">
      <c r="A121" s="159" t="s">
        <v>17</v>
      </c>
      <c r="B121" s="160" t="s">
        <v>16</v>
      </c>
      <c r="C121" s="337"/>
      <c r="D121" s="344"/>
      <c r="E121" s="345"/>
      <c r="F121" s="345"/>
      <c r="G121" s="345"/>
      <c r="H121" s="335"/>
      <c r="I121" s="130" t="s">
        <v>463</v>
      </c>
      <c r="J121" s="162" t="s">
        <v>464</v>
      </c>
      <c r="K121" s="163">
        <v>1</v>
      </c>
      <c r="L121" s="164">
        <v>45992</v>
      </c>
      <c r="M121" s="164">
        <v>46053</v>
      </c>
      <c r="N121" s="165">
        <f>(M121-L121)/7</f>
        <v>8.7142857142857135</v>
      </c>
      <c r="O121" s="166">
        <v>0</v>
      </c>
      <c r="P121" s="162" t="s">
        <v>407</v>
      </c>
      <c r="Q121" s="167">
        <f t="shared" si="7"/>
        <v>0</v>
      </c>
      <c r="R121" s="136" t="str">
        <f t="array" aca="1" ref="R121" ca="1">IF(ISNUMBER(Q121),IF(Q121=100%,"CUMPLIDA",IF(AND(ISNUMBER(M121),ISNUMBER(INDIRECT("FECHA_"&amp;$B121,1))), IF(M121&lt;=INDIRECT("FECHA_"&amp;$B121,1),"INCUMPLIDA","PROCESO"), "VERIFICAR FECHA")),"SIN VALOR AVANCE")</f>
        <v>PROCESO</v>
      </c>
    </row>
    <row r="122" spans="1:18" ht="255.75" hidden="1" customHeight="1">
      <c r="A122" s="159" t="s">
        <v>17</v>
      </c>
      <c r="B122" s="160" t="s">
        <v>16</v>
      </c>
      <c r="C122" s="337" t="s">
        <v>465</v>
      </c>
      <c r="D122" s="344" t="s">
        <v>357</v>
      </c>
      <c r="E122" s="345" t="s">
        <v>466</v>
      </c>
      <c r="F122" s="345"/>
      <c r="G122" s="345" t="s">
        <v>467</v>
      </c>
      <c r="H122" s="335" t="s">
        <v>468</v>
      </c>
      <c r="I122" s="130" t="s">
        <v>469</v>
      </c>
      <c r="J122" s="162" t="s">
        <v>470</v>
      </c>
      <c r="K122" s="163">
        <v>6</v>
      </c>
      <c r="L122" s="164">
        <v>45931</v>
      </c>
      <c r="M122" s="164">
        <v>46112</v>
      </c>
      <c r="N122" s="165">
        <f>+(M122-L122)/7</f>
        <v>25.857142857142858</v>
      </c>
      <c r="O122" s="166">
        <v>3</v>
      </c>
      <c r="P122" s="162" t="s">
        <v>407</v>
      </c>
      <c r="Q122" s="167">
        <f t="shared" si="7"/>
        <v>0.5</v>
      </c>
      <c r="R122" s="136" t="str">
        <f t="array" aca="1" ref="R122" ca="1">IF(ISNUMBER(Q122),IF(Q122=100%,"CUMPLIDA",IF(AND(ISNUMBER(M122),ISNUMBER(INDIRECT("FECHA_"&amp;$B122,1))), IF(M122&lt;=INDIRECT("FECHA_"&amp;$B122,1),"INCUMPLIDA","PROCESO"), "VERIFICAR FECHA")),"SIN VALOR AVANCE")</f>
        <v>PROCESO</v>
      </c>
    </row>
    <row r="123" spans="1:18" ht="255.75" hidden="1">
      <c r="A123" s="159" t="s">
        <v>17</v>
      </c>
      <c r="B123" s="160" t="s">
        <v>16</v>
      </c>
      <c r="C123" s="337"/>
      <c r="D123" s="344"/>
      <c r="E123" s="345"/>
      <c r="F123" s="345"/>
      <c r="G123" s="345"/>
      <c r="H123" s="335"/>
      <c r="I123" s="130" t="s">
        <v>471</v>
      </c>
      <c r="J123" s="162" t="s">
        <v>472</v>
      </c>
      <c r="K123" s="163">
        <v>6</v>
      </c>
      <c r="L123" s="164">
        <v>45931</v>
      </c>
      <c r="M123" s="164">
        <v>46112</v>
      </c>
      <c r="N123" s="165">
        <f>(M123-L123)/7</f>
        <v>25.857142857142858</v>
      </c>
      <c r="O123" s="166">
        <v>3</v>
      </c>
      <c r="P123" s="162" t="s">
        <v>407</v>
      </c>
      <c r="Q123" s="167">
        <f t="shared" si="7"/>
        <v>0.5</v>
      </c>
      <c r="R123" s="136" t="str">
        <f t="array" aca="1" ref="R123" ca="1">IF(ISNUMBER(Q123),IF(Q123=100%,"CUMPLIDA",IF(AND(ISNUMBER(M123),ISNUMBER(INDIRECT("FECHA_"&amp;$B123,1))), IF(M123&lt;=INDIRECT("FECHA_"&amp;$B123,1),"INCUMPLIDA","PROCESO"), "VERIFICAR FECHA")),"SIN VALOR AVANCE")</f>
        <v>PROCESO</v>
      </c>
    </row>
    <row r="124" spans="1:18" ht="255.75" hidden="1">
      <c r="A124" s="159" t="s">
        <v>17</v>
      </c>
      <c r="B124" s="160" t="s">
        <v>16</v>
      </c>
      <c r="C124" s="337"/>
      <c r="D124" s="344"/>
      <c r="E124" s="345"/>
      <c r="F124" s="345"/>
      <c r="G124" s="345"/>
      <c r="H124" s="335"/>
      <c r="I124" s="130" t="s">
        <v>473</v>
      </c>
      <c r="J124" s="162" t="s">
        <v>474</v>
      </c>
      <c r="K124" s="163">
        <v>2</v>
      </c>
      <c r="L124" s="164">
        <v>45962</v>
      </c>
      <c r="M124" s="164">
        <v>46142</v>
      </c>
      <c r="N124" s="165">
        <f>(M124-L124)/7</f>
        <v>25.714285714285715</v>
      </c>
      <c r="O124" s="166">
        <v>0</v>
      </c>
      <c r="P124" s="162" t="s">
        <v>407</v>
      </c>
      <c r="Q124" s="167">
        <f t="shared" si="7"/>
        <v>0</v>
      </c>
      <c r="R124" s="136" t="str">
        <f t="array" aca="1" ref="R124" ca="1">IF(ISNUMBER(Q124),IF(Q124=100%,"CUMPLIDA",IF(AND(ISNUMBER(M124),ISNUMBER(INDIRECT("FECHA_"&amp;$B124,1))), IF(M124&lt;=INDIRECT("FECHA_"&amp;$B124,1),"INCUMPLIDA","PROCESO"), "VERIFICAR FECHA")),"SIN VALOR AVANCE")</f>
        <v>PROCESO</v>
      </c>
    </row>
    <row r="125" spans="1:18" ht="165.75" hidden="1" customHeight="1">
      <c r="A125" s="159" t="s">
        <v>17</v>
      </c>
      <c r="B125" s="160" t="s">
        <v>16</v>
      </c>
      <c r="C125" s="337" t="s">
        <v>475</v>
      </c>
      <c r="D125" s="344" t="s">
        <v>357</v>
      </c>
      <c r="E125" s="345" t="s">
        <v>476</v>
      </c>
      <c r="F125" s="345"/>
      <c r="G125" s="345" t="s">
        <v>477</v>
      </c>
      <c r="H125" s="345" t="s">
        <v>478</v>
      </c>
      <c r="I125" s="162" t="s">
        <v>479</v>
      </c>
      <c r="J125" s="162" t="s">
        <v>480</v>
      </c>
      <c r="K125" s="163">
        <v>1</v>
      </c>
      <c r="L125" s="164">
        <v>45931</v>
      </c>
      <c r="M125" s="164">
        <v>46021</v>
      </c>
      <c r="N125" s="165">
        <f>(M125-L125)/7</f>
        <v>12.857142857142858</v>
      </c>
      <c r="O125" s="166">
        <v>1</v>
      </c>
      <c r="P125" s="162" t="s">
        <v>481</v>
      </c>
      <c r="Q125" s="167">
        <f t="shared" si="7"/>
        <v>1</v>
      </c>
      <c r="R125" s="136" t="str">
        <f t="array" aca="1" ref="R125" ca="1">IF(ISNUMBER(Q125),IF(Q125=100%,"CUMPLIDA",IF(AND(ISNUMBER(M125),ISNUMBER(INDIRECT("FECHA_"&amp;$B125,1))), IF(M125&lt;=INDIRECT("FECHA_"&amp;$B125,1),"INCUMPLIDA","PROCESO"), "VERIFICAR FECHA")),"SIN VALOR AVANCE")</f>
        <v>CUMPLIDA</v>
      </c>
    </row>
    <row r="126" spans="1:18" ht="165.75" hidden="1">
      <c r="A126" s="159" t="s">
        <v>17</v>
      </c>
      <c r="B126" s="160" t="s">
        <v>16</v>
      </c>
      <c r="C126" s="337"/>
      <c r="D126" s="344"/>
      <c r="E126" s="345"/>
      <c r="F126" s="345"/>
      <c r="G126" s="345"/>
      <c r="H126" s="335"/>
      <c r="I126" s="130" t="s">
        <v>482</v>
      </c>
      <c r="J126" s="162" t="s">
        <v>483</v>
      </c>
      <c r="K126" s="163">
        <v>6</v>
      </c>
      <c r="L126" s="164">
        <v>45931</v>
      </c>
      <c r="M126" s="164">
        <v>46112</v>
      </c>
      <c r="N126" s="165">
        <f>(M126-L126)/7</f>
        <v>25.857142857142858</v>
      </c>
      <c r="O126" s="166">
        <v>3</v>
      </c>
      <c r="P126" s="162" t="s">
        <v>481</v>
      </c>
      <c r="Q126" s="167">
        <f t="shared" si="7"/>
        <v>0.5</v>
      </c>
      <c r="R126" s="136" t="str">
        <f t="array" aca="1" ref="R126" ca="1">IF(ISNUMBER(Q126),IF(Q126=100%,"CUMPLIDA",IF(AND(ISNUMBER(M126),ISNUMBER(INDIRECT("FECHA_"&amp;$B126,1))), IF(M126&lt;=INDIRECT("FECHA_"&amp;$B126,1),"INCUMPLIDA","PROCESO"), "VERIFICAR FECHA")),"SIN VALOR AVANCE")</f>
        <v>PROCESO</v>
      </c>
    </row>
    <row r="127" spans="1:18" ht="165.75" hidden="1">
      <c r="A127" s="159" t="s">
        <v>17</v>
      </c>
      <c r="B127" s="160" t="s">
        <v>16</v>
      </c>
      <c r="C127" s="337"/>
      <c r="D127" s="344"/>
      <c r="E127" s="345"/>
      <c r="F127" s="345"/>
      <c r="G127" s="345"/>
      <c r="H127" s="335"/>
      <c r="I127" s="130" t="s">
        <v>484</v>
      </c>
      <c r="J127" s="162" t="s">
        <v>485</v>
      </c>
      <c r="K127" s="163">
        <v>6</v>
      </c>
      <c r="L127" s="164">
        <v>45931</v>
      </c>
      <c r="M127" s="164">
        <v>46112</v>
      </c>
      <c r="N127" s="165">
        <f>(M127-L127)/7</f>
        <v>25.857142857142858</v>
      </c>
      <c r="O127" s="166">
        <v>3</v>
      </c>
      <c r="P127" s="162" t="s">
        <v>481</v>
      </c>
      <c r="Q127" s="167">
        <f t="shared" si="7"/>
        <v>0.5</v>
      </c>
      <c r="R127" s="136" t="str">
        <f t="array" aca="1" ref="R127" ca="1">IF(ISNUMBER(Q127),IF(Q127=100%,"CUMPLIDA",IF(AND(ISNUMBER(M127),ISNUMBER(INDIRECT("FECHA_"&amp;$B127,1))), IF(M127&lt;=INDIRECT("FECHA_"&amp;$B127,1),"INCUMPLIDA","PROCESO"), "VERIFICAR FECHA")),"SIN VALOR AVANCE")</f>
        <v>PROCESO</v>
      </c>
    </row>
    <row r="128" spans="1:18" ht="255.75" hidden="1" customHeight="1">
      <c r="A128" s="159" t="s">
        <v>17</v>
      </c>
      <c r="B128" s="160" t="s">
        <v>16</v>
      </c>
      <c r="C128" s="337" t="s">
        <v>486</v>
      </c>
      <c r="D128" s="344" t="s">
        <v>357</v>
      </c>
      <c r="E128" s="345" t="s">
        <v>487</v>
      </c>
      <c r="F128" s="345"/>
      <c r="G128" s="345" t="s">
        <v>488</v>
      </c>
      <c r="H128" s="141" t="s">
        <v>489</v>
      </c>
      <c r="I128" s="130" t="s">
        <v>490</v>
      </c>
      <c r="J128" s="162" t="s">
        <v>453</v>
      </c>
      <c r="K128" s="163">
        <v>4</v>
      </c>
      <c r="L128" s="164">
        <v>45931</v>
      </c>
      <c r="M128" s="164">
        <v>46386</v>
      </c>
      <c r="N128" s="165">
        <f>+(M128-L128)/7</f>
        <v>65</v>
      </c>
      <c r="O128" s="166">
        <v>1</v>
      </c>
      <c r="P128" s="162" t="s">
        <v>407</v>
      </c>
      <c r="Q128" s="167">
        <f t="shared" si="7"/>
        <v>0.25</v>
      </c>
      <c r="R128" s="136" t="str">
        <f t="array" aca="1" ref="R128" ca="1">IF(ISNUMBER(Q128),IF(Q128=100%,"CUMPLIDA",IF(AND(ISNUMBER(M128),ISNUMBER(INDIRECT("FECHA_"&amp;$B128,1))), IF(M128&lt;=INDIRECT("FECHA_"&amp;$B128,1),"INCUMPLIDA","PROCESO"), "VERIFICAR FECHA")),"SIN VALOR AVANCE")</f>
        <v>PROCESO</v>
      </c>
    </row>
    <row r="129" spans="1:18" ht="151.5" hidden="1">
      <c r="A129" s="159" t="s">
        <v>17</v>
      </c>
      <c r="B129" s="160" t="s">
        <v>16</v>
      </c>
      <c r="C129" s="337"/>
      <c r="D129" s="344"/>
      <c r="E129" s="345"/>
      <c r="F129" s="345"/>
      <c r="G129" s="345"/>
      <c r="H129" s="141" t="s">
        <v>491</v>
      </c>
      <c r="I129" s="130" t="s">
        <v>492</v>
      </c>
      <c r="J129" s="162" t="s">
        <v>493</v>
      </c>
      <c r="K129" s="163">
        <v>1</v>
      </c>
      <c r="L129" s="164">
        <v>46266</v>
      </c>
      <c r="M129" s="164">
        <v>46418</v>
      </c>
      <c r="N129" s="165">
        <f>(M129-L129)/7</f>
        <v>21.714285714285715</v>
      </c>
      <c r="O129" s="166">
        <v>0</v>
      </c>
      <c r="P129" s="162" t="s">
        <v>494</v>
      </c>
      <c r="Q129" s="167">
        <f t="shared" si="7"/>
        <v>0</v>
      </c>
      <c r="R129" s="136" t="str">
        <f t="array" aca="1" ref="R129" ca="1">IF(ISNUMBER(Q129),IF(Q129=100%,"CUMPLIDA",IF(AND(ISNUMBER(M129),ISNUMBER(INDIRECT("FECHA_"&amp;$B129,1))), IF(M129&lt;=INDIRECT("FECHA_"&amp;$B129,1),"INCUMPLIDA","PROCESO"), "VERIFICAR FECHA")),"SIN VALOR AVANCE")</f>
        <v>PROCESO</v>
      </c>
    </row>
    <row r="130" spans="1:18" ht="255.75" hidden="1">
      <c r="A130" s="159" t="s">
        <v>17</v>
      </c>
      <c r="B130" s="160" t="s">
        <v>16</v>
      </c>
      <c r="C130" s="337"/>
      <c r="D130" s="344"/>
      <c r="E130" s="345"/>
      <c r="F130" s="345"/>
      <c r="G130" s="345"/>
      <c r="H130" s="335" t="s">
        <v>495</v>
      </c>
      <c r="I130" s="130" t="s">
        <v>496</v>
      </c>
      <c r="J130" s="162" t="s">
        <v>378</v>
      </c>
      <c r="K130" s="163">
        <v>2</v>
      </c>
      <c r="L130" s="164">
        <v>45931</v>
      </c>
      <c r="M130" s="164">
        <v>46142</v>
      </c>
      <c r="N130" s="165">
        <f>(M130-L130)/7</f>
        <v>30.142857142857142</v>
      </c>
      <c r="O130" s="166">
        <v>1</v>
      </c>
      <c r="P130" s="162" t="s">
        <v>407</v>
      </c>
      <c r="Q130" s="167">
        <f t="shared" si="7"/>
        <v>0.5</v>
      </c>
      <c r="R130" s="136" t="str">
        <f t="array" aca="1" ref="R130" ca="1">IF(ISNUMBER(Q130),IF(Q130=100%,"CUMPLIDA",IF(AND(ISNUMBER(M130),ISNUMBER(INDIRECT("FECHA_"&amp;$B130,1))), IF(M130&lt;=INDIRECT("FECHA_"&amp;$B130,1),"INCUMPLIDA","PROCESO"), "VERIFICAR FECHA")),"SIN VALOR AVANCE")</f>
        <v>PROCESO</v>
      </c>
    </row>
    <row r="131" spans="1:18" ht="255.75" hidden="1">
      <c r="A131" s="159" t="s">
        <v>17</v>
      </c>
      <c r="B131" s="160" t="s">
        <v>16</v>
      </c>
      <c r="C131" s="337"/>
      <c r="D131" s="344"/>
      <c r="E131" s="345"/>
      <c r="F131" s="345"/>
      <c r="G131" s="345"/>
      <c r="H131" s="335"/>
      <c r="I131" s="130" t="s">
        <v>497</v>
      </c>
      <c r="J131" s="162" t="s">
        <v>381</v>
      </c>
      <c r="K131" s="163">
        <v>6</v>
      </c>
      <c r="L131" s="164">
        <v>45931</v>
      </c>
      <c r="M131" s="164">
        <v>46142</v>
      </c>
      <c r="N131" s="165">
        <f>+(M131-L131)/7</f>
        <v>30.142857142857142</v>
      </c>
      <c r="O131" s="166">
        <v>1</v>
      </c>
      <c r="P131" s="162" t="s">
        <v>407</v>
      </c>
      <c r="Q131" s="167">
        <f t="shared" si="7"/>
        <v>0.16666666666666666</v>
      </c>
      <c r="R131" s="136" t="str">
        <f t="array" aca="1" ref="R131" ca="1">IF(ISNUMBER(Q131),IF(Q131=100%,"CUMPLIDA",IF(AND(ISNUMBER(M131),ISNUMBER(INDIRECT("FECHA_"&amp;$B131,1))), IF(M131&lt;=INDIRECT("FECHA_"&amp;$B131,1),"INCUMPLIDA","PROCESO"), "VERIFICAR FECHA")),"SIN VALOR AVANCE")</f>
        <v>PROCESO</v>
      </c>
    </row>
    <row r="132" spans="1:18" ht="120" hidden="1" customHeight="1">
      <c r="A132" s="159" t="s">
        <v>17</v>
      </c>
      <c r="B132" s="160" t="s">
        <v>16</v>
      </c>
      <c r="C132" s="337" t="s">
        <v>498</v>
      </c>
      <c r="D132" s="344" t="s">
        <v>357</v>
      </c>
      <c r="E132" s="345" t="s">
        <v>499</v>
      </c>
      <c r="F132" s="345"/>
      <c r="G132" s="345" t="s">
        <v>500</v>
      </c>
      <c r="H132" s="335" t="s">
        <v>501</v>
      </c>
      <c r="I132" s="130" t="s">
        <v>502</v>
      </c>
      <c r="J132" s="162" t="s">
        <v>503</v>
      </c>
      <c r="K132" s="163">
        <v>2</v>
      </c>
      <c r="L132" s="164">
        <v>45931</v>
      </c>
      <c r="M132" s="164">
        <v>46326</v>
      </c>
      <c r="N132" s="165">
        <f>+(M132-L132)/7</f>
        <v>56.428571428571431</v>
      </c>
      <c r="O132" s="166">
        <v>0</v>
      </c>
      <c r="P132" s="162" t="s">
        <v>504</v>
      </c>
      <c r="Q132" s="167">
        <f t="shared" si="7"/>
        <v>0</v>
      </c>
      <c r="R132" s="136" t="str">
        <f t="array" aca="1" ref="R132" ca="1">IF(ISNUMBER(Q132),IF(Q132=100%,"CUMPLIDA",IF(AND(ISNUMBER(M132),ISNUMBER(INDIRECT("FECHA_"&amp;$B132,1))), IF(M132&lt;=INDIRECT("FECHA_"&amp;$B132,1),"INCUMPLIDA","PROCESO"), "VERIFICAR FECHA")),"SIN VALOR AVANCE")</f>
        <v>PROCESO</v>
      </c>
    </row>
    <row r="133" spans="1:18" ht="90" hidden="1">
      <c r="A133" s="159" t="s">
        <v>17</v>
      </c>
      <c r="B133" s="160" t="s">
        <v>16</v>
      </c>
      <c r="C133" s="337"/>
      <c r="D133" s="344"/>
      <c r="E133" s="345"/>
      <c r="F133" s="345"/>
      <c r="G133" s="345"/>
      <c r="H133" s="335"/>
      <c r="I133" s="130" t="s">
        <v>505</v>
      </c>
      <c r="J133" s="162" t="s">
        <v>506</v>
      </c>
      <c r="K133" s="163">
        <v>2</v>
      </c>
      <c r="L133" s="164">
        <v>45931</v>
      </c>
      <c r="M133" s="164">
        <v>46142</v>
      </c>
      <c r="N133" s="165">
        <f>+(M133-L133)/7</f>
        <v>30.142857142857142</v>
      </c>
      <c r="O133" s="166">
        <v>0</v>
      </c>
      <c r="P133" s="162" t="s">
        <v>504</v>
      </c>
      <c r="Q133" s="167">
        <f t="shared" si="7"/>
        <v>0</v>
      </c>
      <c r="R133" s="136" t="str">
        <f t="array" aca="1" ref="R133" ca="1">IF(ISNUMBER(Q133),IF(Q133=100%,"CUMPLIDA",IF(AND(ISNUMBER(M133),ISNUMBER(INDIRECT("FECHA_"&amp;$B133,1))), IF(M133&lt;=INDIRECT("FECHA_"&amp;$B133,1),"INCUMPLIDA","PROCESO"), "VERIFICAR FECHA")),"SIN VALOR AVANCE")</f>
        <v>PROCESO</v>
      </c>
    </row>
    <row r="134" spans="1:18" ht="90" hidden="1">
      <c r="A134" s="159" t="s">
        <v>17</v>
      </c>
      <c r="B134" s="160" t="s">
        <v>16</v>
      </c>
      <c r="C134" s="337"/>
      <c r="D134" s="344"/>
      <c r="E134" s="345"/>
      <c r="F134" s="345"/>
      <c r="G134" s="345"/>
      <c r="H134" s="141" t="s">
        <v>507</v>
      </c>
      <c r="I134" s="130" t="s">
        <v>508</v>
      </c>
      <c r="J134" s="162" t="s">
        <v>381</v>
      </c>
      <c r="K134" s="163">
        <v>6</v>
      </c>
      <c r="L134" s="164">
        <v>45931</v>
      </c>
      <c r="M134" s="164">
        <v>46142</v>
      </c>
      <c r="N134" s="165">
        <f>+(M134-L134)/7</f>
        <v>30.142857142857142</v>
      </c>
      <c r="O134" s="166">
        <v>0</v>
      </c>
      <c r="P134" s="162" t="s">
        <v>504</v>
      </c>
      <c r="Q134" s="167">
        <f t="shared" si="7"/>
        <v>0</v>
      </c>
      <c r="R134" s="136" t="str">
        <f t="array" aca="1" ref="R134" ca="1">IF(ISNUMBER(Q134),IF(Q134=100%,"CUMPLIDA",IF(AND(ISNUMBER(M134),ISNUMBER(INDIRECT("FECHA_"&amp;$B134,1))), IF(M134&lt;=INDIRECT("FECHA_"&amp;$B134,1),"INCUMPLIDA","PROCESO"), "VERIFICAR FECHA")),"SIN VALOR AVANCE")</f>
        <v>PROCESO</v>
      </c>
    </row>
    <row r="135" spans="1:18" ht="151.5" hidden="1">
      <c r="A135" s="159" t="s">
        <v>17</v>
      </c>
      <c r="B135" s="160" t="s">
        <v>16</v>
      </c>
      <c r="C135" s="337"/>
      <c r="D135" s="344"/>
      <c r="E135" s="345"/>
      <c r="F135" s="345"/>
      <c r="G135" s="345"/>
      <c r="H135" s="141" t="s">
        <v>509</v>
      </c>
      <c r="I135" s="130" t="s">
        <v>510</v>
      </c>
      <c r="J135" s="162" t="s">
        <v>511</v>
      </c>
      <c r="K135" s="163">
        <v>1</v>
      </c>
      <c r="L135" s="164">
        <v>46266</v>
      </c>
      <c r="M135" s="164">
        <v>46418</v>
      </c>
      <c r="N135" s="165">
        <f>+(M135-L135)/7</f>
        <v>21.714285714285715</v>
      </c>
      <c r="O135" s="166">
        <v>0</v>
      </c>
      <c r="P135" s="162" t="s">
        <v>494</v>
      </c>
      <c r="Q135" s="167">
        <f t="shared" si="7"/>
        <v>0</v>
      </c>
      <c r="R135" s="136" t="str">
        <f t="array" aca="1" ref="R135" ca="1">IF(ISNUMBER(Q135),IF(Q135=100%,"CUMPLIDA",IF(AND(ISNUMBER(M135),ISNUMBER(INDIRECT("FECHA_"&amp;$B135,1))), IF(M135&lt;=INDIRECT("FECHA_"&amp;$B135,1),"INCUMPLIDA","PROCESO"), "VERIFICAR FECHA")),"SIN VALOR AVANCE")</f>
        <v>PROCESO</v>
      </c>
    </row>
    <row r="136" spans="1:18" ht="315.75" hidden="1">
      <c r="A136" s="169" t="s">
        <v>17</v>
      </c>
      <c r="B136" s="160" t="s">
        <v>16</v>
      </c>
      <c r="C136" s="337" t="s">
        <v>512</v>
      </c>
      <c r="D136" s="337" t="s">
        <v>513</v>
      </c>
      <c r="E136" s="335" t="s">
        <v>514</v>
      </c>
      <c r="F136" s="335"/>
      <c r="G136" s="335" t="s">
        <v>515</v>
      </c>
      <c r="H136" s="141" t="s">
        <v>516</v>
      </c>
      <c r="I136" s="130" t="s">
        <v>517</v>
      </c>
      <c r="J136" s="130" t="s">
        <v>518</v>
      </c>
      <c r="K136" s="152">
        <v>1</v>
      </c>
      <c r="L136" s="153">
        <v>46024</v>
      </c>
      <c r="M136" s="153">
        <v>46387</v>
      </c>
      <c r="N136" s="170">
        <f t="shared" ref="N136:N157" si="9">(M136-L136)/7</f>
        <v>51.857142857142854</v>
      </c>
      <c r="O136" s="166">
        <v>0</v>
      </c>
      <c r="P136" s="130" t="s">
        <v>519</v>
      </c>
      <c r="Q136" s="167">
        <f t="shared" si="7"/>
        <v>0</v>
      </c>
      <c r="R136" s="136" t="str">
        <f t="array" aca="1" ref="R136" ca="1">IF(ISNUMBER(Q136),IF(Q136=100%,"CUMPLIDA",IF(AND(ISNUMBER(M136),ISNUMBER(INDIRECT("FECHA_"&amp;$B136,1))), IF(M136&lt;=INDIRECT("FECHA_"&amp;$B136,1),"INCUMPLIDA","PROCESO"), "VERIFICAR FECHA")),"SIN VALOR AVANCE")</f>
        <v>PROCESO</v>
      </c>
    </row>
    <row r="137" spans="1:18" ht="165" hidden="1">
      <c r="A137" s="159" t="s">
        <v>17</v>
      </c>
      <c r="B137" s="160" t="s">
        <v>16</v>
      </c>
      <c r="C137" s="337"/>
      <c r="D137" s="337"/>
      <c r="E137" s="335"/>
      <c r="F137" s="335"/>
      <c r="G137" s="335"/>
      <c r="H137" s="141" t="s">
        <v>520</v>
      </c>
      <c r="I137" s="130" t="s">
        <v>521</v>
      </c>
      <c r="J137" s="130" t="s">
        <v>522</v>
      </c>
      <c r="K137" s="152">
        <v>2</v>
      </c>
      <c r="L137" s="153">
        <v>46204</v>
      </c>
      <c r="M137" s="153">
        <v>46599</v>
      </c>
      <c r="N137" s="170">
        <f t="shared" si="9"/>
        <v>56.428571428571431</v>
      </c>
      <c r="O137" s="166">
        <v>0</v>
      </c>
      <c r="P137" s="130" t="s">
        <v>523</v>
      </c>
      <c r="Q137" s="167">
        <f t="shared" si="7"/>
        <v>0</v>
      </c>
      <c r="R137" s="136" t="str">
        <f t="array" aca="1" ref="R137" ca="1">IF(ISNUMBER(Q137),IF(Q137=100%,"CUMPLIDA",IF(AND(ISNUMBER(M137),ISNUMBER(INDIRECT("FECHA_"&amp;$B137,1))), IF(M137&lt;=INDIRECT("FECHA_"&amp;$B137,1),"INCUMPLIDA","PROCESO"), "VERIFICAR FECHA")),"SIN VALOR AVANCE")</f>
        <v>PROCESO</v>
      </c>
    </row>
    <row r="138" spans="1:18" ht="180" hidden="1" customHeight="1">
      <c r="A138" s="159" t="s">
        <v>17</v>
      </c>
      <c r="B138" s="160" t="s">
        <v>16</v>
      </c>
      <c r="C138" s="328" t="s">
        <v>512</v>
      </c>
      <c r="D138" s="346" t="s">
        <v>524</v>
      </c>
      <c r="E138" s="349" t="s">
        <v>525</v>
      </c>
      <c r="F138" s="349"/>
      <c r="G138" s="349" t="s">
        <v>526</v>
      </c>
      <c r="H138" s="341" t="s">
        <v>527</v>
      </c>
      <c r="I138" s="130" t="s">
        <v>528</v>
      </c>
      <c r="J138" s="162" t="s">
        <v>529</v>
      </c>
      <c r="K138" s="163">
        <v>1</v>
      </c>
      <c r="L138" s="164">
        <v>46024</v>
      </c>
      <c r="M138" s="164">
        <v>46387</v>
      </c>
      <c r="N138" s="165">
        <f t="shared" si="9"/>
        <v>51.857142857142854</v>
      </c>
      <c r="O138" s="166">
        <v>0</v>
      </c>
      <c r="P138" s="162" t="s">
        <v>530</v>
      </c>
      <c r="Q138" s="167">
        <f t="shared" si="7"/>
        <v>0</v>
      </c>
      <c r="R138" s="136" t="str">
        <f t="array" aca="1" ref="R138" ca="1">IF(ISNUMBER(Q138),IF(Q138=100%,"CUMPLIDA",IF(AND(ISNUMBER(M138),ISNUMBER(INDIRECT("FECHA_"&amp;$B138,1))), IF(M138&lt;=INDIRECT("FECHA_"&amp;$B138,1),"INCUMPLIDA","PROCESO"), "VERIFICAR FECHA")),"SIN VALOR AVANCE")</f>
        <v>PROCESO</v>
      </c>
    </row>
    <row r="139" spans="1:18" ht="195" hidden="1">
      <c r="A139" s="159" t="s">
        <v>17</v>
      </c>
      <c r="B139" s="160" t="s">
        <v>16</v>
      </c>
      <c r="C139" s="340"/>
      <c r="D139" s="347"/>
      <c r="E139" s="350"/>
      <c r="F139" s="350"/>
      <c r="G139" s="350"/>
      <c r="H139" s="343"/>
      <c r="I139" s="130" t="s">
        <v>531</v>
      </c>
      <c r="J139" s="162" t="s">
        <v>532</v>
      </c>
      <c r="K139" s="163">
        <v>14</v>
      </c>
      <c r="L139" s="164">
        <v>46024</v>
      </c>
      <c r="M139" s="164">
        <v>46387</v>
      </c>
      <c r="N139" s="165">
        <f t="shared" si="9"/>
        <v>51.857142857142854</v>
      </c>
      <c r="O139" s="166">
        <v>0</v>
      </c>
      <c r="P139" s="162" t="s">
        <v>530</v>
      </c>
      <c r="Q139" s="167">
        <f t="shared" si="7"/>
        <v>0</v>
      </c>
      <c r="R139" s="136" t="str">
        <f t="array" aca="1" ref="R139" ca="1">IF(ISNUMBER(Q139),IF(Q139=100%,"CUMPLIDA",IF(AND(ISNUMBER(M139),ISNUMBER(INDIRECT("FECHA_"&amp;$B139,1))), IF(M139&lt;=INDIRECT("FECHA_"&amp;$B139,1),"INCUMPLIDA","PROCESO"), "VERIFICAR FECHA")),"SIN VALOR AVANCE")</f>
        <v>PROCESO</v>
      </c>
    </row>
    <row r="140" spans="1:18" ht="210" hidden="1">
      <c r="A140" s="159" t="s">
        <v>17</v>
      </c>
      <c r="B140" s="160" t="s">
        <v>16</v>
      </c>
      <c r="C140" s="329"/>
      <c r="D140" s="348"/>
      <c r="E140" s="351"/>
      <c r="F140" s="351"/>
      <c r="G140" s="351"/>
      <c r="H140" s="141" t="s">
        <v>520</v>
      </c>
      <c r="I140" s="130" t="s">
        <v>521</v>
      </c>
      <c r="J140" s="162" t="s">
        <v>522</v>
      </c>
      <c r="K140" s="163">
        <v>2</v>
      </c>
      <c r="L140" s="153">
        <v>46204</v>
      </c>
      <c r="M140" s="153">
        <v>46599</v>
      </c>
      <c r="N140" s="165">
        <f t="shared" si="9"/>
        <v>56.428571428571431</v>
      </c>
      <c r="O140" s="166">
        <v>0</v>
      </c>
      <c r="P140" s="162" t="s">
        <v>533</v>
      </c>
      <c r="Q140" s="167">
        <f t="shared" si="7"/>
        <v>0</v>
      </c>
      <c r="R140" s="136" t="str">
        <f t="array" aca="1" ref="R140" ca="1">IF(ISNUMBER(Q140),IF(Q140=100%,"CUMPLIDA",IF(AND(ISNUMBER(M140),ISNUMBER(INDIRECT("FECHA_"&amp;$B140,1))), IF(M140&lt;=INDIRECT("FECHA_"&amp;$B140,1),"INCUMPLIDA","PROCESO"), "VERIFICAR FECHA")),"SIN VALOR AVANCE")</f>
        <v>PROCESO</v>
      </c>
    </row>
    <row r="141" spans="1:18" ht="285" hidden="1">
      <c r="A141" s="159" t="s">
        <v>17</v>
      </c>
      <c r="B141" s="160" t="s">
        <v>16</v>
      </c>
      <c r="C141" s="127" t="s">
        <v>512</v>
      </c>
      <c r="D141" s="127" t="s">
        <v>534</v>
      </c>
      <c r="E141" s="128" t="s">
        <v>535</v>
      </c>
      <c r="F141" s="128"/>
      <c r="G141" s="128" t="s">
        <v>536</v>
      </c>
      <c r="H141" s="129" t="s">
        <v>537</v>
      </c>
      <c r="I141" s="130" t="s">
        <v>538</v>
      </c>
      <c r="J141" s="131" t="s">
        <v>539</v>
      </c>
      <c r="K141" s="163">
        <v>28</v>
      </c>
      <c r="L141" s="164">
        <v>46024</v>
      </c>
      <c r="M141" s="164">
        <v>46387</v>
      </c>
      <c r="N141" s="165">
        <f t="shared" si="9"/>
        <v>51.857142857142854</v>
      </c>
      <c r="O141" s="166">
        <v>0</v>
      </c>
      <c r="P141" s="131" t="s">
        <v>540</v>
      </c>
      <c r="Q141" s="167">
        <f t="shared" si="7"/>
        <v>0</v>
      </c>
      <c r="R141" s="136" t="str">
        <f t="array" aca="1" ref="R141" ca="1">IF(ISNUMBER(Q141),IF(Q141=100%,"CUMPLIDA",IF(AND(ISNUMBER(M141),ISNUMBER(INDIRECT("FECHA_"&amp;$B141,1))), IF(M141&lt;=INDIRECT("FECHA_"&amp;$B141,1),"INCUMPLIDA","PROCESO"), "VERIFICAR FECHA")),"SIN VALOR AVANCE")</f>
        <v>PROCESO</v>
      </c>
    </row>
    <row r="142" spans="1:18" ht="226.5" hidden="1">
      <c r="A142" s="159" t="s">
        <v>17</v>
      </c>
      <c r="B142" s="160" t="s">
        <v>16</v>
      </c>
      <c r="C142" s="127" t="s">
        <v>512</v>
      </c>
      <c r="D142" s="127" t="s">
        <v>541</v>
      </c>
      <c r="E142" s="128" t="s">
        <v>542</v>
      </c>
      <c r="F142" s="128"/>
      <c r="G142" s="128" t="s">
        <v>543</v>
      </c>
      <c r="H142" s="129" t="s">
        <v>544</v>
      </c>
      <c r="I142" s="130" t="s">
        <v>545</v>
      </c>
      <c r="J142" s="131" t="s">
        <v>546</v>
      </c>
      <c r="K142" s="163">
        <v>2</v>
      </c>
      <c r="L142" s="164">
        <v>46024</v>
      </c>
      <c r="M142" s="164">
        <v>46387</v>
      </c>
      <c r="N142" s="165">
        <f t="shared" si="9"/>
        <v>51.857142857142854</v>
      </c>
      <c r="O142" s="166">
        <v>0</v>
      </c>
      <c r="P142" s="131" t="s">
        <v>547</v>
      </c>
      <c r="Q142" s="167">
        <f t="shared" si="7"/>
        <v>0</v>
      </c>
      <c r="R142" s="136" t="str">
        <f t="array" aca="1" ref="R142" ca="1">IF(ISNUMBER(Q142),IF(Q142=100%,"CUMPLIDA",IF(AND(ISNUMBER(M142),ISNUMBER(INDIRECT("FECHA_"&amp;$B142,1))), IF(M142&lt;=INDIRECT("FECHA_"&amp;$B142,1),"INCUMPLIDA","PROCESO"), "VERIFICAR FECHA")),"SIN VALOR AVANCE")</f>
        <v>PROCESO</v>
      </c>
    </row>
    <row r="143" spans="1:18" ht="270" hidden="1">
      <c r="A143" s="159" t="s">
        <v>17</v>
      </c>
      <c r="B143" s="160" t="s">
        <v>16</v>
      </c>
      <c r="C143" s="127" t="s">
        <v>512</v>
      </c>
      <c r="D143" s="127" t="s">
        <v>548</v>
      </c>
      <c r="E143" s="128" t="s">
        <v>549</v>
      </c>
      <c r="F143" s="128"/>
      <c r="G143" s="128" t="s">
        <v>550</v>
      </c>
      <c r="H143" s="129" t="s">
        <v>551</v>
      </c>
      <c r="I143" s="130" t="s">
        <v>552</v>
      </c>
      <c r="J143" s="131" t="s">
        <v>553</v>
      </c>
      <c r="K143" s="163">
        <v>14</v>
      </c>
      <c r="L143" s="164">
        <v>46024</v>
      </c>
      <c r="M143" s="164">
        <v>46387</v>
      </c>
      <c r="N143" s="165">
        <f t="shared" si="9"/>
        <v>51.857142857142854</v>
      </c>
      <c r="O143" s="166">
        <v>0</v>
      </c>
      <c r="P143" s="131" t="s">
        <v>554</v>
      </c>
      <c r="Q143" s="167">
        <f t="shared" si="7"/>
        <v>0</v>
      </c>
      <c r="R143" s="136" t="str">
        <f t="array" aca="1" ref="R143" ca="1">IF(ISNUMBER(Q143),IF(Q143=100%,"CUMPLIDA",IF(AND(ISNUMBER(M143),ISNUMBER(INDIRECT("FECHA_"&amp;$B143,1))), IF(M143&lt;=INDIRECT("FECHA_"&amp;$B143,1),"INCUMPLIDA","PROCESO"), "VERIFICAR FECHA")),"SIN VALOR AVANCE")</f>
        <v>PROCESO</v>
      </c>
    </row>
    <row r="144" spans="1:18" ht="180" hidden="1" customHeight="1">
      <c r="A144" s="159" t="s">
        <v>17</v>
      </c>
      <c r="B144" s="160" t="s">
        <v>16</v>
      </c>
      <c r="C144" s="337" t="s">
        <v>512</v>
      </c>
      <c r="D144" s="337" t="s">
        <v>555</v>
      </c>
      <c r="E144" s="335" t="s">
        <v>556</v>
      </c>
      <c r="F144" s="335"/>
      <c r="G144" s="335" t="s">
        <v>557</v>
      </c>
      <c r="H144" s="141" t="s">
        <v>558</v>
      </c>
      <c r="I144" s="130" t="s">
        <v>559</v>
      </c>
      <c r="J144" s="130" t="s">
        <v>560</v>
      </c>
      <c r="K144" s="152">
        <v>1</v>
      </c>
      <c r="L144" s="153">
        <v>46024</v>
      </c>
      <c r="M144" s="153">
        <v>46264</v>
      </c>
      <c r="N144" s="170">
        <f t="shared" si="9"/>
        <v>34.285714285714285</v>
      </c>
      <c r="O144" s="166">
        <v>0</v>
      </c>
      <c r="P144" s="130" t="s">
        <v>561</v>
      </c>
      <c r="Q144" s="167">
        <f t="shared" si="7"/>
        <v>0</v>
      </c>
      <c r="R144" s="136" t="str">
        <f t="array" aca="1" ref="R144" ca="1">IF(ISNUMBER(Q144),IF(Q144=100%,"CUMPLIDA",IF(AND(ISNUMBER(M144),ISNUMBER(INDIRECT("FECHA_"&amp;$B144,1))), IF(M144&lt;=INDIRECT("FECHA_"&amp;$B144,1),"INCUMPLIDA","PROCESO"), "VERIFICAR FECHA")),"SIN VALOR AVANCE")</f>
        <v>PROCESO</v>
      </c>
    </row>
    <row r="145" spans="1:18" ht="180" hidden="1">
      <c r="A145" s="159" t="s">
        <v>17</v>
      </c>
      <c r="B145" s="160" t="s">
        <v>16</v>
      </c>
      <c r="C145" s="337"/>
      <c r="D145" s="337"/>
      <c r="E145" s="335"/>
      <c r="F145" s="335"/>
      <c r="G145" s="335"/>
      <c r="H145" s="141" t="s">
        <v>562</v>
      </c>
      <c r="I145" s="130" t="s">
        <v>563</v>
      </c>
      <c r="J145" s="130" t="s">
        <v>564</v>
      </c>
      <c r="K145" s="152">
        <v>1</v>
      </c>
      <c r="L145" s="153">
        <v>46024</v>
      </c>
      <c r="M145" s="153">
        <v>46264</v>
      </c>
      <c r="N145" s="170">
        <f t="shared" si="9"/>
        <v>34.285714285714285</v>
      </c>
      <c r="O145" s="166">
        <v>0</v>
      </c>
      <c r="P145" s="130" t="s">
        <v>561</v>
      </c>
      <c r="Q145" s="167">
        <f>O145/K145</f>
        <v>0</v>
      </c>
      <c r="R145" s="136" t="str">
        <f t="array" aca="1" ref="R145" ca="1">IF(ISNUMBER(Q145),IF(Q145=100%,"CUMPLIDA",IF(AND(ISNUMBER(M145),ISNUMBER(INDIRECT("FECHA_"&amp;$B145,1))), IF(M145&lt;=INDIRECT("FECHA_"&amp;$B145,1),"INCUMPLIDA","PROCESO"), "VERIFICAR FECHA")),"SIN VALOR AVANCE")</f>
        <v>PROCESO</v>
      </c>
    </row>
    <row r="146" spans="1:18" ht="180" hidden="1" customHeight="1">
      <c r="A146" s="159" t="s">
        <v>17</v>
      </c>
      <c r="B146" s="160" t="s">
        <v>16</v>
      </c>
      <c r="C146" s="337" t="s">
        <v>512</v>
      </c>
      <c r="D146" s="337" t="s">
        <v>565</v>
      </c>
      <c r="E146" s="335" t="s">
        <v>566</v>
      </c>
      <c r="F146" s="335"/>
      <c r="G146" s="335" t="s">
        <v>567</v>
      </c>
      <c r="H146" s="341" t="s">
        <v>568</v>
      </c>
      <c r="I146" s="130" t="s">
        <v>569</v>
      </c>
      <c r="J146" s="130" t="s">
        <v>570</v>
      </c>
      <c r="K146" s="152">
        <v>2</v>
      </c>
      <c r="L146" s="153">
        <v>46024</v>
      </c>
      <c r="M146" s="153">
        <v>46387</v>
      </c>
      <c r="N146" s="170">
        <f t="shared" si="9"/>
        <v>51.857142857142854</v>
      </c>
      <c r="O146" s="166">
        <v>0</v>
      </c>
      <c r="P146" s="130" t="s">
        <v>530</v>
      </c>
      <c r="Q146" s="167">
        <f t="shared" ref="Q146:Q199" si="10">O146/K146</f>
        <v>0</v>
      </c>
      <c r="R146" s="136" t="str">
        <f t="array" aca="1" ref="R146" ca="1">IF(ISNUMBER(Q146),IF(Q146=100%,"CUMPLIDA",IF(AND(ISNUMBER(M146),ISNUMBER(INDIRECT("FECHA_"&amp;$B146,1))), IF(M146&lt;=INDIRECT("FECHA_"&amp;$B146,1),"INCUMPLIDA","PROCESO"), "VERIFICAR FECHA")),"SIN VALOR AVANCE")</f>
        <v>PROCESO</v>
      </c>
    </row>
    <row r="147" spans="1:18" ht="150" hidden="1">
      <c r="A147" s="159" t="s">
        <v>17</v>
      </c>
      <c r="B147" s="160" t="s">
        <v>16</v>
      </c>
      <c r="C147" s="337"/>
      <c r="D147" s="337"/>
      <c r="E147" s="335"/>
      <c r="F147" s="335"/>
      <c r="G147" s="335"/>
      <c r="H147" s="343"/>
      <c r="I147" s="130" t="s">
        <v>571</v>
      </c>
      <c r="J147" s="130" t="s">
        <v>572</v>
      </c>
      <c r="K147" s="152">
        <v>1</v>
      </c>
      <c r="L147" s="153">
        <v>46024</v>
      </c>
      <c r="M147" s="153">
        <v>46387</v>
      </c>
      <c r="N147" s="170">
        <f t="shared" si="9"/>
        <v>51.857142857142854</v>
      </c>
      <c r="O147" s="166">
        <v>0</v>
      </c>
      <c r="P147" s="130" t="s">
        <v>573</v>
      </c>
      <c r="Q147" s="167">
        <f t="shared" si="10"/>
        <v>0</v>
      </c>
      <c r="R147" s="136" t="str">
        <f t="array" aca="1" ref="R147" ca="1">IF(ISNUMBER(Q147),IF(Q147=100%,"CUMPLIDA",IF(AND(ISNUMBER(M147),ISNUMBER(INDIRECT("FECHA_"&amp;$B147,1))), IF(M147&lt;=INDIRECT("FECHA_"&amp;$B147,1),"INCUMPLIDA","PROCESO"), "VERIFICAR FECHA")),"SIN VALOR AVANCE")</f>
        <v>PROCESO</v>
      </c>
    </row>
    <row r="148" spans="1:18" ht="150" hidden="1" customHeight="1">
      <c r="A148" s="159" t="s">
        <v>17</v>
      </c>
      <c r="B148" s="160" t="s">
        <v>16</v>
      </c>
      <c r="C148" s="337" t="s">
        <v>512</v>
      </c>
      <c r="D148" s="337" t="s">
        <v>574</v>
      </c>
      <c r="E148" s="335" t="s">
        <v>575</v>
      </c>
      <c r="F148" s="335"/>
      <c r="G148" s="335" t="s">
        <v>576</v>
      </c>
      <c r="H148" s="341" t="s">
        <v>577</v>
      </c>
      <c r="I148" s="130" t="s">
        <v>578</v>
      </c>
      <c r="J148" s="130" t="s">
        <v>579</v>
      </c>
      <c r="K148" s="152">
        <v>1</v>
      </c>
      <c r="L148" s="153">
        <v>46029</v>
      </c>
      <c r="M148" s="153">
        <v>46599</v>
      </c>
      <c r="N148" s="170">
        <f t="shared" si="9"/>
        <v>81.428571428571431</v>
      </c>
      <c r="O148" s="166">
        <v>0</v>
      </c>
      <c r="P148" s="130" t="s">
        <v>580</v>
      </c>
      <c r="Q148" s="167">
        <f t="shared" si="10"/>
        <v>0</v>
      </c>
      <c r="R148" s="136" t="str">
        <f t="array" aca="1" ref="R148" ca="1">IF(ISNUMBER(Q148),IF(Q148=100%,"CUMPLIDA",IF(AND(ISNUMBER(M148),ISNUMBER(INDIRECT("FECHA_"&amp;$B148,1))), IF(M148&lt;=INDIRECT("FECHA_"&amp;$B148,1),"INCUMPLIDA","PROCESO"), "VERIFICAR FECHA")),"SIN VALOR AVANCE")</f>
        <v>PROCESO</v>
      </c>
    </row>
    <row r="149" spans="1:18" ht="165" hidden="1">
      <c r="A149" s="159" t="s">
        <v>17</v>
      </c>
      <c r="B149" s="160" t="s">
        <v>16</v>
      </c>
      <c r="C149" s="337"/>
      <c r="D149" s="337"/>
      <c r="E149" s="335"/>
      <c r="F149" s="335"/>
      <c r="G149" s="335"/>
      <c r="H149" s="343"/>
      <c r="I149" s="130" t="s">
        <v>581</v>
      </c>
      <c r="J149" s="130" t="s">
        <v>582</v>
      </c>
      <c r="K149" s="152">
        <v>1</v>
      </c>
      <c r="L149" s="153">
        <v>46029</v>
      </c>
      <c r="M149" s="153">
        <v>46599</v>
      </c>
      <c r="N149" s="170">
        <f t="shared" si="9"/>
        <v>81.428571428571431</v>
      </c>
      <c r="O149" s="166">
        <v>0</v>
      </c>
      <c r="P149" s="130" t="s">
        <v>583</v>
      </c>
      <c r="Q149" s="167">
        <f t="shared" si="10"/>
        <v>0</v>
      </c>
      <c r="R149" s="136" t="str">
        <f t="array" aca="1" ref="R149" ca="1">IF(ISNUMBER(Q149),IF(Q149=100%,"CUMPLIDA",IF(AND(ISNUMBER(M149),ISNUMBER(INDIRECT("FECHA_"&amp;$B149,1))), IF(M149&lt;=INDIRECT("FECHA_"&amp;$B149,1),"INCUMPLIDA","PROCESO"), "VERIFICAR FECHA")),"SIN VALOR AVANCE")</f>
        <v>PROCESO</v>
      </c>
    </row>
    <row r="150" spans="1:18" ht="315" hidden="1">
      <c r="A150" s="159" t="s">
        <v>17</v>
      </c>
      <c r="B150" s="160" t="s">
        <v>16</v>
      </c>
      <c r="C150" s="127" t="s">
        <v>512</v>
      </c>
      <c r="D150" s="127" t="s">
        <v>584</v>
      </c>
      <c r="E150" s="128" t="s">
        <v>585</v>
      </c>
      <c r="F150" s="128"/>
      <c r="G150" s="128" t="s">
        <v>586</v>
      </c>
      <c r="H150" s="129" t="s">
        <v>587</v>
      </c>
      <c r="I150" s="130" t="s">
        <v>588</v>
      </c>
      <c r="J150" s="131" t="s">
        <v>589</v>
      </c>
      <c r="K150" s="152">
        <v>21</v>
      </c>
      <c r="L150" s="153">
        <v>46054</v>
      </c>
      <c r="M150" s="153">
        <v>46387</v>
      </c>
      <c r="N150" s="170">
        <f t="shared" si="9"/>
        <v>47.571428571428569</v>
      </c>
      <c r="O150" s="166">
        <v>0</v>
      </c>
      <c r="P150" s="130" t="s">
        <v>530</v>
      </c>
      <c r="Q150" s="167">
        <f t="shared" si="10"/>
        <v>0</v>
      </c>
      <c r="R150" s="136" t="str">
        <f t="array" aca="1" ref="R150" ca="1">IF(ISNUMBER(Q150),IF(Q150=100%,"CUMPLIDA",IF(AND(ISNUMBER(M150),ISNUMBER(INDIRECT("FECHA_"&amp;$B150,1))), IF(M150&lt;=INDIRECT("FECHA_"&amp;$B150,1),"INCUMPLIDA","PROCESO"), "VERIFICAR FECHA")),"SIN VALOR AVANCE")</f>
        <v>PROCESO</v>
      </c>
    </row>
    <row r="151" spans="1:18" ht="180" hidden="1" customHeight="1">
      <c r="A151" s="159" t="s">
        <v>17</v>
      </c>
      <c r="B151" s="160" t="s">
        <v>16</v>
      </c>
      <c r="C151" s="337" t="s">
        <v>512</v>
      </c>
      <c r="D151" s="337" t="s">
        <v>590</v>
      </c>
      <c r="E151" s="335" t="s">
        <v>591</v>
      </c>
      <c r="F151" s="335"/>
      <c r="G151" s="335" t="s">
        <v>592</v>
      </c>
      <c r="H151" s="341" t="s">
        <v>593</v>
      </c>
      <c r="I151" s="130" t="s">
        <v>594</v>
      </c>
      <c r="J151" s="130" t="s">
        <v>595</v>
      </c>
      <c r="K151" s="152">
        <v>1</v>
      </c>
      <c r="L151" s="153">
        <v>46024</v>
      </c>
      <c r="M151" s="153">
        <v>46204</v>
      </c>
      <c r="N151" s="170">
        <f t="shared" si="9"/>
        <v>25.714285714285715</v>
      </c>
      <c r="O151" s="166">
        <v>0</v>
      </c>
      <c r="P151" s="130" t="s">
        <v>596</v>
      </c>
      <c r="Q151" s="167">
        <f t="shared" si="10"/>
        <v>0</v>
      </c>
      <c r="R151" s="136" t="str">
        <f t="array" aca="1" ref="R151" ca="1">IF(ISNUMBER(Q151),IF(Q151=100%,"CUMPLIDA",IF(AND(ISNUMBER(M151),ISNUMBER(INDIRECT("FECHA_"&amp;$B151,1))), IF(M151&lt;=INDIRECT("FECHA_"&amp;$B151,1),"INCUMPLIDA","PROCESO"), "VERIFICAR FECHA")),"SIN VALOR AVANCE")</f>
        <v>PROCESO</v>
      </c>
    </row>
    <row r="152" spans="1:18" ht="195" hidden="1">
      <c r="A152" s="159" t="s">
        <v>17</v>
      </c>
      <c r="B152" s="160" t="s">
        <v>16</v>
      </c>
      <c r="C152" s="337"/>
      <c r="D152" s="337"/>
      <c r="E152" s="335"/>
      <c r="F152" s="335"/>
      <c r="G152" s="335"/>
      <c r="H152" s="343"/>
      <c r="I152" s="130" t="s">
        <v>597</v>
      </c>
      <c r="J152" s="130" t="s">
        <v>598</v>
      </c>
      <c r="K152" s="152">
        <v>2</v>
      </c>
      <c r="L152" s="153">
        <v>46024</v>
      </c>
      <c r="M152" s="153">
        <v>46387</v>
      </c>
      <c r="N152" s="170">
        <f t="shared" si="9"/>
        <v>51.857142857142854</v>
      </c>
      <c r="O152" s="166">
        <v>0</v>
      </c>
      <c r="P152" s="130" t="s">
        <v>599</v>
      </c>
      <c r="Q152" s="167">
        <f t="shared" si="10"/>
        <v>0</v>
      </c>
      <c r="R152" s="136" t="str">
        <f t="array" aca="1" ref="R152" ca="1">IF(ISNUMBER(Q152),IF(Q152=100%,"CUMPLIDA",IF(AND(ISNUMBER(M152),ISNUMBER(INDIRECT("FECHA_"&amp;$B152,1))), IF(M152&lt;=INDIRECT("FECHA_"&amp;$B152,1),"INCUMPLIDA","PROCESO"), "VERIFICAR FECHA")),"SIN VALOR AVANCE")</f>
        <v>PROCESO</v>
      </c>
    </row>
    <row r="153" spans="1:18" ht="300" hidden="1">
      <c r="A153" s="159" t="s">
        <v>17</v>
      </c>
      <c r="B153" s="160" t="s">
        <v>16</v>
      </c>
      <c r="C153" s="127" t="s">
        <v>512</v>
      </c>
      <c r="D153" s="127" t="s">
        <v>600</v>
      </c>
      <c r="E153" s="128" t="s">
        <v>601</v>
      </c>
      <c r="F153" s="128"/>
      <c r="G153" s="128" t="s">
        <v>602</v>
      </c>
      <c r="H153" s="129" t="s">
        <v>603</v>
      </c>
      <c r="I153" s="130" t="s">
        <v>604</v>
      </c>
      <c r="J153" s="131" t="s">
        <v>605</v>
      </c>
      <c r="K153" s="152">
        <v>3</v>
      </c>
      <c r="L153" s="153">
        <v>46055</v>
      </c>
      <c r="M153" s="153">
        <v>46234</v>
      </c>
      <c r="N153" s="170">
        <f t="shared" si="9"/>
        <v>25.571428571428573</v>
      </c>
      <c r="O153" s="166">
        <v>0</v>
      </c>
      <c r="P153" s="130" t="s">
        <v>606</v>
      </c>
      <c r="Q153" s="167">
        <f t="shared" si="10"/>
        <v>0</v>
      </c>
      <c r="R153" s="136" t="str">
        <f t="array" aca="1" ref="R153" ca="1">IF(ISNUMBER(Q153),IF(Q153=100%,"CUMPLIDA",IF(AND(ISNUMBER(M153),ISNUMBER(INDIRECT("FECHA_"&amp;$B153,1))), IF(M153&lt;=INDIRECT("FECHA_"&amp;$B153,1),"INCUMPLIDA","PROCESO"), "VERIFICAR FECHA")),"SIN VALOR AVANCE")</f>
        <v>PROCESO</v>
      </c>
    </row>
    <row r="154" spans="1:18" ht="195" hidden="1">
      <c r="A154" s="159" t="s">
        <v>17</v>
      </c>
      <c r="B154" s="160" t="s">
        <v>16</v>
      </c>
      <c r="C154" s="127" t="s">
        <v>512</v>
      </c>
      <c r="D154" s="127" t="s">
        <v>607</v>
      </c>
      <c r="E154" s="128" t="s">
        <v>608</v>
      </c>
      <c r="F154" s="128"/>
      <c r="G154" s="128" t="s">
        <v>609</v>
      </c>
      <c r="H154" s="129" t="s">
        <v>610</v>
      </c>
      <c r="I154" s="130" t="s">
        <v>611</v>
      </c>
      <c r="J154" s="131" t="s">
        <v>612</v>
      </c>
      <c r="K154" s="152">
        <v>1</v>
      </c>
      <c r="L154" s="153">
        <v>46037</v>
      </c>
      <c r="M154" s="153">
        <v>46112</v>
      </c>
      <c r="N154" s="170">
        <f t="shared" si="9"/>
        <v>10.714285714285714</v>
      </c>
      <c r="O154" s="166">
        <v>0</v>
      </c>
      <c r="P154" s="130" t="s">
        <v>613</v>
      </c>
      <c r="Q154" s="167">
        <f t="shared" si="10"/>
        <v>0</v>
      </c>
      <c r="R154" s="136" t="str">
        <f t="array" aca="1" ref="R154" ca="1">IF(ISNUMBER(Q154),IF(Q154=100%,"CUMPLIDA",IF(AND(ISNUMBER(M154),ISNUMBER(INDIRECT("FECHA_"&amp;$B154,1))), IF(M154&lt;=INDIRECT("FECHA_"&amp;$B154,1),"INCUMPLIDA","PROCESO"), "VERIFICAR FECHA")),"SIN VALOR AVANCE")</f>
        <v>PROCESO</v>
      </c>
    </row>
    <row r="155" spans="1:18" ht="75" hidden="1" customHeight="1">
      <c r="A155" s="159" t="s">
        <v>17</v>
      </c>
      <c r="B155" s="160" t="s">
        <v>16</v>
      </c>
      <c r="C155" s="337" t="s">
        <v>512</v>
      </c>
      <c r="D155" s="337" t="s">
        <v>614</v>
      </c>
      <c r="E155" s="335" t="s">
        <v>615</v>
      </c>
      <c r="F155" s="335"/>
      <c r="G155" s="335" t="s">
        <v>616</v>
      </c>
      <c r="H155" s="341" t="s">
        <v>617</v>
      </c>
      <c r="I155" s="130" t="s">
        <v>618</v>
      </c>
      <c r="J155" s="130" t="s">
        <v>619</v>
      </c>
      <c r="K155" s="152">
        <v>2</v>
      </c>
      <c r="L155" s="153">
        <v>46054</v>
      </c>
      <c r="M155" s="153">
        <v>46203</v>
      </c>
      <c r="N155" s="170">
        <f t="shared" si="9"/>
        <v>21.285714285714285</v>
      </c>
      <c r="O155" s="166">
        <v>0</v>
      </c>
      <c r="P155" s="130" t="s">
        <v>620</v>
      </c>
      <c r="Q155" s="167">
        <f t="shared" si="10"/>
        <v>0</v>
      </c>
      <c r="R155" s="136" t="str">
        <f t="array" aca="1" ref="R155" ca="1">IF(ISNUMBER(Q155),IF(Q155=100%,"CUMPLIDA",IF(AND(ISNUMBER(M155),ISNUMBER(INDIRECT("FECHA_"&amp;$B155,1))), IF(M155&lt;=INDIRECT("FECHA_"&amp;$B155,1),"INCUMPLIDA","PROCESO"), "VERIFICAR FECHA")),"SIN VALOR AVANCE")</f>
        <v>PROCESO</v>
      </c>
    </row>
    <row r="156" spans="1:18" ht="165" hidden="1">
      <c r="A156" s="159" t="s">
        <v>17</v>
      </c>
      <c r="B156" s="160" t="s">
        <v>16</v>
      </c>
      <c r="C156" s="337"/>
      <c r="D156" s="337"/>
      <c r="E156" s="335"/>
      <c r="F156" s="335"/>
      <c r="G156" s="335"/>
      <c r="H156" s="343" t="s">
        <v>621</v>
      </c>
      <c r="I156" s="130" t="s">
        <v>622</v>
      </c>
      <c r="J156" s="130" t="s">
        <v>623</v>
      </c>
      <c r="K156" s="152">
        <v>1</v>
      </c>
      <c r="L156" s="153">
        <v>46068</v>
      </c>
      <c r="M156" s="153">
        <v>46112</v>
      </c>
      <c r="N156" s="170">
        <f t="shared" si="9"/>
        <v>6.2857142857142856</v>
      </c>
      <c r="O156" s="166">
        <v>0</v>
      </c>
      <c r="P156" s="130" t="s">
        <v>624</v>
      </c>
      <c r="Q156" s="167">
        <f t="shared" si="10"/>
        <v>0</v>
      </c>
      <c r="R156" s="136" t="str">
        <f t="array" aca="1" ref="R156" ca="1">IF(ISNUMBER(Q156),IF(Q156=100%,"CUMPLIDA",IF(AND(ISNUMBER(M156),ISNUMBER(INDIRECT("FECHA_"&amp;$B156,1))), IF(M156&lt;=INDIRECT("FECHA_"&amp;$B156,1),"INCUMPLIDA","PROCESO"), "VERIFICAR FECHA")),"SIN VALOR AVANCE")</f>
        <v>PROCESO</v>
      </c>
    </row>
    <row r="157" spans="1:18" ht="240" hidden="1">
      <c r="A157" s="159" t="s">
        <v>17</v>
      </c>
      <c r="B157" s="160" t="s">
        <v>16</v>
      </c>
      <c r="C157" s="127" t="s">
        <v>512</v>
      </c>
      <c r="D157" s="127" t="s">
        <v>625</v>
      </c>
      <c r="E157" s="128" t="s">
        <v>626</v>
      </c>
      <c r="F157" s="128"/>
      <c r="G157" s="128" t="s">
        <v>627</v>
      </c>
      <c r="H157" s="129" t="s">
        <v>628</v>
      </c>
      <c r="I157" s="130" t="s">
        <v>629</v>
      </c>
      <c r="J157" s="131" t="s">
        <v>630</v>
      </c>
      <c r="K157" s="152">
        <v>1</v>
      </c>
      <c r="L157" s="153">
        <v>46068</v>
      </c>
      <c r="M157" s="153">
        <v>46387</v>
      </c>
      <c r="N157" s="170">
        <f t="shared" si="9"/>
        <v>45.571428571428569</v>
      </c>
      <c r="O157" s="166">
        <v>0</v>
      </c>
      <c r="P157" s="130" t="s">
        <v>631</v>
      </c>
      <c r="Q157" s="167">
        <f t="shared" si="10"/>
        <v>0</v>
      </c>
      <c r="R157" s="136" t="str">
        <f t="array" aca="1" ref="R157" ca="1">IF(ISNUMBER(Q157),IF(Q157=100%,"CUMPLIDA",IF(AND(ISNUMBER(M157),ISNUMBER(INDIRECT("FECHA_"&amp;$B157,1))), IF(M157&lt;=INDIRECT("FECHA_"&amp;$B157,1),"INCUMPLIDA","PROCESO"), "VERIFICAR FECHA")),"SIN VALOR AVANCE")</f>
        <v>PROCESO</v>
      </c>
    </row>
    <row r="158" spans="1:18" ht="255.75" hidden="1" customHeight="1">
      <c r="A158" s="169" t="s">
        <v>18</v>
      </c>
      <c r="B158" s="127" t="s">
        <v>16</v>
      </c>
      <c r="C158" s="337" t="s">
        <v>632</v>
      </c>
      <c r="D158" s="337" t="s">
        <v>633</v>
      </c>
      <c r="E158" s="334" t="s">
        <v>634</v>
      </c>
      <c r="F158" s="334"/>
      <c r="G158" s="335" t="s">
        <v>635</v>
      </c>
      <c r="H158" s="341" t="s">
        <v>636</v>
      </c>
      <c r="I158" s="130" t="s">
        <v>637</v>
      </c>
      <c r="J158" s="156" t="s">
        <v>474</v>
      </c>
      <c r="K158" s="168">
        <v>12</v>
      </c>
      <c r="L158" s="133">
        <v>46204</v>
      </c>
      <c r="M158" s="133">
        <v>46568</v>
      </c>
      <c r="N158" s="136">
        <f>(M158-L158)/7</f>
        <v>52</v>
      </c>
      <c r="O158" s="132">
        <v>0</v>
      </c>
      <c r="P158" s="130" t="s">
        <v>638</v>
      </c>
      <c r="Q158" s="135">
        <f t="shared" si="10"/>
        <v>0</v>
      </c>
      <c r="R158" s="136" t="str">
        <f t="array" aca="1" ref="R158" ca="1">IF(ISNUMBER(Q158),IF(Q158=100%,"CUMPLIDA",IF(AND(ISNUMBER(M158),ISNUMBER(INDIRECT("FECHA_"&amp;$B158,1))), IF(M158&lt;=INDIRECT("FECHA_"&amp;$B158,1),"INCUMPLIDA","PROCESO"), "VERIFICAR FECHA")),"SIN VALOR AVANCE")</f>
        <v>PROCESO</v>
      </c>
    </row>
    <row r="159" spans="1:18" ht="255.75" hidden="1">
      <c r="A159" s="169" t="s">
        <v>18</v>
      </c>
      <c r="B159" s="127" t="s">
        <v>16</v>
      </c>
      <c r="C159" s="337"/>
      <c r="D159" s="337"/>
      <c r="E159" s="334"/>
      <c r="F159" s="334"/>
      <c r="G159" s="335"/>
      <c r="H159" s="343"/>
      <c r="I159" s="130" t="s">
        <v>639</v>
      </c>
      <c r="J159" s="156" t="s">
        <v>474</v>
      </c>
      <c r="K159" s="168">
        <v>12</v>
      </c>
      <c r="L159" s="133">
        <v>46204</v>
      </c>
      <c r="M159" s="133">
        <v>46568</v>
      </c>
      <c r="N159" s="136">
        <f>(M159-L159)/7</f>
        <v>52</v>
      </c>
      <c r="O159" s="132">
        <v>0</v>
      </c>
      <c r="P159" s="130" t="s">
        <v>638</v>
      </c>
      <c r="Q159" s="135">
        <f t="shared" si="10"/>
        <v>0</v>
      </c>
      <c r="R159" s="136" t="str">
        <f t="array" aca="1" ref="R159" ca="1">IF(ISNUMBER(Q159),IF(Q159=100%,"CUMPLIDA",IF(AND(ISNUMBER(M159),ISNUMBER(INDIRECT("FECHA_"&amp;$B159,1))), IF(M159&lt;=INDIRECT("FECHA_"&amp;$B159,1),"INCUMPLIDA","PROCESO"), "VERIFICAR FECHA")),"SIN VALOR AVANCE")</f>
        <v>PROCESO</v>
      </c>
    </row>
    <row r="160" spans="1:18" ht="120" hidden="1" customHeight="1">
      <c r="A160" s="169" t="s">
        <v>18</v>
      </c>
      <c r="B160" s="127" t="s">
        <v>16</v>
      </c>
      <c r="C160" s="337"/>
      <c r="D160" s="337"/>
      <c r="E160" s="334"/>
      <c r="F160" s="334"/>
      <c r="G160" s="335"/>
      <c r="H160" s="341" t="s">
        <v>640</v>
      </c>
      <c r="I160" s="130" t="s">
        <v>641</v>
      </c>
      <c r="J160" s="130" t="s">
        <v>642</v>
      </c>
      <c r="K160" s="135">
        <v>1</v>
      </c>
      <c r="L160" s="133">
        <v>46204</v>
      </c>
      <c r="M160" s="133">
        <v>46326</v>
      </c>
      <c r="N160" s="136">
        <f>(M160-L160)/7</f>
        <v>17.428571428571427</v>
      </c>
      <c r="O160" s="135">
        <v>0</v>
      </c>
      <c r="P160" s="130" t="s">
        <v>643</v>
      </c>
      <c r="Q160" s="135">
        <f t="shared" si="10"/>
        <v>0</v>
      </c>
      <c r="R160" s="136" t="str">
        <f t="array" aca="1" ref="R160" ca="1">IF(ISNUMBER(Q160),IF(Q160=100%,"CUMPLIDA",IF(AND(ISNUMBER(M160),ISNUMBER(INDIRECT("FECHA_"&amp;$B160,1))), IF(M160&lt;=INDIRECT("FECHA_"&amp;$B160,1),"INCUMPLIDA","PROCESO"), "VERIFICAR FECHA")),"SIN VALOR AVANCE")</f>
        <v>PROCESO</v>
      </c>
    </row>
    <row r="161" spans="1:18" ht="210.75" hidden="1">
      <c r="A161" s="169" t="s">
        <v>18</v>
      </c>
      <c r="B161" s="127" t="s">
        <v>16</v>
      </c>
      <c r="C161" s="337"/>
      <c r="D161" s="337"/>
      <c r="E161" s="334"/>
      <c r="F161" s="334"/>
      <c r="G161" s="335"/>
      <c r="H161" s="342"/>
      <c r="I161" s="130" t="s">
        <v>644</v>
      </c>
      <c r="J161" s="156" t="s">
        <v>645</v>
      </c>
      <c r="K161" s="135">
        <v>1</v>
      </c>
      <c r="L161" s="133">
        <v>46329</v>
      </c>
      <c r="M161" s="133">
        <v>46752</v>
      </c>
      <c r="N161" s="136">
        <f t="shared" ref="N161:N199" si="11">(M161-L161)/7</f>
        <v>60.428571428571431</v>
      </c>
      <c r="O161" s="135">
        <v>0</v>
      </c>
      <c r="P161" s="130" t="s">
        <v>646</v>
      </c>
      <c r="Q161" s="135">
        <f t="shared" si="10"/>
        <v>0</v>
      </c>
      <c r="R161" s="136" t="str">
        <f t="array" aca="1" ref="R161" ca="1">IF(ISNUMBER(Q161),IF(Q161=100%,"CUMPLIDA",IF(AND(ISNUMBER(M161),ISNUMBER(INDIRECT("FECHA_"&amp;$B161,1))), IF(M161&lt;=INDIRECT("FECHA_"&amp;$B161,1),"INCUMPLIDA","PROCESO"), "VERIFICAR FECHA")),"SIN VALOR AVANCE")</f>
        <v>PROCESO</v>
      </c>
    </row>
    <row r="162" spans="1:18" ht="105.75" hidden="1">
      <c r="A162" s="169" t="s">
        <v>18</v>
      </c>
      <c r="B162" s="127" t="s">
        <v>16</v>
      </c>
      <c r="C162" s="337"/>
      <c r="D162" s="337"/>
      <c r="E162" s="334"/>
      <c r="F162" s="334"/>
      <c r="G162" s="335"/>
      <c r="H162" s="343"/>
      <c r="I162" s="130" t="s">
        <v>647</v>
      </c>
      <c r="J162" s="156" t="s">
        <v>648</v>
      </c>
      <c r="K162" s="168">
        <v>1</v>
      </c>
      <c r="L162" s="133">
        <v>46569</v>
      </c>
      <c r="M162" s="133">
        <v>46660</v>
      </c>
      <c r="N162" s="136">
        <f t="shared" si="11"/>
        <v>13</v>
      </c>
      <c r="O162" s="132">
        <v>0</v>
      </c>
      <c r="P162" s="130" t="s">
        <v>649</v>
      </c>
      <c r="Q162" s="135">
        <f t="shared" si="10"/>
        <v>0</v>
      </c>
      <c r="R162" s="136" t="str">
        <f t="array" aca="1" ref="R162" ca="1">IF(ISNUMBER(Q162),IF(Q162=100%,"CUMPLIDA",IF(AND(ISNUMBER(M162),ISNUMBER(INDIRECT("FECHA_"&amp;$B162,1))), IF(M162&lt;=INDIRECT("FECHA_"&amp;$B162,1),"INCUMPLIDA","PROCESO"), "VERIFICAR FECHA")),"SIN VALOR AVANCE")</f>
        <v>PROCESO</v>
      </c>
    </row>
    <row r="163" spans="1:18" ht="195.75" hidden="1" customHeight="1">
      <c r="A163" s="169" t="s">
        <v>18</v>
      </c>
      <c r="B163" s="127" t="s">
        <v>16</v>
      </c>
      <c r="C163" s="337" t="s">
        <v>650</v>
      </c>
      <c r="D163" s="337" t="s">
        <v>651</v>
      </c>
      <c r="E163" s="334" t="s">
        <v>652</v>
      </c>
      <c r="F163" s="334"/>
      <c r="G163" s="335" t="s">
        <v>653</v>
      </c>
      <c r="H163" s="141" t="s">
        <v>654</v>
      </c>
      <c r="I163" s="148" t="s">
        <v>655</v>
      </c>
      <c r="J163" s="150" t="s">
        <v>656</v>
      </c>
      <c r="K163" s="132">
        <v>1</v>
      </c>
      <c r="L163" s="142">
        <v>45509</v>
      </c>
      <c r="M163" s="142">
        <v>45991</v>
      </c>
      <c r="N163" s="134">
        <f t="shared" si="11"/>
        <v>68.857142857142861</v>
      </c>
      <c r="O163" s="132">
        <v>1</v>
      </c>
      <c r="P163" s="130" t="s">
        <v>657</v>
      </c>
      <c r="Q163" s="135">
        <f t="shared" si="10"/>
        <v>1</v>
      </c>
      <c r="R163" s="136" t="str">
        <f t="array" aca="1" ref="R163" ca="1">IF(ISNUMBER(Q163),IF(Q163=100%,"CUMPLIDA",IF(AND(ISNUMBER(M163),ISNUMBER(INDIRECT("FECHA_"&amp;$B163,1))), IF(M163&lt;=INDIRECT("FECHA_"&amp;$B163,1),"INCUMPLIDA","PROCESO"), "VERIFICAR FECHA")),"SIN VALOR AVANCE")</f>
        <v>CUMPLIDA</v>
      </c>
    </row>
    <row r="164" spans="1:18" ht="195.75" hidden="1">
      <c r="A164" s="169" t="s">
        <v>18</v>
      </c>
      <c r="B164" s="127" t="s">
        <v>16</v>
      </c>
      <c r="C164" s="337"/>
      <c r="D164" s="337"/>
      <c r="E164" s="334"/>
      <c r="F164" s="334"/>
      <c r="G164" s="335"/>
      <c r="H164" s="141" t="s">
        <v>658</v>
      </c>
      <c r="I164" s="148" t="s">
        <v>659</v>
      </c>
      <c r="J164" s="130" t="s">
        <v>660</v>
      </c>
      <c r="K164" s="132">
        <v>2</v>
      </c>
      <c r="L164" s="142">
        <v>46204</v>
      </c>
      <c r="M164" s="142">
        <v>46568</v>
      </c>
      <c r="N164" s="134">
        <f t="shared" si="11"/>
        <v>52</v>
      </c>
      <c r="O164" s="132">
        <v>0</v>
      </c>
      <c r="P164" s="130" t="s">
        <v>661</v>
      </c>
      <c r="Q164" s="135">
        <f t="shared" si="10"/>
        <v>0</v>
      </c>
      <c r="R164" s="136" t="str">
        <f t="array" aca="1" ref="R164" ca="1">IF(ISNUMBER(Q164),IF(Q164=100%,"CUMPLIDA",IF(AND(ISNUMBER(M164),ISNUMBER(INDIRECT("FECHA_"&amp;$B164,1))), IF(M164&lt;=INDIRECT("FECHA_"&amp;$B164,1),"INCUMPLIDA","PROCESO"), "VERIFICAR FECHA")),"SIN VALOR AVANCE")</f>
        <v>PROCESO</v>
      </c>
    </row>
    <row r="165" spans="1:18" ht="225.75" hidden="1">
      <c r="A165" s="169" t="s">
        <v>18</v>
      </c>
      <c r="B165" s="127" t="s">
        <v>16</v>
      </c>
      <c r="C165" s="337"/>
      <c r="D165" s="337"/>
      <c r="E165" s="334"/>
      <c r="F165" s="334"/>
      <c r="G165" s="335"/>
      <c r="H165" s="335" t="s">
        <v>662</v>
      </c>
      <c r="I165" s="148" t="s">
        <v>663</v>
      </c>
      <c r="J165" s="130" t="s">
        <v>664</v>
      </c>
      <c r="K165" s="132">
        <v>1</v>
      </c>
      <c r="L165" s="142">
        <v>45536</v>
      </c>
      <c r="M165" s="142">
        <v>45869</v>
      </c>
      <c r="N165" s="134">
        <f t="shared" si="11"/>
        <v>47.571428571428569</v>
      </c>
      <c r="O165" s="132">
        <v>1</v>
      </c>
      <c r="P165" s="130" t="s">
        <v>665</v>
      </c>
      <c r="Q165" s="135">
        <f t="shared" si="10"/>
        <v>1</v>
      </c>
      <c r="R165" s="136" t="str">
        <f t="array" aca="1" ref="R165" ca="1">IF(ISNUMBER(Q165),IF(Q165=100%,"CUMPLIDA",IF(AND(ISNUMBER(M165),ISNUMBER(INDIRECT("FECHA_"&amp;$B165,1))), IF(M165&lt;=INDIRECT("FECHA_"&amp;$B165,1),"INCUMPLIDA","PROCESO"), "VERIFICAR FECHA")),"SIN VALOR AVANCE")</f>
        <v>CUMPLIDA</v>
      </c>
    </row>
    <row r="166" spans="1:18" ht="225.75" hidden="1">
      <c r="A166" s="169" t="s">
        <v>18</v>
      </c>
      <c r="B166" s="127" t="s">
        <v>16</v>
      </c>
      <c r="C166" s="337"/>
      <c r="D166" s="337"/>
      <c r="E166" s="334"/>
      <c r="F166" s="334"/>
      <c r="G166" s="335"/>
      <c r="H166" s="335"/>
      <c r="I166" s="148" t="s">
        <v>666</v>
      </c>
      <c r="J166" s="130" t="s">
        <v>667</v>
      </c>
      <c r="K166" s="132">
        <v>1</v>
      </c>
      <c r="L166" s="142">
        <v>45536</v>
      </c>
      <c r="M166" s="142">
        <v>45869</v>
      </c>
      <c r="N166" s="134">
        <f t="shared" si="11"/>
        <v>47.571428571428569</v>
      </c>
      <c r="O166" s="132">
        <v>1</v>
      </c>
      <c r="P166" s="130" t="s">
        <v>665</v>
      </c>
      <c r="Q166" s="135">
        <f t="shared" si="10"/>
        <v>1</v>
      </c>
      <c r="R166" s="136" t="str">
        <f t="array" aca="1" ref="R166" ca="1">IF(ISNUMBER(Q166),IF(Q166=100%,"CUMPLIDA",IF(AND(ISNUMBER(M166),ISNUMBER(INDIRECT("FECHA_"&amp;$B166,1))), IF(M166&lt;=INDIRECT("FECHA_"&amp;$B166,1),"INCUMPLIDA","PROCESO"), "VERIFICAR FECHA")),"SIN VALOR AVANCE")</f>
        <v>CUMPLIDA</v>
      </c>
    </row>
    <row r="167" spans="1:18" ht="225.75" hidden="1">
      <c r="A167" s="169" t="s">
        <v>18</v>
      </c>
      <c r="B167" s="127" t="s">
        <v>16</v>
      </c>
      <c r="C167" s="337"/>
      <c r="D167" s="337"/>
      <c r="E167" s="334"/>
      <c r="F167" s="334"/>
      <c r="G167" s="335"/>
      <c r="H167" s="335"/>
      <c r="I167" s="148" t="s">
        <v>668</v>
      </c>
      <c r="J167" s="130" t="s">
        <v>669</v>
      </c>
      <c r="K167" s="132">
        <v>1</v>
      </c>
      <c r="L167" s="142">
        <v>45536</v>
      </c>
      <c r="M167" s="142">
        <v>45869</v>
      </c>
      <c r="N167" s="134">
        <f t="shared" si="11"/>
        <v>47.571428571428569</v>
      </c>
      <c r="O167" s="132">
        <v>1</v>
      </c>
      <c r="P167" s="130" t="s">
        <v>665</v>
      </c>
      <c r="Q167" s="135">
        <f t="shared" si="10"/>
        <v>1</v>
      </c>
      <c r="R167" s="136" t="str">
        <f t="array" aca="1" ref="R167" ca="1">IF(ISNUMBER(Q167),IF(Q167=100%,"CUMPLIDA",IF(AND(ISNUMBER(M167),ISNUMBER(INDIRECT("FECHA_"&amp;$B167,1))), IF(M167&lt;=INDIRECT("FECHA_"&amp;$B167,1),"INCUMPLIDA","PROCESO"), "VERIFICAR FECHA")),"SIN VALOR AVANCE")</f>
        <v>CUMPLIDA</v>
      </c>
    </row>
    <row r="168" spans="1:18" ht="195.75" hidden="1">
      <c r="A168" s="169" t="s">
        <v>18</v>
      </c>
      <c r="B168" s="127" t="s">
        <v>16</v>
      </c>
      <c r="C168" s="337"/>
      <c r="D168" s="337"/>
      <c r="E168" s="334"/>
      <c r="F168" s="334"/>
      <c r="G168" s="335"/>
      <c r="H168" s="149" t="s">
        <v>670</v>
      </c>
      <c r="I168" s="147" t="s">
        <v>671</v>
      </c>
      <c r="J168" s="130" t="s">
        <v>672</v>
      </c>
      <c r="K168" s="132">
        <v>2</v>
      </c>
      <c r="L168" s="142">
        <v>45536</v>
      </c>
      <c r="M168" s="142">
        <v>46081</v>
      </c>
      <c r="N168" s="134">
        <f t="shared" si="11"/>
        <v>77.857142857142861</v>
      </c>
      <c r="O168" s="132">
        <v>0</v>
      </c>
      <c r="P168" s="130" t="s">
        <v>673</v>
      </c>
      <c r="Q168" s="135">
        <f t="shared" si="10"/>
        <v>0</v>
      </c>
      <c r="R168" s="136" t="str">
        <f t="array" aca="1" ref="R168" ca="1">IF(ISNUMBER(Q168),IF(Q168=100%,"CUMPLIDA",IF(AND(ISNUMBER(M168),ISNUMBER(INDIRECT("FECHA_"&amp;$B168,1))), IF(M168&lt;=INDIRECT("FECHA_"&amp;$B168,1),"INCUMPLIDA","PROCESO"), "VERIFICAR FECHA")),"SIN VALOR AVANCE")</f>
        <v>PROCESO</v>
      </c>
    </row>
    <row r="169" spans="1:18" ht="270" hidden="1">
      <c r="A169" s="169" t="s">
        <v>18</v>
      </c>
      <c r="B169" s="127" t="s">
        <v>16</v>
      </c>
      <c r="C169" s="337"/>
      <c r="D169" s="337"/>
      <c r="E169" s="334"/>
      <c r="F169" s="334"/>
      <c r="G169" s="335"/>
      <c r="H169" s="149" t="s">
        <v>674</v>
      </c>
      <c r="I169" s="147" t="s">
        <v>675</v>
      </c>
      <c r="J169" s="130" t="s">
        <v>676</v>
      </c>
      <c r="K169" s="132">
        <v>1</v>
      </c>
      <c r="L169" s="142">
        <v>45536</v>
      </c>
      <c r="M169" s="142">
        <v>45777</v>
      </c>
      <c r="N169" s="134">
        <f t="shared" si="11"/>
        <v>34.428571428571431</v>
      </c>
      <c r="O169" s="132">
        <v>1</v>
      </c>
      <c r="P169" s="130" t="s">
        <v>677</v>
      </c>
      <c r="Q169" s="135">
        <f t="shared" si="10"/>
        <v>1</v>
      </c>
      <c r="R169" s="136" t="str">
        <f t="array" aca="1" ref="R169" ca="1">IF(ISNUMBER(Q169),IF(Q169=100%,"CUMPLIDA",IF(AND(ISNUMBER(M169),ISNUMBER(INDIRECT("FECHA_"&amp;$B169,1))), IF(M169&lt;=INDIRECT("FECHA_"&amp;$B169,1),"INCUMPLIDA","PROCESO"), "VERIFICAR FECHA")),"SIN VALOR AVANCE")</f>
        <v>CUMPLIDA</v>
      </c>
    </row>
    <row r="170" spans="1:18" ht="300.75" hidden="1">
      <c r="A170" s="169" t="s">
        <v>18</v>
      </c>
      <c r="B170" s="127" t="s">
        <v>16</v>
      </c>
      <c r="C170" s="337"/>
      <c r="D170" s="337"/>
      <c r="E170" s="334"/>
      <c r="F170" s="334"/>
      <c r="G170" s="335"/>
      <c r="H170" s="141" t="s">
        <v>678</v>
      </c>
      <c r="I170" s="148" t="s">
        <v>679</v>
      </c>
      <c r="J170" s="150" t="s">
        <v>680</v>
      </c>
      <c r="K170" s="132">
        <v>2</v>
      </c>
      <c r="L170" s="142">
        <v>45536</v>
      </c>
      <c r="M170" s="142">
        <v>46476</v>
      </c>
      <c r="N170" s="134">
        <f t="shared" si="11"/>
        <v>134.28571428571428</v>
      </c>
      <c r="O170" s="132">
        <v>0</v>
      </c>
      <c r="P170" s="130" t="s">
        <v>681</v>
      </c>
      <c r="Q170" s="135">
        <f t="shared" si="10"/>
        <v>0</v>
      </c>
      <c r="R170" s="136" t="str">
        <f t="array" aca="1" ref="R170" ca="1">IF(ISNUMBER(Q170),IF(Q170=100%,"CUMPLIDA",IF(AND(ISNUMBER(M170),ISNUMBER(INDIRECT("FECHA_"&amp;$B170,1))), IF(M170&lt;=INDIRECT("FECHA_"&amp;$B170,1),"INCUMPLIDA","PROCESO"), "VERIFICAR FECHA")),"SIN VALOR AVANCE")</f>
        <v>PROCESO</v>
      </c>
    </row>
    <row r="171" spans="1:18" ht="270" hidden="1" customHeight="1">
      <c r="A171" s="169" t="s">
        <v>18</v>
      </c>
      <c r="B171" s="127" t="s">
        <v>16</v>
      </c>
      <c r="C171" s="337" t="s">
        <v>650</v>
      </c>
      <c r="D171" s="337" t="s">
        <v>682</v>
      </c>
      <c r="E171" s="334" t="s">
        <v>683</v>
      </c>
      <c r="F171" s="334"/>
      <c r="G171" s="335" t="s">
        <v>685</v>
      </c>
      <c r="H171" s="149" t="s">
        <v>686</v>
      </c>
      <c r="I171" s="147" t="s">
        <v>687</v>
      </c>
      <c r="J171" s="130" t="s">
        <v>688</v>
      </c>
      <c r="K171" s="132">
        <v>1</v>
      </c>
      <c r="L171" s="142">
        <v>45536</v>
      </c>
      <c r="M171" s="142">
        <v>45747</v>
      </c>
      <c r="N171" s="134">
        <f t="shared" si="11"/>
        <v>30.142857142857142</v>
      </c>
      <c r="O171" s="132">
        <v>1</v>
      </c>
      <c r="P171" s="130" t="s">
        <v>689</v>
      </c>
      <c r="Q171" s="135">
        <f t="shared" si="10"/>
        <v>1</v>
      </c>
      <c r="R171" s="136" t="str">
        <f t="array" aca="1" ref="R171" ca="1">IF(ISNUMBER(Q171),IF(Q171=100%,"CUMPLIDA",IF(AND(ISNUMBER(M171),ISNUMBER(INDIRECT("FECHA_"&amp;$B171,1))), IF(M171&lt;=INDIRECT("FECHA_"&amp;$B171,1),"INCUMPLIDA","PROCESO"), "VERIFICAR FECHA")),"SIN VALOR AVANCE")</f>
        <v>CUMPLIDA</v>
      </c>
    </row>
    <row r="172" spans="1:18" ht="345.75" hidden="1">
      <c r="A172" s="169" t="s">
        <v>18</v>
      </c>
      <c r="B172" s="127" t="s">
        <v>16</v>
      </c>
      <c r="C172" s="337"/>
      <c r="D172" s="337"/>
      <c r="E172" s="334"/>
      <c r="F172" s="334"/>
      <c r="G172" s="335"/>
      <c r="H172" s="157" t="s">
        <v>690</v>
      </c>
      <c r="I172" s="130" t="s">
        <v>691</v>
      </c>
      <c r="J172" s="171" t="s">
        <v>692</v>
      </c>
      <c r="K172" s="132">
        <v>1</v>
      </c>
      <c r="L172" s="142">
        <v>45514</v>
      </c>
      <c r="M172" s="142">
        <v>46476</v>
      </c>
      <c r="N172" s="134">
        <f t="shared" si="11"/>
        <v>137.42857142857142</v>
      </c>
      <c r="O172" s="132">
        <v>0</v>
      </c>
      <c r="P172" s="130" t="s">
        <v>693</v>
      </c>
      <c r="Q172" s="135">
        <f t="shared" si="10"/>
        <v>0</v>
      </c>
      <c r="R172" s="136" t="str">
        <f t="array" aca="1" ref="R172" ca="1">IF(ISNUMBER(Q172),IF(Q172=100%,"CUMPLIDA",IF(AND(ISNUMBER(M172),ISNUMBER(INDIRECT("FECHA_"&amp;$B172,1))), IF(M172&lt;=INDIRECT("FECHA_"&amp;$B172,1),"INCUMPLIDA","PROCESO"), "VERIFICAR FECHA")),"SIN VALOR AVANCE")</f>
        <v>PROCESO</v>
      </c>
    </row>
    <row r="173" spans="1:18" ht="120.75" hidden="1" customHeight="1">
      <c r="A173" s="169" t="s">
        <v>18</v>
      </c>
      <c r="B173" s="127" t="s">
        <v>16</v>
      </c>
      <c r="C173" s="337" t="s">
        <v>694</v>
      </c>
      <c r="D173" s="337" t="s">
        <v>695</v>
      </c>
      <c r="E173" s="335" t="s">
        <v>696</v>
      </c>
      <c r="F173" s="335"/>
      <c r="G173" s="335" t="s">
        <v>697</v>
      </c>
      <c r="H173" s="335" t="s">
        <v>698</v>
      </c>
      <c r="I173" s="130" t="s">
        <v>699</v>
      </c>
      <c r="J173" s="130" t="s">
        <v>700</v>
      </c>
      <c r="K173" s="132">
        <v>1</v>
      </c>
      <c r="L173" s="142">
        <v>45901</v>
      </c>
      <c r="M173" s="142">
        <v>46233</v>
      </c>
      <c r="N173" s="134">
        <f t="shared" si="11"/>
        <v>47.428571428571431</v>
      </c>
      <c r="O173" s="132">
        <v>0</v>
      </c>
      <c r="P173" s="130" t="s">
        <v>701</v>
      </c>
      <c r="Q173" s="135">
        <f t="shared" si="10"/>
        <v>0</v>
      </c>
      <c r="R173" s="136" t="str">
        <f t="array" aca="1" ref="R173" ca="1">IF(ISNUMBER(Q173),IF(Q173=100%,"CUMPLIDA",IF(AND(ISNUMBER(M173),ISNUMBER(INDIRECT("FECHA_"&amp;$B173,1))), IF(M173&lt;=INDIRECT("FECHA_"&amp;$B173,1),"INCUMPLIDA","PROCESO"), "VERIFICAR FECHA")),"SIN VALOR AVANCE")</f>
        <v>PROCESO</v>
      </c>
    </row>
    <row r="174" spans="1:18" ht="120.75" hidden="1">
      <c r="A174" s="169" t="s">
        <v>18</v>
      </c>
      <c r="B174" s="127" t="s">
        <v>16</v>
      </c>
      <c r="C174" s="337"/>
      <c r="D174" s="352"/>
      <c r="E174" s="335"/>
      <c r="F174" s="335"/>
      <c r="G174" s="335"/>
      <c r="H174" s="335"/>
      <c r="I174" s="130" t="s">
        <v>702</v>
      </c>
      <c r="J174" s="130" t="s">
        <v>703</v>
      </c>
      <c r="K174" s="132">
        <v>1</v>
      </c>
      <c r="L174" s="142">
        <v>45901</v>
      </c>
      <c r="M174" s="142">
        <v>46264</v>
      </c>
      <c r="N174" s="134">
        <f t="shared" si="11"/>
        <v>51.857142857142854</v>
      </c>
      <c r="O174" s="132">
        <v>0</v>
      </c>
      <c r="P174" s="130" t="s">
        <v>701</v>
      </c>
      <c r="Q174" s="135">
        <f t="shared" si="10"/>
        <v>0</v>
      </c>
      <c r="R174" s="136" t="str">
        <f t="array" aca="1" ref="R174" ca="1">IF(ISNUMBER(Q174),IF(Q174=100%,"CUMPLIDA",IF(AND(ISNUMBER(M174),ISNUMBER(INDIRECT("FECHA_"&amp;$B174,1))), IF(M174&lt;=INDIRECT("FECHA_"&amp;$B174,1),"INCUMPLIDA","PROCESO"), "VERIFICAR FECHA")),"SIN VALOR AVANCE")</f>
        <v>PROCESO</v>
      </c>
    </row>
    <row r="175" spans="1:18" ht="225.75" hidden="1">
      <c r="A175" s="169" t="s">
        <v>18</v>
      </c>
      <c r="B175" s="127" t="s">
        <v>16</v>
      </c>
      <c r="C175" s="337"/>
      <c r="D175" s="352"/>
      <c r="E175" s="335"/>
      <c r="F175" s="335"/>
      <c r="G175" s="335"/>
      <c r="H175" s="335" t="s">
        <v>704</v>
      </c>
      <c r="I175" s="130" t="s">
        <v>705</v>
      </c>
      <c r="J175" s="130" t="s">
        <v>706</v>
      </c>
      <c r="K175" s="132">
        <v>2</v>
      </c>
      <c r="L175" s="142">
        <v>45870</v>
      </c>
      <c r="M175" s="142">
        <v>45960</v>
      </c>
      <c r="N175" s="134">
        <f t="shared" si="11"/>
        <v>12.857142857142858</v>
      </c>
      <c r="O175" s="132">
        <v>2</v>
      </c>
      <c r="P175" s="130" t="s">
        <v>707</v>
      </c>
      <c r="Q175" s="135">
        <f t="shared" si="10"/>
        <v>1</v>
      </c>
      <c r="R175" s="136" t="str">
        <f t="array" aca="1" ref="R175" ca="1">IF(ISNUMBER(Q175),IF(Q175=100%,"CUMPLIDA",IF(AND(ISNUMBER(M175),ISNUMBER(INDIRECT("FECHA_"&amp;$B175,1))), IF(M175&lt;=INDIRECT("FECHA_"&amp;$B175,1),"INCUMPLIDA","PROCESO"), "VERIFICAR FECHA")),"SIN VALOR AVANCE")</f>
        <v>CUMPLIDA</v>
      </c>
    </row>
    <row r="176" spans="1:18" ht="225.75" hidden="1">
      <c r="A176" s="169" t="s">
        <v>18</v>
      </c>
      <c r="B176" s="127" t="s">
        <v>16</v>
      </c>
      <c r="C176" s="337"/>
      <c r="D176" s="352"/>
      <c r="E176" s="335"/>
      <c r="F176" s="335"/>
      <c r="G176" s="335"/>
      <c r="H176" s="335"/>
      <c r="I176" s="130" t="s">
        <v>708</v>
      </c>
      <c r="J176" s="130" t="s">
        <v>709</v>
      </c>
      <c r="K176" s="132">
        <v>1</v>
      </c>
      <c r="L176" s="142">
        <v>45870</v>
      </c>
      <c r="M176" s="142">
        <v>45991</v>
      </c>
      <c r="N176" s="134">
        <f t="shared" si="11"/>
        <v>17.285714285714285</v>
      </c>
      <c r="O176" s="132">
        <v>1</v>
      </c>
      <c r="P176" s="130" t="s">
        <v>707</v>
      </c>
      <c r="Q176" s="135">
        <f t="shared" si="10"/>
        <v>1</v>
      </c>
      <c r="R176" s="136" t="str">
        <f t="array" aca="1" ref="R176" ca="1">IF(ISNUMBER(Q176),IF(Q176=100%,"CUMPLIDA",IF(AND(ISNUMBER(M176),ISNUMBER(INDIRECT("FECHA_"&amp;$B176,1))), IF(M176&lt;=INDIRECT("FECHA_"&amp;$B176,1),"INCUMPLIDA","PROCESO"), "VERIFICAR FECHA")),"SIN VALOR AVANCE")</f>
        <v>CUMPLIDA</v>
      </c>
    </row>
    <row r="177" spans="1:18" ht="120.75" hidden="1">
      <c r="A177" s="169" t="s">
        <v>18</v>
      </c>
      <c r="B177" s="127" t="s">
        <v>16</v>
      </c>
      <c r="C177" s="337"/>
      <c r="D177" s="352"/>
      <c r="E177" s="335"/>
      <c r="F177" s="335"/>
      <c r="G177" s="335"/>
      <c r="H177" s="335" t="s">
        <v>710</v>
      </c>
      <c r="I177" s="130" t="s">
        <v>711</v>
      </c>
      <c r="J177" s="130" t="s">
        <v>712</v>
      </c>
      <c r="K177" s="132">
        <v>1</v>
      </c>
      <c r="L177" s="142">
        <v>45901</v>
      </c>
      <c r="M177" s="142">
        <v>45991</v>
      </c>
      <c r="N177" s="134">
        <f t="shared" si="11"/>
        <v>12.857142857142858</v>
      </c>
      <c r="O177" s="132">
        <v>1</v>
      </c>
      <c r="P177" s="130" t="s">
        <v>701</v>
      </c>
      <c r="Q177" s="135">
        <f t="shared" si="10"/>
        <v>1</v>
      </c>
      <c r="R177" s="136" t="str">
        <f t="array" aca="1" ref="R177" ca="1">IF(ISNUMBER(Q177),IF(Q177=100%,"CUMPLIDA",IF(AND(ISNUMBER(M177),ISNUMBER(INDIRECT("FECHA_"&amp;$B177,1))), IF(M177&lt;=INDIRECT("FECHA_"&amp;$B177,1),"INCUMPLIDA","PROCESO"), "VERIFICAR FECHA")),"SIN VALOR AVANCE")</f>
        <v>CUMPLIDA</v>
      </c>
    </row>
    <row r="178" spans="1:18" ht="120.75" hidden="1">
      <c r="A178" s="169" t="s">
        <v>18</v>
      </c>
      <c r="B178" s="127" t="s">
        <v>16</v>
      </c>
      <c r="C178" s="337"/>
      <c r="D178" s="352"/>
      <c r="E178" s="335"/>
      <c r="F178" s="335"/>
      <c r="G178" s="335"/>
      <c r="H178" s="335"/>
      <c r="I178" s="130" t="s">
        <v>713</v>
      </c>
      <c r="J178" s="130" t="s">
        <v>709</v>
      </c>
      <c r="K178" s="132">
        <v>1</v>
      </c>
      <c r="L178" s="142">
        <v>45901</v>
      </c>
      <c r="M178" s="142">
        <v>45991</v>
      </c>
      <c r="N178" s="134">
        <f t="shared" si="11"/>
        <v>12.857142857142858</v>
      </c>
      <c r="O178" s="132">
        <v>1</v>
      </c>
      <c r="P178" s="130" t="s">
        <v>701</v>
      </c>
      <c r="Q178" s="135">
        <f t="shared" si="10"/>
        <v>1</v>
      </c>
      <c r="R178" s="136" t="str">
        <f t="array" aca="1" ref="R178" ca="1">IF(ISNUMBER(Q178),IF(Q178=100%,"CUMPLIDA",IF(AND(ISNUMBER(M178),ISNUMBER(INDIRECT("FECHA_"&amp;$B178,1))), IF(M178&lt;=INDIRECT("FECHA_"&amp;$B178,1),"INCUMPLIDA","PROCESO"), "VERIFICAR FECHA")),"SIN VALOR AVANCE")</f>
        <v>CUMPLIDA</v>
      </c>
    </row>
    <row r="179" spans="1:18" ht="120.75" hidden="1">
      <c r="A179" s="169" t="s">
        <v>18</v>
      </c>
      <c r="B179" s="127" t="s">
        <v>16</v>
      </c>
      <c r="C179" s="337"/>
      <c r="D179" s="352"/>
      <c r="E179" s="335"/>
      <c r="F179" s="335"/>
      <c r="G179" s="335"/>
      <c r="H179" s="335" t="s">
        <v>714</v>
      </c>
      <c r="I179" s="130" t="s">
        <v>715</v>
      </c>
      <c r="J179" s="130" t="s">
        <v>712</v>
      </c>
      <c r="K179" s="132">
        <v>1</v>
      </c>
      <c r="L179" s="142">
        <v>45901</v>
      </c>
      <c r="M179" s="142">
        <v>45991</v>
      </c>
      <c r="N179" s="134">
        <f t="shared" si="11"/>
        <v>12.857142857142858</v>
      </c>
      <c r="O179" s="132">
        <v>1</v>
      </c>
      <c r="P179" s="130" t="s">
        <v>701</v>
      </c>
      <c r="Q179" s="135">
        <f t="shared" si="10"/>
        <v>1</v>
      </c>
      <c r="R179" s="136" t="str">
        <f t="array" aca="1" ref="R179" ca="1">IF(ISNUMBER(Q179),IF(Q179=100%,"CUMPLIDA",IF(AND(ISNUMBER(M179),ISNUMBER(INDIRECT("FECHA_"&amp;$B179,1))), IF(M179&lt;=INDIRECT("FECHA_"&amp;$B179,1),"INCUMPLIDA","PROCESO"), "VERIFICAR FECHA")),"SIN VALOR AVANCE")</f>
        <v>CUMPLIDA</v>
      </c>
    </row>
    <row r="180" spans="1:18" ht="285.75" hidden="1">
      <c r="A180" s="169" t="s">
        <v>18</v>
      </c>
      <c r="B180" s="127" t="s">
        <v>16</v>
      </c>
      <c r="C180" s="337"/>
      <c r="D180" s="352"/>
      <c r="E180" s="335"/>
      <c r="F180" s="335"/>
      <c r="G180" s="335"/>
      <c r="H180" s="335"/>
      <c r="I180" s="130" t="s">
        <v>713</v>
      </c>
      <c r="J180" s="130" t="s">
        <v>709</v>
      </c>
      <c r="K180" s="132">
        <v>1</v>
      </c>
      <c r="L180" s="142">
        <v>45901</v>
      </c>
      <c r="M180" s="142">
        <v>45991</v>
      </c>
      <c r="N180" s="134">
        <f t="shared" si="11"/>
        <v>12.857142857142858</v>
      </c>
      <c r="O180" s="132">
        <v>1</v>
      </c>
      <c r="P180" s="130" t="s">
        <v>716</v>
      </c>
      <c r="Q180" s="135">
        <f t="shared" si="10"/>
        <v>1</v>
      </c>
      <c r="R180" s="136" t="str">
        <f t="array" aca="1" ref="R180" ca="1">IF(ISNUMBER(Q180),IF(Q180=100%,"CUMPLIDA",IF(AND(ISNUMBER(M180),ISNUMBER(INDIRECT("FECHA_"&amp;$B180,1))), IF(M180&lt;=INDIRECT("FECHA_"&amp;$B180,1),"INCUMPLIDA","PROCESO"), "VERIFICAR FECHA")),"SIN VALOR AVANCE")</f>
        <v>CUMPLIDA</v>
      </c>
    </row>
    <row r="181" spans="1:18" ht="120.75" hidden="1" customHeight="1">
      <c r="A181" s="169" t="s">
        <v>18</v>
      </c>
      <c r="B181" s="127" t="s">
        <v>16</v>
      </c>
      <c r="C181" s="337" t="s">
        <v>694</v>
      </c>
      <c r="D181" s="337" t="s">
        <v>717</v>
      </c>
      <c r="E181" s="335" t="s">
        <v>718</v>
      </c>
      <c r="F181" s="335"/>
      <c r="G181" s="335" t="s">
        <v>719</v>
      </c>
      <c r="H181" s="335" t="s">
        <v>720</v>
      </c>
      <c r="I181" s="130" t="s">
        <v>721</v>
      </c>
      <c r="J181" s="130" t="s">
        <v>722</v>
      </c>
      <c r="K181" s="168">
        <v>6</v>
      </c>
      <c r="L181" s="142">
        <v>45901</v>
      </c>
      <c r="M181" s="142">
        <v>46264</v>
      </c>
      <c r="N181" s="134">
        <f t="shared" si="11"/>
        <v>51.857142857142854</v>
      </c>
      <c r="O181" s="132">
        <v>2</v>
      </c>
      <c r="P181" s="130" t="s">
        <v>701</v>
      </c>
      <c r="Q181" s="135">
        <f t="shared" si="10"/>
        <v>0.33333333333333331</v>
      </c>
      <c r="R181" s="136" t="str">
        <f t="array" aca="1" ref="R181" ca="1">IF(ISNUMBER(Q181),IF(Q181=100%,"CUMPLIDA",IF(AND(ISNUMBER(M181),ISNUMBER(INDIRECT("FECHA_"&amp;$B181,1))), IF(M181&lt;=INDIRECT("FECHA_"&amp;$B181,1),"INCUMPLIDA","PROCESO"), "VERIFICAR FECHA")),"SIN VALOR AVANCE")</f>
        <v>PROCESO</v>
      </c>
    </row>
    <row r="182" spans="1:18" ht="120.75" hidden="1">
      <c r="A182" s="169" t="s">
        <v>18</v>
      </c>
      <c r="B182" s="127" t="s">
        <v>16</v>
      </c>
      <c r="C182" s="337"/>
      <c r="D182" s="352"/>
      <c r="E182" s="335"/>
      <c r="F182" s="335"/>
      <c r="G182" s="335"/>
      <c r="H182" s="335"/>
      <c r="I182" s="130" t="s">
        <v>723</v>
      </c>
      <c r="J182" s="130" t="s">
        <v>722</v>
      </c>
      <c r="K182" s="168">
        <v>6</v>
      </c>
      <c r="L182" s="142">
        <v>45901</v>
      </c>
      <c r="M182" s="142">
        <v>46264</v>
      </c>
      <c r="N182" s="134">
        <f t="shared" si="11"/>
        <v>51.857142857142854</v>
      </c>
      <c r="O182" s="132">
        <v>2</v>
      </c>
      <c r="P182" s="130" t="s">
        <v>701</v>
      </c>
      <c r="Q182" s="135">
        <f t="shared" si="10"/>
        <v>0.33333333333333331</v>
      </c>
      <c r="R182" s="136" t="str">
        <f t="array" aca="1" ref="R182" ca="1">IF(ISNUMBER(Q182),IF(Q182=100%,"CUMPLIDA",IF(AND(ISNUMBER(M182),ISNUMBER(INDIRECT("FECHA_"&amp;$B182,1))), IF(M182&lt;=INDIRECT("FECHA_"&amp;$B182,1),"INCUMPLIDA","PROCESO"), "VERIFICAR FECHA")),"SIN VALOR AVANCE")</f>
        <v>PROCESO</v>
      </c>
    </row>
    <row r="183" spans="1:18" ht="120.75" hidden="1">
      <c r="A183" s="169" t="s">
        <v>18</v>
      </c>
      <c r="B183" s="127" t="s">
        <v>16</v>
      </c>
      <c r="C183" s="337"/>
      <c r="D183" s="352"/>
      <c r="E183" s="335"/>
      <c r="F183" s="335"/>
      <c r="G183" s="335"/>
      <c r="H183" s="335" t="s">
        <v>724</v>
      </c>
      <c r="I183" s="130" t="s">
        <v>699</v>
      </c>
      <c r="J183" s="130" t="s">
        <v>700</v>
      </c>
      <c r="K183" s="168">
        <v>1</v>
      </c>
      <c r="L183" s="142">
        <v>45901</v>
      </c>
      <c r="M183" s="142">
        <v>46233</v>
      </c>
      <c r="N183" s="134">
        <f t="shared" si="11"/>
        <v>47.428571428571431</v>
      </c>
      <c r="O183" s="132">
        <v>0</v>
      </c>
      <c r="P183" s="130" t="s">
        <v>701</v>
      </c>
      <c r="Q183" s="135">
        <f t="shared" si="10"/>
        <v>0</v>
      </c>
      <c r="R183" s="136" t="str">
        <f t="array" aca="1" ref="R183" ca="1">IF(ISNUMBER(Q183),IF(Q183=100%,"CUMPLIDA",IF(AND(ISNUMBER(M183),ISNUMBER(INDIRECT("FECHA_"&amp;$B183,1))), IF(M183&lt;=INDIRECT("FECHA_"&amp;$B183,1),"INCUMPLIDA","PROCESO"), "VERIFICAR FECHA")),"SIN VALOR AVANCE")</f>
        <v>PROCESO</v>
      </c>
    </row>
    <row r="184" spans="1:18" ht="180.75" hidden="1">
      <c r="A184" s="169" t="s">
        <v>18</v>
      </c>
      <c r="B184" s="127" t="s">
        <v>16</v>
      </c>
      <c r="C184" s="337"/>
      <c r="D184" s="352"/>
      <c r="E184" s="335"/>
      <c r="F184" s="335"/>
      <c r="G184" s="335"/>
      <c r="H184" s="335"/>
      <c r="I184" s="130" t="s">
        <v>702</v>
      </c>
      <c r="J184" s="130" t="s">
        <v>703</v>
      </c>
      <c r="K184" s="168">
        <v>1</v>
      </c>
      <c r="L184" s="142">
        <v>45901</v>
      </c>
      <c r="M184" s="142">
        <v>46264</v>
      </c>
      <c r="N184" s="134">
        <f t="shared" si="11"/>
        <v>51.857142857142854</v>
      </c>
      <c r="O184" s="132">
        <v>0</v>
      </c>
      <c r="P184" s="130" t="s">
        <v>725</v>
      </c>
      <c r="Q184" s="135">
        <f t="shared" si="10"/>
        <v>0</v>
      </c>
      <c r="R184" s="136" t="str">
        <f t="array" aca="1" ref="R184" ca="1">IF(ISNUMBER(Q184),IF(Q184=100%,"CUMPLIDA",IF(AND(ISNUMBER(M184),ISNUMBER(INDIRECT("FECHA_"&amp;$B184,1))), IF(M184&lt;=INDIRECT("FECHA_"&amp;$B184,1),"INCUMPLIDA","PROCESO"), "VERIFICAR FECHA")),"SIN VALOR AVANCE")</f>
        <v>PROCESO</v>
      </c>
    </row>
    <row r="185" spans="1:18" ht="150.75" hidden="1">
      <c r="A185" s="169" t="s">
        <v>18</v>
      </c>
      <c r="B185" s="127" t="s">
        <v>16</v>
      </c>
      <c r="C185" s="337"/>
      <c r="D185" s="352"/>
      <c r="E185" s="335"/>
      <c r="F185" s="335"/>
      <c r="G185" s="335"/>
      <c r="H185" s="335" t="s">
        <v>726</v>
      </c>
      <c r="I185" s="130" t="s">
        <v>727</v>
      </c>
      <c r="J185" s="130" t="s">
        <v>712</v>
      </c>
      <c r="K185" s="168">
        <v>1</v>
      </c>
      <c r="L185" s="142">
        <v>45901</v>
      </c>
      <c r="M185" s="142">
        <v>45991</v>
      </c>
      <c r="N185" s="134">
        <f t="shared" si="11"/>
        <v>12.857142857142858</v>
      </c>
      <c r="O185" s="132">
        <v>1</v>
      </c>
      <c r="P185" s="130" t="s">
        <v>728</v>
      </c>
      <c r="Q185" s="135">
        <f t="shared" si="10"/>
        <v>1</v>
      </c>
      <c r="R185" s="136" t="str">
        <f t="array" aca="1" ref="R185" ca="1">IF(ISNUMBER(Q185),IF(Q185=100%,"CUMPLIDA",IF(AND(ISNUMBER(M185),ISNUMBER(INDIRECT("FECHA_"&amp;$B185,1))), IF(M185&lt;=INDIRECT("FECHA_"&amp;$B185,1),"INCUMPLIDA","PROCESO"), "VERIFICAR FECHA")),"SIN VALOR AVANCE")</f>
        <v>CUMPLIDA</v>
      </c>
    </row>
    <row r="186" spans="1:18" ht="120.75" hidden="1">
      <c r="A186" s="169" t="s">
        <v>18</v>
      </c>
      <c r="B186" s="127" t="s">
        <v>16</v>
      </c>
      <c r="C186" s="337"/>
      <c r="D186" s="352"/>
      <c r="E186" s="335"/>
      <c r="F186" s="335"/>
      <c r="G186" s="335"/>
      <c r="H186" s="335"/>
      <c r="I186" s="130" t="s">
        <v>713</v>
      </c>
      <c r="J186" s="130" t="s">
        <v>709</v>
      </c>
      <c r="K186" s="168">
        <v>1</v>
      </c>
      <c r="L186" s="142">
        <v>45901</v>
      </c>
      <c r="M186" s="142">
        <v>45991</v>
      </c>
      <c r="N186" s="134">
        <f t="shared" si="11"/>
        <v>12.857142857142858</v>
      </c>
      <c r="O186" s="132">
        <v>1</v>
      </c>
      <c r="P186" s="130" t="s">
        <v>701</v>
      </c>
      <c r="Q186" s="135">
        <f t="shared" si="10"/>
        <v>1</v>
      </c>
      <c r="R186" s="136" t="str">
        <f t="array" aca="1" ref="R186" ca="1">IF(ISNUMBER(Q186),IF(Q186=100%,"CUMPLIDA",IF(AND(ISNUMBER(M186),ISNUMBER(INDIRECT("FECHA_"&amp;$B186,1))), IF(M186&lt;=INDIRECT("FECHA_"&amp;$B186,1),"INCUMPLIDA","PROCESO"), "VERIFICAR FECHA")),"SIN VALOR AVANCE")</f>
        <v>CUMPLIDA</v>
      </c>
    </row>
    <row r="187" spans="1:18" ht="120.75" hidden="1">
      <c r="A187" s="169" t="s">
        <v>18</v>
      </c>
      <c r="B187" s="127" t="s">
        <v>16</v>
      </c>
      <c r="C187" s="337"/>
      <c r="D187" s="352"/>
      <c r="E187" s="335"/>
      <c r="F187" s="335"/>
      <c r="G187" s="335"/>
      <c r="H187" s="141" t="s">
        <v>729</v>
      </c>
      <c r="I187" s="130" t="s">
        <v>730</v>
      </c>
      <c r="J187" s="130" t="s">
        <v>731</v>
      </c>
      <c r="K187" s="168">
        <v>12</v>
      </c>
      <c r="L187" s="142">
        <v>45901</v>
      </c>
      <c r="M187" s="142">
        <v>46264</v>
      </c>
      <c r="N187" s="134">
        <f t="shared" si="11"/>
        <v>51.857142857142854</v>
      </c>
      <c r="O187" s="132">
        <v>9</v>
      </c>
      <c r="P187" s="130" t="s">
        <v>701</v>
      </c>
      <c r="Q187" s="135">
        <f t="shared" si="10"/>
        <v>0.75</v>
      </c>
      <c r="R187" s="136" t="str">
        <f t="array" aca="1" ref="R187" ca="1">IF(ISNUMBER(Q187),IF(Q187=100%,"CUMPLIDA",IF(AND(ISNUMBER(M187),ISNUMBER(INDIRECT("FECHA_"&amp;$B187,1))), IF(M187&lt;=INDIRECT("FECHA_"&amp;$B187,1),"INCUMPLIDA","PROCESO"), "VERIFICAR FECHA")),"SIN VALOR AVANCE")</f>
        <v>PROCESO</v>
      </c>
    </row>
    <row r="188" spans="1:18" ht="120.75" hidden="1">
      <c r="A188" s="169" t="s">
        <v>18</v>
      </c>
      <c r="B188" s="127" t="s">
        <v>16</v>
      </c>
      <c r="C188" s="337"/>
      <c r="D188" s="352"/>
      <c r="E188" s="335"/>
      <c r="F188" s="335"/>
      <c r="G188" s="335"/>
      <c r="H188" s="141" t="s">
        <v>732</v>
      </c>
      <c r="I188" s="130" t="s">
        <v>733</v>
      </c>
      <c r="J188" s="130" t="s">
        <v>734</v>
      </c>
      <c r="K188" s="168">
        <v>1</v>
      </c>
      <c r="L188" s="142">
        <v>45962</v>
      </c>
      <c r="M188" s="142">
        <v>46174</v>
      </c>
      <c r="N188" s="134">
        <f t="shared" si="11"/>
        <v>30.285714285714285</v>
      </c>
      <c r="O188" s="132">
        <v>0</v>
      </c>
      <c r="P188" s="130" t="s">
        <v>701</v>
      </c>
      <c r="Q188" s="135">
        <f t="shared" si="10"/>
        <v>0</v>
      </c>
      <c r="R188" s="136" t="str">
        <f t="array" aca="1" ref="R188" ca="1">IF(ISNUMBER(Q188),IF(Q188=100%,"CUMPLIDA",IF(AND(ISNUMBER(M188),ISNUMBER(INDIRECT("FECHA_"&amp;$B188,1))), IF(M188&lt;=INDIRECT("FECHA_"&amp;$B188,1),"INCUMPLIDA","PROCESO"), "VERIFICAR FECHA")),"SIN VALOR AVANCE")</f>
        <v>PROCESO</v>
      </c>
    </row>
    <row r="189" spans="1:18" ht="225.75" hidden="1">
      <c r="A189" s="169" t="s">
        <v>18</v>
      </c>
      <c r="B189" s="127" t="s">
        <v>16</v>
      </c>
      <c r="C189" s="337"/>
      <c r="D189" s="352"/>
      <c r="E189" s="335"/>
      <c r="F189" s="335"/>
      <c r="G189" s="335"/>
      <c r="H189" s="141" t="s">
        <v>735</v>
      </c>
      <c r="I189" s="130" t="s">
        <v>736</v>
      </c>
      <c r="J189" s="130" t="s">
        <v>737</v>
      </c>
      <c r="K189" s="168">
        <v>2</v>
      </c>
      <c r="L189" s="142">
        <v>46204</v>
      </c>
      <c r="M189" s="142">
        <v>46568</v>
      </c>
      <c r="N189" s="134">
        <f t="shared" si="11"/>
        <v>52</v>
      </c>
      <c r="O189" s="132">
        <v>0</v>
      </c>
      <c r="P189" s="130" t="s">
        <v>738</v>
      </c>
      <c r="Q189" s="135">
        <f t="shared" si="10"/>
        <v>0</v>
      </c>
      <c r="R189" s="136" t="str">
        <f t="array" aca="1" ref="R189" ca="1">IF(ISNUMBER(Q189),IF(Q189=100%,"CUMPLIDA",IF(AND(ISNUMBER(M189),ISNUMBER(INDIRECT("FECHA_"&amp;$B189,1))), IF(M189&lt;=INDIRECT("FECHA_"&amp;$B189,1),"INCUMPLIDA","PROCESO"), "VERIFICAR FECHA")),"SIN VALOR AVANCE")</f>
        <v>PROCESO</v>
      </c>
    </row>
    <row r="190" spans="1:18" ht="195.75" hidden="1">
      <c r="A190" s="169" t="s">
        <v>18</v>
      </c>
      <c r="B190" s="127" t="s">
        <v>16</v>
      </c>
      <c r="C190" s="337"/>
      <c r="D190" s="352"/>
      <c r="E190" s="335"/>
      <c r="F190" s="335"/>
      <c r="G190" s="335"/>
      <c r="H190" s="141" t="s">
        <v>739</v>
      </c>
      <c r="I190" s="130" t="s">
        <v>740</v>
      </c>
      <c r="J190" s="130" t="s">
        <v>741</v>
      </c>
      <c r="K190" s="168">
        <v>1</v>
      </c>
      <c r="L190" s="142">
        <v>45901</v>
      </c>
      <c r="M190" s="142">
        <v>46264</v>
      </c>
      <c r="N190" s="134">
        <f t="shared" si="11"/>
        <v>51.857142857142854</v>
      </c>
      <c r="O190" s="132">
        <v>0</v>
      </c>
      <c r="P190" s="130" t="s">
        <v>742</v>
      </c>
      <c r="Q190" s="135">
        <f t="shared" si="10"/>
        <v>0</v>
      </c>
      <c r="R190" s="136" t="str">
        <f t="array" aca="1" ref="R190" ca="1">IF(ISNUMBER(Q190),IF(Q190=100%,"CUMPLIDA",IF(AND(ISNUMBER(M190),ISNUMBER(INDIRECT("FECHA_"&amp;$B190,1))), IF(M190&lt;=INDIRECT("FECHA_"&amp;$B190,1),"INCUMPLIDA","PROCESO"), "VERIFICAR FECHA")),"SIN VALOR AVANCE")</f>
        <v>PROCESO</v>
      </c>
    </row>
    <row r="191" spans="1:18" ht="105.75" hidden="1" customHeight="1">
      <c r="A191" s="169" t="s">
        <v>18</v>
      </c>
      <c r="B191" s="127" t="s">
        <v>16</v>
      </c>
      <c r="C191" s="337" t="s">
        <v>694</v>
      </c>
      <c r="D191" s="337" t="s">
        <v>743</v>
      </c>
      <c r="E191" s="335" t="s">
        <v>744</v>
      </c>
      <c r="F191" s="335"/>
      <c r="G191" s="335" t="s">
        <v>745</v>
      </c>
      <c r="H191" s="141" t="s">
        <v>746</v>
      </c>
      <c r="I191" s="130" t="s">
        <v>747</v>
      </c>
      <c r="J191" s="130" t="s">
        <v>748</v>
      </c>
      <c r="K191" s="168">
        <v>1</v>
      </c>
      <c r="L191" s="142">
        <v>45901</v>
      </c>
      <c r="M191" s="142">
        <v>46022</v>
      </c>
      <c r="N191" s="134">
        <f t="shared" si="11"/>
        <v>17.285714285714285</v>
      </c>
      <c r="O191" s="132">
        <v>1</v>
      </c>
      <c r="P191" s="130" t="s">
        <v>749</v>
      </c>
      <c r="Q191" s="135">
        <f t="shared" si="10"/>
        <v>1</v>
      </c>
      <c r="R191" s="136" t="str">
        <f t="array" aca="1" ref="R191" ca="1">IF(ISNUMBER(Q191),IF(Q191=100%,"CUMPLIDA",IF(AND(ISNUMBER(M191),ISNUMBER(INDIRECT("FECHA_"&amp;$B191,1))), IF(M191&lt;=INDIRECT("FECHA_"&amp;$B191,1),"INCUMPLIDA","PROCESO"), "VERIFICAR FECHA")),"SIN VALOR AVANCE")</f>
        <v>CUMPLIDA</v>
      </c>
    </row>
    <row r="192" spans="1:18" ht="120.75" hidden="1">
      <c r="A192" s="169" t="s">
        <v>18</v>
      </c>
      <c r="B192" s="127" t="s">
        <v>16</v>
      </c>
      <c r="C192" s="337"/>
      <c r="D192" s="352"/>
      <c r="E192" s="335"/>
      <c r="F192" s="335"/>
      <c r="G192" s="335"/>
      <c r="H192" s="335" t="s">
        <v>750</v>
      </c>
      <c r="I192" s="130" t="s">
        <v>699</v>
      </c>
      <c r="J192" s="130" t="s">
        <v>700</v>
      </c>
      <c r="K192" s="168">
        <v>1</v>
      </c>
      <c r="L192" s="142">
        <v>45901</v>
      </c>
      <c r="M192" s="142">
        <v>46233</v>
      </c>
      <c r="N192" s="134">
        <f t="shared" si="11"/>
        <v>47.428571428571431</v>
      </c>
      <c r="O192" s="132">
        <v>0</v>
      </c>
      <c r="P192" s="130" t="s">
        <v>701</v>
      </c>
      <c r="Q192" s="135">
        <f t="shared" si="10"/>
        <v>0</v>
      </c>
      <c r="R192" s="136" t="str">
        <f t="array" aca="1" ref="R192" ca="1">IF(ISNUMBER(Q192),IF(Q192=100%,"CUMPLIDA",IF(AND(ISNUMBER(M192),ISNUMBER(INDIRECT("FECHA_"&amp;$B192,1))), IF(M192&lt;=INDIRECT("FECHA_"&amp;$B192,1),"INCUMPLIDA","PROCESO"), "VERIFICAR FECHA")),"SIN VALOR AVANCE")</f>
        <v>PROCESO</v>
      </c>
    </row>
    <row r="193" spans="1:18" ht="180.75" hidden="1">
      <c r="A193" s="169" t="s">
        <v>18</v>
      </c>
      <c r="B193" s="127" t="s">
        <v>16</v>
      </c>
      <c r="C193" s="337"/>
      <c r="D193" s="352"/>
      <c r="E193" s="335"/>
      <c r="F193" s="335"/>
      <c r="G193" s="335"/>
      <c r="H193" s="335"/>
      <c r="I193" s="130" t="s">
        <v>702</v>
      </c>
      <c r="J193" s="130" t="s">
        <v>703</v>
      </c>
      <c r="K193" s="168">
        <v>1</v>
      </c>
      <c r="L193" s="142">
        <v>45901</v>
      </c>
      <c r="M193" s="142">
        <v>46264</v>
      </c>
      <c r="N193" s="134">
        <f t="shared" si="11"/>
        <v>51.857142857142854</v>
      </c>
      <c r="O193" s="132">
        <v>0</v>
      </c>
      <c r="P193" s="130" t="s">
        <v>725</v>
      </c>
      <c r="Q193" s="135">
        <f t="shared" si="10"/>
        <v>0</v>
      </c>
      <c r="R193" s="136" t="str">
        <f t="array" aca="1" ref="R193" ca="1">IF(ISNUMBER(Q193),IF(Q193=100%,"CUMPLIDA",IF(AND(ISNUMBER(M193),ISNUMBER(INDIRECT("FECHA_"&amp;$B193,1))), IF(M193&lt;=INDIRECT("FECHA_"&amp;$B193,1),"INCUMPLIDA","PROCESO"), "VERIFICAR FECHA")),"SIN VALOR AVANCE")</f>
        <v>PROCESO</v>
      </c>
    </row>
    <row r="194" spans="1:18" ht="120.75" hidden="1">
      <c r="A194" s="169" t="s">
        <v>18</v>
      </c>
      <c r="B194" s="127" t="s">
        <v>16</v>
      </c>
      <c r="C194" s="337"/>
      <c r="D194" s="352"/>
      <c r="E194" s="335"/>
      <c r="F194" s="335"/>
      <c r="G194" s="335"/>
      <c r="H194" s="141" t="s">
        <v>751</v>
      </c>
      <c r="I194" s="130" t="s">
        <v>752</v>
      </c>
      <c r="J194" s="130" t="s">
        <v>753</v>
      </c>
      <c r="K194" s="168">
        <v>6</v>
      </c>
      <c r="L194" s="142">
        <v>45901</v>
      </c>
      <c r="M194" s="142">
        <v>46264</v>
      </c>
      <c r="N194" s="134">
        <f t="shared" si="11"/>
        <v>51.857142857142854</v>
      </c>
      <c r="O194" s="132">
        <v>0</v>
      </c>
      <c r="P194" s="130" t="s">
        <v>701</v>
      </c>
      <c r="Q194" s="135">
        <f t="shared" si="10"/>
        <v>0</v>
      </c>
      <c r="R194" s="136" t="str">
        <f t="array" aca="1" ref="R194" ca="1">IF(ISNUMBER(Q194),IF(Q194=100%,"CUMPLIDA",IF(AND(ISNUMBER(M194),ISNUMBER(INDIRECT("FECHA_"&amp;$B194,1))), IF(M194&lt;=INDIRECT("FECHA_"&amp;$B194,1),"INCUMPLIDA","PROCESO"), "VERIFICAR FECHA")),"SIN VALOR AVANCE")</f>
        <v>PROCESO</v>
      </c>
    </row>
    <row r="195" spans="1:18" ht="120.75" hidden="1">
      <c r="A195" s="169" t="s">
        <v>18</v>
      </c>
      <c r="B195" s="127" t="s">
        <v>16</v>
      </c>
      <c r="C195" s="337"/>
      <c r="D195" s="352"/>
      <c r="E195" s="335"/>
      <c r="F195" s="335"/>
      <c r="G195" s="335"/>
      <c r="H195" s="141" t="s">
        <v>754</v>
      </c>
      <c r="I195" s="130" t="s">
        <v>755</v>
      </c>
      <c r="J195" s="130" t="s">
        <v>474</v>
      </c>
      <c r="K195" s="168">
        <v>3</v>
      </c>
      <c r="L195" s="142">
        <v>45901</v>
      </c>
      <c r="M195" s="142">
        <v>46083</v>
      </c>
      <c r="N195" s="134">
        <f t="shared" si="11"/>
        <v>26</v>
      </c>
      <c r="O195" s="132">
        <v>2</v>
      </c>
      <c r="P195" s="130" t="s">
        <v>701</v>
      </c>
      <c r="Q195" s="135">
        <f t="shared" si="10"/>
        <v>0.66666666666666663</v>
      </c>
      <c r="R195" s="136" t="str">
        <f t="array" aca="1" ref="R195" ca="1">IF(ISNUMBER(Q195),IF(Q195=100%,"CUMPLIDA",IF(AND(ISNUMBER(M195),ISNUMBER(INDIRECT("FECHA_"&amp;$B195,1))), IF(M195&lt;=INDIRECT("FECHA_"&amp;$B195,1),"INCUMPLIDA","PROCESO"), "VERIFICAR FECHA")),"SIN VALOR AVANCE")</f>
        <v>PROCESO</v>
      </c>
    </row>
    <row r="196" spans="1:18" ht="225.75" hidden="1">
      <c r="A196" s="169" t="s">
        <v>18</v>
      </c>
      <c r="B196" s="127" t="s">
        <v>16</v>
      </c>
      <c r="C196" s="337"/>
      <c r="D196" s="352"/>
      <c r="E196" s="335"/>
      <c r="F196" s="335"/>
      <c r="G196" s="335"/>
      <c r="H196" s="141" t="s">
        <v>756</v>
      </c>
      <c r="I196" s="130" t="s">
        <v>757</v>
      </c>
      <c r="J196" s="130" t="s">
        <v>734</v>
      </c>
      <c r="K196" s="168">
        <v>1</v>
      </c>
      <c r="L196" s="142">
        <v>45901</v>
      </c>
      <c r="M196" s="142">
        <v>46264</v>
      </c>
      <c r="N196" s="134">
        <f t="shared" si="11"/>
        <v>51.857142857142854</v>
      </c>
      <c r="O196" s="132">
        <v>0</v>
      </c>
      <c r="P196" s="130" t="s">
        <v>738</v>
      </c>
      <c r="Q196" s="135">
        <f t="shared" si="10"/>
        <v>0</v>
      </c>
      <c r="R196" s="136" t="str">
        <f t="array" aca="1" ref="R196" ca="1">IF(ISNUMBER(Q196),IF(Q196=100%,"CUMPLIDA",IF(AND(ISNUMBER(M196),ISNUMBER(INDIRECT("FECHA_"&amp;$B196,1))), IF(M196&lt;=INDIRECT("FECHA_"&amp;$B196,1),"INCUMPLIDA","PROCESO"), "VERIFICAR FECHA")),"SIN VALOR AVANCE")</f>
        <v>PROCESO</v>
      </c>
    </row>
    <row r="197" spans="1:18" ht="120" hidden="1">
      <c r="A197" s="169" t="s">
        <v>18</v>
      </c>
      <c r="B197" s="127" t="s">
        <v>16</v>
      </c>
      <c r="C197" s="337"/>
      <c r="D197" s="352"/>
      <c r="E197" s="335"/>
      <c r="F197" s="335"/>
      <c r="G197" s="335"/>
      <c r="H197" s="141" t="s">
        <v>758</v>
      </c>
      <c r="I197" s="130" t="s">
        <v>759</v>
      </c>
      <c r="J197" s="130" t="s">
        <v>474</v>
      </c>
      <c r="K197" s="168">
        <v>4</v>
      </c>
      <c r="L197" s="142">
        <v>45901</v>
      </c>
      <c r="M197" s="142">
        <v>46264</v>
      </c>
      <c r="N197" s="134">
        <f t="shared" si="11"/>
        <v>51.857142857142854</v>
      </c>
      <c r="O197" s="132">
        <v>1</v>
      </c>
      <c r="P197" s="130" t="s">
        <v>749</v>
      </c>
      <c r="Q197" s="135">
        <f t="shared" si="10"/>
        <v>0.25</v>
      </c>
      <c r="R197" s="136" t="str">
        <f t="array" aca="1" ref="R197" ca="1">IF(ISNUMBER(Q197),IF(Q197=100%,"CUMPLIDA",IF(AND(ISNUMBER(M197),ISNUMBER(INDIRECT("FECHA_"&amp;$B197,1))), IF(M197&lt;=INDIRECT("FECHA_"&amp;$B197,1),"INCUMPLIDA","PROCESO"), "VERIFICAR FECHA")),"SIN VALOR AVANCE")</f>
        <v>PROCESO</v>
      </c>
    </row>
    <row r="198" spans="1:18" ht="120.75" hidden="1">
      <c r="A198" s="169" t="s">
        <v>18</v>
      </c>
      <c r="B198" s="127" t="s">
        <v>16</v>
      </c>
      <c r="C198" s="337"/>
      <c r="D198" s="352"/>
      <c r="E198" s="335"/>
      <c r="F198" s="335"/>
      <c r="G198" s="335"/>
      <c r="H198" s="141" t="s">
        <v>760</v>
      </c>
      <c r="I198" s="130" t="s">
        <v>761</v>
      </c>
      <c r="J198" s="130" t="s">
        <v>753</v>
      </c>
      <c r="K198" s="168">
        <v>1</v>
      </c>
      <c r="L198" s="142">
        <v>45901</v>
      </c>
      <c r="M198" s="142">
        <v>46022</v>
      </c>
      <c r="N198" s="134">
        <f t="shared" si="11"/>
        <v>17.285714285714285</v>
      </c>
      <c r="O198" s="132">
        <v>1</v>
      </c>
      <c r="P198" s="130" t="s">
        <v>701</v>
      </c>
      <c r="Q198" s="135">
        <f t="shared" si="10"/>
        <v>1</v>
      </c>
      <c r="R198" s="136" t="str">
        <f t="array" aca="1" ref="R198" ca="1">IF(ISNUMBER(Q198),IF(Q198=100%,"CUMPLIDA",IF(AND(ISNUMBER(M198),ISNUMBER(INDIRECT("FECHA_"&amp;$B198,1))), IF(M198&lt;=INDIRECT("FECHA_"&amp;$B198,1),"INCUMPLIDA","PROCESO"), "VERIFICAR FECHA")),"SIN VALOR AVANCE")</f>
        <v>CUMPLIDA</v>
      </c>
    </row>
    <row r="199" spans="1:18" ht="120.75" hidden="1">
      <c r="A199" s="169" t="s">
        <v>18</v>
      </c>
      <c r="B199" s="127" t="s">
        <v>16</v>
      </c>
      <c r="C199" s="337"/>
      <c r="D199" s="352"/>
      <c r="E199" s="335"/>
      <c r="F199" s="335"/>
      <c r="G199" s="335"/>
      <c r="H199" s="141" t="s">
        <v>762</v>
      </c>
      <c r="I199" s="130" t="s">
        <v>763</v>
      </c>
      <c r="J199" s="130" t="s">
        <v>764</v>
      </c>
      <c r="K199" s="168">
        <v>4</v>
      </c>
      <c r="L199" s="142">
        <v>45931</v>
      </c>
      <c r="M199" s="142">
        <v>46295</v>
      </c>
      <c r="N199" s="134">
        <f t="shared" si="11"/>
        <v>52</v>
      </c>
      <c r="O199" s="132">
        <v>0</v>
      </c>
      <c r="P199" s="130" t="s">
        <v>701</v>
      </c>
      <c r="Q199" s="135">
        <f t="shared" si="10"/>
        <v>0</v>
      </c>
      <c r="R199" s="136" t="str">
        <f t="array" aca="1" ref="R199" ca="1">IF(ISNUMBER(Q199),IF(Q199=100%,"CUMPLIDA",IF(AND(ISNUMBER(M199),ISNUMBER(INDIRECT("FECHA_"&amp;$B199,1))), IF(M199&lt;=INDIRECT("FECHA_"&amp;$B199,1),"INCUMPLIDA","PROCESO"), "VERIFICAR FECHA")),"SIN VALOR AVANCE")</f>
        <v>PROCESO</v>
      </c>
    </row>
    <row r="200" spans="1:18" ht="120.75" hidden="1" customHeight="1">
      <c r="A200" s="169" t="s">
        <v>18</v>
      </c>
      <c r="B200" s="127" t="s">
        <v>16</v>
      </c>
      <c r="C200" s="337" t="s">
        <v>694</v>
      </c>
      <c r="D200" s="337" t="s">
        <v>765</v>
      </c>
      <c r="E200" s="335" t="s">
        <v>766</v>
      </c>
      <c r="F200" s="335"/>
      <c r="G200" s="335" t="s">
        <v>767</v>
      </c>
      <c r="H200" s="335" t="s">
        <v>768</v>
      </c>
      <c r="I200" s="130" t="s">
        <v>769</v>
      </c>
      <c r="J200" s="130" t="s">
        <v>770</v>
      </c>
      <c r="K200" s="168">
        <v>1</v>
      </c>
      <c r="L200" s="142">
        <v>45901</v>
      </c>
      <c r="M200" s="142">
        <v>45961</v>
      </c>
      <c r="N200" s="134">
        <v>8.5714285714285712</v>
      </c>
      <c r="O200" s="132">
        <v>1</v>
      </c>
      <c r="P200" s="130" t="s">
        <v>701</v>
      </c>
      <c r="Q200" s="135">
        <v>1</v>
      </c>
      <c r="R200" s="136" t="s">
        <v>36</v>
      </c>
    </row>
    <row r="201" spans="1:18" ht="120.75" hidden="1">
      <c r="A201" s="169" t="s">
        <v>18</v>
      </c>
      <c r="B201" s="127" t="s">
        <v>16</v>
      </c>
      <c r="C201" s="337"/>
      <c r="D201" s="352"/>
      <c r="E201" s="335"/>
      <c r="F201" s="335"/>
      <c r="G201" s="335"/>
      <c r="H201" s="335"/>
      <c r="I201" s="130" t="s">
        <v>771</v>
      </c>
      <c r="J201" s="130" t="s">
        <v>474</v>
      </c>
      <c r="K201" s="168">
        <v>12</v>
      </c>
      <c r="L201" s="142">
        <v>45962</v>
      </c>
      <c r="M201" s="142">
        <v>46326</v>
      </c>
      <c r="N201" s="134">
        <v>52</v>
      </c>
      <c r="O201" s="132">
        <v>1</v>
      </c>
      <c r="P201" s="130" t="s">
        <v>701</v>
      </c>
      <c r="Q201" s="135">
        <v>8.3333333333333329E-2</v>
      </c>
      <c r="R201" s="136" t="s">
        <v>37</v>
      </c>
    </row>
    <row r="202" spans="1:18" ht="210.75" hidden="1">
      <c r="A202" s="169" t="s">
        <v>18</v>
      </c>
      <c r="B202" s="127" t="s">
        <v>16</v>
      </c>
      <c r="C202" s="337"/>
      <c r="D202" s="352"/>
      <c r="E202" s="335"/>
      <c r="F202" s="335"/>
      <c r="G202" s="335"/>
      <c r="H202" s="335" t="s">
        <v>772</v>
      </c>
      <c r="I202" s="130" t="s">
        <v>773</v>
      </c>
      <c r="J202" s="130" t="s">
        <v>712</v>
      </c>
      <c r="K202" s="168">
        <v>1</v>
      </c>
      <c r="L202" s="142">
        <v>45901</v>
      </c>
      <c r="M202" s="142">
        <v>46022</v>
      </c>
      <c r="N202" s="134">
        <v>17.285714285714285</v>
      </c>
      <c r="O202" s="132">
        <v>1</v>
      </c>
      <c r="P202" s="130" t="s">
        <v>774</v>
      </c>
      <c r="Q202" s="135">
        <v>1</v>
      </c>
      <c r="R202" s="136" t="s">
        <v>36</v>
      </c>
    </row>
    <row r="203" spans="1:18" ht="210.75" hidden="1">
      <c r="A203" s="169" t="s">
        <v>18</v>
      </c>
      <c r="B203" s="127" t="s">
        <v>16</v>
      </c>
      <c r="C203" s="337"/>
      <c r="D203" s="352"/>
      <c r="E203" s="335"/>
      <c r="F203" s="335"/>
      <c r="G203" s="335"/>
      <c r="H203" s="335"/>
      <c r="I203" s="130" t="s">
        <v>775</v>
      </c>
      <c r="J203" s="130" t="s">
        <v>776</v>
      </c>
      <c r="K203" s="168">
        <v>1</v>
      </c>
      <c r="L203" s="142">
        <v>45901</v>
      </c>
      <c r="M203" s="142">
        <v>46264</v>
      </c>
      <c r="N203" s="134">
        <v>51.857142857142854</v>
      </c>
      <c r="O203" s="132">
        <v>1</v>
      </c>
      <c r="P203" s="130" t="s">
        <v>774</v>
      </c>
      <c r="Q203" s="135">
        <v>1</v>
      </c>
      <c r="R203" s="136" t="s">
        <v>36</v>
      </c>
    </row>
    <row r="204" spans="1:18" ht="120.75" hidden="1" customHeight="1">
      <c r="A204" s="169" t="s">
        <v>18</v>
      </c>
      <c r="B204" s="127" t="s">
        <v>16</v>
      </c>
      <c r="C204" s="337" t="s">
        <v>694</v>
      </c>
      <c r="D204" s="337" t="s">
        <v>777</v>
      </c>
      <c r="E204" s="335" t="s">
        <v>778</v>
      </c>
      <c r="F204" s="335"/>
      <c r="G204" s="335" t="s">
        <v>779</v>
      </c>
      <c r="H204" s="335" t="s">
        <v>780</v>
      </c>
      <c r="I204" s="130" t="s">
        <v>699</v>
      </c>
      <c r="J204" s="130" t="s">
        <v>700</v>
      </c>
      <c r="K204" s="168">
        <v>1</v>
      </c>
      <c r="L204" s="145">
        <v>45901</v>
      </c>
      <c r="M204" s="145">
        <v>46233</v>
      </c>
      <c r="N204" s="134">
        <v>47.428571428571431</v>
      </c>
      <c r="O204" s="132">
        <v>0</v>
      </c>
      <c r="P204" s="130" t="s">
        <v>701</v>
      </c>
      <c r="Q204" s="135">
        <v>0</v>
      </c>
      <c r="R204" s="136" t="s">
        <v>37</v>
      </c>
    </row>
    <row r="205" spans="1:18" ht="180.75" hidden="1">
      <c r="A205" s="169" t="s">
        <v>18</v>
      </c>
      <c r="B205" s="127" t="s">
        <v>16</v>
      </c>
      <c r="C205" s="337"/>
      <c r="D205" s="352"/>
      <c r="E205" s="335"/>
      <c r="F205" s="335"/>
      <c r="G205" s="335"/>
      <c r="H205" s="335"/>
      <c r="I205" s="130" t="s">
        <v>781</v>
      </c>
      <c r="J205" s="130" t="s">
        <v>703</v>
      </c>
      <c r="K205" s="168">
        <v>1</v>
      </c>
      <c r="L205" s="145">
        <v>45901</v>
      </c>
      <c r="M205" s="145">
        <v>46264</v>
      </c>
      <c r="N205" s="134">
        <v>51.857142857142854</v>
      </c>
      <c r="O205" s="132">
        <v>0</v>
      </c>
      <c r="P205" s="130" t="s">
        <v>725</v>
      </c>
      <c r="Q205" s="135">
        <v>0</v>
      </c>
      <c r="R205" s="136" t="s">
        <v>37</v>
      </c>
    </row>
    <row r="206" spans="1:18" ht="180.75" hidden="1">
      <c r="A206" s="169" t="s">
        <v>18</v>
      </c>
      <c r="B206" s="127" t="s">
        <v>16</v>
      </c>
      <c r="C206" s="337"/>
      <c r="D206" s="352"/>
      <c r="E206" s="335"/>
      <c r="F206" s="335"/>
      <c r="G206" s="335"/>
      <c r="H206" s="335"/>
      <c r="I206" s="130" t="s">
        <v>782</v>
      </c>
      <c r="J206" s="130" t="s">
        <v>753</v>
      </c>
      <c r="K206" s="168">
        <v>1</v>
      </c>
      <c r="L206" s="145">
        <v>45901</v>
      </c>
      <c r="M206" s="145">
        <v>46264</v>
      </c>
      <c r="N206" s="134">
        <v>51.857142857142854</v>
      </c>
      <c r="O206" s="132">
        <v>0</v>
      </c>
      <c r="P206" s="130" t="s">
        <v>725</v>
      </c>
      <c r="Q206" s="135">
        <v>0</v>
      </c>
      <c r="R206" s="136" t="s">
        <v>37</v>
      </c>
    </row>
    <row r="207" spans="1:18" ht="180.75" hidden="1">
      <c r="A207" s="169" t="s">
        <v>18</v>
      </c>
      <c r="B207" s="127" t="s">
        <v>16</v>
      </c>
      <c r="C207" s="337"/>
      <c r="D207" s="352"/>
      <c r="E207" s="335"/>
      <c r="F207" s="335"/>
      <c r="G207" s="335"/>
      <c r="H207" s="335"/>
      <c r="I207" s="130" t="s">
        <v>783</v>
      </c>
      <c r="J207" s="130" t="s">
        <v>784</v>
      </c>
      <c r="K207" s="168">
        <v>1</v>
      </c>
      <c r="L207" s="145">
        <v>45901</v>
      </c>
      <c r="M207" s="145">
        <v>46264</v>
      </c>
      <c r="N207" s="134">
        <v>51.857142857142854</v>
      </c>
      <c r="O207" s="132">
        <v>0</v>
      </c>
      <c r="P207" s="130" t="s">
        <v>725</v>
      </c>
      <c r="Q207" s="135">
        <v>0</v>
      </c>
      <c r="R207" s="136" t="s">
        <v>37</v>
      </c>
    </row>
    <row r="208" spans="1:18" ht="120.75" hidden="1">
      <c r="A208" s="169" t="s">
        <v>18</v>
      </c>
      <c r="B208" s="127" t="s">
        <v>16</v>
      </c>
      <c r="C208" s="337"/>
      <c r="D208" s="352"/>
      <c r="E208" s="335"/>
      <c r="F208" s="335"/>
      <c r="G208" s="335"/>
      <c r="H208" s="335" t="s">
        <v>785</v>
      </c>
      <c r="I208" s="130" t="s">
        <v>711</v>
      </c>
      <c r="J208" s="130" t="s">
        <v>712</v>
      </c>
      <c r="K208" s="168">
        <v>1</v>
      </c>
      <c r="L208" s="145">
        <v>45901</v>
      </c>
      <c r="M208" s="145">
        <v>45991</v>
      </c>
      <c r="N208" s="134">
        <v>12.857142857142858</v>
      </c>
      <c r="O208" s="132">
        <v>1</v>
      </c>
      <c r="P208" s="130" t="s">
        <v>701</v>
      </c>
      <c r="Q208" s="135">
        <v>1</v>
      </c>
      <c r="R208" s="136" t="s">
        <v>36</v>
      </c>
    </row>
    <row r="209" spans="1:18" ht="285.75" hidden="1">
      <c r="A209" s="169" t="s">
        <v>18</v>
      </c>
      <c r="B209" s="127" t="s">
        <v>16</v>
      </c>
      <c r="C209" s="337"/>
      <c r="D209" s="352"/>
      <c r="E209" s="335"/>
      <c r="F209" s="335"/>
      <c r="G209" s="335"/>
      <c r="H209" s="335"/>
      <c r="I209" s="130" t="s">
        <v>713</v>
      </c>
      <c r="J209" s="130" t="s">
        <v>709</v>
      </c>
      <c r="K209" s="168">
        <v>1</v>
      </c>
      <c r="L209" s="145">
        <v>45901</v>
      </c>
      <c r="M209" s="145">
        <v>45991</v>
      </c>
      <c r="N209" s="134">
        <v>12.857142857142858</v>
      </c>
      <c r="O209" s="132">
        <v>1</v>
      </c>
      <c r="P209" s="130" t="s">
        <v>716</v>
      </c>
      <c r="Q209" s="135">
        <v>1</v>
      </c>
      <c r="R209" s="136" t="s">
        <v>36</v>
      </c>
    </row>
    <row r="210" spans="1:18" ht="120.75" hidden="1" customHeight="1">
      <c r="A210" s="169" t="s">
        <v>18</v>
      </c>
      <c r="B210" s="127" t="s">
        <v>16</v>
      </c>
      <c r="C210" s="337" t="s">
        <v>694</v>
      </c>
      <c r="D210" s="337" t="s">
        <v>786</v>
      </c>
      <c r="E210" s="335" t="s">
        <v>787</v>
      </c>
      <c r="F210" s="335"/>
      <c r="G210" s="335" t="s">
        <v>788</v>
      </c>
      <c r="H210" s="141" t="s">
        <v>789</v>
      </c>
      <c r="I210" s="130" t="s">
        <v>790</v>
      </c>
      <c r="J210" s="130" t="s">
        <v>791</v>
      </c>
      <c r="K210" s="168">
        <v>1</v>
      </c>
      <c r="L210" s="145">
        <v>45962</v>
      </c>
      <c r="M210" s="145">
        <v>46295</v>
      </c>
      <c r="N210" s="134">
        <f t="shared" ref="N210:N223" si="12">(M210-L210)/7</f>
        <v>47.571428571428569</v>
      </c>
      <c r="O210" s="132">
        <v>0</v>
      </c>
      <c r="P210" s="130" t="s">
        <v>701</v>
      </c>
      <c r="Q210" s="135">
        <f t="shared" ref="Q210:Q223" si="13">O210/K210</f>
        <v>0</v>
      </c>
      <c r="R210" s="136" t="str">
        <f t="array" aca="1" ref="R210" ca="1">IF(ISNUMBER(Q210),IF(Q210=100%,"CUMPLIDA",IF(AND(ISNUMBER(M210),ISNUMBER(INDIRECT("FECHA_"&amp;$B210,1))), IF(M210&lt;=INDIRECT("FECHA_"&amp;$B210,1),"INCUMPLIDA","PROCESO"), "VERIFICAR FECHA")),"SIN VALOR AVANCE")</f>
        <v>PROCESO</v>
      </c>
    </row>
    <row r="211" spans="1:18" ht="180.75" hidden="1">
      <c r="A211" s="169" t="s">
        <v>18</v>
      </c>
      <c r="B211" s="127" t="s">
        <v>16</v>
      </c>
      <c r="C211" s="337"/>
      <c r="D211" s="337"/>
      <c r="E211" s="335"/>
      <c r="F211" s="335"/>
      <c r="G211" s="335"/>
      <c r="H211" s="141" t="s">
        <v>792</v>
      </c>
      <c r="I211" s="130" t="s">
        <v>793</v>
      </c>
      <c r="J211" s="130" t="s">
        <v>791</v>
      </c>
      <c r="K211" s="168">
        <v>2</v>
      </c>
      <c r="L211" s="145">
        <v>45962</v>
      </c>
      <c r="M211" s="145">
        <v>46295</v>
      </c>
      <c r="N211" s="134">
        <f t="shared" si="12"/>
        <v>47.571428571428569</v>
      </c>
      <c r="O211" s="132">
        <v>0</v>
      </c>
      <c r="P211" s="130" t="s">
        <v>725</v>
      </c>
      <c r="Q211" s="135">
        <f t="shared" si="13"/>
        <v>0</v>
      </c>
      <c r="R211" s="136" t="str">
        <f t="array" aca="1" ref="R211" ca="1">IF(ISNUMBER(Q211),IF(Q211=100%,"CUMPLIDA",IF(AND(ISNUMBER(M211),ISNUMBER(INDIRECT("FECHA_"&amp;$B211,1))), IF(M211&lt;=INDIRECT("FECHA_"&amp;$B211,1),"INCUMPLIDA","PROCESO"), "VERIFICAR FECHA")),"SIN VALOR AVANCE")</f>
        <v>PROCESO</v>
      </c>
    </row>
    <row r="212" spans="1:18" ht="225.75" hidden="1">
      <c r="A212" s="169" t="s">
        <v>18</v>
      </c>
      <c r="B212" s="127" t="s">
        <v>16</v>
      </c>
      <c r="C212" s="337"/>
      <c r="D212" s="337"/>
      <c r="E212" s="335"/>
      <c r="F212" s="335"/>
      <c r="G212" s="335"/>
      <c r="H212" s="141" t="s">
        <v>794</v>
      </c>
      <c r="I212" s="130" t="s">
        <v>795</v>
      </c>
      <c r="J212" s="130" t="s">
        <v>734</v>
      </c>
      <c r="K212" s="168">
        <v>1</v>
      </c>
      <c r="L212" s="145">
        <v>45962</v>
      </c>
      <c r="M212" s="145">
        <v>46295</v>
      </c>
      <c r="N212" s="134">
        <f t="shared" si="12"/>
        <v>47.571428571428569</v>
      </c>
      <c r="O212" s="132">
        <v>0</v>
      </c>
      <c r="P212" s="130" t="s">
        <v>796</v>
      </c>
      <c r="Q212" s="135">
        <f t="shared" si="13"/>
        <v>0</v>
      </c>
      <c r="R212" s="136" t="str">
        <f t="array" aca="1" ref="R212" ca="1">IF(ISNUMBER(Q212),IF(Q212=100%,"CUMPLIDA",IF(AND(ISNUMBER(M212),ISNUMBER(INDIRECT("FECHA_"&amp;$B212,1))), IF(M212&lt;=INDIRECT("FECHA_"&amp;$B212,1),"INCUMPLIDA","PROCESO"), "VERIFICAR FECHA")),"SIN VALOR AVANCE")</f>
        <v>PROCESO</v>
      </c>
    </row>
    <row r="213" spans="1:18" ht="225.75" hidden="1">
      <c r="A213" s="169" t="s">
        <v>18</v>
      </c>
      <c r="B213" s="127" t="s">
        <v>16</v>
      </c>
      <c r="C213" s="337"/>
      <c r="D213" s="337"/>
      <c r="E213" s="335"/>
      <c r="F213" s="335"/>
      <c r="G213" s="335"/>
      <c r="H213" s="141" t="s">
        <v>797</v>
      </c>
      <c r="I213" s="130" t="s">
        <v>798</v>
      </c>
      <c r="J213" s="130" t="s">
        <v>734</v>
      </c>
      <c r="K213" s="168">
        <v>1</v>
      </c>
      <c r="L213" s="145">
        <v>45962</v>
      </c>
      <c r="M213" s="145">
        <v>46295</v>
      </c>
      <c r="N213" s="134">
        <f t="shared" si="12"/>
        <v>47.571428571428569</v>
      </c>
      <c r="O213" s="132">
        <v>0</v>
      </c>
      <c r="P213" s="130" t="s">
        <v>796</v>
      </c>
      <c r="Q213" s="135">
        <f t="shared" si="13"/>
        <v>0</v>
      </c>
      <c r="R213" s="136" t="str">
        <f t="array" aca="1" ref="R213" ca="1">IF(ISNUMBER(Q213),IF(Q213=100%,"CUMPLIDA",IF(AND(ISNUMBER(M213),ISNUMBER(INDIRECT("FECHA_"&amp;$B213,1))), IF(M213&lt;=INDIRECT("FECHA_"&amp;$B213,1),"INCUMPLIDA","PROCESO"), "VERIFICAR FECHA")),"SIN VALOR AVANCE")</f>
        <v>PROCESO</v>
      </c>
    </row>
    <row r="214" spans="1:18" ht="225.75" hidden="1">
      <c r="A214" s="169" t="s">
        <v>18</v>
      </c>
      <c r="B214" s="127" t="s">
        <v>16</v>
      </c>
      <c r="C214" s="337"/>
      <c r="D214" s="337"/>
      <c r="E214" s="335"/>
      <c r="F214" s="335"/>
      <c r="G214" s="335"/>
      <c r="H214" s="335" t="s">
        <v>735</v>
      </c>
      <c r="I214" s="130" t="s">
        <v>799</v>
      </c>
      <c r="J214" s="130" t="s">
        <v>800</v>
      </c>
      <c r="K214" s="168">
        <v>1</v>
      </c>
      <c r="L214" s="145">
        <v>45901</v>
      </c>
      <c r="M214" s="145">
        <v>47118</v>
      </c>
      <c r="N214" s="134">
        <f t="shared" si="12"/>
        <v>173.85714285714286</v>
      </c>
      <c r="O214" s="132">
        <v>0</v>
      </c>
      <c r="P214" s="130" t="s">
        <v>738</v>
      </c>
      <c r="Q214" s="135">
        <f t="shared" si="13"/>
        <v>0</v>
      </c>
      <c r="R214" s="136" t="str">
        <f t="array" aca="1" ref="R214" ca="1">IF(ISNUMBER(Q214),IF(Q214=100%,"CUMPLIDA",IF(AND(ISNUMBER(M214),ISNUMBER(INDIRECT("FECHA_"&amp;$B214,1))), IF(M214&lt;=INDIRECT("FECHA_"&amp;$B214,1),"INCUMPLIDA","PROCESO"), "VERIFICAR FECHA")),"SIN VALOR AVANCE")</f>
        <v>PROCESO</v>
      </c>
    </row>
    <row r="215" spans="1:18" ht="225.75" hidden="1">
      <c r="A215" s="169" t="s">
        <v>18</v>
      </c>
      <c r="B215" s="127" t="s">
        <v>16</v>
      </c>
      <c r="C215" s="337"/>
      <c r="D215" s="337"/>
      <c r="E215" s="335"/>
      <c r="F215" s="335"/>
      <c r="G215" s="335"/>
      <c r="H215" s="335"/>
      <c r="I215" s="130" t="s">
        <v>801</v>
      </c>
      <c r="J215" s="130" t="s">
        <v>802</v>
      </c>
      <c r="K215" s="168">
        <v>1</v>
      </c>
      <c r="L215" s="145">
        <v>45901</v>
      </c>
      <c r="M215" s="145">
        <v>47118</v>
      </c>
      <c r="N215" s="134">
        <f t="shared" si="12"/>
        <v>173.85714285714286</v>
      </c>
      <c r="O215" s="132">
        <v>0</v>
      </c>
      <c r="P215" s="130" t="s">
        <v>738</v>
      </c>
      <c r="Q215" s="135">
        <f t="shared" si="13"/>
        <v>0</v>
      </c>
      <c r="R215" s="136" t="str">
        <f t="array" aca="1" ref="R215" ca="1">IF(ISNUMBER(Q215),IF(Q215=100%,"CUMPLIDA",IF(AND(ISNUMBER(M215),ISNUMBER(INDIRECT("FECHA_"&amp;$B215,1))), IF(M215&lt;=INDIRECT("FECHA_"&amp;$B215,1),"INCUMPLIDA","PROCESO"), "VERIFICAR FECHA")),"SIN VALOR AVANCE")</f>
        <v>PROCESO</v>
      </c>
    </row>
    <row r="216" spans="1:18" ht="225.75" hidden="1" customHeight="1">
      <c r="A216" s="169" t="s">
        <v>18</v>
      </c>
      <c r="B216" s="127" t="s">
        <v>16</v>
      </c>
      <c r="C216" s="337" t="s">
        <v>694</v>
      </c>
      <c r="D216" s="337" t="s">
        <v>803</v>
      </c>
      <c r="E216" s="335" t="s">
        <v>804</v>
      </c>
      <c r="F216" s="335"/>
      <c r="G216" s="335" t="s">
        <v>805</v>
      </c>
      <c r="H216" s="335" t="s">
        <v>806</v>
      </c>
      <c r="I216" s="130" t="s">
        <v>807</v>
      </c>
      <c r="J216" s="130" t="s">
        <v>215</v>
      </c>
      <c r="K216" s="168">
        <v>1</v>
      </c>
      <c r="L216" s="145">
        <v>45901</v>
      </c>
      <c r="M216" s="145">
        <v>45961</v>
      </c>
      <c r="N216" s="134">
        <f t="shared" si="12"/>
        <v>8.5714285714285712</v>
      </c>
      <c r="O216" s="132">
        <v>1</v>
      </c>
      <c r="P216" s="130" t="s">
        <v>808</v>
      </c>
      <c r="Q216" s="135">
        <f t="shared" si="13"/>
        <v>1</v>
      </c>
      <c r="R216" s="136" t="str">
        <f t="array" aca="1" ref="R216" ca="1">IF(ISNUMBER(Q216),IF(Q216=100%,"CUMPLIDA",IF(AND(ISNUMBER(M216),ISNUMBER(INDIRECT("FECHA_"&amp;$B216,1))), IF(M216&lt;=INDIRECT("FECHA_"&amp;$B216,1),"INCUMPLIDA","PROCESO"), "VERIFICAR FECHA")),"SIN VALOR AVANCE")</f>
        <v>CUMPLIDA</v>
      </c>
    </row>
    <row r="217" spans="1:18" ht="225.75" hidden="1">
      <c r="A217" s="169" t="s">
        <v>18</v>
      </c>
      <c r="B217" s="127" t="s">
        <v>16</v>
      </c>
      <c r="C217" s="337"/>
      <c r="D217" s="352"/>
      <c r="E217" s="335"/>
      <c r="F217" s="335"/>
      <c r="G217" s="335"/>
      <c r="H217" s="335"/>
      <c r="I217" s="130" t="s">
        <v>809</v>
      </c>
      <c r="J217" s="130" t="s">
        <v>810</v>
      </c>
      <c r="K217" s="168">
        <v>1</v>
      </c>
      <c r="L217" s="145">
        <v>45962</v>
      </c>
      <c r="M217" s="145">
        <v>46022</v>
      </c>
      <c r="N217" s="134">
        <f t="shared" si="12"/>
        <v>8.5714285714285712</v>
      </c>
      <c r="O217" s="132">
        <v>1</v>
      </c>
      <c r="P217" s="130" t="s">
        <v>808</v>
      </c>
      <c r="Q217" s="135">
        <f t="shared" si="13"/>
        <v>1</v>
      </c>
      <c r="R217" s="136" t="str">
        <f t="array" aca="1" ref="R217" ca="1">IF(ISNUMBER(Q217),IF(Q217=100%,"CUMPLIDA",IF(AND(ISNUMBER(M217),ISNUMBER(INDIRECT("FECHA_"&amp;$B217,1))), IF(M217&lt;=INDIRECT("FECHA_"&amp;$B217,1),"INCUMPLIDA","PROCESO"), "VERIFICAR FECHA")),"SIN VALOR AVANCE")</f>
        <v>CUMPLIDA</v>
      </c>
    </row>
    <row r="218" spans="1:18" ht="225.75" hidden="1">
      <c r="A218" s="169" t="s">
        <v>18</v>
      </c>
      <c r="B218" s="127" t="s">
        <v>16</v>
      </c>
      <c r="C218" s="337"/>
      <c r="D218" s="352"/>
      <c r="E218" s="335"/>
      <c r="F218" s="335"/>
      <c r="G218" s="335"/>
      <c r="H218" s="141" t="s">
        <v>811</v>
      </c>
      <c r="I218" s="130" t="s">
        <v>812</v>
      </c>
      <c r="J218" s="130" t="s">
        <v>813</v>
      </c>
      <c r="K218" s="168">
        <v>2</v>
      </c>
      <c r="L218" s="145">
        <v>45901</v>
      </c>
      <c r="M218" s="145">
        <v>46022</v>
      </c>
      <c r="N218" s="134">
        <f t="shared" si="12"/>
        <v>17.285714285714285</v>
      </c>
      <c r="O218" s="132">
        <v>2</v>
      </c>
      <c r="P218" s="130" t="s">
        <v>814</v>
      </c>
      <c r="Q218" s="135">
        <f t="shared" si="13"/>
        <v>1</v>
      </c>
      <c r="R218" s="136" t="str">
        <f t="array" aca="1" ref="R218" ca="1">IF(ISNUMBER(Q218),IF(Q218=100%,"CUMPLIDA",IF(AND(ISNUMBER(M218),ISNUMBER(INDIRECT("FECHA_"&amp;$B218,1))), IF(M218&lt;=INDIRECT("FECHA_"&amp;$B218,1),"INCUMPLIDA","PROCESO"), "VERIFICAR FECHA")),"SIN VALOR AVANCE")</f>
        <v>CUMPLIDA</v>
      </c>
    </row>
    <row r="219" spans="1:18" ht="120.75" hidden="1">
      <c r="A219" s="169" t="s">
        <v>18</v>
      </c>
      <c r="B219" s="127" t="s">
        <v>16</v>
      </c>
      <c r="C219" s="337"/>
      <c r="D219" s="352"/>
      <c r="E219" s="335"/>
      <c r="F219" s="335"/>
      <c r="G219" s="335"/>
      <c r="H219" s="141" t="s">
        <v>815</v>
      </c>
      <c r="I219" s="130" t="s">
        <v>816</v>
      </c>
      <c r="J219" s="130" t="s">
        <v>817</v>
      </c>
      <c r="K219" s="168">
        <v>1</v>
      </c>
      <c r="L219" s="145">
        <v>45901</v>
      </c>
      <c r="M219" s="145">
        <v>46022</v>
      </c>
      <c r="N219" s="134">
        <f t="shared" si="12"/>
        <v>17.285714285714285</v>
      </c>
      <c r="O219" s="132">
        <v>1</v>
      </c>
      <c r="P219" s="130" t="s">
        <v>701</v>
      </c>
      <c r="Q219" s="135">
        <f t="shared" si="13"/>
        <v>1</v>
      </c>
      <c r="R219" s="136" t="str">
        <f t="array" aca="1" ref="R219" ca="1">IF(ISNUMBER(Q219),IF(Q219=100%,"CUMPLIDA",IF(AND(ISNUMBER(M219),ISNUMBER(INDIRECT("FECHA_"&amp;$B219,1))), IF(M219&lt;=INDIRECT("FECHA_"&amp;$B219,1),"INCUMPLIDA","PROCESO"), "VERIFICAR FECHA")),"SIN VALOR AVANCE")</f>
        <v>CUMPLIDA</v>
      </c>
    </row>
    <row r="220" spans="1:18" ht="225.75" hidden="1">
      <c r="A220" s="169" t="s">
        <v>18</v>
      </c>
      <c r="B220" s="127" t="s">
        <v>16</v>
      </c>
      <c r="C220" s="337"/>
      <c r="D220" s="352"/>
      <c r="E220" s="335"/>
      <c r="F220" s="335"/>
      <c r="G220" s="335"/>
      <c r="H220" s="141" t="s">
        <v>818</v>
      </c>
      <c r="I220" s="130" t="s">
        <v>819</v>
      </c>
      <c r="J220" s="130" t="s">
        <v>737</v>
      </c>
      <c r="K220" s="168">
        <v>2</v>
      </c>
      <c r="L220" s="145">
        <v>45658</v>
      </c>
      <c r="M220" s="145">
        <v>46264</v>
      </c>
      <c r="N220" s="134">
        <f t="shared" si="12"/>
        <v>86.571428571428569</v>
      </c>
      <c r="O220" s="132">
        <v>0</v>
      </c>
      <c r="P220" s="130" t="s">
        <v>814</v>
      </c>
      <c r="Q220" s="135">
        <f t="shared" si="13"/>
        <v>0</v>
      </c>
      <c r="R220" s="136" t="str">
        <f t="array" aca="1" ref="R220" ca="1">IF(ISNUMBER(Q220),IF(Q220=100%,"CUMPLIDA",IF(AND(ISNUMBER(M220),ISNUMBER(INDIRECT("FECHA_"&amp;$B220,1))), IF(M220&lt;=INDIRECT("FECHA_"&amp;$B220,1),"INCUMPLIDA","PROCESO"), "VERIFICAR FECHA")),"SIN VALOR AVANCE")</f>
        <v>PROCESO</v>
      </c>
    </row>
    <row r="221" spans="1:18" ht="225.75" hidden="1" customHeight="1">
      <c r="A221" s="169" t="s">
        <v>18</v>
      </c>
      <c r="B221" s="127" t="s">
        <v>16</v>
      </c>
      <c r="C221" s="337" t="s">
        <v>694</v>
      </c>
      <c r="D221" s="337" t="s">
        <v>820</v>
      </c>
      <c r="E221" s="335" t="s">
        <v>821</v>
      </c>
      <c r="F221" s="335"/>
      <c r="G221" s="335" t="s">
        <v>822</v>
      </c>
      <c r="H221" s="335" t="s">
        <v>823</v>
      </c>
      <c r="I221" s="130" t="s">
        <v>824</v>
      </c>
      <c r="J221" s="130" t="s">
        <v>813</v>
      </c>
      <c r="K221" s="168">
        <v>2</v>
      </c>
      <c r="L221" s="145">
        <v>45901</v>
      </c>
      <c r="M221" s="145">
        <v>46022</v>
      </c>
      <c r="N221" s="134">
        <f t="shared" si="12"/>
        <v>17.285714285714285</v>
      </c>
      <c r="O221" s="132">
        <v>2</v>
      </c>
      <c r="P221" s="130" t="s">
        <v>814</v>
      </c>
      <c r="Q221" s="135">
        <f t="shared" si="13"/>
        <v>1</v>
      </c>
      <c r="R221" s="136" t="str">
        <f t="array" aca="1" ref="R221" ca="1">IF(ISNUMBER(Q221),IF(Q221=100%,"CUMPLIDA",IF(AND(ISNUMBER(M221),ISNUMBER(INDIRECT("FECHA_"&amp;$B221,1))), IF(M221&lt;=INDIRECT("FECHA_"&amp;$B221,1),"INCUMPLIDA","PROCESO"), "VERIFICAR FECHA")),"SIN VALOR AVANCE")</f>
        <v>CUMPLIDA</v>
      </c>
    </row>
    <row r="222" spans="1:18" ht="225.75" hidden="1">
      <c r="A222" s="169" t="s">
        <v>18</v>
      </c>
      <c r="B222" s="127" t="s">
        <v>16</v>
      </c>
      <c r="C222" s="337"/>
      <c r="D222" s="352"/>
      <c r="E222" s="335"/>
      <c r="F222" s="335"/>
      <c r="G222" s="335"/>
      <c r="H222" s="335"/>
      <c r="I222" s="130" t="s">
        <v>708</v>
      </c>
      <c r="J222" s="130" t="s">
        <v>709</v>
      </c>
      <c r="K222" s="168">
        <v>1</v>
      </c>
      <c r="L222" s="145">
        <v>45901</v>
      </c>
      <c r="M222" s="145">
        <v>46022</v>
      </c>
      <c r="N222" s="134">
        <f t="shared" si="12"/>
        <v>17.285714285714285</v>
      </c>
      <c r="O222" s="132">
        <v>1</v>
      </c>
      <c r="P222" s="130" t="s">
        <v>814</v>
      </c>
      <c r="Q222" s="135">
        <f t="shared" si="13"/>
        <v>1</v>
      </c>
      <c r="R222" s="136" t="str">
        <f t="array" aca="1" ref="R222" ca="1">IF(ISNUMBER(Q222),IF(Q222=100%,"CUMPLIDA",IF(AND(ISNUMBER(M222),ISNUMBER(INDIRECT("FECHA_"&amp;$B222,1))), IF(M222&lt;=INDIRECT("FECHA_"&amp;$B222,1),"INCUMPLIDA","PROCESO"), "VERIFICAR FECHA")),"SIN VALOR AVANCE")</f>
        <v>CUMPLIDA</v>
      </c>
    </row>
    <row r="223" spans="1:18" ht="120.75" hidden="1">
      <c r="A223" s="169" t="s">
        <v>18</v>
      </c>
      <c r="B223" s="127" t="s">
        <v>16</v>
      </c>
      <c r="C223" s="337"/>
      <c r="D223" s="352"/>
      <c r="E223" s="335"/>
      <c r="F223" s="335"/>
      <c r="G223" s="335"/>
      <c r="H223" s="335"/>
      <c r="I223" s="130" t="s">
        <v>825</v>
      </c>
      <c r="J223" s="130" t="s">
        <v>474</v>
      </c>
      <c r="K223" s="168">
        <v>1</v>
      </c>
      <c r="L223" s="145">
        <v>46023</v>
      </c>
      <c r="M223" s="145">
        <v>46203</v>
      </c>
      <c r="N223" s="134">
        <f t="shared" si="12"/>
        <v>25.714285714285715</v>
      </c>
      <c r="O223" s="132">
        <v>0</v>
      </c>
      <c r="P223" s="130" t="s">
        <v>701</v>
      </c>
      <c r="Q223" s="135">
        <f t="shared" si="13"/>
        <v>0</v>
      </c>
      <c r="R223" s="136" t="str">
        <f t="array" aca="1" ref="R223" ca="1">IF(ISNUMBER(Q223),IF(Q223=100%,"CUMPLIDA",IF(AND(ISNUMBER(M223),ISNUMBER(INDIRECT("FECHA_"&amp;$B223,1))), IF(M223&lt;=INDIRECT("FECHA_"&amp;$B223,1),"INCUMPLIDA","PROCESO"), "VERIFICAR FECHA")),"SIN VALOR AVANCE")</f>
        <v>PROCESO</v>
      </c>
    </row>
    <row r="224" spans="1:18" ht="409.5" hidden="1">
      <c r="A224" s="169" t="s">
        <v>19</v>
      </c>
      <c r="B224" s="138" t="s">
        <v>16</v>
      </c>
      <c r="C224" s="353" t="s">
        <v>826</v>
      </c>
      <c r="D224" s="353" t="s">
        <v>827</v>
      </c>
      <c r="E224" s="354" t="s">
        <v>828</v>
      </c>
      <c r="F224" s="354"/>
      <c r="G224" s="334" t="s">
        <v>829</v>
      </c>
      <c r="H224" s="345" t="s">
        <v>830</v>
      </c>
      <c r="I224" s="148" t="s">
        <v>831</v>
      </c>
      <c r="J224" s="130" t="s">
        <v>832</v>
      </c>
      <c r="K224" s="132">
        <v>1</v>
      </c>
      <c r="L224" s="133">
        <v>45231</v>
      </c>
      <c r="M224" s="133">
        <v>45504</v>
      </c>
      <c r="N224" s="134">
        <v>39</v>
      </c>
      <c r="O224" s="132">
        <v>1</v>
      </c>
      <c r="P224" s="155" t="s">
        <v>833</v>
      </c>
      <c r="Q224" s="172">
        <v>1</v>
      </c>
      <c r="R224" s="136" t="s">
        <v>36</v>
      </c>
    </row>
    <row r="225" spans="1:18" ht="405.75" hidden="1">
      <c r="A225" s="169" t="s">
        <v>19</v>
      </c>
      <c r="B225" s="138" t="s">
        <v>16</v>
      </c>
      <c r="C225" s="353"/>
      <c r="D225" s="353"/>
      <c r="E225" s="354"/>
      <c r="F225" s="354"/>
      <c r="G225" s="334"/>
      <c r="H225" s="345"/>
      <c r="I225" s="148" t="s">
        <v>834</v>
      </c>
      <c r="J225" s="130" t="s">
        <v>835</v>
      </c>
      <c r="K225" s="132">
        <v>1</v>
      </c>
      <c r="L225" s="133">
        <v>45231</v>
      </c>
      <c r="M225" s="133">
        <v>45504</v>
      </c>
      <c r="N225" s="134">
        <v>39</v>
      </c>
      <c r="O225" s="132">
        <v>1</v>
      </c>
      <c r="P225" s="155" t="s">
        <v>836</v>
      </c>
      <c r="Q225" s="172">
        <v>1</v>
      </c>
      <c r="R225" s="136" t="s">
        <v>36</v>
      </c>
    </row>
    <row r="226" spans="1:18" ht="225.75" hidden="1">
      <c r="A226" s="169" t="s">
        <v>19</v>
      </c>
      <c r="B226" s="138" t="s">
        <v>16</v>
      </c>
      <c r="C226" s="353"/>
      <c r="D226" s="353"/>
      <c r="E226" s="354"/>
      <c r="F226" s="354"/>
      <c r="G226" s="334"/>
      <c r="H226" s="141" t="s">
        <v>837</v>
      </c>
      <c r="I226" s="130" t="s">
        <v>838</v>
      </c>
      <c r="J226" s="130" t="s">
        <v>839</v>
      </c>
      <c r="K226" s="152">
        <v>1</v>
      </c>
      <c r="L226" s="145">
        <v>45323</v>
      </c>
      <c r="M226" s="145">
        <v>45747</v>
      </c>
      <c r="N226" s="134">
        <v>60.571428571428569</v>
      </c>
      <c r="O226" s="132">
        <v>1</v>
      </c>
      <c r="P226" s="155" t="s">
        <v>840</v>
      </c>
      <c r="Q226" s="172">
        <v>1</v>
      </c>
      <c r="R226" s="136" t="s">
        <v>36</v>
      </c>
    </row>
    <row r="227" spans="1:18" ht="165.75" hidden="1">
      <c r="A227" s="169" t="s">
        <v>19</v>
      </c>
      <c r="B227" s="138" t="s">
        <v>16</v>
      </c>
      <c r="C227" s="353"/>
      <c r="D227" s="353"/>
      <c r="E227" s="354"/>
      <c r="F227" s="354"/>
      <c r="G227" s="334"/>
      <c r="H227" s="141" t="s">
        <v>841</v>
      </c>
      <c r="I227" s="130" t="s">
        <v>841</v>
      </c>
      <c r="J227" s="130" t="s">
        <v>842</v>
      </c>
      <c r="K227" s="152">
        <v>1</v>
      </c>
      <c r="L227" s="145">
        <v>45323</v>
      </c>
      <c r="M227" s="145">
        <v>45747</v>
      </c>
      <c r="N227" s="134">
        <v>60.571428571428569</v>
      </c>
      <c r="O227" s="132">
        <v>1</v>
      </c>
      <c r="P227" s="155" t="s">
        <v>843</v>
      </c>
      <c r="Q227" s="172">
        <v>1</v>
      </c>
      <c r="R227" s="136" t="s">
        <v>36</v>
      </c>
    </row>
    <row r="228" spans="1:18" ht="165.75" hidden="1">
      <c r="A228" s="169" t="s">
        <v>19</v>
      </c>
      <c r="B228" s="138" t="s">
        <v>16</v>
      </c>
      <c r="C228" s="353"/>
      <c r="D228" s="353"/>
      <c r="E228" s="354"/>
      <c r="F228" s="354"/>
      <c r="G228" s="334"/>
      <c r="H228" s="141" t="s">
        <v>844</v>
      </c>
      <c r="I228" s="130" t="s">
        <v>845</v>
      </c>
      <c r="J228" s="130" t="s">
        <v>846</v>
      </c>
      <c r="K228" s="152">
        <v>1</v>
      </c>
      <c r="L228" s="145">
        <v>45231</v>
      </c>
      <c r="M228" s="145">
        <v>45747</v>
      </c>
      <c r="N228" s="134">
        <v>73.714285714285708</v>
      </c>
      <c r="O228" s="132">
        <v>1</v>
      </c>
      <c r="P228" s="155" t="s">
        <v>843</v>
      </c>
      <c r="Q228" s="172">
        <v>1</v>
      </c>
      <c r="R228" s="136" t="s">
        <v>36</v>
      </c>
    </row>
    <row r="229" spans="1:18" ht="225.75" hidden="1">
      <c r="A229" s="169" t="s">
        <v>19</v>
      </c>
      <c r="B229" s="138" t="s">
        <v>16</v>
      </c>
      <c r="C229" s="353"/>
      <c r="D229" s="353"/>
      <c r="E229" s="354"/>
      <c r="F229" s="354"/>
      <c r="G229" s="334"/>
      <c r="H229" s="141" t="s">
        <v>847</v>
      </c>
      <c r="I229" s="130" t="s">
        <v>847</v>
      </c>
      <c r="J229" s="130" t="s">
        <v>848</v>
      </c>
      <c r="K229" s="152">
        <v>1</v>
      </c>
      <c r="L229" s="145">
        <v>45323</v>
      </c>
      <c r="M229" s="145">
        <v>45747</v>
      </c>
      <c r="N229" s="134">
        <v>60.571428571428569</v>
      </c>
      <c r="O229" s="132">
        <v>1</v>
      </c>
      <c r="P229" s="155" t="s">
        <v>840</v>
      </c>
      <c r="Q229" s="172">
        <v>1</v>
      </c>
      <c r="R229" s="136" t="s">
        <v>36</v>
      </c>
    </row>
    <row r="230" spans="1:18" ht="165.75" hidden="1">
      <c r="A230" s="169" t="s">
        <v>19</v>
      </c>
      <c r="B230" s="138" t="s">
        <v>16</v>
      </c>
      <c r="C230" s="353"/>
      <c r="D230" s="353"/>
      <c r="E230" s="354"/>
      <c r="F230" s="354"/>
      <c r="G230" s="334"/>
      <c r="H230" s="141" t="s">
        <v>849</v>
      </c>
      <c r="I230" s="130" t="s">
        <v>849</v>
      </c>
      <c r="J230" s="130" t="s">
        <v>850</v>
      </c>
      <c r="K230" s="152">
        <v>1</v>
      </c>
      <c r="L230" s="145">
        <v>45231</v>
      </c>
      <c r="M230" s="145">
        <v>45747</v>
      </c>
      <c r="N230" s="134">
        <v>73.714285714285708</v>
      </c>
      <c r="O230" s="132">
        <v>1</v>
      </c>
      <c r="P230" s="155" t="s">
        <v>843</v>
      </c>
      <c r="Q230" s="172">
        <v>1</v>
      </c>
      <c r="R230" s="136" t="s">
        <v>36</v>
      </c>
    </row>
    <row r="231" spans="1:18" ht="360.75" hidden="1">
      <c r="A231" s="169" t="s">
        <v>19</v>
      </c>
      <c r="B231" s="138" t="s">
        <v>16</v>
      </c>
      <c r="C231" s="353"/>
      <c r="D231" s="353"/>
      <c r="E231" s="354"/>
      <c r="F231" s="354"/>
      <c r="G231" s="334"/>
      <c r="H231" s="141" t="s">
        <v>851</v>
      </c>
      <c r="I231" s="130" t="s">
        <v>851</v>
      </c>
      <c r="J231" s="130" t="s">
        <v>852</v>
      </c>
      <c r="K231" s="152">
        <v>1</v>
      </c>
      <c r="L231" s="145">
        <v>45231</v>
      </c>
      <c r="M231" s="145">
        <v>45808</v>
      </c>
      <c r="N231" s="134">
        <v>82.428571428571431</v>
      </c>
      <c r="O231" s="132">
        <v>1</v>
      </c>
      <c r="P231" s="155" t="s">
        <v>853</v>
      </c>
      <c r="Q231" s="172">
        <v>1</v>
      </c>
      <c r="R231" s="136" t="s">
        <v>36</v>
      </c>
    </row>
    <row r="232" spans="1:18" ht="240.75" hidden="1">
      <c r="A232" s="169" t="s">
        <v>19</v>
      </c>
      <c r="B232" s="138" t="s">
        <v>16</v>
      </c>
      <c r="C232" s="353"/>
      <c r="D232" s="353"/>
      <c r="E232" s="354"/>
      <c r="F232" s="354"/>
      <c r="G232" s="334"/>
      <c r="H232" s="141" t="s">
        <v>854</v>
      </c>
      <c r="I232" s="130" t="s">
        <v>421</v>
      </c>
      <c r="J232" s="130" t="s">
        <v>855</v>
      </c>
      <c r="K232" s="152">
        <v>12</v>
      </c>
      <c r="L232" s="145">
        <v>46024</v>
      </c>
      <c r="M232" s="145">
        <v>47118</v>
      </c>
      <c r="N232" s="134">
        <v>156.28571428571428</v>
      </c>
      <c r="O232" s="132">
        <v>0</v>
      </c>
      <c r="P232" s="155" t="s">
        <v>856</v>
      </c>
      <c r="Q232" s="172">
        <v>0</v>
      </c>
      <c r="R232" s="136" t="s">
        <v>37</v>
      </c>
    </row>
    <row r="233" spans="1:18" ht="225.75" hidden="1">
      <c r="A233" s="169" t="s">
        <v>19</v>
      </c>
      <c r="B233" s="138" t="s">
        <v>16</v>
      </c>
      <c r="C233" s="353"/>
      <c r="D233" s="353"/>
      <c r="E233" s="354"/>
      <c r="F233" s="354"/>
      <c r="G233" s="334"/>
      <c r="H233" s="141" t="s">
        <v>857</v>
      </c>
      <c r="I233" s="130" t="s">
        <v>425</v>
      </c>
      <c r="J233" s="130" t="s">
        <v>426</v>
      </c>
      <c r="K233" s="152">
        <v>1</v>
      </c>
      <c r="L233" s="145">
        <v>46024</v>
      </c>
      <c r="M233" s="145">
        <v>47118</v>
      </c>
      <c r="N233" s="134">
        <v>156.28571428571428</v>
      </c>
      <c r="O233" s="132">
        <v>0</v>
      </c>
      <c r="P233" s="155" t="s">
        <v>840</v>
      </c>
      <c r="Q233" s="172">
        <v>0</v>
      </c>
      <c r="R233" s="136" t="s">
        <v>37</v>
      </c>
    </row>
    <row r="234" spans="1:18" ht="409.5" hidden="1">
      <c r="A234" s="169" t="s">
        <v>19</v>
      </c>
      <c r="B234" s="138" t="s">
        <v>16</v>
      </c>
      <c r="C234" s="353"/>
      <c r="D234" s="353"/>
      <c r="E234" s="354"/>
      <c r="F234" s="354"/>
      <c r="G234" s="334"/>
      <c r="H234" s="141" t="s">
        <v>858</v>
      </c>
      <c r="I234" s="130" t="s">
        <v>428</v>
      </c>
      <c r="J234" s="130" t="s">
        <v>429</v>
      </c>
      <c r="K234" s="152">
        <v>2</v>
      </c>
      <c r="L234" s="145">
        <v>46024</v>
      </c>
      <c r="M234" s="145">
        <v>47118</v>
      </c>
      <c r="N234" s="134">
        <v>156.28571428571428</v>
      </c>
      <c r="O234" s="132">
        <v>0</v>
      </c>
      <c r="P234" s="155" t="s">
        <v>859</v>
      </c>
      <c r="Q234" s="172">
        <v>0</v>
      </c>
      <c r="R234" s="136" t="s">
        <v>37</v>
      </c>
    </row>
    <row r="235" spans="1:18" ht="409.5" hidden="1">
      <c r="A235" s="169" t="s">
        <v>19</v>
      </c>
      <c r="B235" s="138" t="s">
        <v>16</v>
      </c>
      <c r="C235" s="353" t="s">
        <v>860</v>
      </c>
      <c r="D235" s="353" t="s">
        <v>861</v>
      </c>
      <c r="E235" s="334" t="s">
        <v>862</v>
      </c>
      <c r="F235" s="334"/>
      <c r="G235" s="334" t="s">
        <v>863</v>
      </c>
      <c r="H235" s="146" t="s">
        <v>831</v>
      </c>
      <c r="I235" s="148" t="s">
        <v>831</v>
      </c>
      <c r="J235" s="130" t="s">
        <v>832</v>
      </c>
      <c r="K235" s="132">
        <v>1</v>
      </c>
      <c r="L235" s="133">
        <v>45231</v>
      </c>
      <c r="M235" s="133">
        <v>45504</v>
      </c>
      <c r="N235" s="134">
        <v>39</v>
      </c>
      <c r="O235" s="132">
        <v>1</v>
      </c>
      <c r="P235" s="155" t="s">
        <v>833</v>
      </c>
      <c r="Q235" s="172">
        <v>1</v>
      </c>
      <c r="R235" s="136" t="s">
        <v>36</v>
      </c>
    </row>
    <row r="236" spans="1:18" ht="409.5" hidden="1">
      <c r="A236" s="169" t="s">
        <v>19</v>
      </c>
      <c r="B236" s="138" t="s">
        <v>16</v>
      </c>
      <c r="C236" s="353"/>
      <c r="D236" s="353"/>
      <c r="E236" s="334"/>
      <c r="F236" s="334"/>
      <c r="G236" s="334"/>
      <c r="H236" s="146" t="s">
        <v>834</v>
      </c>
      <c r="I236" s="148" t="s">
        <v>834</v>
      </c>
      <c r="J236" s="130" t="s">
        <v>835</v>
      </c>
      <c r="K236" s="132">
        <v>1</v>
      </c>
      <c r="L236" s="133">
        <v>45231</v>
      </c>
      <c r="M236" s="133">
        <v>45504</v>
      </c>
      <c r="N236" s="134">
        <v>39</v>
      </c>
      <c r="O236" s="132">
        <v>1</v>
      </c>
      <c r="P236" s="155" t="s">
        <v>864</v>
      </c>
      <c r="Q236" s="172">
        <v>1</v>
      </c>
      <c r="R236" s="136" t="s">
        <v>36</v>
      </c>
    </row>
    <row r="237" spans="1:18" ht="225" hidden="1">
      <c r="A237" s="169" t="s">
        <v>19</v>
      </c>
      <c r="B237" s="138" t="s">
        <v>16</v>
      </c>
      <c r="C237" s="353"/>
      <c r="D237" s="353"/>
      <c r="E237" s="334"/>
      <c r="F237" s="334"/>
      <c r="G237" s="334"/>
      <c r="H237" s="141" t="s">
        <v>837</v>
      </c>
      <c r="I237" s="130" t="s">
        <v>838</v>
      </c>
      <c r="J237" s="130" t="s">
        <v>839</v>
      </c>
      <c r="K237" s="152">
        <v>1</v>
      </c>
      <c r="L237" s="145">
        <v>45323</v>
      </c>
      <c r="M237" s="145">
        <v>45747</v>
      </c>
      <c r="N237" s="134">
        <v>60.571428571428569</v>
      </c>
      <c r="O237" s="132">
        <v>1</v>
      </c>
      <c r="P237" s="130" t="s">
        <v>865</v>
      </c>
      <c r="Q237" s="172">
        <v>1</v>
      </c>
      <c r="R237" s="136" t="s">
        <v>36</v>
      </c>
    </row>
    <row r="238" spans="1:18" ht="150.75" hidden="1">
      <c r="A238" s="169" t="s">
        <v>19</v>
      </c>
      <c r="B238" s="138" t="s">
        <v>16</v>
      </c>
      <c r="C238" s="353"/>
      <c r="D238" s="353"/>
      <c r="E238" s="334"/>
      <c r="F238" s="334"/>
      <c r="G238" s="334"/>
      <c r="H238" s="141" t="s">
        <v>841</v>
      </c>
      <c r="I238" s="130" t="s">
        <v>841</v>
      </c>
      <c r="J238" s="130" t="s">
        <v>842</v>
      </c>
      <c r="K238" s="152">
        <v>1</v>
      </c>
      <c r="L238" s="145">
        <v>45323</v>
      </c>
      <c r="M238" s="145">
        <v>45747</v>
      </c>
      <c r="N238" s="134">
        <v>60.571428571428569</v>
      </c>
      <c r="O238" s="132">
        <v>1</v>
      </c>
      <c r="P238" s="155" t="s">
        <v>866</v>
      </c>
      <c r="Q238" s="172">
        <v>1</v>
      </c>
      <c r="R238" s="136" t="s">
        <v>36</v>
      </c>
    </row>
    <row r="239" spans="1:18" ht="150.75" hidden="1">
      <c r="A239" s="169" t="s">
        <v>19</v>
      </c>
      <c r="B239" s="138" t="s">
        <v>16</v>
      </c>
      <c r="C239" s="353"/>
      <c r="D239" s="353"/>
      <c r="E239" s="334"/>
      <c r="F239" s="334"/>
      <c r="G239" s="334"/>
      <c r="H239" s="141" t="s">
        <v>844</v>
      </c>
      <c r="I239" s="130" t="s">
        <v>845</v>
      </c>
      <c r="J239" s="130" t="s">
        <v>846</v>
      </c>
      <c r="K239" s="152">
        <v>1</v>
      </c>
      <c r="L239" s="145">
        <v>45231</v>
      </c>
      <c r="M239" s="145">
        <v>45747</v>
      </c>
      <c r="N239" s="134">
        <v>73.714285714285708</v>
      </c>
      <c r="O239" s="132">
        <v>1</v>
      </c>
      <c r="P239" s="155" t="s">
        <v>866</v>
      </c>
      <c r="Q239" s="172">
        <v>1</v>
      </c>
      <c r="R239" s="136" t="s">
        <v>36</v>
      </c>
    </row>
    <row r="240" spans="1:18" ht="210.75" hidden="1">
      <c r="A240" s="169" t="s">
        <v>19</v>
      </c>
      <c r="B240" s="138" t="s">
        <v>16</v>
      </c>
      <c r="C240" s="353"/>
      <c r="D240" s="353"/>
      <c r="E240" s="334"/>
      <c r="F240" s="334"/>
      <c r="G240" s="334"/>
      <c r="H240" s="141" t="s">
        <v>847</v>
      </c>
      <c r="I240" s="130" t="s">
        <v>847</v>
      </c>
      <c r="J240" s="130" t="s">
        <v>848</v>
      </c>
      <c r="K240" s="152">
        <v>1</v>
      </c>
      <c r="L240" s="145">
        <v>45323</v>
      </c>
      <c r="M240" s="145">
        <v>45747</v>
      </c>
      <c r="N240" s="134">
        <v>60.571428571428569</v>
      </c>
      <c r="O240" s="132">
        <v>1</v>
      </c>
      <c r="P240" s="130" t="s">
        <v>867</v>
      </c>
      <c r="Q240" s="172">
        <v>1</v>
      </c>
      <c r="R240" s="136" t="s">
        <v>36</v>
      </c>
    </row>
    <row r="241" spans="1:18" ht="150.75" hidden="1">
      <c r="A241" s="169" t="s">
        <v>19</v>
      </c>
      <c r="B241" s="138" t="s">
        <v>16</v>
      </c>
      <c r="C241" s="353"/>
      <c r="D241" s="353"/>
      <c r="E241" s="334"/>
      <c r="F241" s="334"/>
      <c r="G241" s="334"/>
      <c r="H241" s="141" t="s">
        <v>849</v>
      </c>
      <c r="I241" s="130" t="s">
        <v>849</v>
      </c>
      <c r="J241" s="130" t="s">
        <v>850</v>
      </c>
      <c r="K241" s="152">
        <v>1</v>
      </c>
      <c r="L241" s="145">
        <v>45231</v>
      </c>
      <c r="M241" s="145">
        <v>45747</v>
      </c>
      <c r="N241" s="134">
        <v>73.714285714285708</v>
      </c>
      <c r="O241" s="132">
        <v>1</v>
      </c>
      <c r="P241" s="155" t="s">
        <v>866</v>
      </c>
      <c r="Q241" s="172">
        <v>1</v>
      </c>
      <c r="R241" s="136" t="s">
        <v>36</v>
      </c>
    </row>
    <row r="242" spans="1:18" ht="378" hidden="1">
      <c r="A242" s="169" t="s">
        <v>19</v>
      </c>
      <c r="B242" s="138" t="s">
        <v>16</v>
      </c>
      <c r="C242" s="353"/>
      <c r="D242" s="353"/>
      <c r="E242" s="334"/>
      <c r="F242" s="334"/>
      <c r="G242" s="334"/>
      <c r="H242" s="141" t="s">
        <v>851</v>
      </c>
      <c r="I242" s="130" t="s">
        <v>851</v>
      </c>
      <c r="J242" s="130" t="s">
        <v>852</v>
      </c>
      <c r="K242" s="152">
        <v>1</v>
      </c>
      <c r="L242" s="145">
        <v>45231</v>
      </c>
      <c r="M242" s="145">
        <v>45808</v>
      </c>
      <c r="N242" s="134">
        <v>82.428571428571431</v>
      </c>
      <c r="O242" s="132">
        <v>1</v>
      </c>
      <c r="P242" s="155" t="s">
        <v>868</v>
      </c>
      <c r="Q242" s="172">
        <v>1</v>
      </c>
      <c r="R242" s="136" t="s">
        <v>36</v>
      </c>
    </row>
    <row r="243" spans="1:18" ht="240.75" hidden="1">
      <c r="A243" s="169" t="s">
        <v>19</v>
      </c>
      <c r="B243" s="138" t="s">
        <v>16</v>
      </c>
      <c r="C243" s="353"/>
      <c r="D243" s="353"/>
      <c r="E243" s="334"/>
      <c r="F243" s="334"/>
      <c r="G243" s="334"/>
      <c r="H243" s="141" t="s">
        <v>854</v>
      </c>
      <c r="I243" s="130" t="s">
        <v>421</v>
      </c>
      <c r="J243" s="130" t="s">
        <v>855</v>
      </c>
      <c r="K243" s="152">
        <v>7</v>
      </c>
      <c r="L243" s="145">
        <v>46024</v>
      </c>
      <c r="M243" s="145">
        <v>46660</v>
      </c>
      <c r="N243" s="134">
        <v>90.857142857142861</v>
      </c>
      <c r="O243" s="132">
        <v>0</v>
      </c>
      <c r="P243" s="155" t="s">
        <v>856</v>
      </c>
      <c r="Q243" s="172">
        <v>0</v>
      </c>
      <c r="R243" s="136" t="s">
        <v>37</v>
      </c>
    </row>
    <row r="244" spans="1:18" ht="210.75" hidden="1">
      <c r="A244" s="169" t="s">
        <v>19</v>
      </c>
      <c r="B244" s="138" t="s">
        <v>16</v>
      </c>
      <c r="C244" s="353"/>
      <c r="D244" s="353"/>
      <c r="E244" s="334"/>
      <c r="F244" s="334"/>
      <c r="G244" s="334"/>
      <c r="H244" s="141" t="s">
        <v>857</v>
      </c>
      <c r="I244" s="130" t="s">
        <v>425</v>
      </c>
      <c r="J244" s="130" t="s">
        <v>426</v>
      </c>
      <c r="K244" s="152">
        <v>1</v>
      </c>
      <c r="L244" s="145">
        <v>46024</v>
      </c>
      <c r="M244" s="145">
        <v>46660</v>
      </c>
      <c r="N244" s="134">
        <v>90.857142857142861</v>
      </c>
      <c r="O244" s="132">
        <v>0</v>
      </c>
      <c r="P244" s="130" t="s">
        <v>867</v>
      </c>
      <c r="Q244" s="172">
        <v>0</v>
      </c>
      <c r="R244" s="136" t="s">
        <v>37</v>
      </c>
    </row>
    <row r="245" spans="1:18" ht="409.5" hidden="1">
      <c r="A245" s="169" t="s">
        <v>19</v>
      </c>
      <c r="B245" s="138" t="s">
        <v>16</v>
      </c>
      <c r="C245" s="353"/>
      <c r="D245" s="353"/>
      <c r="E245" s="334"/>
      <c r="F245" s="334"/>
      <c r="G245" s="334"/>
      <c r="H245" s="141" t="s">
        <v>858</v>
      </c>
      <c r="I245" s="130" t="s">
        <v>428</v>
      </c>
      <c r="J245" s="130" t="s">
        <v>429</v>
      </c>
      <c r="K245" s="152">
        <v>2</v>
      </c>
      <c r="L245" s="145">
        <v>46024</v>
      </c>
      <c r="M245" s="145">
        <v>46660</v>
      </c>
      <c r="N245" s="134">
        <v>90.857142857142861</v>
      </c>
      <c r="O245" s="132">
        <v>0</v>
      </c>
      <c r="P245" s="130" t="s">
        <v>869</v>
      </c>
      <c r="Q245" s="172">
        <v>0</v>
      </c>
      <c r="R245" s="136" t="s">
        <v>37</v>
      </c>
    </row>
    <row r="246" spans="1:18" ht="409.5" hidden="1">
      <c r="A246" s="169" t="s">
        <v>19</v>
      </c>
      <c r="B246" s="138" t="s">
        <v>16</v>
      </c>
      <c r="C246" s="353" t="s">
        <v>870</v>
      </c>
      <c r="D246" s="353" t="s">
        <v>871</v>
      </c>
      <c r="E246" s="354" t="s">
        <v>872</v>
      </c>
      <c r="F246" s="354"/>
      <c r="G246" s="334" t="s">
        <v>863</v>
      </c>
      <c r="H246" s="355" t="s">
        <v>830</v>
      </c>
      <c r="I246" s="148" t="s">
        <v>831</v>
      </c>
      <c r="J246" s="130" t="s">
        <v>832</v>
      </c>
      <c r="K246" s="132">
        <v>1</v>
      </c>
      <c r="L246" s="133">
        <v>45231</v>
      </c>
      <c r="M246" s="133">
        <v>45504</v>
      </c>
      <c r="N246" s="134">
        <v>39</v>
      </c>
      <c r="O246" s="132">
        <v>1</v>
      </c>
      <c r="P246" s="155" t="s">
        <v>833</v>
      </c>
      <c r="Q246" s="172">
        <v>1</v>
      </c>
      <c r="R246" s="136" t="s">
        <v>36</v>
      </c>
    </row>
    <row r="247" spans="1:18" ht="405.75" hidden="1">
      <c r="A247" s="169" t="s">
        <v>19</v>
      </c>
      <c r="B247" s="138" t="s">
        <v>16</v>
      </c>
      <c r="C247" s="353"/>
      <c r="D247" s="353"/>
      <c r="E247" s="354"/>
      <c r="F247" s="354"/>
      <c r="G247" s="334"/>
      <c r="H247" s="355"/>
      <c r="I247" s="148" t="s">
        <v>834</v>
      </c>
      <c r="J247" s="130" t="s">
        <v>835</v>
      </c>
      <c r="K247" s="132">
        <v>1</v>
      </c>
      <c r="L247" s="133">
        <v>45231</v>
      </c>
      <c r="M247" s="133">
        <v>45504</v>
      </c>
      <c r="N247" s="134">
        <v>39</v>
      </c>
      <c r="O247" s="132">
        <v>1</v>
      </c>
      <c r="P247" s="155" t="s">
        <v>836</v>
      </c>
      <c r="Q247" s="172">
        <v>1</v>
      </c>
      <c r="R247" s="136" t="s">
        <v>36</v>
      </c>
    </row>
    <row r="248" spans="1:18" ht="240.75" hidden="1">
      <c r="A248" s="169" t="s">
        <v>19</v>
      </c>
      <c r="B248" s="138" t="s">
        <v>16</v>
      </c>
      <c r="C248" s="353"/>
      <c r="D248" s="353"/>
      <c r="E248" s="354"/>
      <c r="F248" s="354"/>
      <c r="G248" s="334"/>
      <c r="H248" s="141" t="s">
        <v>837</v>
      </c>
      <c r="I248" s="130" t="s">
        <v>838</v>
      </c>
      <c r="J248" s="130" t="s">
        <v>839</v>
      </c>
      <c r="K248" s="152">
        <v>1</v>
      </c>
      <c r="L248" s="145">
        <v>45323</v>
      </c>
      <c r="M248" s="145">
        <v>45747</v>
      </c>
      <c r="N248" s="134">
        <v>60.571428571428569</v>
      </c>
      <c r="O248" s="132">
        <v>1</v>
      </c>
      <c r="P248" s="155" t="s">
        <v>873</v>
      </c>
      <c r="Q248" s="172">
        <v>1</v>
      </c>
      <c r="R248" s="136" t="s">
        <v>36</v>
      </c>
    </row>
    <row r="249" spans="1:18" ht="150.75" hidden="1">
      <c r="A249" s="169" t="s">
        <v>19</v>
      </c>
      <c r="B249" s="138" t="s">
        <v>16</v>
      </c>
      <c r="C249" s="353"/>
      <c r="D249" s="353"/>
      <c r="E249" s="354"/>
      <c r="F249" s="354"/>
      <c r="G249" s="334"/>
      <c r="H249" s="141" t="s">
        <v>841</v>
      </c>
      <c r="I249" s="130" t="s">
        <v>841</v>
      </c>
      <c r="J249" s="130" t="s">
        <v>842</v>
      </c>
      <c r="K249" s="152">
        <v>1</v>
      </c>
      <c r="L249" s="145">
        <v>45323</v>
      </c>
      <c r="M249" s="145">
        <v>45747</v>
      </c>
      <c r="N249" s="134">
        <v>60.571428571428569</v>
      </c>
      <c r="O249" s="132">
        <v>1</v>
      </c>
      <c r="P249" s="155" t="s">
        <v>866</v>
      </c>
      <c r="Q249" s="172">
        <v>1</v>
      </c>
      <c r="R249" s="136" t="s">
        <v>36</v>
      </c>
    </row>
    <row r="250" spans="1:18" ht="150.75" hidden="1">
      <c r="A250" s="169" t="s">
        <v>19</v>
      </c>
      <c r="B250" s="138" t="s">
        <v>16</v>
      </c>
      <c r="C250" s="353"/>
      <c r="D250" s="353"/>
      <c r="E250" s="354"/>
      <c r="F250" s="354"/>
      <c r="G250" s="334"/>
      <c r="H250" s="141" t="s">
        <v>844</v>
      </c>
      <c r="I250" s="130" t="s">
        <v>845</v>
      </c>
      <c r="J250" s="130" t="s">
        <v>846</v>
      </c>
      <c r="K250" s="152">
        <v>1</v>
      </c>
      <c r="L250" s="145">
        <v>45231</v>
      </c>
      <c r="M250" s="145">
        <v>45747</v>
      </c>
      <c r="N250" s="134">
        <v>73.714285714285708</v>
      </c>
      <c r="O250" s="132">
        <v>1</v>
      </c>
      <c r="P250" s="155" t="s">
        <v>866</v>
      </c>
      <c r="Q250" s="172">
        <v>1</v>
      </c>
      <c r="R250" s="136" t="s">
        <v>36</v>
      </c>
    </row>
    <row r="251" spans="1:18" ht="240.75" hidden="1">
      <c r="A251" s="169" t="s">
        <v>19</v>
      </c>
      <c r="B251" s="138" t="s">
        <v>16</v>
      </c>
      <c r="C251" s="353"/>
      <c r="D251" s="353"/>
      <c r="E251" s="354"/>
      <c r="F251" s="354"/>
      <c r="G251" s="334"/>
      <c r="H251" s="141" t="s">
        <v>847</v>
      </c>
      <c r="I251" s="130" t="s">
        <v>847</v>
      </c>
      <c r="J251" s="130" t="s">
        <v>848</v>
      </c>
      <c r="K251" s="152">
        <v>1</v>
      </c>
      <c r="L251" s="145">
        <v>45323</v>
      </c>
      <c r="M251" s="145">
        <v>45747</v>
      </c>
      <c r="N251" s="134">
        <v>60.571428571428569</v>
      </c>
      <c r="O251" s="132">
        <v>1</v>
      </c>
      <c r="P251" s="155" t="s">
        <v>873</v>
      </c>
      <c r="Q251" s="172">
        <v>1</v>
      </c>
      <c r="R251" s="136" t="s">
        <v>36</v>
      </c>
    </row>
    <row r="252" spans="1:18" ht="150.75" hidden="1">
      <c r="A252" s="169" t="s">
        <v>19</v>
      </c>
      <c r="B252" s="138" t="s">
        <v>16</v>
      </c>
      <c r="C252" s="353"/>
      <c r="D252" s="353"/>
      <c r="E252" s="354"/>
      <c r="F252" s="354"/>
      <c r="G252" s="334"/>
      <c r="H252" s="141" t="s">
        <v>849</v>
      </c>
      <c r="I252" s="130" t="s">
        <v>849</v>
      </c>
      <c r="J252" s="130" t="s">
        <v>850</v>
      </c>
      <c r="K252" s="152">
        <v>1</v>
      </c>
      <c r="L252" s="145">
        <v>45231</v>
      </c>
      <c r="M252" s="145">
        <v>45747</v>
      </c>
      <c r="N252" s="134">
        <v>73.714285714285708</v>
      </c>
      <c r="O252" s="132">
        <v>1</v>
      </c>
      <c r="P252" s="155" t="s">
        <v>866</v>
      </c>
      <c r="Q252" s="172">
        <v>1</v>
      </c>
      <c r="R252" s="136" t="s">
        <v>36</v>
      </c>
    </row>
    <row r="253" spans="1:18" ht="375.75" hidden="1">
      <c r="A253" s="169" t="s">
        <v>19</v>
      </c>
      <c r="B253" s="138" t="s">
        <v>16</v>
      </c>
      <c r="C253" s="353"/>
      <c r="D253" s="353"/>
      <c r="E253" s="354"/>
      <c r="F253" s="354"/>
      <c r="G253" s="334"/>
      <c r="H253" s="141" t="s">
        <v>851</v>
      </c>
      <c r="I253" s="130" t="s">
        <v>851</v>
      </c>
      <c r="J253" s="130" t="s">
        <v>852</v>
      </c>
      <c r="K253" s="152">
        <v>1</v>
      </c>
      <c r="L253" s="145">
        <v>45231</v>
      </c>
      <c r="M253" s="145">
        <v>45808</v>
      </c>
      <c r="N253" s="134">
        <v>82.428571428571431</v>
      </c>
      <c r="O253" s="132">
        <v>1</v>
      </c>
      <c r="P253" s="155" t="s">
        <v>874</v>
      </c>
      <c r="Q253" s="172">
        <v>1</v>
      </c>
      <c r="R253" s="136" t="s">
        <v>36</v>
      </c>
    </row>
    <row r="254" spans="1:18" ht="240.75" hidden="1">
      <c r="A254" s="169" t="s">
        <v>19</v>
      </c>
      <c r="B254" s="138" t="s">
        <v>16</v>
      </c>
      <c r="C254" s="353"/>
      <c r="D254" s="353"/>
      <c r="E254" s="354"/>
      <c r="F254" s="354"/>
      <c r="G254" s="334"/>
      <c r="H254" s="141" t="s">
        <v>854</v>
      </c>
      <c r="I254" s="130" t="s">
        <v>421</v>
      </c>
      <c r="J254" s="130" t="s">
        <v>855</v>
      </c>
      <c r="K254" s="152">
        <v>7</v>
      </c>
      <c r="L254" s="145">
        <v>46024</v>
      </c>
      <c r="M254" s="145">
        <v>46660</v>
      </c>
      <c r="N254" s="134">
        <v>90.857142857142861</v>
      </c>
      <c r="O254" s="132">
        <v>0</v>
      </c>
      <c r="P254" s="155" t="s">
        <v>856</v>
      </c>
      <c r="Q254" s="172">
        <v>0</v>
      </c>
      <c r="R254" s="136" t="s">
        <v>37</v>
      </c>
    </row>
    <row r="255" spans="1:18" ht="240.75" hidden="1">
      <c r="A255" s="169" t="s">
        <v>19</v>
      </c>
      <c r="B255" s="138" t="s">
        <v>16</v>
      </c>
      <c r="C255" s="353"/>
      <c r="D255" s="353"/>
      <c r="E255" s="354"/>
      <c r="F255" s="354"/>
      <c r="G255" s="334"/>
      <c r="H255" s="141" t="s">
        <v>857</v>
      </c>
      <c r="I255" s="130" t="s">
        <v>425</v>
      </c>
      <c r="J255" s="130" t="s">
        <v>426</v>
      </c>
      <c r="K255" s="152">
        <v>1</v>
      </c>
      <c r="L255" s="145">
        <v>46024</v>
      </c>
      <c r="M255" s="145">
        <v>46660</v>
      </c>
      <c r="N255" s="134">
        <v>90.857142857142861</v>
      </c>
      <c r="O255" s="132">
        <v>0</v>
      </c>
      <c r="P255" s="155" t="s">
        <v>873</v>
      </c>
      <c r="Q255" s="172">
        <v>0</v>
      </c>
      <c r="R255" s="136" t="s">
        <v>37</v>
      </c>
    </row>
    <row r="256" spans="1:18" ht="409.5" hidden="1">
      <c r="A256" s="169" t="s">
        <v>19</v>
      </c>
      <c r="B256" s="138" t="s">
        <v>16</v>
      </c>
      <c r="C256" s="353"/>
      <c r="D256" s="353"/>
      <c r="E256" s="354"/>
      <c r="F256" s="354"/>
      <c r="G256" s="334"/>
      <c r="H256" s="141" t="s">
        <v>858</v>
      </c>
      <c r="I256" s="130" t="s">
        <v>428</v>
      </c>
      <c r="J256" s="130" t="s">
        <v>429</v>
      </c>
      <c r="K256" s="152">
        <v>2</v>
      </c>
      <c r="L256" s="145">
        <v>46024</v>
      </c>
      <c r="M256" s="145">
        <v>46660</v>
      </c>
      <c r="N256" s="134">
        <v>90.857142857142861</v>
      </c>
      <c r="O256" s="132">
        <v>0</v>
      </c>
      <c r="P256" s="155" t="s">
        <v>859</v>
      </c>
      <c r="Q256" s="172">
        <v>0</v>
      </c>
      <c r="R256" s="136" t="s">
        <v>37</v>
      </c>
    </row>
    <row r="257" spans="1:18" ht="225.75" hidden="1" customHeight="1">
      <c r="A257" s="169" t="s">
        <v>19</v>
      </c>
      <c r="B257" s="138" t="s">
        <v>16</v>
      </c>
      <c r="C257" s="353" t="s">
        <v>870</v>
      </c>
      <c r="D257" s="353" t="s">
        <v>861</v>
      </c>
      <c r="E257" s="334" t="s">
        <v>875</v>
      </c>
      <c r="F257" s="334"/>
      <c r="G257" s="334" t="s">
        <v>829</v>
      </c>
      <c r="H257" s="129" t="s">
        <v>876</v>
      </c>
      <c r="I257" s="131" t="s">
        <v>876</v>
      </c>
      <c r="J257" s="130" t="s">
        <v>877</v>
      </c>
      <c r="K257" s="132">
        <v>1</v>
      </c>
      <c r="L257" s="133">
        <v>42979</v>
      </c>
      <c r="M257" s="133">
        <v>43100</v>
      </c>
      <c r="N257" s="134">
        <v>17.285714285714285</v>
      </c>
      <c r="O257" s="132">
        <v>1</v>
      </c>
      <c r="P257" s="130" t="s">
        <v>878</v>
      </c>
      <c r="Q257" s="135">
        <v>1</v>
      </c>
      <c r="R257" s="136" t="s">
        <v>36</v>
      </c>
    </row>
    <row r="258" spans="1:18" ht="255" hidden="1">
      <c r="A258" s="169" t="s">
        <v>19</v>
      </c>
      <c r="B258" s="138" t="s">
        <v>16</v>
      </c>
      <c r="C258" s="353"/>
      <c r="D258" s="353"/>
      <c r="E258" s="334"/>
      <c r="F258" s="334"/>
      <c r="G258" s="334"/>
      <c r="H258" s="129" t="s">
        <v>879</v>
      </c>
      <c r="I258" s="131" t="s">
        <v>879</v>
      </c>
      <c r="J258" s="130" t="s">
        <v>877</v>
      </c>
      <c r="K258" s="132">
        <v>1</v>
      </c>
      <c r="L258" s="133">
        <v>42979</v>
      </c>
      <c r="M258" s="133">
        <v>43100</v>
      </c>
      <c r="N258" s="134">
        <v>17.285714285714285</v>
      </c>
      <c r="O258" s="132">
        <v>1</v>
      </c>
      <c r="P258" s="130" t="s">
        <v>880</v>
      </c>
      <c r="Q258" s="135">
        <v>1</v>
      </c>
      <c r="R258" s="136" t="s">
        <v>36</v>
      </c>
    </row>
    <row r="259" spans="1:18" ht="409.5" hidden="1">
      <c r="A259" s="169" t="s">
        <v>19</v>
      </c>
      <c r="B259" s="138" t="s">
        <v>16</v>
      </c>
      <c r="C259" s="353"/>
      <c r="D259" s="353"/>
      <c r="E259" s="334"/>
      <c r="F259" s="334"/>
      <c r="G259" s="334"/>
      <c r="H259" s="355" t="s">
        <v>830</v>
      </c>
      <c r="I259" s="148" t="s">
        <v>831</v>
      </c>
      <c r="J259" s="130" t="s">
        <v>832</v>
      </c>
      <c r="K259" s="132">
        <v>1</v>
      </c>
      <c r="L259" s="133">
        <v>45231</v>
      </c>
      <c r="M259" s="133">
        <v>45504</v>
      </c>
      <c r="N259" s="134">
        <v>39</v>
      </c>
      <c r="O259" s="132">
        <v>1</v>
      </c>
      <c r="P259" s="155" t="s">
        <v>833</v>
      </c>
      <c r="Q259" s="172">
        <v>1</v>
      </c>
      <c r="R259" s="136" t="s">
        <v>36</v>
      </c>
    </row>
    <row r="260" spans="1:18" ht="405.75" hidden="1">
      <c r="A260" s="169" t="s">
        <v>19</v>
      </c>
      <c r="B260" s="138" t="s">
        <v>16</v>
      </c>
      <c r="C260" s="353"/>
      <c r="D260" s="353"/>
      <c r="E260" s="334"/>
      <c r="F260" s="334"/>
      <c r="G260" s="334"/>
      <c r="H260" s="355"/>
      <c r="I260" s="148" t="s">
        <v>834</v>
      </c>
      <c r="J260" s="130" t="s">
        <v>835</v>
      </c>
      <c r="K260" s="132">
        <v>1</v>
      </c>
      <c r="L260" s="133">
        <v>45231</v>
      </c>
      <c r="M260" s="133">
        <v>45504</v>
      </c>
      <c r="N260" s="134">
        <v>39</v>
      </c>
      <c r="O260" s="132">
        <v>1</v>
      </c>
      <c r="P260" s="155" t="s">
        <v>836</v>
      </c>
      <c r="Q260" s="172">
        <v>1</v>
      </c>
      <c r="R260" s="136" t="s">
        <v>36</v>
      </c>
    </row>
    <row r="261" spans="1:18" ht="225.75" hidden="1">
      <c r="A261" s="169" t="s">
        <v>19</v>
      </c>
      <c r="B261" s="138" t="s">
        <v>16</v>
      </c>
      <c r="C261" s="353"/>
      <c r="D261" s="353"/>
      <c r="E261" s="334"/>
      <c r="F261" s="334"/>
      <c r="G261" s="334"/>
      <c r="H261" s="141" t="s">
        <v>837</v>
      </c>
      <c r="I261" s="130" t="s">
        <v>838</v>
      </c>
      <c r="J261" s="130" t="s">
        <v>839</v>
      </c>
      <c r="K261" s="152">
        <v>1</v>
      </c>
      <c r="L261" s="145">
        <v>45323</v>
      </c>
      <c r="M261" s="145">
        <v>45747</v>
      </c>
      <c r="N261" s="134">
        <v>60.571428571428569</v>
      </c>
      <c r="O261" s="132">
        <v>1</v>
      </c>
      <c r="P261" s="155" t="s">
        <v>840</v>
      </c>
      <c r="Q261" s="172">
        <v>1</v>
      </c>
      <c r="R261" s="136" t="s">
        <v>36</v>
      </c>
    </row>
    <row r="262" spans="1:18" ht="150.75" hidden="1">
      <c r="A262" s="169" t="s">
        <v>19</v>
      </c>
      <c r="B262" s="138" t="s">
        <v>16</v>
      </c>
      <c r="C262" s="353"/>
      <c r="D262" s="353"/>
      <c r="E262" s="334"/>
      <c r="F262" s="334"/>
      <c r="G262" s="334"/>
      <c r="H262" s="141" t="s">
        <v>841</v>
      </c>
      <c r="I262" s="130" t="s">
        <v>841</v>
      </c>
      <c r="J262" s="130" t="s">
        <v>842</v>
      </c>
      <c r="K262" s="152">
        <v>1</v>
      </c>
      <c r="L262" s="145">
        <v>45323</v>
      </c>
      <c r="M262" s="145">
        <v>45747</v>
      </c>
      <c r="N262" s="134">
        <v>60.571428571428569</v>
      </c>
      <c r="O262" s="132">
        <v>1</v>
      </c>
      <c r="P262" s="155" t="s">
        <v>866</v>
      </c>
      <c r="Q262" s="172">
        <v>1</v>
      </c>
      <c r="R262" s="136" t="s">
        <v>36</v>
      </c>
    </row>
    <row r="263" spans="1:18" ht="150.75" hidden="1">
      <c r="A263" s="169" t="s">
        <v>19</v>
      </c>
      <c r="B263" s="138" t="s">
        <v>16</v>
      </c>
      <c r="C263" s="353"/>
      <c r="D263" s="353"/>
      <c r="E263" s="334"/>
      <c r="F263" s="334"/>
      <c r="G263" s="334"/>
      <c r="H263" s="141" t="s">
        <v>844</v>
      </c>
      <c r="I263" s="130" t="s">
        <v>845</v>
      </c>
      <c r="J263" s="130" t="s">
        <v>846</v>
      </c>
      <c r="K263" s="152">
        <v>1</v>
      </c>
      <c r="L263" s="145">
        <v>45231</v>
      </c>
      <c r="M263" s="145">
        <v>45747</v>
      </c>
      <c r="N263" s="134">
        <v>73.714285714285708</v>
      </c>
      <c r="O263" s="132">
        <v>1</v>
      </c>
      <c r="P263" s="155" t="s">
        <v>866</v>
      </c>
      <c r="Q263" s="172">
        <v>1</v>
      </c>
      <c r="R263" s="136" t="s">
        <v>36</v>
      </c>
    </row>
    <row r="264" spans="1:18" ht="225.75" hidden="1">
      <c r="A264" s="169" t="s">
        <v>19</v>
      </c>
      <c r="B264" s="138" t="s">
        <v>16</v>
      </c>
      <c r="C264" s="353"/>
      <c r="D264" s="353"/>
      <c r="E264" s="334"/>
      <c r="F264" s="334"/>
      <c r="G264" s="334"/>
      <c r="H264" s="141" t="s">
        <v>847</v>
      </c>
      <c r="I264" s="130" t="s">
        <v>847</v>
      </c>
      <c r="J264" s="130" t="s">
        <v>848</v>
      </c>
      <c r="K264" s="152">
        <v>1</v>
      </c>
      <c r="L264" s="145">
        <v>45323</v>
      </c>
      <c r="M264" s="145">
        <v>45747</v>
      </c>
      <c r="N264" s="134">
        <v>60.571428571428569</v>
      </c>
      <c r="O264" s="132">
        <v>1</v>
      </c>
      <c r="P264" s="155" t="s">
        <v>840</v>
      </c>
      <c r="Q264" s="172">
        <v>1</v>
      </c>
      <c r="R264" s="136" t="s">
        <v>36</v>
      </c>
    </row>
    <row r="265" spans="1:18" ht="150.75" hidden="1">
      <c r="A265" s="169" t="s">
        <v>19</v>
      </c>
      <c r="B265" s="138" t="s">
        <v>16</v>
      </c>
      <c r="C265" s="353"/>
      <c r="D265" s="353"/>
      <c r="E265" s="334"/>
      <c r="F265" s="334"/>
      <c r="G265" s="334"/>
      <c r="H265" s="141" t="s">
        <v>849</v>
      </c>
      <c r="I265" s="130" t="s">
        <v>849</v>
      </c>
      <c r="J265" s="130" t="s">
        <v>850</v>
      </c>
      <c r="K265" s="152">
        <v>1</v>
      </c>
      <c r="L265" s="145">
        <v>45231</v>
      </c>
      <c r="M265" s="145">
        <v>45747</v>
      </c>
      <c r="N265" s="134">
        <v>73.714285714285708</v>
      </c>
      <c r="O265" s="132">
        <v>1</v>
      </c>
      <c r="P265" s="155" t="s">
        <v>866</v>
      </c>
      <c r="Q265" s="172">
        <v>1</v>
      </c>
      <c r="R265" s="136" t="s">
        <v>36</v>
      </c>
    </row>
    <row r="266" spans="1:18" ht="360.75" hidden="1">
      <c r="A266" s="169" t="s">
        <v>19</v>
      </c>
      <c r="B266" s="138" t="s">
        <v>16</v>
      </c>
      <c r="C266" s="353"/>
      <c r="D266" s="353"/>
      <c r="E266" s="334"/>
      <c r="F266" s="334"/>
      <c r="G266" s="334"/>
      <c r="H266" s="141" t="s">
        <v>851</v>
      </c>
      <c r="I266" s="130" t="s">
        <v>851</v>
      </c>
      <c r="J266" s="130" t="s">
        <v>852</v>
      </c>
      <c r="K266" s="152">
        <v>1</v>
      </c>
      <c r="L266" s="145">
        <v>45231</v>
      </c>
      <c r="M266" s="145">
        <v>45808</v>
      </c>
      <c r="N266" s="134">
        <v>82.428571428571431</v>
      </c>
      <c r="O266" s="132">
        <v>1</v>
      </c>
      <c r="P266" s="155" t="s">
        <v>853</v>
      </c>
      <c r="Q266" s="172">
        <v>1</v>
      </c>
      <c r="R266" s="136" t="s">
        <v>36</v>
      </c>
    </row>
    <row r="267" spans="1:18" ht="240.75" hidden="1">
      <c r="A267" s="169" t="s">
        <v>19</v>
      </c>
      <c r="B267" s="138" t="s">
        <v>16</v>
      </c>
      <c r="C267" s="353"/>
      <c r="D267" s="353"/>
      <c r="E267" s="334"/>
      <c r="F267" s="334"/>
      <c r="G267" s="334"/>
      <c r="H267" s="141" t="s">
        <v>854</v>
      </c>
      <c r="I267" s="130" t="s">
        <v>421</v>
      </c>
      <c r="J267" s="130" t="s">
        <v>855</v>
      </c>
      <c r="K267" s="152">
        <v>7</v>
      </c>
      <c r="L267" s="145">
        <v>46024</v>
      </c>
      <c r="M267" s="145">
        <v>46660</v>
      </c>
      <c r="N267" s="134">
        <v>90.857142857142861</v>
      </c>
      <c r="O267" s="132">
        <v>0</v>
      </c>
      <c r="P267" s="155" t="s">
        <v>856</v>
      </c>
      <c r="Q267" s="172">
        <v>0</v>
      </c>
      <c r="R267" s="136" t="s">
        <v>37</v>
      </c>
    </row>
    <row r="268" spans="1:18" ht="225.75" hidden="1">
      <c r="A268" s="169" t="s">
        <v>19</v>
      </c>
      <c r="B268" s="138" t="s">
        <v>16</v>
      </c>
      <c r="C268" s="353"/>
      <c r="D268" s="353"/>
      <c r="E268" s="334"/>
      <c r="F268" s="334"/>
      <c r="G268" s="334"/>
      <c r="H268" s="141" t="s">
        <v>857</v>
      </c>
      <c r="I268" s="130" t="s">
        <v>425</v>
      </c>
      <c r="J268" s="130" t="s">
        <v>426</v>
      </c>
      <c r="K268" s="152">
        <v>1</v>
      </c>
      <c r="L268" s="145">
        <v>46024</v>
      </c>
      <c r="M268" s="145">
        <v>46660</v>
      </c>
      <c r="N268" s="134">
        <v>90.857142857142861</v>
      </c>
      <c r="O268" s="132">
        <v>0</v>
      </c>
      <c r="P268" s="155" t="s">
        <v>840</v>
      </c>
      <c r="Q268" s="172">
        <v>0</v>
      </c>
      <c r="R268" s="136" t="s">
        <v>37</v>
      </c>
    </row>
    <row r="269" spans="1:18" ht="409.5" hidden="1">
      <c r="A269" s="169" t="s">
        <v>19</v>
      </c>
      <c r="B269" s="138" t="s">
        <v>16</v>
      </c>
      <c r="C269" s="353"/>
      <c r="D269" s="353"/>
      <c r="E269" s="334"/>
      <c r="F269" s="334"/>
      <c r="G269" s="334"/>
      <c r="H269" s="141" t="s">
        <v>858</v>
      </c>
      <c r="I269" s="130" t="s">
        <v>428</v>
      </c>
      <c r="J269" s="130" t="s">
        <v>429</v>
      </c>
      <c r="K269" s="152">
        <v>2</v>
      </c>
      <c r="L269" s="145">
        <v>46024</v>
      </c>
      <c r="M269" s="145">
        <v>46660</v>
      </c>
      <c r="N269" s="134">
        <v>90.857142857142861</v>
      </c>
      <c r="O269" s="132">
        <v>0</v>
      </c>
      <c r="P269" s="155" t="s">
        <v>859</v>
      </c>
      <c r="Q269" s="172">
        <v>0</v>
      </c>
      <c r="R269" s="136" t="s">
        <v>37</v>
      </c>
    </row>
    <row r="270" spans="1:18" ht="330" hidden="1" customHeight="1">
      <c r="A270" s="169" t="s">
        <v>19</v>
      </c>
      <c r="B270" s="138" t="s">
        <v>16</v>
      </c>
      <c r="C270" s="337" t="s">
        <v>881</v>
      </c>
      <c r="D270" s="337" t="s">
        <v>882</v>
      </c>
      <c r="E270" s="334" t="s">
        <v>883</v>
      </c>
      <c r="F270" s="334"/>
      <c r="G270" s="334" t="s">
        <v>884</v>
      </c>
      <c r="H270" s="129" t="s">
        <v>885</v>
      </c>
      <c r="I270" s="130" t="s">
        <v>886</v>
      </c>
      <c r="J270" s="131" t="s">
        <v>887</v>
      </c>
      <c r="K270" s="132">
        <v>1</v>
      </c>
      <c r="L270" s="133">
        <v>42614</v>
      </c>
      <c r="M270" s="133">
        <v>42825</v>
      </c>
      <c r="N270" s="134">
        <v>30.142857142857142</v>
      </c>
      <c r="O270" s="132">
        <v>1</v>
      </c>
      <c r="P270" s="130" t="s">
        <v>888</v>
      </c>
      <c r="Q270" s="135">
        <v>1</v>
      </c>
      <c r="R270" s="136" t="s">
        <v>36</v>
      </c>
    </row>
    <row r="271" spans="1:18" ht="409.5" hidden="1">
      <c r="A271" s="169" t="s">
        <v>19</v>
      </c>
      <c r="B271" s="138" t="s">
        <v>16</v>
      </c>
      <c r="C271" s="337"/>
      <c r="D271" s="337"/>
      <c r="E271" s="334"/>
      <c r="F271" s="334"/>
      <c r="G271" s="334"/>
      <c r="H271" s="332" t="s">
        <v>889</v>
      </c>
      <c r="I271" s="148" t="s">
        <v>831</v>
      </c>
      <c r="J271" s="130" t="s">
        <v>832</v>
      </c>
      <c r="K271" s="132">
        <v>1</v>
      </c>
      <c r="L271" s="133">
        <v>45231</v>
      </c>
      <c r="M271" s="133">
        <v>45504</v>
      </c>
      <c r="N271" s="134">
        <v>39</v>
      </c>
      <c r="O271" s="132">
        <v>1</v>
      </c>
      <c r="P271" s="155" t="s">
        <v>833</v>
      </c>
      <c r="Q271" s="172">
        <v>1</v>
      </c>
      <c r="R271" s="136" t="s">
        <v>36</v>
      </c>
    </row>
    <row r="272" spans="1:18" ht="375.75" hidden="1">
      <c r="A272" s="169" t="s">
        <v>19</v>
      </c>
      <c r="B272" s="138" t="s">
        <v>16</v>
      </c>
      <c r="C272" s="337"/>
      <c r="D272" s="337"/>
      <c r="E272" s="334"/>
      <c r="F272" s="334"/>
      <c r="G272" s="334"/>
      <c r="H272" s="332"/>
      <c r="I272" s="148" t="s">
        <v>834</v>
      </c>
      <c r="J272" s="130" t="s">
        <v>835</v>
      </c>
      <c r="K272" s="132">
        <v>1</v>
      </c>
      <c r="L272" s="133">
        <v>45231</v>
      </c>
      <c r="M272" s="133">
        <v>45504</v>
      </c>
      <c r="N272" s="134">
        <v>39</v>
      </c>
      <c r="O272" s="132">
        <v>1</v>
      </c>
      <c r="P272" s="155" t="s">
        <v>890</v>
      </c>
      <c r="Q272" s="172">
        <v>1</v>
      </c>
      <c r="R272" s="136" t="s">
        <v>36</v>
      </c>
    </row>
    <row r="273" spans="1:18" ht="270.75" hidden="1">
      <c r="A273" s="169" t="s">
        <v>19</v>
      </c>
      <c r="B273" s="138" t="s">
        <v>16</v>
      </c>
      <c r="C273" s="337"/>
      <c r="D273" s="337"/>
      <c r="E273" s="334"/>
      <c r="F273" s="334"/>
      <c r="G273" s="334"/>
      <c r="H273" s="141" t="s">
        <v>837</v>
      </c>
      <c r="I273" s="130" t="s">
        <v>838</v>
      </c>
      <c r="J273" s="130" t="s">
        <v>839</v>
      </c>
      <c r="K273" s="152">
        <v>1</v>
      </c>
      <c r="L273" s="145">
        <v>45323</v>
      </c>
      <c r="M273" s="145">
        <v>45747</v>
      </c>
      <c r="N273" s="134">
        <v>60.571428571428569</v>
      </c>
      <c r="O273" s="132">
        <v>1</v>
      </c>
      <c r="P273" s="155" t="s">
        <v>891</v>
      </c>
      <c r="Q273" s="172">
        <v>1</v>
      </c>
      <c r="R273" s="136" t="s">
        <v>36</v>
      </c>
    </row>
    <row r="274" spans="1:18" ht="135.75" hidden="1">
      <c r="A274" s="169" t="s">
        <v>19</v>
      </c>
      <c r="B274" s="138" t="s">
        <v>16</v>
      </c>
      <c r="C274" s="337"/>
      <c r="D274" s="337"/>
      <c r="E274" s="334"/>
      <c r="F274" s="334"/>
      <c r="G274" s="334"/>
      <c r="H274" s="141" t="s">
        <v>841</v>
      </c>
      <c r="I274" s="130" t="s">
        <v>841</v>
      </c>
      <c r="J274" s="130" t="s">
        <v>842</v>
      </c>
      <c r="K274" s="152">
        <v>1</v>
      </c>
      <c r="L274" s="145">
        <v>45323</v>
      </c>
      <c r="M274" s="145">
        <v>45747</v>
      </c>
      <c r="N274" s="134">
        <v>60.571428571428569</v>
      </c>
      <c r="O274" s="132">
        <v>1</v>
      </c>
      <c r="P274" s="155" t="s">
        <v>892</v>
      </c>
      <c r="Q274" s="172">
        <v>1</v>
      </c>
      <c r="R274" s="136" t="s">
        <v>36</v>
      </c>
    </row>
    <row r="275" spans="1:18" ht="135.75" hidden="1">
      <c r="A275" s="169" t="s">
        <v>19</v>
      </c>
      <c r="B275" s="138" t="s">
        <v>16</v>
      </c>
      <c r="C275" s="337"/>
      <c r="D275" s="337"/>
      <c r="E275" s="334"/>
      <c r="F275" s="334"/>
      <c r="G275" s="334"/>
      <c r="H275" s="141" t="s">
        <v>844</v>
      </c>
      <c r="I275" s="130" t="s">
        <v>845</v>
      </c>
      <c r="J275" s="130" t="s">
        <v>846</v>
      </c>
      <c r="K275" s="152">
        <v>1</v>
      </c>
      <c r="L275" s="145">
        <v>45231</v>
      </c>
      <c r="M275" s="145">
        <v>45747</v>
      </c>
      <c r="N275" s="134">
        <v>73.714285714285708</v>
      </c>
      <c r="O275" s="132">
        <v>1</v>
      </c>
      <c r="P275" s="155" t="s">
        <v>892</v>
      </c>
      <c r="Q275" s="172">
        <v>1</v>
      </c>
      <c r="R275" s="136" t="s">
        <v>36</v>
      </c>
    </row>
    <row r="276" spans="1:18" ht="270.75" hidden="1">
      <c r="A276" s="169" t="s">
        <v>19</v>
      </c>
      <c r="B276" s="138" t="s">
        <v>16</v>
      </c>
      <c r="C276" s="337"/>
      <c r="D276" s="337"/>
      <c r="E276" s="334"/>
      <c r="F276" s="334"/>
      <c r="G276" s="334"/>
      <c r="H276" s="141" t="s">
        <v>847</v>
      </c>
      <c r="I276" s="130" t="s">
        <v>847</v>
      </c>
      <c r="J276" s="130" t="s">
        <v>848</v>
      </c>
      <c r="K276" s="152">
        <v>1</v>
      </c>
      <c r="L276" s="145">
        <v>45323</v>
      </c>
      <c r="M276" s="145">
        <v>45747</v>
      </c>
      <c r="N276" s="134">
        <v>60.571428571428569</v>
      </c>
      <c r="O276" s="132">
        <v>1</v>
      </c>
      <c r="P276" s="155" t="s">
        <v>891</v>
      </c>
      <c r="Q276" s="172">
        <v>1</v>
      </c>
      <c r="R276" s="136" t="s">
        <v>36</v>
      </c>
    </row>
    <row r="277" spans="1:18" ht="135.75" hidden="1">
      <c r="A277" s="169" t="s">
        <v>19</v>
      </c>
      <c r="B277" s="138" t="s">
        <v>16</v>
      </c>
      <c r="C277" s="337"/>
      <c r="D277" s="337"/>
      <c r="E277" s="334"/>
      <c r="F277" s="334"/>
      <c r="G277" s="334"/>
      <c r="H277" s="141" t="s">
        <v>849</v>
      </c>
      <c r="I277" s="130" t="s">
        <v>849</v>
      </c>
      <c r="J277" s="130" t="s">
        <v>850</v>
      </c>
      <c r="K277" s="152">
        <v>1</v>
      </c>
      <c r="L277" s="145">
        <v>45231</v>
      </c>
      <c r="M277" s="145">
        <v>45747</v>
      </c>
      <c r="N277" s="134">
        <v>73.714285714285708</v>
      </c>
      <c r="O277" s="132">
        <v>1</v>
      </c>
      <c r="P277" s="155" t="s">
        <v>892</v>
      </c>
      <c r="Q277" s="172">
        <v>1</v>
      </c>
      <c r="R277" s="136" t="s">
        <v>36</v>
      </c>
    </row>
    <row r="278" spans="1:18" ht="375.75" hidden="1">
      <c r="A278" s="169" t="s">
        <v>19</v>
      </c>
      <c r="B278" s="138" t="s">
        <v>16</v>
      </c>
      <c r="C278" s="337"/>
      <c r="D278" s="337"/>
      <c r="E278" s="334"/>
      <c r="F278" s="334"/>
      <c r="G278" s="334"/>
      <c r="H278" s="141" t="s">
        <v>851</v>
      </c>
      <c r="I278" s="130" t="s">
        <v>851</v>
      </c>
      <c r="J278" s="130" t="s">
        <v>852</v>
      </c>
      <c r="K278" s="152">
        <v>1</v>
      </c>
      <c r="L278" s="145">
        <v>45231</v>
      </c>
      <c r="M278" s="145">
        <v>45808</v>
      </c>
      <c r="N278" s="134">
        <v>82.428571428571431</v>
      </c>
      <c r="O278" s="132">
        <v>1</v>
      </c>
      <c r="P278" s="155" t="s">
        <v>890</v>
      </c>
      <c r="Q278" s="172">
        <v>1</v>
      </c>
      <c r="R278" s="136" t="s">
        <v>36</v>
      </c>
    </row>
    <row r="279" spans="1:18" ht="135.75" hidden="1">
      <c r="A279" s="169" t="s">
        <v>19</v>
      </c>
      <c r="B279" s="138" t="s">
        <v>16</v>
      </c>
      <c r="C279" s="337"/>
      <c r="D279" s="337"/>
      <c r="E279" s="334"/>
      <c r="F279" s="334"/>
      <c r="G279" s="334"/>
      <c r="H279" s="141" t="s">
        <v>854</v>
      </c>
      <c r="I279" s="130" t="s">
        <v>421</v>
      </c>
      <c r="J279" s="130" t="s">
        <v>855</v>
      </c>
      <c r="K279" s="152">
        <v>8</v>
      </c>
      <c r="L279" s="145">
        <v>45809</v>
      </c>
      <c r="M279" s="145">
        <v>46568</v>
      </c>
      <c r="N279" s="134">
        <v>108.42857142857143</v>
      </c>
      <c r="O279" s="132">
        <v>0</v>
      </c>
      <c r="P279" s="155" t="s">
        <v>892</v>
      </c>
      <c r="Q279" s="172">
        <v>0</v>
      </c>
      <c r="R279" s="136" t="s">
        <v>37</v>
      </c>
    </row>
    <row r="280" spans="1:18" ht="270.75" hidden="1">
      <c r="A280" s="169" t="s">
        <v>19</v>
      </c>
      <c r="B280" s="138" t="s">
        <v>16</v>
      </c>
      <c r="C280" s="337"/>
      <c r="D280" s="337"/>
      <c r="E280" s="334"/>
      <c r="F280" s="334"/>
      <c r="G280" s="334"/>
      <c r="H280" s="141" t="s">
        <v>857</v>
      </c>
      <c r="I280" s="130" t="s">
        <v>425</v>
      </c>
      <c r="J280" s="130" t="s">
        <v>426</v>
      </c>
      <c r="K280" s="152">
        <v>1</v>
      </c>
      <c r="L280" s="145">
        <v>45809</v>
      </c>
      <c r="M280" s="145">
        <v>46568</v>
      </c>
      <c r="N280" s="134">
        <v>108.42857142857143</v>
      </c>
      <c r="O280" s="132">
        <v>0</v>
      </c>
      <c r="P280" s="155" t="s">
        <v>891</v>
      </c>
      <c r="Q280" s="172">
        <v>0</v>
      </c>
      <c r="R280" s="136" t="s">
        <v>37</v>
      </c>
    </row>
    <row r="281" spans="1:18" ht="375.75" hidden="1">
      <c r="A281" s="169" t="s">
        <v>19</v>
      </c>
      <c r="B281" s="138" t="s">
        <v>16</v>
      </c>
      <c r="C281" s="337"/>
      <c r="D281" s="337"/>
      <c r="E281" s="334"/>
      <c r="F281" s="334"/>
      <c r="G281" s="334"/>
      <c r="H281" s="141" t="s">
        <v>858</v>
      </c>
      <c r="I281" s="130" t="s">
        <v>428</v>
      </c>
      <c r="J281" s="130" t="s">
        <v>429</v>
      </c>
      <c r="K281" s="152">
        <v>2</v>
      </c>
      <c r="L281" s="145">
        <v>45809</v>
      </c>
      <c r="M281" s="145">
        <v>46568</v>
      </c>
      <c r="N281" s="134">
        <v>108.42857142857143</v>
      </c>
      <c r="O281" s="132">
        <v>0</v>
      </c>
      <c r="P281" s="155" t="s">
        <v>890</v>
      </c>
      <c r="Q281" s="172">
        <v>0</v>
      </c>
      <c r="R281" s="136" t="s">
        <v>37</v>
      </c>
    </row>
    <row r="282" spans="1:18" ht="150.75" hidden="1">
      <c r="A282" s="169" t="s">
        <v>19</v>
      </c>
      <c r="B282" s="138" t="s">
        <v>16</v>
      </c>
      <c r="C282" s="337"/>
      <c r="D282" s="337"/>
      <c r="E282" s="334"/>
      <c r="F282" s="334"/>
      <c r="G282" s="334"/>
      <c r="H282" s="129" t="s">
        <v>893</v>
      </c>
      <c r="I282" s="131" t="s">
        <v>893</v>
      </c>
      <c r="J282" s="131" t="s">
        <v>894</v>
      </c>
      <c r="K282" s="132">
        <v>1</v>
      </c>
      <c r="L282" s="133">
        <v>42795</v>
      </c>
      <c r="M282" s="133">
        <v>42855</v>
      </c>
      <c r="N282" s="134">
        <v>8.5714285714285712</v>
      </c>
      <c r="O282" s="132">
        <v>1</v>
      </c>
      <c r="P282" s="130" t="s">
        <v>895</v>
      </c>
      <c r="Q282" s="135">
        <v>1</v>
      </c>
      <c r="R282" s="136" t="s">
        <v>36</v>
      </c>
    </row>
    <row r="283" spans="1:18" ht="165.75" hidden="1">
      <c r="A283" s="169" t="s">
        <v>19</v>
      </c>
      <c r="B283" s="138" t="s">
        <v>16</v>
      </c>
      <c r="C283" s="337"/>
      <c r="D283" s="337"/>
      <c r="E283" s="334"/>
      <c r="F283" s="334"/>
      <c r="G283" s="334"/>
      <c r="H283" s="129" t="s">
        <v>896</v>
      </c>
      <c r="I283" s="131" t="s">
        <v>896</v>
      </c>
      <c r="J283" s="131" t="s">
        <v>897</v>
      </c>
      <c r="K283" s="132">
        <v>1</v>
      </c>
      <c r="L283" s="133">
        <v>42855</v>
      </c>
      <c r="M283" s="133">
        <v>42916</v>
      </c>
      <c r="N283" s="134">
        <v>8.7142857142857135</v>
      </c>
      <c r="O283" s="132">
        <v>1</v>
      </c>
      <c r="P283" s="130" t="s">
        <v>898</v>
      </c>
      <c r="Q283" s="135">
        <v>1</v>
      </c>
      <c r="R283" s="136" t="s">
        <v>36</v>
      </c>
    </row>
    <row r="284" spans="1:18" ht="409.5" hidden="1">
      <c r="A284" s="169" t="s">
        <v>19</v>
      </c>
      <c r="B284" s="138" t="s">
        <v>16</v>
      </c>
      <c r="C284" s="337" t="s">
        <v>899</v>
      </c>
      <c r="D284" s="337" t="s">
        <v>900</v>
      </c>
      <c r="E284" s="334" t="s">
        <v>901</v>
      </c>
      <c r="F284" s="334"/>
      <c r="G284" s="334" t="s">
        <v>902</v>
      </c>
      <c r="H284" s="355" t="s">
        <v>903</v>
      </c>
      <c r="I284" s="148" t="s">
        <v>831</v>
      </c>
      <c r="J284" s="130" t="s">
        <v>832</v>
      </c>
      <c r="K284" s="132">
        <v>1</v>
      </c>
      <c r="L284" s="133">
        <v>45231</v>
      </c>
      <c r="M284" s="133">
        <v>45504</v>
      </c>
      <c r="N284" s="134">
        <v>39</v>
      </c>
      <c r="O284" s="132">
        <v>1</v>
      </c>
      <c r="P284" s="155" t="s">
        <v>833</v>
      </c>
      <c r="Q284" s="172">
        <v>1</v>
      </c>
      <c r="R284" s="136" t="s">
        <v>36</v>
      </c>
    </row>
    <row r="285" spans="1:18" ht="390.75" hidden="1">
      <c r="A285" s="169" t="s">
        <v>19</v>
      </c>
      <c r="B285" s="138" t="s">
        <v>16</v>
      </c>
      <c r="C285" s="337"/>
      <c r="D285" s="337"/>
      <c r="E285" s="334"/>
      <c r="F285" s="334"/>
      <c r="G285" s="334"/>
      <c r="H285" s="355"/>
      <c r="I285" s="148" t="s">
        <v>834</v>
      </c>
      <c r="J285" s="130" t="s">
        <v>835</v>
      </c>
      <c r="K285" s="132">
        <v>1</v>
      </c>
      <c r="L285" s="133">
        <v>45231</v>
      </c>
      <c r="M285" s="133">
        <v>45504</v>
      </c>
      <c r="N285" s="134">
        <v>39</v>
      </c>
      <c r="O285" s="132">
        <v>1</v>
      </c>
      <c r="P285" s="155" t="s">
        <v>904</v>
      </c>
      <c r="Q285" s="172">
        <v>1</v>
      </c>
      <c r="R285" s="136" t="s">
        <v>36</v>
      </c>
    </row>
    <row r="286" spans="1:18" ht="285.75" hidden="1">
      <c r="A286" s="169" t="s">
        <v>19</v>
      </c>
      <c r="B286" s="138" t="s">
        <v>16</v>
      </c>
      <c r="C286" s="337"/>
      <c r="D286" s="337"/>
      <c r="E286" s="334"/>
      <c r="F286" s="334"/>
      <c r="G286" s="334"/>
      <c r="H286" s="141" t="s">
        <v>837</v>
      </c>
      <c r="I286" s="130" t="s">
        <v>838</v>
      </c>
      <c r="J286" s="130" t="s">
        <v>839</v>
      </c>
      <c r="K286" s="152">
        <v>1</v>
      </c>
      <c r="L286" s="145">
        <v>45323</v>
      </c>
      <c r="M286" s="145">
        <v>45747</v>
      </c>
      <c r="N286" s="134">
        <v>60.571428571428569</v>
      </c>
      <c r="O286" s="132">
        <v>1</v>
      </c>
      <c r="P286" s="155" t="s">
        <v>905</v>
      </c>
      <c r="Q286" s="172">
        <v>1</v>
      </c>
      <c r="R286" s="136" t="s">
        <v>36</v>
      </c>
    </row>
    <row r="287" spans="1:18" ht="135.75" hidden="1">
      <c r="A287" s="169" t="s">
        <v>19</v>
      </c>
      <c r="B287" s="138" t="s">
        <v>16</v>
      </c>
      <c r="C287" s="337"/>
      <c r="D287" s="337"/>
      <c r="E287" s="334"/>
      <c r="F287" s="334"/>
      <c r="G287" s="334"/>
      <c r="H287" s="141" t="s">
        <v>841</v>
      </c>
      <c r="I287" s="130" t="s">
        <v>841</v>
      </c>
      <c r="J287" s="130" t="s">
        <v>842</v>
      </c>
      <c r="K287" s="152">
        <v>1</v>
      </c>
      <c r="L287" s="145">
        <v>45323</v>
      </c>
      <c r="M287" s="145">
        <v>45747</v>
      </c>
      <c r="N287" s="134">
        <v>60.571428571428569</v>
      </c>
      <c r="O287" s="132">
        <v>1</v>
      </c>
      <c r="P287" s="155" t="s">
        <v>892</v>
      </c>
      <c r="Q287" s="172">
        <v>1</v>
      </c>
      <c r="R287" s="136" t="s">
        <v>36</v>
      </c>
    </row>
    <row r="288" spans="1:18" ht="135.75" hidden="1">
      <c r="A288" s="169" t="s">
        <v>19</v>
      </c>
      <c r="B288" s="138" t="s">
        <v>16</v>
      </c>
      <c r="C288" s="337"/>
      <c r="D288" s="337"/>
      <c r="E288" s="334"/>
      <c r="F288" s="334"/>
      <c r="G288" s="334"/>
      <c r="H288" s="141" t="s">
        <v>844</v>
      </c>
      <c r="I288" s="130" t="s">
        <v>845</v>
      </c>
      <c r="J288" s="130" t="s">
        <v>846</v>
      </c>
      <c r="K288" s="152">
        <v>1</v>
      </c>
      <c r="L288" s="145">
        <v>45231</v>
      </c>
      <c r="M288" s="145">
        <v>45747</v>
      </c>
      <c r="N288" s="134">
        <v>73.714285714285708</v>
      </c>
      <c r="O288" s="132">
        <v>1</v>
      </c>
      <c r="P288" s="155" t="s">
        <v>892</v>
      </c>
      <c r="Q288" s="172">
        <v>1</v>
      </c>
      <c r="R288" s="136" t="s">
        <v>36</v>
      </c>
    </row>
    <row r="289" spans="1:18" ht="285.75" hidden="1">
      <c r="A289" s="169" t="s">
        <v>19</v>
      </c>
      <c r="B289" s="138" t="s">
        <v>16</v>
      </c>
      <c r="C289" s="337"/>
      <c r="D289" s="337"/>
      <c r="E289" s="334"/>
      <c r="F289" s="334"/>
      <c r="G289" s="334"/>
      <c r="H289" s="141" t="s">
        <v>847</v>
      </c>
      <c r="I289" s="130" t="s">
        <v>847</v>
      </c>
      <c r="J289" s="130" t="s">
        <v>848</v>
      </c>
      <c r="K289" s="152">
        <v>1</v>
      </c>
      <c r="L289" s="145">
        <v>45323</v>
      </c>
      <c r="M289" s="145">
        <v>45747</v>
      </c>
      <c r="N289" s="134">
        <v>60.571428571428569</v>
      </c>
      <c r="O289" s="132">
        <v>1</v>
      </c>
      <c r="P289" s="155" t="s">
        <v>905</v>
      </c>
      <c r="Q289" s="172">
        <v>1</v>
      </c>
      <c r="R289" s="136" t="s">
        <v>36</v>
      </c>
    </row>
    <row r="290" spans="1:18" ht="135.75" hidden="1">
      <c r="A290" s="169" t="s">
        <v>19</v>
      </c>
      <c r="B290" s="138" t="s">
        <v>16</v>
      </c>
      <c r="C290" s="337"/>
      <c r="D290" s="337"/>
      <c r="E290" s="334"/>
      <c r="F290" s="334"/>
      <c r="G290" s="334"/>
      <c r="H290" s="141" t="s">
        <v>849</v>
      </c>
      <c r="I290" s="130" t="s">
        <v>849</v>
      </c>
      <c r="J290" s="130" t="s">
        <v>850</v>
      </c>
      <c r="K290" s="152">
        <v>1</v>
      </c>
      <c r="L290" s="145">
        <v>45231</v>
      </c>
      <c r="M290" s="145">
        <v>45747</v>
      </c>
      <c r="N290" s="134">
        <v>73.714285714285708</v>
      </c>
      <c r="O290" s="132">
        <v>1</v>
      </c>
      <c r="P290" s="155" t="s">
        <v>892</v>
      </c>
      <c r="Q290" s="172">
        <v>1</v>
      </c>
      <c r="R290" s="136" t="s">
        <v>36</v>
      </c>
    </row>
    <row r="291" spans="1:18" ht="390.75" hidden="1">
      <c r="A291" s="169" t="s">
        <v>19</v>
      </c>
      <c r="B291" s="138" t="s">
        <v>16</v>
      </c>
      <c r="C291" s="337"/>
      <c r="D291" s="337"/>
      <c r="E291" s="334"/>
      <c r="F291" s="334"/>
      <c r="G291" s="334"/>
      <c r="H291" s="141" t="s">
        <v>851</v>
      </c>
      <c r="I291" s="130" t="s">
        <v>851</v>
      </c>
      <c r="J291" s="130" t="s">
        <v>852</v>
      </c>
      <c r="K291" s="152">
        <v>1</v>
      </c>
      <c r="L291" s="145">
        <v>45231</v>
      </c>
      <c r="M291" s="145">
        <v>45808</v>
      </c>
      <c r="N291" s="134">
        <v>82.428571428571431</v>
      </c>
      <c r="O291" s="132">
        <v>1</v>
      </c>
      <c r="P291" s="155" t="s">
        <v>904</v>
      </c>
      <c r="Q291" s="172">
        <v>1</v>
      </c>
      <c r="R291" s="136" t="s">
        <v>36</v>
      </c>
    </row>
    <row r="292" spans="1:18" ht="135.75" hidden="1">
      <c r="A292" s="169" t="s">
        <v>19</v>
      </c>
      <c r="B292" s="138" t="s">
        <v>16</v>
      </c>
      <c r="C292" s="337"/>
      <c r="D292" s="337"/>
      <c r="E292" s="334"/>
      <c r="F292" s="334"/>
      <c r="G292" s="334"/>
      <c r="H292" s="141" t="s">
        <v>854</v>
      </c>
      <c r="I292" s="130" t="s">
        <v>421</v>
      </c>
      <c r="J292" s="130" t="s">
        <v>855</v>
      </c>
      <c r="K292" s="152">
        <v>8</v>
      </c>
      <c r="L292" s="145">
        <v>45809</v>
      </c>
      <c r="M292" s="145">
        <v>46568</v>
      </c>
      <c r="N292" s="134">
        <v>108.42857142857143</v>
      </c>
      <c r="O292" s="132">
        <v>0</v>
      </c>
      <c r="P292" s="155" t="s">
        <v>892</v>
      </c>
      <c r="Q292" s="172">
        <v>0</v>
      </c>
      <c r="R292" s="136" t="s">
        <v>37</v>
      </c>
    </row>
    <row r="293" spans="1:18" ht="285.75" hidden="1">
      <c r="A293" s="169" t="s">
        <v>19</v>
      </c>
      <c r="B293" s="138" t="s">
        <v>16</v>
      </c>
      <c r="C293" s="337"/>
      <c r="D293" s="337"/>
      <c r="E293" s="334"/>
      <c r="F293" s="334"/>
      <c r="G293" s="334"/>
      <c r="H293" s="141" t="s">
        <v>857</v>
      </c>
      <c r="I293" s="130" t="s">
        <v>425</v>
      </c>
      <c r="J293" s="130" t="s">
        <v>426</v>
      </c>
      <c r="K293" s="152">
        <v>1</v>
      </c>
      <c r="L293" s="145">
        <v>45809</v>
      </c>
      <c r="M293" s="145">
        <v>46568</v>
      </c>
      <c r="N293" s="134">
        <v>108.42857142857143</v>
      </c>
      <c r="O293" s="132">
        <v>0</v>
      </c>
      <c r="P293" s="155" t="s">
        <v>905</v>
      </c>
      <c r="Q293" s="172">
        <v>0</v>
      </c>
      <c r="R293" s="136" t="s">
        <v>37</v>
      </c>
    </row>
    <row r="294" spans="1:18" ht="390.75" hidden="1">
      <c r="A294" s="169" t="s">
        <v>19</v>
      </c>
      <c r="B294" s="138" t="s">
        <v>16</v>
      </c>
      <c r="C294" s="337"/>
      <c r="D294" s="337"/>
      <c r="E294" s="334"/>
      <c r="F294" s="334"/>
      <c r="G294" s="334"/>
      <c r="H294" s="141" t="s">
        <v>858</v>
      </c>
      <c r="I294" s="130" t="s">
        <v>428</v>
      </c>
      <c r="J294" s="130" t="s">
        <v>429</v>
      </c>
      <c r="K294" s="152">
        <v>2</v>
      </c>
      <c r="L294" s="145">
        <v>45809</v>
      </c>
      <c r="M294" s="145">
        <v>46568</v>
      </c>
      <c r="N294" s="134">
        <v>108.42857142857143</v>
      </c>
      <c r="O294" s="132">
        <v>0</v>
      </c>
      <c r="P294" s="155" t="s">
        <v>904</v>
      </c>
      <c r="Q294" s="172">
        <v>0</v>
      </c>
      <c r="R294" s="136" t="s">
        <v>37</v>
      </c>
    </row>
    <row r="295" spans="1:18" ht="409.5" hidden="1">
      <c r="A295" s="169" t="s">
        <v>19</v>
      </c>
      <c r="B295" s="138" t="s">
        <v>16</v>
      </c>
      <c r="C295" s="337" t="s">
        <v>906</v>
      </c>
      <c r="D295" s="337" t="s">
        <v>907</v>
      </c>
      <c r="E295" s="334" t="s">
        <v>908</v>
      </c>
      <c r="F295" s="334"/>
      <c r="G295" s="334" t="s">
        <v>909</v>
      </c>
      <c r="H295" s="128" t="s">
        <v>910</v>
      </c>
      <c r="I295" s="139" t="s">
        <v>910</v>
      </c>
      <c r="J295" s="173" t="s">
        <v>911</v>
      </c>
      <c r="K295" s="132">
        <v>1</v>
      </c>
      <c r="L295" s="133">
        <v>45139</v>
      </c>
      <c r="M295" s="133">
        <v>45716</v>
      </c>
      <c r="N295" s="134">
        <f t="shared" ref="N295:N314" si="14">(M295-L295)/7</f>
        <v>82.428571428571431</v>
      </c>
      <c r="O295" s="132">
        <v>1</v>
      </c>
      <c r="P295" s="139" t="s">
        <v>912</v>
      </c>
      <c r="Q295" s="135">
        <f t="shared" ref="Q295:Q353" si="15">O295/K295</f>
        <v>1</v>
      </c>
      <c r="R295" s="136" t="str">
        <f t="array" aca="1" ref="R295" ca="1">IF(ISNUMBER(Q295),IF(Q295=100%,"CUMPLIDA",IF(AND(ISNUMBER(M295),ISNUMBER(INDIRECT("FECHA_"&amp;$B295,1))), IF(M295&lt;=INDIRECT("FECHA_"&amp;$B295,1),"INCUMPLIDA","PROCESO"), "VERIFICAR FECHA")),"SIN VALOR AVANCE")</f>
        <v>CUMPLIDA</v>
      </c>
    </row>
    <row r="296" spans="1:18" ht="195.75" hidden="1">
      <c r="A296" s="169" t="s">
        <v>19</v>
      </c>
      <c r="B296" s="138" t="s">
        <v>16</v>
      </c>
      <c r="C296" s="337"/>
      <c r="D296" s="337"/>
      <c r="E296" s="334"/>
      <c r="F296" s="334"/>
      <c r="G296" s="334"/>
      <c r="H296" s="128" t="s">
        <v>913</v>
      </c>
      <c r="I296" s="139" t="s">
        <v>913</v>
      </c>
      <c r="J296" s="139" t="s">
        <v>914</v>
      </c>
      <c r="K296" s="132">
        <v>1</v>
      </c>
      <c r="L296" s="133">
        <v>45139</v>
      </c>
      <c r="M296" s="133">
        <v>45351</v>
      </c>
      <c r="N296" s="134">
        <f t="shared" si="14"/>
        <v>30.285714285714285</v>
      </c>
      <c r="O296" s="132">
        <v>1</v>
      </c>
      <c r="P296" s="139" t="s">
        <v>915</v>
      </c>
      <c r="Q296" s="135">
        <f t="shared" si="15"/>
        <v>1</v>
      </c>
      <c r="R296" s="136" t="str">
        <f t="array" aca="1" ref="R296" ca="1">IF(ISNUMBER(Q296),IF(Q296=100%,"CUMPLIDA",IF(AND(ISNUMBER(M296),ISNUMBER(INDIRECT("FECHA_"&amp;$B296,1))), IF(M296&lt;=INDIRECT("FECHA_"&amp;$B296,1),"INCUMPLIDA","PROCESO"), "VERIFICAR FECHA")),"SIN VALOR AVANCE")</f>
        <v>CUMPLIDA</v>
      </c>
    </row>
    <row r="297" spans="1:18" ht="195.75" hidden="1">
      <c r="A297" s="169" t="s">
        <v>19</v>
      </c>
      <c r="B297" s="138" t="s">
        <v>16</v>
      </c>
      <c r="C297" s="337"/>
      <c r="D297" s="337"/>
      <c r="E297" s="334"/>
      <c r="F297" s="334"/>
      <c r="G297" s="334"/>
      <c r="H297" s="128" t="s">
        <v>916</v>
      </c>
      <c r="I297" s="139" t="s">
        <v>916</v>
      </c>
      <c r="J297" s="139" t="s">
        <v>917</v>
      </c>
      <c r="K297" s="132">
        <v>6</v>
      </c>
      <c r="L297" s="133">
        <v>45139</v>
      </c>
      <c r="M297" s="133">
        <v>45351</v>
      </c>
      <c r="N297" s="134">
        <f t="shared" si="14"/>
        <v>30.285714285714285</v>
      </c>
      <c r="O297" s="132">
        <v>6</v>
      </c>
      <c r="P297" s="139" t="s">
        <v>915</v>
      </c>
      <c r="Q297" s="135">
        <f t="shared" si="15"/>
        <v>1</v>
      </c>
      <c r="R297" s="136" t="str">
        <f t="array" aca="1" ref="R297" ca="1">IF(ISNUMBER(Q297),IF(Q297=100%,"CUMPLIDA",IF(AND(ISNUMBER(M297),ISNUMBER(INDIRECT("FECHA_"&amp;$B297,1))), IF(M297&lt;=INDIRECT("FECHA_"&amp;$B297,1),"INCUMPLIDA","PROCESO"), "VERIFICAR FECHA")),"SIN VALOR AVANCE")</f>
        <v>CUMPLIDA</v>
      </c>
    </row>
    <row r="298" spans="1:18" ht="390.75" hidden="1">
      <c r="A298" s="169" t="s">
        <v>19</v>
      </c>
      <c r="B298" s="138" t="s">
        <v>16</v>
      </c>
      <c r="C298" s="337"/>
      <c r="D298" s="337"/>
      <c r="E298" s="334"/>
      <c r="F298" s="334"/>
      <c r="G298" s="334"/>
      <c r="H298" s="128" t="s">
        <v>918</v>
      </c>
      <c r="I298" s="139" t="s">
        <v>918</v>
      </c>
      <c r="J298" s="139" t="s">
        <v>919</v>
      </c>
      <c r="K298" s="135">
        <v>1</v>
      </c>
      <c r="L298" s="133">
        <v>45139</v>
      </c>
      <c r="M298" s="133">
        <v>45351</v>
      </c>
      <c r="N298" s="134">
        <f t="shared" si="14"/>
        <v>30.285714285714285</v>
      </c>
      <c r="O298" s="135">
        <v>1</v>
      </c>
      <c r="P298" s="139" t="s">
        <v>920</v>
      </c>
      <c r="Q298" s="135">
        <f t="shared" si="15"/>
        <v>1</v>
      </c>
      <c r="R298" s="136" t="str">
        <f t="array" aca="1" ref="R298" ca="1">IF(ISNUMBER(Q298),IF(Q298=100%,"CUMPLIDA",IF(AND(ISNUMBER(M298),ISNUMBER(INDIRECT("FECHA_"&amp;$B298,1))), IF(M298&lt;=INDIRECT("FECHA_"&amp;$B298,1),"INCUMPLIDA","PROCESO"), "VERIFICAR FECHA")),"SIN VALOR AVANCE")</f>
        <v>CUMPLIDA</v>
      </c>
    </row>
    <row r="299" spans="1:18" ht="409.5" hidden="1">
      <c r="A299" s="169" t="s">
        <v>19</v>
      </c>
      <c r="B299" s="138" t="s">
        <v>16</v>
      </c>
      <c r="C299" s="337"/>
      <c r="D299" s="337"/>
      <c r="E299" s="334"/>
      <c r="F299" s="334"/>
      <c r="G299" s="334"/>
      <c r="H299" s="128" t="s">
        <v>921</v>
      </c>
      <c r="I299" s="139" t="s">
        <v>921</v>
      </c>
      <c r="J299" s="139" t="s">
        <v>922</v>
      </c>
      <c r="K299" s="132">
        <v>1</v>
      </c>
      <c r="L299" s="133">
        <v>45306</v>
      </c>
      <c r="M299" s="133">
        <v>45504</v>
      </c>
      <c r="N299" s="134">
        <f t="shared" si="14"/>
        <v>28.285714285714285</v>
      </c>
      <c r="O299" s="132">
        <v>1</v>
      </c>
      <c r="P299" s="139" t="s">
        <v>923</v>
      </c>
      <c r="Q299" s="135">
        <f t="shared" si="15"/>
        <v>1</v>
      </c>
      <c r="R299" s="136" t="str">
        <f t="array" aca="1" ref="R299" ca="1">IF(ISNUMBER(Q299),IF(Q299=100%,"CUMPLIDA",IF(AND(ISNUMBER(M299),ISNUMBER(INDIRECT("FECHA_"&amp;$B299,1))), IF(M299&lt;=INDIRECT("FECHA_"&amp;$B299,1),"INCUMPLIDA","PROCESO"), "VERIFICAR FECHA")),"SIN VALOR AVANCE")</f>
        <v>CUMPLIDA</v>
      </c>
    </row>
    <row r="300" spans="1:18" ht="330.75" hidden="1">
      <c r="A300" s="169" t="s">
        <v>19</v>
      </c>
      <c r="B300" s="138" t="s">
        <v>16</v>
      </c>
      <c r="C300" s="337"/>
      <c r="D300" s="337"/>
      <c r="E300" s="334"/>
      <c r="F300" s="334"/>
      <c r="G300" s="334"/>
      <c r="H300" s="128" t="s">
        <v>924</v>
      </c>
      <c r="I300" s="139" t="s">
        <v>924</v>
      </c>
      <c r="J300" s="139" t="s">
        <v>925</v>
      </c>
      <c r="K300" s="132">
        <v>1</v>
      </c>
      <c r="L300" s="133">
        <v>45505</v>
      </c>
      <c r="M300" s="133">
        <v>45596</v>
      </c>
      <c r="N300" s="134">
        <f t="shared" si="14"/>
        <v>13</v>
      </c>
      <c r="O300" s="132">
        <v>1</v>
      </c>
      <c r="P300" s="139" t="s">
        <v>926</v>
      </c>
      <c r="Q300" s="135">
        <f t="shared" si="15"/>
        <v>1</v>
      </c>
      <c r="R300" s="136" t="str">
        <f t="array" aca="1" ref="R300" ca="1">IF(ISNUMBER(Q300),IF(Q300=100%,"CUMPLIDA",IF(AND(ISNUMBER(M300),ISNUMBER(INDIRECT("FECHA_"&amp;$B300,1))), IF(M300&lt;=INDIRECT("FECHA_"&amp;$B300,1),"INCUMPLIDA","PROCESO"), "VERIFICAR FECHA")),"SIN VALOR AVANCE")</f>
        <v>CUMPLIDA</v>
      </c>
    </row>
    <row r="301" spans="1:18" ht="330.75" hidden="1">
      <c r="A301" s="169" t="s">
        <v>19</v>
      </c>
      <c r="B301" s="138" t="s">
        <v>16</v>
      </c>
      <c r="C301" s="337"/>
      <c r="D301" s="337"/>
      <c r="E301" s="334"/>
      <c r="F301" s="334"/>
      <c r="G301" s="334"/>
      <c r="H301" s="128" t="s">
        <v>927</v>
      </c>
      <c r="I301" s="139" t="s">
        <v>927</v>
      </c>
      <c r="J301" s="139" t="s">
        <v>928</v>
      </c>
      <c r="K301" s="132">
        <v>1</v>
      </c>
      <c r="L301" s="133">
        <v>45597</v>
      </c>
      <c r="M301" s="133">
        <v>45869</v>
      </c>
      <c r="N301" s="134">
        <f t="shared" si="14"/>
        <v>38.857142857142854</v>
      </c>
      <c r="O301" s="132">
        <v>1</v>
      </c>
      <c r="P301" s="139" t="s">
        <v>929</v>
      </c>
      <c r="Q301" s="135">
        <f t="shared" si="15"/>
        <v>1</v>
      </c>
      <c r="R301" s="136" t="str">
        <f t="array" aca="1" ref="R301" ca="1">IF(ISNUMBER(Q301),IF(Q301=100%,"CUMPLIDA",IF(AND(ISNUMBER(M301),ISNUMBER(INDIRECT("FECHA_"&amp;$B301,1))), IF(M301&lt;=INDIRECT("FECHA_"&amp;$B301,1),"INCUMPLIDA","PROCESO"), "VERIFICAR FECHA")),"SIN VALOR AVANCE")</f>
        <v>CUMPLIDA</v>
      </c>
    </row>
    <row r="302" spans="1:18" ht="195.75" hidden="1">
      <c r="A302" s="169" t="s">
        <v>19</v>
      </c>
      <c r="B302" s="138" t="s">
        <v>16</v>
      </c>
      <c r="C302" s="337"/>
      <c r="D302" s="337"/>
      <c r="E302" s="334"/>
      <c r="F302" s="334"/>
      <c r="G302" s="334"/>
      <c r="H302" s="128" t="s">
        <v>930</v>
      </c>
      <c r="I302" s="162" t="s">
        <v>931</v>
      </c>
      <c r="J302" s="174" t="s">
        <v>164</v>
      </c>
      <c r="K302" s="132">
        <v>1</v>
      </c>
      <c r="L302" s="175">
        <v>46204</v>
      </c>
      <c r="M302" s="175">
        <v>46326</v>
      </c>
      <c r="N302" s="134">
        <f t="shared" si="14"/>
        <v>17.428571428571427</v>
      </c>
      <c r="O302" s="132">
        <v>0</v>
      </c>
      <c r="P302" s="176" t="s">
        <v>932</v>
      </c>
      <c r="Q302" s="135">
        <f t="shared" si="15"/>
        <v>0</v>
      </c>
      <c r="R302" s="136" t="str">
        <f t="array" aca="1" ref="R302" ca="1">IF(ISNUMBER(Q302),IF(Q302=100%,"CUMPLIDA",IF(AND(ISNUMBER(M302),ISNUMBER(INDIRECT("FECHA_"&amp;$B302,1))), IF(M302&lt;=INDIRECT("FECHA_"&amp;$B302,1),"INCUMPLIDA","PROCESO"), "VERIFICAR FECHA")),"SIN VALOR AVANCE")</f>
        <v>PROCESO</v>
      </c>
    </row>
    <row r="303" spans="1:18" ht="409.5" hidden="1">
      <c r="A303" s="169" t="s">
        <v>19</v>
      </c>
      <c r="B303" s="138" t="s">
        <v>16</v>
      </c>
      <c r="C303" s="337"/>
      <c r="D303" s="337"/>
      <c r="E303" s="334"/>
      <c r="F303" s="334"/>
      <c r="G303" s="334"/>
      <c r="H303" s="141" t="s">
        <v>903</v>
      </c>
      <c r="I303" s="148" t="s">
        <v>831</v>
      </c>
      <c r="J303" s="130" t="s">
        <v>832</v>
      </c>
      <c r="K303" s="132">
        <v>1</v>
      </c>
      <c r="L303" s="133">
        <v>45231</v>
      </c>
      <c r="M303" s="133">
        <v>45504</v>
      </c>
      <c r="N303" s="134">
        <f t="shared" si="14"/>
        <v>39</v>
      </c>
      <c r="O303" s="132">
        <v>1</v>
      </c>
      <c r="P303" s="155" t="s">
        <v>933</v>
      </c>
      <c r="Q303" s="172">
        <f t="shared" si="15"/>
        <v>1</v>
      </c>
      <c r="R303" s="136" t="str">
        <f t="array" aca="1" ref="R303" ca="1">IF(ISNUMBER(Q303),IF(Q303=100%,"CUMPLIDA",IF(AND(ISNUMBER(M303),ISNUMBER(INDIRECT("FECHA_"&amp;$B303,1))), IF(M303&lt;=INDIRECT("FECHA_"&amp;$B303,1),"INCUMPLIDA","PROCESO"), "VERIFICAR FECHA")),"SIN VALOR AVANCE")</f>
        <v>CUMPLIDA</v>
      </c>
    </row>
    <row r="304" spans="1:18" ht="390.75" hidden="1">
      <c r="A304" s="169" t="s">
        <v>19</v>
      </c>
      <c r="B304" s="138" t="s">
        <v>16</v>
      </c>
      <c r="C304" s="337"/>
      <c r="D304" s="337"/>
      <c r="E304" s="334"/>
      <c r="F304" s="334"/>
      <c r="G304" s="334"/>
      <c r="H304" s="141" t="s">
        <v>903</v>
      </c>
      <c r="I304" s="148" t="s">
        <v>834</v>
      </c>
      <c r="J304" s="130" t="s">
        <v>835</v>
      </c>
      <c r="K304" s="132">
        <v>1</v>
      </c>
      <c r="L304" s="133">
        <v>45231</v>
      </c>
      <c r="M304" s="133">
        <v>45504</v>
      </c>
      <c r="N304" s="134">
        <f t="shared" si="14"/>
        <v>39</v>
      </c>
      <c r="O304" s="132">
        <v>1</v>
      </c>
      <c r="P304" s="155" t="s">
        <v>904</v>
      </c>
      <c r="Q304" s="172">
        <f t="shared" si="15"/>
        <v>1</v>
      </c>
      <c r="R304" s="136" t="str">
        <f t="array" aca="1" ref="R304" ca="1">IF(ISNUMBER(Q304),IF(Q304=100%,"CUMPLIDA",IF(AND(ISNUMBER(M304),ISNUMBER(INDIRECT("FECHA_"&amp;$B304,1))), IF(M304&lt;=INDIRECT("FECHA_"&amp;$B304,1),"INCUMPLIDA","PROCESO"), "VERIFICAR FECHA")),"SIN VALOR AVANCE")</f>
        <v>CUMPLIDA</v>
      </c>
    </row>
    <row r="305" spans="1:18" ht="285.75" hidden="1">
      <c r="A305" s="169" t="s">
        <v>19</v>
      </c>
      <c r="B305" s="138" t="s">
        <v>16</v>
      </c>
      <c r="C305" s="337"/>
      <c r="D305" s="337"/>
      <c r="E305" s="334"/>
      <c r="F305" s="334"/>
      <c r="G305" s="334"/>
      <c r="H305" s="141" t="s">
        <v>837</v>
      </c>
      <c r="I305" s="130" t="s">
        <v>838</v>
      </c>
      <c r="J305" s="130" t="s">
        <v>839</v>
      </c>
      <c r="K305" s="152">
        <v>1</v>
      </c>
      <c r="L305" s="145">
        <v>45323</v>
      </c>
      <c r="M305" s="145">
        <v>45747</v>
      </c>
      <c r="N305" s="134">
        <f t="shared" si="14"/>
        <v>60.571428571428569</v>
      </c>
      <c r="O305" s="132">
        <v>1</v>
      </c>
      <c r="P305" s="155" t="s">
        <v>905</v>
      </c>
      <c r="Q305" s="172">
        <f t="shared" si="15"/>
        <v>1</v>
      </c>
      <c r="R305" s="136" t="str">
        <f t="array" aca="1" ref="R305" ca="1">IF(ISNUMBER(Q305),IF(Q305=100%,"CUMPLIDA",IF(AND(ISNUMBER(M305),ISNUMBER(INDIRECT("FECHA_"&amp;$B305,1))), IF(M305&lt;=INDIRECT("FECHA_"&amp;$B305,1),"INCUMPLIDA","PROCESO"), "VERIFICAR FECHA")),"SIN VALOR AVANCE")</f>
        <v>CUMPLIDA</v>
      </c>
    </row>
    <row r="306" spans="1:18" ht="135.75" hidden="1">
      <c r="A306" s="169" t="s">
        <v>19</v>
      </c>
      <c r="B306" s="138" t="s">
        <v>16</v>
      </c>
      <c r="C306" s="337"/>
      <c r="D306" s="337"/>
      <c r="E306" s="334"/>
      <c r="F306" s="334"/>
      <c r="G306" s="334"/>
      <c r="H306" s="141" t="s">
        <v>841</v>
      </c>
      <c r="I306" s="130" t="s">
        <v>841</v>
      </c>
      <c r="J306" s="130" t="s">
        <v>842</v>
      </c>
      <c r="K306" s="152">
        <v>1</v>
      </c>
      <c r="L306" s="145">
        <v>45323</v>
      </c>
      <c r="M306" s="145">
        <v>45747</v>
      </c>
      <c r="N306" s="134">
        <f t="shared" si="14"/>
        <v>60.571428571428569</v>
      </c>
      <c r="O306" s="132">
        <v>1</v>
      </c>
      <c r="P306" s="155" t="s">
        <v>892</v>
      </c>
      <c r="Q306" s="172">
        <f t="shared" si="15"/>
        <v>1</v>
      </c>
      <c r="R306" s="136" t="str">
        <f t="array" aca="1" ref="R306" ca="1">IF(ISNUMBER(Q306),IF(Q306=100%,"CUMPLIDA",IF(AND(ISNUMBER(M306),ISNUMBER(INDIRECT("FECHA_"&amp;$B306,1))), IF(M306&lt;=INDIRECT("FECHA_"&amp;$B306,1),"INCUMPLIDA","PROCESO"), "VERIFICAR FECHA")),"SIN VALOR AVANCE")</f>
        <v>CUMPLIDA</v>
      </c>
    </row>
    <row r="307" spans="1:18" ht="135.75" hidden="1">
      <c r="A307" s="169" t="s">
        <v>19</v>
      </c>
      <c r="B307" s="138" t="s">
        <v>16</v>
      </c>
      <c r="C307" s="337"/>
      <c r="D307" s="337"/>
      <c r="E307" s="334"/>
      <c r="F307" s="334"/>
      <c r="G307" s="334"/>
      <c r="H307" s="141" t="s">
        <v>844</v>
      </c>
      <c r="I307" s="130" t="s">
        <v>845</v>
      </c>
      <c r="J307" s="130" t="s">
        <v>846</v>
      </c>
      <c r="K307" s="152">
        <v>1</v>
      </c>
      <c r="L307" s="145">
        <v>45231</v>
      </c>
      <c r="M307" s="145">
        <v>45747</v>
      </c>
      <c r="N307" s="134">
        <f t="shared" si="14"/>
        <v>73.714285714285708</v>
      </c>
      <c r="O307" s="132">
        <v>1</v>
      </c>
      <c r="P307" s="155" t="s">
        <v>892</v>
      </c>
      <c r="Q307" s="172">
        <f t="shared" si="15"/>
        <v>1</v>
      </c>
      <c r="R307" s="136" t="str">
        <f t="array" aca="1" ref="R307" ca="1">IF(ISNUMBER(Q307),IF(Q307=100%,"CUMPLIDA",IF(AND(ISNUMBER(M307),ISNUMBER(INDIRECT("FECHA_"&amp;$B307,1))), IF(M307&lt;=INDIRECT("FECHA_"&amp;$B307,1),"INCUMPLIDA","PROCESO"), "VERIFICAR FECHA")),"SIN VALOR AVANCE")</f>
        <v>CUMPLIDA</v>
      </c>
    </row>
    <row r="308" spans="1:18" ht="285.75" hidden="1">
      <c r="A308" s="169" t="s">
        <v>19</v>
      </c>
      <c r="B308" s="138" t="s">
        <v>16</v>
      </c>
      <c r="C308" s="337"/>
      <c r="D308" s="337"/>
      <c r="E308" s="334"/>
      <c r="F308" s="334"/>
      <c r="G308" s="334"/>
      <c r="H308" s="141" t="s">
        <v>847</v>
      </c>
      <c r="I308" s="130" t="s">
        <v>847</v>
      </c>
      <c r="J308" s="130" t="s">
        <v>848</v>
      </c>
      <c r="K308" s="152">
        <v>1</v>
      </c>
      <c r="L308" s="145">
        <v>45323</v>
      </c>
      <c r="M308" s="145">
        <v>45747</v>
      </c>
      <c r="N308" s="134">
        <f t="shared" si="14"/>
        <v>60.571428571428569</v>
      </c>
      <c r="O308" s="132">
        <v>1</v>
      </c>
      <c r="P308" s="155" t="s">
        <v>905</v>
      </c>
      <c r="Q308" s="172">
        <f t="shared" si="15"/>
        <v>1</v>
      </c>
      <c r="R308" s="136" t="str">
        <f t="array" aca="1" ref="R308" ca="1">IF(ISNUMBER(Q308),IF(Q308=100%,"CUMPLIDA",IF(AND(ISNUMBER(M308),ISNUMBER(INDIRECT("FECHA_"&amp;$B308,1))), IF(M308&lt;=INDIRECT("FECHA_"&amp;$B308,1),"INCUMPLIDA","PROCESO"), "VERIFICAR FECHA")),"SIN VALOR AVANCE")</f>
        <v>CUMPLIDA</v>
      </c>
    </row>
    <row r="309" spans="1:18" ht="135.75" hidden="1">
      <c r="A309" s="169" t="s">
        <v>19</v>
      </c>
      <c r="B309" s="138" t="s">
        <v>16</v>
      </c>
      <c r="C309" s="337"/>
      <c r="D309" s="337"/>
      <c r="E309" s="334"/>
      <c r="F309" s="334"/>
      <c r="G309" s="334"/>
      <c r="H309" s="141" t="s">
        <v>849</v>
      </c>
      <c r="I309" s="130" t="s">
        <v>849</v>
      </c>
      <c r="J309" s="130" t="s">
        <v>850</v>
      </c>
      <c r="K309" s="152">
        <v>1</v>
      </c>
      <c r="L309" s="145">
        <v>45231</v>
      </c>
      <c r="M309" s="145">
        <v>45747</v>
      </c>
      <c r="N309" s="134">
        <f t="shared" si="14"/>
        <v>73.714285714285708</v>
      </c>
      <c r="O309" s="132">
        <v>1</v>
      </c>
      <c r="P309" s="155" t="s">
        <v>892</v>
      </c>
      <c r="Q309" s="172">
        <f t="shared" si="15"/>
        <v>1</v>
      </c>
      <c r="R309" s="136" t="str">
        <f t="array" aca="1" ref="R309" ca="1">IF(ISNUMBER(Q309),IF(Q309=100%,"CUMPLIDA",IF(AND(ISNUMBER(M309),ISNUMBER(INDIRECT("FECHA_"&amp;$B309,1))), IF(M309&lt;=INDIRECT("FECHA_"&amp;$B309,1),"INCUMPLIDA","PROCESO"), "VERIFICAR FECHA")),"SIN VALOR AVANCE")</f>
        <v>CUMPLIDA</v>
      </c>
    </row>
    <row r="310" spans="1:18" ht="390.75" hidden="1">
      <c r="A310" s="169" t="s">
        <v>19</v>
      </c>
      <c r="B310" s="138" t="s">
        <v>16</v>
      </c>
      <c r="C310" s="337"/>
      <c r="D310" s="337"/>
      <c r="E310" s="334"/>
      <c r="F310" s="334"/>
      <c r="G310" s="334"/>
      <c r="H310" s="141" t="s">
        <v>851</v>
      </c>
      <c r="I310" s="130" t="s">
        <v>851</v>
      </c>
      <c r="J310" s="130" t="s">
        <v>852</v>
      </c>
      <c r="K310" s="152">
        <v>1</v>
      </c>
      <c r="L310" s="145">
        <v>45231</v>
      </c>
      <c r="M310" s="145">
        <v>45808</v>
      </c>
      <c r="N310" s="134">
        <f t="shared" si="14"/>
        <v>82.428571428571431</v>
      </c>
      <c r="O310" s="132">
        <v>1</v>
      </c>
      <c r="P310" s="155" t="s">
        <v>904</v>
      </c>
      <c r="Q310" s="172">
        <f t="shared" si="15"/>
        <v>1</v>
      </c>
      <c r="R310" s="136" t="str">
        <f t="array" aca="1" ref="R310" ca="1">IF(ISNUMBER(Q310),IF(Q310=100%,"CUMPLIDA",IF(AND(ISNUMBER(M310),ISNUMBER(INDIRECT("FECHA_"&amp;$B310,1))), IF(M310&lt;=INDIRECT("FECHA_"&amp;$B310,1),"INCUMPLIDA","PROCESO"), "VERIFICAR FECHA")),"SIN VALOR AVANCE")</f>
        <v>CUMPLIDA</v>
      </c>
    </row>
    <row r="311" spans="1:18" ht="135.75" hidden="1">
      <c r="A311" s="169" t="s">
        <v>19</v>
      </c>
      <c r="B311" s="138" t="s">
        <v>16</v>
      </c>
      <c r="C311" s="337"/>
      <c r="D311" s="337"/>
      <c r="E311" s="334"/>
      <c r="F311" s="334"/>
      <c r="G311" s="334"/>
      <c r="H311" s="141" t="s">
        <v>854</v>
      </c>
      <c r="I311" s="130" t="s">
        <v>421</v>
      </c>
      <c r="J311" s="130" t="s">
        <v>855</v>
      </c>
      <c r="K311" s="152">
        <v>7</v>
      </c>
      <c r="L311" s="145">
        <v>46024</v>
      </c>
      <c r="M311" s="145">
        <v>46660</v>
      </c>
      <c r="N311" s="134">
        <f t="shared" si="14"/>
        <v>90.857142857142861</v>
      </c>
      <c r="O311" s="132">
        <v>0</v>
      </c>
      <c r="P311" s="155" t="s">
        <v>892</v>
      </c>
      <c r="Q311" s="172">
        <f t="shared" si="15"/>
        <v>0</v>
      </c>
      <c r="R311" s="136" t="str">
        <f t="array" aca="1" ref="R311" ca="1">IF(ISNUMBER(Q311),IF(Q311=100%,"CUMPLIDA",IF(AND(ISNUMBER(M311),ISNUMBER(INDIRECT("FECHA_"&amp;$B311,1))), IF(M311&lt;=INDIRECT("FECHA_"&amp;$B311,1),"INCUMPLIDA","PROCESO"), "VERIFICAR FECHA")),"SIN VALOR AVANCE")</f>
        <v>PROCESO</v>
      </c>
    </row>
    <row r="312" spans="1:18" ht="285.75" hidden="1">
      <c r="A312" s="169" t="s">
        <v>19</v>
      </c>
      <c r="B312" s="138" t="s">
        <v>16</v>
      </c>
      <c r="C312" s="337"/>
      <c r="D312" s="337"/>
      <c r="E312" s="334"/>
      <c r="F312" s="334"/>
      <c r="G312" s="334"/>
      <c r="H312" s="141" t="s">
        <v>857</v>
      </c>
      <c r="I312" s="130" t="s">
        <v>425</v>
      </c>
      <c r="J312" s="130" t="s">
        <v>426</v>
      </c>
      <c r="K312" s="152">
        <v>1</v>
      </c>
      <c r="L312" s="145">
        <v>46024</v>
      </c>
      <c r="M312" s="145">
        <v>46660</v>
      </c>
      <c r="N312" s="134">
        <f t="shared" si="14"/>
        <v>90.857142857142861</v>
      </c>
      <c r="O312" s="132">
        <v>0</v>
      </c>
      <c r="P312" s="155" t="s">
        <v>905</v>
      </c>
      <c r="Q312" s="172">
        <f t="shared" si="15"/>
        <v>0</v>
      </c>
      <c r="R312" s="136" t="str">
        <f t="array" aca="1" ref="R312" ca="1">IF(ISNUMBER(Q312),IF(Q312=100%,"CUMPLIDA",IF(AND(ISNUMBER(M312),ISNUMBER(INDIRECT("FECHA_"&amp;$B312,1))), IF(M312&lt;=INDIRECT("FECHA_"&amp;$B312,1),"INCUMPLIDA","PROCESO"), "VERIFICAR FECHA")),"SIN VALOR AVANCE")</f>
        <v>PROCESO</v>
      </c>
    </row>
    <row r="313" spans="1:18" ht="390.75" hidden="1">
      <c r="A313" s="169" t="s">
        <v>19</v>
      </c>
      <c r="B313" s="138" t="s">
        <v>16</v>
      </c>
      <c r="C313" s="337"/>
      <c r="D313" s="337"/>
      <c r="E313" s="334"/>
      <c r="F313" s="334"/>
      <c r="G313" s="334"/>
      <c r="H313" s="141" t="s">
        <v>858</v>
      </c>
      <c r="I313" s="130" t="s">
        <v>428</v>
      </c>
      <c r="J313" s="130" t="s">
        <v>429</v>
      </c>
      <c r="K313" s="152">
        <v>2</v>
      </c>
      <c r="L313" s="145">
        <v>46024</v>
      </c>
      <c r="M313" s="145">
        <v>46660</v>
      </c>
      <c r="N313" s="134">
        <f t="shared" si="14"/>
        <v>90.857142857142861</v>
      </c>
      <c r="O313" s="132">
        <v>0</v>
      </c>
      <c r="P313" s="155" t="s">
        <v>904</v>
      </c>
      <c r="Q313" s="172">
        <f t="shared" si="15"/>
        <v>0</v>
      </c>
      <c r="R313" s="136" t="str">
        <f t="array" aca="1" ref="R313" ca="1">IF(ISNUMBER(Q313),IF(Q313=100%,"CUMPLIDA",IF(AND(ISNUMBER(M313),ISNUMBER(INDIRECT("FECHA_"&amp;$B313,1))), IF(M313&lt;=INDIRECT("FECHA_"&amp;$B313,1),"INCUMPLIDA","PROCESO"), "VERIFICAR FECHA")),"SIN VALOR AVANCE")</f>
        <v>PROCESO</v>
      </c>
    </row>
    <row r="314" spans="1:18" ht="345.75" hidden="1" customHeight="1">
      <c r="A314" s="169" t="s">
        <v>19</v>
      </c>
      <c r="B314" s="138" t="s">
        <v>16</v>
      </c>
      <c r="C314" s="337" t="s">
        <v>906</v>
      </c>
      <c r="D314" s="337" t="s">
        <v>934</v>
      </c>
      <c r="E314" s="334" t="s">
        <v>935</v>
      </c>
      <c r="F314" s="334"/>
      <c r="G314" s="334" t="s">
        <v>936</v>
      </c>
      <c r="H314" s="128" t="s">
        <v>937</v>
      </c>
      <c r="I314" s="139" t="s">
        <v>937</v>
      </c>
      <c r="J314" s="139" t="s">
        <v>938</v>
      </c>
      <c r="K314" s="135">
        <v>1</v>
      </c>
      <c r="L314" s="133">
        <v>46204</v>
      </c>
      <c r="M314" s="133">
        <v>46446</v>
      </c>
      <c r="N314" s="134">
        <f t="shared" si="14"/>
        <v>34.571428571428569</v>
      </c>
      <c r="O314" s="135">
        <v>0</v>
      </c>
      <c r="P314" s="155" t="s">
        <v>939</v>
      </c>
      <c r="Q314" s="172">
        <f t="shared" si="15"/>
        <v>0</v>
      </c>
      <c r="R314" s="136" t="str">
        <f t="array" aca="1" ref="R314" ca="1">IF(ISNUMBER(Q314),IF(Q314=100%,"CUMPLIDA",IF(AND(ISNUMBER(M314),ISNUMBER(INDIRECT("FECHA_"&amp;$B314,1))), IF(M314&lt;=INDIRECT("FECHA_"&amp;$B314,1),"INCUMPLIDA","PROCESO"), "VERIFICAR FECHA")),"SIN VALOR AVANCE")</f>
        <v>PROCESO</v>
      </c>
    </row>
    <row r="315" spans="1:18" ht="180.75" hidden="1">
      <c r="A315" s="169" t="s">
        <v>19</v>
      </c>
      <c r="B315" s="138" t="s">
        <v>16</v>
      </c>
      <c r="C315" s="337"/>
      <c r="D315" s="337"/>
      <c r="E315" s="334"/>
      <c r="F315" s="334"/>
      <c r="G315" s="334"/>
      <c r="H315" s="128" t="s">
        <v>940</v>
      </c>
      <c r="I315" s="139" t="s">
        <v>940</v>
      </c>
      <c r="J315" s="139" t="s">
        <v>941</v>
      </c>
      <c r="K315" s="132">
        <v>1</v>
      </c>
      <c r="L315" s="133">
        <v>45139</v>
      </c>
      <c r="M315" s="133">
        <v>45230</v>
      </c>
      <c r="N315" s="134">
        <f>(M315-L315)/7</f>
        <v>13</v>
      </c>
      <c r="O315" s="132">
        <v>1</v>
      </c>
      <c r="P315" s="139" t="s">
        <v>942</v>
      </c>
      <c r="Q315" s="135">
        <f t="shared" si="15"/>
        <v>1</v>
      </c>
      <c r="R315" s="136" t="str">
        <f t="array" aca="1" ref="R315" ca="1">IF(ISNUMBER(Q315),IF(Q315=100%,"CUMPLIDA",IF(AND(ISNUMBER(M315),ISNUMBER(INDIRECT("FECHA_"&amp;$B315,1))), IF(M315&lt;=INDIRECT("FECHA_"&amp;$B315,1),"INCUMPLIDA","PROCESO"), "VERIFICAR FECHA")),"SIN VALOR AVANCE")</f>
        <v>CUMPLIDA</v>
      </c>
    </row>
    <row r="316" spans="1:18" ht="225.75" hidden="1">
      <c r="A316" s="169" t="s">
        <v>19</v>
      </c>
      <c r="B316" s="138" t="s">
        <v>16</v>
      </c>
      <c r="C316" s="337"/>
      <c r="D316" s="337"/>
      <c r="E316" s="334"/>
      <c r="F316" s="334"/>
      <c r="G316" s="334"/>
      <c r="H316" s="128" t="s">
        <v>943</v>
      </c>
      <c r="I316" s="139" t="s">
        <v>943</v>
      </c>
      <c r="J316" s="139" t="s">
        <v>944</v>
      </c>
      <c r="K316" s="132">
        <v>2</v>
      </c>
      <c r="L316" s="133">
        <v>45139</v>
      </c>
      <c r="M316" s="133">
        <v>45230</v>
      </c>
      <c r="N316" s="134">
        <f>(M316-L316)/7</f>
        <v>13</v>
      </c>
      <c r="O316" s="132">
        <v>2</v>
      </c>
      <c r="P316" s="130" t="s">
        <v>945</v>
      </c>
      <c r="Q316" s="135">
        <f t="shared" si="15"/>
        <v>1</v>
      </c>
      <c r="R316" s="136" t="str">
        <f t="array" aca="1" ref="R316" ca="1">IF(ISNUMBER(Q316),IF(Q316=100%,"CUMPLIDA",IF(AND(ISNUMBER(M316),ISNUMBER(INDIRECT("FECHA_"&amp;$B316,1))), IF(M316&lt;=INDIRECT("FECHA_"&amp;$B316,1),"INCUMPLIDA","PROCESO"), "VERIFICAR FECHA")),"SIN VALOR AVANCE")</f>
        <v>CUMPLIDA</v>
      </c>
    </row>
    <row r="317" spans="1:18" ht="225.75" hidden="1">
      <c r="A317" s="169" t="s">
        <v>19</v>
      </c>
      <c r="B317" s="138" t="s">
        <v>16</v>
      </c>
      <c r="C317" s="337"/>
      <c r="D317" s="337"/>
      <c r="E317" s="334"/>
      <c r="F317" s="334"/>
      <c r="G317" s="334"/>
      <c r="H317" s="128" t="s">
        <v>946</v>
      </c>
      <c r="I317" s="139" t="s">
        <v>946</v>
      </c>
      <c r="J317" s="139" t="s">
        <v>947</v>
      </c>
      <c r="K317" s="135">
        <v>1</v>
      </c>
      <c r="L317" s="133">
        <v>45139</v>
      </c>
      <c r="M317" s="133">
        <v>45230</v>
      </c>
      <c r="N317" s="134">
        <f>(M317-L317)/7</f>
        <v>13</v>
      </c>
      <c r="O317" s="135">
        <v>1</v>
      </c>
      <c r="P317" s="130" t="s">
        <v>945</v>
      </c>
      <c r="Q317" s="135">
        <f t="shared" si="15"/>
        <v>1</v>
      </c>
      <c r="R317" s="136" t="str">
        <f t="array" aca="1" ref="R317" ca="1">IF(ISNUMBER(Q317),IF(Q317=100%,"CUMPLIDA",IF(AND(ISNUMBER(M317),ISNUMBER(INDIRECT("FECHA_"&amp;$B317,1))), IF(M317&lt;=INDIRECT("FECHA_"&amp;$B317,1),"INCUMPLIDA","PROCESO"), "VERIFICAR FECHA")),"SIN VALOR AVANCE")</f>
        <v>CUMPLIDA</v>
      </c>
    </row>
    <row r="318" spans="1:18" ht="345.75" hidden="1" customHeight="1">
      <c r="A318" s="169" t="s">
        <v>19</v>
      </c>
      <c r="B318" s="138" t="s">
        <v>16</v>
      </c>
      <c r="C318" s="337" t="s">
        <v>906</v>
      </c>
      <c r="D318" s="337" t="s">
        <v>948</v>
      </c>
      <c r="E318" s="334" t="s">
        <v>949</v>
      </c>
      <c r="F318" s="334"/>
      <c r="G318" s="335" t="s">
        <v>950</v>
      </c>
      <c r="H318" s="128" t="s">
        <v>937</v>
      </c>
      <c r="I318" s="139" t="s">
        <v>937</v>
      </c>
      <c r="J318" s="139" t="s">
        <v>938</v>
      </c>
      <c r="K318" s="135">
        <v>1</v>
      </c>
      <c r="L318" s="133">
        <v>46204</v>
      </c>
      <c r="M318" s="133">
        <v>46446</v>
      </c>
      <c r="N318" s="134">
        <v>35</v>
      </c>
      <c r="O318" s="135">
        <v>0</v>
      </c>
      <c r="P318" s="130" t="s">
        <v>951</v>
      </c>
      <c r="Q318" s="135">
        <f t="shared" si="15"/>
        <v>0</v>
      </c>
      <c r="R318" s="136" t="str">
        <f t="array" aca="1" ref="R318" ca="1">IF(ISNUMBER(Q318),IF(Q318=100%,"CUMPLIDA",IF(AND(ISNUMBER(M318),ISNUMBER(INDIRECT("FECHA_"&amp;$B318,1))), IF(M318&lt;=INDIRECT("FECHA_"&amp;$B318,1),"INCUMPLIDA","PROCESO"), "VERIFICAR FECHA")),"SIN VALOR AVANCE")</f>
        <v>PROCESO</v>
      </c>
    </row>
    <row r="319" spans="1:18" ht="409.5" hidden="1">
      <c r="A319" s="169" t="s">
        <v>19</v>
      </c>
      <c r="B319" s="138" t="s">
        <v>16</v>
      </c>
      <c r="C319" s="337"/>
      <c r="D319" s="337"/>
      <c r="E319" s="334"/>
      <c r="F319" s="334"/>
      <c r="G319" s="335"/>
      <c r="H319" s="128" t="s">
        <v>921</v>
      </c>
      <c r="I319" s="139" t="s">
        <v>921</v>
      </c>
      <c r="J319" s="139" t="s">
        <v>922</v>
      </c>
      <c r="K319" s="132">
        <v>1</v>
      </c>
      <c r="L319" s="133">
        <v>45306</v>
      </c>
      <c r="M319" s="133">
        <v>45504</v>
      </c>
      <c r="N319" s="134">
        <f t="shared" ref="N319:N336" si="16">(M319-L319)/7</f>
        <v>28.285714285714285</v>
      </c>
      <c r="O319" s="132">
        <v>1</v>
      </c>
      <c r="P319" s="139" t="s">
        <v>952</v>
      </c>
      <c r="Q319" s="135">
        <f t="shared" si="15"/>
        <v>1</v>
      </c>
      <c r="R319" s="136" t="str">
        <f t="array" aca="1" ref="R319" ca="1">IF(ISNUMBER(Q319),IF(Q319=100%,"CUMPLIDA",IF(AND(ISNUMBER(M319),ISNUMBER(INDIRECT("FECHA_"&amp;$B319,1))), IF(M319&lt;=INDIRECT("FECHA_"&amp;$B319,1),"INCUMPLIDA","PROCESO"), "VERIFICAR FECHA")),"SIN VALOR AVANCE")</f>
        <v>CUMPLIDA</v>
      </c>
    </row>
    <row r="320" spans="1:18" ht="330.75" hidden="1">
      <c r="A320" s="169" t="s">
        <v>19</v>
      </c>
      <c r="B320" s="138" t="s">
        <v>16</v>
      </c>
      <c r="C320" s="337"/>
      <c r="D320" s="337"/>
      <c r="E320" s="334"/>
      <c r="F320" s="334"/>
      <c r="G320" s="335"/>
      <c r="H320" s="128" t="s">
        <v>953</v>
      </c>
      <c r="I320" s="139" t="s">
        <v>953</v>
      </c>
      <c r="J320" s="139" t="s">
        <v>925</v>
      </c>
      <c r="K320" s="132">
        <v>1</v>
      </c>
      <c r="L320" s="133">
        <v>45505</v>
      </c>
      <c r="M320" s="133">
        <v>45596</v>
      </c>
      <c r="N320" s="134">
        <f t="shared" si="16"/>
        <v>13</v>
      </c>
      <c r="O320" s="132">
        <v>1</v>
      </c>
      <c r="P320" s="139" t="s">
        <v>954</v>
      </c>
      <c r="Q320" s="135">
        <f t="shared" si="15"/>
        <v>1</v>
      </c>
      <c r="R320" s="136" t="str">
        <f t="array" aca="1" ref="R320" ca="1">IF(ISNUMBER(Q320),IF(Q320=100%,"CUMPLIDA",IF(AND(ISNUMBER(M320),ISNUMBER(INDIRECT("FECHA_"&amp;$B320,1))), IF(M320&lt;=INDIRECT("FECHA_"&amp;$B320,1),"INCUMPLIDA","PROCESO"), "VERIFICAR FECHA")),"SIN VALOR AVANCE")</f>
        <v>CUMPLIDA</v>
      </c>
    </row>
    <row r="321" spans="1:18" ht="345.75" hidden="1">
      <c r="A321" s="169" t="s">
        <v>19</v>
      </c>
      <c r="B321" s="138" t="s">
        <v>16</v>
      </c>
      <c r="C321" s="337"/>
      <c r="D321" s="337"/>
      <c r="E321" s="334"/>
      <c r="F321" s="334"/>
      <c r="G321" s="335"/>
      <c r="H321" s="128" t="s">
        <v>927</v>
      </c>
      <c r="I321" s="139" t="s">
        <v>927</v>
      </c>
      <c r="J321" s="139" t="s">
        <v>928</v>
      </c>
      <c r="K321" s="132">
        <v>1</v>
      </c>
      <c r="L321" s="133">
        <v>45597</v>
      </c>
      <c r="M321" s="133">
        <v>45869</v>
      </c>
      <c r="N321" s="134">
        <f t="shared" si="16"/>
        <v>38.857142857142854</v>
      </c>
      <c r="O321" s="132">
        <v>1</v>
      </c>
      <c r="P321" s="139" t="s">
        <v>955</v>
      </c>
      <c r="Q321" s="135">
        <f t="shared" si="15"/>
        <v>1</v>
      </c>
      <c r="R321" s="136" t="str">
        <f t="array" aca="1" ref="R321" ca="1">IF(ISNUMBER(Q321),IF(Q321=100%,"CUMPLIDA",IF(AND(ISNUMBER(M321),ISNUMBER(INDIRECT("FECHA_"&amp;$B321,1))), IF(M321&lt;=INDIRECT("FECHA_"&amp;$B321,1),"INCUMPLIDA","PROCESO"), "VERIFICAR FECHA")),"SIN VALOR AVANCE")</f>
        <v>CUMPLIDA</v>
      </c>
    </row>
    <row r="322" spans="1:18" ht="195.75" hidden="1">
      <c r="A322" s="169" t="s">
        <v>19</v>
      </c>
      <c r="B322" s="138" t="s">
        <v>16</v>
      </c>
      <c r="C322" s="337"/>
      <c r="D322" s="337"/>
      <c r="E322" s="334"/>
      <c r="F322" s="334"/>
      <c r="G322" s="335"/>
      <c r="H322" s="128" t="s">
        <v>930</v>
      </c>
      <c r="I322" s="139" t="s">
        <v>931</v>
      </c>
      <c r="J322" s="139" t="s">
        <v>164</v>
      </c>
      <c r="K322" s="132">
        <v>1</v>
      </c>
      <c r="L322" s="175">
        <v>46204</v>
      </c>
      <c r="M322" s="175">
        <v>46326</v>
      </c>
      <c r="N322" s="134">
        <f t="shared" si="16"/>
        <v>17.428571428571427</v>
      </c>
      <c r="O322" s="132">
        <v>0</v>
      </c>
      <c r="P322" s="177" t="s">
        <v>956</v>
      </c>
      <c r="Q322" s="135">
        <f t="shared" si="15"/>
        <v>0</v>
      </c>
      <c r="R322" s="136" t="str">
        <f t="array" aca="1" ref="R322" ca="1">IF(ISNUMBER(Q322),IF(Q322=100%,"CUMPLIDA",IF(AND(ISNUMBER(M322),ISNUMBER(INDIRECT("FECHA_"&amp;$B322,1))), IF(M322&lt;=INDIRECT("FECHA_"&amp;$B322,1),"INCUMPLIDA","PROCESO"), "VERIFICAR FECHA")),"SIN VALOR AVANCE")</f>
        <v>PROCESO</v>
      </c>
    </row>
    <row r="323" spans="1:18" ht="409.5" hidden="1">
      <c r="A323" s="169" t="s">
        <v>19</v>
      </c>
      <c r="B323" s="138" t="s">
        <v>16</v>
      </c>
      <c r="C323" s="337"/>
      <c r="D323" s="337"/>
      <c r="E323" s="334"/>
      <c r="F323" s="334"/>
      <c r="G323" s="335"/>
      <c r="H323" s="335" t="s">
        <v>903</v>
      </c>
      <c r="I323" s="148" t="s">
        <v>831</v>
      </c>
      <c r="J323" s="130" t="s">
        <v>832</v>
      </c>
      <c r="K323" s="132">
        <v>1</v>
      </c>
      <c r="L323" s="133">
        <v>45231</v>
      </c>
      <c r="M323" s="133">
        <v>45504</v>
      </c>
      <c r="N323" s="134">
        <f t="shared" si="16"/>
        <v>39</v>
      </c>
      <c r="O323" s="132">
        <v>1</v>
      </c>
      <c r="P323" s="155" t="s">
        <v>933</v>
      </c>
      <c r="Q323" s="172">
        <f t="shared" si="15"/>
        <v>1</v>
      </c>
      <c r="R323" s="136" t="str">
        <f t="array" aca="1" ref="R323" ca="1">IF(ISNUMBER(Q323),IF(Q323=100%,"CUMPLIDA",IF(AND(ISNUMBER(M323),ISNUMBER(INDIRECT("FECHA_"&amp;$B323,1))), IF(M323&lt;=INDIRECT("FECHA_"&amp;$B323,1),"INCUMPLIDA","PROCESO"), "VERIFICAR FECHA")),"SIN VALOR AVANCE")</f>
        <v>CUMPLIDA</v>
      </c>
    </row>
    <row r="324" spans="1:18" ht="390.75" hidden="1">
      <c r="A324" s="169" t="s">
        <v>19</v>
      </c>
      <c r="B324" s="138" t="s">
        <v>16</v>
      </c>
      <c r="C324" s="337"/>
      <c r="D324" s="337"/>
      <c r="E324" s="334"/>
      <c r="F324" s="334"/>
      <c r="G324" s="335"/>
      <c r="H324" s="335"/>
      <c r="I324" s="148" t="s">
        <v>834</v>
      </c>
      <c r="J324" s="130" t="s">
        <v>835</v>
      </c>
      <c r="K324" s="132">
        <v>1</v>
      </c>
      <c r="L324" s="133">
        <v>45231</v>
      </c>
      <c r="M324" s="133">
        <v>45504</v>
      </c>
      <c r="N324" s="134">
        <f t="shared" si="16"/>
        <v>39</v>
      </c>
      <c r="O324" s="132">
        <v>1</v>
      </c>
      <c r="P324" s="155" t="s">
        <v>904</v>
      </c>
      <c r="Q324" s="172">
        <f t="shared" si="15"/>
        <v>1</v>
      </c>
      <c r="R324" s="136" t="str">
        <f t="array" aca="1" ref="R324" ca="1">IF(ISNUMBER(Q324),IF(Q324=100%,"CUMPLIDA",IF(AND(ISNUMBER(M324),ISNUMBER(INDIRECT("FECHA_"&amp;$B324,1))), IF(M324&lt;=INDIRECT("FECHA_"&amp;$B324,1),"INCUMPLIDA","PROCESO"), "VERIFICAR FECHA")),"SIN VALOR AVANCE")</f>
        <v>CUMPLIDA</v>
      </c>
    </row>
    <row r="325" spans="1:18" ht="285.75" hidden="1">
      <c r="A325" s="169" t="s">
        <v>19</v>
      </c>
      <c r="B325" s="138" t="s">
        <v>16</v>
      </c>
      <c r="C325" s="337"/>
      <c r="D325" s="337"/>
      <c r="E325" s="334"/>
      <c r="F325" s="334"/>
      <c r="G325" s="335"/>
      <c r="H325" s="141" t="s">
        <v>837</v>
      </c>
      <c r="I325" s="130" t="s">
        <v>838</v>
      </c>
      <c r="J325" s="130" t="s">
        <v>839</v>
      </c>
      <c r="K325" s="152">
        <v>1</v>
      </c>
      <c r="L325" s="145">
        <v>45323</v>
      </c>
      <c r="M325" s="145">
        <v>45747</v>
      </c>
      <c r="N325" s="134">
        <f t="shared" si="16"/>
        <v>60.571428571428569</v>
      </c>
      <c r="O325" s="132">
        <v>1</v>
      </c>
      <c r="P325" s="155" t="s">
        <v>905</v>
      </c>
      <c r="Q325" s="172">
        <f t="shared" si="15"/>
        <v>1</v>
      </c>
      <c r="R325" s="136" t="str">
        <f t="array" aca="1" ref="R325" ca="1">IF(ISNUMBER(Q325),IF(Q325=100%,"CUMPLIDA",IF(AND(ISNUMBER(M325),ISNUMBER(INDIRECT("FECHA_"&amp;$B325,1))), IF(M325&lt;=INDIRECT("FECHA_"&amp;$B325,1),"INCUMPLIDA","PROCESO"), "VERIFICAR FECHA")),"SIN VALOR AVANCE")</f>
        <v>CUMPLIDA</v>
      </c>
    </row>
    <row r="326" spans="1:18" ht="135.75" hidden="1">
      <c r="A326" s="169" t="s">
        <v>19</v>
      </c>
      <c r="B326" s="138" t="s">
        <v>16</v>
      </c>
      <c r="C326" s="337"/>
      <c r="D326" s="337"/>
      <c r="E326" s="334"/>
      <c r="F326" s="334"/>
      <c r="G326" s="335"/>
      <c r="H326" s="141" t="s">
        <v>841</v>
      </c>
      <c r="I326" s="130" t="s">
        <v>841</v>
      </c>
      <c r="J326" s="130" t="s">
        <v>842</v>
      </c>
      <c r="K326" s="152">
        <v>1</v>
      </c>
      <c r="L326" s="145">
        <v>45323</v>
      </c>
      <c r="M326" s="145">
        <v>45747</v>
      </c>
      <c r="N326" s="134">
        <f t="shared" si="16"/>
        <v>60.571428571428569</v>
      </c>
      <c r="O326" s="132">
        <v>1</v>
      </c>
      <c r="P326" s="155" t="s">
        <v>892</v>
      </c>
      <c r="Q326" s="172">
        <f t="shared" si="15"/>
        <v>1</v>
      </c>
      <c r="R326" s="136" t="str">
        <f t="array" aca="1" ref="R326" ca="1">IF(ISNUMBER(Q326),IF(Q326=100%,"CUMPLIDA",IF(AND(ISNUMBER(M326),ISNUMBER(INDIRECT("FECHA_"&amp;$B326,1))), IF(M326&lt;=INDIRECT("FECHA_"&amp;$B326,1),"INCUMPLIDA","PROCESO"), "VERIFICAR FECHA")),"SIN VALOR AVANCE")</f>
        <v>CUMPLIDA</v>
      </c>
    </row>
    <row r="327" spans="1:18" ht="135.75" hidden="1">
      <c r="A327" s="169" t="s">
        <v>19</v>
      </c>
      <c r="B327" s="138" t="s">
        <v>16</v>
      </c>
      <c r="C327" s="337"/>
      <c r="D327" s="337"/>
      <c r="E327" s="334"/>
      <c r="F327" s="334"/>
      <c r="G327" s="335"/>
      <c r="H327" s="141" t="s">
        <v>844</v>
      </c>
      <c r="I327" s="130" t="s">
        <v>845</v>
      </c>
      <c r="J327" s="130" t="s">
        <v>846</v>
      </c>
      <c r="K327" s="152">
        <v>1</v>
      </c>
      <c r="L327" s="145">
        <v>45231</v>
      </c>
      <c r="M327" s="145">
        <v>45747</v>
      </c>
      <c r="N327" s="134">
        <f t="shared" si="16"/>
        <v>73.714285714285708</v>
      </c>
      <c r="O327" s="132">
        <v>1</v>
      </c>
      <c r="P327" s="155" t="s">
        <v>892</v>
      </c>
      <c r="Q327" s="172">
        <f t="shared" si="15"/>
        <v>1</v>
      </c>
      <c r="R327" s="136" t="str">
        <f t="array" aca="1" ref="R327" ca="1">IF(ISNUMBER(Q327),IF(Q327=100%,"CUMPLIDA",IF(AND(ISNUMBER(M327),ISNUMBER(INDIRECT("FECHA_"&amp;$B327,1))), IF(M327&lt;=INDIRECT("FECHA_"&amp;$B327,1),"INCUMPLIDA","PROCESO"), "VERIFICAR FECHA")),"SIN VALOR AVANCE")</f>
        <v>CUMPLIDA</v>
      </c>
    </row>
    <row r="328" spans="1:18" ht="285.75" hidden="1">
      <c r="A328" s="169" t="s">
        <v>19</v>
      </c>
      <c r="B328" s="138" t="s">
        <v>16</v>
      </c>
      <c r="C328" s="337"/>
      <c r="D328" s="337"/>
      <c r="E328" s="334"/>
      <c r="F328" s="334"/>
      <c r="G328" s="335"/>
      <c r="H328" s="141" t="s">
        <v>847</v>
      </c>
      <c r="I328" s="130" t="s">
        <v>847</v>
      </c>
      <c r="J328" s="130" t="s">
        <v>848</v>
      </c>
      <c r="K328" s="152">
        <v>1</v>
      </c>
      <c r="L328" s="145">
        <v>45323</v>
      </c>
      <c r="M328" s="145">
        <v>45747</v>
      </c>
      <c r="N328" s="134">
        <f t="shared" si="16"/>
        <v>60.571428571428569</v>
      </c>
      <c r="O328" s="132">
        <v>1</v>
      </c>
      <c r="P328" s="155" t="s">
        <v>905</v>
      </c>
      <c r="Q328" s="172">
        <f t="shared" si="15"/>
        <v>1</v>
      </c>
      <c r="R328" s="136" t="str">
        <f t="array" aca="1" ref="R328" ca="1">IF(ISNUMBER(Q328),IF(Q328=100%,"CUMPLIDA",IF(AND(ISNUMBER(M328),ISNUMBER(INDIRECT("FECHA_"&amp;$B328,1))), IF(M328&lt;=INDIRECT("FECHA_"&amp;$B328,1),"INCUMPLIDA","PROCESO"), "VERIFICAR FECHA")),"SIN VALOR AVANCE")</f>
        <v>CUMPLIDA</v>
      </c>
    </row>
    <row r="329" spans="1:18" ht="135.75" hidden="1">
      <c r="A329" s="169" t="s">
        <v>19</v>
      </c>
      <c r="B329" s="138" t="s">
        <v>16</v>
      </c>
      <c r="C329" s="337"/>
      <c r="D329" s="337"/>
      <c r="E329" s="334"/>
      <c r="F329" s="334"/>
      <c r="G329" s="335"/>
      <c r="H329" s="141" t="s">
        <v>849</v>
      </c>
      <c r="I329" s="130" t="s">
        <v>849</v>
      </c>
      <c r="J329" s="130" t="s">
        <v>850</v>
      </c>
      <c r="K329" s="152">
        <v>1</v>
      </c>
      <c r="L329" s="145">
        <v>45231</v>
      </c>
      <c r="M329" s="145">
        <v>45747</v>
      </c>
      <c r="N329" s="134">
        <f t="shared" si="16"/>
        <v>73.714285714285708</v>
      </c>
      <c r="O329" s="132">
        <v>1</v>
      </c>
      <c r="P329" s="155" t="s">
        <v>892</v>
      </c>
      <c r="Q329" s="172">
        <f t="shared" si="15"/>
        <v>1</v>
      </c>
      <c r="R329" s="136" t="str">
        <f t="array" aca="1" ref="R329" ca="1">IF(ISNUMBER(Q329),IF(Q329=100%,"CUMPLIDA",IF(AND(ISNUMBER(M329),ISNUMBER(INDIRECT("FECHA_"&amp;$B329,1))), IF(M329&lt;=INDIRECT("FECHA_"&amp;$B329,1),"INCUMPLIDA","PROCESO"), "VERIFICAR FECHA")),"SIN VALOR AVANCE")</f>
        <v>CUMPLIDA</v>
      </c>
    </row>
    <row r="330" spans="1:18" ht="390.75" hidden="1">
      <c r="A330" s="169" t="s">
        <v>19</v>
      </c>
      <c r="B330" s="138" t="s">
        <v>16</v>
      </c>
      <c r="C330" s="337"/>
      <c r="D330" s="337"/>
      <c r="E330" s="334"/>
      <c r="F330" s="334"/>
      <c r="G330" s="335"/>
      <c r="H330" s="141" t="s">
        <v>851</v>
      </c>
      <c r="I330" s="130" t="s">
        <v>851</v>
      </c>
      <c r="J330" s="130" t="s">
        <v>852</v>
      </c>
      <c r="K330" s="152">
        <v>1</v>
      </c>
      <c r="L330" s="145">
        <v>45231</v>
      </c>
      <c r="M330" s="145">
        <v>45808</v>
      </c>
      <c r="N330" s="134">
        <f t="shared" si="16"/>
        <v>82.428571428571431</v>
      </c>
      <c r="O330" s="132">
        <v>1</v>
      </c>
      <c r="P330" s="155" t="s">
        <v>904</v>
      </c>
      <c r="Q330" s="172">
        <f t="shared" si="15"/>
        <v>1</v>
      </c>
      <c r="R330" s="136" t="str">
        <f t="array" aca="1" ref="R330" ca="1">IF(ISNUMBER(Q330),IF(Q330=100%,"CUMPLIDA",IF(AND(ISNUMBER(M330),ISNUMBER(INDIRECT("FECHA_"&amp;$B330,1))), IF(M330&lt;=INDIRECT("FECHA_"&amp;$B330,1),"INCUMPLIDA","PROCESO"), "VERIFICAR FECHA")),"SIN VALOR AVANCE")</f>
        <v>CUMPLIDA</v>
      </c>
    </row>
    <row r="331" spans="1:18" ht="135.75" hidden="1">
      <c r="A331" s="169" t="s">
        <v>19</v>
      </c>
      <c r="B331" s="138" t="s">
        <v>16</v>
      </c>
      <c r="C331" s="337"/>
      <c r="D331" s="337"/>
      <c r="E331" s="334"/>
      <c r="F331" s="334"/>
      <c r="G331" s="335"/>
      <c r="H331" s="141" t="s">
        <v>854</v>
      </c>
      <c r="I331" s="130" t="s">
        <v>421</v>
      </c>
      <c r="J331" s="130" t="s">
        <v>855</v>
      </c>
      <c r="K331" s="152">
        <v>8</v>
      </c>
      <c r="L331" s="145">
        <v>45809</v>
      </c>
      <c r="M331" s="145">
        <v>46568</v>
      </c>
      <c r="N331" s="134">
        <f t="shared" si="16"/>
        <v>108.42857142857143</v>
      </c>
      <c r="O331" s="132">
        <v>0</v>
      </c>
      <c r="P331" s="155" t="s">
        <v>892</v>
      </c>
      <c r="Q331" s="172">
        <f t="shared" si="15"/>
        <v>0</v>
      </c>
      <c r="R331" s="136" t="str">
        <f t="array" aca="1" ref="R331" ca="1">IF(ISNUMBER(Q331),IF(Q331=100%,"CUMPLIDA",IF(AND(ISNUMBER(M331),ISNUMBER(INDIRECT("FECHA_"&amp;$B331,1))), IF(M331&lt;=INDIRECT("FECHA_"&amp;$B331,1),"INCUMPLIDA","PROCESO"), "VERIFICAR FECHA")),"SIN VALOR AVANCE")</f>
        <v>PROCESO</v>
      </c>
    </row>
    <row r="332" spans="1:18" ht="285.75" hidden="1">
      <c r="A332" s="169" t="s">
        <v>19</v>
      </c>
      <c r="B332" s="138" t="s">
        <v>16</v>
      </c>
      <c r="C332" s="337"/>
      <c r="D332" s="337"/>
      <c r="E332" s="334"/>
      <c r="F332" s="334"/>
      <c r="G332" s="335"/>
      <c r="H332" s="141" t="s">
        <v>857</v>
      </c>
      <c r="I332" s="130" t="s">
        <v>425</v>
      </c>
      <c r="J332" s="130" t="s">
        <v>426</v>
      </c>
      <c r="K332" s="152">
        <v>1</v>
      </c>
      <c r="L332" s="145">
        <v>45809</v>
      </c>
      <c r="M332" s="145">
        <v>46568</v>
      </c>
      <c r="N332" s="134">
        <f t="shared" si="16"/>
        <v>108.42857142857143</v>
      </c>
      <c r="O332" s="132">
        <v>0</v>
      </c>
      <c r="P332" s="155" t="s">
        <v>905</v>
      </c>
      <c r="Q332" s="172">
        <f t="shared" si="15"/>
        <v>0</v>
      </c>
      <c r="R332" s="136" t="str">
        <f t="array" aca="1" ref="R332" ca="1">IF(ISNUMBER(Q332),IF(Q332=100%,"CUMPLIDA",IF(AND(ISNUMBER(M332),ISNUMBER(INDIRECT("FECHA_"&amp;$B332,1))), IF(M332&lt;=INDIRECT("FECHA_"&amp;$B332,1),"INCUMPLIDA","PROCESO"), "VERIFICAR FECHA")),"SIN VALOR AVANCE")</f>
        <v>PROCESO</v>
      </c>
    </row>
    <row r="333" spans="1:18" ht="390.75" hidden="1">
      <c r="A333" s="169" t="s">
        <v>19</v>
      </c>
      <c r="B333" s="138" t="s">
        <v>16</v>
      </c>
      <c r="C333" s="337"/>
      <c r="D333" s="337"/>
      <c r="E333" s="334"/>
      <c r="F333" s="334"/>
      <c r="G333" s="335"/>
      <c r="H333" s="141" t="s">
        <v>858</v>
      </c>
      <c r="I333" s="130" t="s">
        <v>428</v>
      </c>
      <c r="J333" s="130" t="s">
        <v>429</v>
      </c>
      <c r="K333" s="152">
        <v>2</v>
      </c>
      <c r="L333" s="145">
        <v>45809</v>
      </c>
      <c r="M333" s="145">
        <v>46568</v>
      </c>
      <c r="N333" s="134">
        <f t="shared" si="16"/>
        <v>108.42857142857143</v>
      </c>
      <c r="O333" s="132">
        <v>0</v>
      </c>
      <c r="P333" s="155" t="s">
        <v>904</v>
      </c>
      <c r="Q333" s="172">
        <f t="shared" si="15"/>
        <v>0</v>
      </c>
      <c r="R333" s="136" t="str">
        <f t="array" aca="1" ref="R333" ca="1">IF(ISNUMBER(Q333),IF(Q333=100%,"CUMPLIDA",IF(AND(ISNUMBER(M333),ISNUMBER(INDIRECT("FECHA_"&amp;$B333,1))), IF(M333&lt;=INDIRECT("FECHA_"&amp;$B333,1),"INCUMPLIDA","PROCESO"), "VERIFICAR FECHA")),"SIN VALOR AVANCE")</f>
        <v>PROCESO</v>
      </c>
    </row>
    <row r="334" spans="1:18" ht="345.75" hidden="1" customHeight="1">
      <c r="A334" s="169" t="s">
        <v>19</v>
      </c>
      <c r="B334" s="138" t="s">
        <v>16</v>
      </c>
      <c r="C334" s="337" t="s">
        <v>906</v>
      </c>
      <c r="D334" s="337" t="s">
        <v>957</v>
      </c>
      <c r="E334" s="334" t="s">
        <v>958</v>
      </c>
      <c r="F334" s="334"/>
      <c r="G334" s="335" t="s">
        <v>959</v>
      </c>
      <c r="H334" s="128" t="s">
        <v>960</v>
      </c>
      <c r="I334" s="139" t="s">
        <v>960</v>
      </c>
      <c r="J334" s="139" t="s">
        <v>961</v>
      </c>
      <c r="K334" s="135">
        <v>1</v>
      </c>
      <c r="L334" s="178">
        <v>46204</v>
      </c>
      <c r="M334" s="175">
        <v>46446</v>
      </c>
      <c r="N334" s="134">
        <f t="shared" si="16"/>
        <v>34.571428571428569</v>
      </c>
      <c r="O334" s="135">
        <v>0</v>
      </c>
      <c r="P334" s="155" t="s">
        <v>962</v>
      </c>
      <c r="Q334" s="135">
        <f t="shared" si="15"/>
        <v>0</v>
      </c>
      <c r="R334" s="136" t="str">
        <f t="array" aca="1" ref="R334" ca="1">IF(ISNUMBER(Q334),IF(Q334=100%,"CUMPLIDA",IF(AND(ISNUMBER(M334),ISNUMBER(INDIRECT("FECHA_"&amp;$B334,1))), IF(M334&lt;=INDIRECT("FECHA_"&amp;$B334,1),"INCUMPLIDA","PROCESO"), "VERIFICAR FECHA")),"SIN VALOR AVANCE")</f>
        <v>PROCESO</v>
      </c>
    </row>
    <row r="335" spans="1:18" ht="225.75" hidden="1">
      <c r="A335" s="169" t="s">
        <v>19</v>
      </c>
      <c r="B335" s="138" t="s">
        <v>16</v>
      </c>
      <c r="C335" s="337"/>
      <c r="D335" s="337"/>
      <c r="E335" s="334"/>
      <c r="F335" s="334"/>
      <c r="G335" s="335"/>
      <c r="H335" s="128" t="s">
        <v>963</v>
      </c>
      <c r="I335" s="139" t="s">
        <v>963</v>
      </c>
      <c r="J335" s="139" t="s">
        <v>964</v>
      </c>
      <c r="K335" s="135">
        <v>1</v>
      </c>
      <c r="L335" s="133">
        <v>45139</v>
      </c>
      <c r="M335" s="133">
        <v>45230</v>
      </c>
      <c r="N335" s="134">
        <f t="shared" si="16"/>
        <v>13</v>
      </c>
      <c r="O335" s="135">
        <v>1</v>
      </c>
      <c r="P335" s="139" t="s">
        <v>945</v>
      </c>
      <c r="Q335" s="135">
        <f t="shared" si="15"/>
        <v>1</v>
      </c>
      <c r="R335" s="136" t="str">
        <f t="array" aca="1" ref="R335" ca="1">IF(ISNUMBER(Q335),IF(Q335=100%,"CUMPLIDA",IF(AND(ISNUMBER(M335),ISNUMBER(INDIRECT("FECHA_"&amp;$B335,1))), IF(M335&lt;=INDIRECT("FECHA_"&amp;$B335,1),"INCUMPLIDA","PROCESO"), "VERIFICAR FECHA")),"SIN VALOR AVANCE")</f>
        <v>CUMPLIDA</v>
      </c>
    </row>
    <row r="336" spans="1:18" ht="255.75" hidden="1">
      <c r="A336" s="169" t="s">
        <v>19</v>
      </c>
      <c r="B336" s="138" t="s">
        <v>16</v>
      </c>
      <c r="C336" s="337"/>
      <c r="D336" s="337"/>
      <c r="E336" s="334"/>
      <c r="F336" s="334"/>
      <c r="G336" s="335"/>
      <c r="H336" s="128" t="s">
        <v>965</v>
      </c>
      <c r="I336" s="139" t="s">
        <v>966</v>
      </c>
      <c r="J336" s="139" t="s">
        <v>967</v>
      </c>
      <c r="K336" s="135">
        <v>1</v>
      </c>
      <c r="L336" s="178">
        <v>46204</v>
      </c>
      <c r="M336" s="175">
        <v>46446</v>
      </c>
      <c r="N336" s="134">
        <f t="shared" si="16"/>
        <v>34.571428571428569</v>
      </c>
      <c r="O336" s="135">
        <v>0</v>
      </c>
      <c r="P336" s="159" t="s">
        <v>968</v>
      </c>
      <c r="Q336" s="135">
        <f t="shared" si="15"/>
        <v>0</v>
      </c>
      <c r="R336" s="136" t="str">
        <f t="array" aca="1" ref="R336" ca="1">IF(ISNUMBER(Q336),IF(Q336=100%,"CUMPLIDA",IF(AND(ISNUMBER(M336),ISNUMBER(INDIRECT("FECHA_"&amp;$B336,1))), IF(M336&lt;=INDIRECT("FECHA_"&amp;$B336,1),"INCUMPLIDA","PROCESO"), "VERIFICAR FECHA")),"SIN VALOR AVANCE")</f>
        <v>PROCESO</v>
      </c>
    </row>
    <row r="337" spans="1:18" ht="409.5" hidden="1">
      <c r="A337" s="169" t="s">
        <v>19</v>
      </c>
      <c r="B337" s="138" t="s">
        <v>16</v>
      </c>
      <c r="C337" s="337"/>
      <c r="D337" s="337"/>
      <c r="E337" s="334"/>
      <c r="F337" s="334"/>
      <c r="G337" s="335"/>
      <c r="H337" s="128" t="s">
        <v>969</v>
      </c>
      <c r="I337" s="139" t="s">
        <v>969</v>
      </c>
      <c r="J337" s="139" t="s">
        <v>970</v>
      </c>
      <c r="K337" s="135">
        <v>1</v>
      </c>
      <c r="L337" s="178">
        <v>46204</v>
      </c>
      <c r="M337" s="175">
        <v>46446</v>
      </c>
      <c r="N337" s="134">
        <v>35</v>
      </c>
      <c r="O337" s="135">
        <v>0</v>
      </c>
      <c r="P337" s="139" t="s">
        <v>971</v>
      </c>
      <c r="Q337" s="135">
        <f t="shared" si="15"/>
        <v>0</v>
      </c>
      <c r="R337" s="136" t="str">
        <f t="array" aca="1" ref="R337" ca="1">IF(ISNUMBER(Q337),IF(Q337=100%,"CUMPLIDA",IF(AND(ISNUMBER(M337),ISNUMBER(INDIRECT("FECHA_"&amp;$B337,1))), IF(M337&lt;=INDIRECT("FECHA_"&amp;$B337,1),"INCUMPLIDA","PROCESO"), "VERIFICAR FECHA")),"SIN VALOR AVANCE")</f>
        <v>PROCESO</v>
      </c>
    </row>
    <row r="338" spans="1:18" ht="409.5" hidden="1">
      <c r="A338" s="169" t="s">
        <v>19</v>
      </c>
      <c r="B338" s="138" t="s">
        <v>16</v>
      </c>
      <c r="C338" s="337" t="s">
        <v>906</v>
      </c>
      <c r="D338" s="337" t="s">
        <v>972</v>
      </c>
      <c r="E338" s="334" t="s">
        <v>973</v>
      </c>
      <c r="F338" s="334"/>
      <c r="G338" s="335" t="s">
        <v>974</v>
      </c>
      <c r="H338" s="128" t="s">
        <v>921</v>
      </c>
      <c r="I338" s="139" t="s">
        <v>921</v>
      </c>
      <c r="J338" s="139" t="s">
        <v>922</v>
      </c>
      <c r="K338" s="132">
        <v>1</v>
      </c>
      <c r="L338" s="133">
        <v>45306</v>
      </c>
      <c r="M338" s="133">
        <v>45504</v>
      </c>
      <c r="N338" s="134">
        <f t="shared" ref="N338:N352" si="17">(M338-L338)/7</f>
        <v>28.285714285714285</v>
      </c>
      <c r="O338" s="132">
        <v>1</v>
      </c>
      <c r="P338" s="139" t="s">
        <v>952</v>
      </c>
      <c r="Q338" s="135">
        <f t="shared" si="15"/>
        <v>1</v>
      </c>
      <c r="R338" s="136" t="str">
        <f t="array" aca="1" ref="R338" ca="1">IF(ISNUMBER(Q338),IF(Q338=100%,"CUMPLIDA",IF(AND(ISNUMBER(M338),ISNUMBER(INDIRECT("FECHA_"&amp;$B338,1))), IF(M338&lt;=INDIRECT("FECHA_"&amp;$B338,1),"INCUMPLIDA","PROCESO"), "VERIFICAR FECHA")),"SIN VALOR AVANCE")</f>
        <v>CUMPLIDA</v>
      </c>
    </row>
    <row r="339" spans="1:18" ht="330.75" hidden="1">
      <c r="A339" s="169" t="s">
        <v>19</v>
      </c>
      <c r="B339" s="138" t="s">
        <v>16</v>
      </c>
      <c r="C339" s="337"/>
      <c r="D339" s="337"/>
      <c r="E339" s="334"/>
      <c r="F339" s="334"/>
      <c r="G339" s="335"/>
      <c r="H339" s="128" t="s">
        <v>924</v>
      </c>
      <c r="I339" s="139" t="s">
        <v>924</v>
      </c>
      <c r="J339" s="139" t="s">
        <v>925</v>
      </c>
      <c r="K339" s="132">
        <v>1</v>
      </c>
      <c r="L339" s="133">
        <v>45505</v>
      </c>
      <c r="M339" s="133">
        <v>45596</v>
      </c>
      <c r="N339" s="134">
        <f t="shared" si="17"/>
        <v>13</v>
      </c>
      <c r="O339" s="132">
        <v>1</v>
      </c>
      <c r="P339" s="139" t="s">
        <v>975</v>
      </c>
      <c r="Q339" s="135">
        <f t="shared" si="15"/>
        <v>1</v>
      </c>
      <c r="R339" s="136" t="str">
        <f t="array" aca="1" ref="R339" ca="1">IF(ISNUMBER(Q339),IF(Q339=100%,"CUMPLIDA",IF(AND(ISNUMBER(M339),ISNUMBER(INDIRECT("FECHA_"&amp;$B339,1))), IF(M339&lt;=INDIRECT("FECHA_"&amp;$B339,1),"INCUMPLIDA","PROCESO"), "VERIFICAR FECHA")),"SIN VALOR AVANCE")</f>
        <v>CUMPLIDA</v>
      </c>
    </row>
    <row r="340" spans="1:18" ht="330.75" hidden="1">
      <c r="A340" s="169" t="s">
        <v>19</v>
      </c>
      <c r="B340" s="138" t="s">
        <v>16</v>
      </c>
      <c r="C340" s="337"/>
      <c r="D340" s="337"/>
      <c r="E340" s="334"/>
      <c r="F340" s="334"/>
      <c r="G340" s="335"/>
      <c r="H340" s="128" t="s">
        <v>927</v>
      </c>
      <c r="I340" s="139" t="s">
        <v>927</v>
      </c>
      <c r="J340" s="139" t="s">
        <v>928</v>
      </c>
      <c r="K340" s="132">
        <v>1</v>
      </c>
      <c r="L340" s="133">
        <v>45597</v>
      </c>
      <c r="M340" s="133">
        <v>45869</v>
      </c>
      <c r="N340" s="134">
        <f t="shared" si="17"/>
        <v>38.857142857142854</v>
      </c>
      <c r="O340" s="132">
        <v>1</v>
      </c>
      <c r="P340" s="139" t="s">
        <v>929</v>
      </c>
      <c r="Q340" s="135">
        <f t="shared" si="15"/>
        <v>1</v>
      </c>
      <c r="R340" s="136" t="str">
        <f t="array" aca="1" ref="R340" ca="1">IF(ISNUMBER(Q340),IF(Q340=100%,"CUMPLIDA",IF(AND(ISNUMBER(M340),ISNUMBER(INDIRECT("FECHA_"&amp;$B340,1))), IF(M340&lt;=INDIRECT("FECHA_"&amp;$B340,1),"INCUMPLIDA","PROCESO"), "VERIFICAR FECHA")),"SIN VALOR AVANCE")</f>
        <v>CUMPLIDA</v>
      </c>
    </row>
    <row r="341" spans="1:18" ht="195.75" hidden="1">
      <c r="A341" s="169" t="s">
        <v>19</v>
      </c>
      <c r="B341" s="138" t="s">
        <v>16</v>
      </c>
      <c r="C341" s="337"/>
      <c r="D341" s="337"/>
      <c r="E341" s="334"/>
      <c r="F341" s="334"/>
      <c r="G341" s="335"/>
      <c r="H341" s="128" t="s">
        <v>930</v>
      </c>
      <c r="I341" s="162" t="s">
        <v>931</v>
      </c>
      <c r="J341" s="174" t="s">
        <v>164</v>
      </c>
      <c r="K341" s="132">
        <v>1</v>
      </c>
      <c r="L341" s="175">
        <v>46204</v>
      </c>
      <c r="M341" s="175">
        <v>46326</v>
      </c>
      <c r="N341" s="134">
        <f t="shared" si="17"/>
        <v>17.428571428571427</v>
      </c>
      <c r="O341" s="132">
        <v>0</v>
      </c>
      <c r="P341" s="177" t="s">
        <v>976</v>
      </c>
      <c r="Q341" s="135">
        <f t="shared" si="15"/>
        <v>0</v>
      </c>
      <c r="R341" s="136" t="str">
        <f t="array" aca="1" ref="R341" ca="1">IF(ISNUMBER(Q341),IF(Q341=100%,"CUMPLIDA",IF(AND(ISNUMBER(M341),ISNUMBER(INDIRECT("FECHA_"&amp;$B341,1))), IF(M341&lt;=INDIRECT("FECHA_"&amp;$B341,1),"INCUMPLIDA","PROCESO"), "VERIFICAR FECHA")),"SIN VALOR AVANCE")</f>
        <v>PROCESO</v>
      </c>
    </row>
    <row r="342" spans="1:18" ht="409.5" hidden="1">
      <c r="A342" s="169" t="s">
        <v>19</v>
      </c>
      <c r="B342" s="138" t="s">
        <v>16</v>
      </c>
      <c r="C342" s="337"/>
      <c r="D342" s="337"/>
      <c r="E342" s="334"/>
      <c r="F342" s="334"/>
      <c r="G342" s="335"/>
      <c r="H342" s="335" t="s">
        <v>903</v>
      </c>
      <c r="I342" s="148" t="s">
        <v>831</v>
      </c>
      <c r="J342" s="130" t="s">
        <v>832</v>
      </c>
      <c r="K342" s="132">
        <v>1</v>
      </c>
      <c r="L342" s="133">
        <v>45231</v>
      </c>
      <c r="M342" s="133">
        <v>45504</v>
      </c>
      <c r="N342" s="134">
        <f t="shared" si="17"/>
        <v>39</v>
      </c>
      <c r="O342" s="132">
        <v>1</v>
      </c>
      <c r="P342" s="155" t="s">
        <v>933</v>
      </c>
      <c r="Q342" s="172">
        <f t="shared" si="15"/>
        <v>1</v>
      </c>
      <c r="R342" s="136" t="str">
        <f t="array" aca="1" ref="R342" ca="1">IF(ISNUMBER(Q342),IF(Q342=100%,"CUMPLIDA",IF(AND(ISNUMBER(M342),ISNUMBER(INDIRECT("FECHA_"&amp;$B342,1))), IF(M342&lt;=INDIRECT("FECHA_"&amp;$B342,1),"INCUMPLIDA","PROCESO"), "VERIFICAR FECHA")),"SIN VALOR AVANCE")</f>
        <v>CUMPLIDA</v>
      </c>
    </row>
    <row r="343" spans="1:18" ht="390.75" hidden="1">
      <c r="A343" s="169" t="s">
        <v>19</v>
      </c>
      <c r="B343" s="138" t="s">
        <v>16</v>
      </c>
      <c r="C343" s="337"/>
      <c r="D343" s="337"/>
      <c r="E343" s="334"/>
      <c r="F343" s="334"/>
      <c r="G343" s="335"/>
      <c r="H343" s="335"/>
      <c r="I343" s="148" t="s">
        <v>834</v>
      </c>
      <c r="J343" s="130" t="s">
        <v>835</v>
      </c>
      <c r="K343" s="132">
        <v>1</v>
      </c>
      <c r="L343" s="133">
        <v>45231</v>
      </c>
      <c r="M343" s="133">
        <v>45504</v>
      </c>
      <c r="N343" s="134">
        <f t="shared" si="17"/>
        <v>39</v>
      </c>
      <c r="O343" s="132">
        <v>1</v>
      </c>
      <c r="P343" s="155" t="s">
        <v>904</v>
      </c>
      <c r="Q343" s="172">
        <f t="shared" si="15"/>
        <v>1</v>
      </c>
      <c r="R343" s="136" t="str">
        <f t="array" aca="1" ref="R343" ca="1">IF(ISNUMBER(Q343),IF(Q343=100%,"CUMPLIDA",IF(AND(ISNUMBER(M343),ISNUMBER(INDIRECT("FECHA_"&amp;$B343,1))), IF(M343&lt;=INDIRECT("FECHA_"&amp;$B343,1),"INCUMPLIDA","PROCESO"), "VERIFICAR FECHA")),"SIN VALOR AVANCE")</f>
        <v>CUMPLIDA</v>
      </c>
    </row>
    <row r="344" spans="1:18" ht="285.75" hidden="1">
      <c r="A344" s="169" t="s">
        <v>19</v>
      </c>
      <c r="B344" s="138" t="s">
        <v>16</v>
      </c>
      <c r="C344" s="337"/>
      <c r="D344" s="337"/>
      <c r="E344" s="334"/>
      <c r="F344" s="334"/>
      <c r="G344" s="335"/>
      <c r="H344" s="141" t="s">
        <v>837</v>
      </c>
      <c r="I344" s="130" t="s">
        <v>838</v>
      </c>
      <c r="J344" s="130" t="s">
        <v>839</v>
      </c>
      <c r="K344" s="152">
        <v>1</v>
      </c>
      <c r="L344" s="145">
        <v>45323</v>
      </c>
      <c r="M344" s="145">
        <v>45747</v>
      </c>
      <c r="N344" s="134">
        <f t="shared" si="17"/>
        <v>60.571428571428569</v>
      </c>
      <c r="O344" s="132">
        <v>1</v>
      </c>
      <c r="P344" s="155" t="s">
        <v>905</v>
      </c>
      <c r="Q344" s="172">
        <f t="shared" si="15"/>
        <v>1</v>
      </c>
      <c r="R344" s="136" t="str">
        <f t="array" aca="1" ref="R344" ca="1">IF(ISNUMBER(Q344),IF(Q344=100%,"CUMPLIDA",IF(AND(ISNUMBER(M344),ISNUMBER(INDIRECT("FECHA_"&amp;$B344,1))), IF(M344&lt;=INDIRECT("FECHA_"&amp;$B344,1),"INCUMPLIDA","PROCESO"), "VERIFICAR FECHA")),"SIN VALOR AVANCE")</f>
        <v>CUMPLIDA</v>
      </c>
    </row>
    <row r="345" spans="1:18" ht="135.75" hidden="1">
      <c r="A345" s="169" t="s">
        <v>19</v>
      </c>
      <c r="B345" s="138" t="s">
        <v>16</v>
      </c>
      <c r="C345" s="337"/>
      <c r="D345" s="337"/>
      <c r="E345" s="334"/>
      <c r="F345" s="334"/>
      <c r="G345" s="335"/>
      <c r="H345" s="141" t="s">
        <v>841</v>
      </c>
      <c r="I345" s="130" t="s">
        <v>841</v>
      </c>
      <c r="J345" s="130" t="s">
        <v>842</v>
      </c>
      <c r="K345" s="152">
        <v>1</v>
      </c>
      <c r="L345" s="145">
        <v>45323</v>
      </c>
      <c r="M345" s="145">
        <v>45747</v>
      </c>
      <c r="N345" s="134">
        <f t="shared" si="17"/>
        <v>60.571428571428569</v>
      </c>
      <c r="O345" s="132">
        <v>1</v>
      </c>
      <c r="P345" s="155" t="s">
        <v>892</v>
      </c>
      <c r="Q345" s="172">
        <f t="shared" si="15"/>
        <v>1</v>
      </c>
      <c r="R345" s="136" t="str">
        <f t="array" aca="1" ref="R345" ca="1">IF(ISNUMBER(Q345),IF(Q345=100%,"CUMPLIDA",IF(AND(ISNUMBER(M345),ISNUMBER(INDIRECT("FECHA_"&amp;$B345,1))), IF(M345&lt;=INDIRECT("FECHA_"&amp;$B345,1),"INCUMPLIDA","PROCESO"), "VERIFICAR FECHA")),"SIN VALOR AVANCE")</f>
        <v>CUMPLIDA</v>
      </c>
    </row>
    <row r="346" spans="1:18" ht="135.75" hidden="1">
      <c r="A346" s="169" t="s">
        <v>19</v>
      </c>
      <c r="B346" s="138" t="s">
        <v>16</v>
      </c>
      <c r="C346" s="337"/>
      <c r="D346" s="337"/>
      <c r="E346" s="334"/>
      <c r="F346" s="334"/>
      <c r="G346" s="335"/>
      <c r="H346" s="141" t="s">
        <v>844</v>
      </c>
      <c r="I346" s="130" t="s">
        <v>845</v>
      </c>
      <c r="J346" s="130" t="s">
        <v>846</v>
      </c>
      <c r="K346" s="152">
        <v>1</v>
      </c>
      <c r="L346" s="145">
        <v>45231</v>
      </c>
      <c r="M346" s="145">
        <v>45747</v>
      </c>
      <c r="N346" s="134">
        <f t="shared" si="17"/>
        <v>73.714285714285708</v>
      </c>
      <c r="O346" s="132">
        <v>1</v>
      </c>
      <c r="P346" s="155" t="s">
        <v>892</v>
      </c>
      <c r="Q346" s="172">
        <f t="shared" si="15"/>
        <v>1</v>
      </c>
      <c r="R346" s="136" t="str">
        <f t="array" aca="1" ref="R346" ca="1">IF(ISNUMBER(Q346),IF(Q346=100%,"CUMPLIDA",IF(AND(ISNUMBER(M346),ISNUMBER(INDIRECT("FECHA_"&amp;$B346,1))), IF(M346&lt;=INDIRECT("FECHA_"&amp;$B346,1),"INCUMPLIDA","PROCESO"), "VERIFICAR FECHA")),"SIN VALOR AVANCE")</f>
        <v>CUMPLIDA</v>
      </c>
    </row>
    <row r="347" spans="1:18" ht="285.75" hidden="1">
      <c r="A347" s="169" t="s">
        <v>19</v>
      </c>
      <c r="B347" s="138" t="s">
        <v>16</v>
      </c>
      <c r="C347" s="337"/>
      <c r="D347" s="337"/>
      <c r="E347" s="334"/>
      <c r="F347" s="334"/>
      <c r="G347" s="335"/>
      <c r="H347" s="141" t="s">
        <v>847</v>
      </c>
      <c r="I347" s="130" t="s">
        <v>847</v>
      </c>
      <c r="J347" s="130" t="s">
        <v>848</v>
      </c>
      <c r="K347" s="152">
        <v>1</v>
      </c>
      <c r="L347" s="145">
        <v>45323</v>
      </c>
      <c r="M347" s="145">
        <v>45747</v>
      </c>
      <c r="N347" s="134">
        <f t="shared" si="17"/>
        <v>60.571428571428569</v>
      </c>
      <c r="O347" s="132">
        <v>1</v>
      </c>
      <c r="P347" s="155" t="s">
        <v>905</v>
      </c>
      <c r="Q347" s="172">
        <f t="shared" si="15"/>
        <v>1</v>
      </c>
      <c r="R347" s="136" t="str">
        <f t="array" aca="1" ref="R347" ca="1">IF(ISNUMBER(Q347),IF(Q347=100%,"CUMPLIDA",IF(AND(ISNUMBER(M347),ISNUMBER(INDIRECT("FECHA_"&amp;$B347,1))), IF(M347&lt;=INDIRECT("FECHA_"&amp;$B347,1),"INCUMPLIDA","PROCESO"), "VERIFICAR FECHA")),"SIN VALOR AVANCE")</f>
        <v>CUMPLIDA</v>
      </c>
    </row>
    <row r="348" spans="1:18" ht="135.75" hidden="1">
      <c r="A348" s="169" t="s">
        <v>19</v>
      </c>
      <c r="B348" s="138" t="s">
        <v>16</v>
      </c>
      <c r="C348" s="337"/>
      <c r="D348" s="337"/>
      <c r="E348" s="334"/>
      <c r="F348" s="334"/>
      <c r="G348" s="335"/>
      <c r="H348" s="141" t="s">
        <v>849</v>
      </c>
      <c r="I348" s="130" t="s">
        <v>849</v>
      </c>
      <c r="J348" s="130" t="s">
        <v>850</v>
      </c>
      <c r="K348" s="152">
        <v>1</v>
      </c>
      <c r="L348" s="145">
        <v>45231</v>
      </c>
      <c r="M348" s="145">
        <v>45747</v>
      </c>
      <c r="N348" s="134">
        <f t="shared" si="17"/>
        <v>73.714285714285708</v>
      </c>
      <c r="O348" s="132">
        <v>1</v>
      </c>
      <c r="P348" s="155" t="s">
        <v>892</v>
      </c>
      <c r="Q348" s="172">
        <f t="shared" si="15"/>
        <v>1</v>
      </c>
      <c r="R348" s="136" t="str">
        <f t="array" aca="1" ref="R348" ca="1">IF(ISNUMBER(Q348),IF(Q348=100%,"CUMPLIDA",IF(AND(ISNUMBER(M348),ISNUMBER(INDIRECT("FECHA_"&amp;$B348,1))), IF(M348&lt;=INDIRECT("FECHA_"&amp;$B348,1),"INCUMPLIDA","PROCESO"), "VERIFICAR FECHA")),"SIN VALOR AVANCE")</f>
        <v>CUMPLIDA</v>
      </c>
    </row>
    <row r="349" spans="1:18" ht="390.75" hidden="1">
      <c r="A349" s="169" t="s">
        <v>19</v>
      </c>
      <c r="B349" s="138" t="s">
        <v>16</v>
      </c>
      <c r="C349" s="337"/>
      <c r="D349" s="337"/>
      <c r="E349" s="334"/>
      <c r="F349" s="334"/>
      <c r="G349" s="335"/>
      <c r="H349" s="141" t="s">
        <v>851</v>
      </c>
      <c r="I349" s="130" t="s">
        <v>851</v>
      </c>
      <c r="J349" s="130" t="s">
        <v>977</v>
      </c>
      <c r="K349" s="152">
        <v>1</v>
      </c>
      <c r="L349" s="145">
        <v>45231</v>
      </c>
      <c r="M349" s="145">
        <v>45808</v>
      </c>
      <c r="N349" s="134">
        <f t="shared" si="17"/>
        <v>82.428571428571431</v>
      </c>
      <c r="O349" s="132">
        <v>1</v>
      </c>
      <c r="P349" s="155" t="s">
        <v>904</v>
      </c>
      <c r="Q349" s="172">
        <f t="shared" si="15"/>
        <v>1</v>
      </c>
      <c r="R349" s="136" t="str">
        <f t="array" aca="1" ref="R349" ca="1">IF(ISNUMBER(Q349),IF(Q349=100%,"CUMPLIDA",IF(AND(ISNUMBER(M349),ISNUMBER(INDIRECT("FECHA_"&amp;$B349,1))), IF(M349&lt;=INDIRECT("FECHA_"&amp;$B349,1),"INCUMPLIDA","PROCESO"), "VERIFICAR FECHA")),"SIN VALOR AVANCE")</f>
        <v>CUMPLIDA</v>
      </c>
    </row>
    <row r="350" spans="1:18" ht="135.75" hidden="1">
      <c r="A350" s="169" t="s">
        <v>19</v>
      </c>
      <c r="B350" s="138" t="s">
        <v>16</v>
      </c>
      <c r="C350" s="337"/>
      <c r="D350" s="337"/>
      <c r="E350" s="334"/>
      <c r="F350" s="334"/>
      <c r="G350" s="335"/>
      <c r="H350" s="141" t="s">
        <v>854</v>
      </c>
      <c r="I350" s="130" t="s">
        <v>421</v>
      </c>
      <c r="J350" s="130" t="s">
        <v>855</v>
      </c>
      <c r="K350" s="152">
        <v>8</v>
      </c>
      <c r="L350" s="145">
        <v>45809</v>
      </c>
      <c r="M350" s="145">
        <v>46568</v>
      </c>
      <c r="N350" s="134">
        <f t="shared" si="17"/>
        <v>108.42857142857143</v>
      </c>
      <c r="O350" s="132">
        <v>0</v>
      </c>
      <c r="P350" s="155" t="s">
        <v>892</v>
      </c>
      <c r="Q350" s="172">
        <f t="shared" si="15"/>
        <v>0</v>
      </c>
      <c r="R350" s="136" t="str">
        <f t="array" aca="1" ref="R350" ca="1">IF(ISNUMBER(Q350),IF(Q350=100%,"CUMPLIDA",IF(AND(ISNUMBER(M350),ISNUMBER(INDIRECT("FECHA_"&amp;$B350,1))), IF(M350&lt;=INDIRECT("FECHA_"&amp;$B350,1),"INCUMPLIDA","PROCESO"), "VERIFICAR FECHA")),"SIN VALOR AVANCE")</f>
        <v>PROCESO</v>
      </c>
    </row>
    <row r="351" spans="1:18" ht="270.75" hidden="1">
      <c r="A351" s="169" t="s">
        <v>19</v>
      </c>
      <c r="B351" s="138" t="s">
        <v>16</v>
      </c>
      <c r="C351" s="337"/>
      <c r="D351" s="337"/>
      <c r="E351" s="334"/>
      <c r="F351" s="334"/>
      <c r="G351" s="335"/>
      <c r="H351" s="141" t="s">
        <v>857</v>
      </c>
      <c r="I351" s="130" t="s">
        <v>425</v>
      </c>
      <c r="J351" s="130" t="s">
        <v>426</v>
      </c>
      <c r="K351" s="152">
        <v>1</v>
      </c>
      <c r="L351" s="145">
        <v>45809</v>
      </c>
      <c r="M351" s="145">
        <v>46568</v>
      </c>
      <c r="N351" s="134">
        <f t="shared" si="17"/>
        <v>108.42857142857143</v>
      </c>
      <c r="O351" s="132">
        <v>0</v>
      </c>
      <c r="P351" s="155" t="s">
        <v>978</v>
      </c>
      <c r="Q351" s="172">
        <f t="shared" si="15"/>
        <v>0</v>
      </c>
      <c r="R351" s="136" t="str">
        <f t="array" aca="1" ref="R351" ca="1">IF(ISNUMBER(Q351),IF(Q351=100%,"CUMPLIDA",IF(AND(ISNUMBER(M351),ISNUMBER(INDIRECT("FECHA_"&amp;$B351,1))), IF(M351&lt;=INDIRECT("FECHA_"&amp;$B351,1),"INCUMPLIDA","PROCESO"), "VERIFICAR FECHA")),"SIN VALOR AVANCE")</f>
        <v>PROCESO</v>
      </c>
    </row>
    <row r="352" spans="1:18" ht="390.75" hidden="1">
      <c r="A352" s="169" t="s">
        <v>19</v>
      </c>
      <c r="B352" s="138" t="s">
        <v>16</v>
      </c>
      <c r="C352" s="337"/>
      <c r="D352" s="337"/>
      <c r="E352" s="334"/>
      <c r="F352" s="334"/>
      <c r="G352" s="335"/>
      <c r="H352" s="141" t="s">
        <v>858</v>
      </c>
      <c r="I352" s="130" t="s">
        <v>428</v>
      </c>
      <c r="J352" s="130" t="s">
        <v>429</v>
      </c>
      <c r="K352" s="152">
        <v>2</v>
      </c>
      <c r="L352" s="145">
        <v>45809</v>
      </c>
      <c r="M352" s="145">
        <v>46568</v>
      </c>
      <c r="N352" s="134">
        <f t="shared" si="17"/>
        <v>108.42857142857143</v>
      </c>
      <c r="O352" s="132">
        <v>0</v>
      </c>
      <c r="P352" s="155" t="s">
        <v>904</v>
      </c>
      <c r="Q352" s="172">
        <f t="shared" si="15"/>
        <v>0</v>
      </c>
      <c r="R352" s="136" t="str">
        <f t="array" aca="1" ref="R352" ca="1">IF(ISNUMBER(Q352),IF(Q352=100%,"CUMPLIDA",IF(AND(ISNUMBER(M352),ISNUMBER(INDIRECT("FECHA_"&amp;$B352,1))), IF(M352&lt;=INDIRECT("FECHA_"&amp;$B352,1),"INCUMPLIDA","PROCESO"), "VERIFICAR FECHA")),"SIN VALOR AVANCE")</f>
        <v>PROCESO</v>
      </c>
    </row>
    <row r="353" spans="1:18" ht="409.5" hidden="1">
      <c r="A353" s="169" t="s">
        <v>19</v>
      </c>
      <c r="B353" s="138" t="s">
        <v>16</v>
      </c>
      <c r="C353" s="337"/>
      <c r="D353" s="337"/>
      <c r="E353" s="334"/>
      <c r="F353" s="334"/>
      <c r="G353" s="335"/>
      <c r="H353" s="128" t="s">
        <v>937</v>
      </c>
      <c r="I353" s="139" t="s">
        <v>937</v>
      </c>
      <c r="J353" s="139" t="s">
        <v>938</v>
      </c>
      <c r="K353" s="135">
        <v>1</v>
      </c>
      <c r="L353" s="178">
        <v>46204</v>
      </c>
      <c r="M353" s="175">
        <v>46446</v>
      </c>
      <c r="N353" s="179">
        <v>35</v>
      </c>
      <c r="O353" s="135">
        <v>0</v>
      </c>
      <c r="P353" s="139" t="s">
        <v>979</v>
      </c>
      <c r="Q353" s="135">
        <f t="shared" si="15"/>
        <v>0</v>
      </c>
      <c r="R353" s="136" t="str">
        <f t="array" aca="1" ref="R353" ca="1">IF(ISNUMBER(Q353),IF(Q353=100%,"CUMPLIDA",IF(AND(ISNUMBER(M353),ISNUMBER(INDIRECT("FECHA_"&amp;$B353,1))), IF(M353&lt;=INDIRECT("FECHA_"&amp;$B353,1),"INCUMPLIDA","PROCESO"), "VERIFICAR FECHA")),"SIN VALOR AVANCE")</f>
        <v>PROCESO</v>
      </c>
    </row>
    <row r="354" spans="1:18" ht="180.75" hidden="1" customHeight="1">
      <c r="A354" s="169" t="s">
        <v>19</v>
      </c>
      <c r="B354" s="138" t="s">
        <v>16</v>
      </c>
      <c r="C354" s="337" t="s">
        <v>980</v>
      </c>
      <c r="D354" s="337" t="s">
        <v>981</v>
      </c>
      <c r="E354" s="334" t="s">
        <v>982</v>
      </c>
      <c r="F354" s="334"/>
      <c r="G354" s="334" t="s">
        <v>983</v>
      </c>
      <c r="H354" s="129" t="s">
        <v>984</v>
      </c>
      <c r="I354" s="130" t="s">
        <v>985</v>
      </c>
      <c r="J354" s="147" t="s">
        <v>986</v>
      </c>
      <c r="K354" s="152">
        <v>1</v>
      </c>
      <c r="L354" s="145">
        <v>45518</v>
      </c>
      <c r="M354" s="145">
        <v>45565</v>
      </c>
      <c r="N354" s="134">
        <v>6.7142857142857144</v>
      </c>
      <c r="O354" s="132">
        <v>1</v>
      </c>
      <c r="P354" s="131" t="s">
        <v>987</v>
      </c>
      <c r="Q354" s="135">
        <v>1</v>
      </c>
      <c r="R354" s="136" t="str">
        <f t="array" aca="1" ref="R354" ca="1">IF(ISNUMBER(Q354),IF(Q354=100%,"CUMPLIDA",IF(AND(ISNUMBER(M354),ISNUMBER(INDIRECT("FECHA_"&amp;$B354,1))), IF(M354&lt;=INDIRECT("FECHA_"&amp;$B354,1),"INCUMPLIDA","PROCESO"), "VERIFICAR FECHA")),"SIN VALOR AVANCE")</f>
        <v>CUMPLIDA</v>
      </c>
    </row>
    <row r="355" spans="1:18" ht="240" hidden="1">
      <c r="A355" s="169" t="s">
        <v>19</v>
      </c>
      <c r="B355" s="138" t="s">
        <v>16</v>
      </c>
      <c r="C355" s="337"/>
      <c r="D355" s="337"/>
      <c r="E355" s="334"/>
      <c r="F355" s="334"/>
      <c r="G355" s="334"/>
      <c r="H355" s="129" t="s">
        <v>988</v>
      </c>
      <c r="I355" s="130" t="s">
        <v>989</v>
      </c>
      <c r="J355" s="131" t="s">
        <v>990</v>
      </c>
      <c r="K355" s="152">
        <v>1</v>
      </c>
      <c r="L355" s="145">
        <v>45519</v>
      </c>
      <c r="M355" s="133">
        <v>46021</v>
      </c>
      <c r="N355" s="134">
        <v>71.714285714285708</v>
      </c>
      <c r="O355" s="132">
        <v>1</v>
      </c>
      <c r="P355" s="131" t="s">
        <v>987</v>
      </c>
      <c r="Q355" s="135">
        <v>1</v>
      </c>
      <c r="R355" s="136" t="str">
        <f t="array" aca="1" ref="R355" ca="1">IF(ISNUMBER(Q355),IF(Q355=100%,"CUMPLIDA",IF(AND(ISNUMBER(M355),ISNUMBER(INDIRECT("FECHA_"&amp;$B355,1))), IF(M355&lt;=INDIRECT("FECHA_"&amp;$B355,1),"INCUMPLIDA","PROCESO"), "VERIFICAR FECHA")),"SIN VALOR AVANCE")</f>
        <v>CUMPLIDA</v>
      </c>
    </row>
    <row r="356" spans="1:18" ht="105.75" hidden="1">
      <c r="A356" s="169" t="s">
        <v>19</v>
      </c>
      <c r="B356" s="138" t="s">
        <v>16</v>
      </c>
      <c r="C356" s="337"/>
      <c r="D356" s="337"/>
      <c r="E356" s="334"/>
      <c r="F356" s="334"/>
      <c r="G356" s="334"/>
      <c r="H356" s="129" t="s">
        <v>991</v>
      </c>
      <c r="I356" s="130" t="s">
        <v>992</v>
      </c>
      <c r="J356" s="131" t="s">
        <v>993</v>
      </c>
      <c r="K356" s="152">
        <v>1</v>
      </c>
      <c r="L356" s="145">
        <v>45505</v>
      </c>
      <c r="M356" s="145">
        <v>45870</v>
      </c>
      <c r="N356" s="134">
        <v>52.142857142857146</v>
      </c>
      <c r="O356" s="132">
        <v>1</v>
      </c>
      <c r="P356" s="131" t="s">
        <v>994</v>
      </c>
      <c r="Q356" s="135">
        <v>1</v>
      </c>
      <c r="R356" s="136" t="str">
        <f t="array" aca="1" ref="R356" ca="1">IF(ISNUMBER(Q356),IF(Q356=100%,"CUMPLIDA",IF(AND(ISNUMBER(M356),ISNUMBER(INDIRECT("FECHA_"&amp;$B356,1))), IF(M356&lt;=INDIRECT("FECHA_"&amp;$B356,1),"INCUMPLIDA","PROCESO"), "VERIFICAR FECHA")),"SIN VALOR AVANCE")</f>
        <v>CUMPLIDA</v>
      </c>
    </row>
    <row r="357" spans="1:18" ht="195.75" hidden="1">
      <c r="A357" s="169" t="s">
        <v>19</v>
      </c>
      <c r="B357" s="138" t="s">
        <v>16</v>
      </c>
      <c r="C357" s="337"/>
      <c r="D357" s="337"/>
      <c r="E357" s="334"/>
      <c r="F357" s="334"/>
      <c r="G357" s="334"/>
      <c r="H357" s="129" t="s">
        <v>995</v>
      </c>
      <c r="I357" s="130" t="s">
        <v>996</v>
      </c>
      <c r="J357" s="130" t="s">
        <v>997</v>
      </c>
      <c r="K357" s="152">
        <v>1</v>
      </c>
      <c r="L357" s="145">
        <v>45519</v>
      </c>
      <c r="M357" s="145">
        <v>45885</v>
      </c>
      <c r="N357" s="134">
        <v>52.285714285714285</v>
      </c>
      <c r="O357" s="132">
        <v>1</v>
      </c>
      <c r="P357" s="131" t="s">
        <v>998</v>
      </c>
      <c r="Q357" s="135">
        <v>1</v>
      </c>
      <c r="R357" s="136" t="str">
        <f t="array" aca="1" ref="R357" ca="1">IF(ISNUMBER(Q357),IF(Q357=100%,"CUMPLIDA",IF(AND(ISNUMBER(M357),ISNUMBER(INDIRECT("FECHA_"&amp;$B357,1))), IF(M357&lt;=INDIRECT("FECHA_"&amp;$B357,1),"INCUMPLIDA","PROCESO"), "VERIFICAR FECHA")),"SIN VALOR AVANCE")</f>
        <v>CUMPLIDA</v>
      </c>
    </row>
    <row r="358" spans="1:18" ht="180.75" hidden="1">
      <c r="A358" s="169" t="s">
        <v>19</v>
      </c>
      <c r="B358" s="138" t="s">
        <v>16</v>
      </c>
      <c r="C358" s="337"/>
      <c r="D358" s="337"/>
      <c r="E358" s="334"/>
      <c r="F358" s="334"/>
      <c r="G358" s="334"/>
      <c r="H358" s="129" t="s">
        <v>984</v>
      </c>
      <c r="I358" s="130" t="s">
        <v>985</v>
      </c>
      <c r="J358" s="147" t="s">
        <v>986</v>
      </c>
      <c r="K358" s="152">
        <v>1</v>
      </c>
      <c r="L358" s="145">
        <v>45518</v>
      </c>
      <c r="M358" s="145">
        <v>45565</v>
      </c>
      <c r="N358" s="134">
        <v>6.7142857142857144</v>
      </c>
      <c r="O358" s="132">
        <v>1</v>
      </c>
      <c r="P358" s="131" t="s">
        <v>987</v>
      </c>
      <c r="Q358" s="135">
        <v>1</v>
      </c>
      <c r="R358" s="136" t="str">
        <f t="array" aca="1" ref="R358" ca="1">IF(ISNUMBER(Q358),IF(Q358=100%,"CUMPLIDA",IF(AND(ISNUMBER(M358),ISNUMBER(INDIRECT("FECHA_"&amp;$B358,1))), IF(M358&lt;=INDIRECT("FECHA_"&amp;$B358,1),"INCUMPLIDA","PROCESO"), "VERIFICAR FECHA")),"SIN VALOR AVANCE")</f>
        <v>CUMPLIDA</v>
      </c>
    </row>
    <row r="359" spans="1:18" ht="180.75" hidden="1">
      <c r="A359" s="169" t="s">
        <v>19</v>
      </c>
      <c r="B359" s="138" t="s">
        <v>16</v>
      </c>
      <c r="C359" s="337"/>
      <c r="D359" s="337"/>
      <c r="E359" s="334"/>
      <c r="F359" s="334"/>
      <c r="G359" s="334"/>
      <c r="H359" s="129" t="s">
        <v>999</v>
      </c>
      <c r="I359" s="130" t="s">
        <v>1000</v>
      </c>
      <c r="J359" s="131" t="s">
        <v>990</v>
      </c>
      <c r="K359" s="152">
        <v>1</v>
      </c>
      <c r="L359" s="145">
        <v>45519</v>
      </c>
      <c r="M359" s="133">
        <v>46021</v>
      </c>
      <c r="N359" s="134">
        <v>71.714285714285708</v>
      </c>
      <c r="O359" s="132">
        <v>1</v>
      </c>
      <c r="P359" s="131" t="s">
        <v>987</v>
      </c>
      <c r="Q359" s="135">
        <v>1</v>
      </c>
      <c r="R359" s="136" t="str">
        <f t="array" aca="1" ref="R359" ca="1">IF(ISNUMBER(Q359),IF(Q359=100%,"CUMPLIDA",IF(AND(ISNUMBER(M359),ISNUMBER(INDIRECT("FECHA_"&amp;$B359,1))), IF(M359&lt;=INDIRECT("FECHA_"&amp;$B359,1),"INCUMPLIDA","PROCESO"), "VERIFICAR FECHA")),"SIN VALOR AVANCE")</f>
        <v>CUMPLIDA</v>
      </c>
    </row>
    <row r="360" spans="1:18" ht="195.75" hidden="1">
      <c r="A360" s="169" t="s">
        <v>19</v>
      </c>
      <c r="B360" s="138" t="s">
        <v>16</v>
      </c>
      <c r="C360" s="337"/>
      <c r="D360" s="337"/>
      <c r="E360" s="334"/>
      <c r="F360" s="334"/>
      <c r="G360" s="334"/>
      <c r="H360" s="129" t="s">
        <v>995</v>
      </c>
      <c r="I360" s="130" t="s">
        <v>1001</v>
      </c>
      <c r="J360" s="130" t="s">
        <v>997</v>
      </c>
      <c r="K360" s="152">
        <v>1</v>
      </c>
      <c r="L360" s="145">
        <v>45519</v>
      </c>
      <c r="M360" s="145">
        <v>45885</v>
      </c>
      <c r="N360" s="134">
        <v>52.285714285714285</v>
      </c>
      <c r="O360" s="132">
        <v>1</v>
      </c>
      <c r="P360" s="131" t="s">
        <v>998</v>
      </c>
      <c r="Q360" s="135">
        <v>1</v>
      </c>
      <c r="R360" s="136" t="str">
        <f t="array" aca="1" ref="R360" ca="1">IF(ISNUMBER(Q360),IF(Q360=100%,"CUMPLIDA",IF(AND(ISNUMBER(M360),ISNUMBER(INDIRECT("FECHA_"&amp;$B360,1))), IF(M360&lt;=INDIRECT("FECHA_"&amp;$B360,1),"INCUMPLIDA","PROCESO"), "VERIFICAR FECHA")),"SIN VALOR AVANCE")</f>
        <v>CUMPLIDA</v>
      </c>
    </row>
    <row r="361" spans="1:18" ht="135.75" hidden="1">
      <c r="A361" s="169" t="s">
        <v>19</v>
      </c>
      <c r="B361" s="138" t="s">
        <v>16</v>
      </c>
      <c r="C361" s="337"/>
      <c r="D361" s="337"/>
      <c r="E361" s="334"/>
      <c r="F361" s="334"/>
      <c r="G361" s="334"/>
      <c r="H361" s="129" t="s">
        <v>991</v>
      </c>
      <c r="I361" s="130" t="s">
        <v>1002</v>
      </c>
      <c r="J361" s="131" t="s">
        <v>993</v>
      </c>
      <c r="K361" s="152">
        <v>1</v>
      </c>
      <c r="L361" s="145">
        <v>45505</v>
      </c>
      <c r="M361" s="145">
        <v>45870</v>
      </c>
      <c r="N361" s="134">
        <v>52.142857142857146</v>
      </c>
      <c r="O361" s="132">
        <v>1</v>
      </c>
      <c r="P361" s="131" t="s">
        <v>1003</v>
      </c>
      <c r="Q361" s="135">
        <v>1</v>
      </c>
      <c r="R361" s="136" t="str">
        <f t="array" aca="1" ref="R361" ca="1">IF(ISNUMBER(Q361),IF(Q361=100%,"CUMPLIDA",IF(AND(ISNUMBER(M361),ISNUMBER(INDIRECT("FECHA_"&amp;$B361,1))), IF(M361&lt;=INDIRECT("FECHA_"&amp;$B361,1),"INCUMPLIDA","PROCESO"), "VERIFICAR FECHA")),"SIN VALOR AVANCE")</f>
        <v>CUMPLIDA</v>
      </c>
    </row>
    <row r="362" spans="1:18" ht="75.75" hidden="1">
      <c r="A362" s="169" t="s">
        <v>19</v>
      </c>
      <c r="B362" s="138" t="s">
        <v>16</v>
      </c>
      <c r="C362" s="337"/>
      <c r="D362" s="337"/>
      <c r="E362" s="334"/>
      <c r="F362" s="334"/>
      <c r="G362" s="334"/>
      <c r="H362" s="129" t="s">
        <v>991</v>
      </c>
      <c r="I362" s="130" t="s">
        <v>1004</v>
      </c>
      <c r="J362" s="131" t="s">
        <v>993</v>
      </c>
      <c r="K362" s="152">
        <v>1</v>
      </c>
      <c r="L362" s="145">
        <v>45505</v>
      </c>
      <c r="M362" s="145">
        <v>45870</v>
      </c>
      <c r="N362" s="134">
        <v>52.142857142857146</v>
      </c>
      <c r="O362" s="132">
        <v>1</v>
      </c>
      <c r="P362" s="131" t="s">
        <v>1005</v>
      </c>
      <c r="Q362" s="135">
        <v>1</v>
      </c>
      <c r="R362" s="136" t="str">
        <f t="array" aca="1" ref="R362" ca="1">IF(ISNUMBER(Q362),IF(Q362=100%,"CUMPLIDA",IF(AND(ISNUMBER(M362),ISNUMBER(INDIRECT("FECHA_"&amp;$B362,1))), IF(M362&lt;=INDIRECT("FECHA_"&amp;$B362,1),"INCUMPLIDA","PROCESO"), "VERIFICAR FECHA")),"SIN VALOR AVANCE")</f>
        <v>CUMPLIDA</v>
      </c>
    </row>
    <row r="363" spans="1:18" ht="195.75" hidden="1">
      <c r="A363" s="169" t="s">
        <v>19</v>
      </c>
      <c r="B363" s="138" t="s">
        <v>16</v>
      </c>
      <c r="C363" s="337"/>
      <c r="D363" s="337"/>
      <c r="E363" s="334"/>
      <c r="F363" s="334"/>
      <c r="G363" s="334"/>
      <c r="H363" s="129" t="s">
        <v>1006</v>
      </c>
      <c r="I363" s="130" t="s">
        <v>1007</v>
      </c>
      <c r="J363" s="130" t="s">
        <v>1008</v>
      </c>
      <c r="K363" s="152">
        <v>1</v>
      </c>
      <c r="L363" s="145">
        <v>45519</v>
      </c>
      <c r="M363" s="145">
        <v>45657</v>
      </c>
      <c r="N363" s="134">
        <v>19.714285714285715</v>
      </c>
      <c r="O363" s="132">
        <v>1</v>
      </c>
      <c r="P363" s="131" t="s">
        <v>1009</v>
      </c>
      <c r="Q363" s="135">
        <v>1</v>
      </c>
      <c r="R363" s="136" t="str">
        <f t="array" aca="1" ref="R363" ca="1">IF(ISNUMBER(Q363),IF(Q363=100%,"CUMPLIDA",IF(AND(ISNUMBER(M363),ISNUMBER(INDIRECT("FECHA_"&amp;$B363,1))), IF(M363&lt;=INDIRECT("FECHA_"&amp;$B363,1),"INCUMPLIDA","PROCESO"), "VERIFICAR FECHA")),"SIN VALOR AVANCE")</f>
        <v>CUMPLIDA</v>
      </c>
    </row>
    <row r="364" spans="1:18" ht="272.25" hidden="1">
      <c r="A364" s="169" t="s">
        <v>19</v>
      </c>
      <c r="B364" s="138" t="s">
        <v>16</v>
      </c>
      <c r="C364" s="337"/>
      <c r="D364" s="337"/>
      <c r="E364" s="334"/>
      <c r="F364" s="334"/>
      <c r="G364" s="334"/>
      <c r="H364" s="129" t="s">
        <v>1010</v>
      </c>
      <c r="I364" s="130" t="s">
        <v>1011</v>
      </c>
      <c r="J364" s="131" t="s">
        <v>1012</v>
      </c>
      <c r="K364" s="152">
        <v>1</v>
      </c>
      <c r="L364" s="145">
        <v>45536</v>
      </c>
      <c r="M364" s="145">
        <v>45747</v>
      </c>
      <c r="N364" s="134">
        <v>30.142857142857142</v>
      </c>
      <c r="O364" s="132">
        <v>1</v>
      </c>
      <c r="P364" s="131" t="s">
        <v>1013</v>
      </c>
      <c r="Q364" s="135">
        <v>1</v>
      </c>
      <c r="R364" s="136" t="str">
        <f t="array" aca="1" ref="R364" ca="1">IF(ISNUMBER(Q364),IF(Q364=100%,"CUMPLIDA",IF(AND(ISNUMBER(M364),ISNUMBER(INDIRECT("FECHA_"&amp;$B364,1))), IF(M364&lt;=INDIRECT("FECHA_"&amp;$B364,1),"INCUMPLIDA","PROCESO"), "VERIFICAR FECHA")),"SIN VALOR AVANCE")</f>
        <v>CUMPLIDA</v>
      </c>
    </row>
    <row r="365" spans="1:18" ht="272.25" hidden="1">
      <c r="A365" s="169" t="s">
        <v>19</v>
      </c>
      <c r="B365" s="138" t="s">
        <v>16</v>
      </c>
      <c r="C365" s="337"/>
      <c r="D365" s="337"/>
      <c r="E365" s="334"/>
      <c r="F365" s="334"/>
      <c r="G365" s="334"/>
      <c r="H365" s="129" t="s">
        <v>1014</v>
      </c>
      <c r="I365" s="130" t="s">
        <v>1015</v>
      </c>
      <c r="J365" s="162" t="s">
        <v>1016</v>
      </c>
      <c r="K365" s="152">
        <v>2</v>
      </c>
      <c r="L365" s="145">
        <v>45748</v>
      </c>
      <c r="M365" s="145">
        <v>46295</v>
      </c>
      <c r="N365" s="134">
        <v>78.142857142857139</v>
      </c>
      <c r="O365" s="152">
        <v>1</v>
      </c>
      <c r="P365" s="131" t="s">
        <v>1013</v>
      </c>
      <c r="Q365" s="135">
        <v>0.5</v>
      </c>
      <c r="R365" s="136" t="str">
        <f t="array" aca="1" ref="R365" ca="1">IF(ISNUMBER(Q365),IF(Q365=100%,"CUMPLIDA",IF(AND(ISNUMBER(M365),ISNUMBER(INDIRECT("FECHA_"&amp;$B365,1))), IF(M365&lt;=INDIRECT("FECHA_"&amp;$B365,1),"INCUMPLIDA","PROCESO"), "VERIFICAR FECHA")),"SIN VALOR AVANCE")</f>
        <v>PROCESO</v>
      </c>
    </row>
    <row r="366" spans="1:18" ht="242.25" hidden="1">
      <c r="A366" s="169" t="s">
        <v>19</v>
      </c>
      <c r="B366" s="138" t="s">
        <v>16</v>
      </c>
      <c r="C366" s="337"/>
      <c r="D366" s="337"/>
      <c r="E366" s="334"/>
      <c r="F366" s="334"/>
      <c r="G366" s="334"/>
      <c r="H366" s="129" t="s">
        <v>1014</v>
      </c>
      <c r="I366" s="130" t="s">
        <v>1015</v>
      </c>
      <c r="J366" s="131" t="s">
        <v>1017</v>
      </c>
      <c r="K366" s="152">
        <v>1</v>
      </c>
      <c r="L366" s="145">
        <v>45748</v>
      </c>
      <c r="M366" s="145">
        <v>46112</v>
      </c>
      <c r="N366" s="134">
        <v>52</v>
      </c>
      <c r="O366" s="132">
        <v>1</v>
      </c>
      <c r="P366" s="131" t="s">
        <v>1018</v>
      </c>
      <c r="Q366" s="135">
        <v>1</v>
      </c>
      <c r="R366" s="136" t="str">
        <f t="array" aca="1" ref="R366" ca="1">IF(ISNUMBER(Q366),IF(Q366=100%,"CUMPLIDA",IF(AND(ISNUMBER(M366),ISNUMBER(INDIRECT("FECHA_"&amp;$B366,1))), IF(M366&lt;=INDIRECT("FECHA_"&amp;$B366,1),"INCUMPLIDA","PROCESO"), "VERIFICAR FECHA")),"SIN VALOR AVANCE")</f>
        <v>CUMPLIDA</v>
      </c>
    </row>
    <row r="367" spans="1:18" ht="165.75" hidden="1">
      <c r="A367" s="169" t="s">
        <v>19</v>
      </c>
      <c r="B367" s="138" t="s">
        <v>16</v>
      </c>
      <c r="C367" s="337"/>
      <c r="D367" s="337"/>
      <c r="E367" s="334"/>
      <c r="F367" s="334"/>
      <c r="G367" s="334"/>
      <c r="H367" s="129" t="s">
        <v>984</v>
      </c>
      <c r="I367" s="130" t="s">
        <v>985</v>
      </c>
      <c r="J367" s="147" t="s">
        <v>986</v>
      </c>
      <c r="K367" s="152">
        <v>1</v>
      </c>
      <c r="L367" s="145">
        <v>45518</v>
      </c>
      <c r="M367" s="145">
        <v>45565</v>
      </c>
      <c r="N367" s="134">
        <v>6.7142857142857144</v>
      </c>
      <c r="O367" s="132">
        <v>1</v>
      </c>
      <c r="P367" s="131" t="s">
        <v>1019</v>
      </c>
      <c r="Q367" s="135">
        <v>1</v>
      </c>
      <c r="R367" s="136" t="str">
        <f t="array" aca="1" ref="R367" ca="1">IF(ISNUMBER(Q367),IF(Q367=100%,"CUMPLIDA",IF(AND(ISNUMBER(M367),ISNUMBER(INDIRECT("FECHA_"&amp;$B367,1))), IF(M367&lt;=INDIRECT("FECHA_"&amp;$B367,1),"INCUMPLIDA","PROCESO"), "VERIFICAR FECHA")),"SIN VALOR AVANCE")</f>
        <v>CUMPLIDA</v>
      </c>
    </row>
    <row r="368" spans="1:18" ht="195.75" hidden="1">
      <c r="A368" s="169" t="s">
        <v>19</v>
      </c>
      <c r="B368" s="138" t="s">
        <v>16</v>
      </c>
      <c r="C368" s="337"/>
      <c r="D368" s="337"/>
      <c r="E368" s="334"/>
      <c r="F368" s="334"/>
      <c r="G368" s="334"/>
      <c r="H368" s="161" t="s">
        <v>1020</v>
      </c>
      <c r="I368" s="162" t="s">
        <v>1021</v>
      </c>
      <c r="J368" s="162" t="s">
        <v>1022</v>
      </c>
      <c r="K368" s="152">
        <v>1</v>
      </c>
      <c r="L368" s="145">
        <v>45519</v>
      </c>
      <c r="M368" s="133">
        <v>46021</v>
      </c>
      <c r="N368" s="134">
        <v>71.714285714285708</v>
      </c>
      <c r="O368" s="132">
        <v>1</v>
      </c>
      <c r="P368" s="131" t="s">
        <v>998</v>
      </c>
      <c r="Q368" s="135">
        <v>1</v>
      </c>
      <c r="R368" s="136" t="str">
        <f t="array" aca="1" ref="R368" ca="1">IF(ISNUMBER(Q368),IF(Q368=100%,"CUMPLIDA",IF(AND(ISNUMBER(M368),ISNUMBER(INDIRECT("FECHA_"&amp;$B368,1))), IF(M368&lt;=INDIRECT("FECHA_"&amp;$B368,1),"INCUMPLIDA","PROCESO"), "VERIFICAR FECHA")),"SIN VALOR AVANCE")</f>
        <v>CUMPLIDA</v>
      </c>
    </row>
    <row r="369" spans="1:18" ht="285.75" hidden="1">
      <c r="A369" s="169" t="s">
        <v>19</v>
      </c>
      <c r="B369" s="138" t="s">
        <v>16</v>
      </c>
      <c r="C369" s="337"/>
      <c r="D369" s="337"/>
      <c r="E369" s="334"/>
      <c r="F369" s="334"/>
      <c r="G369" s="334"/>
      <c r="H369" s="129" t="s">
        <v>1023</v>
      </c>
      <c r="I369" s="130" t="s">
        <v>1024</v>
      </c>
      <c r="J369" s="131" t="s">
        <v>1025</v>
      </c>
      <c r="K369" s="152">
        <v>1</v>
      </c>
      <c r="L369" s="145">
        <v>45519</v>
      </c>
      <c r="M369" s="145">
        <v>45657</v>
      </c>
      <c r="N369" s="134">
        <v>19.714285714285715</v>
      </c>
      <c r="O369" s="132">
        <v>1</v>
      </c>
      <c r="P369" s="131" t="s">
        <v>1026</v>
      </c>
      <c r="Q369" s="135">
        <v>1</v>
      </c>
      <c r="R369" s="136" t="str">
        <f t="array" aca="1" ref="R369" ca="1">IF(ISNUMBER(Q369),IF(Q369=100%,"CUMPLIDA",IF(AND(ISNUMBER(M369),ISNUMBER(INDIRECT("FECHA_"&amp;$B369,1))), IF(M369&lt;=INDIRECT("FECHA_"&amp;$B369,1),"INCUMPLIDA","PROCESO"), "VERIFICAR FECHA")),"SIN VALOR AVANCE")</f>
        <v>CUMPLIDA</v>
      </c>
    </row>
    <row r="370" spans="1:18" ht="240.75" hidden="1">
      <c r="A370" s="169" t="s">
        <v>19</v>
      </c>
      <c r="B370" s="138" t="s">
        <v>16</v>
      </c>
      <c r="C370" s="337"/>
      <c r="D370" s="337"/>
      <c r="E370" s="334"/>
      <c r="F370" s="334"/>
      <c r="G370" s="334"/>
      <c r="H370" s="129" t="s">
        <v>1027</v>
      </c>
      <c r="I370" s="131" t="s">
        <v>1028</v>
      </c>
      <c r="J370" s="130" t="s">
        <v>1029</v>
      </c>
      <c r="K370" s="152">
        <v>1</v>
      </c>
      <c r="L370" s="145">
        <v>45505</v>
      </c>
      <c r="M370" s="145">
        <v>45565</v>
      </c>
      <c r="N370" s="134">
        <v>8.5714285714285712</v>
      </c>
      <c r="O370" s="132">
        <v>1</v>
      </c>
      <c r="P370" s="131" t="s">
        <v>1030</v>
      </c>
      <c r="Q370" s="135">
        <v>1</v>
      </c>
      <c r="R370" s="136" t="str">
        <f t="array" aca="1" ref="R370" ca="1">IF(ISNUMBER(Q370),IF(Q370=100%,"CUMPLIDA",IF(AND(ISNUMBER(M370),ISNUMBER(INDIRECT("FECHA_"&amp;$B370,1))), IF(M370&lt;=INDIRECT("FECHA_"&amp;$B370,1),"INCUMPLIDA","PROCESO"), "VERIFICAR FECHA")),"SIN VALOR AVANCE")</f>
        <v>CUMPLIDA</v>
      </c>
    </row>
    <row r="371" spans="1:18" ht="270.75" hidden="1">
      <c r="A371" s="169" t="s">
        <v>19</v>
      </c>
      <c r="B371" s="138" t="s">
        <v>16</v>
      </c>
      <c r="C371" s="337"/>
      <c r="D371" s="337"/>
      <c r="E371" s="334"/>
      <c r="F371" s="334"/>
      <c r="G371" s="334"/>
      <c r="H371" s="129" t="s">
        <v>1031</v>
      </c>
      <c r="I371" s="131" t="s">
        <v>1031</v>
      </c>
      <c r="J371" s="130" t="s">
        <v>1032</v>
      </c>
      <c r="K371" s="152">
        <v>1</v>
      </c>
      <c r="L371" s="145">
        <v>45566</v>
      </c>
      <c r="M371" s="145">
        <v>45747</v>
      </c>
      <c r="N371" s="134">
        <v>25.857142857142858</v>
      </c>
      <c r="O371" s="132">
        <v>1</v>
      </c>
      <c r="P371" s="131" t="s">
        <v>1033</v>
      </c>
      <c r="Q371" s="135">
        <v>1</v>
      </c>
      <c r="R371" s="136" t="str">
        <f t="array" aca="1" ref="R371" ca="1">IF(ISNUMBER(Q371),IF(Q371=100%,"CUMPLIDA",IF(AND(ISNUMBER(M371),ISNUMBER(INDIRECT("FECHA_"&amp;$B371,1))), IF(M371&lt;=INDIRECT("FECHA_"&amp;$B371,1),"INCUMPLIDA","PROCESO"), "VERIFICAR FECHA")),"SIN VALOR AVANCE")</f>
        <v>CUMPLIDA</v>
      </c>
    </row>
    <row r="372" spans="1:18" ht="105.75" hidden="1">
      <c r="A372" s="169" t="s">
        <v>19</v>
      </c>
      <c r="B372" s="138" t="s">
        <v>16</v>
      </c>
      <c r="C372" s="337"/>
      <c r="D372" s="337"/>
      <c r="E372" s="334"/>
      <c r="F372" s="334"/>
      <c r="G372" s="334"/>
      <c r="H372" s="129" t="s">
        <v>991</v>
      </c>
      <c r="I372" s="130" t="s">
        <v>1034</v>
      </c>
      <c r="J372" s="131" t="s">
        <v>993</v>
      </c>
      <c r="K372" s="152">
        <v>1</v>
      </c>
      <c r="L372" s="145">
        <v>45505</v>
      </c>
      <c r="M372" s="145">
        <v>45870</v>
      </c>
      <c r="N372" s="134">
        <v>52.142857142857146</v>
      </c>
      <c r="O372" s="132">
        <v>1</v>
      </c>
      <c r="P372" s="131" t="s">
        <v>994</v>
      </c>
      <c r="Q372" s="135">
        <v>1</v>
      </c>
      <c r="R372" s="136" t="str">
        <f t="array" aca="1" ref="R372" ca="1">IF(ISNUMBER(Q372),IF(Q372=100%,"CUMPLIDA",IF(AND(ISNUMBER(M372),ISNUMBER(INDIRECT("FECHA_"&amp;$B372,1))), IF(M372&lt;=INDIRECT("FECHA_"&amp;$B372,1),"INCUMPLIDA","PROCESO"), "VERIFICAR FECHA")),"SIN VALOR AVANCE")</f>
        <v>CUMPLIDA</v>
      </c>
    </row>
    <row r="373" spans="1:18" ht="180.75" hidden="1">
      <c r="A373" s="169" t="s">
        <v>19</v>
      </c>
      <c r="B373" s="138" t="s">
        <v>16</v>
      </c>
      <c r="C373" s="337"/>
      <c r="D373" s="337"/>
      <c r="E373" s="334"/>
      <c r="F373" s="334"/>
      <c r="G373" s="334"/>
      <c r="H373" s="129" t="s">
        <v>1035</v>
      </c>
      <c r="I373" s="130" t="s">
        <v>1036</v>
      </c>
      <c r="J373" s="130" t="s">
        <v>997</v>
      </c>
      <c r="K373" s="152">
        <v>1</v>
      </c>
      <c r="L373" s="145">
        <v>45519</v>
      </c>
      <c r="M373" s="145">
        <v>45885</v>
      </c>
      <c r="N373" s="134">
        <v>52.285714285714285</v>
      </c>
      <c r="O373" s="132">
        <v>1</v>
      </c>
      <c r="P373" s="131" t="s">
        <v>987</v>
      </c>
      <c r="Q373" s="135">
        <v>1</v>
      </c>
      <c r="R373" s="136" t="str">
        <f t="array" aca="1" ref="R373" ca="1">IF(ISNUMBER(Q373),IF(Q373=100%,"CUMPLIDA",IF(AND(ISNUMBER(M373),ISNUMBER(INDIRECT("FECHA_"&amp;$B373,1))), IF(M373&lt;=INDIRECT("FECHA_"&amp;$B373,1),"INCUMPLIDA","PROCESO"), "VERIFICAR FECHA")),"SIN VALOR AVANCE")</f>
        <v>CUMPLIDA</v>
      </c>
    </row>
    <row r="374" spans="1:18" ht="270.75" hidden="1" customHeight="1">
      <c r="A374" s="169" t="s">
        <v>19</v>
      </c>
      <c r="B374" s="138" t="s">
        <v>16</v>
      </c>
      <c r="C374" s="337" t="s">
        <v>980</v>
      </c>
      <c r="D374" s="337" t="s">
        <v>1037</v>
      </c>
      <c r="E374" s="334" t="s">
        <v>1038</v>
      </c>
      <c r="F374" s="334"/>
      <c r="G374" s="334" t="s">
        <v>1039</v>
      </c>
      <c r="H374" s="129" t="s">
        <v>1010</v>
      </c>
      <c r="I374" s="130" t="s">
        <v>1015</v>
      </c>
      <c r="J374" s="131" t="s">
        <v>1012</v>
      </c>
      <c r="K374" s="152">
        <v>1</v>
      </c>
      <c r="L374" s="145">
        <v>45536</v>
      </c>
      <c r="M374" s="145">
        <v>45747</v>
      </c>
      <c r="N374" s="134">
        <v>30.142857142857142</v>
      </c>
      <c r="O374" s="132">
        <v>1</v>
      </c>
      <c r="P374" s="131" t="s">
        <v>1040</v>
      </c>
      <c r="Q374" s="135">
        <v>1</v>
      </c>
      <c r="R374" s="136" t="str">
        <f t="array" aca="1" ref="R374" ca="1">IF(ISNUMBER(Q374),IF(Q374=100%,"CUMPLIDA",IF(AND(ISNUMBER(M374),ISNUMBER(INDIRECT("FECHA_"&amp;$B374,1))), IF(M374&lt;=INDIRECT("FECHA_"&amp;$B374,1),"INCUMPLIDA","PROCESO"), "VERIFICAR FECHA")),"SIN VALOR AVANCE")</f>
        <v>CUMPLIDA</v>
      </c>
    </row>
    <row r="375" spans="1:18" ht="270.75" hidden="1">
      <c r="A375" s="169" t="s">
        <v>19</v>
      </c>
      <c r="B375" s="138" t="s">
        <v>16</v>
      </c>
      <c r="C375" s="337"/>
      <c r="D375" s="337"/>
      <c r="E375" s="334"/>
      <c r="F375" s="334"/>
      <c r="G375" s="334"/>
      <c r="H375" s="129" t="s">
        <v>1014</v>
      </c>
      <c r="I375" s="130" t="s">
        <v>1015</v>
      </c>
      <c r="J375" s="131" t="s">
        <v>1016</v>
      </c>
      <c r="K375" s="152">
        <v>2</v>
      </c>
      <c r="L375" s="145">
        <v>45748</v>
      </c>
      <c r="M375" s="145">
        <v>46295</v>
      </c>
      <c r="N375" s="134">
        <v>78.142857142857139</v>
      </c>
      <c r="O375" s="132">
        <v>0</v>
      </c>
      <c r="P375" s="131" t="s">
        <v>1041</v>
      </c>
      <c r="Q375" s="135">
        <v>0</v>
      </c>
      <c r="R375" s="136" t="str">
        <f t="array" aca="1" ref="R375" ca="1">IF(ISNUMBER(Q375),IF(Q375=100%,"CUMPLIDA",IF(AND(ISNUMBER(M375),ISNUMBER(INDIRECT("FECHA_"&amp;$B375,1))), IF(M375&lt;=INDIRECT("FECHA_"&amp;$B375,1),"INCUMPLIDA","PROCESO"), "VERIFICAR FECHA")),"SIN VALOR AVANCE")</f>
        <v>PROCESO</v>
      </c>
    </row>
    <row r="376" spans="1:18" ht="242.25" hidden="1">
      <c r="A376" s="169" t="s">
        <v>19</v>
      </c>
      <c r="B376" s="138" t="s">
        <v>16</v>
      </c>
      <c r="C376" s="337"/>
      <c r="D376" s="337"/>
      <c r="E376" s="334"/>
      <c r="F376" s="334"/>
      <c r="G376" s="334"/>
      <c r="H376" s="129" t="s">
        <v>1014</v>
      </c>
      <c r="I376" s="130" t="s">
        <v>1015</v>
      </c>
      <c r="J376" s="131" t="s">
        <v>1017</v>
      </c>
      <c r="K376" s="152">
        <v>1</v>
      </c>
      <c r="L376" s="145">
        <v>45748</v>
      </c>
      <c r="M376" s="145">
        <v>46112</v>
      </c>
      <c r="N376" s="134">
        <v>52</v>
      </c>
      <c r="O376" s="132">
        <v>1</v>
      </c>
      <c r="P376" s="131" t="s">
        <v>1018</v>
      </c>
      <c r="Q376" s="135">
        <v>1</v>
      </c>
      <c r="R376" s="136" t="str">
        <f t="array" aca="1" ref="R376" ca="1">IF(ISNUMBER(Q376),IF(Q376=100%,"CUMPLIDA",IF(AND(ISNUMBER(M376),ISNUMBER(INDIRECT("FECHA_"&amp;$B376,1))), IF(M376&lt;=INDIRECT("FECHA_"&amp;$B376,1),"INCUMPLIDA","PROCESO"), "VERIFICAR FECHA")),"SIN VALOR AVANCE")</f>
        <v>CUMPLIDA</v>
      </c>
    </row>
    <row r="377" spans="1:18" ht="270.75" hidden="1">
      <c r="A377" s="169" t="s">
        <v>19</v>
      </c>
      <c r="B377" s="138" t="s">
        <v>16</v>
      </c>
      <c r="C377" s="337"/>
      <c r="D377" s="337"/>
      <c r="E377" s="334"/>
      <c r="F377" s="334"/>
      <c r="G377" s="334"/>
      <c r="H377" s="129" t="s">
        <v>1042</v>
      </c>
      <c r="I377" s="130" t="s">
        <v>1043</v>
      </c>
      <c r="J377" s="131" t="s">
        <v>1044</v>
      </c>
      <c r="K377" s="152">
        <v>1</v>
      </c>
      <c r="L377" s="145">
        <v>45523</v>
      </c>
      <c r="M377" s="145">
        <v>45688</v>
      </c>
      <c r="N377" s="134">
        <v>23.571428571428573</v>
      </c>
      <c r="O377" s="132">
        <v>1</v>
      </c>
      <c r="P377" s="131" t="s">
        <v>1040</v>
      </c>
      <c r="Q377" s="135">
        <v>1</v>
      </c>
      <c r="R377" s="136" t="str">
        <f t="array" aca="1" ref="R377" ca="1">IF(ISNUMBER(Q377),IF(Q377=100%,"CUMPLIDA",IF(AND(ISNUMBER(M377),ISNUMBER(INDIRECT("FECHA_"&amp;$B377,1))), IF(M377&lt;=INDIRECT("FECHA_"&amp;$B377,1),"INCUMPLIDA","PROCESO"), "VERIFICAR FECHA")),"SIN VALOR AVANCE")</f>
        <v>CUMPLIDA</v>
      </c>
    </row>
    <row r="378" spans="1:18" ht="270.75" hidden="1">
      <c r="A378" s="169" t="s">
        <v>19</v>
      </c>
      <c r="B378" s="138" t="s">
        <v>16</v>
      </c>
      <c r="C378" s="337"/>
      <c r="D378" s="337"/>
      <c r="E378" s="334"/>
      <c r="F378" s="334"/>
      <c r="G378" s="334"/>
      <c r="H378" s="141" t="s">
        <v>1045</v>
      </c>
      <c r="I378" s="130" t="s">
        <v>1046</v>
      </c>
      <c r="J378" s="131" t="s">
        <v>1044</v>
      </c>
      <c r="K378" s="152">
        <v>1</v>
      </c>
      <c r="L378" s="145">
        <v>45505</v>
      </c>
      <c r="M378" s="145">
        <v>45547</v>
      </c>
      <c r="N378" s="134">
        <v>6</v>
      </c>
      <c r="O378" s="132">
        <v>1</v>
      </c>
      <c r="P378" s="131" t="s">
        <v>1047</v>
      </c>
      <c r="Q378" s="135">
        <v>1</v>
      </c>
      <c r="R378" s="136" t="str">
        <f t="array" aca="1" ref="R378" ca="1">IF(ISNUMBER(Q378),IF(Q378=100%,"CUMPLIDA",IF(AND(ISNUMBER(M378),ISNUMBER(INDIRECT("FECHA_"&amp;$B378,1))), IF(M378&lt;=INDIRECT("FECHA_"&amp;$B378,1),"INCUMPLIDA","PROCESO"), "VERIFICAR FECHA")),"SIN VALOR AVANCE")</f>
        <v>CUMPLIDA</v>
      </c>
    </row>
    <row r="379" spans="1:18" ht="270.75" hidden="1">
      <c r="A379" s="169" t="s">
        <v>19</v>
      </c>
      <c r="B379" s="138" t="s">
        <v>16</v>
      </c>
      <c r="C379" s="337"/>
      <c r="D379" s="337"/>
      <c r="E379" s="334"/>
      <c r="F379" s="334"/>
      <c r="G379" s="334"/>
      <c r="H379" s="141" t="s">
        <v>1048</v>
      </c>
      <c r="I379" s="130" t="s">
        <v>1049</v>
      </c>
      <c r="J379" s="131" t="s">
        <v>1044</v>
      </c>
      <c r="K379" s="152">
        <v>1</v>
      </c>
      <c r="L379" s="145">
        <v>45505</v>
      </c>
      <c r="M379" s="145">
        <v>45547</v>
      </c>
      <c r="N379" s="134">
        <v>6</v>
      </c>
      <c r="O379" s="132">
        <v>1</v>
      </c>
      <c r="P379" s="131" t="s">
        <v>1047</v>
      </c>
      <c r="Q379" s="135">
        <v>1</v>
      </c>
      <c r="R379" s="136" t="str">
        <f t="array" aca="1" ref="R379" ca="1">IF(ISNUMBER(Q379),IF(Q379=100%,"CUMPLIDA",IF(AND(ISNUMBER(M379),ISNUMBER(INDIRECT("FECHA_"&amp;$B379,1))), IF(M379&lt;=INDIRECT("FECHA_"&amp;$B379,1),"INCUMPLIDA","PROCESO"), "VERIFICAR FECHA")),"SIN VALOR AVANCE")</f>
        <v>CUMPLIDA</v>
      </c>
    </row>
    <row r="380" spans="1:18" ht="270.75" hidden="1">
      <c r="A380" s="169" t="s">
        <v>19</v>
      </c>
      <c r="B380" s="138" t="s">
        <v>16</v>
      </c>
      <c r="C380" s="337"/>
      <c r="D380" s="337"/>
      <c r="E380" s="334"/>
      <c r="F380" s="334"/>
      <c r="G380" s="334"/>
      <c r="H380" s="129" t="s">
        <v>1050</v>
      </c>
      <c r="I380" s="130" t="s">
        <v>1051</v>
      </c>
      <c r="J380" s="131" t="s">
        <v>1044</v>
      </c>
      <c r="K380" s="152">
        <v>1</v>
      </c>
      <c r="L380" s="145">
        <v>45523</v>
      </c>
      <c r="M380" s="145">
        <v>45688</v>
      </c>
      <c r="N380" s="134">
        <v>23.571428571428573</v>
      </c>
      <c r="O380" s="132">
        <v>1</v>
      </c>
      <c r="P380" s="131" t="s">
        <v>1040</v>
      </c>
      <c r="Q380" s="135">
        <v>1</v>
      </c>
      <c r="R380" s="136" t="str">
        <f t="array" aca="1" ref="R380" ca="1">IF(ISNUMBER(Q380),IF(Q380=100%,"CUMPLIDA",IF(AND(ISNUMBER(M380),ISNUMBER(INDIRECT("FECHA_"&amp;$B380,1))), IF(M380&lt;=INDIRECT("FECHA_"&amp;$B380,1),"INCUMPLIDA","PROCESO"), "VERIFICAR FECHA")),"SIN VALOR AVANCE")</f>
        <v>CUMPLIDA</v>
      </c>
    </row>
    <row r="381" spans="1:18" ht="270.75" hidden="1">
      <c r="A381" s="169" t="s">
        <v>19</v>
      </c>
      <c r="B381" s="138" t="s">
        <v>16</v>
      </c>
      <c r="C381" s="337"/>
      <c r="D381" s="337"/>
      <c r="E381" s="334"/>
      <c r="F381" s="334"/>
      <c r="G381" s="334"/>
      <c r="H381" s="129" t="s">
        <v>1052</v>
      </c>
      <c r="I381" s="130" t="s">
        <v>1053</v>
      </c>
      <c r="J381" s="131" t="s">
        <v>1054</v>
      </c>
      <c r="K381" s="152">
        <v>3</v>
      </c>
      <c r="L381" s="145">
        <v>45516</v>
      </c>
      <c r="M381" s="145">
        <v>45747</v>
      </c>
      <c r="N381" s="134">
        <v>33</v>
      </c>
      <c r="O381" s="132">
        <v>3</v>
      </c>
      <c r="P381" s="131" t="s">
        <v>1040</v>
      </c>
      <c r="Q381" s="135">
        <v>1</v>
      </c>
      <c r="R381" s="136" t="str">
        <f t="array" aca="1" ref="R381" ca="1">IF(ISNUMBER(Q381),IF(Q381=100%,"CUMPLIDA",IF(AND(ISNUMBER(M381),ISNUMBER(INDIRECT("FECHA_"&amp;$B381,1))), IF(M381&lt;=INDIRECT("FECHA_"&amp;$B381,1),"INCUMPLIDA","PROCESO"), "VERIFICAR FECHA")),"SIN VALOR AVANCE")</f>
        <v>CUMPLIDA</v>
      </c>
    </row>
    <row r="382" spans="1:18" ht="225.75" hidden="1" customHeight="1">
      <c r="A382" s="169" t="s">
        <v>19</v>
      </c>
      <c r="B382" s="138" t="s">
        <v>16</v>
      </c>
      <c r="C382" s="337" t="s">
        <v>1055</v>
      </c>
      <c r="D382" s="337" t="s">
        <v>1056</v>
      </c>
      <c r="E382" s="335" t="s">
        <v>1057</v>
      </c>
      <c r="F382" s="335"/>
      <c r="G382" s="335" t="s">
        <v>1058</v>
      </c>
      <c r="H382" s="141" t="s">
        <v>1059</v>
      </c>
      <c r="I382" s="130" t="s">
        <v>1060</v>
      </c>
      <c r="J382" s="130" t="s">
        <v>1061</v>
      </c>
      <c r="K382" s="152">
        <v>1</v>
      </c>
      <c r="L382" s="153">
        <v>45323</v>
      </c>
      <c r="M382" s="153">
        <v>45747</v>
      </c>
      <c r="N382" s="170">
        <v>60.571428571428569</v>
      </c>
      <c r="O382" s="132">
        <v>1</v>
      </c>
      <c r="P382" s="130" t="s">
        <v>1062</v>
      </c>
      <c r="Q382" s="135">
        <v>1</v>
      </c>
      <c r="R382" s="136" t="str">
        <f t="array" aca="1" ref="R382" ca="1">IF(ISNUMBER(Q382),IF(Q382=100%,"CUMPLIDA",IF(AND(ISNUMBER(M382),ISNUMBER(INDIRECT("FECHA_"&amp;$B382,1))), IF(M382&lt;=INDIRECT("FECHA_"&amp;$B382,1),"INCUMPLIDA","PROCESO"), "VERIFICAR FECHA")),"SIN VALOR AVANCE")</f>
        <v>CUMPLIDA</v>
      </c>
    </row>
    <row r="383" spans="1:18" ht="135.75" hidden="1">
      <c r="A383" s="169" t="s">
        <v>19</v>
      </c>
      <c r="B383" s="138" t="s">
        <v>16</v>
      </c>
      <c r="C383" s="337"/>
      <c r="D383" s="337"/>
      <c r="E383" s="335"/>
      <c r="F383" s="335"/>
      <c r="G383" s="335"/>
      <c r="H383" s="141" t="s">
        <v>841</v>
      </c>
      <c r="I383" s="130" t="s">
        <v>841</v>
      </c>
      <c r="J383" s="130" t="s">
        <v>842</v>
      </c>
      <c r="K383" s="152">
        <v>1</v>
      </c>
      <c r="L383" s="153">
        <v>45323</v>
      </c>
      <c r="M383" s="153">
        <v>45747</v>
      </c>
      <c r="N383" s="170">
        <v>60.571428571428569</v>
      </c>
      <c r="O383" s="132">
        <v>1</v>
      </c>
      <c r="P383" s="130" t="s">
        <v>1063</v>
      </c>
      <c r="Q383" s="135">
        <v>1</v>
      </c>
      <c r="R383" s="136" t="str">
        <f t="array" aca="1" ref="R383" ca="1">IF(ISNUMBER(Q383),IF(Q383=100%,"CUMPLIDA",IF(AND(ISNUMBER(M383),ISNUMBER(INDIRECT("FECHA_"&amp;$B383,1))), IF(M383&lt;=INDIRECT("FECHA_"&amp;$B383,1),"INCUMPLIDA","PROCESO"), "VERIFICAR FECHA")),"SIN VALOR AVANCE")</f>
        <v>CUMPLIDA</v>
      </c>
    </row>
    <row r="384" spans="1:18" ht="135.75" hidden="1">
      <c r="A384" s="169" t="s">
        <v>19</v>
      </c>
      <c r="B384" s="138" t="s">
        <v>16</v>
      </c>
      <c r="C384" s="337"/>
      <c r="D384" s="337"/>
      <c r="E384" s="335"/>
      <c r="F384" s="335"/>
      <c r="G384" s="335"/>
      <c r="H384" s="141" t="s">
        <v>844</v>
      </c>
      <c r="I384" s="130" t="s">
        <v>845</v>
      </c>
      <c r="J384" s="130" t="s">
        <v>846</v>
      </c>
      <c r="K384" s="152">
        <v>1</v>
      </c>
      <c r="L384" s="153">
        <v>45231</v>
      </c>
      <c r="M384" s="153">
        <v>45747</v>
      </c>
      <c r="N384" s="170">
        <v>73.714285714285708</v>
      </c>
      <c r="O384" s="132">
        <v>1</v>
      </c>
      <c r="P384" s="130" t="s">
        <v>1063</v>
      </c>
      <c r="Q384" s="135">
        <v>1</v>
      </c>
      <c r="R384" s="136" t="str">
        <f t="array" aca="1" ref="R384" ca="1">IF(ISNUMBER(Q384),IF(Q384=100%,"CUMPLIDA",IF(AND(ISNUMBER(M384),ISNUMBER(INDIRECT("FECHA_"&amp;$B384,1))), IF(M384&lt;=INDIRECT("FECHA_"&amp;$B384,1),"INCUMPLIDA","PROCESO"), "VERIFICAR FECHA")),"SIN VALOR AVANCE")</f>
        <v>CUMPLIDA</v>
      </c>
    </row>
    <row r="385" spans="1:18" ht="210.75" hidden="1">
      <c r="A385" s="169" t="s">
        <v>19</v>
      </c>
      <c r="B385" s="138" t="s">
        <v>16</v>
      </c>
      <c r="C385" s="337"/>
      <c r="D385" s="337"/>
      <c r="E385" s="335"/>
      <c r="F385" s="335"/>
      <c r="G385" s="335"/>
      <c r="H385" s="141" t="s">
        <v>847</v>
      </c>
      <c r="I385" s="130" t="s">
        <v>847</v>
      </c>
      <c r="J385" s="130" t="s">
        <v>1064</v>
      </c>
      <c r="K385" s="152">
        <v>1</v>
      </c>
      <c r="L385" s="153">
        <v>45323</v>
      </c>
      <c r="M385" s="153">
        <v>45747</v>
      </c>
      <c r="N385" s="170">
        <v>60.571428571428569</v>
      </c>
      <c r="O385" s="132">
        <v>1</v>
      </c>
      <c r="P385" s="130" t="s">
        <v>1065</v>
      </c>
      <c r="Q385" s="135">
        <v>1</v>
      </c>
      <c r="R385" s="136" t="str">
        <f t="array" aca="1" ref="R385" ca="1">IF(ISNUMBER(Q385),IF(Q385=100%,"CUMPLIDA",IF(AND(ISNUMBER(M385),ISNUMBER(INDIRECT("FECHA_"&amp;$B385,1))), IF(M385&lt;=INDIRECT("FECHA_"&amp;$B385,1),"INCUMPLIDA","PROCESO"), "VERIFICAR FECHA")),"SIN VALOR AVANCE")</f>
        <v>CUMPLIDA</v>
      </c>
    </row>
    <row r="386" spans="1:18" ht="90.75" hidden="1">
      <c r="A386" s="169" t="s">
        <v>19</v>
      </c>
      <c r="B386" s="138" t="s">
        <v>16</v>
      </c>
      <c r="C386" s="337"/>
      <c r="D386" s="337"/>
      <c r="E386" s="335"/>
      <c r="F386" s="335"/>
      <c r="G386" s="335"/>
      <c r="H386" s="141" t="s">
        <v>849</v>
      </c>
      <c r="I386" s="130" t="s">
        <v>849</v>
      </c>
      <c r="J386" s="130" t="s">
        <v>1066</v>
      </c>
      <c r="K386" s="152">
        <v>1</v>
      </c>
      <c r="L386" s="153">
        <v>45231</v>
      </c>
      <c r="M386" s="153">
        <v>45747</v>
      </c>
      <c r="N386" s="170">
        <v>73.714285714285708</v>
      </c>
      <c r="O386" s="132">
        <v>1</v>
      </c>
      <c r="P386" s="130" t="s">
        <v>1067</v>
      </c>
      <c r="Q386" s="135">
        <v>1</v>
      </c>
      <c r="R386" s="136" t="str">
        <f t="array" aca="1" ref="R386" ca="1">IF(ISNUMBER(Q386),IF(Q386=100%,"CUMPLIDA",IF(AND(ISNUMBER(M386),ISNUMBER(INDIRECT("FECHA_"&amp;$B386,1))), IF(M386&lt;=INDIRECT("FECHA_"&amp;$B386,1),"INCUMPLIDA","PROCESO"), "VERIFICAR FECHA")),"SIN VALOR AVANCE")</f>
        <v>CUMPLIDA</v>
      </c>
    </row>
    <row r="387" spans="1:18" ht="255.75" hidden="1">
      <c r="A387" s="169" t="s">
        <v>19</v>
      </c>
      <c r="B387" s="138" t="s">
        <v>16</v>
      </c>
      <c r="C387" s="337"/>
      <c r="D387" s="337"/>
      <c r="E387" s="335"/>
      <c r="F387" s="335"/>
      <c r="G387" s="335"/>
      <c r="H387" s="141" t="s">
        <v>851</v>
      </c>
      <c r="I387" s="130" t="s">
        <v>851</v>
      </c>
      <c r="J387" s="130" t="s">
        <v>1068</v>
      </c>
      <c r="K387" s="152">
        <v>1</v>
      </c>
      <c r="L387" s="153">
        <v>45231</v>
      </c>
      <c r="M387" s="153">
        <v>45808</v>
      </c>
      <c r="N387" s="170">
        <v>82.428571428571431</v>
      </c>
      <c r="O387" s="132">
        <v>1</v>
      </c>
      <c r="P387" s="130" t="s">
        <v>1069</v>
      </c>
      <c r="Q387" s="135">
        <v>1</v>
      </c>
      <c r="R387" s="136" t="str">
        <f t="array" aca="1" ref="R387" ca="1">IF(ISNUMBER(Q387),IF(Q387=100%,"CUMPLIDA",IF(AND(ISNUMBER(M387),ISNUMBER(INDIRECT("FECHA_"&amp;$B387,1))), IF(M387&lt;=INDIRECT("FECHA_"&amp;$B387,1),"INCUMPLIDA","PROCESO"), "VERIFICAR FECHA")),"SIN VALOR AVANCE")</f>
        <v>CUMPLIDA</v>
      </c>
    </row>
    <row r="388" spans="1:18" ht="90.75" hidden="1">
      <c r="A388" s="169" t="s">
        <v>19</v>
      </c>
      <c r="B388" s="138" t="s">
        <v>16</v>
      </c>
      <c r="C388" s="337"/>
      <c r="D388" s="337"/>
      <c r="E388" s="335"/>
      <c r="F388" s="335"/>
      <c r="G388" s="335"/>
      <c r="H388" s="141" t="s">
        <v>854</v>
      </c>
      <c r="I388" s="130" t="s">
        <v>421</v>
      </c>
      <c r="J388" s="130" t="s">
        <v>855</v>
      </c>
      <c r="K388" s="152">
        <v>7</v>
      </c>
      <c r="L388" s="153">
        <v>46024</v>
      </c>
      <c r="M388" s="153">
        <v>46660</v>
      </c>
      <c r="N388" s="170">
        <v>90.857142857142861</v>
      </c>
      <c r="O388" s="132">
        <v>0</v>
      </c>
      <c r="P388" s="130" t="s">
        <v>1067</v>
      </c>
      <c r="Q388" s="135">
        <v>0</v>
      </c>
      <c r="R388" s="136" t="str">
        <f t="array" aca="1" ref="R388" ca="1">IF(ISNUMBER(Q388),IF(Q388=100%,"CUMPLIDA",IF(AND(ISNUMBER(M388),ISNUMBER(INDIRECT("FECHA_"&amp;$B388,1))), IF(M388&lt;=INDIRECT("FECHA_"&amp;$B388,1),"INCUMPLIDA","PROCESO"), "VERIFICAR FECHA")),"SIN VALOR AVANCE")</f>
        <v>PROCESO</v>
      </c>
    </row>
    <row r="389" spans="1:18" ht="195.75" hidden="1">
      <c r="A389" s="169" t="s">
        <v>19</v>
      </c>
      <c r="B389" s="138" t="s">
        <v>16</v>
      </c>
      <c r="C389" s="337"/>
      <c r="D389" s="337"/>
      <c r="E389" s="335"/>
      <c r="F389" s="335"/>
      <c r="G389" s="335"/>
      <c r="H389" s="141" t="s">
        <v>857</v>
      </c>
      <c r="I389" s="130" t="s">
        <v>425</v>
      </c>
      <c r="J389" s="130" t="s">
        <v>426</v>
      </c>
      <c r="K389" s="152">
        <v>1</v>
      </c>
      <c r="L389" s="153">
        <v>46024</v>
      </c>
      <c r="M389" s="153">
        <v>46660</v>
      </c>
      <c r="N389" s="170">
        <v>90.857142857142861</v>
      </c>
      <c r="O389" s="132">
        <v>0</v>
      </c>
      <c r="P389" s="130" t="s">
        <v>1070</v>
      </c>
      <c r="Q389" s="135">
        <v>0</v>
      </c>
      <c r="R389" s="136" t="str">
        <f t="array" aca="1" ref="R389" ca="1">IF(ISNUMBER(Q389),IF(Q389=100%,"CUMPLIDA",IF(AND(ISNUMBER(M389),ISNUMBER(INDIRECT("FECHA_"&amp;$B389,1))), IF(M389&lt;=INDIRECT("FECHA_"&amp;$B389,1),"INCUMPLIDA","PROCESO"), "VERIFICAR FECHA")),"SIN VALOR AVANCE")</f>
        <v>PROCESO</v>
      </c>
    </row>
    <row r="390" spans="1:18" ht="255.75" hidden="1">
      <c r="A390" s="169" t="s">
        <v>19</v>
      </c>
      <c r="B390" s="138" t="s">
        <v>16</v>
      </c>
      <c r="C390" s="337"/>
      <c r="D390" s="337"/>
      <c r="E390" s="335"/>
      <c r="F390" s="335"/>
      <c r="G390" s="335"/>
      <c r="H390" s="141" t="s">
        <v>858</v>
      </c>
      <c r="I390" s="130" t="s">
        <v>428</v>
      </c>
      <c r="J390" s="130" t="s">
        <v>429</v>
      </c>
      <c r="K390" s="152">
        <v>2</v>
      </c>
      <c r="L390" s="153">
        <v>46024</v>
      </c>
      <c r="M390" s="153">
        <v>46660</v>
      </c>
      <c r="N390" s="170">
        <v>90.857142857142861</v>
      </c>
      <c r="O390" s="132">
        <v>0</v>
      </c>
      <c r="P390" s="130" t="s">
        <v>1069</v>
      </c>
      <c r="Q390" s="135">
        <v>0</v>
      </c>
      <c r="R390" s="136" t="str">
        <f t="array" aca="1" ref="R390" ca="1">IF(ISNUMBER(Q390),IF(Q390=100%,"CUMPLIDA",IF(AND(ISNUMBER(M390),ISNUMBER(INDIRECT("FECHA_"&amp;$B390,1))), IF(M390&lt;=INDIRECT("FECHA_"&amp;$B390,1),"INCUMPLIDA","PROCESO"), "VERIFICAR FECHA")),"SIN VALOR AVANCE")</f>
        <v>PROCESO</v>
      </c>
    </row>
    <row r="391" spans="1:18" ht="135.75" hidden="1" customHeight="1">
      <c r="A391" s="169" t="s">
        <v>19</v>
      </c>
      <c r="B391" s="138" t="s">
        <v>16</v>
      </c>
      <c r="C391" s="337" t="s">
        <v>1071</v>
      </c>
      <c r="D391" s="337" t="s">
        <v>1072</v>
      </c>
      <c r="E391" s="335" t="s">
        <v>1073</v>
      </c>
      <c r="F391" s="335"/>
      <c r="G391" s="335" t="s">
        <v>1074</v>
      </c>
      <c r="H391" s="141" t="s">
        <v>1075</v>
      </c>
      <c r="I391" s="130" t="s">
        <v>1076</v>
      </c>
      <c r="J391" s="130" t="s">
        <v>1076</v>
      </c>
      <c r="K391" s="152">
        <v>1</v>
      </c>
      <c r="L391" s="153">
        <v>45672</v>
      </c>
      <c r="M391" s="153">
        <v>45838</v>
      </c>
      <c r="N391" s="170">
        <v>23.714285714285715</v>
      </c>
      <c r="O391" s="132">
        <v>1</v>
      </c>
      <c r="P391" s="139" t="s">
        <v>1077</v>
      </c>
      <c r="Q391" s="135">
        <v>1</v>
      </c>
      <c r="R391" s="136" t="str">
        <f t="array" aca="1" ref="R391" ca="1">IF(ISNUMBER(Q391),IF(Q391=100%,"CUMPLIDA",IF(AND(ISNUMBER(M391),ISNUMBER(INDIRECT("FECHA_"&amp;$B391,1))), IF(M391&lt;=INDIRECT("FECHA_"&amp;$B391,1),"INCUMPLIDA","PROCESO"), "VERIFICAR FECHA")),"SIN VALOR AVANCE")</f>
        <v>CUMPLIDA</v>
      </c>
    </row>
    <row r="392" spans="1:18" ht="75" hidden="1">
      <c r="A392" s="169" t="s">
        <v>19</v>
      </c>
      <c r="B392" s="138" t="s">
        <v>16</v>
      </c>
      <c r="C392" s="337"/>
      <c r="D392" s="337"/>
      <c r="E392" s="335"/>
      <c r="F392" s="335"/>
      <c r="G392" s="335"/>
      <c r="H392" s="141" t="s">
        <v>1078</v>
      </c>
      <c r="I392" s="130" t="s">
        <v>1079</v>
      </c>
      <c r="J392" s="130" t="s">
        <v>1079</v>
      </c>
      <c r="K392" s="152">
        <v>1</v>
      </c>
      <c r="L392" s="153">
        <v>45628</v>
      </c>
      <c r="M392" s="153">
        <v>45746</v>
      </c>
      <c r="N392" s="170">
        <v>16.857142857142858</v>
      </c>
      <c r="O392" s="132">
        <v>1</v>
      </c>
      <c r="P392" s="139" t="s">
        <v>1080</v>
      </c>
      <c r="Q392" s="135">
        <v>1</v>
      </c>
      <c r="R392" s="136" t="str">
        <f t="array" aca="1" ref="R392" ca="1">IF(ISNUMBER(Q392),IF(Q392=100%,"CUMPLIDA",IF(AND(ISNUMBER(M392),ISNUMBER(INDIRECT("FECHA_"&amp;$B392,1))), IF(M392&lt;=INDIRECT("FECHA_"&amp;$B392,1),"INCUMPLIDA","PROCESO"), "VERIFICAR FECHA")),"SIN VALOR AVANCE")</f>
        <v>CUMPLIDA</v>
      </c>
    </row>
    <row r="393" spans="1:18" ht="105" hidden="1">
      <c r="A393" s="169" t="s">
        <v>19</v>
      </c>
      <c r="B393" s="138" t="s">
        <v>16</v>
      </c>
      <c r="C393" s="337"/>
      <c r="D393" s="337"/>
      <c r="E393" s="335"/>
      <c r="F393" s="335"/>
      <c r="G393" s="335"/>
      <c r="H393" s="141" t="s">
        <v>1081</v>
      </c>
      <c r="I393" s="130" t="s">
        <v>1082</v>
      </c>
      <c r="J393" s="130" t="s">
        <v>1082</v>
      </c>
      <c r="K393" s="152">
        <v>13</v>
      </c>
      <c r="L393" s="153">
        <v>45628</v>
      </c>
      <c r="M393" s="153">
        <v>46022</v>
      </c>
      <c r="N393" s="170">
        <v>56.285714285714285</v>
      </c>
      <c r="O393" s="132">
        <v>13</v>
      </c>
      <c r="P393" s="139" t="s">
        <v>1080</v>
      </c>
      <c r="Q393" s="135">
        <v>1</v>
      </c>
      <c r="R393" s="136" t="str">
        <f t="array" aca="1" ref="R393" ca="1">IF(ISNUMBER(Q393),IF(Q393=100%,"CUMPLIDA",IF(AND(ISNUMBER(M393),ISNUMBER(INDIRECT("FECHA_"&amp;$B393,1))), IF(M393&lt;=INDIRECT("FECHA_"&amp;$B393,1),"INCUMPLIDA","PROCESO"), "VERIFICAR FECHA")),"SIN VALOR AVANCE")</f>
        <v>CUMPLIDA</v>
      </c>
    </row>
    <row r="394" spans="1:18" ht="120.75" hidden="1">
      <c r="A394" s="169" t="s">
        <v>19</v>
      </c>
      <c r="B394" s="138" t="s">
        <v>16</v>
      </c>
      <c r="C394" s="337"/>
      <c r="D394" s="337"/>
      <c r="E394" s="335"/>
      <c r="F394" s="335"/>
      <c r="G394" s="335"/>
      <c r="H394" s="141" t="s">
        <v>1083</v>
      </c>
      <c r="I394" s="130" t="s">
        <v>1084</v>
      </c>
      <c r="J394" s="130" t="s">
        <v>1084</v>
      </c>
      <c r="K394" s="152">
        <v>1</v>
      </c>
      <c r="L394" s="153">
        <v>45672</v>
      </c>
      <c r="M394" s="153">
        <v>45716</v>
      </c>
      <c r="N394" s="170">
        <v>6.2857142857142856</v>
      </c>
      <c r="O394" s="132">
        <v>1</v>
      </c>
      <c r="P394" s="139" t="s">
        <v>1085</v>
      </c>
      <c r="Q394" s="135">
        <v>1</v>
      </c>
      <c r="R394" s="136" t="str">
        <f t="array" aca="1" ref="R394" ca="1">IF(ISNUMBER(Q394),IF(Q394=100%,"CUMPLIDA",IF(AND(ISNUMBER(M394),ISNUMBER(INDIRECT("FECHA_"&amp;$B394,1))), IF(M394&lt;=INDIRECT("FECHA_"&amp;$B394,1),"INCUMPLIDA","PROCESO"), "VERIFICAR FECHA")),"SIN VALOR AVANCE")</f>
        <v>CUMPLIDA</v>
      </c>
    </row>
    <row r="395" spans="1:18" ht="120.75" hidden="1">
      <c r="A395" s="169" t="s">
        <v>19</v>
      </c>
      <c r="B395" s="138" t="s">
        <v>16</v>
      </c>
      <c r="C395" s="337"/>
      <c r="D395" s="337"/>
      <c r="E395" s="335"/>
      <c r="F395" s="335"/>
      <c r="G395" s="335"/>
      <c r="H395" s="141" t="s">
        <v>1086</v>
      </c>
      <c r="I395" s="130" t="s">
        <v>1087</v>
      </c>
      <c r="J395" s="130" t="s">
        <v>1087</v>
      </c>
      <c r="K395" s="152">
        <v>1</v>
      </c>
      <c r="L395" s="153">
        <v>45717</v>
      </c>
      <c r="M395" s="153">
        <v>45777</v>
      </c>
      <c r="N395" s="170">
        <v>8.5714285714285712</v>
      </c>
      <c r="O395" s="132">
        <v>1</v>
      </c>
      <c r="P395" s="139" t="s">
        <v>1088</v>
      </c>
      <c r="Q395" s="135">
        <v>1</v>
      </c>
      <c r="R395" s="136" t="str">
        <f t="array" aca="1" ref="R395" ca="1">IF(ISNUMBER(Q395),IF(Q395=100%,"CUMPLIDA",IF(AND(ISNUMBER(M395),ISNUMBER(INDIRECT("FECHA_"&amp;$B395,1))), IF(M395&lt;=INDIRECT("FECHA_"&amp;$B395,1),"INCUMPLIDA","PROCESO"), "VERIFICAR FECHA")),"SIN VALOR AVANCE")</f>
        <v>CUMPLIDA</v>
      </c>
    </row>
    <row r="396" spans="1:18" ht="105.75" hidden="1">
      <c r="A396" s="169" t="s">
        <v>19</v>
      </c>
      <c r="B396" s="138" t="s">
        <v>16</v>
      </c>
      <c r="C396" s="337"/>
      <c r="D396" s="337"/>
      <c r="E396" s="335"/>
      <c r="F396" s="335"/>
      <c r="G396" s="335"/>
      <c r="H396" s="141" t="s">
        <v>1089</v>
      </c>
      <c r="I396" s="130" t="s">
        <v>1090</v>
      </c>
      <c r="J396" s="130" t="s">
        <v>1090</v>
      </c>
      <c r="K396" s="152">
        <v>1</v>
      </c>
      <c r="L396" s="153">
        <v>45628</v>
      </c>
      <c r="M396" s="153">
        <v>45688</v>
      </c>
      <c r="N396" s="170">
        <v>8.5714285714285712</v>
      </c>
      <c r="O396" s="132">
        <v>1</v>
      </c>
      <c r="P396" s="139" t="s">
        <v>1091</v>
      </c>
      <c r="Q396" s="135">
        <v>1</v>
      </c>
      <c r="R396" s="136" t="str">
        <f t="array" aca="1" ref="R396" ca="1">IF(ISNUMBER(Q396),IF(Q396=100%,"CUMPLIDA",IF(AND(ISNUMBER(M396),ISNUMBER(INDIRECT("FECHA_"&amp;$B396,1))), IF(M396&lt;=INDIRECT("FECHA_"&amp;$B396,1),"INCUMPLIDA","PROCESO"), "VERIFICAR FECHA")),"SIN VALOR AVANCE")</f>
        <v>CUMPLIDA</v>
      </c>
    </row>
    <row r="397" spans="1:18" ht="105.75" hidden="1">
      <c r="A397" s="169" t="s">
        <v>19</v>
      </c>
      <c r="B397" s="138" t="s">
        <v>16</v>
      </c>
      <c r="C397" s="337"/>
      <c r="D397" s="337"/>
      <c r="E397" s="335"/>
      <c r="F397" s="335"/>
      <c r="G397" s="335"/>
      <c r="H397" s="141" t="s">
        <v>1092</v>
      </c>
      <c r="I397" s="130" t="s">
        <v>1093</v>
      </c>
      <c r="J397" s="130" t="s">
        <v>1093</v>
      </c>
      <c r="K397" s="152">
        <v>1</v>
      </c>
      <c r="L397" s="153">
        <v>45689</v>
      </c>
      <c r="M397" s="153">
        <v>45868</v>
      </c>
      <c r="N397" s="170">
        <v>25.571428571428573</v>
      </c>
      <c r="O397" s="132">
        <v>1</v>
      </c>
      <c r="P397" s="139" t="s">
        <v>1094</v>
      </c>
      <c r="Q397" s="135">
        <v>1</v>
      </c>
      <c r="R397" s="136" t="str">
        <f t="array" aca="1" ref="R397" ca="1">IF(ISNUMBER(Q397),IF(Q397=100%,"CUMPLIDA",IF(AND(ISNUMBER(M397),ISNUMBER(INDIRECT("FECHA_"&amp;$B397,1))), IF(M397&lt;=INDIRECT("FECHA_"&amp;$B397,1),"INCUMPLIDA","PROCESO"), "VERIFICAR FECHA")),"SIN VALOR AVANCE")</f>
        <v>CUMPLIDA</v>
      </c>
    </row>
    <row r="398" spans="1:18" ht="120" hidden="1">
      <c r="A398" s="169" t="s">
        <v>19</v>
      </c>
      <c r="B398" s="138" t="s">
        <v>16</v>
      </c>
      <c r="C398" s="337"/>
      <c r="D398" s="337"/>
      <c r="E398" s="335"/>
      <c r="F398" s="335"/>
      <c r="G398" s="335"/>
      <c r="H398" s="141" t="s">
        <v>1095</v>
      </c>
      <c r="I398" s="130" t="s">
        <v>1096</v>
      </c>
      <c r="J398" s="130" t="s">
        <v>1096</v>
      </c>
      <c r="K398" s="152">
        <v>1</v>
      </c>
      <c r="L398" s="153">
        <v>45870</v>
      </c>
      <c r="M398" s="153">
        <v>46326</v>
      </c>
      <c r="N398" s="170">
        <v>65.142857142857139</v>
      </c>
      <c r="O398" s="132">
        <v>0.06</v>
      </c>
      <c r="P398" s="139" t="s">
        <v>1091</v>
      </c>
      <c r="Q398" s="135">
        <v>0.06</v>
      </c>
      <c r="R398" s="136" t="str">
        <f t="array" aca="1" ref="R398" ca="1">IF(ISNUMBER(Q398),IF(Q398=100%,"CUMPLIDA",IF(AND(ISNUMBER(M398),ISNUMBER(INDIRECT("FECHA_"&amp;$B398,1))), IF(M398&lt;=INDIRECT("FECHA_"&amp;$B398,1),"INCUMPLIDA","PROCESO"), "VERIFICAR FECHA")),"SIN VALOR AVANCE")</f>
        <v>PROCESO</v>
      </c>
    </row>
    <row r="399" spans="1:18" ht="409.5" hidden="1">
      <c r="A399" s="169" t="s">
        <v>19</v>
      </c>
      <c r="B399" s="138" t="s">
        <v>16</v>
      </c>
      <c r="C399" s="336" t="s">
        <v>1097</v>
      </c>
      <c r="D399" s="336" t="s">
        <v>1098</v>
      </c>
      <c r="E399" s="335" t="s">
        <v>1099</v>
      </c>
      <c r="F399" s="335"/>
      <c r="G399" s="335" t="s">
        <v>1100</v>
      </c>
      <c r="H399" s="335" t="s">
        <v>1101</v>
      </c>
      <c r="I399" s="130" t="s">
        <v>1102</v>
      </c>
      <c r="J399" s="130" t="s">
        <v>164</v>
      </c>
      <c r="K399" s="152">
        <v>24</v>
      </c>
      <c r="L399" s="153">
        <v>45901</v>
      </c>
      <c r="M399" s="153">
        <v>46265</v>
      </c>
      <c r="N399" s="170">
        <v>52</v>
      </c>
      <c r="O399" s="132">
        <v>8</v>
      </c>
      <c r="P399" s="139" t="s">
        <v>1103</v>
      </c>
      <c r="Q399" s="135">
        <v>0.33333333333333331</v>
      </c>
      <c r="R399" s="136" t="str">
        <f t="array" aca="1" ref="R399" ca="1">IF(ISNUMBER(Q399),IF(Q399=100%,"CUMPLIDA",IF(AND(ISNUMBER(M399),ISNUMBER(INDIRECT("FECHA_"&amp;$B399,1))), IF(M399&lt;=INDIRECT("FECHA_"&amp;$B399,1),"INCUMPLIDA","PROCESO"), "VERIFICAR FECHA")),"SIN VALOR AVANCE")</f>
        <v>PROCESO</v>
      </c>
    </row>
    <row r="400" spans="1:18" ht="409.5" hidden="1">
      <c r="A400" s="169" t="s">
        <v>19</v>
      </c>
      <c r="B400" s="138" t="s">
        <v>16</v>
      </c>
      <c r="C400" s="336"/>
      <c r="D400" s="336"/>
      <c r="E400" s="335"/>
      <c r="F400" s="335"/>
      <c r="G400" s="335"/>
      <c r="H400" s="335"/>
      <c r="I400" s="130" t="s">
        <v>1104</v>
      </c>
      <c r="J400" s="130" t="s">
        <v>164</v>
      </c>
      <c r="K400" s="152">
        <v>2</v>
      </c>
      <c r="L400" s="153">
        <v>45901</v>
      </c>
      <c r="M400" s="153">
        <v>45991</v>
      </c>
      <c r="N400" s="170">
        <v>12.857142857142858</v>
      </c>
      <c r="O400" s="132">
        <v>2</v>
      </c>
      <c r="P400" s="130" t="s">
        <v>1103</v>
      </c>
      <c r="Q400" s="135">
        <v>1</v>
      </c>
      <c r="R400" s="136" t="str">
        <f t="array" aca="1" ref="R400" ca="1">IF(ISNUMBER(Q400),IF(Q400=100%,"CUMPLIDA",IF(AND(ISNUMBER(M400),ISNUMBER(INDIRECT("FECHA_"&amp;$B400,1))), IF(M400&lt;=INDIRECT("FECHA_"&amp;$B400,1),"INCUMPLIDA","PROCESO"), "VERIFICAR FECHA")),"SIN VALOR AVANCE")</f>
        <v>CUMPLIDA</v>
      </c>
    </row>
    <row r="401" spans="1:18" ht="195.75" hidden="1">
      <c r="A401" s="169" t="s">
        <v>19</v>
      </c>
      <c r="B401" s="138" t="s">
        <v>16</v>
      </c>
      <c r="C401" s="336"/>
      <c r="D401" s="336"/>
      <c r="E401" s="335"/>
      <c r="F401" s="335"/>
      <c r="G401" s="335"/>
      <c r="H401" s="141" t="s">
        <v>1105</v>
      </c>
      <c r="I401" s="130" t="s">
        <v>1106</v>
      </c>
      <c r="J401" s="130" t="s">
        <v>164</v>
      </c>
      <c r="K401" s="152">
        <v>24</v>
      </c>
      <c r="L401" s="153">
        <v>45901</v>
      </c>
      <c r="M401" s="153">
        <v>46265</v>
      </c>
      <c r="N401" s="170">
        <v>52</v>
      </c>
      <c r="O401" s="132">
        <v>4</v>
      </c>
      <c r="P401" s="130" t="s">
        <v>1103</v>
      </c>
      <c r="Q401" s="135">
        <v>0.16666666666666666</v>
      </c>
      <c r="R401" s="136" t="str">
        <f t="array" aca="1" ref="R401" ca="1">IF(ISNUMBER(Q401),IF(Q401=100%,"CUMPLIDA",IF(AND(ISNUMBER(M401),ISNUMBER(INDIRECT("FECHA_"&amp;$B401,1))), IF(M401&lt;=INDIRECT("FECHA_"&amp;$B401,1),"INCUMPLIDA","PROCESO"), "VERIFICAR FECHA")),"SIN VALOR AVANCE")</f>
        <v>PROCESO</v>
      </c>
    </row>
    <row r="402" spans="1:18" ht="195.75" hidden="1" customHeight="1">
      <c r="A402" s="169" t="s">
        <v>19</v>
      </c>
      <c r="B402" s="138" t="s">
        <v>16</v>
      </c>
      <c r="C402" s="336" t="s">
        <v>1097</v>
      </c>
      <c r="D402" s="336" t="s">
        <v>1107</v>
      </c>
      <c r="E402" s="335" t="s">
        <v>1108</v>
      </c>
      <c r="F402" s="335"/>
      <c r="G402" s="335" t="s">
        <v>1109</v>
      </c>
      <c r="H402" s="141" t="s">
        <v>1105</v>
      </c>
      <c r="I402" s="130" t="s">
        <v>1106</v>
      </c>
      <c r="J402" s="130" t="s">
        <v>164</v>
      </c>
      <c r="K402" s="152">
        <v>24</v>
      </c>
      <c r="L402" s="153">
        <v>45901</v>
      </c>
      <c r="M402" s="153">
        <v>46265</v>
      </c>
      <c r="N402" s="170">
        <v>52</v>
      </c>
      <c r="O402" s="132">
        <v>4</v>
      </c>
      <c r="P402" s="130" t="s">
        <v>1103</v>
      </c>
      <c r="Q402" s="135">
        <v>0.16666666666666666</v>
      </c>
      <c r="R402" s="136" t="str">
        <f t="array" aca="1" ref="R402" ca="1">IF(ISNUMBER(Q402),IF(Q402=100%,"CUMPLIDA",IF(AND(ISNUMBER(M402),ISNUMBER(INDIRECT("FECHA_"&amp;$B402,1))), IF(M402&lt;=INDIRECT("FECHA_"&amp;$B402,1),"INCUMPLIDA","PROCESO"), "VERIFICAR FECHA")),"SIN VALOR AVANCE")</f>
        <v>PROCESO</v>
      </c>
    </row>
    <row r="403" spans="1:18" ht="210" hidden="1">
      <c r="A403" s="169" t="s">
        <v>19</v>
      </c>
      <c r="B403" s="138" t="s">
        <v>16</v>
      </c>
      <c r="C403" s="336"/>
      <c r="D403" s="336"/>
      <c r="E403" s="335"/>
      <c r="F403" s="335"/>
      <c r="G403" s="335"/>
      <c r="H403" s="335" t="s">
        <v>1110</v>
      </c>
      <c r="I403" s="130" t="s">
        <v>1111</v>
      </c>
      <c r="J403" s="130" t="s">
        <v>164</v>
      </c>
      <c r="K403" s="152">
        <v>12</v>
      </c>
      <c r="L403" s="153">
        <v>45901</v>
      </c>
      <c r="M403" s="153">
        <v>46265</v>
      </c>
      <c r="N403" s="170">
        <v>52</v>
      </c>
      <c r="O403" s="132">
        <v>4</v>
      </c>
      <c r="P403" s="139" t="s">
        <v>1103</v>
      </c>
      <c r="Q403" s="135">
        <v>0.33333333333333331</v>
      </c>
      <c r="R403" s="136" t="str">
        <f t="array" aca="1" ref="R403" ca="1">IF(ISNUMBER(Q403),IF(Q403=100%,"CUMPLIDA",IF(AND(ISNUMBER(M403),ISNUMBER(INDIRECT("FECHA_"&amp;$B403,1))), IF(M403&lt;=INDIRECT("FECHA_"&amp;$B403,1),"INCUMPLIDA","PROCESO"), "VERIFICAR FECHA")),"SIN VALOR AVANCE")</f>
        <v>PROCESO</v>
      </c>
    </row>
    <row r="404" spans="1:18" ht="195.75" hidden="1">
      <c r="A404" s="169" t="s">
        <v>19</v>
      </c>
      <c r="B404" s="138" t="s">
        <v>16</v>
      </c>
      <c r="C404" s="336"/>
      <c r="D404" s="336"/>
      <c r="E404" s="335"/>
      <c r="F404" s="335"/>
      <c r="G404" s="335"/>
      <c r="H404" s="335"/>
      <c r="I404" s="130" t="s">
        <v>1112</v>
      </c>
      <c r="J404" s="130" t="s">
        <v>164</v>
      </c>
      <c r="K404" s="152">
        <v>8</v>
      </c>
      <c r="L404" s="153">
        <v>45901</v>
      </c>
      <c r="M404" s="153">
        <v>46265</v>
      </c>
      <c r="N404" s="170">
        <v>52</v>
      </c>
      <c r="O404" s="132">
        <v>2</v>
      </c>
      <c r="P404" s="139" t="s">
        <v>1103</v>
      </c>
      <c r="Q404" s="135">
        <v>0.25</v>
      </c>
      <c r="R404" s="136" t="str">
        <f t="array" aca="1" ref="R404" ca="1">IF(ISNUMBER(Q404),IF(Q404=100%,"CUMPLIDA",IF(AND(ISNUMBER(M404),ISNUMBER(INDIRECT("FECHA_"&amp;$B404,1))), IF(M404&lt;=INDIRECT("FECHA_"&amp;$B404,1),"INCUMPLIDA","PROCESO"), "VERIFICAR FECHA")),"SIN VALOR AVANCE")</f>
        <v>PROCESO</v>
      </c>
    </row>
    <row r="405" spans="1:18" ht="300" hidden="1" customHeight="1">
      <c r="A405" s="137" t="s">
        <v>19</v>
      </c>
      <c r="B405" s="138" t="s">
        <v>16</v>
      </c>
      <c r="C405" s="333" t="s">
        <v>1097</v>
      </c>
      <c r="D405" s="333" t="s">
        <v>1113</v>
      </c>
      <c r="E405" s="335" t="s">
        <v>1114</v>
      </c>
      <c r="F405" s="335"/>
      <c r="G405" s="335" t="s">
        <v>1116</v>
      </c>
      <c r="H405" s="141" t="s">
        <v>1117</v>
      </c>
      <c r="I405" s="130" t="s">
        <v>1118</v>
      </c>
      <c r="J405" s="130" t="s">
        <v>1119</v>
      </c>
      <c r="K405" s="152">
        <v>6</v>
      </c>
      <c r="L405" s="153">
        <v>45901</v>
      </c>
      <c r="M405" s="153">
        <v>46265</v>
      </c>
      <c r="N405" s="170">
        <v>52</v>
      </c>
      <c r="O405" s="132">
        <v>1</v>
      </c>
      <c r="P405" s="155" t="s">
        <v>1120</v>
      </c>
      <c r="Q405" s="135">
        <v>0.16666666666666666</v>
      </c>
      <c r="R405" s="136" t="str">
        <f t="array" aca="1" ref="R405" ca="1">IF(ISNUMBER(Q405),IF(Q405=100%,"CUMPLIDA",IF(AND(ISNUMBER(M405),ISNUMBER(INDIRECT("FECHA_"&amp;$B405,1))), IF(M405&lt;=INDIRECT("FECHA_"&amp;$B405,1),"INCUMPLIDA","PROCESO"), "VERIFICAR FECHA")),"SIN VALOR AVANCE")</f>
        <v>PROCESO</v>
      </c>
    </row>
    <row r="406" spans="1:18" ht="195.75" hidden="1">
      <c r="A406" s="137" t="s">
        <v>19</v>
      </c>
      <c r="B406" s="138" t="s">
        <v>16</v>
      </c>
      <c r="C406" s="333"/>
      <c r="D406" s="333"/>
      <c r="E406" s="335"/>
      <c r="F406" s="335"/>
      <c r="G406" s="335"/>
      <c r="H406" s="141" t="s">
        <v>1105</v>
      </c>
      <c r="I406" s="130" t="s">
        <v>1106</v>
      </c>
      <c r="J406" s="130" t="s">
        <v>164</v>
      </c>
      <c r="K406" s="152">
        <v>24</v>
      </c>
      <c r="L406" s="153">
        <v>45901</v>
      </c>
      <c r="M406" s="153">
        <v>46265</v>
      </c>
      <c r="N406" s="170">
        <v>52</v>
      </c>
      <c r="O406" s="132">
        <v>4</v>
      </c>
      <c r="P406" s="130" t="s">
        <v>1103</v>
      </c>
      <c r="Q406" s="135">
        <v>0.16666666666666666</v>
      </c>
      <c r="R406" s="136" t="str">
        <f t="array" aca="1" ref="R406" ca="1">IF(ISNUMBER(Q406),IF(Q406=100%,"CUMPLIDA",IF(AND(ISNUMBER(M406),ISNUMBER(INDIRECT("FECHA_"&amp;$B406,1))), IF(M406&lt;=INDIRECT("FECHA_"&amp;$B406,1),"INCUMPLIDA","PROCESO"), "VERIFICAR FECHA")),"SIN VALOR AVANCE")</f>
        <v>PROCESO</v>
      </c>
    </row>
    <row r="407" spans="1:18" ht="195.75" hidden="1">
      <c r="A407" s="137" t="s">
        <v>19</v>
      </c>
      <c r="B407" s="138" t="s">
        <v>16</v>
      </c>
      <c r="C407" s="333"/>
      <c r="D407" s="333"/>
      <c r="E407" s="335"/>
      <c r="F407" s="335"/>
      <c r="G407" s="335"/>
      <c r="H407" s="141" t="s">
        <v>1121</v>
      </c>
      <c r="I407" s="130" t="s">
        <v>1122</v>
      </c>
      <c r="J407" s="130" t="s">
        <v>164</v>
      </c>
      <c r="K407" s="152">
        <v>8</v>
      </c>
      <c r="L407" s="153">
        <v>45901</v>
      </c>
      <c r="M407" s="153">
        <v>46265</v>
      </c>
      <c r="N407" s="170">
        <v>52</v>
      </c>
      <c r="O407" s="132">
        <v>2</v>
      </c>
      <c r="P407" s="130" t="s">
        <v>1103</v>
      </c>
      <c r="Q407" s="135">
        <v>0.25</v>
      </c>
      <c r="R407" s="136" t="str">
        <f t="array" aca="1" ref="R407" ca="1">IF(ISNUMBER(Q407),IF(Q407=100%,"CUMPLIDA",IF(AND(ISNUMBER(M407),ISNUMBER(INDIRECT("FECHA_"&amp;$B407,1))), IF(M407&lt;=INDIRECT("FECHA_"&amp;$B407,1),"INCUMPLIDA","PROCESO"), "VERIFICAR FECHA")),"SIN VALOR AVANCE")</f>
        <v>PROCESO</v>
      </c>
    </row>
    <row r="408" spans="1:18" ht="195.75" hidden="1">
      <c r="A408" s="137" t="s">
        <v>19</v>
      </c>
      <c r="B408" s="138" t="s">
        <v>16</v>
      </c>
      <c r="C408" s="333"/>
      <c r="D408" s="333"/>
      <c r="E408" s="335"/>
      <c r="F408" s="335"/>
      <c r="G408" s="335"/>
      <c r="H408" s="335" t="s">
        <v>1123</v>
      </c>
      <c r="I408" s="130" t="s">
        <v>1124</v>
      </c>
      <c r="J408" s="130" t="s">
        <v>164</v>
      </c>
      <c r="K408" s="152">
        <v>2</v>
      </c>
      <c r="L408" s="153">
        <v>45901</v>
      </c>
      <c r="M408" s="153">
        <v>45991</v>
      </c>
      <c r="N408" s="170">
        <v>12.857142857142858</v>
      </c>
      <c r="O408" s="132">
        <v>2</v>
      </c>
      <c r="P408" s="130" t="s">
        <v>1103</v>
      </c>
      <c r="Q408" s="135">
        <v>1</v>
      </c>
      <c r="R408" s="136" t="str">
        <f t="array" aca="1" ref="R408" ca="1">IF(ISNUMBER(Q408),IF(Q408=100%,"CUMPLIDA",IF(AND(ISNUMBER(M408),ISNUMBER(INDIRECT("FECHA_"&amp;$B408,1))), IF(M408&lt;=INDIRECT("FECHA_"&amp;$B408,1),"INCUMPLIDA","PROCESO"), "VERIFICAR FECHA")),"SIN VALOR AVANCE")</f>
        <v>CUMPLIDA</v>
      </c>
    </row>
    <row r="409" spans="1:18" ht="195.75" hidden="1">
      <c r="A409" s="137" t="s">
        <v>19</v>
      </c>
      <c r="B409" s="138" t="s">
        <v>16</v>
      </c>
      <c r="C409" s="333"/>
      <c r="D409" s="333"/>
      <c r="E409" s="335"/>
      <c r="F409" s="335"/>
      <c r="G409" s="335"/>
      <c r="H409" s="335"/>
      <c r="I409" s="130" t="s">
        <v>1125</v>
      </c>
      <c r="J409" s="130" t="s">
        <v>164</v>
      </c>
      <c r="K409" s="152">
        <v>2</v>
      </c>
      <c r="L409" s="153">
        <v>45901</v>
      </c>
      <c r="M409" s="153">
        <v>45991</v>
      </c>
      <c r="N409" s="170">
        <v>12.857142857142858</v>
      </c>
      <c r="O409" s="132">
        <v>2</v>
      </c>
      <c r="P409" s="130" t="s">
        <v>1103</v>
      </c>
      <c r="Q409" s="135">
        <v>1</v>
      </c>
      <c r="R409" s="136" t="str">
        <f t="array" aca="1" ref="R409" ca="1">IF(ISNUMBER(Q409),IF(Q409=100%,"CUMPLIDA",IF(AND(ISNUMBER(M409),ISNUMBER(INDIRECT("FECHA_"&amp;$B409,1))), IF(M409&lt;=INDIRECT("FECHA_"&amp;$B409,1),"INCUMPLIDA","PROCESO"), "VERIFICAR FECHA")),"SIN VALOR AVANCE")</f>
        <v>CUMPLIDA</v>
      </c>
    </row>
    <row r="410" spans="1:18" ht="135.75" hidden="1">
      <c r="A410" s="137" t="s">
        <v>19</v>
      </c>
      <c r="B410" s="138" t="s">
        <v>16</v>
      </c>
      <c r="C410" s="333"/>
      <c r="D410" s="333"/>
      <c r="E410" s="335"/>
      <c r="F410" s="335"/>
      <c r="G410" s="335"/>
      <c r="H410" s="335"/>
      <c r="I410" s="130" t="s">
        <v>1126</v>
      </c>
      <c r="J410" s="130" t="s">
        <v>164</v>
      </c>
      <c r="K410" s="152">
        <v>1</v>
      </c>
      <c r="L410" s="153">
        <v>45901</v>
      </c>
      <c r="M410" s="153">
        <v>45991</v>
      </c>
      <c r="N410" s="170">
        <v>12.857142857142858</v>
      </c>
      <c r="O410" s="132">
        <v>1</v>
      </c>
      <c r="P410" s="130" t="s">
        <v>1127</v>
      </c>
      <c r="Q410" s="135">
        <v>1</v>
      </c>
      <c r="R410" s="136" t="str">
        <f t="array" aca="1" ref="R410" ca="1">IF(ISNUMBER(Q410),IF(Q410=100%,"CUMPLIDA",IF(AND(ISNUMBER(M410),ISNUMBER(INDIRECT("FECHA_"&amp;$B410,1))), IF(M410&lt;=INDIRECT("FECHA_"&amp;$B410,1),"INCUMPLIDA","PROCESO"), "VERIFICAR FECHA")),"SIN VALOR AVANCE")</f>
        <v>CUMPLIDA</v>
      </c>
    </row>
    <row r="411" spans="1:18" ht="150.75" hidden="1">
      <c r="A411" s="137" t="s">
        <v>19</v>
      </c>
      <c r="B411" s="138" t="s">
        <v>16</v>
      </c>
      <c r="C411" s="333"/>
      <c r="D411" s="333"/>
      <c r="E411" s="335"/>
      <c r="F411" s="335"/>
      <c r="G411" s="335"/>
      <c r="H411" s="335"/>
      <c r="I411" s="130" t="s">
        <v>1128</v>
      </c>
      <c r="J411" s="130" t="s">
        <v>164</v>
      </c>
      <c r="K411" s="152">
        <v>1</v>
      </c>
      <c r="L411" s="153">
        <v>45901</v>
      </c>
      <c r="M411" s="153">
        <v>45991</v>
      </c>
      <c r="N411" s="170">
        <v>12.857142857142858</v>
      </c>
      <c r="O411" s="132">
        <v>1</v>
      </c>
      <c r="P411" s="130" t="s">
        <v>1129</v>
      </c>
      <c r="Q411" s="135">
        <v>1</v>
      </c>
      <c r="R411" s="136" t="str">
        <f t="array" aca="1" ref="R411" ca="1">IF(ISNUMBER(Q411),IF(Q411=100%,"CUMPLIDA",IF(AND(ISNUMBER(M411),ISNUMBER(INDIRECT("FECHA_"&amp;$B411,1))), IF(M411&lt;=INDIRECT("FECHA_"&amp;$B411,1),"INCUMPLIDA","PROCESO"), "VERIFICAR FECHA")),"SIN VALOR AVANCE")</f>
        <v>CUMPLIDA</v>
      </c>
    </row>
    <row r="412" spans="1:18" ht="105" hidden="1">
      <c r="A412" s="137" t="s">
        <v>19</v>
      </c>
      <c r="B412" s="138" t="s">
        <v>16</v>
      </c>
      <c r="C412" s="333"/>
      <c r="D412" s="333"/>
      <c r="E412" s="335"/>
      <c r="F412" s="335"/>
      <c r="G412" s="335"/>
      <c r="H412" s="141" t="s">
        <v>1130</v>
      </c>
      <c r="I412" s="130" t="s">
        <v>1131</v>
      </c>
      <c r="J412" s="130" t="s">
        <v>164</v>
      </c>
      <c r="K412" s="152">
        <v>12</v>
      </c>
      <c r="L412" s="153">
        <v>45901</v>
      </c>
      <c r="M412" s="153">
        <v>46265</v>
      </c>
      <c r="N412" s="170">
        <v>52</v>
      </c>
      <c r="O412" s="132">
        <v>3</v>
      </c>
      <c r="P412" s="155" t="s">
        <v>1132</v>
      </c>
      <c r="Q412" s="135">
        <v>0.25</v>
      </c>
      <c r="R412" s="136" t="str">
        <f t="array" aca="1" ref="R412" ca="1">IF(ISNUMBER(Q412),IF(Q412=100%,"CUMPLIDA",IF(AND(ISNUMBER(M412),ISNUMBER(INDIRECT("FECHA_"&amp;$B412,1))), IF(M412&lt;=INDIRECT("FECHA_"&amp;$B412,1),"INCUMPLIDA","PROCESO"), "VERIFICAR FECHA")),"SIN VALOR AVANCE")</f>
        <v>PROCESO</v>
      </c>
    </row>
    <row r="413" spans="1:18" ht="255.75" hidden="1" customHeight="1">
      <c r="A413" s="137" t="s">
        <v>19</v>
      </c>
      <c r="B413" s="138" t="s">
        <v>16</v>
      </c>
      <c r="C413" s="333" t="s">
        <v>1097</v>
      </c>
      <c r="D413" s="333" t="s">
        <v>1133</v>
      </c>
      <c r="E413" s="335" t="s">
        <v>1134</v>
      </c>
      <c r="F413" s="335"/>
      <c r="G413" s="335" t="s">
        <v>1135</v>
      </c>
      <c r="H413" s="141" t="s">
        <v>1123</v>
      </c>
      <c r="I413" s="130" t="s">
        <v>1136</v>
      </c>
      <c r="J413" s="130" t="s">
        <v>164</v>
      </c>
      <c r="K413" s="152">
        <v>2</v>
      </c>
      <c r="L413" s="153">
        <v>45901</v>
      </c>
      <c r="M413" s="153">
        <v>46081</v>
      </c>
      <c r="N413" s="170">
        <v>25.714285714285715</v>
      </c>
      <c r="O413" s="132">
        <v>0</v>
      </c>
      <c r="P413" s="130" t="s">
        <v>1137</v>
      </c>
      <c r="Q413" s="135">
        <v>0</v>
      </c>
      <c r="R413" s="136" t="str">
        <f t="array" aca="1" ref="R413" ca="1">IF(ISNUMBER(Q413),IF(Q413=100%,"CUMPLIDA",IF(AND(ISNUMBER(M413),ISNUMBER(INDIRECT("FECHA_"&amp;$B413,1))), IF(M413&lt;=INDIRECT("FECHA_"&amp;$B413,1),"INCUMPLIDA","PROCESO"), "VERIFICAR FECHA")),"SIN VALOR AVANCE")</f>
        <v>PROCESO</v>
      </c>
    </row>
    <row r="414" spans="1:18" ht="270.75" hidden="1">
      <c r="A414" s="137" t="s">
        <v>19</v>
      </c>
      <c r="B414" s="138" t="s">
        <v>16</v>
      </c>
      <c r="C414" s="333"/>
      <c r="D414" s="333"/>
      <c r="E414" s="335"/>
      <c r="F414" s="335"/>
      <c r="G414" s="335"/>
      <c r="H414" s="335" t="s">
        <v>1138</v>
      </c>
      <c r="I414" s="130" t="s">
        <v>1139</v>
      </c>
      <c r="J414" s="156" t="s">
        <v>1140</v>
      </c>
      <c r="K414" s="152">
        <v>8</v>
      </c>
      <c r="L414" s="153">
        <v>45901</v>
      </c>
      <c r="M414" s="153">
        <v>46265</v>
      </c>
      <c r="N414" s="170">
        <v>52</v>
      </c>
      <c r="O414" s="132">
        <v>2</v>
      </c>
      <c r="P414" s="130" t="s">
        <v>1137</v>
      </c>
      <c r="Q414" s="135">
        <v>0.25</v>
      </c>
      <c r="R414" s="136" t="str">
        <f t="array" aca="1" ref="R414" ca="1">IF(ISNUMBER(Q414),IF(Q414=100%,"CUMPLIDA",IF(AND(ISNUMBER(M414),ISNUMBER(INDIRECT("FECHA_"&amp;$B414,1))), IF(M414&lt;=INDIRECT("FECHA_"&amp;$B414,1),"INCUMPLIDA","PROCESO"), "VERIFICAR FECHA")),"SIN VALOR AVANCE")</f>
        <v>PROCESO</v>
      </c>
    </row>
    <row r="415" spans="1:18" ht="255.75" hidden="1">
      <c r="A415" s="137" t="s">
        <v>19</v>
      </c>
      <c r="B415" s="138" t="s">
        <v>16</v>
      </c>
      <c r="C415" s="333"/>
      <c r="D415" s="333"/>
      <c r="E415" s="335"/>
      <c r="F415" s="335"/>
      <c r="G415" s="335"/>
      <c r="H415" s="335"/>
      <c r="I415" s="130" t="s">
        <v>1141</v>
      </c>
      <c r="J415" s="130" t="s">
        <v>164</v>
      </c>
      <c r="K415" s="152">
        <v>12</v>
      </c>
      <c r="L415" s="153">
        <v>45901</v>
      </c>
      <c r="M415" s="153">
        <v>46265</v>
      </c>
      <c r="N415" s="170">
        <v>52</v>
      </c>
      <c r="O415" s="132">
        <v>4</v>
      </c>
      <c r="P415" s="130" t="s">
        <v>1142</v>
      </c>
      <c r="Q415" s="135">
        <v>0.33333333333333331</v>
      </c>
      <c r="R415" s="136" t="str">
        <f t="array" aca="1" ref="R415" ca="1">IF(ISNUMBER(Q415),IF(Q415=100%,"CUMPLIDA",IF(AND(ISNUMBER(M415),ISNUMBER(INDIRECT("FECHA_"&amp;$B415,1))), IF(M415&lt;=INDIRECT("FECHA_"&amp;$B415,1),"INCUMPLIDA","PROCESO"), "VERIFICAR FECHA")),"SIN VALOR AVANCE")</f>
        <v>PROCESO</v>
      </c>
    </row>
    <row r="416" spans="1:18" ht="330.75" hidden="1">
      <c r="A416" s="137" t="s">
        <v>19</v>
      </c>
      <c r="B416" s="138" t="s">
        <v>16</v>
      </c>
      <c r="C416" s="151" t="s">
        <v>1097</v>
      </c>
      <c r="D416" s="151" t="s">
        <v>1143</v>
      </c>
      <c r="E416" s="141" t="s">
        <v>1144</v>
      </c>
      <c r="F416" s="141"/>
      <c r="G416" s="141" t="s">
        <v>1145</v>
      </c>
      <c r="H416" s="141" t="s">
        <v>1146</v>
      </c>
      <c r="I416" s="130" t="s">
        <v>1147</v>
      </c>
      <c r="J416" s="130" t="s">
        <v>1148</v>
      </c>
      <c r="K416" s="152">
        <v>12</v>
      </c>
      <c r="L416" s="153">
        <v>45901</v>
      </c>
      <c r="M416" s="153">
        <v>46265</v>
      </c>
      <c r="N416" s="170">
        <v>52</v>
      </c>
      <c r="O416" s="132">
        <v>4</v>
      </c>
      <c r="P416" s="130" t="s">
        <v>1103</v>
      </c>
      <c r="Q416" s="135">
        <v>0.33333333333333331</v>
      </c>
      <c r="R416" s="136" t="str">
        <f t="array" aca="1" ref="R416" ca="1">IF(ISNUMBER(Q416),IF(Q416=100%,"CUMPLIDA",IF(AND(ISNUMBER(M416),ISNUMBER(INDIRECT("FECHA_"&amp;$B416,1))), IF(M416&lt;=INDIRECT("FECHA_"&amp;$B416,1),"INCUMPLIDA","PROCESO"), "VERIFICAR FECHA")),"SIN VALOR AVANCE")</f>
        <v>PROCESO</v>
      </c>
    </row>
    <row r="417" spans="1:18" ht="150" hidden="1" customHeight="1">
      <c r="A417" s="137" t="s">
        <v>19</v>
      </c>
      <c r="B417" s="138" t="s">
        <v>16</v>
      </c>
      <c r="C417" s="333" t="s">
        <v>1097</v>
      </c>
      <c r="D417" s="333" t="s">
        <v>1149</v>
      </c>
      <c r="E417" s="335" t="s">
        <v>1150</v>
      </c>
      <c r="F417" s="335"/>
      <c r="G417" s="335" t="s">
        <v>1151</v>
      </c>
      <c r="H417" s="141" t="s">
        <v>1152</v>
      </c>
      <c r="I417" s="130" t="s">
        <v>1153</v>
      </c>
      <c r="J417" s="130" t="s">
        <v>1154</v>
      </c>
      <c r="K417" s="152">
        <v>1</v>
      </c>
      <c r="L417" s="153">
        <v>45870</v>
      </c>
      <c r="M417" s="153">
        <v>46218</v>
      </c>
      <c r="N417" s="170">
        <v>49.714285714285715</v>
      </c>
      <c r="O417" s="132">
        <v>0.65</v>
      </c>
      <c r="P417" s="130" t="s">
        <v>1155</v>
      </c>
      <c r="Q417" s="135">
        <v>0.65</v>
      </c>
      <c r="R417" s="136" t="str">
        <f t="array" aca="1" ref="R417" ca="1">IF(ISNUMBER(Q417),IF(Q417=100%,"CUMPLIDA",IF(AND(ISNUMBER(M417),ISNUMBER(INDIRECT("FECHA_"&amp;$B417,1))), IF(M417&lt;=INDIRECT("FECHA_"&amp;$B417,1),"INCUMPLIDA","PROCESO"), "VERIFICAR FECHA")),"SIN VALOR AVANCE")</f>
        <v>PROCESO</v>
      </c>
    </row>
    <row r="418" spans="1:18" ht="150" hidden="1">
      <c r="A418" s="137" t="s">
        <v>19</v>
      </c>
      <c r="B418" s="138" t="s">
        <v>16</v>
      </c>
      <c r="C418" s="333"/>
      <c r="D418" s="333"/>
      <c r="E418" s="335"/>
      <c r="F418" s="335"/>
      <c r="G418" s="335"/>
      <c r="H418" s="141" t="s">
        <v>1156</v>
      </c>
      <c r="I418" s="130" t="s">
        <v>1157</v>
      </c>
      <c r="J418" s="130" t="s">
        <v>1154</v>
      </c>
      <c r="K418" s="152">
        <v>1</v>
      </c>
      <c r="L418" s="153">
        <v>45992</v>
      </c>
      <c r="M418" s="153">
        <v>46418</v>
      </c>
      <c r="N418" s="170">
        <v>60.857142857142854</v>
      </c>
      <c r="O418" s="132">
        <v>0</v>
      </c>
      <c r="P418" s="130" t="s">
        <v>1155</v>
      </c>
      <c r="Q418" s="135">
        <v>0</v>
      </c>
      <c r="R418" s="136" t="str">
        <f t="array" aca="1" ref="R418" ca="1">IF(ISNUMBER(Q418),IF(Q418=100%,"CUMPLIDA",IF(AND(ISNUMBER(M418),ISNUMBER(INDIRECT("FECHA_"&amp;$B418,1))), IF(M418&lt;=INDIRECT("FECHA_"&amp;$B418,1),"INCUMPLIDA","PROCESO"), "VERIFICAR FECHA")),"SIN VALOR AVANCE")</f>
        <v>PROCESO</v>
      </c>
    </row>
    <row r="419" spans="1:18" ht="150" hidden="1">
      <c r="A419" s="137" t="s">
        <v>19</v>
      </c>
      <c r="B419" s="138" t="s">
        <v>16</v>
      </c>
      <c r="C419" s="333"/>
      <c r="D419" s="333"/>
      <c r="E419" s="335"/>
      <c r="F419" s="335"/>
      <c r="G419" s="335"/>
      <c r="H419" s="141" t="s">
        <v>1158</v>
      </c>
      <c r="I419" s="130" t="s">
        <v>1159</v>
      </c>
      <c r="J419" s="130" t="s">
        <v>1154</v>
      </c>
      <c r="K419" s="152">
        <v>1</v>
      </c>
      <c r="L419" s="153">
        <v>45870</v>
      </c>
      <c r="M419" s="153">
        <v>46052</v>
      </c>
      <c r="N419" s="170">
        <v>26</v>
      </c>
      <c r="O419" s="132">
        <v>0.3</v>
      </c>
      <c r="P419" s="130" t="s">
        <v>1155</v>
      </c>
      <c r="Q419" s="135">
        <v>0.3</v>
      </c>
      <c r="R419" s="136" t="str">
        <f t="array" aca="1" ref="R419" ca="1">IF(ISNUMBER(Q419),IF(Q419=100%,"CUMPLIDA",IF(AND(ISNUMBER(M419),ISNUMBER(INDIRECT("FECHA_"&amp;$B419,1))), IF(M419&lt;=INDIRECT("FECHA_"&amp;$B419,1),"INCUMPLIDA","PROCESO"), "VERIFICAR FECHA")),"SIN VALOR AVANCE")</f>
        <v>PROCESO</v>
      </c>
    </row>
    <row r="420" spans="1:18" ht="150" hidden="1">
      <c r="A420" s="137" t="s">
        <v>19</v>
      </c>
      <c r="B420" s="138" t="s">
        <v>16</v>
      </c>
      <c r="C420" s="333"/>
      <c r="D420" s="333"/>
      <c r="E420" s="335"/>
      <c r="F420" s="335"/>
      <c r="G420" s="335"/>
      <c r="H420" s="141" t="s">
        <v>1160</v>
      </c>
      <c r="I420" s="130" t="s">
        <v>1161</v>
      </c>
      <c r="J420" s="130" t="s">
        <v>333</v>
      </c>
      <c r="K420" s="152">
        <v>1</v>
      </c>
      <c r="L420" s="153">
        <v>45884</v>
      </c>
      <c r="M420" s="153">
        <v>46063</v>
      </c>
      <c r="N420" s="170">
        <v>25.571428571428573</v>
      </c>
      <c r="O420" s="132">
        <v>0.5</v>
      </c>
      <c r="P420" s="130" t="s">
        <v>1155</v>
      </c>
      <c r="Q420" s="135">
        <v>0.5</v>
      </c>
      <c r="R420" s="136" t="str">
        <f t="array" aca="1" ref="R420" ca="1">IF(ISNUMBER(Q420),IF(Q420=100%,"CUMPLIDA",IF(AND(ISNUMBER(M420),ISNUMBER(INDIRECT("FECHA_"&amp;$B420,1))), IF(M420&lt;=INDIRECT("FECHA_"&amp;$B420,1),"INCUMPLIDA","PROCESO"), "VERIFICAR FECHA")),"SIN VALOR AVANCE")</f>
        <v>PROCESO</v>
      </c>
    </row>
    <row r="421" spans="1:18" ht="150" hidden="1">
      <c r="A421" s="137" t="s">
        <v>19</v>
      </c>
      <c r="B421" s="138" t="s">
        <v>16</v>
      </c>
      <c r="C421" s="333"/>
      <c r="D421" s="333"/>
      <c r="E421" s="335"/>
      <c r="F421" s="335"/>
      <c r="G421" s="335"/>
      <c r="H421" s="141" t="s">
        <v>1162</v>
      </c>
      <c r="I421" s="130" t="s">
        <v>1161</v>
      </c>
      <c r="J421" s="130" t="s">
        <v>333</v>
      </c>
      <c r="K421" s="152">
        <v>1</v>
      </c>
      <c r="L421" s="153">
        <v>45877</v>
      </c>
      <c r="M421" s="153">
        <v>46053</v>
      </c>
      <c r="N421" s="170">
        <v>25.142857142857142</v>
      </c>
      <c r="O421" s="132">
        <v>0.3</v>
      </c>
      <c r="P421" s="130" t="s">
        <v>1155</v>
      </c>
      <c r="Q421" s="135">
        <v>0.3</v>
      </c>
      <c r="R421" s="136" t="str">
        <f t="array" aca="1" ref="R421" ca="1">IF(ISNUMBER(Q421),IF(Q421=100%,"CUMPLIDA",IF(AND(ISNUMBER(M421),ISNUMBER(INDIRECT("FECHA_"&amp;$B421,1))), IF(M421&lt;=INDIRECT("FECHA_"&amp;$B421,1),"INCUMPLIDA","PROCESO"), "VERIFICAR FECHA")),"SIN VALOR AVANCE")</f>
        <v>PROCESO</v>
      </c>
    </row>
    <row r="422" spans="1:18" ht="150" hidden="1">
      <c r="A422" s="137" t="s">
        <v>19</v>
      </c>
      <c r="B422" s="138" t="s">
        <v>16</v>
      </c>
      <c r="C422" s="333"/>
      <c r="D422" s="333"/>
      <c r="E422" s="335"/>
      <c r="F422" s="335"/>
      <c r="G422" s="335"/>
      <c r="H422" s="141" t="s">
        <v>1163</v>
      </c>
      <c r="I422" s="130" t="s">
        <v>1161</v>
      </c>
      <c r="J422" s="130" t="s">
        <v>333</v>
      </c>
      <c r="K422" s="152">
        <v>1</v>
      </c>
      <c r="L422" s="153">
        <v>45992</v>
      </c>
      <c r="M422" s="153">
        <v>46387</v>
      </c>
      <c r="N422" s="170">
        <v>56.428571428571431</v>
      </c>
      <c r="O422" s="132">
        <v>0</v>
      </c>
      <c r="P422" s="130" t="s">
        <v>1155</v>
      </c>
      <c r="Q422" s="135">
        <v>0</v>
      </c>
      <c r="R422" s="136" t="str">
        <f t="array" aca="1" ref="R422" ca="1">IF(ISNUMBER(Q422),IF(Q422=100%,"CUMPLIDA",IF(AND(ISNUMBER(M422),ISNUMBER(INDIRECT("FECHA_"&amp;$B422,1))), IF(M422&lt;=INDIRECT("FECHA_"&amp;$B422,1),"INCUMPLIDA","PROCESO"), "VERIFICAR FECHA")),"SIN VALOR AVANCE")</f>
        <v>PROCESO</v>
      </c>
    </row>
    <row r="423" spans="1:18" ht="105.75" hidden="1">
      <c r="A423" s="137" t="s">
        <v>19</v>
      </c>
      <c r="B423" s="138" t="s">
        <v>16</v>
      </c>
      <c r="C423" s="333"/>
      <c r="D423" s="333"/>
      <c r="E423" s="335"/>
      <c r="F423" s="335"/>
      <c r="G423" s="335"/>
      <c r="H423" s="141" t="s">
        <v>1164</v>
      </c>
      <c r="I423" s="130" t="s">
        <v>1165</v>
      </c>
      <c r="J423" s="130" t="s">
        <v>1166</v>
      </c>
      <c r="K423" s="152">
        <v>1</v>
      </c>
      <c r="L423" s="153">
        <v>45901</v>
      </c>
      <c r="M423" s="153">
        <v>46387</v>
      </c>
      <c r="N423" s="170">
        <v>69.428571428571431</v>
      </c>
      <c r="O423" s="132">
        <v>0.5</v>
      </c>
      <c r="P423" s="130" t="s">
        <v>1155</v>
      </c>
      <c r="Q423" s="135">
        <v>0.5</v>
      </c>
      <c r="R423" s="136" t="str">
        <f t="array" aca="1" ref="R423" ca="1">IF(ISNUMBER(Q423),IF(Q423=100%,"CUMPLIDA",IF(AND(ISNUMBER(M423),ISNUMBER(INDIRECT("FECHA_"&amp;$B423,1))), IF(M423&lt;=INDIRECT("FECHA_"&amp;$B423,1),"INCUMPLIDA","PROCESO"), "VERIFICAR FECHA")),"SIN VALOR AVANCE")</f>
        <v>PROCESO</v>
      </c>
    </row>
    <row r="424" spans="1:18" ht="90.75" hidden="1">
      <c r="A424" s="137" t="s">
        <v>19</v>
      </c>
      <c r="B424" s="138" t="s">
        <v>16</v>
      </c>
      <c r="C424" s="333"/>
      <c r="D424" s="333"/>
      <c r="E424" s="335"/>
      <c r="F424" s="335"/>
      <c r="G424" s="335"/>
      <c r="H424" s="141" t="s">
        <v>1167</v>
      </c>
      <c r="I424" s="130" t="s">
        <v>1168</v>
      </c>
      <c r="J424" s="130" t="s">
        <v>1169</v>
      </c>
      <c r="K424" s="152">
        <v>1</v>
      </c>
      <c r="L424" s="153">
        <v>45901</v>
      </c>
      <c r="M424" s="153">
        <v>46142</v>
      </c>
      <c r="N424" s="170">
        <v>34.428571428571431</v>
      </c>
      <c r="O424" s="132">
        <v>1</v>
      </c>
      <c r="P424" s="130" t="s">
        <v>1170</v>
      </c>
      <c r="Q424" s="135">
        <v>1</v>
      </c>
      <c r="R424" s="136" t="str">
        <f t="array" aca="1" ref="R424" ca="1">IF(ISNUMBER(Q424),IF(Q424=100%,"CUMPLIDA",IF(AND(ISNUMBER(M424),ISNUMBER(INDIRECT("FECHA_"&amp;$B424,1))), IF(M424&lt;=INDIRECT("FECHA_"&amp;$B424,1),"INCUMPLIDA","PROCESO"), "VERIFICAR FECHA")),"SIN VALOR AVANCE")</f>
        <v>CUMPLIDA</v>
      </c>
    </row>
    <row r="425" spans="1:18" ht="105.75" hidden="1">
      <c r="A425" s="137" t="s">
        <v>19</v>
      </c>
      <c r="B425" s="138" t="s">
        <v>16</v>
      </c>
      <c r="C425" s="333"/>
      <c r="D425" s="333"/>
      <c r="E425" s="335"/>
      <c r="F425" s="335"/>
      <c r="G425" s="335"/>
      <c r="H425" s="141" t="s">
        <v>1171</v>
      </c>
      <c r="I425" s="130" t="s">
        <v>421</v>
      </c>
      <c r="J425" s="130" t="s">
        <v>422</v>
      </c>
      <c r="K425" s="152">
        <v>7</v>
      </c>
      <c r="L425" s="153">
        <v>46024</v>
      </c>
      <c r="M425" s="153">
        <v>46660</v>
      </c>
      <c r="N425" s="170">
        <v>90.857142857142861</v>
      </c>
      <c r="O425" s="132">
        <v>0</v>
      </c>
      <c r="P425" s="130" t="s">
        <v>1155</v>
      </c>
      <c r="Q425" s="135">
        <v>0</v>
      </c>
      <c r="R425" s="136" t="str">
        <f t="array" aca="1" ref="R425" ca="1">IF(ISNUMBER(Q425),IF(Q425=100%,"CUMPLIDA",IF(AND(ISNUMBER(M425),ISNUMBER(INDIRECT("FECHA_"&amp;$B425,1))), IF(M425&lt;=INDIRECT("FECHA_"&amp;$B425,1),"INCUMPLIDA","PROCESO"), "VERIFICAR FECHA")),"SIN VALOR AVANCE")</f>
        <v>PROCESO</v>
      </c>
    </row>
    <row r="426" spans="1:18" ht="195.75" hidden="1">
      <c r="A426" s="137" t="s">
        <v>19</v>
      </c>
      <c r="B426" s="138" t="s">
        <v>16</v>
      </c>
      <c r="C426" s="333"/>
      <c r="D426" s="333"/>
      <c r="E426" s="335"/>
      <c r="F426" s="335"/>
      <c r="G426" s="335"/>
      <c r="H426" s="141" t="s">
        <v>1172</v>
      </c>
      <c r="I426" s="130" t="s">
        <v>425</v>
      </c>
      <c r="J426" s="130" t="s">
        <v>426</v>
      </c>
      <c r="K426" s="152">
        <v>1</v>
      </c>
      <c r="L426" s="153">
        <v>46024</v>
      </c>
      <c r="M426" s="153">
        <v>46660</v>
      </c>
      <c r="N426" s="170">
        <v>90.857142857142861</v>
      </c>
      <c r="O426" s="132">
        <v>0</v>
      </c>
      <c r="P426" s="130" t="s">
        <v>1173</v>
      </c>
      <c r="Q426" s="135">
        <v>0</v>
      </c>
      <c r="R426" s="136" t="str">
        <f t="array" aca="1" ref="R426" ca="1">IF(ISNUMBER(Q426),IF(Q426=100%,"CUMPLIDA",IF(AND(ISNUMBER(M426),ISNUMBER(INDIRECT("FECHA_"&amp;$B426,1))), IF(M426&lt;=INDIRECT("FECHA_"&amp;$B426,1),"INCUMPLIDA","PROCESO"), "VERIFICAR FECHA")),"SIN VALOR AVANCE")</f>
        <v>PROCESO</v>
      </c>
    </row>
    <row r="427" spans="1:18" ht="195.75" hidden="1">
      <c r="A427" s="137" t="s">
        <v>19</v>
      </c>
      <c r="B427" s="138" t="s">
        <v>16</v>
      </c>
      <c r="C427" s="333"/>
      <c r="D427" s="333"/>
      <c r="E427" s="335"/>
      <c r="F427" s="335"/>
      <c r="G427" s="335"/>
      <c r="H427" s="128" t="s">
        <v>1174</v>
      </c>
      <c r="I427" s="139" t="s">
        <v>428</v>
      </c>
      <c r="J427" s="139" t="s">
        <v>1175</v>
      </c>
      <c r="K427" s="152">
        <v>2</v>
      </c>
      <c r="L427" s="153">
        <v>46024</v>
      </c>
      <c r="M427" s="153">
        <v>46660</v>
      </c>
      <c r="N427" s="170">
        <v>90.857142857142861</v>
      </c>
      <c r="O427" s="132">
        <v>0</v>
      </c>
      <c r="P427" s="130" t="s">
        <v>1173</v>
      </c>
      <c r="Q427" s="135">
        <v>0</v>
      </c>
      <c r="R427" s="136" t="str">
        <f t="array" aca="1" ref="R427" ca="1">IF(ISNUMBER(Q427),IF(Q427=100%,"CUMPLIDA",IF(AND(ISNUMBER(M427),ISNUMBER(INDIRECT("FECHA_"&amp;$B427,1))), IF(M427&lt;=INDIRECT("FECHA_"&amp;$B427,1),"INCUMPLIDA","PROCESO"), "VERIFICAR FECHA")),"SIN VALOR AVANCE")</f>
        <v>PROCESO</v>
      </c>
    </row>
    <row r="428" spans="1:18" ht="165.75" hidden="1" customHeight="1">
      <c r="A428" s="137" t="s">
        <v>19</v>
      </c>
      <c r="B428" s="138" t="s">
        <v>16</v>
      </c>
      <c r="C428" s="333" t="s">
        <v>1097</v>
      </c>
      <c r="D428" s="333" t="s">
        <v>1176</v>
      </c>
      <c r="E428" s="335" t="s">
        <v>1177</v>
      </c>
      <c r="F428" s="335"/>
      <c r="G428" s="335" t="s">
        <v>1178</v>
      </c>
      <c r="H428" s="141" t="s">
        <v>1179</v>
      </c>
      <c r="I428" s="130" t="s">
        <v>1180</v>
      </c>
      <c r="J428" s="130" t="s">
        <v>1181</v>
      </c>
      <c r="K428" s="152">
        <v>1</v>
      </c>
      <c r="L428" s="153">
        <v>45901</v>
      </c>
      <c r="M428" s="153">
        <v>46112</v>
      </c>
      <c r="N428" s="170">
        <v>30.142857142857142</v>
      </c>
      <c r="O428" s="132">
        <v>1</v>
      </c>
      <c r="P428" s="130" t="s">
        <v>1182</v>
      </c>
      <c r="Q428" s="135">
        <v>1</v>
      </c>
      <c r="R428" s="136" t="str">
        <f t="array" aca="1" ref="R428" ca="1">IF(ISNUMBER(Q428),IF(Q428=100%,"CUMPLIDA",IF(AND(ISNUMBER(M428),ISNUMBER(INDIRECT("FECHA_"&amp;$B428,1))), IF(M428&lt;=INDIRECT("FECHA_"&amp;$B428,1),"INCUMPLIDA","PROCESO"), "VERIFICAR FECHA")),"SIN VALOR AVANCE")</f>
        <v>CUMPLIDA</v>
      </c>
    </row>
    <row r="429" spans="1:18" ht="150.75" hidden="1">
      <c r="A429" s="137" t="s">
        <v>19</v>
      </c>
      <c r="B429" s="138" t="s">
        <v>16</v>
      </c>
      <c r="C429" s="333"/>
      <c r="D429" s="333"/>
      <c r="E429" s="335"/>
      <c r="F429" s="335"/>
      <c r="G429" s="335"/>
      <c r="H429" s="141" t="s">
        <v>1123</v>
      </c>
      <c r="I429" s="130" t="s">
        <v>1183</v>
      </c>
      <c r="J429" s="130" t="s">
        <v>1184</v>
      </c>
      <c r="K429" s="152">
        <v>1</v>
      </c>
      <c r="L429" s="153">
        <v>45901</v>
      </c>
      <c r="M429" s="153">
        <v>46112</v>
      </c>
      <c r="N429" s="170">
        <v>30.142857142857142</v>
      </c>
      <c r="O429" s="132">
        <v>0</v>
      </c>
      <c r="P429" s="155" t="s">
        <v>1185</v>
      </c>
      <c r="Q429" s="135">
        <v>0</v>
      </c>
      <c r="R429" s="136" t="str">
        <f t="array" aca="1" ref="R429" ca="1">IF(ISNUMBER(Q429),IF(Q429=100%,"CUMPLIDA",IF(AND(ISNUMBER(M429),ISNUMBER(INDIRECT("FECHA_"&amp;$B429,1))), IF(M429&lt;=INDIRECT("FECHA_"&amp;$B429,1),"INCUMPLIDA","PROCESO"), "VERIFICAR FECHA")),"SIN VALOR AVANCE")</f>
        <v>PROCESO</v>
      </c>
    </row>
    <row r="430" spans="1:18" ht="210" hidden="1" customHeight="1">
      <c r="A430" s="137" t="s">
        <v>19</v>
      </c>
      <c r="B430" s="138" t="s">
        <v>16</v>
      </c>
      <c r="C430" s="333" t="s">
        <v>1097</v>
      </c>
      <c r="D430" s="333" t="s">
        <v>1186</v>
      </c>
      <c r="E430" s="335" t="s">
        <v>1187</v>
      </c>
      <c r="F430" s="335"/>
      <c r="G430" s="335" t="s">
        <v>1188</v>
      </c>
      <c r="H430" s="141" t="s">
        <v>1189</v>
      </c>
      <c r="I430" s="130" t="s">
        <v>1190</v>
      </c>
      <c r="J430" s="139" t="s">
        <v>1191</v>
      </c>
      <c r="K430" s="152">
        <v>1</v>
      </c>
      <c r="L430" s="153">
        <v>45860</v>
      </c>
      <c r="M430" s="153">
        <v>46076</v>
      </c>
      <c r="N430" s="170">
        <v>30.857142857142858</v>
      </c>
      <c r="O430" s="132">
        <v>0.56999999999999995</v>
      </c>
      <c r="P430" s="130" t="s">
        <v>1192</v>
      </c>
      <c r="Q430" s="135">
        <v>0.56999999999999995</v>
      </c>
      <c r="R430" s="136" t="str">
        <f t="array" aca="1" ref="R430" ca="1">IF(ISNUMBER(Q430),IF(Q430=100%,"CUMPLIDA",IF(AND(ISNUMBER(M430),ISNUMBER(INDIRECT("FECHA_"&amp;$B430,1))), IF(M430&lt;=INDIRECT("FECHA_"&amp;$B430,1),"INCUMPLIDA","PROCESO"), "VERIFICAR FECHA")),"SIN VALOR AVANCE")</f>
        <v>PROCESO</v>
      </c>
    </row>
    <row r="431" spans="1:18" ht="210" hidden="1">
      <c r="A431" s="137" t="s">
        <v>19</v>
      </c>
      <c r="B431" s="138" t="s">
        <v>16</v>
      </c>
      <c r="C431" s="333"/>
      <c r="D431" s="333"/>
      <c r="E431" s="335"/>
      <c r="F431" s="335"/>
      <c r="G431" s="335"/>
      <c r="H431" s="141" t="s">
        <v>1193</v>
      </c>
      <c r="I431" s="130" t="s">
        <v>1190</v>
      </c>
      <c r="J431" s="139" t="s">
        <v>1191</v>
      </c>
      <c r="K431" s="152">
        <v>1</v>
      </c>
      <c r="L431" s="153">
        <v>45992</v>
      </c>
      <c r="M431" s="153">
        <v>46387</v>
      </c>
      <c r="N431" s="170">
        <v>56.428571428571431</v>
      </c>
      <c r="O431" s="132">
        <v>0</v>
      </c>
      <c r="P431" s="130" t="s">
        <v>1192</v>
      </c>
      <c r="Q431" s="135">
        <v>0</v>
      </c>
      <c r="R431" s="136" t="str">
        <f t="array" aca="1" ref="R431" ca="1">IF(ISNUMBER(Q431),IF(Q431=100%,"CUMPLIDA",IF(AND(ISNUMBER(M431),ISNUMBER(INDIRECT("FECHA_"&amp;$B431,1))), IF(M431&lt;=INDIRECT("FECHA_"&amp;$B431,1),"INCUMPLIDA","PROCESO"), "VERIFICAR FECHA")),"SIN VALOR AVANCE")</f>
        <v>PROCESO</v>
      </c>
    </row>
    <row r="432" spans="1:18" ht="270.75" hidden="1" customHeight="1">
      <c r="A432" s="137" t="s">
        <v>19</v>
      </c>
      <c r="B432" s="138" t="s">
        <v>16</v>
      </c>
      <c r="C432" s="333" t="s">
        <v>1097</v>
      </c>
      <c r="D432" s="333" t="s">
        <v>1194</v>
      </c>
      <c r="E432" s="335" t="s">
        <v>1195</v>
      </c>
      <c r="F432" s="335"/>
      <c r="G432" s="335" t="s">
        <v>1196</v>
      </c>
      <c r="H432" s="128" t="s">
        <v>1123</v>
      </c>
      <c r="I432" s="139" t="s">
        <v>1197</v>
      </c>
      <c r="J432" s="139" t="s">
        <v>1198</v>
      </c>
      <c r="K432" s="152">
        <v>1</v>
      </c>
      <c r="L432" s="153">
        <v>45901</v>
      </c>
      <c r="M432" s="153">
        <v>46112</v>
      </c>
      <c r="N432" s="170">
        <v>30.142857142857142</v>
      </c>
      <c r="O432" s="132">
        <v>1</v>
      </c>
      <c r="P432" s="155" t="s">
        <v>1199</v>
      </c>
      <c r="Q432" s="135">
        <v>1</v>
      </c>
      <c r="R432" s="136" t="str">
        <f t="array" aca="1" ref="R432" ca="1">IF(ISNUMBER(Q432),IF(Q432=100%,"CUMPLIDA",IF(AND(ISNUMBER(M432),ISNUMBER(INDIRECT("FECHA_"&amp;$B432,1))), IF(M432&lt;=INDIRECT("FECHA_"&amp;$B432,1),"INCUMPLIDA","PROCESO"), "VERIFICAR FECHA")),"SIN VALOR AVANCE")</f>
        <v>CUMPLIDA</v>
      </c>
    </row>
    <row r="433" spans="1:18" ht="135" hidden="1">
      <c r="A433" s="137" t="s">
        <v>19</v>
      </c>
      <c r="B433" s="138" t="s">
        <v>16</v>
      </c>
      <c r="C433" s="333"/>
      <c r="D433" s="333"/>
      <c r="E433" s="335"/>
      <c r="F433" s="335"/>
      <c r="G433" s="335"/>
      <c r="H433" s="334" t="s">
        <v>1200</v>
      </c>
      <c r="I433" s="139" t="s">
        <v>1201</v>
      </c>
      <c r="J433" s="139" t="s">
        <v>1202</v>
      </c>
      <c r="K433" s="152">
        <v>1</v>
      </c>
      <c r="L433" s="153">
        <v>45901</v>
      </c>
      <c r="M433" s="153">
        <v>46112</v>
      </c>
      <c r="N433" s="170">
        <v>30.142857142857142</v>
      </c>
      <c r="O433" s="132">
        <v>1</v>
      </c>
      <c r="P433" s="155" t="s">
        <v>1132</v>
      </c>
      <c r="Q433" s="135">
        <v>1</v>
      </c>
      <c r="R433" s="136" t="str">
        <f t="array" aca="1" ref="R433" ca="1">IF(ISNUMBER(Q433),IF(Q433=100%,"CUMPLIDA",IF(AND(ISNUMBER(M433),ISNUMBER(INDIRECT("FECHA_"&amp;$B433,1))), IF(M433&lt;=INDIRECT("FECHA_"&amp;$B433,1),"INCUMPLIDA","PROCESO"), "VERIFICAR FECHA")),"SIN VALOR AVANCE")</f>
        <v>CUMPLIDA</v>
      </c>
    </row>
    <row r="434" spans="1:18" ht="195.75" hidden="1">
      <c r="A434" s="137" t="s">
        <v>19</v>
      </c>
      <c r="B434" s="138" t="s">
        <v>16</v>
      </c>
      <c r="C434" s="333"/>
      <c r="D434" s="333"/>
      <c r="E434" s="335"/>
      <c r="F434" s="335"/>
      <c r="G434" s="335"/>
      <c r="H434" s="334"/>
      <c r="I434" s="139" t="s">
        <v>1203</v>
      </c>
      <c r="J434" s="139" t="s">
        <v>1204</v>
      </c>
      <c r="K434" s="152">
        <v>1</v>
      </c>
      <c r="L434" s="153">
        <v>45901</v>
      </c>
      <c r="M434" s="153">
        <v>46112</v>
      </c>
      <c r="N434" s="170">
        <v>30.142857142857142</v>
      </c>
      <c r="O434" s="132">
        <v>0</v>
      </c>
      <c r="P434" s="130" t="s">
        <v>1205</v>
      </c>
      <c r="Q434" s="135">
        <v>0</v>
      </c>
      <c r="R434" s="136" t="str">
        <f t="array" aca="1" ref="R434" ca="1">IF(ISNUMBER(Q434),IF(Q434=100%,"CUMPLIDA",IF(AND(ISNUMBER(M434),ISNUMBER(INDIRECT("FECHA_"&amp;$B434,1))), IF(M434&lt;=INDIRECT("FECHA_"&amp;$B434,1),"INCUMPLIDA","PROCESO"), "VERIFICAR FECHA")),"SIN VALOR AVANCE")</f>
        <v>PROCESO</v>
      </c>
    </row>
    <row r="435" spans="1:18" ht="330.75" hidden="1">
      <c r="A435" s="137" t="s">
        <v>19</v>
      </c>
      <c r="B435" s="138" t="s">
        <v>16</v>
      </c>
      <c r="C435" s="151" t="s">
        <v>1097</v>
      </c>
      <c r="D435" s="151" t="s">
        <v>1206</v>
      </c>
      <c r="E435" s="141" t="s">
        <v>1207</v>
      </c>
      <c r="F435" s="141"/>
      <c r="G435" s="141" t="s">
        <v>1208</v>
      </c>
      <c r="H435" s="128" t="s">
        <v>1209</v>
      </c>
      <c r="I435" s="139" t="s">
        <v>1210</v>
      </c>
      <c r="J435" s="139" t="s">
        <v>813</v>
      </c>
      <c r="K435" s="152">
        <v>2</v>
      </c>
      <c r="L435" s="153">
        <v>46024</v>
      </c>
      <c r="M435" s="153">
        <v>46295</v>
      </c>
      <c r="N435" s="170">
        <v>38.714285714285715</v>
      </c>
      <c r="O435" s="132">
        <v>0</v>
      </c>
      <c r="P435" s="130" t="s">
        <v>1211</v>
      </c>
      <c r="Q435" s="135">
        <v>0</v>
      </c>
      <c r="R435" s="136" t="str">
        <f t="array" aca="1" ref="R435" ca="1">IF(ISNUMBER(Q435),IF(Q435=100%,"CUMPLIDA",IF(AND(ISNUMBER(M435),ISNUMBER(INDIRECT("FECHA_"&amp;$B435,1))), IF(M435&lt;=INDIRECT("FECHA_"&amp;$B435,1),"INCUMPLIDA","PROCESO"), "VERIFICAR FECHA")),"SIN VALOR AVANCE")</f>
        <v>PROCESO</v>
      </c>
    </row>
    <row r="436" spans="1:18" ht="45.75" hidden="1" customHeight="1">
      <c r="A436" s="180" t="s">
        <v>19</v>
      </c>
      <c r="B436" s="138" t="s">
        <v>16</v>
      </c>
      <c r="C436" s="336" t="s">
        <v>1212</v>
      </c>
      <c r="D436" s="336" t="s">
        <v>1213</v>
      </c>
      <c r="E436" s="335" t="s">
        <v>1214</v>
      </c>
      <c r="F436" s="335"/>
      <c r="G436" s="356" t="s">
        <v>1215</v>
      </c>
      <c r="H436" s="141" t="s">
        <v>1216</v>
      </c>
      <c r="I436" s="130" t="s">
        <v>1217</v>
      </c>
      <c r="J436" s="130" t="s">
        <v>1218</v>
      </c>
      <c r="K436" s="152">
        <v>1</v>
      </c>
      <c r="L436" s="153">
        <v>45901</v>
      </c>
      <c r="M436" s="153">
        <v>45931</v>
      </c>
      <c r="N436" s="134">
        <v>4.2857142857142856</v>
      </c>
      <c r="O436" s="132">
        <v>1</v>
      </c>
      <c r="P436" s="130" t="s">
        <v>1219</v>
      </c>
      <c r="Q436" s="135">
        <v>1</v>
      </c>
      <c r="R436" s="136" t="str">
        <f t="array" aca="1" ref="R436" ca="1">IF(ISNUMBER(Q436),IF(Q436=100%,"CUMPLIDA",IF(AND(ISNUMBER(M436),ISNUMBER(INDIRECT("FECHA_"&amp;$B436,1))), IF(M436&lt;=INDIRECT("FECHA_"&amp;$B436,1),"INCUMPLIDA","PROCESO"), "VERIFICAR FECHA")),"SIN VALOR AVANCE")</f>
        <v>CUMPLIDA</v>
      </c>
    </row>
    <row r="437" spans="1:18" ht="120.75" hidden="1">
      <c r="A437" s="180" t="s">
        <v>19</v>
      </c>
      <c r="B437" s="138" t="s">
        <v>16</v>
      </c>
      <c r="C437" s="336"/>
      <c r="D437" s="336"/>
      <c r="E437" s="335"/>
      <c r="F437" s="335"/>
      <c r="G437" s="356"/>
      <c r="H437" s="141" t="s">
        <v>1220</v>
      </c>
      <c r="I437" s="130" t="s">
        <v>1221</v>
      </c>
      <c r="J437" s="130" t="s">
        <v>1222</v>
      </c>
      <c r="K437" s="152">
        <v>1</v>
      </c>
      <c r="L437" s="153">
        <v>45962</v>
      </c>
      <c r="M437" s="153">
        <v>46053</v>
      </c>
      <c r="N437" s="134">
        <v>13</v>
      </c>
      <c r="O437" s="132">
        <v>0</v>
      </c>
      <c r="P437" s="130" t="s">
        <v>1223</v>
      </c>
      <c r="Q437" s="135">
        <v>0</v>
      </c>
      <c r="R437" s="136" t="str">
        <f t="array" aca="1" ref="R437" ca="1">IF(ISNUMBER(Q437),IF(Q437=100%,"CUMPLIDA",IF(AND(ISNUMBER(M437),ISNUMBER(INDIRECT("FECHA_"&amp;$B437,1))), IF(M437&lt;=INDIRECT("FECHA_"&amp;$B437,1),"INCUMPLIDA","PROCESO"), "VERIFICAR FECHA")),"SIN VALOR AVANCE")</f>
        <v>PROCESO</v>
      </c>
    </row>
    <row r="438" spans="1:18" ht="227.25" hidden="1">
      <c r="A438" s="180" t="s">
        <v>19</v>
      </c>
      <c r="B438" s="138" t="s">
        <v>16</v>
      </c>
      <c r="C438" s="336"/>
      <c r="D438" s="336"/>
      <c r="E438" s="335"/>
      <c r="F438" s="335"/>
      <c r="G438" s="356"/>
      <c r="H438" s="149" t="s">
        <v>1224</v>
      </c>
      <c r="I438" s="147" t="s">
        <v>1225</v>
      </c>
      <c r="J438" s="130" t="s">
        <v>612</v>
      </c>
      <c r="K438" s="152">
        <v>1</v>
      </c>
      <c r="L438" s="153">
        <v>45881</v>
      </c>
      <c r="M438" s="153">
        <v>46081</v>
      </c>
      <c r="N438" s="134">
        <v>28.571428571428573</v>
      </c>
      <c r="O438" s="132">
        <v>0</v>
      </c>
      <c r="P438" s="130" t="s">
        <v>1226</v>
      </c>
      <c r="Q438" s="135">
        <v>0</v>
      </c>
      <c r="R438" s="136" t="str">
        <f t="array" aca="1" ref="R438" ca="1">IF(ISNUMBER(Q438),IF(Q438=100%,"CUMPLIDA",IF(AND(ISNUMBER(M438),ISNUMBER(INDIRECT("FECHA_"&amp;$B438,1))), IF(M438&lt;=INDIRECT("FECHA_"&amp;$B438,1),"INCUMPLIDA","PROCESO"), "VERIFICAR FECHA")),"SIN VALOR AVANCE")</f>
        <v>PROCESO</v>
      </c>
    </row>
    <row r="439" spans="1:18" ht="90.75" hidden="1">
      <c r="A439" s="180" t="s">
        <v>19</v>
      </c>
      <c r="B439" s="138" t="s">
        <v>16</v>
      </c>
      <c r="C439" s="336"/>
      <c r="D439" s="336"/>
      <c r="E439" s="335"/>
      <c r="F439" s="335"/>
      <c r="G439" s="356"/>
      <c r="H439" s="141" t="s">
        <v>1227</v>
      </c>
      <c r="I439" s="130" t="s">
        <v>1228</v>
      </c>
      <c r="J439" s="130" t="s">
        <v>215</v>
      </c>
      <c r="K439" s="152">
        <v>1</v>
      </c>
      <c r="L439" s="145">
        <v>45901</v>
      </c>
      <c r="M439" s="145">
        <v>45961</v>
      </c>
      <c r="N439" s="134">
        <v>8.5714285714285712</v>
      </c>
      <c r="O439" s="132">
        <v>1</v>
      </c>
      <c r="P439" s="130" t="s">
        <v>1229</v>
      </c>
      <c r="Q439" s="135">
        <v>1</v>
      </c>
      <c r="R439" s="136" t="str">
        <f t="array" aca="1" ref="R439" ca="1">IF(ISNUMBER(Q439),IF(Q439=100%,"CUMPLIDA",IF(AND(ISNUMBER(M439),ISNUMBER(INDIRECT("FECHA_"&amp;$B439,1))), IF(M439&lt;=INDIRECT("FECHA_"&amp;$B439,1),"INCUMPLIDA","PROCESO"), "VERIFICAR FECHA")),"SIN VALOR AVANCE")</f>
        <v>CUMPLIDA</v>
      </c>
    </row>
    <row r="440" spans="1:18" ht="60" hidden="1" customHeight="1">
      <c r="A440" s="180" t="s">
        <v>19</v>
      </c>
      <c r="B440" s="138" t="s">
        <v>16</v>
      </c>
      <c r="C440" s="336"/>
      <c r="D440" s="336"/>
      <c r="E440" s="335"/>
      <c r="F440" s="335"/>
      <c r="G440" s="356"/>
      <c r="H440" s="335" t="s">
        <v>1230</v>
      </c>
      <c r="I440" s="130" t="s">
        <v>1231</v>
      </c>
      <c r="J440" s="130" t="s">
        <v>1232</v>
      </c>
      <c r="K440" s="152">
        <v>4</v>
      </c>
      <c r="L440" s="145">
        <v>45901</v>
      </c>
      <c r="M440" s="145">
        <v>46266</v>
      </c>
      <c r="N440" s="134">
        <v>52.142857142857146</v>
      </c>
      <c r="O440" s="132">
        <v>1</v>
      </c>
      <c r="P440" s="130" t="s">
        <v>1233</v>
      </c>
      <c r="Q440" s="135">
        <v>0.25</v>
      </c>
      <c r="R440" s="136" t="str">
        <f t="array" aca="1" ref="R440" ca="1">IF(ISNUMBER(Q440),IF(Q440=100%,"CUMPLIDA",IF(AND(ISNUMBER(M440),ISNUMBER(INDIRECT("FECHA_"&amp;$B440,1))), IF(M440&lt;=INDIRECT("FECHA_"&amp;$B440,1),"INCUMPLIDA","PROCESO"), "VERIFICAR FECHA")),"SIN VALOR AVANCE")</f>
        <v>PROCESO</v>
      </c>
    </row>
    <row r="441" spans="1:18" ht="105" hidden="1">
      <c r="A441" s="180" t="s">
        <v>19</v>
      </c>
      <c r="B441" s="138" t="s">
        <v>16</v>
      </c>
      <c r="C441" s="336"/>
      <c r="D441" s="336"/>
      <c r="E441" s="335"/>
      <c r="F441" s="335"/>
      <c r="G441" s="356"/>
      <c r="H441" s="335"/>
      <c r="I441" s="130" t="s">
        <v>1234</v>
      </c>
      <c r="J441" s="130" t="s">
        <v>1235</v>
      </c>
      <c r="K441" s="152">
        <v>4</v>
      </c>
      <c r="L441" s="145">
        <v>45901</v>
      </c>
      <c r="M441" s="145">
        <v>46266</v>
      </c>
      <c r="N441" s="134">
        <v>52.142857142857146</v>
      </c>
      <c r="O441" s="132">
        <v>1</v>
      </c>
      <c r="P441" s="130" t="s">
        <v>1233</v>
      </c>
      <c r="Q441" s="135">
        <v>0.25</v>
      </c>
      <c r="R441" s="136" t="str">
        <f t="array" aca="1" ref="R441" ca="1">IF(ISNUMBER(Q441),IF(Q441=100%,"CUMPLIDA",IF(AND(ISNUMBER(M441),ISNUMBER(INDIRECT("FECHA_"&amp;$B441,1))), IF(M441&lt;=INDIRECT("FECHA_"&amp;$B441,1),"INCUMPLIDA","PROCESO"), "VERIFICAR FECHA")),"SIN VALOR AVANCE")</f>
        <v>PROCESO</v>
      </c>
    </row>
    <row r="442" spans="1:18" ht="60" hidden="1">
      <c r="A442" s="180" t="s">
        <v>19</v>
      </c>
      <c r="B442" s="138" t="s">
        <v>16</v>
      </c>
      <c r="C442" s="336"/>
      <c r="D442" s="336"/>
      <c r="E442" s="335"/>
      <c r="F442" s="335"/>
      <c r="G442" s="356"/>
      <c r="H442" s="335"/>
      <c r="I442" s="130" t="s">
        <v>1236</v>
      </c>
      <c r="J442" s="130" t="s">
        <v>1232</v>
      </c>
      <c r="K442" s="152">
        <v>4</v>
      </c>
      <c r="L442" s="145">
        <v>45901</v>
      </c>
      <c r="M442" s="145">
        <v>46266</v>
      </c>
      <c r="N442" s="134">
        <v>52.142857142857146</v>
      </c>
      <c r="O442" s="132">
        <v>0</v>
      </c>
      <c r="P442" s="130" t="s">
        <v>1237</v>
      </c>
      <c r="Q442" s="135">
        <v>0</v>
      </c>
      <c r="R442" s="136" t="str">
        <f t="array" aca="1" ref="R442" ca="1">IF(ISNUMBER(Q442),IF(Q442=100%,"CUMPLIDA",IF(AND(ISNUMBER(M442),ISNUMBER(INDIRECT("FECHA_"&amp;$B442,1))), IF(M442&lt;=INDIRECT("FECHA_"&amp;$B442,1),"INCUMPLIDA","PROCESO"), "VERIFICAR FECHA")),"SIN VALOR AVANCE")</f>
        <v>PROCESO</v>
      </c>
    </row>
    <row r="443" spans="1:18" ht="150.75" hidden="1" customHeight="1">
      <c r="A443" s="169" t="s">
        <v>20</v>
      </c>
      <c r="B443" s="127" t="s">
        <v>16</v>
      </c>
      <c r="C443" s="353" t="s">
        <v>1238</v>
      </c>
      <c r="D443" s="353" t="s">
        <v>1239</v>
      </c>
      <c r="E443" s="334" t="s">
        <v>1240</v>
      </c>
      <c r="F443" s="334"/>
      <c r="G443" s="334" t="s">
        <v>1241</v>
      </c>
      <c r="H443" s="141" t="s">
        <v>1242</v>
      </c>
      <c r="I443" s="156" t="s">
        <v>1243</v>
      </c>
      <c r="J443" s="130" t="s">
        <v>1244</v>
      </c>
      <c r="K443" s="132">
        <v>1</v>
      </c>
      <c r="L443" s="133">
        <v>45231</v>
      </c>
      <c r="M443" s="133">
        <v>45504</v>
      </c>
      <c r="N443" s="134">
        <v>39</v>
      </c>
      <c r="O443" s="132">
        <v>1</v>
      </c>
      <c r="P443" s="130" t="s">
        <v>1245</v>
      </c>
      <c r="Q443" s="172">
        <v>1</v>
      </c>
      <c r="R443" s="136" t="s">
        <v>36</v>
      </c>
    </row>
    <row r="444" spans="1:18" ht="195.75" hidden="1">
      <c r="A444" s="169" t="s">
        <v>20</v>
      </c>
      <c r="B444" s="127" t="s">
        <v>16</v>
      </c>
      <c r="C444" s="353"/>
      <c r="D444" s="353"/>
      <c r="E444" s="334"/>
      <c r="F444" s="334"/>
      <c r="G444" s="334"/>
      <c r="H444" s="141" t="s">
        <v>1246</v>
      </c>
      <c r="I444" s="156" t="s">
        <v>1247</v>
      </c>
      <c r="J444" s="173" t="s">
        <v>1248</v>
      </c>
      <c r="K444" s="132">
        <v>1</v>
      </c>
      <c r="L444" s="133">
        <v>45231</v>
      </c>
      <c r="M444" s="133">
        <v>45504</v>
      </c>
      <c r="N444" s="134">
        <v>39</v>
      </c>
      <c r="O444" s="132">
        <v>1</v>
      </c>
      <c r="P444" s="130" t="s">
        <v>1249</v>
      </c>
      <c r="Q444" s="172">
        <v>1</v>
      </c>
      <c r="R444" s="136" t="s">
        <v>36</v>
      </c>
    </row>
    <row r="445" spans="1:18" ht="105.75" hidden="1">
      <c r="A445" s="169" t="s">
        <v>20</v>
      </c>
      <c r="B445" s="127" t="s">
        <v>16</v>
      </c>
      <c r="C445" s="353"/>
      <c r="D445" s="353"/>
      <c r="E445" s="334"/>
      <c r="F445" s="334"/>
      <c r="G445" s="334"/>
      <c r="H445" s="161" t="s">
        <v>1059</v>
      </c>
      <c r="I445" s="162" t="s">
        <v>838</v>
      </c>
      <c r="J445" s="162" t="s">
        <v>839</v>
      </c>
      <c r="K445" s="152">
        <v>1</v>
      </c>
      <c r="L445" s="164">
        <v>45323</v>
      </c>
      <c r="M445" s="164">
        <v>45747</v>
      </c>
      <c r="N445" s="134">
        <v>60.571428571428569</v>
      </c>
      <c r="O445" s="166">
        <v>1</v>
      </c>
      <c r="P445" s="182" t="s">
        <v>1250</v>
      </c>
      <c r="Q445" s="172">
        <v>1</v>
      </c>
      <c r="R445" s="136" t="s">
        <v>36</v>
      </c>
    </row>
    <row r="446" spans="1:18" ht="135.75" hidden="1">
      <c r="A446" s="169" t="s">
        <v>20</v>
      </c>
      <c r="B446" s="127" t="s">
        <v>16</v>
      </c>
      <c r="C446" s="353"/>
      <c r="D446" s="353"/>
      <c r="E446" s="334"/>
      <c r="F446" s="334"/>
      <c r="G446" s="334"/>
      <c r="H446" s="161" t="s">
        <v>1251</v>
      </c>
      <c r="I446" s="162" t="s">
        <v>1251</v>
      </c>
      <c r="J446" s="162" t="s">
        <v>1252</v>
      </c>
      <c r="K446" s="152">
        <v>1</v>
      </c>
      <c r="L446" s="164">
        <v>45323</v>
      </c>
      <c r="M446" s="164">
        <v>45747</v>
      </c>
      <c r="N446" s="134">
        <v>60.571428571428569</v>
      </c>
      <c r="O446" s="166">
        <v>1</v>
      </c>
      <c r="P446" s="182" t="s">
        <v>1253</v>
      </c>
      <c r="Q446" s="172">
        <v>1</v>
      </c>
      <c r="R446" s="136" t="s">
        <v>36</v>
      </c>
    </row>
    <row r="447" spans="1:18" ht="135.75" hidden="1">
      <c r="A447" s="169" t="s">
        <v>20</v>
      </c>
      <c r="B447" s="127" t="s">
        <v>16</v>
      </c>
      <c r="C447" s="353"/>
      <c r="D447" s="353"/>
      <c r="E447" s="334"/>
      <c r="F447" s="334"/>
      <c r="G447" s="334"/>
      <c r="H447" s="161" t="s">
        <v>844</v>
      </c>
      <c r="I447" s="162" t="s">
        <v>845</v>
      </c>
      <c r="J447" s="162" t="s">
        <v>846</v>
      </c>
      <c r="K447" s="152">
        <v>1</v>
      </c>
      <c r="L447" s="164">
        <v>45231</v>
      </c>
      <c r="M447" s="164">
        <v>45747</v>
      </c>
      <c r="N447" s="134">
        <v>73.714285714285708</v>
      </c>
      <c r="O447" s="166">
        <v>1</v>
      </c>
      <c r="P447" s="182" t="s">
        <v>1253</v>
      </c>
      <c r="Q447" s="172">
        <v>1</v>
      </c>
      <c r="R447" s="136" t="s">
        <v>36</v>
      </c>
    </row>
    <row r="448" spans="1:18" ht="105.75" hidden="1">
      <c r="A448" s="169" t="s">
        <v>20</v>
      </c>
      <c r="B448" s="127" t="s">
        <v>16</v>
      </c>
      <c r="C448" s="353"/>
      <c r="D448" s="353"/>
      <c r="E448" s="334"/>
      <c r="F448" s="334"/>
      <c r="G448" s="334"/>
      <c r="H448" s="161" t="s">
        <v>847</v>
      </c>
      <c r="I448" s="162" t="s">
        <v>847</v>
      </c>
      <c r="J448" s="162" t="s">
        <v>848</v>
      </c>
      <c r="K448" s="152">
        <v>1</v>
      </c>
      <c r="L448" s="164">
        <v>45323</v>
      </c>
      <c r="M448" s="164">
        <v>45747</v>
      </c>
      <c r="N448" s="134">
        <v>60.571428571428569</v>
      </c>
      <c r="O448" s="166">
        <v>1</v>
      </c>
      <c r="P448" s="182" t="s">
        <v>1250</v>
      </c>
      <c r="Q448" s="172">
        <v>1</v>
      </c>
      <c r="R448" s="136" t="s">
        <v>36</v>
      </c>
    </row>
    <row r="449" spans="1:18" ht="135.75" hidden="1">
      <c r="A449" s="169" t="s">
        <v>20</v>
      </c>
      <c r="B449" s="127" t="s">
        <v>16</v>
      </c>
      <c r="C449" s="353"/>
      <c r="D449" s="353"/>
      <c r="E449" s="334"/>
      <c r="F449" s="334"/>
      <c r="G449" s="334"/>
      <c r="H449" s="161" t="s">
        <v>849</v>
      </c>
      <c r="I449" s="162" t="s">
        <v>849</v>
      </c>
      <c r="J449" s="162" t="s">
        <v>850</v>
      </c>
      <c r="K449" s="152">
        <v>1</v>
      </c>
      <c r="L449" s="164">
        <v>45231</v>
      </c>
      <c r="M449" s="164">
        <v>45747</v>
      </c>
      <c r="N449" s="134">
        <v>73.714285714285708</v>
      </c>
      <c r="O449" s="166">
        <v>1</v>
      </c>
      <c r="P449" s="182" t="s">
        <v>1253</v>
      </c>
      <c r="Q449" s="172">
        <v>1</v>
      </c>
      <c r="R449" s="136" t="s">
        <v>36</v>
      </c>
    </row>
    <row r="450" spans="1:18" ht="240.75" hidden="1">
      <c r="A450" s="169" t="s">
        <v>20</v>
      </c>
      <c r="B450" s="127" t="s">
        <v>16</v>
      </c>
      <c r="C450" s="353"/>
      <c r="D450" s="353"/>
      <c r="E450" s="334"/>
      <c r="F450" s="334"/>
      <c r="G450" s="334"/>
      <c r="H450" s="161" t="s">
        <v>851</v>
      </c>
      <c r="I450" s="162" t="s">
        <v>851</v>
      </c>
      <c r="J450" s="162" t="s">
        <v>852</v>
      </c>
      <c r="K450" s="152">
        <v>1</v>
      </c>
      <c r="L450" s="164">
        <v>45231</v>
      </c>
      <c r="M450" s="164">
        <v>45808</v>
      </c>
      <c r="N450" s="134">
        <v>82.428571428571431</v>
      </c>
      <c r="O450" s="166">
        <v>1</v>
      </c>
      <c r="P450" s="182" t="s">
        <v>1254</v>
      </c>
      <c r="Q450" s="172">
        <v>1</v>
      </c>
      <c r="R450" s="136" t="s">
        <v>36</v>
      </c>
    </row>
    <row r="451" spans="1:18" ht="195.75" hidden="1">
      <c r="A451" s="169" t="s">
        <v>20</v>
      </c>
      <c r="B451" s="127" t="s">
        <v>16</v>
      </c>
      <c r="C451" s="353"/>
      <c r="D451" s="353"/>
      <c r="E451" s="334"/>
      <c r="F451" s="334"/>
      <c r="G451" s="334"/>
      <c r="H451" s="141" t="s">
        <v>854</v>
      </c>
      <c r="I451" s="130" t="s">
        <v>421</v>
      </c>
      <c r="J451" s="162" t="s">
        <v>855</v>
      </c>
      <c r="K451" s="152">
        <v>12</v>
      </c>
      <c r="L451" s="164">
        <v>45809</v>
      </c>
      <c r="M451" s="164">
        <v>46660</v>
      </c>
      <c r="N451" s="134">
        <v>121.57142857142857</v>
      </c>
      <c r="O451" s="166">
        <v>0</v>
      </c>
      <c r="P451" s="182" t="s">
        <v>1255</v>
      </c>
      <c r="Q451" s="172">
        <v>0</v>
      </c>
      <c r="R451" s="136" t="s">
        <v>37</v>
      </c>
    </row>
    <row r="452" spans="1:18" ht="105.75" hidden="1">
      <c r="A452" s="169" t="s">
        <v>20</v>
      </c>
      <c r="B452" s="127" t="s">
        <v>16</v>
      </c>
      <c r="C452" s="353"/>
      <c r="D452" s="353"/>
      <c r="E452" s="334"/>
      <c r="F452" s="334"/>
      <c r="G452" s="334"/>
      <c r="H452" s="141" t="s">
        <v>857</v>
      </c>
      <c r="I452" s="130" t="s">
        <v>425</v>
      </c>
      <c r="J452" s="162" t="s">
        <v>426</v>
      </c>
      <c r="K452" s="152">
        <v>1</v>
      </c>
      <c r="L452" s="164">
        <v>45809</v>
      </c>
      <c r="M452" s="164">
        <v>46660</v>
      </c>
      <c r="N452" s="134">
        <v>121.57142857142857</v>
      </c>
      <c r="O452" s="166">
        <v>0</v>
      </c>
      <c r="P452" s="182" t="s">
        <v>1250</v>
      </c>
      <c r="Q452" s="172">
        <v>0</v>
      </c>
      <c r="R452" s="136" t="s">
        <v>37</v>
      </c>
    </row>
    <row r="453" spans="1:18" ht="345.75" hidden="1">
      <c r="A453" s="169" t="s">
        <v>20</v>
      </c>
      <c r="B453" s="127" t="s">
        <v>16</v>
      </c>
      <c r="C453" s="353"/>
      <c r="D453" s="353"/>
      <c r="E453" s="334"/>
      <c r="F453" s="334"/>
      <c r="G453" s="334"/>
      <c r="H453" s="141" t="s">
        <v>858</v>
      </c>
      <c r="I453" s="130" t="s">
        <v>428</v>
      </c>
      <c r="J453" s="162" t="s">
        <v>1256</v>
      </c>
      <c r="K453" s="152">
        <v>2</v>
      </c>
      <c r="L453" s="164">
        <v>45809</v>
      </c>
      <c r="M453" s="164">
        <v>46660</v>
      </c>
      <c r="N453" s="134">
        <v>121.57142857142857</v>
      </c>
      <c r="O453" s="166">
        <v>0</v>
      </c>
      <c r="P453" s="182" t="s">
        <v>1257</v>
      </c>
      <c r="Q453" s="172">
        <v>0</v>
      </c>
      <c r="R453" s="136" t="s">
        <v>37</v>
      </c>
    </row>
    <row r="454" spans="1:18" ht="165.75" hidden="1" customHeight="1">
      <c r="A454" s="169" t="s">
        <v>20</v>
      </c>
      <c r="B454" s="127" t="s">
        <v>16</v>
      </c>
      <c r="C454" s="353" t="s">
        <v>1258</v>
      </c>
      <c r="D454" s="353" t="s">
        <v>1259</v>
      </c>
      <c r="E454" s="334" t="s">
        <v>1260</v>
      </c>
      <c r="F454" s="334"/>
      <c r="G454" s="334" t="s">
        <v>1261</v>
      </c>
      <c r="H454" s="141" t="s">
        <v>1262</v>
      </c>
      <c r="I454" s="130" t="s">
        <v>1263</v>
      </c>
      <c r="J454" s="173" t="s">
        <v>1264</v>
      </c>
      <c r="K454" s="132">
        <v>13</v>
      </c>
      <c r="L454" s="133">
        <v>44835</v>
      </c>
      <c r="M454" s="133">
        <v>46022</v>
      </c>
      <c r="N454" s="134">
        <v>169.57142857142858</v>
      </c>
      <c r="O454" s="132">
        <v>13</v>
      </c>
      <c r="P454" s="130" t="s">
        <v>1265</v>
      </c>
      <c r="Q454" s="172">
        <v>1</v>
      </c>
      <c r="R454" s="136" t="s">
        <v>36</v>
      </c>
    </row>
    <row r="455" spans="1:18" ht="120.75" hidden="1">
      <c r="A455" s="169" t="s">
        <v>20</v>
      </c>
      <c r="B455" s="127" t="s">
        <v>16</v>
      </c>
      <c r="C455" s="353"/>
      <c r="D455" s="353"/>
      <c r="E455" s="334"/>
      <c r="F455" s="334"/>
      <c r="G455" s="334"/>
      <c r="H455" s="141" t="s">
        <v>1266</v>
      </c>
      <c r="I455" s="130" t="s">
        <v>1267</v>
      </c>
      <c r="J455" s="173" t="s">
        <v>1268</v>
      </c>
      <c r="K455" s="132">
        <v>34</v>
      </c>
      <c r="L455" s="133">
        <v>44835</v>
      </c>
      <c r="M455" s="133">
        <v>46022</v>
      </c>
      <c r="N455" s="134">
        <v>169.57142857142858</v>
      </c>
      <c r="O455" s="132">
        <v>34</v>
      </c>
      <c r="P455" s="130" t="s">
        <v>1269</v>
      </c>
      <c r="Q455" s="172">
        <v>1</v>
      </c>
      <c r="R455" s="136" t="s">
        <v>36</v>
      </c>
    </row>
    <row r="456" spans="1:18" ht="225.75" hidden="1" customHeight="1">
      <c r="A456" s="169" t="s">
        <v>20</v>
      </c>
      <c r="B456" s="127" t="s">
        <v>16</v>
      </c>
      <c r="C456" s="353" t="s">
        <v>1270</v>
      </c>
      <c r="D456" s="353" t="s">
        <v>1271</v>
      </c>
      <c r="E456" s="335" t="s">
        <v>1272</v>
      </c>
      <c r="F456" s="335"/>
      <c r="G456" s="335" t="s">
        <v>1273</v>
      </c>
      <c r="H456" s="141" t="s">
        <v>1059</v>
      </c>
      <c r="I456" s="130" t="s">
        <v>1060</v>
      </c>
      <c r="J456" s="130" t="s">
        <v>1061</v>
      </c>
      <c r="K456" s="132">
        <v>1</v>
      </c>
      <c r="L456" s="133">
        <v>45323</v>
      </c>
      <c r="M456" s="133">
        <v>45747</v>
      </c>
      <c r="N456" s="134">
        <v>60.571428571428569</v>
      </c>
      <c r="O456" s="132">
        <v>1</v>
      </c>
      <c r="P456" s="130" t="s">
        <v>1274</v>
      </c>
      <c r="Q456" s="172">
        <v>1</v>
      </c>
      <c r="R456" s="136" t="s">
        <v>36</v>
      </c>
    </row>
    <row r="457" spans="1:18" ht="135.75" hidden="1">
      <c r="A457" s="169" t="s">
        <v>20</v>
      </c>
      <c r="B457" s="127" t="s">
        <v>16</v>
      </c>
      <c r="C457" s="353"/>
      <c r="D457" s="353"/>
      <c r="E457" s="335"/>
      <c r="F457" s="335"/>
      <c r="G457" s="335"/>
      <c r="H457" s="141" t="s">
        <v>841</v>
      </c>
      <c r="I457" s="130" t="s">
        <v>841</v>
      </c>
      <c r="J457" s="130" t="s">
        <v>842</v>
      </c>
      <c r="K457" s="132">
        <v>1</v>
      </c>
      <c r="L457" s="133">
        <v>45323</v>
      </c>
      <c r="M457" s="133">
        <v>45747</v>
      </c>
      <c r="N457" s="134">
        <v>60.571428571428569</v>
      </c>
      <c r="O457" s="132">
        <v>1</v>
      </c>
      <c r="P457" s="130" t="s">
        <v>1275</v>
      </c>
      <c r="Q457" s="172">
        <v>1</v>
      </c>
      <c r="R457" s="136" t="s">
        <v>36</v>
      </c>
    </row>
    <row r="458" spans="1:18" ht="135.75" hidden="1">
      <c r="A458" s="169" t="s">
        <v>20</v>
      </c>
      <c r="B458" s="127" t="s">
        <v>16</v>
      </c>
      <c r="C458" s="353"/>
      <c r="D458" s="353"/>
      <c r="E458" s="335"/>
      <c r="F458" s="335"/>
      <c r="G458" s="335"/>
      <c r="H458" s="141" t="s">
        <v>844</v>
      </c>
      <c r="I458" s="130" t="s">
        <v>845</v>
      </c>
      <c r="J458" s="130" t="s">
        <v>846</v>
      </c>
      <c r="K458" s="132">
        <v>1</v>
      </c>
      <c r="L458" s="133">
        <v>45231</v>
      </c>
      <c r="M458" s="133">
        <v>45747</v>
      </c>
      <c r="N458" s="134">
        <v>73.714285714285708</v>
      </c>
      <c r="O458" s="132">
        <v>1</v>
      </c>
      <c r="P458" s="130" t="s">
        <v>1275</v>
      </c>
      <c r="Q458" s="172">
        <v>1</v>
      </c>
      <c r="R458" s="136" t="s">
        <v>36</v>
      </c>
    </row>
    <row r="459" spans="1:18" ht="210.75" hidden="1">
      <c r="A459" s="169" t="s">
        <v>20</v>
      </c>
      <c r="B459" s="127" t="s">
        <v>16</v>
      </c>
      <c r="C459" s="353"/>
      <c r="D459" s="353"/>
      <c r="E459" s="335"/>
      <c r="F459" s="335"/>
      <c r="G459" s="335"/>
      <c r="H459" s="141" t="s">
        <v>847</v>
      </c>
      <c r="I459" s="130" t="s">
        <v>847</v>
      </c>
      <c r="J459" s="130" t="s">
        <v>1064</v>
      </c>
      <c r="K459" s="132">
        <v>1</v>
      </c>
      <c r="L459" s="133">
        <v>45323</v>
      </c>
      <c r="M459" s="133">
        <v>45747</v>
      </c>
      <c r="N459" s="134">
        <v>60.571428571428569</v>
      </c>
      <c r="O459" s="132">
        <v>1</v>
      </c>
      <c r="P459" s="130" t="s">
        <v>1276</v>
      </c>
      <c r="Q459" s="172">
        <v>1</v>
      </c>
      <c r="R459" s="136" t="s">
        <v>36</v>
      </c>
    </row>
    <row r="460" spans="1:18" ht="90.75" hidden="1">
      <c r="A460" s="169" t="s">
        <v>20</v>
      </c>
      <c r="B460" s="127" t="s">
        <v>16</v>
      </c>
      <c r="C460" s="353"/>
      <c r="D460" s="353"/>
      <c r="E460" s="335"/>
      <c r="F460" s="335"/>
      <c r="G460" s="335"/>
      <c r="H460" s="141" t="s">
        <v>849</v>
      </c>
      <c r="I460" s="130" t="s">
        <v>849</v>
      </c>
      <c r="J460" s="130" t="s">
        <v>850</v>
      </c>
      <c r="K460" s="132">
        <v>1</v>
      </c>
      <c r="L460" s="133">
        <v>45231</v>
      </c>
      <c r="M460" s="133">
        <v>45747</v>
      </c>
      <c r="N460" s="134">
        <v>73.714285714285708</v>
      </c>
      <c r="O460" s="132">
        <v>1</v>
      </c>
      <c r="P460" s="130" t="s">
        <v>1277</v>
      </c>
      <c r="Q460" s="172">
        <v>1</v>
      </c>
      <c r="R460" s="136" t="s">
        <v>36</v>
      </c>
    </row>
    <row r="461" spans="1:18" ht="255.75" hidden="1">
      <c r="A461" s="169" t="s">
        <v>20</v>
      </c>
      <c r="B461" s="127" t="s">
        <v>16</v>
      </c>
      <c r="C461" s="353"/>
      <c r="D461" s="353"/>
      <c r="E461" s="335"/>
      <c r="F461" s="335"/>
      <c r="G461" s="335"/>
      <c r="H461" s="141" t="s">
        <v>851</v>
      </c>
      <c r="I461" s="130" t="s">
        <v>851</v>
      </c>
      <c r="J461" s="130" t="s">
        <v>1278</v>
      </c>
      <c r="K461" s="132">
        <v>1</v>
      </c>
      <c r="L461" s="133">
        <v>45232</v>
      </c>
      <c r="M461" s="133">
        <v>45808</v>
      </c>
      <c r="N461" s="134">
        <v>82.285714285714292</v>
      </c>
      <c r="O461" s="132">
        <v>1</v>
      </c>
      <c r="P461" s="130" t="s">
        <v>1279</v>
      </c>
      <c r="Q461" s="172">
        <v>1</v>
      </c>
      <c r="R461" s="136" t="s">
        <v>36</v>
      </c>
    </row>
    <row r="462" spans="1:18" ht="90.75" hidden="1">
      <c r="A462" s="169" t="s">
        <v>20</v>
      </c>
      <c r="B462" s="127" t="s">
        <v>16</v>
      </c>
      <c r="C462" s="353"/>
      <c r="D462" s="353"/>
      <c r="E462" s="335"/>
      <c r="F462" s="335"/>
      <c r="G462" s="335"/>
      <c r="H462" s="141" t="s">
        <v>854</v>
      </c>
      <c r="I462" s="130" t="s">
        <v>421</v>
      </c>
      <c r="J462" s="130" t="s">
        <v>855</v>
      </c>
      <c r="K462" s="132">
        <v>7</v>
      </c>
      <c r="L462" s="133">
        <v>46024</v>
      </c>
      <c r="M462" s="133">
        <v>46660</v>
      </c>
      <c r="N462" s="134">
        <v>90.857142857142861</v>
      </c>
      <c r="O462" s="132">
        <v>0</v>
      </c>
      <c r="P462" s="130" t="s">
        <v>1277</v>
      </c>
      <c r="Q462" s="172">
        <v>0</v>
      </c>
      <c r="R462" s="136" t="s">
        <v>37</v>
      </c>
    </row>
    <row r="463" spans="1:18" ht="195.75" hidden="1">
      <c r="A463" s="169" t="s">
        <v>20</v>
      </c>
      <c r="B463" s="127" t="s">
        <v>16</v>
      </c>
      <c r="C463" s="353"/>
      <c r="D463" s="353"/>
      <c r="E463" s="335"/>
      <c r="F463" s="335"/>
      <c r="G463" s="335"/>
      <c r="H463" s="141" t="s">
        <v>857</v>
      </c>
      <c r="I463" s="130" t="s">
        <v>425</v>
      </c>
      <c r="J463" s="130" t="s">
        <v>426</v>
      </c>
      <c r="K463" s="132">
        <v>1</v>
      </c>
      <c r="L463" s="133">
        <v>46024</v>
      </c>
      <c r="M463" s="133">
        <v>46660</v>
      </c>
      <c r="N463" s="134">
        <v>90.857142857142861</v>
      </c>
      <c r="O463" s="132">
        <v>0</v>
      </c>
      <c r="P463" s="130" t="s">
        <v>1280</v>
      </c>
      <c r="Q463" s="172">
        <v>0</v>
      </c>
      <c r="R463" s="136" t="s">
        <v>37</v>
      </c>
    </row>
    <row r="464" spans="1:18" ht="255.75" hidden="1">
      <c r="A464" s="169" t="s">
        <v>20</v>
      </c>
      <c r="B464" s="127" t="s">
        <v>16</v>
      </c>
      <c r="C464" s="353"/>
      <c r="D464" s="353"/>
      <c r="E464" s="335"/>
      <c r="F464" s="335"/>
      <c r="G464" s="335"/>
      <c r="H464" s="141" t="s">
        <v>858</v>
      </c>
      <c r="I464" s="130" t="s">
        <v>428</v>
      </c>
      <c r="J464" s="130" t="s">
        <v>429</v>
      </c>
      <c r="K464" s="132">
        <v>2</v>
      </c>
      <c r="L464" s="133">
        <v>46024</v>
      </c>
      <c r="M464" s="133">
        <v>46660</v>
      </c>
      <c r="N464" s="134">
        <v>90.857142857142861</v>
      </c>
      <c r="O464" s="132">
        <v>0</v>
      </c>
      <c r="P464" s="130" t="s">
        <v>1279</v>
      </c>
      <c r="Q464" s="172">
        <v>0</v>
      </c>
      <c r="R464" s="136" t="s">
        <v>37</v>
      </c>
    </row>
    <row r="465" spans="1:18" ht="150" hidden="1">
      <c r="A465" s="169" t="s">
        <v>20</v>
      </c>
      <c r="B465" s="127" t="s">
        <v>16</v>
      </c>
      <c r="C465" s="353"/>
      <c r="D465" s="353"/>
      <c r="E465" s="335"/>
      <c r="F465" s="335"/>
      <c r="G465" s="335"/>
      <c r="H465" s="141" t="s">
        <v>1281</v>
      </c>
      <c r="I465" s="148" t="s">
        <v>1153</v>
      </c>
      <c r="J465" s="130" t="s">
        <v>1154</v>
      </c>
      <c r="K465" s="132">
        <v>1</v>
      </c>
      <c r="L465" s="133">
        <v>45505</v>
      </c>
      <c r="M465" s="133">
        <v>46203</v>
      </c>
      <c r="N465" s="134">
        <v>99.714285714285708</v>
      </c>
      <c r="O465" s="132">
        <v>0.65</v>
      </c>
      <c r="P465" s="130" t="s">
        <v>1275</v>
      </c>
      <c r="Q465" s="172">
        <v>0.65</v>
      </c>
      <c r="R465" s="136" t="s">
        <v>37</v>
      </c>
    </row>
    <row r="466" spans="1:18" ht="270" hidden="1" customHeight="1">
      <c r="A466" s="169" t="s">
        <v>20</v>
      </c>
      <c r="B466" s="127" t="s">
        <v>16</v>
      </c>
      <c r="C466" s="336" t="s">
        <v>1282</v>
      </c>
      <c r="D466" s="336" t="s">
        <v>1283</v>
      </c>
      <c r="E466" s="335" t="s">
        <v>1284</v>
      </c>
      <c r="F466" s="335"/>
      <c r="G466" s="356" t="s">
        <v>1285</v>
      </c>
      <c r="H466" s="149" t="s">
        <v>1286</v>
      </c>
      <c r="I466" s="147" t="s">
        <v>1287</v>
      </c>
      <c r="J466" s="130" t="s">
        <v>612</v>
      </c>
      <c r="K466" s="152">
        <v>1</v>
      </c>
      <c r="L466" s="153">
        <v>45881</v>
      </c>
      <c r="M466" s="153">
        <v>46081</v>
      </c>
      <c r="N466" s="134">
        <v>28.571428571428573</v>
      </c>
      <c r="O466" s="132">
        <v>0.7</v>
      </c>
      <c r="P466" s="130" t="s">
        <v>1288</v>
      </c>
      <c r="Q466" s="172">
        <v>0.7</v>
      </c>
      <c r="R466" s="136" t="s">
        <v>37</v>
      </c>
    </row>
    <row r="467" spans="1:18" ht="180.75" hidden="1">
      <c r="A467" s="169" t="s">
        <v>20</v>
      </c>
      <c r="B467" s="127" t="s">
        <v>16</v>
      </c>
      <c r="C467" s="336"/>
      <c r="D467" s="336"/>
      <c r="E467" s="335"/>
      <c r="F467" s="335"/>
      <c r="G467" s="356"/>
      <c r="H467" s="149" t="s">
        <v>1289</v>
      </c>
      <c r="I467" s="147" t="s">
        <v>1290</v>
      </c>
      <c r="J467" s="130" t="s">
        <v>1291</v>
      </c>
      <c r="K467" s="152">
        <v>1</v>
      </c>
      <c r="L467" s="153">
        <v>45931</v>
      </c>
      <c r="M467" s="153">
        <v>46203</v>
      </c>
      <c r="N467" s="134">
        <v>38.857142857142854</v>
      </c>
      <c r="O467" s="132">
        <v>0.3</v>
      </c>
      <c r="P467" s="130" t="s">
        <v>1292</v>
      </c>
      <c r="Q467" s="172">
        <v>0.3</v>
      </c>
      <c r="R467" s="136" t="s">
        <v>37</v>
      </c>
    </row>
    <row r="468" spans="1:18" ht="135" hidden="1" customHeight="1">
      <c r="A468" s="169" t="s">
        <v>20</v>
      </c>
      <c r="B468" s="127" t="s">
        <v>16</v>
      </c>
      <c r="C468" s="336" t="s">
        <v>1293</v>
      </c>
      <c r="D468" s="336" t="s">
        <v>1283</v>
      </c>
      <c r="E468" s="335" t="s">
        <v>1294</v>
      </c>
      <c r="F468" s="335"/>
      <c r="G468" s="356" t="s">
        <v>1295</v>
      </c>
      <c r="H468" s="149" t="s">
        <v>1296</v>
      </c>
      <c r="I468" s="147" t="s">
        <v>1297</v>
      </c>
      <c r="J468" s="130" t="s">
        <v>1298</v>
      </c>
      <c r="K468" s="152">
        <v>3</v>
      </c>
      <c r="L468" s="153">
        <v>45901</v>
      </c>
      <c r="M468" s="153">
        <v>46081</v>
      </c>
      <c r="N468" s="134">
        <v>25.714285714285715</v>
      </c>
      <c r="O468" s="132">
        <v>2</v>
      </c>
      <c r="P468" s="130" t="s">
        <v>1299</v>
      </c>
      <c r="Q468" s="172">
        <v>0.66666666666666663</v>
      </c>
      <c r="R468" s="136" t="s">
        <v>37</v>
      </c>
    </row>
    <row r="469" spans="1:18" ht="120.75" hidden="1">
      <c r="A469" s="169" t="s">
        <v>20</v>
      </c>
      <c r="B469" s="127" t="s">
        <v>16</v>
      </c>
      <c r="C469" s="336"/>
      <c r="D469" s="336"/>
      <c r="E469" s="335"/>
      <c r="F469" s="335"/>
      <c r="G469" s="356"/>
      <c r="H469" s="357" t="s">
        <v>1300</v>
      </c>
      <c r="I469" s="147" t="s">
        <v>1301</v>
      </c>
      <c r="J469" s="130" t="s">
        <v>1302</v>
      </c>
      <c r="K469" s="152">
        <v>1</v>
      </c>
      <c r="L469" s="153">
        <v>45901</v>
      </c>
      <c r="M469" s="153">
        <v>45961</v>
      </c>
      <c r="N469" s="134">
        <v>8.5714285714285712</v>
      </c>
      <c r="O469" s="132">
        <v>1</v>
      </c>
      <c r="P469" s="130" t="s">
        <v>1303</v>
      </c>
      <c r="Q469" s="172">
        <v>1</v>
      </c>
      <c r="R469" s="136" t="s">
        <v>36</v>
      </c>
    </row>
    <row r="470" spans="1:18" ht="120.75" hidden="1">
      <c r="A470" s="169" t="s">
        <v>20</v>
      </c>
      <c r="B470" s="127" t="s">
        <v>16</v>
      </c>
      <c r="C470" s="336"/>
      <c r="D470" s="336"/>
      <c r="E470" s="335"/>
      <c r="F470" s="335"/>
      <c r="G470" s="356"/>
      <c r="H470" s="357"/>
      <c r="I470" s="148" t="s">
        <v>1304</v>
      </c>
      <c r="J470" s="130" t="s">
        <v>174</v>
      </c>
      <c r="K470" s="152">
        <v>1</v>
      </c>
      <c r="L470" s="153">
        <v>45962</v>
      </c>
      <c r="M470" s="153">
        <v>46022</v>
      </c>
      <c r="N470" s="134">
        <v>8.5714285714285712</v>
      </c>
      <c r="O470" s="132">
        <v>1</v>
      </c>
      <c r="P470" s="130" t="s">
        <v>1303</v>
      </c>
      <c r="Q470" s="172">
        <v>1</v>
      </c>
      <c r="R470" s="136" t="s">
        <v>36</v>
      </c>
    </row>
    <row r="471" spans="1:18" ht="135" hidden="1">
      <c r="A471" s="169" t="s">
        <v>20</v>
      </c>
      <c r="B471" s="127" t="s">
        <v>16</v>
      </c>
      <c r="C471" s="336"/>
      <c r="D471" s="336"/>
      <c r="E471" s="335"/>
      <c r="F471" s="335"/>
      <c r="G471" s="356"/>
      <c r="H471" s="357"/>
      <c r="I471" s="148" t="s">
        <v>1305</v>
      </c>
      <c r="J471" s="130" t="s">
        <v>176</v>
      </c>
      <c r="K471" s="152">
        <v>1</v>
      </c>
      <c r="L471" s="153">
        <v>45962</v>
      </c>
      <c r="M471" s="153">
        <v>46022</v>
      </c>
      <c r="N471" s="134">
        <v>8.5714285714285712</v>
      </c>
      <c r="O471" s="132">
        <v>1</v>
      </c>
      <c r="P471" s="130" t="s">
        <v>1303</v>
      </c>
      <c r="Q471" s="172">
        <v>1</v>
      </c>
      <c r="R471" s="136" t="s">
        <v>36</v>
      </c>
    </row>
    <row r="472" spans="1:18" ht="120.75" hidden="1">
      <c r="A472" s="169" t="s">
        <v>20</v>
      </c>
      <c r="B472" s="127" t="s">
        <v>16</v>
      </c>
      <c r="C472" s="336"/>
      <c r="D472" s="336"/>
      <c r="E472" s="335"/>
      <c r="F472" s="335"/>
      <c r="G472" s="356"/>
      <c r="H472" s="357"/>
      <c r="I472" s="130" t="s">
        <v>1306</v>
      </c>
      <c r="J472" s="130" t="s">
        <v>167</v>
      </c>
      <c r="K472" s="152">
        <v>1</v>
      </c>
      <c r="L472" s="153">
        <v>46023</v>
      </c>
      <c r="M472" s="153">
        <v>46081</v>
      </c>
      <c r="N472" s="134">
        <v>8.2857142857142865</v>
      </c>
      <c r="O472" s="132">
        <v>0</v>
      </c>
      <c r="P472" s="130" t="s">
        <v>1303</v>
      </c>
      <c r="Q472" s="172">
        <v>0</v>
      </c>
      <c r="R472" s="136" t="s">
        <v>37</v>
      </c>
    </row>
    <row r="473" spans="1:18" ht="210" hidden="1">
      <c r="A473" s="169" t="s">
        <v>20</v>
      </c>
      <c r="B473" s="127" t="s">
        <v>16</v>
      </c>
      <c r="C473" s="336"/>
      <c r="D473" s="336"/>
      <c r="E473" s="335"/>
      <c r="F473" s="335"/>
      <c r="G473" s="356"/>
      <c r="H473" s="141" t="s">
        <v>1307</v>
      </c>
      <c r="I473" s="130" t="s">
        <v>1308</v>
      </c>
      <c r="J473" s="130" t="s">
        <v>164</v>
      </c>
      <c r="K473" s="152">
        <v>1</v>
      </c>
      <c r="L473" s="153">
        <v>45931</v>
      </c>
      <c r="M473" s="153">
        <v>46142</v>
      </c>
      <c r="N473" s="134">
        <v>30.142857142857142</v>
      </c>
      <c r="O473" s="132">
        <v>0</v>
      </c>
      <c r="P473" s="130" t="s">
        <v>1309</v>
      </c>
      <c r="Q473" s="172">
        <v>0</v>
      </c>
      <c r="R473" s="136" t="s">
        <v>37</v>
      </c>
    </row>
    <row r="474" spans="1:18" ht="105.75" hidden="1">
      <c r="A474" s="169" t="s">
        <v>20</v>
      </c>
      <c r="B474" s="127" t="s">
        <v>16</v>
      </c>
      <c r="C474" s="336"/>
      <c r="D474" s="336"/>
      <c r="E474" s="335"/>
      <c r="F474" s="335"/>
      <c r="G474" s="356"/>
      <c r="H474" s="141" t="s">
        <v>168</v>
      </c>
      <c r="I474" s="148" t="s">
        <v>1310</v>
      </c>
      <c r="J474" s="130" t="s">
        <v>170</v>
      </c>
      <c r="K474" s="152">
        <v>1</v>
      </c>
      <c r="L474" s="153">
        <v>45931</v>
      </c>
      <c r="M474" s="153">
        <v>46022</v>
      </c>
      <c r="N474" s="134">
        <v>13</v>
      </c>
      <c r="O474" s="132">
        <v>1</v>
      </c>
      <c r="P474" s="130" t="s">
        <v>1311</v>
      </c>
      <c r="Q474" s="172">
        <v>1</v>
      </c>
      <c r="R474" s="136" t="s">
        <v>36</v>
      </c>
    </row>
    <row r="475" spans="1:18" ht="165" hidden="1">
      <c r="A475" s="169" t="s">
        <v>20</v>
      </c>
      <c r="B475" s="127" t="s">
        <v>16</v>
      </c>
      <c r="C475" s="336"/>
      <c r="D475" s="336"/>
      <c r="E475" s="335"/>
      <c r="F475" s="335"/>
      <c r="G475" s="356"/>
      <c r="H475" s="146" t="s">
        <v>177</v>
      </c>
      <c r="I475" s="148" t="s">
        <v>1312</v>
      </c>
      <c r="J475" s="130" t="s">
        <v>164</v>
      </c>
      <c r="K475" s="152">
        <v>1</v>
      </c>
      <c r="L475" s="153">
        <v>45931</v>
      </c>
      <c r="M475" s="153">
        <v>46142</v>
      </c>
      <c r="N475" s="134">
        <v>30.142857142857142</v>
      </c>
      <c r="O475" s="132">
        <v>0</v>
      </c>
      <c r="P475" s="130" t="s">
        <v>1303</v>
      </c>
      <c r="Q475" s="172">
        <v>0</v>
      </c>
      <c r="R475" s="136" t="s">
        <v>37</v>
      </c>
    </row>
    <row r="476" spans="1:18" ht="240" hidden="1">
      <c r="A476" s="169" t="s">
        <v>20</v>
      </c>
      <c r="B476" s="127" t="s">
        <v>16</v>
      </c>
      <c r="C476" s="336"/>
      <c r="D476" s="336"/>
      <c r="E476" s="335"/>
      <c r="F476" s="335"/>
      <c r="G476" s="356"/>
      <c r="H476" s="141" t="s">
        <v>1313</v>
      </c>
      <c r="I476" s="130" t="s">
        <v>1314</v>
      </c>
      <c r="J476" s="130" t="s">
        <v>1315</v>
      </c>
      <c r="K476" s="152">
        <v>2</v>
      </c>
      <c r="L476" s="145">
        <v>45901</v>
      </c>
      <c r="M476" s="145">
        <v>46111</v>
      </c>
      <c r="N476" s="134">
        <v>30</v>
      </c>
      <c r="O476" s="132">
        <v>1</v>
      </c>
      <c r="P476" s="130" t="s">
        <v>1316</v>
      </c>
      <c r="Q476" s="172">
        <v>0.5</v>
      </c>
      <c r="R476" s="136" t="s">
        <v>37</v>
      </c>
    </row>
    <row r="477" spans="1:18" ht="240" hidden="1">
      <c r="A477" s="169" t="s">
        <v>20</v>
      </c>
      <c r="B477" s="127" t="s">
        <v>16</v>
      </c>
      <c r="C477" s="336"/>
      <c r="D477" s="336"/>
      <c r="E477" s="335"/>
      <c r="F477" s="335"/>
      <c r="G477" s="356"/>
      <c r="H477" s="149" t="s">
        <v>1224</v>
      </c>
      <c r="I477" s="147" t="s">
        <v>1317</v>
      </c>
      <c r="J477" s="130" t="s">
        <v>612</v>
      </c>
      <c r="K477" s="152">
        <v>1</v>
      </c>
      <c r="L477" s="153">
        <v>45881</v>
      </c>
      <c r="M477" s="153">
        <v>46081</v>
      </c>
      <c r="N477" s="134">
        <v>28.571428571428573</v>
      </c>
      <c r="O477" s="132">
        <v>0.5</v>
      </c>
      <c r="P477" s="130" t="s">
        <v>1318</v>
      </c>
      <c r="Q477" s="172">
        <v>0.5</v>
      </c>
      <c r="R477" s="136" t="s">
        <v>37</v>
      </c>
    </row>
    <row r="478" spans="1:18" ht="180" hidden="1">
      <c r="A478" s="169" t="s">
        <v>20</v>
      </c>
      <c r="B478" s="127" t="s">
        <v>16</v>
      </c>
      <c r="C478" s="336"/>
      <c r="D478" s="336"/>
      <c r="E478" s="335"/>
      <c r="F478" s="335"/>
      <c r="G478" s="356"/>
      <c r="H478" s="141" t="s">
        <v>1319</v>
      </c>
      <c r="I478" s="148" t="s">
        <v>1320</v>
      </c>
      <c r="J478" s="130" t="s">
        <v>1321</v>
      </c>
      <c r="K478" s="152">
        <v>1</v>
      </c>
      <c r="L478" s="145">
        <v>45901</v>
      </c>
      <c r="M478" s="145">
        <v>45991</v>
      </c>
      <c r="N478" s="134">
        <v>12.857142857142858</v>
      </c>
      <c r="O478" s="132">
        <v>1</v>
      </c>
      <c r="P478" s="130" t="s">
        <v>1322</v>
      </c>
      <c r="Q478" s="172">
        <v>1</v>
      </c>
      <c r="R478" s="136" t="s">
        <v>36</v>
      </c>
    </row>
    <row r="479" spans="1:18" ht="375" hidden="1">
      <c r="A479" s="169" t="s">
        <v>20</v>
      </c>
      <c r="B479" s="127" t="s">
        <v>16</v>
      </c>
      <c r="C479" s="336"/>
      <c r="D479" s="336"/>
      <c r="E479" s="335"/>
      <c r="F479" s="335"/>
      <c r="G479" s="356"/>
      <c r="H479" s="146" t="s">
        <v>1323</v>
      </c>
      <c r="I479" s="148" t="s">
        <v>1324</v>
      </c>
      <c r="J479" s="130" t="s">
        <v>1184</v>
      </c>
      <c r="K479" s="152">
        <v>1</v>
      </c>
      <c r="L479" s="145">
        <v>45901</v>
      </c>
      <c r="M479" s="145">
        <v>46264</v>
      </c>
      <c r="N479" s="134">
        <v>51.857142857142854</v>
      </c>
      <c r="O479" s="132">
        <v>0</v>
      </c>
      <c r="P479" s="130" t="s">
        <v>1325</v>
      </c>
      <c r="Q479" s="172">
        <v>0</v>
      </c>
      <c r="R479" s="136" t="s">
        <v>37</v>
      </c>
    </row>
    <row r="480" spans="1:18" ht="105.75" hidden="1" customHeight="1">
      <c r="A480" s="169" t="s">
        <v>20</v>
      </c>
      <c r="B480" s="127" t="s">
        <v>16</v>
      </c>
      <c r="C480" s="336" t="s">
        <v>1326</v>
      </c>
      <c r="D480" s="336" t="s">
        <v>1283</v>
      </c>
      <c r="E480" s="335" t="s">
        <v>1327</v>
      </c>
      <c r="F480" s="335"/>
      <c r="G480" s="356" t="s">
        <v>1328</v>
      </c>
      <c r="H480" s="141" t="s">
        <v>1329</v>
      </c>
      <c r="I480" s="130" t="s">
        <v>1330</v>
      </c>
      <c r="J480" s="130" t="s">
        <v>1331</v>
      </c>
      <c r="K480" s="152">
        <v>2</v>
      </c>
      <c r="L480" s="145">
        <v>45901</v>
      </c>
      <c r="M480" s="145">
        <v>46111</v>
      </c>
      <c r="N480" s="134">
        <v>30</v>
      </c>
      <c r="O480" s="132">
        <v>1</v>
      </c>
      <c r="P480" s="130" t="s">
        <v>1332</v>
      </c>
      <c r="Q480" s="172">
        <v>0.5</v>
      </c>
      <c r="R480" s="136" t="s">
        <v>37</v>
      </c>
    </row>
    <row r="481" spans="1:18" ht="150" hidden="1">
      <c r="A481" s="169" t="s">
        <v>20</v>
      </c>
      <c r="B481" s="127" t="s">
        <v>16</v>
      </c>
      <c r="C481" s="336"/>
      <c r="D481" s="336"/>
      <c r="E481" s="335"/>
      <c r="F481" s="335"/>
      <c r="G481" s="356"/>
      <c r="H481" s="149" t="s">
        <v>1289</v>
      </c>
      <c r="I481" s="147" t="s">
        <v>1290</v>
      </c>
      <c r="J481" s="130" t="s">
        <v>1291</v>
      </c>
      <c r="K481" s="152">
        <v>1</v>
      </c>
      <c r="L481" s="153">
        <v>45931</v>
      </c>
      <c r="M481" s="153">
        <v>46203</v>
      </c>
      <c r="N481" s="134">
        <v>38.857142857142854</v>
      </c>
      <c r="O481" s="132">
        <v>0.3</v>
      </c>
      <c r="P481" s="130" t="s">
        <v>1333</v>
      </c>
      <c r="Q481" s="172">
        <v>0.3</v>
      </c>
      <c r="R481" s="136" t="s">
        <v>37</v>
      </c>
    </row>
    <row r="482" spans="1:18" ht="135" hidden="1" customHeight="1">
      <c r="A482" s="169" t="s">
        <v>20</v>
      </c>
      <c r="B482" s="127" t="s">
        <v>16</v>
      </c>
      <c r="C482" s="336" t="s">
        <v>1334</v>
      </c>
      <c r="D482" s="336" t="s">
        <v>1283</v>
      </c>
      <c r="E482" s="335" t="s">
        <v>1335</v>
      </c>
      <c r="F482" s="335"/>
      <c r="G482" s="356" t="s">
        <v>1336</v>
      </c>
      <c r="H482" s="141" t="s">
        <v>1337</v>
      </c>
      <c r="I482" s="130" t="s">
        <v>1338</v>
      </c>
      <c r="J482" s="183" t="s">
        <v>1339</v>
      </c>
      <c r="K482" s="152">
        <v>3</v>
      </c>
      <c r="L482" s="145">
        <v>45901</v>
      </c>
      <c r="M482" s="145">
        <v>46203</v>
      </c>
      <c r="N482" s="134">
        <v>43.142857142857146</v>
      </c>
      <c r="O482" s="132">
        <v>3</v>
      </c>
      <c r="P482" s="130" t="s">
        <v>1340</v>
      </c>
      <c r="Q482" s="172">
        <v>1</v>
      </c>
      <c r="R482" s="136" t="s">
        <v>36</v>
      </c>
    </row>
    <row r="483" spans="1:18" ht="135.75" hidden="1">
      <c r="A483" s="169" t="s">
        <v>20</v>
      </c>
      <c r="B483" s="127" t="s">
        <v>16</v>
      </c>
      <c r="C483" s="336"/>
      <c r="D483" s="336"/>
      <c r="E483" s="335"/>
      <c r="F483" s="335"/>
      <c r="G483" s="356"/>
      <c r="H483" s="141" t="s">
        <v>1341</v>
      </c>
      <c r="I483" s="130" t="s">
        <v>1342</v>
      </c>
      <c r="J483" s="183" t="s">
        <v>712</v>
      </c>
      <c r="K483" s="152">
        <v>9</v>
      </c>
      <c r="L483" s="145">
        <v>45931</v>
      </c>
      <c r="M483" s="145">
        <v>46203</v>
      </c>
      <c r="N483" s="134">
        <v>38.857142857142854</v>
      </c>
      <c r="O483" s="132">
        <v>2</v>
      </c>
      <c r="P483" s="130" t="s">
        <v>1343</v>
      </c>
      <c r="Q483" s="172">
        <v>0.22222222222222221</v>
      </c>
      <c r="R483" s="136" t="s">
        <v>37</v>
      </c>
    </row>
    <row r="484" spans="1:18" ht="240" hidden="1" customHeight="1">
      <c r="A484" s="169" t="s">
        <v>20</v>
      </c>
      <c r="B484" s="127" t="s">
        <v>16</v>
      </c>
      <c r="C484" s="336" t="s">
        <v>1344</v>
      </c>
      <c r="D484" s="336" t="s">
        <v>1283</v>
      </c>
      <c r="E484" s="335" t="s">
        <v>1345</v>
      </c>
      <c r="F484" s="335"/>
      <c r="G484" s="356" t="s">
        <v>1346</v>
      </c>
      <c r="H484" s="149" t="s">
        <v>1224</v>
      </c>
      <c r="I484" s="147" t="s">
        <v>1317</v>
      </c>
      <c r="J484" s="130" t="s">
        <v>612</v>
      </c>
      <c r="K484" s="152">
        <v>1</v>
      </c>
      <c r="L484" s="153">
        <v>45881</v>
      </c>
      <c r="M484" s="153">
        <v>46081</v>
      </c>
      <c r="N484" s="134">
        <v>28.571428571428573</v>
      </c>
      <c r="O484" s="132">
        <v>1</v>
      </c>
      <c r="P484" s="130" t="s">
        <v>1347</v>
      </c>
      <c r="Q484" s="172">
        <v>1</v>
      </c>
      <c r="R484" s="136" t="s">
        <v>36</v>
      </c>
    </row>
    <row r="485" spans="1:18" ht="240" hidden="1">
      <c r="A485" s="169" t="s">
        <v>20</v>
      </c>
      <c r="B485" s="127" t="s">
        <v>16</v>
      </c>
      <c r="C485" s="336"/>
      <c r="D485" s="336"/>
      <c r="E485" s="335"/>
      <c r="F485" s="335"/>
      <c r="G485" s="356"/>
      <c r="H485" s="141" t="s">
        <v>172</v>
      </c>
      <c r="I485" s="154" t="s">
        <v>1348</v>
      </c>
      <c r="J485" s="130" t="s">
        <v>176</v>
      </c>
      <c r="K485" s="152">
        <v>1</v>
      </c>
      <c r="L485" s="153">
        <v>45931</v>
      </c>
      <c r="M485" s="153">
        <v>46142</v>
      </c>
      <c r="N485" s="134">
        <v>30.142857142857142</v>
      </c>
      <c r="O485" s="132">
        <v>0</v>
      </c>
      <c r="P485" s="130" t="s">
        <v>1303</v>
      </c>
      <c r="Q485" s="172">
        <v>0</v>
      </c>
      <c r="R485" s="136" t="s">
        <v>37</v>
      </c>
    </row>
    <row r="486" spans="1:18" ht="225.75" hidden="1">
      <c r="A486" s="169" t="s">
        <v>20</v>
      </c>
      <c r="B486" s="127" t="s">
        <v>16</v>
      </c>
      <c r="C486" s="336"/>
      <c r="D486" s="336"/>
      <c r="E486" s="335"/>
      <c r="F486" s="335"/>
      <c r="G486" s="356"/>
      <c r="H486" s="141" t="s">
        <v>1349</v>
      </c>
      <c r="I486" s="154" t="s">
        <v>1350</v>
      </c>
      <c r="J486" s="130" t="s">
        <v>1351</v>
      </c>
      <c r="K486" s="152">
        <v>1</v>
      </c>
      <c r="L486" s="153">
        <v>45901</v>
      </c>
      <c r="M486" s="153">
        <v>46022</v>
      </c>
      <c r="N486" s="134">
        <v>17.285714285714285</v>
      </c>
      <c r="O486" s="132">
        <v>1</v>
      </c>
      <c r="P486" s="130" t="s">
        <v>1352</v>
      </c>
      <c r="Q486" s="172">
        <v>1</v>
      </c>
      <c r="R486" s="136" t="s">
        <v>36</v>
      </c>
    </row>
    <row r="487" spans="1:18" ht="150" hidden="1" customHeight="1">
      <c r="A487" s="169" t="s">
        <v>20</v>
      </c>
      <c r="B487" s="127" t="s">
        <v>16</v>
      </c>
      <c r="C487" s="336" t="s">
        <v>1353</v>
      </c>
      <c r="D487" s="336" t="s">
        <v>1283</v>
      </c>
      <c r="E487" s="335" t="s">
        <v>1354</v>
      </c>
      <c r="F487" s="335"/>
      <c r="G487" s="356" t="s">
        <v>1355</v>
      </c>
      <c r="H487" s="141" t="s">
        <v>1356</v>
      </c>
      <c r="I487" s="130" t="s">
        <v>1357</v>
      </c>
      <c r="J487" s="183" t="s">
        <v>1358</v>
      </c>
      <c r="K487" s="184">
        <v>6</v>
      </c>
      <c r="L487" s="145">
        <v>45884</v>
      </c>
      <c r="M487" s="145">
        <v>46053</v>
      </c>
      <c r="N487" s="134">
        <v>24.142857142857142</v>
      </c>
      <c r="O487" s="132">
        <v>6</v>
      </c>
      <c r="P487" s="130" t="s">
        <v>1359</v>
      </c>
      <c r="Q487" s="172">
        <v>1</v>
      </c>
      <c r="R487" s="136" t="s">
        <v>36</v>
      </c>
    </row>
    <row r="488" spans="1:18" ht="136.5" hidden="1">
      <c r="A488" s="169" t="s">
        <v>20</v>
      </c>
      <c r="B488" s="127" t="s">
        <v>16</v>
      </c>
      <c r="C488" s="336"/>
      <c r="D488" s="336"/>
      <c r="E488" s="335"/>
      <c r="F488" s="335"/>
      <c r="G488" s="356"/>
      <c r="H488" s="141" t="s">
        <v>1360</v>
      </c>
      <c r="I488" s="130" t="s">
        <v>1361</v>
      </c>
      <c r="J488" s="183" t="s">
        <v>1291</v>
      </c>
      <c r="K488" s="184">
        <v>1</v>
      </c>
      <c r="L488" s="145">
        <v>45931</v>
      </c>
      <c r="M488" s="145">
        <v>46112</v>
      </c>
      <c r="N488" s="134">
        <v>25.857142857142858</v>
      </c>
      <c r="O488" s="132">
        <v>0.7</v>
      </c>
      <c r="P488" s="155" t="s">
        <v>1362</v>
      </c>
      <c r="Q488" s="172">
        <v>0.7</v>
      </c>
      <c r="R488" s="136" t="s">
        <v>37</v>
      </c>
    </row>
    <row r="489" spans="1:18" ht="285" hidden="1">
      <c r="A489" s="169" t="s">
        <v>20</v>
      </c>
      <c r="B489" s="127" t="s">
        <v>16</v>
      </c>
      <c r="C489" s="336"/>
      <c r="D489" s="336"/>
      <c r="E489" s="335"/>
      <c r="F489" s="335"/>
      <c r="G489" s="356"/>
      <c r="H489" s="141" t="s">
        <v>1363</v>
      </c>
      <c r="I489" s="130" t="s">
        <v>1364</v>
      </c>
      <c r="J489" s="130" t="s">
        <v>1291</v>
      </c>
      <c r="K489" s="152">
        <v>1</v>
      </c>
      <c r="L489" s="145">
        <v>45901</v>
      </c>
      <c r="M489" s="145">
        <v>46234</v>
      </c>
      <c r="N489" s="134">
        <v>47.571428571428569</v>
      </c>
      <c r="O489" s="132">
        <v>0.1</v>
      </c>
      <c r="P489" s="130" t="s">
        <v>1365</v>
      </c>
      <c r="Q489" s="172">
        <v>0.1</v>
      </c>
      <c r="R489" s="136" t="s">
        <v>37</v>
      </c>
    </row>
    <row r="490" spans="1:18" ht="105" hidden="1" customHeight="1">
      <c r="A490" s="169" t="s">
        <v>20</v>
      </c>
      <c r="B490" s="127" t="s">
        <v>16</v>
      </c>
      <c r="C490" s="336" t="s">
        <v>1366</v>
      </c>
      <c r="D490" s="336" t="s">
        <v>1283</v>
      </c>
      <c r="E490" s="335" t="s">
        <v>1367</v>
      </c>
      <c r="F490" s="335"/>
      <c r="G490" s="356" t="s">
        <v>1368</v>
      </c>
      <c r="H490" s="181" t="s">
        <v>1369</v>
      </c>
      <c r="I490" s="185" t="s">
        <v>1370</v>
      </c>
      <c r="J490" s="186" t="s">
        <v>1371</v>
      </c>
      <c r="K490" s="152">
        <v>1</v>
      </c>
      <c r="L490" s="145">
        <v>45884</v>
      </c>
      <c r="M490" s="145">
        <v>46053</v>
      </c>
      <c r="N490" s="134">
        <v>24.142857142857142</v>
      </c>
      <c r="O490" s="132">
        <v>1</v>
      </c>
      <c r="P490" s="130" t="s">
        <v>1359</v>
      </c>
      <c r="Q490" s="172">
        <v>1</v>
      </c>
      <c r="R490" s="136" t="s">
        <v>36</v>
      </c>
    </row>
    <row r="491" spans="1:18" ht="240.75" hidden="1">
      <c r="A491" s="169" t="s">
        <v>20</v>
      </c>
      <c r="B491" s="127" t="s">
        <v>16</v>
      </c>
      <c r="C491" s="336"/>
      <c r="D491" s="336"/>
      <c r="E491" s="335"/>
      <c r="F491" s="335"/>
      <c r="G491" s="356"/>
      <c r="H491" s="141" t="s">
        <v>1372</v>
      </c>
      <c r="I491" s="130" t="s">
        <v>1373</v>
      </c>
      <c r="J491" s="130" t="s">
        <v>1374</v>
      </c>
      <c r="K491" s="152">
        <v>1</v>
      </c>
      <c r="L491" s="145">
        <v>46054</v>
      </c>
      <c r="M491" s="145">
        <v>46081</v>
      </c>
      <c r="N491" s="134">
        <v>3.8571428571428572</v>
      </c>
      <c r="O491" s="132">
        <v>0</v>
      </c>
      <c r="P491" s="130" t="s">
        <v>1375</v>
      </c>
      <c r="Q491" s="172">
        <v>0</v>
      </c>
      <c r="R491" s="136" t="s">
        <v>37</v>
      </c>
    </row>
    <row r="492" spans="1:18" ht="180.75" hidden="1">
      <c r="A492" s="169" t="s">
        <v>20</v>
      </c>
      <c r="B492" s="127" t="s">
        <v>16</v>
      </c>
      <c r="C492" s="336"/>
      <c r="D492" s="336"/>
      <c r="E492" s="335"/>
      <c r="F492" s="335"/>
      <c r="G492" s="356"/>
      <c r="H492" s="141" t="s">
        <v>1376</v>
      </c>
      <c r="I492" s="148" t="s">
        <v>1377</v>
      </c>
      <c r="J492" s="187" t="s">
        <v>393</v>
      </c>
      <c r="K492" s="152">
        <v>1</v>
      </c>
      <c r="L492" s="145">
        <v>45901</v>
      </c>
      <c r="M492" s="145">
        <v>46022</v>
      </c>
      <c r="N492" s="134">
        <v>17.285714285714285</v>
      </c>
      <c r="O492" s="132">
        <v>1</v>
      </c>
      <c r="P492" s="130" t="s">
        <v>1378</v>
      </c>
      <c r="Q492" s="172">
        <v>1</v>
      </c>
      <c r="R492" s="136" t="s">
        <v>36</v>
      </c>
    </row>
    <row r="493" spans="1:18" ht="120.75" hidden="1">
      <c r="A493" s="169" t="s">
        <v>20</v>
      </c>
      <c r="B493" s="127" t="s">
        <v>16</v>
      </c>
      <c r="C493" s="336"/>
      <c r="D493" s="336"/>
      <c r="E493" s="335"/>
      <c r="F493" s="335"/>
      <c r="G493" s="356"/>
      <c r="H493" s="141" t="s">
        <v>1379</v>
      </c>
      <c r="I493" s="130" t="s">
        <v>1380</v>
      </c>
      <c r="J493" s="130" t="s">
        <v>1381</v>
      </c>
      <c r="K493" s="152">
        <v>6</v>
      </c>
      <c r="L493" s="145">
        <v>45901</v>
      </c>
      <c r="M493" s="145">
        <v>46054</v>
      </c>
      <c r="N493" s="134">
        <v>21.857142857142858</v>
      </c>
      <c r="O493" s="132">
        <v>4</v>
      </c>
      <c r="P493" s="130" t="s">
        <v>1382</v>
      </c>
      <c r="Q493" s="172">
        <v>0.66666666666666663</v>
      </c>
      <c r="R493" s="136" t="s">
        <v>37</v>
      </c>
    </row>
    <row r="494" spans="1:18" ht="165.75" hidden="1" customHeight="1">
      <c r="A494" s="169" t="s">
        <v>20</v>
      </c>
      <c r="B494" s="127" t="s">
        <v>16</v>
      </c>
      <c r="C494" s="336" t="s">
        <v>1383</v>
      </c>
      <c r="D494" s="336" t="s">
        <v>1283</v>
      </c>
      <c r="E494" s="335" t="s">
        <v>1384</v>
      </c>
      <c r="F494" s="335"/>
      <c r="G494" s="356" t="s">
        <v>1385</v>
      </c>
      <c r="H494" s="149" t="s">
        <v>1386</v>
      </c>
      <c r="I494" s="147" t="s">
        <v>1387</v>
      </c>
      <c r="J494" s="130" t="s">
        <v>164</v>
      </c>
      <c r="K494" s="152">
        <v>1</v>
      </c>
      <c r="L494" s="153">
        <v>45901</v>
      </c>
      <c r="M494" s="153">
        <v>45961</v>
      </c>
      <c r="N494" s="134">
        <v>8.5714285714285712</v>
      </c>
      <c r="O494" s="132">
        <v>1</v>
      </c>
      <c r="P494" s="130" t="s">
        <v>1347</v>
      </c>
      <c r="Q494" s="172">
        <v>1</v>
      </c>
      <c r="R494" s="136" t="s">
        <v>36</v>
      </c>
    </row>
    <row r="495" spans="1:18" ht="90.75" hidden="1">
      <c r="A495" s="169" t="s">
        <v>20</v>
      </c>
      <c r="B495" s="127" t="s">
        <v>16</v>
      </c>
      <c r="C495" s="336"/>
      <c r="D495" s="336"/>
      <c r="E495" s="335"/>
      <c r="F495" s="335"/>
      <c r="G495" s="356"/>
      <c r="H495" s="141" t="s">
        <v>1388</v>
      </c>
      <c r="I495" s="130" t="s">
        <v>1389</v>
      </c>
      <c r="J495" s="130" t="s">
        <v>1390</v>
      </c>
      <c r="K495" s="152">
        <v>1</v>
      </c>
      <c r="L495" s="145">
        <v>45839</v>
      </c>
      <c r="M495" s="145">
        <v>45877</v>
      </c>
      <c r="N495" s="134">
        <v>5.4285714285714288</v>
      </c>
      <c r="O495" s="132">
        <v>1</v>
      </c>
      <c r="P495" s="130" t="s">
        <v>1391</v>
      </c>
      <c r="Q495" s="172">
        <v>1</v>
      </c>
      <c r="R495" s="136" t="s">
        <v>36</v>
      </c>
    </row>
    <row r="496" spans="1:18" ht="225.75" hidden="1">
      <c r="A496" s="169" t="s">
        <v>20</v>
      </c>
      <c r="B496" s="127" t="s">
        <v>16</v>
      </c>
      <c r="C496" s="336"/>
      <c r="D496" s="336"/>
      <c r="E496" s="335"/>
      <c r="F496" s="335"/>
      <c r="G496" s="356"/>
      <c r="H496" s="141" t="s">
        <v>1349</v>
      </c>
      <c r="I496" s="154" t="s">
        <v>1350</v>
      </c>
      <c r="J496" s="130" t="s">
        <v>1351</v>
      </c>
      <c r="K496" s="152">
        <v>1</v>
      </c>
      <c r="L496" s="153">
        <v>45901</v>
      </c>
      <c r="M496" s="153">
        <v>46022</v>
      </c>
      <c r="N496" s="134">
        <v>17.285714285714285</v>
      </c>
      <c r="O496" s="132">
        <v>1</v>
      </c>
      <c r="P496" s="130" t="s">
        <v>1352</v>
      </c>
      <c r="Q496" s="172">
        <v>1</v>
      </c>
      <c r="R496" s="136" t="s">
        <v>36</v>
      </c>
    </row>
    <row r="497" spans="1:18" ht="120" hidden="1" customHeight="1">
      <c r="A497" s="169" t="s">
        <v>20</v>
      </c>
      <c r="B497" s="127" t="s">
        <v>16</v>
      </c>
      <c r="C497" s="336" t="s">
        <v>1392</v>
      </c>
      <c r="D497" s="336" t="s">
        <v>1283</v>
      </c>
      <c r="E497" s="335" t="s">
        <v>1393</v>
      </c>
      <c r="F497" s="335"/>
      <c r="G497" s="356" t="s">
        <v>1394</v>
      </c>
      <c r="H497" s="141" t="s">
        <v>1395</v>
      </c>
      <c r="I497" s="130" t="s">
        <v>1396</v>
      </c>
      <c r="J497" s="130" t="s">
        <v>1397</v>
      </c>
      <c r="K497" s="152">
        <v>6</v>
      </c>
      <c r="L497" s="145">
        <v>45901</v>
      </c>
      <c r="M497" s="145">
        <v>46054</v>
      </c>
      <c r="N497" s="134">
        <v>21.857142857142858</v>
      </c>
      <c r="O497" s="132">
        <v>4</v>
      </c>
      <c r="P497" s="130" t="s">
        <v>1398</v>
      </c>
      <c r="Q497" s="172">
        <v>0.66666666666666663</v>
      </c>
      <c r="R497" s="136" t="s">
        <v>37</v>
      </c>
    </row>
    <row r="498" spans="1:18" ht="150.75" hidden="1">
      <c r="A498" s="169" t="s">
        <v>20</v>
      </c>
      <c r="B498" s="127" t="s">
        <v>16</v>
      </c>
      <c r="C498" s="336"/>
      <c r="D498" s="336"/>
      <c r="E498" s="335"/>
      <c r="F498" s="335"/>
      <c r="G498" s="356"/>
      <c r="H498" s="141" t="s">
        <v>1399</v>
      </c>
      <c r="I498" s="130" t="s">
        <v>1400</v>
      </c>
      <c r="J498" s="130" t="s">
        <v>1401</v>
      </c>
      <c r="K498" s="152">
        <v>5</v>
      </c>
      <c r="L498" s="145">
        <v>45899</v>
      </c>
      <c r="M498" s="145">
        <v>46022</v>
      </c>
      <c r="N498" s="134">
        <v>17.571428571428573</v>
      </c>
      <c r="O498" s="132">
        <v>5</v>
      </c>
      <c r="P498" s="130" t="s">
        <v>1402</v>
      </c>
      <c r="Q498" s="172">
        <v>1</v>
      </c>
      <c r="R498" s="136" t="s">
        <v>36</v>
      </c>
    </row>
  </sheetData>
  <sheetProtection algorithmName="SHA-512" hashValue="G7VdkZex4ZmRmLrcTqhmx9km4W6Feg8JZ50xNH58NwNQ/IUjjpUsRpn2LtgD8qhJCF0Ib531VLrgg0Q7odbanw==" saltValue="afEAgQpgX2xQt64af4iyMw==" spinCount="100000" sheet="1" objects="1" scenarios="1"/>
  <protectedRanges>
    <protectedRange sqref="G16:G18" name="Rango2_25_2_3_1_1_1_2_1_1_1"/>
    <protectedRange sqref="E16:F19" name="Rango2_24_2_3_1_1_1_1_1_2_1_1_1"/>
    <protectedRange sqref="E20:F27" name="Rango2_1_3_1_1_2_1_1_1"/>
    <protectedRange sqref="E28:F29" name="Rango2_2_1_3_1_1_2_1_1_1"/>
    <protectedRange sqref="E32:F33" name="Rango2_4_1_3_1_1_2_1_1_1"/>
    <protectedRange sqref="E36:F36" name="Rango2_5_1_3_1_1_2_1_1_1"/>
    <protectedRange sqref="E44:F45" name="Rango2_1_11_1_1_2_1_1_1_1_3_1_1_1_2_1_1_1"/>
    <protectedRange sqref="E37:F42" name="Rango2_6_1_2_1_1_1"/>
    <protectedRange sqref="G37:G42" name="Rango2_1_4_1_2_1_1_1"/>
    <protectedRange sqref="E47:F48" name="Rango2_4_2_1_1_1"/>
    <protectedRange sqref="G47:G48" name="Rango2_5_2_1_1_1"/>
    <protectedRange sqref="G49:G53" name="Rango2_1_4_2_1_1_1_1"/>
    <protectedRange sqref="G54:G57" name="Rango2_1_11_1_1_1_1_1"/>
    <protectedRange sqref="G66" name="Rango2_2_5_1_1_1_1_1"/>
    <protectedRange sqref="G67" name="Rango2_3_1_2_1_1_1_1"/>
    <protectedRange sqref="G68" name="Rango2_4_1_3_1_1_1_1"/>
    <protectedRange sqref="E158:F162" name="Rango2_16_1_1_3_2_1_1_1_2_1_1_1"/>
    <protectedRange sqref="G158:G162" name="Rango2_5_1_2_1_1_2_2_1_1_1_2_1_1_1"/>
    <protectedRange sqref="I202:J203" name="Rango2_43_1_1_2_2_6_1_5_1_1_1_1_1"/>
    <protectedRange sqref="K202:K203" name="Rango2_44_1_1_2_2_6_1_5_1_1_1_1_1"/>
    <protectedRange sqref="L202:M203" name="Rango2_45_1_1_2_2_6_1_5_1_1_1_1_1"/>
    <protectedRange sqref="I204:J205 I208:J209" name="Rango2_43_1_1_2_2_6_1_6_1_1_1_1_1"/>
    <protectedRange sqref="K204:K205 K208:K209" name="Rango2_44_1_1_2_2_6_1_6_1_1_1_1_1"/>
    <protectedRange sqref="L204:M205 L208:M209" name="Rango2_45_1_1_2_2_6_1_6_1_1_1_1_1"/>
    <protectedRange sqref="E466:F472 E480:F481" name="Rango2_14_1_1_1"/>
    <protectedRange sqref="G466:G472 G480:G481" name="Rango2_1_10_1_1_1"/>
    <protectedRange sqref="E482:F483" name="Rango2_3_2_1_1_1"/>
    <protectedRange sqref="G482:G483" name="Rango2_1_2_2_1_1_1"/>
    <protectedRange sqref="E484:F498" name="Rango2_2_4_1_1_1"/>
    <protectedRange sqref="G484:G498" name="Rango2_1_1_2_1_1_1"/>
    <protectedRange sqref="I257:I258" name="Rango2_38_2_12_1_4_1_1_2_1_1_1_1_2_1_1_1_1_1_3_1_1_6_1_1_2_2_1_1_1"/>
    <protectedRange sqref="J257:J258" name="Rango2_38_2_12_1_2_2_1_1_2_1_1_1_1_2_1_1_1_1_1_3_1_1_6_1_1_2_2_1_1_1"/>
    <protectedRange sqref="J270" name="Rango2_41_2_2_1_1_1_1_1_1_2_1_1_1_1_2_1_1_1_1_1_3_1_1_6_1_1_2_2_1_1_1"/>
    <protectedRange sqref="I282:I283" name="Rango2_40_2_3_1_1_1_1_1_2_1_1_1_1_2_1_1_1_1_1_3_1_1_6_1_1_2_2_1_1_1"/>
    <protectedRange sqref="J282:J283" name="Rango2_41_2_2_1_1_1_1_1_1_2_1_1_1_1_2_1_2_1_1_3_1_1_6_1_1_2_2_1_1_1"/>
    <protectedRange sqref="I391:J397" name="Rango2_37_1_3_2_6_1_1_2_2_1_1_1"/>
    <protectedRange sqref="K391:K396" name="Rango2_38_1_1_2_2_6_1_1_2_2_1_1_1"/>
    <protectedRange sqref="L391:M395" name="Rango2_39_1_1_2_2_6_1_1_2_2_1_1_1"/>
    <protectedRange sqref="E439:F442 E436:F437" name="Rango2_5_1_1_2_1_1_1"/>
    <protectedRange sqref="G439:G442 G436:G437" name="Rango2_1_3_3_1_2_1_1_1"/>
    <protectedRange sqref="E136:G137" name="Rango2_2_1_2"/>
    <protectedRange sqref="E138:G140" name="Rango2_1_1_1_2"/>
    <protectedRange sqref="P109:P113" name="Rango2_4_1_2_1_1_1_1"/>
    <protectedRange sqref="K109:K111" name="Rango2_4_17_1_2_1_1_1_1_1_1"/>
    <protectedRange sqref="L109:M111" name="Rango2_4_18_2_1_1_1_1_1_1"/>
    <protectedRange sqref="K112" name="Rango2_4_17_1_1_1_1_1_1_1_1"/>
    <protectedRange sqref="L112:M113" name="Rango2_4_18_1_1_1_1_1_1_1"/>
    <protectedRange sqref="H137:N137 H136:K136" name="Rango2_2_1_1_1"/>
    <protectedRange sqref="L136:N136" name="Rango2_1_1_1_1_1"/>
    <protectedRange sqref="I140:M140" name="Rango2_2_2_1"/>
    <protectedRange sqref="H138:N139 H140 N140" name="Rango2_1_1_2_1"/>
    <protectedRange sqref="K141" name="Rango2_2_3_1"/>
    <protectedRange sqref="L15:M15" name="Rango2_4_2_1_1_1_1_2_2_3_1_1_2_1_1_2_1_1_1"/>
    <protectedRange sqref="H19:J19" name="Rango2_26_2_3_6_1_1_1_2_1_1_1"/>
    <protectedRange sqref="H17:J18" name="Rango2_2_1_2_3_6_1_1_1_2_1_1_1"/>
    <protectedRange sqref="K17:K19" name="Rango2_27_2_3_6_1_1_1_2_1_1_1"/>
    <protectedRange sqref="L17:M19" name="Rango2_1_2_2_3_7_1_1_1_2_1_1_1"/>
    <protectedRange sqref="L16" name="Rango2_1_2_2_3_2_2_4_1_1_1_2_1_2_1"/>
    <protectedRange sqref="J16" name="Rango2_1_1_1_3_1_2_4_1_1_1_2_1_2_1"/>
    <protectedRange sqref="K16" name="Rango2_27_2_3_1_2_4_1_1_1_2_1_2_1"/>
    <protectedRange sqref="I16" name="Rango2_1_1_1_3_2_1_4_1_1_1_2_1_2_1"/>
    <protectedRange sqref="H16" name="Rango2_26_2_3_1_2_1_1_1_2_1_2_1"/>
    <protectedRange sqref="M16" name="Rango2_1_2_2_3_3_4_1_1_1_1_1_2_1_2_1"/>
    <protectedRange sqref="H47:H48" name="Rango2_6_2_1_1_1_1_1"/>
    <protectedRange sqref="I47" name="Rango2_7_1_1_1_1_1_1"/>
    <protectedRange sqref="J47" name="Rango2_8_1_1_1_1_1_2"/>
    <protectedRange sqref="K47" name="Rango2_9_1_1_1_1_1_1"/>
    <protectedRange sqref="L47:M47" name="Rango2_10_1_1_1_1_1_1"/>
    <protectedRange sqref="I48" name="Rango2_2_1_2_1_1_1_1_1"/>
    <protectedRange sqref="J48" name="Rango2_8_1_1_1_1_1_1_1"/>
    <protectedRange sqref="L48:M48" name="Rango2_10_1_1_1_1_3_1"/>
    <protectedRange sqref="H49:H51" name="Rango2_1_5_1_1_1_1_1_1"/>
    <protectedRange sqref="I49" name="Rango2_11_1_1_1_1_1_1"/>
    <protectedRange sqref="I50:I51" name="Rango2_2_2_1_1_1_1_1_1"/>
    <protectedRange sqref="J49:J51" name="Rango2_1_6_1_1_1_1_1_1"/>
    <protectedRange sqref="K49:K51" name="Rango2_1_7_1_1_1_1_1_1"/>
    <protectedRange sqref="L49:M51" name="Rango2_12_1_1_1_1_1_1"/>
    <protectedRange sqref="H52:H53 J52:J53" name="Rango2_1_8_1_1_1_1_1_1"/>
    <protectedRange sqref="I52:I53" name="Rango2_2_3_1_1_1_1_1_1"/>
    <protectedRange sqref="K52:K53" name="Rango2_1_9_1_1_1_1_1_1"/>
    <protectedRange sqref="L52:M53" name="Rango2_13_1_1_1_1_1_1"/>
    <protectedRange sqref="L54:M61 L63:M63 L62" name="Rango2_17_1_1_1_1_1_2"/>
    <protectedRange sqref="H58:H60 I59:K59 H61:K63 J58:K58 H54:K57 H64:M65" name="Rango2_2_8_1_1_1_1_1_1"/>
    <protectedRange sqref="M62" name="Rango2_17_1_1_1_1_1_1_1"/>
    <protectedRange sqref="L66:M66" name="Rango2_18_1_1_1_1_1_1"/>
    <protectedRange sqref="H66:K66 H67:M68 I69 L69:M71" name="Rango2_2_9_1_1_1_1_1_1"/>
    <protectedRange sqref="H69 J69:K69" name="Rango2_5_4_1_1_1_1_1_1"/>
    <protectedRange sqref="N84" name="Rango2_2_12_1_1_1_1_1_1"/>
    <protectedRange sqref="N86:N94" name="Rango2_2_12_1_1_1_1_2_1"/>
    <protectedRange sqref="H173:J180" name="Rango2_43_1_1_2_2_6_1_1_1_1_1_1_1"/>
    <protectedRange sqref="K173:K180" name="Rango2_44_1_1_2_2_6_1_1_1_1_1_1_1"/>
    <protectedRange sqref="L173:M180" name="Rango2_45_1_1_2_2_6_1_1_1_1_1_1_1"/>
    <protectedRange sqref="H183:J184 I185:J186" name="Rango2_43_1_1_2_2_6_1_2_1_1_1_1_1"/>
    <protectedRange sqref="K183:K186" name="Rango2_44_1_1_2_2_6_1_2_1_1_1_1_1"/>
    <protectedRange sqref="L183:M186" name="Rango2_45_1_1_2_2_6_1_2_1_1_1_1_1"/>
    <protectedRange sqref="I192:J193" name="Rango2_43_1_1_2_2_6_1_4_1_1_1_1_1"/>
    <protectedRange sqref="K192:K193" name="Rango2_44_1_1_2_2_6_1_4_1_1_1_1_1"/>
    <protectedRange sqref="L192:M193" name="Rango2_45_1_1_2_2_6_1_4_1_1_1_1_1"/>
    <protectedRange sqref="I222:J222" name="Rango2_43_1_1_2_2_6_1_7_1_1_1_1_1"/>
    <protectedRange sqref="K222" name="Rango2_44_1_1_2_2_6_1_7_1_1_1_1_1"/>
    <protectedRange sqref="I299:I302" name="Rango2_2_14_1_2_1_1_1_1_1_3_1_1_6_1_1_2_2_1_1_1"/>
    <protectedRange sqref="I298 I296" name="Rango2_1_2_4_1_2_1_1_1_1_1_3_1_1_6_1_1_2_2_1_1_1"/>
    <protectedRange sqref="I297" name="Rango2_1_1_1_2_1_1_2_1_1_1_1_1_3_1_1_6_1_1_2_2_1_1_1"/>
    <protectedRange sqref="J299:J302" name="Rango2_3_7_1_2_1_1_1_1_1_3_1_1_6_1_1_2_2_1_1_1"/>
    <protectedRange sqref="J298 J296" name="Rango2_1_3_13_1_2_1_1_1_1_1_3_1_1_6_1_1_2_2_1_1_1"/>
    <protectedRange sqref="J297" name="Rango2_1_1_2_2_1_2_1_1_1_1_1_3_1_1_6_1_1_2_2_1_1_1"/>
    <protectedRange sqref="K299:K302" name="Rango2_4_21_1_2_1_1_1_1_1_3_1_1_6_1_1_2_2_1_1_1"/>
    <protectedRange sqref="K296 K298" name="Rango2_1_4_1_2_2_1_1_1_1_1_3_1_1_6_1_1_2_2_1_1_1"/>
    <protectedRange sqref="K297" name="Rango2_1_1_3_1_1_2_1_1_1_1_1_3_1_1_6_1_1_2_2_1_1_1"/>
    <protectedRange sqref="L296:M296 L298:M298" name="Rango2_1_5_1_1_2_1_1_1_1_1_3_1_1_6_1_1_2_2_1_1_1"/>
    <protectedRange sqref="L297:M297" name="Rango2_1_1_4_1_1_2_1_1_1_1_1_3_1_1_6_1_1_2_2_1_1_1"/>
    <protectedRange sqref="L299:M302" name="Rango2_5_3_1_2_1_2_1_1_1_1_1_3_1_1_6_1_1_2_2_1_1_1"/>
    <protectedRange sqref="I295" name="Rango2_1_2_4_1_1_2_1_1_1_1_1_3_1_1_6_1_1_2_2_1_1_1"/>
    <protectedRange sqref="J295" name="Rango2_1_3_13_1_1_2_1_1_1_1_1_3_1_1_6_1_1_2_2_1_1_1"/>
    <protectedRange sqref="K295" name="Rango2_1_4_1_1_2_1_1_1_1_1_3_2_6_1_1_2_2_1_1_1"/>
    <protectedRange sqref="L295:M295" name="Rango2_1_5_1_2_4_1_1_1_1_1_3_1_1_6_1_1_2_2_1_1_1"/>
    <protectedRange sqref="I316:I317" name="Rango2_2_3_2_1_2_1_1_1_1_1_3_2_6_1_1_2_2_1_1_1"/>
    <protectedRange sqref="I315" name="Rango2_7_3_1_1_2_1_1_1_1_1_3_2_6_1_1_2_2_1_1_1"/>
    <protectedRange sqref="J316:J317" name="Rango2_2_4_1_1_2_1_1_1_1_1_3_1_1_6_1_1_2_2_1_1_1"/>
    <protectedRange sqref="J315" name="Rango2_7_4_1_1_2_1_1_1_1_1_3_1_1_6_1_1_2_2_1_1_1"/>
    <protectedRange sqref="K316:K317" name="Rango2_2_5_1_1_2_1_1_1_1_1_3_1_1_6_1_1_2_2_1_1_1"/>
    <protectedRange sqref="K315" name="Rango2_7_5_1_1_2_1_1_1_1_1_3_1_1_6_1_1_2_2_1_1_1"/>
    <protectedRange sqref="L316:L317" name="Rango2_14_8_1_2_1_1_1_1_1_3_2_6_1_1_2_2_1_1_1"/>
    <protectedRange sqref="M316:M317" name="Rango2_2_6_1_1_2_1_1_1_1_1_3_2_6_1_1_2_2_1_1_1"/>
    <protectedRange sqref="L315:M315" name="Rango2_7_6_1_1_2_1_1_1_1_1_3_1_1_6_1_1_2_2_1_1_1"/>
    <protectedRange sqref="I314" name="Rango2_11_5_1_2_1_1_1_1_3_1_1_6_1_1_2_2_1_1_1"/>
    <protectedRange sqref="J314" name="Rango2_12_4_2_1_1_1_1_1_3_2_6_1_1_2_2_1_1_1"/>
    <protectedRange sqref="K314" name="Rango2_13_6_2_1_1_1_1_1_3_2_6_1_1_2_2_1_1_1"/>
    <protectedRange sqref="L314" name="Rango2_14_8_2_1_1_1_1_1_3_1_1_6_1_1_2_2_1_1_1"/>
    <protectedRange sqref="M314" name="Rango2_1_5_1_2_1_1_1_1_1_1_1_3_1_1_6_1_1_2_2_1_1_1"/>
    <protectedRange sqref="I319:I322" name="Rango2_17_2_1_2_1_1_1_1_1_3_2_6_1_1_2_2_1_1_1"/>
    <protectedRange sqref="J319:J322" name="Rango2_18_1_1_2_1_1_1_1_1_3_2_6_1_1_2_2_1_1_1"/>
    <protectedRange sqref="K319:K322" name="Rango2_20_1_1_2_1_1_1_1_1_3_1_1_6_1_1_2_2_1_1_1"/>
    <protectedRange sqref="L319:M322" name="Rango2_5_3_2_1_2_2_1_1_1_1_1_3_1_1_6_1_1_2_2_1_1_1"/>
    <protectedRange sqref="I318" name="Rango2_17_2_2_1_1_1_1_1_3_1_1_6_1_1_2_2_1_1_1"/>
    <protectedRange sqref="J318" name="Rango2_18_1_2_1_1_1_1_1_3_1_1_6_1_1_2_2_1_1_1"/>
    <protectedRange sqref="K318" name="Rango2_20_1_2_1_1_1_1_1_3_2_6_1_1_2_2_1_1_1"/>
    <protectedRange sqref="M318" name="Rango2_1_5_1_2_2_1_1_1_1_1_1_3_2_6_1_1_2_2_1_1_1"/>
    <protectedRange sqref="I337" name="Rango2_27_1_1_2_1_1_1_1_1_3_1_1_6_1_1_2_2_1_1_1"/>
    <protectedRange sqref="I335" name="Rango2_3_3_2_1_2_1_1_1_1_1_3_1_1_6_1_1_2_2_1_1_1"/>
    <protectedRange sqref="J337:K337" name="Rango2_28_1_1_2_1_1_1_1_1_3_1_1_6_1_1_2_2_1_1_1"/>
    <protectedRange sqref="J335:K335 K336" name="Rango2_3_4_2_1_2_1_1_1_1_1_3_1_1_6_1_1_2_2_1_1_1"/>
    <protectedRange sqref="L337 L335" name="Rango2_29_1_1_2_1_1_1_1_1_3_1_1_6_1_1_2_2_1_1_1"/>
    <protectedRange sqref="M335" name="Rango2_2_7_1_1_2_1_1_1_1_1_3_1_1_6_1_1_2_2_1_1_1"/>
    <protectedRange sqref="I334" name="Rango2_27_1_2_1_1_1_1_1_3_1_1_6_1_1_2_2_1_1_1"/>
    <protectedRange sqref="J334:K334" name="Rango2_28_1_3_1_1_1_1_1_3_1_1_6_1_1_2_2_1_1_1"/>
    <protectedRange sqref="L334" name="Rango2_29_1_3_1_1_1_1_1_3_1_1_6_1_1_2_2_1_1_1"/>
    <protectedRange sqref="I336" name="Rango2_27_1_1_1_2_1_1_1_1_1_3_2_6_1_1_2_2_1_1_1"/>
    <protectedRange sqref="M334" name="Rango2_1_5_1_2_3_1_1_1_1_1_1_3_2_6_1_1_2_2_1_1_1"/>
    <protectedRange sqref="J336" name="Rango2_28_1_1_1_2_1_1_1_1_1_3_2_6_1_1_2_2_1_1_1"/>
    <protectedRange sqref="L336" name="Rango2_29_1_2_1_1_1_1_1_1_3_2_6_1_1_2_2_1_1_1"/>
    <protectedRange sqref="M336" name="Rango2_2_7_1_3_1_1_1_1_1_3_2_6_1_1_2_2_1_1_1"/>
    <protectedRange sqref="M337" name="Rango2_2_7_1_2_1_1_1_1_1_1_3_2_6_1_1_2_2_1_1_1"/>
    <protectedRange sqref="P338:P341 P353" name="Rango2_37_1_1_1_1_1_1_3_7_1_1_2_2_1_1_1"/>
    <protectedRange sqref="H338:H341" name="Rango2_34_1_1_2_1_1_1_1_1_3_8_1_1_2_2_1_1_1"/>
    <protectedRange sqref="I338:I341" name="Rango2_34_1_1_2_1_1_1_1_1_3_2_6_1_1_2_2_1_1_1"/>
    <protectedRange sqref="J338:K341" name="Rango2_35_1_1_2_1_1_1_1_1_3_2_6_1_1_2_2_1_1_1"/>
    <protectedRange sqref="L338:M341" name="Rango2_5_3_3_1_1_2_1_1_1_1_1_3_2_6_1_1_2_2_1_1_1"/>
    <protectedRange sqref="J353:K353" name="Rango2_35_1_2_1_1_1_1_1_3_2_6_1_1_2_2_1_1_1"/>
    <protectedRange sqref="L353" name="Rango2_36_1_2_1_1_1_2_1_3_2_6_1_1_2_2_1_1_1"/>
    <protectedRange sqref="M353" name="Rango2_36_1_2_1_1_1_1_2_1_3_2_6_1_1_2_2_1_1_1"/>
  </protectedRanges>
  <autoFilter ref="A11:R498" xr:uid="{00000000-0001-0000-0300-000000000000}">
    <filterColumn colId="0">
      <filters>
        <filter val="CORPORATIVA"/>
      </filters>
    </filterColumn>
  </autoFilter>
  <mergeCells count="480">
    <mergeCell ref="G497:G498"/>
    <mergeCell ref="G484:G486"/>
    <mergeCell ref="C487:C489"/>
    <mergeCell ref="D487:D489"/>
    <mergeCell ref="E487:E489"/>
    <mergeCell ref="F487:F489"/>
    <mergeCell ref="G487:G489"/>
    <mergeCell ref="G490:G493"/>
    <mergeCell ref="C494:C496"/>
    <mergeCell ref="D494:D496"/>
    <mergeCell ref="E494:E496"/>
    <mergeCell ref="F494:F496"/>
    <mergeCell ref="G494:G496"/>
    <mergeCell ref="C484:C486"/>
    <mergeCell ref="D484:D486"/>
    <mergeCell ref="E484:E486"/>
    <mergeCell ref="F484:F486"/>
    <mergeCell ref="C497:C498"/>
    <mergeCell ref="D497:D498"/>
    <mergeCell ref="E497:E498"/>
    <mergeCell ref="F497:F498"/>
    <mergeCell ref="H469:H472"/>
    <mergeCell ref="C480:C481"/>
    <mergeCell ref="D480:D481"/>
    <mergeCell ref="E480:E481"/>
    <mergeCell ref="F480:F481"/>
    <mergeCell ref="G480:G481"/>
    <mergeCell ref="C482:C483"/>
    <mergeCell ref="D482:D483"/>
    <mergeCell ref="E482:E483"/>
    <mergeCell ref="F482:F483"/>
    <mergeCell ref="G482:G483"/>
    <mergeCell ref="C466:C467"/>
    <mergeCell ref="D466:D467"/>
    <mergeCell ref="E466:E467"/>
    <mergeCell ref="F466:F467"/>
    <mergeCell ref="G466:G467"/>
    <mergeCell ref="C468:C479"/>
    <mergeCell ref="D468:D479"/>
    <mergeCell ref="E468:E479"/>
    <mergeCell ref="F468:F479"/>
    <mergeCell ref="G468:G479"/>
    <mergeCell ref="C454:C455"/>
    <mergeCell ref="D454:D455"/>
    <mergeCell ref="E454:E455"/>
    <mergeCell ref="F454:F455"/>
    <mergeCell ref="G454:G455"/>
    <mergeCell ref="C456:C465"/>
    <mergeCell ref="D456:D465"/>
    <mergeCell ref="E456:E465"/>
    <mergeCell ref="F456:F465"/>
    <mergeCell ref="G456:G465"/>
    <mergeCell ref="H433:H434"/>
    <mergeCell ref="C436:C442"/>
    <mergeCell ref="D436:D442"/>
    <mergeCell ref="E436:E442"/>
    <mergeCell ref="F436:F442"/>
    <mergeCell ref="G436:G442"/>
    <mergeCell ref="H440:H442"/>
    <mergeCell ref="C443:C453"/>
    <mergeCell ref="D443:D453"/>
    <mergeCell ref="E443:E453"/>
    <mergeCell ref="F443:F453"/>
    <mergeCell ref="G443:G453"/>
    <mergeCell ref="G413:G415"/>
    <mergeCell ref="H414:H415"/>
    <mergeCell ref="C417:C427"/>
    <mergeCell ref="D417:D427"/>
    <mergeCell ref="E417:E427"/>
    <mergeCell ref="F417:F427"/>
    <mergeCell ref="G417:G427"/>
    <mergeCell ref="C428:C429"/>
    <mergeCell ref="D428:D429"/>
    <mergeCell ref="E428:E429"/>
    <mergeCell ref="F428:F429"/>
    <mergeCell ref="G428:G429"/>
    <mergeCell ref="C413:C415"/>
    <mergeCell ref="D413:D415"/>
    <mergeCell ref="E413:E415"/>
    <mergeCell ref="F413:F415"/>
    <mergeCell ref="H399:H400"/>
    <mergeCell ref="C402:C404"/>
    <mergeCell ref="D402:D404"/>
    <mergeCell ref="E402:E404"/>
    <mergeCell ref="F402:F404"/>
    <mergeCell ref="G402:G404"/>
    <mergeCell ref="H403:H404"/>
    <mergeCell ref="C405:C412"/>
    <mergeCell ref="D405:D412"/>
    <mergeCell ref="E405:E412"/>
    <mergeCell ref="F405:F412"/>
    <mergeCell ref="G405:G412"/>
    <mergeCell ref="H408:H411"/>
    <mergeCell ref="H323:H324"/>
    <mergeCell ref="C334:C337"/>
    <mergeCell ref="D334:D337"/>
    <mergeCell ref="E334:E337"/>
    <mergeCell ref="F334:F337"/>
    <mergeCell ref="G334:G337"/>
    <mergeCell ref="C338:C353"/>
    <mergeCell ref="D338:D353"/>
    <mergeCell ref="E338:E353"/>
    <mergeCell ref="F338:F353"/>
    <mergeCell ref="G338:G353"/>
    <mergeCell ref="H342:H343"/>
    <mergeCell ref="G318:G333"/>
    <mergeCell ref="C318:C333"/>
    <mergeCell ref="H259:H260"/>
    <mergeCell ref="C270:C283"/>
    <mergeCell ref="D270:D283"/>
    <mergeCell ref="E270:E283"/>
    <mergeCell ref="F270:F283"/>
    <mergeCell ref="G270:G283"/>
    <mergeCell ref="H271:H272"/>
    <mergeCell ref="C284:C294"/>
    <mergeCell ref="D284:D294"/>
    <mergeCell ref="E284:E294"/>
    <mergeCell ref="F284:F294"/>
    <mergeCell ref="G284:G294"/>
    <mergeCell ref="H284:H285"/>
    <mergeCell ref="H224:H225"/>
    <mergeCell ref="C235:C245"/>
    <mergeCell ref="D235:D245"/>
    <mergeCell ref="E235:E245"/>
    <mergeCell ref="F235:F245"/>
    <mergeCell ref="G235:G245"/>
    <mergeCell ref="C246:C256"/>
    <mergeCell ref="D246:D256"/>
    <mergeCell ref="E246:E256"/>
    <mergeCell ref="F246:F256"/>
    <mergeCell ref="G246:G256"/>
    <mergeCell ref="H246:H247"/>
    <mergeCell ref="H214:H215"/>
    <mergeCell ref="C216:C220"/>
    <mergeCell ref="D216:D220"/>
    <mergeCell ref="E216:E220"/>
    <mergeCell ref="F216:F220"/>
    <mergeCell ref="G216:G220"/>
    <mergeCell ref="H216:H217"/>
    <mergeCell ref="C221:C223"/>
    <mergeCell ref="D221:D223"/>
    <mergeCell ref="E221:E223"/>
    <mergeCell ref="F221:F223"/>
    <mergeCell ref="G221:G223"/>
    <mergeCell ref="H221:H223"/>
    <mergeCell ref="H192:H193"/>
    <mergeCell ref="C200:C203"/>
    <mergeCell ref="D200:D203"/>
    <mergeCell ref="E200:E203"/>
    <mergeCell ref="F200:F203"/>
    <mergeCell ref="G200:G203"/>
    <mergeCell ref="H200:H201"/>
    <mergeCell ref="H202:H203"/>
    <mergeCell ref="C204:C209"/>
    <mergeCell ref="D204:D209"/>
    <mergeCell ref="E204:E209"/>
    <mergeCell ref="F204:F209"/>
    <mergeCell ref="G204:G209"/>
    <mergeCell ref="H204:H207"/>
    <mergeCell ref="H208:H209"/>
    <mergeCell ref="C191:C199"/>
    <mergeCell ref="D191:D199"/>
    <mergeCell ref="E191:E199"/>
    <mergeCell ref="F191:F199"/>
    <mergeCell ref="G191:G199"/>
    <mergeCell ref="H173:H174"/>
    <mergeCell ref="H175:H176"/>
    <mergeCell ref="H177:H178"/>
    <mergeCell ref="H179:H180"/>
    <mergeCell ref="C181:C190"/>
    <mergeCell ref="D181:D190"/>
    <mergeCell ref="E181:E190"/>
    <mergeCell ref="F181:F190"/>
    <mergeCell ref="G181:G190"/>
    <mergeCell ref="H181:H182"/>
    <mergeCell ref="H183:H184"/>
    <mergeCell ref="H185:H186"/>
    <mergeCell ref="C173:C180"/>
    <mergeCell ref="D173:D180"/>
    <mergeCell ref="E173:E180"/>
    <mergeCell ref="F173:F180"/>
    <mergeCell ref="G173:G180"/>
    <mergeCell ref="H158:H159"/>
    <mergeCell ref="H160:H162"/>
    <mergeCell ref="C163:C170"/>
    <mergeCell ref="D163:D170"/>
    <mergeCell ref="E163:E170"/>
    <mergeCell ref="F163:F170"/>
    <mergeCell ref="G163:G170"/>
    <mergeCell ref="H165:H167"/>
    <mergeCell ref="C171:C172"/>
    <mergeCell ref="D171:D172"/>
    <mergeCell ref="E171:E172"/>
    <mergeCell ref="F171:F172"/>
    <mergeCell ref="G171:G172"/>
    <mergeCell ref="C158:C162"/>
    <mergeCell ref="D158:D162"/>
    <mergeCell ref="E158:E162"/>
    <mergeCell ref="F158:F162"/>
    <mergeCell ref="G158:G162"/>
    <mergeCell ref="H148:H149"/>
    <mergeCell ref="C151:C152"/>
    <mergeCell ref="D151:D152"/>
    <mergeCell ref="E151:E152"/>
    <mergeCell ref="F151:F152"/>
    <mergeCell ref="G151:G152"/>
    <mergeCell ref="H151:H152"/>
    <mergeCell ref="C155:C156"/>
    <mergeCell ref="D155:D156"/>
    <mergeCell ref="E155:E156"/>
    <mergeCell ref="F155:F156"/>
    <mergeCell ref="G155:G156"/>
    <mergeCell ref="H155:H156"/>
    <mergeCell ref="G148:G149"/>
    <mergeCell ref="C148:C149"/>
    <mergeCell ref="D148:D149"/>
    <mergeCell ref="E148:E149"/>
    <mergeCell ref="F148:F149"/>
    <mergeCell ref="H138:H139"/>
    <mergeCell ref="C144:C145"/>
    <mergeCell ref="D144:D145"/>
    <mergeCell ref="E144:E145"/>
    <mergeCell ref="F144:F145"/>
    <mergeCell ref="G144:G145"/>
    <mergeCell ref="C146:C147"/>
    <mergeCell ref="D146:D147"/>
    <mergeCell ref="E146:E147"/>
    <mergeCell ref="F146:F147"/>
    <mergeCell ref="G146:G147"/>
    <mergeCell ref="H146:H147"/>
    <mergeCell ref="C138:C140"/>
    <mergeCell ref="D138:D140"/>
    <mergeCell ref="E138:E140"/>
    <mergeCell ref="F138:F140"/>
    <mergeCell ref="G138:G140"/>
    <mergeCell ref="C132:C135"/>
    <mergeCell ref="D132:D135"/>
    <mergeCell ref="E132:E135"/>
    <mergeCell ref="F132:F135"/>
    <mergeCell ref="G132:G135"/>
    <mergeCell ref="H132:H133"/>
    <mergeCell ref="C136:C137"/>
    <mergeCell ref="D136:D137"/>
    <mergeCell ref="E136:E137"/>
    <mergeCell ref="F136:F137"/>
    <mergeCell ref="G136:G137"/>
    <mergeCell ref="C125:C127"/>
    <mergeCell ref="D125:D127"/>
    <mergeCell ref="E125:E127"/>
    <mergeCell ref="F125:F127"/>
    <mergeCell ref="G125:G127"/>
    <mergeCell ref="H125:H127"/>
    <mergeCell ref="C128:C131"/>
    <mergeCell ref="D128:D131"/>
    <mergeCell ref="E128:E131"/>
    <mergeCell ref="F128:F131"/>
    <mergeCell ref="G128:G131"/>
    <mergeCell ref="H130:H131"/>
    <mergeCell ref="H117:H118"/>
    <mergeCell ref="C119:C121"/>
    <mergeCell ref="D119:D121"/>
    <mergeCell ref="E119:E121"/>
    <mergeCell ref="F119:F121"/>
    <mergeCell ref="G119:G121"/>
    <mergeCell ref="H120:H121"/>
    <mergeCell ref="C122:C124"/>
    <mergeCell ref="D122:D124"/>
    <mergeCell ref="E122:E124"/>
    <mergeCell ref="F122:F124"/>
    <mergeCell ref="G122:G124"/>
    <mergeCell ref="H122:H124"/>
    <mergeCell ref="E109:E111"/>
    <mergeCell ref="F109:F111"/>
    <mergeCell ref="G109:G111"/>
    <mergeCell ref="C112:C113"/>
    <mergeCell ref="D112:D113"/>
    <mergeCell ref="E112:E113"/>
    <mergeCell ref="F112:F113"/>
    <mergeCell ref="G112:G113"/>
    <mergeCell ref="C114:C118"/>
    <mergeCell ref="D114:D118"/>
    <mergeCell ref="E114:E118"/>
    <mergeCell ref="F114:F118"/>
    <mergeCell ref="G114:G118"/>
    <mergeCell ref="C109:C111"/>
    <mergeCell ref="D109:D111"/>
    <mergeCell ref="G101:G103"/>
    <mergeCell ref="H101:H102"/>
    <mergeCell ref="C104:C106"/>
    <mergeCell ref="D104:D106"/>
    <mergeCell ref="E104:E106"/>
    <mergeCell ref="F104:F106"/>
    <mergeCell ref="G104:G106"/>
    <mergeCell ref="C107:C108"/>
    <mergeCell ref="D107:D108"/>
    <mergeCell ref="E107:E108"/>
    <mergeCell ref="F107:F108"/>
    <mergeCell ref="G107:G108"/>
    <mergeCell ref="H107:H108"/>
    <mergeCell ref="H86:H89"/>
    <mergeCell ref="H90:H91"/>
    <mergeCell ref="H92:H94"/>
    <mergeCell ref="C95:C97"/>
    <mergeCell ref="D95:D97"/>
    <mergeCell ref="E95:E97"/>
    <mergeCell ref="F95:F97"/>
    <mergeCell ref="G95:G97"/>
    <mergeCell ref="H95:H96"/>
    <mergeCell ref="C86:C94"/>
    <mergeCell ref="D86:D94"/>
    <mergeCell ref="E86:E94"/>
    <mergeCell ref="F86:F94"/>
    <mergeCell ref="G86:G94"/>
    <mergeCell ref="H67:H68"/>
    <mergeCell ref="H69:H71"/>
    <mergeCell ref="C74:C76"/>
    <mergeCell ref="D74:D76"/>
    <mergeCell ref="E74:E76"/>
    <mergeCell ref="F74:F76"/>
    <mergeCell ref="G74:G76"/>
    <mergeCell ref="H75:H76"/>
    <mergeCell ref="C78:C85"/>
    <mergeCell ref="D78:D85"/>
    <mergeCell ref="E78:E85"/>
    <mergeCell ref="F78:F85"/>
    <mergeCell ref="G78:G85"/>
    <mergeCell ref="H78:H79"/>
    <mergeCell ref="H80:H81"/>
    <mergeCell ref="C66:C73"/>
    <mergeCell ref="D66:D73"/>
    <mergeCell ref="E66:E73"/>
    <mergeCell ref="F66:F73"/>
    <mergeCell ref="G66:G73"/>
    <mergeCell ref="H49:H51"/>
    <mergeCell ref="H52:H53"/>
    <mergeCell ref="C54:C65"/>
    <mergeCell ref="D54:D65"/>
    <mergeCell ref="E54:E65"/>
    <mergeCell ref="F54:F65"/>
    <mergeCell ref="G54:G65"/>
    <mergeCell ref="H54:H55"/>
    <mergeCell ref="H57:H58"/>
    <mergeCell ref="H59:H60"/>
    <mergeCell ref="H64:H65"/>
    <mergeCell ref="C49:C53"/>
    <mergeCell ref="D49:D53"/>
    <mergeCell ref="E49:E53"/>
    <mergeCell ref="F49:F53"/>
    <mergeCell ref="G49:G53"/>
    <mergeCell ref="H37:H38"/>
    <mergeCell ref="H40:H41"/>
    <mergeCell ref="C44:C46"/>
    <mergeCell ref="D44:D46"/>
    <mergeCell ref="E44:E46"/>
    <mergeCell ref="F44:F46"/>
    <mergeCell ref="G44:G46"/>
    <mergeCell ref="C47:C48"/>
    <mergeCell ref="D47:D48"/>
    <mergeCell ref="E47:E48"/>
    <mergeCell ref="F47:F48"/>
    <mergeCell ref="G47:G48"/>
    <mergeCell ref="C37:C43"/>
    <mergeCell ref="D37:D43"/>
    <mergeCell ref="E37:E43"/>
    <mergeCell ref="F37:F43"/>
    <mergeCell ref="G37:G43"/>
    <mergeCell ref="F13:F14"/>
    <mergeCell ref="H20:H22"/>
    <mergeCell ref="C28:C31"/>
    <mergeCell ref="D28:D31"/>
    <mergeCell ref="E28:E31"/>
    <mergeCell ref="F28:F31"/>
    <mergeCell ref="G28:G31"/>
    <mergeCell ref="C32:C35"/>
    <mergeCell ref="D32:D35"/>
    <mergeCell ref="E32:E35"/>
    <mergeCell ref="F32:F35"/>
    <mergeCell ref="G32:G35"/>
    <mergeCell ref="C314:C317"/>
    <mergeCell ref="D314:D317"/>
    <mergeCell ref="E314:E317"/>
    <mergeCell ref="F314:F317"/>
    <mergeCell ref="C430:C431"/>
    <mergeCell ref="D430:D431"/>
    <mergeCell ref="E430:E431"/>
    <mergeCell ref="F430:F431"/>
    <mergeCell ref="C432:C434"/>
    <mergeCell ref="D432:D434"/>
    <mergeCell ref="E432:E434"/>
    <mergeCell ref="F432:F434"/>
    <mergeCell ref="C354:C373"/>
    <mergeCell ref="D354:D373"/>
    <mergeCell ref="E354:E373"/>
    <mergeCell ref="F354:F373"/>
    <mergeCell ref="C382:C390"/>
    <mergeCell ref="D382:D390"/>
    <mergeCell ref="E382:E390"/>
    <mergeCell ref="F382:F390"/>
    <mergeCell ref="D318:D333"/>
    <mergeCell ref="E318:E333"/>
    <mergeCell ref="F318:F333"/>
    <mergeCell ref="C374:C381"/>
    <mergeCell ref="C295:C313"/>
    <mergeCell ref="D295:D313"/>
    <mergeCell ref="E295:E313"/>
    <mergeCell ref="F295:F313"/>
    <mergeCell ref="C210:C215"/>
    <mergeCell ref="D210:D215"/>
    <mergeCell ref="E210:E215"/>
    <mergeCell ref="F210:F215"/>
    <mergeCell ref="G210:G215"/>
    <mergeCell ref="C224:C234"/>
    <mergeCell ref="D224:D234"/>
    <mergeCell ref="E224:E234"/>
    <mergeCell ref="F224:F234"/>
    <mergeCell ref="G224:G234"/>
    <mergeCell ref="C257:C269"/>
    <mergeCell ref="D257:D269"/>
    <mergeCell ref="E257:E269"/>
    <mergeCell ref="F257:F269"/>
    <mergeCell ref="G295:G313"/>
    <mergeCell ref="G257:G269"/>
    <mergeCell ref="A8:E8"/>
    <mergeCell ref="C98:C100"/>
    <mergeCell ref="D98:D100"/>
    <mergeCell ref="E98:E100"/>
    <mergeCell ref="F98:F100"/>
    <mergeCell ref="G98:G100"/>
    <mergeCell ref="C101:C103"/>
    <mergeCell ref="D101:D103"/>
    <mergeCell ref="E101:E103"/>
    <mergeCell ref="F101:F103"/>
    <mergeCell ref="G13:G14"/>
    <mergeCell ref="C16:C19"/>
    <mergeCell ref="D16:D19"/>
    <mergeCell ref="E16:E19"/>
    <mergeCell ref="F16:F19"/>
    <mergeCell ref="G16:G19"/>
    <mergeCell ref="C20:C27"/>
    <mergeCell ref="D20:D27"/>
    <mergeCell ref="E20:E27"/>
    <mergeCell ref="F20:F27"/>
    <mergeCell ref="G20:G27"/>
    <mergeCell ref="C13:C14"/>
    <mergeCell ref="D13:D14"/>
    <mergeCell ref="E13:E14"/>
    <mergeCell ref="A1:B3"/>
    <mergeCell ref="A4:E4"/>
    <mergeCell ref="P4:Q4"/>
    <mergeCell ref="A5:E5"/>
    <mergeCell ref="P5:Q5"/>
    <mergeCell ref="A6:E6"/>
    <mergeCell ref="P6:Q6"/>
    <mergeCell ref="A7:E7"/>
    <mergeCell ref="P7:Q7"/>
    <mergeCell ref="G3:J3"/>
    <mergeCell ref="D374:D381"/>
    <mergeCell ref="E374:E381"/>
    <mergeCell ref="F374:F381"/>
    <mergeCell ref="G374:G381"/>
    <mergeCell ref="G354:G373"/>
    <mergeCell ref="A9:R9"/>
    <mergeCell ref="G430:G431"/>
    <mergeCell ref="G432:G434"/>
    <mergeCell ref="C490:C493"/>
    <mergeCell ref="D490:D493"/>
    <mergeCell ref="E490:E493"/>
    <mergeCell ref="F490:F493"/>
    <mergeCell ref="G382:G390"/>
    <mergeCell ref="C391:C398"/>
    <mergeCell ref="D391:D398"/>
    <mergeCell ref="E391:E398"/>
    <mergeCell ref="F391:F398"/>
    <mergeCell ref="G391:G398"/>
    <mergeCell ref="C399:C401"/>
    <mergeCell ref="D399:D401"/>
    <mergeCell ref="E399:E401"/>
    <mergeCell ref="F399:F401"/>
    <mergeCell ref="G399:G401"/>
    <mergeCell ref="G314:G317"/>
  </mergeCells>
  <conditionalFormatting sqref="R12:R498">
    <cfRule type="cellIs" dxfId="29" priority="1" operator="equal">
      <formula>"SIN VALOR AVANCE"</formula>
    </cfRule>
    <cfRule type="cellIs" dxfId="28" priority="2" operator="equal">
      <formula>"VALIDAR FECHA"</formula>
    </cfRule>
    <cfRule type="cellIs" dxfId="27" priority="3" operator="equal">
      <formula>"INCUMPLIDA"</formula>
    </cfRule>
    <cfRule type="cellIs" dxfId="26" priority="4" operator="equal">
      <formula>"PROCESO"</formula>
    </cfRule>
    <cfRule type="cellIs" dxfId="25" priority="5" operator="equal">
      <formula>"CUMPLIDA"</formula>
    </cfRule>
  </conditionalFormatting>
  <dataValidations disablePrompts="1" count="4">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I279:I281 I444 H323 I292:I294 I267:I269 H303:H304 I109:I112 I311:I313 I331:I333 I232:I234 I243:I245 I254:I256 H342 I350:I352" xr:uid="{6C476B99-AAEC-4D2E-A65D-47172129F51D}">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J444 J252:J256 J265:J269 J277:J281 J290:J294 J247 J324 J230:J234 J272 J225 J260 J309:J313 J241:J245 J304 J285 J85 J329:J333 J236 J348:J352 J343" xr:uid="{1E1E2820-4845-496A-BA50-26DAADAF1576}">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L85 L231 L266 L253 L242 L310" xr:uid="{B0A85601-0E76-478C-BE44-3256043EA52B}">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H77" xr:uid="{00E0629D-B7B8-4663-A035-838F4D352C7C}">
      <formula1>0</formula1>
      <formula2>390</formula2>
    </dataValidation>
  </dataValidations>
  <pageMargins left="0.7" right="0.7" top="0.75" bottom="0.75" header="0.3" footer="0.3"/>
  <pageSetup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286"/>
  <sheetViews>
    <sheetView zoomScale="60" zoomScaleNormal="60" workbookViewId="0">
      <selection activeCell="D12" sqref="D12:D14"/>
    </sheetView>
  </sheetViews>
  <sheetFormatPr baseColWidth="10" defaultColWidth="11.5703125" defaultRowHeight="15.75"/>
  <cols>
    <col min="1" max="1" width="37.7109375" style="78" customWidth="1"/>
    <col min="2" max="2" width="18.42578125" style="16" customWidth="1"/>
    <col min="3" max="3" width="31.85546875" style="72" customWidth="1"/>
    <col min="4" max="4" width="33.85546875" style="16" customWidth="1"/>
    <col min="5" max="5" width="97.42578125" style="15" customWidth="1"/>
    <col min="6" max="6" width="23.5703125" style="245" customWidth="1"/>
    <col min="7" max="7" width="42.85546875" style="15" customWidth="1"/>
    <col min="8" max="8" width="33.28515625" style="15" customWidth="1"/>
    <col min="9" max="9" width="52.140625" style="15" customWidth="1"/>
    <col min="10" max="10" width="66" style="18" customWidth="1"/>
    <col min="11" max="11" width="33.5703125" style="18" customWidth="1"/>
    <col min="12" max="12" width="27.140625" style="16" customWidth="1"/>
    <col min="13" max="13" width="25.7109375" style="16" customWidth="1"/>
    <col min="14" max="14" width="23.5703125" style="16" customWidth="1"/>
    <col min="15" max="15" width="26" style="16" customWidth="1"/>
    <col min="16" max="16" width="24.5703125" style="16" customWidth="1"/>
    <col min="17" max="17" width="62.28515625" style="18" customWidth="1"/>
    <col min="18" max="18" width="30.28515625" style="16" customWidth="1"/>
    <col min="19" max="19" width="29.5703125" style="16" customWidth="1"/>
    <col min="20" max="16384" width="11.5703125" style="17"/>
  </cols>
  <sheetData>
    <row r="1" spans="1:19" ht="35.25" customHeight="1">
      <c r="A1" s="322"/>
      <c r="B1" s="323"/>
      <c r="C1" s="74"/>
      <c r="D1" s="65"/>
      <c r="E1" s="66"/>
      <c r="F1" s="238"/>
      <c r="G1" s="66"/>
      <c r="H1" s="66"/>
      <c r="I1" s="66"/>
      <c r="J1" s="75"/>
      <c r="K1" s="68"/>
      <c r="L1" s="65"/>
      <c r="M1" s="65"/>
      <c r="N1" s="65"/>
      <c r="O1" s="65"/>
      <c r="P1" s="65"/>
      <c r="Q1" s="68"/>
      <c r="R1" s="65"/>
      <c r="S1" s="247"/>
    </row>
    <row r="2" spans="1:19" ht="35.25" customHeight="1">
      <c r="A2" s="324"/>
      <c r="B2" s="325"/>
      <c r="D2" s="90"/>
      <c r="E2" s="90"/>
      <c r="F2" s="239"/>
      <c r="G2" s="90"/>
      <c r="H2" s="90"/>
      <c r="I2" s="90"/>
      <c r="J2" s="90"/>
      <c r="K2" s="90"/>
      <c r="L2" s="90"/>
      <c r="M2" s="90"/>
      <c r="N2" s="90"/>
      <c r="O2" s="90"/>
      <c r="P2" s="90"/>
      <c r="Q2" s="90"/>
      <c r="R2" s="90"/>
      <c r="S2" s="91"/>
    </row>
    <row r="3" spans="1:19" ht="35.25" customHeight="1">
      <c r="A3" s="326"/>
      <c r="B3" s="327"/>
      <c r="C3" s="73"/>
      <c r="D3" s="69"/>
      <c r="E3" s="67"/>
      <c r="F3" s="243"/>
      <c r="G3" s="67"/>
      <c r="H3" s="309" t="s">
        <v>45</v>
      </c>
      <c r="I3" s="310"/>
      <c r="J3" s="310"/>
      <c r="K3" s="311"/>
      <c r="L3" s="69"/>
      <c r="M3" s="69"/>
      <c r="N3" s="69"/>
      <c r="O3" s="69"/>
      <c r="P3" s="69"/>
      <c r="Q3" s="70"/>
      <c r="R3" s="69"/>
      <c r="S3" s="71"/>
    </row>
    <row r="4" spans="1:19" ht="19.5" customHeight="1">
      <c r="A4" s="320" t="s">
        <v>46</v>
      </c>
      <c r="B4" s="320"/>
      <c r="C4" s="321"/>
      <c r="D4" s="320"/>
      <c r="E4" s="320"/>
      <c r="F4" s="240"/>
      <c r="G4" s="12"/>
      <c r="H4" s="12"/>
      <c r="I4" s="12"/>
      <c r="J4" s="19"/>
      <c r="K4" s="19"/>
      <c r="L4" s="8"/>
      <c r="M4" s="69"/>
      <c r="N4" s="69"/>
      <c r="O4" s="69"/>
      <c r="P4" s="69"/>
      <c r="Q4" s="316" t="s">
        <v>47</v>
      </c>
      <c r="R4" s="317"/>
      <c r="S4" s="92">
        <v>46022</v>
      </c>
    </row>
    <row r="5" spans="1:19">
      <c r="A5" s="320" t="s">
        <v>48</v>
      </c>
      <c r="B5" s="320"/>
      <c r="C5" s="321"/>
      <c r="D5" s="320"/>
      <c r="E5" s="320"/>
      <c r="F5" s="240"/>
      <c r="G5" s="12"/>
      <c r="H5" s="12"/>
      <c r="I5" s="12"/>
      <c r="J5" s="19"/>
      <c r="K5" s="19"/>
      <c r="L5" s="8"/>
      <c r="M5" s="69"/>
      <c r="N5" s="69"/>
      <c r="O5" s="69"/>
      <c r="P5" s="69"/>
      <c r="Q5" s="318" t="s">
        <v>49</v>
      </c>
      <c r="R5" s="319"/>
      <c r="S5" s="97">
        <f ca="1">(ITRC!S5)</f>
        <v>46112</v>
      </c>
    </row>
    <row r="6" spans="1:19">
      <c r="A6" s="320" t="s">
        <v>50</v>
      </c>
      <c r="B6" s="320"/>
      <c r="C6" s="321"/>
      <c r="D6" s="320"/>
      <c r="E6" s="320"/>
      <c r="F6" s="240"/>
      <c r="G6" s="12"/>
      <c r="H6" s="12"/>
      <c r="I6" s="12"/>
      <c r="J6" s="19"/>
      <c r="K6" s="19"/>
      <c r="L6" s="8"/>
      <c r="M6" s="69"/>
      <c r="N6" s="69"/>
      <c r="O6" s="69"/>
      <c r="P6" s="69"/>
      <c r="Q6" s="314" t="s">
        <v>51</v>
      </c>
      <c r="R6" s="315"/>
      <c r="S6" s="92">
        <v>46022</v>
      </c>
    </row>
    <row r="7" spans="1:19">
      <c r="A7" s="320" t="s">
        <v>52</v>
      </c>
      <c r="B7" s="320"/>
      <c r="C7" s="321"/>
      <c r="D7" s="320"/>
      <c r="E7" s="320"/>
      <c r="F7" s="240"/>
      <c r="G7" s="12"/>
      <c r="H7" s="12"/>
      <c r="I7" s="12"/>
      <c r="J7" s="19"/>
      <c r="K7" s="19"/>
      <c r="L7" s="8"/>
      <c r="M7" s="69"/>
      <c r="N7" s="69"/>
      <c r="O7" s="69"/>
      <c r="P7" s="69"/>
      <c r="Q7" s="312" t="s">
        <v>53</v>
      </c>
      <c r="R7" s="313"/>
      <c r="S7" s="98">
        <v>46199</v>
      </c>
    </row>
    <row r="8" spans="1:19">
      <c r="A8" s="308"/>
      <c r="B8" s="308"/>
      <c r="C8" s="308"/>
      <c r="D8" s="308"/>
      <c r="E8" s="308"/>
      <c r="F8" s="241"/>
      <c r="G8" s="12"/>
      <c r="H8" s="12"/>
      <c r="I8" s="12"/>
      <c r="J8" s="19"/>
      <c r="K8" s="19"/>
      <c r="L8" s="8"/>
      <c r="M8" s="8"/>
      <c r="N8" s="69"/>
      <c r="O8" s="69"/>
      <c r="P8" s="69"/>
      <c r="Q8" s="70"/>
      <c r="R8" s="89"/>
      <c r="S8" s="88"/>
    </row>
    <row r="9" spans="1:19">
      <c r="A9" s="304"/>
      <c r="B9" s="305"/>
      <c r="C9" s="305"/>
      <c r="D9" s="305"/>
      <c r="E9" s="305"/>
      <c r="F9" s="306"/>
      <c r="G9" s="305"/>
      <c r="H9" s="305"/>
      <c r="I9" s="305"/>
      <c r="J9" s="305"/>
      <c r="K9" s="305"/>
      <c r="L9" s="305"/>
      <c r="M9" s="305"/>
      <c r="N9" s="305"/>
      <c r="O9" s="305"/>
      <c r="P9" s="305"/>
      <c r="Q9" s="305"/>
      <c r="R9" s="305"/>
      <c r="S9" s="307"/>
    </row>
    <row r="10" spans="1:19" ht="8.25" customHeight="1">
      <c r="A10" s="99"/>
      <c r="B10" s="100"/>
      <c r="C10" s="100"/>
      <c r="D10" s="100" t="s">
        <v>54</v>
      </c>
      <c r="E10" s="87"/>
      <c r="F10" s="244"/>
      <c r="G10" s="86"/>
      <c r="H10" s="101" t="s">
        <v>55</v>
      </c>
      <c r="I10" s="248"/>
      <c r="J10" s="102"/>
      <c r="K10" s="102"/>
      <c r="L10" s="100"/>
      <c r="M10" s="100"/>
      <c r="N10" s="100"/>
      <c r="O10" s="100"/>
      <c r="P10" s="100"/>
      <c r="Q10" s="102"/>
      <c r="R10" s="100"/>
      <c r="S10" s="100"/>
    </row>
    <row r="11" spans="1:19" ht="47.25">
      <c r="A11" s="84" t="s">
        <v>28</v>
      </c>
      <c r="B11" s="83" t="s">
        <v>9</v>
      </c>
      <c r="C11" s="83" t="s">
        <v>56</v>
      </c>
      <c r="D11" s="83" t="s">
        <v>57</v>
      </c>
      <c r="E11" s="85" t="s">
        <v>58</v>
      </c>
      <c r="F11" s="242" t="s">
        <v>59</v>
      </c>
      <c r="G11" s="83" t="s">
        <v>60</v>
      </c>
      <c r="H11" s="252" t="s">
        <v>61</v>
      </c>
      <c r="I11" s="83" t="s">
        <v>62</v>
      </c>
      <c r="J11" s="83" t="s">
        <v>63</v>
      </c>
      <c r="K11" s="83" t="s">
        <v>64</v>
      </c>
      <c r="L11" s="83" t="s">
        <v>65</v>
      </c>
      <c r="M11" s="83" t="s">
        <v>66</v>
      </c>
      <c r="N11" s="83" t="s">
        <v>67</v>
      </c>
      <c r="O11" s="83" t="s">
        <v>68</v>
      </c>
      <c r="P11" s="83" t="s">
        <v>69</v>
      </c>
      <c r="Q11" s="83" t="s">
        <v>70</v>
      </c>
      <c r="R11" s="83" t="s">
        <v>71</v>
      </c>
      <c r="S11" s="83" t="s">
        <v>34</v>
      </c>
    </row>
    <row r="12" spans="1:19" ht="150.75" customHeight="1">
      <c r="A12" s="784" t="s">
        <v>23</v>
      </c>
      <c r="B12" s="785" t="s">
        <v>13</v>
      </c>
      <c r="C12" s="400" t="s">
        <v>1403</v>
      </c>
      <c r="D12" s="409" t="s">
        <v>1404</v>
      </c>
      <c r="E12" s="786" t="s">
        <v>1405</v>
      </c>
      <c r="F12" s="787"/>
      <c r="G12" s="786"/>
      <c r="H12" s="788" t="s">
        <v>1406</v>
      </c>
      <c r="I12" s="788" t="s">
        <v>1407</v>
      </c>
      <c r="J12" s="189" t="s">
        <v>1408</v>
      </c>
      <c r="K12" s="789" t="s">
        <v>1409</v>
      </c>
      <c r="L12" s="790">
        <v>1</v>
      </c>
      <c r="M12" s="190">
        <v>46056</v>
      </c>
      <c r="N12" s="190">
        <v>46081</v>
      </c>
      <c r="O12" s="791">
        <v>3.5714285714285716</v>
      </c>
      <c r="P12" s="792">
        <v>0</v>
      </c>
      <c r="Q12" s="793" t="s">
        <v>1410</v>
      </c>
      <c r="R12" s="95">
        <f>P12/L12</f>
        <v>0</v>
      </c>
      <c r="S12" s="794" t="str">
        <f t="array" aca="1" ref="S12" ca="1">IF(ISNUMBER(R12),IF(R12=100%,"CUMPLIDA",IF(AND(ISNUMBER(N12),ISNUMBER(INDIRECT("FECHA_"&amp;$B12,1))), IF(N12&lt;=INDIRECT("FECHA_"&amp;$B12,1),"INCUMPLIDA","PROCESO"), "VERIFICAR FECHA")),"SIN VALOR AVANCE")</f>
        <v>PROCESO</v>
      </c>
    </row>
    <row r="13" spans="1:19" ht="120" customHeight="1">
      <c r="A13" s="784" t="s">
        <v>23</v>
      </c>
      <c r="B13" s="785" t="s">
        <v>13</v>
      </c>
      <c r="C13" s="401"/>
      <c r="D13" s="410"/>
      <c r="E13" s="795"/>
      <c r="F13" s="796"/>
      <c r="G13" s="795"/>
      <c r="H13" s="797"/>
      <c r="I13" s="797"/>
      <c r="J13" s="189" t="s">
        <v>1411</v>
      </c>
      <c r="K13" s="789" t="s">
        <v>1412</v>
      </c>
      <c r="L13" s="790">
        <v>1</v>
      </c>
      <c r="M13" s="190">
        <v>46084</v>
      </c>
      <c r="N13" s="190">
        <v>46115</v>
      </c>
      <c r="O13" s="791">
        <v>4.4285714285714288</v>
      </c>
      <c r="P13" s="792">
        <v>0</v>
      </c>
      <c r="Q13" s="793" t="s">
        <v>1413</v>
      </c>
      <c r="R13" s="95">
        <f t="shared" ref="R13:R76" si="0">P13/L13</f>
        <v>0</v>
      </c>
      <c r="S13" s="794" t="str">
        <f t="array" aca="1" ref="S13" ca="1">IF(ISNUMBER(R13),IF(R13=100%,"CUMPLIDA",IF(AND(ISNUMBER(N13),ISNUMBER(INDIRECT("FECHA_"&amp;$B13,1))), IF(N13&lt;=INDIRECT("FECHA_"&amp;$B13,1),"INCUMPLIDA","PROCESO"), "VERIFICAR FECHA")),"SIN VALOR AVANCE")</f>
        <v>PROCESO</v>
      </c>
    </row>
    <row r="14" spans="1:19" ht="150">
      <c r="A14" s="784" t="s">
        <v>23</v>
      </c>
      <c r="B14" s="785" t="s">
        <v>13</v>
      </c>
      <c r="C14" s="402"/>
      <c r="D14" s="411"/>
      <c r="E14" s="798"/>
      <c r="F14" s="799"/>
      <c r="G14" s="798"/>
      <c r="H14" s="800"/>
      <c r="I14" s="800"/>
      <c r="J14" s="189" t="s">
        <v>1414</v>
      </c>
      <c r="K14" s="789" t="s">
        <v>917</v>
      </c>
      <c r="L14" s="790">
        <v>6</v>
      </c>
      <c r="M14" s="190">
        <v>46048</v>
      </c>
      <c r="N14" s="190">
        <v>46199</v>
      </c>
      <c r="O14" s="791">
        <v>21.571428571428573</v>
      </c>
      <c r="P14" s="792">
        <v>0</v>
      </c>
      <c r="Q14" s="793" t="s">
        <v>1415</v>
      </c>
      <c r="R14" s="95">
        <f t="shared" si="0"/>
        <v>0</v>
      </c>
      <c r="S14" s="794" t="str">
        <f t="array" aca="1" ref="S14" ca="1">IF(ISNUMBER(R14),IF(R14=100%,"CUMPLIDA",IF(AND(ISNUMBER(N14),ISNUMBER(INDIRECT("FECHA_"&amp;$B14,1))), IF(N14&lt;=INDIRECT("FECHA_"&amp;$B14,1),"INCUMPLIDA","PROCESO"), "VERIFICAR FECHA")),"SIN VALOR AVANCE")</f>
        <v>PROCESO</v>
      </c>
    </row>
    <row r="15" spans="1:19" ht="135.75" customHeight="1">
      <c r="A15" s="784" t="s">
        <v>18</v>
      </c>
      <c r="B15" s="785" t="s">
        <v>13</v>
      </c>
      <c r="C15" s="405" t="s">
        <v>1416</v>
      </c>
      <c r="D15" s="405" t="s">
        <v>1417</v>
      </c>
      <c r="E15" s="801" t="s">
        <v>1418</v>
      </c>
      <c r="F15" s="802" t="s">
        <v>684</v>
      </c>
      <c r="G15" s="801"/>
      <c r="H15" s="801" t="s">
        <v>1419</v>
      </c>
      <c r="I15" s="803" t="s">
        <v>1420</v>
      </c>
      <c r="J15" s="789" t="s">
        <v>1421</v>
      </c>
      <c r="K15" s="789" t="s">
        <v>1422</v>
      </c>
      <c r="L15" s="804">
        <v>4</v>
      </c>
      <c r="M15" s="805">
        <v>45839</v>
      </c>
      <c r="N15" s="805">
        <v>46203</v>
      </c>
      <c r="O15" s="791">
        <f t="shared" ref="O15:O46" si="1">(N15-M15)/7</f>
        <v>52</v>
      </c>
      <c r="P15" s="790">
        <v>2</v>
      </c>
      <c r="Q15" s="789" t="s">
        <v>1423</v>
      </c>
      <c r="R15" s="95">
        <f t="shared" si="0"/>
        <v>0.5</v>
      </c>
      <c r="S15" s="794" t="str">
        <f t="array" aca="1" ref="S15" ca="1">IF(ISNUMBER(R15),IF(R15=100%,"CUMPLIDA",IF(AND(ISNUMBER(N15),ISNUMBER(INDIRECT("FECHA_"&amp;$B15,1))), IF(N15&lt;=INDIRECT("FECHA_"&amp;$B15,1),"INCUMPLIDA","PROCESO"), "VERIFICAR FECHA")),"SIN VALOR AVANCE")</f>
        <v>PROCESO</v>
      </c>
    </row>
    <row r="16" spans="1:19" ht="105.75">
      <c r="A16" s="784" t="s">
        <v>18</v>
      </c>
      <c r="B16" s="785" t="s">
        <v>13</v>
      </c>
      <c r="C16" s="405"/>
      <c r="D16" s="405"/>
      <c r="E16" s="801"/>
      <c r="F16" s="802"/>
      <c r="G16" s="801"/>
      <c r="H16" s="801"/>
      <c r="I16" s="801" t="s">
        <v>1424</v>
      </c>
      <c r="J16" s="789" t="s">
        <v>1425</v>
      </c>
      <c r="K16" s="789" t="s">
        <v>1426</v>
      </c>
      <c r="L16" s="804">
        <v>1</v>
      </c>
      <c r="M16" s="806">
        <v>45839</v>
      </c>
      <c r="N16" s="805">
        <v>45868</v>
      </c>
      <c r="O16" s="791">
        <f t="shared" si="1"/>
        <v>4.1428571428571432</v>
      </c>
      <c r="P16" s="790">
        <v>1</v>
      </c>
      <c r="Q16" s="789" t="s">
        <v>1427</v>
      </c>
      <c r="R16" s="95">
        <f t="shared" si="0"/>
        <v>1</v>
      </c>
      <c r="S16" s="794" t="str">
        <f t="array" aca="1" ref="S16" ca="1">IF(ISNUMBER(R16),IF(R16=100%,"CUMPLIDA",IF(AND(ISNUMBER(N16),ISNUMBER(INDIRECT("FECHA_"&amp;$B16,1))), IF(N16&lt;=INDIRECT("FECHA_"&amp;$B16,1),"INCUMPLIDA","PROCESO"), "VERIFICAR FECHA")),"SIN VALOR AVANCE")</f>
        <v>CUMPLIDA</v>
      </c>
    </row>
    <row r="17" spans="1:19" ht="180" customHeight="1">
      <c r="A17" s="784" t="s">
        <v>18</v>
      </c>
      <c r="B17" s="785" t="s">
        <v>13</v>
      </c>
      <c r="C17" s="405"/>
      <c r="D17" s="405"/>
      <c r="E17" s="801"/>
      <c r="F17" s="802"/>
      <c r="G17" s="801"/>
      <c r="H17" s="801"/>
      <c r="I17" s="801"/>
      <c r="J17" s="789" t="s">
        <v>1428</v>
      </c>
      <c r="K17" s="789" t="s">
        <v>1429</v>
      </c>
      <c r="L17" s="804">
        <v>2</v>
      </c>
      <c r="M17" s="806">
        <v>45870</v>
      </c>
      <c r="N17" s="806">
        <v>45930</v>
      </c>
      <c r="O17" s="791">
        <f t="shared" si="1"/>
        <v>8.5714285714285712</v>
      </c>
      <c r="P17" s="790">
        <v>2</v>
      </c>
      <c r="Q17" s="789" t="s">
        <v>1430</v>
      </c>
      <c r="R17" s="95">
        <f t="shared" si="0"/>
        <v>1</v>
      </c>
      <c r="S17" s="794" t="str">
        <f t="array" aca="1" ref="S17" ca="1">IF(ISNUMBER(R17),IF(R17=100%,"CUMPLIDA",IF(AND(ISNUMBER(N17),ISNUMBER(INDIRECT("FECHA_"&amp;$B17,1))), IF(N17&lt;=INDIRECT("FECHA_"&amp;$B17,1),"INCUMPLIDA","PROCESO"), "VERIFICAR FECHA")),"SIN VALOR AVANCE")</f>
        <v>CUMPLIDA</v>
      </c>
    </row>
    <row r="18" spans="1:19" ht="75">
      <c r="A18" s="784" t="s">
        <v>18</v>
      </c>
      <c r="B18" s="785" t="s">
        <v>13</v>
      </c>
      <c r="C18" s="405"/>
      <c r="D18" s="405"/>
      <c r="E18" s="801"/>
      <c r="F18" s="802"/>
      <c r="G18" s="801"/>
      <c r="H18" s="801"/>
      <c r="I18" s="803" t="s">
        <v>1431</v>
      </c>
      <c r="J18" s="789" t="s">
        <v>1432</v>
      </c>
      <c r="K18" s="789" t="s">
        <v>1433</v>
      </c>
      <c r="L18" s="804">
        <v>1</v>
      </c>
      <c r="M18" s="806">
        <v>45839</v>
      </c>
      <c r="N18" s="806">
        <v>45899</v>
      </c>
      <c r="O18" s="791">
        <f t="shared" si="1"/>
        <v>8.5714285714285712</v>
      </c>
      <c r="P18" s="790">
        <v>1</v>
      </c>
      <c r="Q18" s="789" t="s">
        <v>1434</v>
      </c>
      <c r="R18" s="95">
        <f t="shared" si="0"/>
        <v>1</v>
      </c>
      <c r="S18" s="794" t="str">
        <f t="array" aca="1" ref="S18" ca="1">IF(ISNUMBER(R18),IF(R18=100%,"CUMPLIDA",IF(AND(ISNUMBER(N18),ISNUMBER(INDIRECT("FECHA_"&amp;$B18,1))), IF(N18&lt;=INDIRECT("FECHA_"&amp;$B18,1),"INCUMPLIDA","PROCESO"), "VERIFICAR FECHA")),"SIN VALOR AVANCE")</f>
        <v>CUMPLIDA</v>
      </c>
    </row>
    <row r="19" spans="1:19" ht="60">
      <c r="A19" s="784" t="s">
        <v>18</v>
      </c>
      <c r="B19" s="785" t="s">
        <v>13</v>
      </c>
      <c r="C19" s="405"/>
      <c r="D19" s="405"/>
      <c r="E19" s="801"/>
      <c r="F19" s="802"/>
      <c r="G19" s="801"/>
      <c r="H19" s="801"/>
      <c r="I19" s="803" t="s">
        <v>1435</v>
      </c>
      <c r="J19" s="789" t="s">
        <v>1436</v>
      </c>
      <c r="K19" s="789" t="s">
        <v>1437</v>
      </c>
      <c r="L19" s="804">
        <v>1</v>
      </c>
      <c r="M19" s="805">
        <v>45899</v>
      </c>
      <c r="N19" s="805">
        <v>45930</v>
      </c>
      <c r="O19" s="791">
        <f t="shared" si="1"/>
        <v>4.4285714285714288</v>
      </c>
      <c r="P19" s="790">
        <v>1</v>
      </c>
      <c r="Q19" s="789" t="s">
        <v>1434</v>
      </c>
      <c r="R19" s="95">
        <f t="shared" si="0"/>
        <v>1</v>
      </c>
      <c r="S19" s="794" t="str">
        <f t="array" aca="1" ref="S19" ca="1">IF(ISNUMBER(R19),IF(R19=100%,"CUMPLIDA",IF(AND(ISNUMBER(N19),ISNUMBER(INDIRECT("FECHA_"&amp;$B19,1))), IF(N19&lt;=INDIRECT("FECHA_"&amp;$B19,1),"INCUMPLIDA","PROCESO"), "VERIFICAR FECHA")),"SIN VALOR AVANCE")</f>
        <v>CUMPLIDA</v>
      </c>
    </row>
    <row r="20" spans="1:19" ht="120.75" customHeight="1">
      <c r="A20" s="784" t="s">
        <v>18</v>
      </c>
      <c r="B20" s="785" t="s">
        <v>13</v>
      </c>
      <c r="C20" s="405" t="s">
        <v>1416</v>
      </c>
      <c r="D20" s="405" t="s">
        <v>1438</v>
      </c>
      <c r="E20" s="801" t="s">
        <v>1439</v>
      </c>
      <c r="F20" s="802" t="s">
        <v>684</v>
      </c>
      <c r="G20" s="801"/>
      <c r="H20" s="801" t="s">
        <v>1440</v>
      </c>
      <c r="I20" s="801" t="s">
        <v>1441</v>
      </c>
      <c r="J20" s="789" t="s">
        <v>1442</v>
      </c>
      <c r="K20" s="789" t="s">
        <v>1443</v>
      </c>
      <c r="L20" s="804">
        <v>2</v>
      </c>
      <c r="M20" s="806">
        <v>45839</v>
      </c>
      <c r="N20" s="806">
        <v>46022</v>
      </c>
      <c r="O20" s="791">
        <f t="shared" si="1"/>
        <v>26.142857142857142</v>
      </c>
      <c r="P20" s="790">
        <v>2</v>
      </c>
      <c r="Q20" s="789" t="s">
        <v>1444</v>
      </c>
      <c r="R20" s="95">
        <f t="shared" si="0"/>
        <v>1</v>
      </c>
      <c r="S20" s="794" t="str">
        <f t="array" aca="1" ref="S20" ca="1">IF(ISNUMBER(R20),IF(R20=100%,"CUMPLIDA",IF(AND(ISNUMBER(N20),ISNUMBER(INDIRECT("FECHA_"&amp;$B20,1))), IF(N20&lt;=INDIRECT("FECHA_"&amp;$B20,1),"INCUMPLIDA","PROCESO"), "VERIFICAR FECHA")),"SIN VALOR AVANCE")</f>
        <v>CUMPLIDA</v>
      </c>
    </row>
    <row r="21" spans="1:19" ht="120.75" customHeight="1">
      <c r="A21" s="784" t="s">
        <v>18</v>
      </c>
      <c r="B21" s="785" t="s">
        <v>13</v>
      </c>
      <c r="C21" s="405"/>
      <c r="D21" s="405"/>
      <c r="E21" s="801"/>
      <c r="F21" s="802"/>
      <c r="G21" s="801"/>
      <c r="H21" s="801"/>
      <c r="I21" s="801"/>
      <c r="J21" s="789" t="s">
        <v>1445</v>
      </c>
      <c r="K21" s="789" t="s">
        <v>1446</v>
      </c>
      <c r="L21" s="804">
        <v>2</v>
      </c>
      <c r="M21" s="806">
        <v>45839</v>
      </c>
      <c r="N21" s="806">
        <v>46022</v>
      </c>
      <c r="O21" s="791">
        <f t="shared" si="1"/>
        <v>26.142857142857142</v>
      </c>
      <c r="P21" s="790">
        <v>2</v>
      </c>
      <c r="Q21" s="789" t="s">
        <v>1444</v>
      </c>
      <c r="R21" s="95">
        <f t="shared" si="0"/>
        <v>1</v>
      </c>
      <c r="S21" s="794" t="str">
        <f t="array" aca="1" ref="S21" ca="1">IF(ISNUMBER(R21),IF(R21=100%,"CUMPLIDA",IF(AND(ISNUMBER(N21),ISNUMBER(INDIRECT("FECHA_"&amp;$B21,1))), IF(N21&lt;=INDIRECT("FECHA_"&amp;$B21,1),"INCUMPLIDA","PROCESO"), "VERIFICAR FECHA")),"SIN VALOR AVANCE")</f>
        <v>CUMPLIDA</v>
      </c>
    </row>
    <row r="22" spans="1:19" ht="120.75" customHeight="1">
      <c r="A22" s="784" t="s">
        <v>18</v>
      </c>
      <c r="B22" s="785" t="s">
        <v>13</v>
      </c>
      <c r="C22" s="405"/>
      <c r="D22" s="405"/>
      <c r="E22" s="801"/>
      <c r="F22" s="802"/>
      <c r="G22" s="801"/>
      <c r="H22" s="801"/>
      <c r="I22" s="801" t="s">
        <v>1447</v>
      </c>
      <c r="J22" s="789" t="s">
        <v>1448</v>
      </c>
      <c r="K22" s="789" t="s">
        <v>1449</v>
      </c>
      <c r="L22" s="804">
        <v>4</v>
      </c>
      <c r="M22" s="806">
        <v>45839</v>
      </c>
      <c r="N22" s="806">
        <v>46218</v>
      </c>
      <c r="O22" s="791">
        <f t="shared" si="1"/>
        <v>54.142857142857146</v>
      </c>
      <c r="P22" s="790">
        <v>2</v>
      </c>
      <c r="Q22" s="789" t="s">
        <v>1444</v>
      </c>
      <c r="R22" s="95">
        <f t="shared" si="0"/>
        <v>0.5</v>
      </c>
      <c r="S22" s="794" t="str">
        <f t="array" aca="1" ref="S22" ca="1">IF(ISNUMBER(R22),IF(R22=100%,"CUMPLIDA",IF(AND(ISNUMBER(N22),ISNUMBER(INDIRECT("FECHA_"&amp;$B22,1))), IF(N22&lt;=INDIRECT("FECHA_"&amp;$B22,1),"INCUMPLIDA","PROCESO"), "VERIFICAR FECHA")),"SIN VALOR AVANCE")</f>
        <v>PROCESO</v>
      </c>
    </row>
    <row r="23" spans="1:19" ht="120.75" customHeight="1">
      <c r="A23" s="784" t="s">
        <v>18</v>
      </c>
      <c r="B23" s="785" t="s">
        <v>13</v>
      </c>
      <c r="C23" s="405"/>
      <c r="D23" s="405"/>
      <c r="E23" s="801"/>
      <c r="F23" s="802"/>
      <c r="G23" s="801"/>
      <c r="H23" s="801"/>
      <c r="I23" s="801"/>
      <c r="J23" s="789" t="s">
        <v>1450</v>
      </c>
      <c r="K23" s="789" t="s">
        <v>1449</v>
      </c>
      <c r="L23" s="804">
        <v>4</v>
      </c>
      <c r="M23" s="806">
        <v>45839</v>
      </c>
      <c r="N23" s="806">
        <v>46218</v>
      </c>
      <c r="O23" s="791">
        <f t="shared" si="1"/>
        <v>54.142857142857146</v>
      </c>
      <c r="P23" s="790">
        <v>2</v>
      </c>
      <c r="Q23" s="789" t="s">
        <v>1444</v>
      </c>
      <c r="R23" s="95">
        <f t="shared" si="0"/>
        <v>0.5</v>
      </c>
      <c r="S23" s="794" t="str">
        <f t="array" aca="1" ref="S23" ca="1">IF(ISNUMBER(R23),IF(R23=100%,"CUMPLIDA",IF(AND(ISNUMBER(N23),ISNUMBER(INDIRECT("FECHA_"&amp;$B23,1))), IF(N23&lt;=INDIRECT("FECHA_"&amp;$B23,1),"INCUMPLIDA","PROCESO"), "VERIFICAR FECHA")),"SIN VALOR AVANCE")</f>
        <v>PROCESO</v>
      </c>
    </row>
    <row r="24" spans="1:19" ht="60" customHeight="1">
      <c r="A24" s="784" t="s">
        <v>18</v>
      </c>
      <c r="B24" s="785" t="s">
        <v>13</v>
      </c>
      <c r="C24" s="807" t="s">
        <v>1451</v>
      </c>
      <c r="D24" s="405" t="s">
        <v>1452</v>
      </c>
      <c r="E24" s="399" t="s">
        <v>1453</v>
      </c>
      <c r="F24" s="412" t="s">
        <v>1454</v>
      </c>
      <c r="G24" s="399"/>
      <c r="H24" s="399" t="s">
        <v>1455</v>
      </c>
      <c r="I24" s="801" t="s">
        <v>1456</v>
      </c>
      <c r="J24" s="189" t="s">
        <v>1457</v>
      </c>
      <c r="K24" s="789" t="s">
        <v>770</v>
      </c>
      <c r="L24" s="804">
        <v>1</v>
      </c>
      <c r="M24" s="190">
        <v>46006</v>
      </c>
      <c r="N24" s="190">
        <v>46053</v>
      </c>
      <c r="O24" s="193">
        <f t="shared" si="1"/>
        <v>6.7142857142857144</v>
      </c>
      <c r="P24" s="790">
        <v>0</v>
      </c>
      <c r="Q24" s="789" t="s">
        <v>1458</v>
      </c>
      <c r="R24" s="95">
        <f t="shared" si="0"/>
        <v>0</v>
      </c>
      <c r="S24" s="794" t="str">
        <f t="array" aca="1" ref="S24" ca="1">IF(ISNUMBER(R24),IF(R24=100%,"CUMPLIDA",IF(AND(ISNUMBER(N24),ISNUMBER(INDIRECT("FECHA_"&amp;$B24,1))), IF(N24&lt;=INDIRECT("FECHA_"&amp;$B24,1),"INCUMPLIDA","PROCESO"), "VERIFICAR FECHA")),"SIN VALOR AVANCE")</f>
        <v>PROCESO</v>
      </c>
    </row>
    <row r="25" spans="1:19" ht="120">
      <c r="A25" s="784" t="s">
        <v>18</v>
      </c>
      <c r="B25" s="785" t="s">
        <v>13</v>
      </c>
      <c r="C25" s="807"/>
      <c r="D25" s="405"/>
      <c r="E25" s="399"/>
      <c r="F25" s="412"/>
      <c r="G25" s="399"/>
      <c r="H25" s="399"/>
      <c r="I25" s="801"/>
      <c r="J25" s="189" t="s">
        <v>1459</v>
      </c>
      <c r="K25" s="789" t="s">
        <v>1460</v>
      </c>
      <c r="L25" s="804">
        <v>1</v>
      </c>
      <c r="M25" s="190">
        <v>46054</v>
      </c>
      <c r="N25" s="190">
        <v>46265</v>
      </c>
      <c r="O25" s="193">
        <f t="shared" si="1"/>
        <v>30.142857142857142</v>
      </c>
      <c r="P25" s="790">
        <v>0.25</v>
      </c>
      <c r="Q25" s="789" t="s">
        <v>1461</v>
      </c>
      <c r="R25" s="95">
        <f t="shared" si="0"/>
        <v>0.25</v>
      </c>
      <c r="S25" s="794" t="str">
        <f t="array" aca="1" ref="S25" ca="1">IF(ISNUMBER(R25),IF(R25=100%,"CUMPLIDA",IF(AND(ISNUMBER(N25),ISNUMBER(INDIRECT("FECHA_"&amp;$B25,1))), IF(N25&lt;=INDIRECT("FECHA_"&amp;$B25,1),"INCUMPLIDA","PROCESO"), "VERIFICAR FECHA")),"SIN VALOR AVANCE")</f>
        <v>PROCESO</v>
      </c>
    </row>
    <row r="26" spans="1:19" ht="45.75" customHeight="1">
      <c r="A26" s="784" t="s">
        <v>18</v>
      </c>
      <c r="B26" s="785" t="s">
        <v>13</v>
      </c>
      <c r="C26" s="807"/>
      <c r="D26" s="405"/>
      <c r="E26" s="399"/>
      <c r="F26" s="412"/>
      <c r="G26" s="399"/>
      <c r="H26" s="399"/>
      <c r="I26" s="399" t="s">
        <v>1462</v>
      </c>
      <c r="J26" s="189" t="s">
        <v>1463</v>
      </c>
      <c r="K26" s="789" t="s">
        <v>1464</v>
      </c>
      <c r="L26" s="804">
        <v>1</v>
      </c>
      <c r="M26" s="190">
        <v>46023</v>
      </c>
      <c r="N26" s="190">
        <v>46265</v>
      </c>
      <c r="O26" s="193">
        <f t="shared" si="1"/>
        <v>34.571428571428569</v>
      </c>
      <c r="P26" s="790">
        <v>0.4</v>
      </c>
      <c r="Q26" s="789" t="s">
        <v>1461</v>
      </c>
      <c r="R26" s="95">
        <f t="shared" si="0"/>
        <v>0.4</v>
      </c>
      <c r="S26" s="794" t="str">
        <f t="array" aca="1" ref="S26" ca="1">IF(ISNUMBER(R26),IF(R26=100%,"CUMPLIDA",IF(AND(ISNUMBER(N26),ISNUMBER(INDIRECT("FECHA_"&amp;$B26,1))), IF(N26&lt;=INDIRECT("FECHA_"&amp;$B26,1),"INCUMPLIDA","PROCESO"), "VERIFICAR FECHA")),"SIN VALOR AVANCE")</f>
        <v>PROCESO</v>
      </c>
    </row>
    <row r="27" spans="1:19" ht="105" customHeight="1">
      <c r="A27" s="784" t="s">
        <v>18</v>
      </c>
      <c r="B27" s="785" t="s">
        <v>13</v>
      </c>
      <c r="C27" s="807"/>
      <c r="D27" s="405"/>
      <c r="E27" s="399"/>
      <c r="F27" s="412"/>
      <c r="G27" s="399"/>
      <c r="H27" s="399"/>
      <c r="I27" s="399"/>
      <c r="J27" s="189" t="s">
        <v>1465</v>
      </c>
      <c r="K27" s="789" t="s">
        <v>770</v>
      </c>
      <c r="L27" s="804">
        <v>1</v>
      </c>
      <c r="M27" s="190">
        <v>46174</v>
      </c>
      <c r="N27" s="190">
        <v>46234</v>
      </c>
      <c r="O27" s="193">
        <f t="shared" si="1"/>
        <v>8.5714285714285712</v>
      </c>
      <c r="P27" s="790">
        <v>0</v>
      </c>
      <c r="Q27" s="789" t="s">
        <v>1461</v>
      </c>
      <c r="R27" s="95">
        <f t="shared" si="0"/>
        <v>0</v>
      </c>
      <c r="S27" s="794" t="str">
        <f t="array" aca="1" ref="S27" ca="1">IF(ISNUMBER(R27),IF(R27=100%,"CUMPLIDA",IF(AND(ISNUMBER(N27),ISNUMBER(INDIRECT("FECHA_"&amp;$B27,1))), IF(N27&lt;=INDIRECT("FECHA_"&amp;$B27,1),"INCUMPLIDA","PROCESO"), "VERIFICAR FECHA")),"SIN VALOR AVANCE")</f>
        <v>PROCESO</v>
      </c>
    </row>
    <row r="28" spans="1:19" ht="120.75">
      <c r="A28" s="784" t="s">
        <v>18</v>
      </c>
      <c r="B28" s="785" t="s">
        <v>13</v>
      </c>
      <c r="C28" s="807"/>
      <c r="D28" s="405"/>
      <c r="E28" s="399"/>
      <c r="F28" s="412"/>
      <c r="G28" s="399"/>
      <c r="H28" s="399"/>
      <c r="I28" s="399"/>
      <c r="J28" s="189" t="s">
        <v>1466</v>
      </c>
      <c r="K28" s="789" t="s">
        <v>474</v>
      </c>
      <c r="L28" s="804">
        <v>1</v>
      </c>
      <c r="M28" s="190">
        <v>46235</v>
      </c>
      <c r="N28" s="190">
        <v>46387</v>
      </c>
      <c r="O28" s="193">
        <f t="shared" si="1"/>
        <v>21.714285714285715</v>
      </c>
      <c r="P28" s="790">
        <v>0</v>
      </c>
      <c r="Q28" s="789" t="s">
        <v>1467</v>
      </c>
      <c r="R28" s="95">
        <f t="shared" si="0"/>
        <v>0</v>
      </c>
      <c r="S28" s="794" t="str">
        <f t="array" aca="1" ref="S28" ca="1">IF(ISNUMBER(R28),IF(R28=100%,"CUMPLIDA",IF(AND(ISNUMBER(N28),ISNUMBER(INDIRECT("FECHA_"&amp;$B28,1))), IF(N28&lt;=INDIRECT("FECHA_"&amp;$B28,1),"INCUMPLIDA","PROCESO"), "VERIFICAR FECHA")),"SIN VALOR AVANCE")</f>
        <v>PROCESO</v>
      </c>
    </row>
    <row r="29" spans="1:19" ht="105" customHeight="1">
      <c r="A29" s="784" t="s">
        <v>18</v>
      </c>
      <c r="B29" s="785" t="s">
        <v>13</v>
      </c>
      <c r="C29" s="807" t="s">
        <v>1451</v>
      </c>
      <c r="D29" s="405" t="s">
        <v>1452</v>
      </c>
      <c r="E29" s="801" t="s">
        <v>1468</v>
      </c>
      <c r="F29" s="802"/>
      <c r="G29" s="801"/>
      <c r="H29" s="399" t="s">
        <v>1469</v>
      </c>
      <c r="I29" s="399" t="s">
        <v>1470</v>
      </c>
      <c r="J29" s="189" t="s">
        <v>1471</v>
      </c>
      <c r="K29" s="789" t="s">
        <v>1472</v>
      </c>
      <c r="L29" s="804">
        <v>1</v>
      </c>
      <c r="M29" s="190">
        <v>46174</v>
      </c>
      <c r="N29" s="190">
        <v>46234</v>
      </c>
      <c r="O29" s="193">
        <f t="shared" si="1"/>
        <v>8.5714285714285712</v>
      </c>
      <c r="P29" s="790">
        <v>0</v>
      </c>
      <c r="Q29" s="789" t="s">
        <v>1461</v>
      </c>
      <c r="R29" s="95">
        <f t="shared" si="0"/>
        <v>0</v>
      </c>
      <c r="S29" s="794" t="str">
        <f t="array" aca="1" ref="S29" ca="1">IF(ISNUMBER(R29),IF(R29=100%,"CUMPLIDA",IF(AND(ISNUMBER(N29),ISNUMBER(INDIRECT("FECHA_"&amp;$B29,1))), IF(N29&lt;=INDIRECT("FECHA_"&amp;$B29,1),"INCUMPLIDA","PROCESO"), "VERIFICAR FECHA")),"SIN VALOR AVANCE")</f>
        <v>PROCESO</v>
      </c>
    </row>
    <row r="30" spans="1:19" ht="120.75">
      <c r="A30" s="784" t="s">
        <v>18</v>
      </c>
      <c r="B30" s="785" t="s">
        <v>13</v>
      </c>
      <c r="C30" s="807"/>
      <c r="D30" s="405"/>
      <c r="E30" s="801"/>
      <c r="F30" s="802"/>
      <c r="G30" s="801"/>
      <c r="H30" s="399"/>
      <c r="I30" s="399"/>
      <c r="J30" s="189" t="s">
        <v>1473</v>
      </c>
      <c r="K30" s="789" t="s">
        <v>474</v>
      </c>
      <c r="L30" s="804">
        <v>1</v>
      </c>
      <c r="M30" s="190">
        <v>46235</v>
      </c>
      <c r="N30" s="190">
        <v>46387</v>
      </c>
      <c r="O30" s="193">
        <f t="shared" si="1"/>
        <v>21.714285714285715</v>
      </c>
      <c r="P30" s="790">
        <v>0</v>
      </c>
      <c r="Q30" s="789" t="s">
        <v>1467</v>
      </c>
      <c r="R30" s="95">
        <f t="shared" si="0"/>
        <v>0</v>
      </c>
      <c r="S30" s="794" t="str">
        <f t="array" aca="1" ref="S30" ca="1">IF(ISNUMBER(R30),IF(R30=100%,"CUMPLIDA",IF(AND(ISNUMBER(N30),ISNUMBER(INDIRECT("FECHA_"&amp;$B30,1))), IF(N30&lt;=INDIRECT("FECHA_"&amp;$B30,1),"INCUMPLIDA","PROCESO"), "VERIFICAR FECHA")),"SIN VALOR AVANCE")</f>
        <v>PROCESO</v>
      </c>
    </row>
    <row r="31" spans="1:19" ht="60">
      <c r="A31" s="784" t="s">
        <v>18</v>
      </c>
      <c r="B31" s="785" t="s">
        <v>13</v>
      </c>
      <c r="C31" s="807"/>
      <c r="D31" s="405"/>
      <c r="E31" s="801"/>
      <c r="F31" s="802"/>
      <c r="G31" s="801"/>
      <c r="H31" s="399"/>
      <c r="I31" s="406" t="s">
        <v>1474</v>
      </c>
      <c r="J31" s="189" t="s">
        <v>1475</v>
      </c>
      <c r="K31" s="789" t="s">
        <v>1476</v>
      </c>
      <c r="L31" s="804">
        <v>1</v>
      </c>
      <c r="M31" s="190">
        <v>46155</v>
      </c>
      <c r="N31" s="190">
        <v>46218</v>
      </c>
      <c r="O31" s="193">
        <f t="shared" si="1"/>
        <v>9</v>
      </c>
      <c r="P31" s="790">
        <v>0</v>
      </c>
      <c r="Q31" s="789" t="s">
        <v>1477</v>
      </c>
      <c r="R31" s="95">
        <f t="shared" si="0"/>
        <v>0</v>
      </c>
      <c r="S31" s="794" t="str">
        <f t="array" aca="1" ref="S31" ca="1">IF(ISNUMBER(R31),IF(R31=100%,"CUMPLIDA",IF(AND(ISNUMBER(N31),ISNUMBER(INDIRECT("FECHA_"&amp;$B31,1))), IF(N31&lt;=INDIRECT("FECHA_"&amp;$B31,1),"INCUMPLIDA","PROCESO"), "VERIFICAR FECHA")),"SIN VALOR AVANCE")</f>
        <v>PROCESO</v>
      </c>
    </row>
    <row r="32" spans="1:19" ht="90">
      <c r="A32" s="784" t="s">
        <v>18</v>
      </c>
      <c r="B32" s="785" t="s">
        <v>13</v>
      </c>
      <c r="C32" s="807"/>
      <c r="D32" s="405"/>
      <c r="E32" s="801"/>
      <c r="F32" s="802"/>
      <c r="G32" s="801"/>
      <c r="H32" s="399"/>
      <c r="I32" s="407"/>
      <c r="J32" s="189" t="s">
        <v>1478</v>
      </c>
      <c r="K32" s="789" t="s">
        <v>1479</v>
      </c>
      <c r="L32" s="804">
        <v>1</v>
      </c>
      <c r="M32" s="190">
        <v>46155</v>
      </c>
      <c r="N32" s="190">
        <v>46218</v>
      </c>
      <c r="O32" s="193">
        <f t="shared" si="1"/>
        <v>9</v>
      </c>
      <c r="P32" s="790">
        <v>0</v>
      </c>
      <c r="Q32" s="789" t="s">
        <v>1477</v>
      </c>
      <c r="R32" s="95">
        <f t="shared" si="0"/>
        <v>0</v>
      </c>
      <c r="S32" s="794" t="str">
        <f t="array" aca="1" ref="S32" ca="1">IF(ISNUMBER(R32),IF(R32=100%,"CUMPLIDA",IF(AND(ISNUMBER(N32),ISNUMBER(INDIRECT("FECHA_"&amp;$B32,1))), IF(N32&lt;=INDIRECT("FECHA_"&amp;$B32,1),"INCUMPLIDA","PROCESO"), "VERIFICAR FECHA")),"SIN VALOR AVANCE")</f>
        <v>PROCESO</v>
      </c>
    </row>
    <row r="33" spans="1:19" ht="45.75">
      <c r="A33" s="784" t="s">
        <v>18</v>
      </c>
      <c r="B33" s="785" t="s">
        <v>13</v>
      </c>
      <c r="C33" s="807"/>
      <c r="D33" s="405"/>
      <c r="E33" s="801"/>
      <c r="F33" s="802"/>
      <c r="G33" s="801"/>
      <c r="H33" s="399"/>
      <c r="I33" s="408"/>
      <c r="J33" s="189" t="s">
        <v>1480</v>
      </c>
      <c r="K33" s="789" t="s">
        <v>1481</v>
      </c>
      <c r="L33" s="804">
        <v>1</v>
      </c>
      <c r="M33" s="190">
        <v>46174</v>
      </c>
      <c r="N33" s="190">
        <v>46295</v>
      </c>
      <c r="O33" s="193">
        <f t="shared" si="1"/>
        <v>17.285714285714285</v>
      </c>
      <c r="P33" s="790">
        <v>0</v>
      </c>
      <c r="Q33" s="789" t="s">
        <v>1477</v>
      </c>
      <c r="R33" s="95">
        <f t="shared" si="0"/>
        <v>0</v>
      </c>
      <c r="S33" s="794" t="str">
        <f t="array" aca="1" ref="S33" ca="1">IF(ISNUMBER(R33),IF(R33=100%,"CUMPLIDA",IF(AND(ISNUMBER(N33),ISNUMBER(INDIRECT("FECHA_"&amp;$B33,1))), IF(N33&lt;=INDIRECT("FECHA_"&amp;$B33,1),"INCUMPLIDA","PROCESO"), "VERIFICAR FECHA")),"SIN VALOR AVANCE")</f>
        <v>PROCESO</v>
      </c>
    </row>
    <row r="34" spans="1:19" ht="60">
      <c r="A34" s="784" t="s">
        <v>18</v>
      </c>
      <c r="B34" s="785" t="s">
        <v>13</v>
      </c>
      <c r="C34" s="807"/>
      <c r="D34" s="405"/>
      <c r="E34" s="801"/>
      <c r="F34" s="802"/>
      <c r="G34" s="801"/>
      <c r="H34" s="399"/>
      <c r="I34" s="406" t="s">
        <v>1482</v>
      </c>
      <c r="J34" s="189" t="s">
        <v>1483</v>
      </c>
      <c r="K34" s="789" t="s">
        <v>1484</v>
      </c>
      <c r="L34" s="804">
        <v>2</v>
      </c>
      <c r="M34" s="190">
        <v>46155</v>
      </c>
      <c r="N34" s="190">
        <v>46218</v>
      </c>
      <c r="O34" s="193">
        <f t="shared" si="1"/>
        <v>9</v>
      </c>
      <c r="P34" s="790">
        <v>0</v>
      </c>
      <c r="Q34" s="789" t="s">
        <v>1485</v>
      </c>
      <c r="R34" s="95">
        <f t="shared" si="0"/>
        <v>0</v>
      </c>
      <c r="S34" s="794" t="str">
        <f t="array" aca="1" ref="S34" ca="1">IF(ISNUMBER(R34),IF(R34=100%,"CUMPLIDA",IF(AND(ISNUMBER(N34),ISNUMBER(INDIRECT("FECHA_"&amp;$B34,1))), IF(N34&lt;=INDIRECT("FECHA_"&amp;$B34,1),"INCUMPLIDA","PROCESO"), "VERIFICAR FECHA")),"SIN VALOR AVANCE")</f>
        <v>PROCESO</v>
      </c>
    </row>
    <row r="35" spans="1:19" ht="75">
      <c r="A35" s="784" t="s">
        <v>18</v>
      </c>
      <c r="B35" s="785" t="s">
        <v>13</v>
      </c>
      <c r="C35" s="807"/>
      <c r="D35" s="405"/>
      <c r="E35" s="801"/>
      <c r="F35" s="802"/>
      <c r="G35" s="801"/>
      <c r="H35" s="399"/>
      <c r="I35" s="407"/>
      <c r="J35" s="189" t="s">
        <v>1486</v>
      </c>
      <c r="K35" s="789" t="s">
        <v>1479</v>
      </c>
      <c r="L35" s="804">
        <v>1</v>
      </c>
      <c r="M35" s="190">
        <v>46155</v>
      </c>
      <c r="N35" s="190">
        <v>46218</v>
      </c>
      <c r="O35" s="193">
        <f t="shared" si="1"/>
        <v>9</v>
      </c>
      <c r="P35" s="790">
        <v>0</v>
      </c>
      <c r="Q35" s="789" t="s">
        <v>1485</v>
      </c>
      <c r="R35" s="95">
        <f t="shared" si="0"/>
        <v>0</v>
      </c>
      <c r="S35" s="794" t="str">
        <f t="array" aca="1" ref="S35" ca="1">IF(ISNUMBER(R35),IF(R35=100%,"CUMPLIDA",IF(AND(ISNUMBER(N35),ISNUMBER(INDIRECT("FECHA_"&amp;$B35,1))), IF(N35&lt;=INDIRECT("FECHA_"&amp;$B35,1),"INCUMPLIDA","PROCESO"), "VERIFICAR FECHA")),"SIN VALOR AVANCE")</f>
        <v>PROCESO</v>
      </c>
    </row>
    <row r="36" spans="1:19" ht="45.75">
      <c r="A36" s="784" t="s">
        <v>18</v>
      </c>
      <c r="B36" s="785" t="s">
        <v>13</v>
      </c>
      <c r="C36" s="807"/>
      <c r="D36" s="405"/>
      <c r="E36" s="801"/>
      <c r="F36" s="802"/>
      <c r="G36" s="801"/>
      <c r="H36" s="399"/>
      <c r="I36" s="408"/>
      <c r="J36" s="189" t="s">
        <v>1480</v>
      </c>
      <c r="K36" s="789" t="s">
        <v>1481</v>
      </c>
      <c r="L36" s="804">
        <v>1</v>
      </c>
      <c r="M36" s="190">
        <v>46174</v>
      </c>
      <c r="N36" s="190">
        <v>46295</v>
      </c>
      <c r="O36" s="193">
        <f t="shared" si="1"/>
        <v>17.285714285714285</v>
      </c>
      <c r="P36" s="790">
        <v>0</v>
      </c>
      <c r="Q36" s="789" t="s">
        <v>1485</v>
      </c>
      <c r="R36" s="95">
        <f t="shared" si="0"/>
        <v>0</v>
      </c>
      <c r="S36" s="794" t="str">
        <f t="array" aca="1" ref="S36" ca="1">IF(ISNUMBER(R36),IF(R36=100%,"CUMPLIDA",IF(AND(ISNUMBER(N36),ISNUMBER(INDIRECT("FECHA_"&amp;$B36,1))), IF(N36&lt;=INDIRECT("FECHA_"&amp;$B36,1),"INCUMPLIDA","PROCESO"), "VERIFICAR FECHA")),"SIN VALOR AVANCE")</f>
        <v>PROCESO</v>
      </c>
    </row>
    <row r="37" spans="1:19" ht="90" customHeight="1">
      <c r="A37" s="784" t="s">
        <v>18</v>
      </c>
      <c r="B37" s="785" t="s">
        <v>13</v>
      </c>
      <c r="C37" s="400" t="s">
        <v>1403</v>
      </c>
      <c r="D37" s="400" t="s">
        <v>1487</v>
      </c>
      <c r="E37" s="788" t="s">
        <v>1488</v>
      </c>
      <c r="F37" s="787"/>
      <c r="G37" s="788"/>
      <c r="H37" s="788" t="s">
        <v>1489</v>
      </c>
      <c r="I37" s="406" t="s">
        <v>1490</v>
      </c>
      <c r="J37" s="789" t="s">
        <v>1491</v>
      </c>
      <c r="K37" s="789" t="s">
        <v>1492</v>
      </c>
      <c r="L37" s="790">
        <v>1</v>
      </c>
      <c r="M37" s="806">
        <v>46052</v>
      </c>
      <c r="N37" s="806">
        <v>46081</v>
      </c>
      <c r="O37" s="791">
        <f t="shared" si="1"/>
        <v>4.1428571428571432</v>
      </c>
      <c r="P37" s="792">
        <v>0</v>
      </c>
      <c r="Q37" s="789" t="s">
        <v>1493</v>
      </c>
      <c r="R37" s="95">
        <f t="shared" si="0"/>
        <v>0</v>
      </c>
      <c r="S37" s="794" t="str">
        <f t="array" aca="1" ref="S37" ca="1">IF(ISNUMBER(R37),IF(R37=100%,"CUMPLIDA",IF(AND(ISNUMBER(N37),ISNUMBER(INDIRECT("FECHA_"&amp;$B37,1))), IF(N37&lt;=INDIRECT("FECHA_"&amp;$B37,1),"INCUMPLIDA","PROCESO"), "VERIFICAR FECHA")),"SIN VALOR AVANCE")</f>
        <v>PROCESO</v>
      </c>
    </row>
    <row r="38" spans="1:19" ht="120">
      <c r="A38" s="784" t="s">
        <v>18</v>
      </c>
      <c r="B38" s="785" t="s">
        <v>13</v>
      </c>
      <c r="C38" s="401"/>
      <c r="D38" s="401" t="s">
        <v>1487</v>
      </c>
      <c r="E38" s="797"/>
      <c r="F38" s="796"/>
      <c r="G38" s="797"/>
      <c r="H38" s="797"/>
      <c r="I38" s="408"/>
      <c r="J38" s="789" t="s">
        <v>1494</v>
      </c>
      <c r="K38" s="789" t="s">
        <v>1495</v>
      </c>
      <c r="L38" s="790">
        <v>1</v>
      </c>
      <c r="M38" s="806">
        <v>46081</v>
      </c>
      <c r="N38" s="806">
        <v>46112</v>
      </c>
      <c r="O38" s="791">
        <f t="shared" si="1"/>
        <v>4.4285714285714288</v>
      </c>
      <c r="P38" s="792">
        <v>0</v>
      </c>
      <c r="Q38" s="789" t="s">
        <v>1493</v>
      </c>
      <c r="R38" s="95">
        <f t="shared" si="0"/>
        <v>0</v>
      </c>
      <c r="S38" s="794" t="str">
        <f t="array" aca="1" ref="S38" ca="1">IF(ISNUMBER(R38),IF(R38=100%,"CUMPLIDA",IF(AND(ISNUMBER(N38),ISNUMBER(INDIRECT("FECHA_"&amp;$B38,1))), IF(N38&lt;=INDIRECT("FECHA_"&amp;$B38,1),"INCUMPLIDA","PROCESO"), "VERIFICAR FECHA")),"SIN VALOR AVANCE")</f>
        <v>PROCESO</v>
      </c>
    </row>
    <row r="39" spans="1:19" ht="150" customHeight="1">
      <c r="A39" s="784" t="s">
        <v>18</v>
      </c>
      <c r="B39" s="785" t="s">
        <v>13</v>
      </c>
      <c r="C39" s="401"/>
      <c r="D39" s="401" t="s">
        <v>1487</v>
      </c>
      <c r="E39" s="797"/>
      <c r="F39" s="796"/>
      <c r="G39" s="797"/>
      <c r="H39" s="797"/>
      <c r="I39" s="803" t="s">
        <v>1496</v>
      </c>
      <c r="J39" s="789" t="s">
        <v>1497</v>
      </c>
      <c r="K39" s="789" t="s">
        <v>1498</v>
      </c>
      <c r="L39" s="790">
        <v>1</v>
      </c>
      <c r="M39" s="806">
        <v>46052</v>
      </c>
      <c r="N39" s="806">
        <v>46203</v>
      </c>
      <c r="O39" s="791">
        <f t="shared" si="1"/>
        <v>21.571428571428573</v>
      </c>
      <c r="P39" s="792">
        <v>0</v>
      </c>
      <c r="Q39" s="789" t="s">
        <v>1493</v>
      </c>
      <c r="R39" s="95">
        <f t="shared" si="0"/>
        <v>0</v>
      </c>
      <c r="S39" s="794" t="str">
        <f t="array" aca="1" ref="S39" ca="1">IF(ISNUMBER(R39),IF(R39=100%,"CUMPLIDA",IF(AND(ISNUMBER(N39),ISNUMBER(INDIRECT("FECHA_"&amp;$B39,1))), IF(N39&lt;=INDIRECT("FECHA_"&amp;$B39,1),"INCUMPLIDA","PROCESO"), "VERIFICAR FECHA")),"SIN VALOR AVANCE")</f>
        <v>PROCESO</v>
      </c>
    </row>
    <row r="40" spans="1:19" ht="90">
      <c r="A40" s="784" t="s">
        <v>18</v>
      </c>
      <c r="B40" s="785" t="s">
        <v>13</v>
      </c>
      <c r="C40" s="402"/>
      <c r="D40" s="402" t="s">
        <v>1487</v>
      </c>
      <c r="E40" s="800"/>
      <c r="F40" s="799"/>
      <c r="G40" s="800"/>
      <c r="H40" s="800"/>
      <c r="I40" s="803" t="s">
        <v>1499</v>
      </c>
      <c r="J40" s="789" t="s">
        <v>1500</v>
      </c>
      <c r="K40" s="789" t="s">
        <v>1501</v>
      </c>
      <c r="L40" s="790">
        <v>2</v>
      </c>
      <c r="M40" s="806">
        <v>46204</v>
      </c>
      <c r="N40" s="806">
        <v>46568</v>
      </c>
      <c r="O40" s="791">
        <f t="shared" si="1"/>
        <v>52</v>
      </c>
      <c r="P40" s="792">
        <v>0</v>
      </c>
      <c r="Q40" s="789" t="s">
        <v>1493</v>
      </c>
      <c r="R40" s="95">
        <f t="shared" si="0"/>
        <v>0</v>
      </c>
      <c r="S40" s="794" t="str">
        <f t="array" aca="1" ref="S40" ca="1">IF(ISNUMBER(R40),IF(R40=100%,"CUMPLIDA",IF(AND(ISNUMBER(N40),ISNUMBER(INDIRECT("FECHA_"&amp;$B40,1))), IF(N40&lt;=INDIRECT("FECHA_"&amp;$B40,1),"INCUMPLIDA","PROCESO"), "VERIFICAR FECHA")),"SIN VALOR AVANCE")</f>
        <v>PROCESO</v>
      </c>
    </row>
    <row r="41" spans="1:19" ht="135" customHeight="1">
      <c r="A41" s="784" t="s">
        <v>18</v>
      </c>
      <c r="B41" s="785" t="s">
        <v>13</v>
      </c>
      <c r="C41" s="400" t="s">
        <v>1403</v>
      </c>
      <c r="D41" s="400" t="s">
        <v>1487</v>
      </c>
      <c r="E41" s="788" t="s">
        <v>1502</v>
      </c>
      <c r="F41" s="787" t="s">
        <v>684</v>
      </c>
      <c r="G41" s="788"/>
      <c r="H41" s="788" t="s">
        <v>1503</v>
      </c>
      <c r="I41" s="803" t="s">
        <v>1504</v>
      </c>
      <c r="J41" s="789" t="s">
        <v>1505</v>
      </c>
      <c r="K41" s="789" t="s">
        <v>1501</v>
      </c>
      <c r="L41" s="790">
        <v>2</v>
      </c>
      <c r="M41" s="806">
        <v>46204</v>
      </c>
      <c r="N41" s="806">
        <v>46568</v>
      </c>
      <c r="O41" s="791">
        <f t="shared" si="1"/>
        <v>52</v>
      </c>
      <c r="P41" s="792">
        <v>0</v>
      </c>
      <c r="Q41" s="789" t="s">
        <v>1493</v>
      </c>
      <c r="R41" s="95">
        <f t="shared" si="0"/>
        <v>0</v>
      </c>
      <c r="S41" s="794" t="str">
        <f t="array" aca="1" ref="S41" ca="1">IF(ISNUMBER(R41),IF(R41=100%,"CUMPLIDA",IF(AND(ISNUMBER(N41),ISNUMBER(INDIRECT("FECHA_"&amp;$B41,1))), IF(N41&lt;=INDIRECT("FECHA_"&amp;$B41,1),"INCUMPLIDA","PROCESO"), "VERIFICAR FECHA")),"SIN VALOR AVANCE")</f>
        <v>PROCESO</v>
      </c>
    </row>
    <row r="42" spans="1:19" ht="105">
      <c r="A42" s="784" t="s">
        <v>18</v>
      </c>
      <c r="B42" s="785" t="s">
        <v>13</v>
      </c>
      <c r="C42" s="401"/>
      <c r="D42" s="401" t="s">
        <v>1487</v>
      </c>
      <c r="E42" s="797"/>
      <c r="F42" s="796"/>
      <c r="G42" s="797"/>
      <c r="H42" s="797"/>
      <c r="I42" s="406" t="s">
        <v>1506</v>
      </c>
      <c r="J42" s="789" t="s">
        <v>1507</v>
      </c>
      <c r="K42" s="789" t="s">
        <v>855</v>
      </c>
      <c r="L42" s="790">
        <v>3</v>
      </c>
      <c r="M42" s="806">
        <v>46052</v>
      </c>
      <c r="N42" s="806">
        <v>46417</v>
      </c>
      <c r="O42" s="791">
        <f t="shared" si="1"/>
        <v>52.142857142857146</v>
      </c>
      <c r="P42" s="792">
        <v>0</v>
      </c>
      <c r="Q42" s="789" t="s">
        <v>1508</v>
      </c>
      <c r="R42" s="95">
        <f t="shared" si="0"/>
        <v>0</v>
      </c>
      <c r="S42" s="794" t="str">
        <f t="array" aca="1" ref="S42" ca="1">IF(ISNUMBER(R42),IF(R42=100%,"CUMPLIDA",IF(AND(ISNUMBER(N42),ISNUMBER(INDIRECT("FECHA_"&amp;$B42,1))), IF(N42&lt;=INDIRECT("FECHA_"&amp;$B42,1),"INCUMPLIDA","PROCESO"), "VERIFICAR FECHA")),"SIN VALOR AVANCE")</f>
        <v>PROCESO</v>
      </c>
    </row>
    <row r="43" spans="1:19" ht="90.75">
      <c r="A43" s="784" t="s">
        <v>18</v>
      </c>
      <c r="B43" s="785" t="s">
        <v>13</v>
      </c>
      <c r="C43" s="402"/>
      <c r="D43" s="402" t="s">
        <v>1487</v>
      </c>
      <c r="E43" s="800"/>
      <c r="F43" s="799"/>
      <c r="G43" s="800"/>
      <c r="H43" s="800"/>
      <c r="I43" s="408"/>
      <c r="J43" s="789" t="s">
        <v>1509</v>
      </c>
      <c r="K43" s="789" t="s">
        <v>1510</v>
      </c>
      <c r="L43" s="790">
        <v>1</v>
      </c>
      <c r="M43" s="806">
        <v>46052</v>
      </c>
      <c r="N43" s="806">
        <v>46417</v>
      </c>
      <c r="O43" s="791">
        <f t="shared" si="1"/>
        <v>52.142857142857146</v>
      </c>
      <c r="P43" s="792">
        <v>0</v>
      </c>
      <c r="Q43" s="789" t="s">
        <v>1508</v>
      </c>
      <c r="R43" s="95">
        <f t="shared" si="0"/>
        <v>0</v>
      </c>
      <c r="S43" s="794" t="str">
        <f t="array" aca="1" ref="S43" ca="1">IF(ISNUMBER(R43),IF(R43=100%,"CUMPLIDA",IF(AND(ISNUMBER(N43),ISNUMBER(INDIRECT("FECHA_"&amp;$B43,1))), IF(N43&lt;=INDIRECT("FECHA_"&amp;$B43,1),"INCUMPLIDA","PROCESO"), "VERIFICAR FECHA")),"SIN VALOR AVANCE")</f>
        <v>PROCESO</v>
      </c>
    </row>
    <row r="44" spans="1:19" ht="150" customHeight="1">
      <c r="A44" s="784" t="s">
        <v>18</v>
      </c>
      <c r="B44" s="785" t="s">
        <v>13</v>
      </c>
      <c r="C44" s="400" t="s">
        <v>1403</v>
      </c>
      <c r="D44" s="400" t="s">
        <v>1511</v>
      </c>
      <c r="E44" s="788" t="s">
        <v>1512</v>
      </c>
      <c r="F44" s="787" t="s">
        <v>684</v>
      </c>
      <c r="G44" s="788"/>
      <c r="H44" s="788" t="s">
        <v>1513</v>
      </c>
      <c r="I44" s="788" t="s">
        <v>1514</v>
      </c>
      <c r="J44" s="789" t="s">
        <v>1515</v>
      </c>
      <c r="K44" s="789" t="s">
        <v>1492</v>
      </c>
      <c r="L44" s="790">
        <v>1</v>
      </c>
      <c r="M44" s="806">
        <v>46052</v>
      </c>
      <c r="N44" s="806">
        <v>46112</v>
      </c>
      <c r="O44" s="791">
        <f t="shared" si="1"/>
        <v>8.5714285714285712</v>
      </c>
      <c r="P44" s="792">
        <v>0</v>
      </c>
      <c r="Q44" s="789" t="s">
        <v>1508</v>
      </c>
      <c r="R44" s="95">
        <f t="shared" si="0"/>
        <v>0</v>
      </c>
      <c r="S44" s="794" t="str">
        <f t="array" aca="1" ref="S44" ca="1">IF(ISNUMBER(R44),IF(R44=100%,"CUMPLIDA",IF(AND(ISNUMBER(N44),ISNUMBER(INDIRECT("FECHA_"&amp;$B44,1))), IF(N44&lt;=INDIRECT("FECHA_"&amp;$B44,1),"INCUMPLIDA","PROCESO"), "VERIFICAR FECHA")),"SIN VALOR AVANCE")</f>
        <v>PROCESO</v>
      </c>
    </row>
    <row r="45" spans="1:19" ht="90.75" customHeight="1">
      <c r="A45" s="784" t="s">
        <v>18</v>
      </c>
      <c r="B45" s="785" t="s">
        <v>13</v>
      </c>
      <c r="C45" s="401"/>
      <c r="D45" s="401" t="s">
        <v>1516</v>
      </c>
      <c r="E45" s="797"/>
      <c r="F45" s="796"/>
      <c r="G45" s="797"/>
      <c r="H45" s="797"/>
      <c r="I45" s="797"/>
      <c r="J45" s="789" t="s">
        <v>1517</v>
      </c>
      <c r="K45" s="789" t="s">
        <v>1501</v>
      </c>
      <c r="L45" s="790">
        <v>1</v>
      </c>
      <c r="M45" s="806">
        <v>46235</v>
      </c>
      <c r="N45" s="806">
        <v>46598</v>
      </c>
      <c r="O45" s="791">
        <f t="shared" si="1"/>
        <v>51.857142857142854</v>
      </c>
      <c r="P45" s="792">
        <v>0</v>
      </c>
      <c r="Q45" s="789" t="s">
        <v>1508</v>
      </c>
      <c r="R45" s="95">
        <f t="shared" si="0"/>
        <v>0</v>
      </c>
      <c r="S45" s="794" t="str">
        <f t="array" aca="1" ref="S45" ca="1">IF(ISNUMBER(R45),IF(R45=100%,"CUMPLIDA",IF(AND(ISNUMBER(N45),ISNUMBER(INDIRECT("FECHA_"&amp;$B45,1))), IF(N45&lt;=INDIRECT("FECHA_"&amp;$B45,1),"INCUMPLIDA","PROCESO"), "VERIFICAR FECHA")),"SIN VALOR AVANCE")</f>
        <v>PROCESO</v>
      </c>
    </row>
    <row r="46" spans="1:19" ht="150" customHeight="1">
      <c r="A46" s="784" t="s">
        <v>18</v>
      </c>
      <c r="B46" s="785" t="s">
        <v>13</v>
      </c>
      <c r="C46" s="402"/>
      <c r="D46" s="402" t="s">
        <v>1518</v>
      </c>
      <c r="E46" s="800"/>
      <c r="F46" s="799"/>
      <c r="G46" s="800"/>
      <c r="H46" s="800"/>
      <c r="I46" s="800"/>
      <c r="J46" s="789" t="s">
        <v>1497</v>
      </c>
      <c r="K46" s="789" t="s">
        <v>1498</v>
      </c>
      <c r="L46" s="790">
        <v>1</v>
      </c>
      <c r="M46" s="806">
        <v>46052</v>
      </c>
      <c r="N46" s="806">
        <v>46203</v>
      </c>
      <c r="O46" s="791">
        <f t="shared" si="1"/>
        <v>21.571428571428573</v>
      </c>
      <c r="P46" s="792">
        <v>0</v>
      </c>
      <c r="Q46" s="789" t="s">
        <v>1493</v>
      </c>
      <c r="R46" s="95">
        <f t="shared" si="0"/>
        <v>0</v>
      </c>
      <c r="S46" s="794" t="str">
        <f t="array" aca="1" ref="S46" ca="1">IF(ISNUMBER(R46),IF(R46=100%,"CUMPLIDA",IF(AND(ISNUMBER(N46),ISNUMBER(INDIRECT("FECHA_"&amp;$B46,1))), IF(N46&lt;=INDIRECT("FECHA_"&amp;$B46,1),"INCUMPLIDA","PROCESO"), "VERIFICAR FECHA")),"SIN VALOR AVANCE")</f>
        <v>PROCESO</v>
      </c>
    </row>
    <row r="47" spans="1:19" ht="60.75" customHeight="1">
      <c r="A47" s="784" t="s">
        <v>24</v>
      </c>
      <c r="B47" s="785" t="s">
        <v>13</v>
      </c>
      <c r="C47" s="400" t="s">
        <v>1736</v>
      </c>
      <c r="D47" s="808" t="s">
        <v>1452</v>
      </c>
      <c r="E47" s="406" t="s">
        <v>1737</v>
      </c>
      <c r="F47" s="414"/>
      <c r="G47" s="406"/>
      <c r="H47" s="406" t="s">
        <v>1738</v>
      </c>
      <c r="I47" s="194" t="s">
        <v>1739</v>
      </c>
      <c r="J47" s="189" t="s">
        <v>1740</v>
      </c>
      <c r="K47" s="189" t="s">
        <v>572</v>
      </c>
      <c r="L47" s="804">
        <v>1</v>
      </c>
      <c r="M47" s="190">
        <v>46139</v>
      </c>
      <c r="N47" s="190">
        <v>46172</v>
      </c>
      <c r="O47" s="193">
        <v>4.7142857142857144</v>
      </c>
      <c r="P47" s="804">
        <v>0</v>
      </c>
      <c r="Q47" s="789" t="s">
        <v>1741</v>
      </c>
      <c r="R47" s="95">
        <f t="shared" si="0"/>
        <v>0</v>
      </c>
      <c r="S47" s="794" t="str">
        <f t="array" aca="1" ref="S47" ca="1">IF(ISNUMBER(R47),IF(R47=100%,"CUMPLIDA",IF(AND(ISNUMBER(N47),ISNUMBER(INDIRECT("FECHA_"&amp;$B47,1))), IF(N47&lt;=INDIRECT("FECHA_"&amp;$B47,1),"INCUMPLIDA","PROCESO"), "VERIFICAR FECHA")),"SIN VALOR AVANCE")</f>
        <v>PROCESO</v>
      </c>
    </row>
    <row r="48" spans="1:19" ht="60.75">
      <c r="A48" s="784" t="s">
        <v>24</v>
      </c>
      <c r="B48" s="785" t="s">
        <v>13</v>
      </c>
      <c r="C48" s="401"/>
      <c r="D48" s="809"/>
      <c r="E48" s="407"/>
      <c r="F48" s="415"/>
      <c r="G48" s="407"/>
      <c r="H48" s="407"/>
      <c r="I48" s="192" t="s">
        <v>1742</v>
      </c>
      <c r="J48" s="189" t="s">
        <v>1743</v>
      </c>
      <c r="K48" s="789" t="s">
        <v>1744</v>
      </c>
      <c r="L48" s="804">
        <v>1</v>
      </c>
      <c r="M48" s="190">
        <v>46139</v>
      </c>
      <c r="N48" s="190">
        <v>46157</v>
      </c>
      <c r="O48" s="193">
        <v>2.5714285714285716</v>
      </c>
      <c r="P48" s="804">
        <v>0</v>
      </c>
      <c r="Q48" s="789" t="s">
        <v>1741</v>
      </c>
      <c r="R48" s="95">
        <f t="shared" si="0"/>
        <v>0</v>
      </c>
      <c r="S48" s="794" t="str">
        <f t="array" aca="1" ref="S48" ca="1">IF(ISNUMBER(R48),IF(R48=100%,"CUMPLIDA",IF(AND(ISNUMBER(N48),ISNUMBER(INDIRECT("FECHA_"&amp;$B48,1))), IF(N48&lt;=INDIRECT("FECHA_"&amp;$B48,1),"INCUMPLIDA","PROCESO"), "VERIFICAR FECHA")),"SIN VALOR AVANCE")</f>
        <v>PROCESO</v>
      </c>
    </row>
    <row r="49" spans="1:19" ht="75">
      <c r="A49" s="784" t="s">
        <v>24</v>
      </c>
      <c r="B49" s="785" t="s">
        <v>13</v>
      </c>
      <c r="C49" s="402"/>
      <c r="D49" s="810"/>
      <c r="E49" s="408"/>
      <c r="F49" s="416"/>
      <c r="G49" s="408"/>
      <c r="H49" s="408"/>
      <c r="I49" s="192" t="s">
        <v>1745</v>
      </c>
      <c r="J49" s="189" t="s">
        <v>1746</v>
      </c>
      <c r="K49" s="789" t="s">
        <v>1747</v>
      </c>
      <c r="L49" s="804">
        <v>2</v>
      </c>
      <c r="M49" s="190">
        <v>46139</v>
      </c>
      <c r="N49" s="190">
        <v>46200</v>
      </c>
      <c r="O49" s="193">
        <v>8.7142857142857135</v>
      </c>
      <c r="P49" s="804">
        <v>0</v>
      </c>
      <c r="Q49" s="789" t="s">
        <v>1741</v>
      </c>
      <c r="R49" s="95">
        <f t="shared" si="0"/>
        <v>0</v>
      </c>
      <c r="S49" s="794" t="str">
        <f t="array" aca="1" ref="S49" ca="1">IF(ISNUMBER(R49),IF(R49=100%,"CUMPLIDA",IF(AND(ISNUMBER(N49),ISNUMBER(INDIRECT("FECHA_"&amp;$B49,1))), IF(N49&lt;=INDIRECT("FECHA_"&amp;$B49,1),"INCUMPLIDA","PROCESO"), "VERIFICAR FECHA")),"SIN VALOR AVANCE")</f>
        <v>PROCESO</v>
      </c>
    </row>
    <row r="50" spans="1:19" ht="225.75">
      <c r="A50" s="784" t="s">
        <v>20</v>
      </c>
      <c r="B50" s="785" t="s">
        <v>13</v>
      </c>
      <c r="C50" s="807" t="s">
        <v>2073</v>
      </c>
      <c r="D50" s="807" t="s">
        <v>1749</v>
      </c>
      <c r="E50" s="801" t="s">
        <v>2074</v>
      </c>
      <c r="F50" s="802"/>
      <c r="G50" s="801"/>
      <c r="H50" s="801" t="s">
        <v>2075</v>
      </c>
      <c r="I50" s="803" t="s">
        <v>2076</v>
      </c>
      <c r="J50" s="789" t="s">
        <v>1772</v>
      </c>
      <c r="K50" s="789" t="s">
        <v>1244</v>
      </c>
      <c r="L50" s="790">
        <v>1</v>
      </c>
      <c r="M50" s="811">
        <v>45231</v>
      </c>
      <c r="N50" s="811">
        <v>45504</v>
      </c>
      <c r="O50" s="791">
        <f t="shared" ref="O50:O113" si="2">(N50-M50)/7</f>
        <v>39</v>
      </c>
      <c r="P50" s="790">
        <v>1</v>
      </c>
      <c r="Q50" s="789" t="s">
        <v>2077</v>
      </c>
      <c r="R50" s="95">
        <f t="shared" si="0"/>
        <v>1</v>
      </c>
      <c r="S50" s="794" t="str">
        <f t="array" aca="1" ref="S50" ca="1">IF(ISNUMBER(R50),IF(R50=100%,"CUMPLIDA",IF(AND(ISNUMBER(N50),ISNUMBER(INDIRECT("FECHA_"&amp;$B50,1))), IF(N50&lt;=INDIRECT("FECHA_"&amp;$B50,1),"INCUMPLIDA","PROCESO"), "VERIFICAR FECHA")),"SIN VALOR AVANCE")</f>
        <v>CUMPLIDA</v>
      </c>
    </row>
    <row r="51" spans="1:19" ht="195.75">
      <c r="A51" s="784" t="s">
        <v>20</v>
      </c>
      <c r="B51" s="785" t="s">
        <v>13</v>
      </c>
      <c r="C51" s="807"/>
      <c r="D51" s="807"/>
      <c r="E51" s="801"/>
      <c r="F51" s="802"/>
      <c r="G51" s="801"/>
      <c r="H51" s="801"/>
      <c r="I51" s="812" t="s">
        <v>2078</v>
      </c>
      <c r="J51" s="813" t="s">
        <v>1247</v>
      </c>
      <c r="K51" s="813" t="s">
        <v>1248</v>
      </c>
      <c r="L51" s="790">
        <v>1</v>
      </c>
      <c r="M51" s="811">
        <v>45231</v>
      </c>
      <c r="N51" s="811">
        <v>45504</v>
      </c>
      <c r="O51" s="791">
        <f t="shared" si="2"/>
        <v>39</v>
      </c>
      <c r="P51" s="790">
        <v>1</v>
      </c>
      <c r="Q51" s="789" t="s">
        <v>2079</v>
      </c>
      <c r="R51" s="95">
        <f t="shared" si="0"/>
        <v>1</v>
      </c>
      <c r="S51" s="794" t="str">
        <f t="array" aca="1" ref="S51" ca="1">IF(ISNUMBER(R51),IF(R51=100%,"CUMPLIDA",IF(AND(ISNUMBER(N51),ISNUMBER(INDIRECT("FECHA_"&amp;$B51,1))), IF(N51&lt;=INDIRECT("FECHA_"&amp;$B51,1),"INCUMPLIDA","PROCESO"), "VERIFICAR FECHA")),"SIN VALOR AVANCE")</f>
        <v>CUMPLIDA</v>
      </c>
    </row>
    <row r="52" spans="1:19" ht="90.75">
      <c r="A52" s="784" t="s">
        <v>20</v>
      </c>
      <c r="B52" s="785" t="s">
        <v>13</v>
      </c>
      <c r="C52" s="807"/>
      <c r="D52" s="807"/>
      <c r="E52" s="801"/>
      <c r="F52" s="802"/>
      <c r="G52" s="801"/>
      <c r="H52" s="801"/>
      <c r="I52" s="803" t="s">
        <v>837</v>
      </c>
      <c r="J52" s="789" t="s">
        <v>838</v>
      </c>
      <c r="K52" s="789" t="s">
        <v>839</v>
      </c>
      <c r="L52" s="804">
        <v>1</v>
      </c>
      <c r="M52" s="814">
        <v>45352</v>
      </c>
      <c r="N52" s="814">
        <v>45747</v>
      </c>
      <c r="O52" s="791">
        <f t="shared" si="2"/>
        <v>56.428571428571431</v>
      </c>
      <c r="P52" s="790">
        <v>1</v>
      </c>
      <c r="Q52" s="789" t="s">
        <v>2080</v>
      </c>
      <c r="R52" s="95">
        <f t="shared" si="0"/>
        <v>1</v>
      </c>
      <c r="S52" s="794" t="str">
        <f t="array" aca="1" ref="S52" ca="1">IF(ISNUMBER(R52),IF(R52=100%,"CUMPLIDA",IF(AND(ISNUMBER(N52),ISNUMBER(INDIRECT("FECHA_"&amp;$B52,1))), IF(N52&lt;=INDIRECT("FECHA_"&amp;$B52,1),"INCUMPLIDA","PROCESO"), "VERIFICAR FECHA")),"SIN VALOR AVANCE")</f>
        <v>CUMPLIDA</v>
      </c>
    </row>
    <row r="53" spans="1:19" ht="90.75">
      <c r="A53" s="784" t="s">
        <v>20</v>
      </c>
      <c r="B53" s="785" t="s">
        <v>13</v>
      </c>
      <c r="C53" s="807"/>
      <c r="D53" s="807"/>
      <c r="E53" s="801"/>
      <c r="F53" s="802"/>
      <c r="G53" s="801"/>
      <c r="H53" s="801"/>
      <c r="I53" s="803" t="s">
        <v>841</v>
      </c>
      <c r="J53" s="789" t="s">
        <v>841</v>
      </c>
      <c r="K53" s="789" t="s">
        <v>842</v>
      </c>
      <c r="L53" s="804">
        <v>1</v>
      </c>
      <c r="M53" s="814">
        <v>45352</v>
      </c>
      <c r="N53" s="814">
        <v>45747</v>
      </c>
      <c r="O53" s="791">
        <f t="shared" si="2"/>
        <v>56.428571428571431</v>
      </c>
      <c r="P53" s="790">
        <v>1</v>
      </c>
      <c r="Q53" s="789" t="s">
        <v>2081</v>
      </c>
      <c r="R53" s="95">
        <f t="shared" si="0"/>
        <v>1</v>
      </c>
      <c r="S53" s="794" t="str">
        <f t="array" aca="1" ref="S53" ca="1">IF(ISNUMBER(R53),IF(R53=100%,"CUMPLIDA",IF(AND(ISNUMBER(N53),ISNUMBER(INDIRECT("FECHA_"&amp;$B53,1))), IF(N53&lt;=INDIRECT("FECHA_"&amp;$B53,1),"INCUMPLIDA","PROCESO"), "VERIFICAR FECHA")),"SIN VALOR AVANCE")</f>
        <v>CUMPLIDA</v>
      </c>
    </row>
    <row r="54" spans="1:19" ht="90.75">
      <c r="A54" s="784" t="s">
        <v>20</v>
      </c>
      <c r="B54" s="785" t="s">
        <v>13</v>
      </c>
      <c r="C54" s="807"/>
      <c r="D54" s="807"/>
      <c r="E54" s="801"/>
      <c r="F54" s="802"/>
      <c r="G54" s="801"/>
      <c r="H54" s="801"/>
      <c r="I54" s="803" t="s">
        <v>847</v>
      </c>
      <c r="J54" s="789" t="s">
        <v>847</v>
      </c>
      <c r="K54" s="789" t="s">
        <v>848</v>
      </c>
      <c r="L54" s="804">
        <v>1</v>
      </c>
      <c r="M54" s="814">
        <v>45352</v>
      </c>
      <c r="N54" s="814">
        <v>45747</v>
      </c>
      <c r="O54" s="791">
        <f t="shared" si="2"/>
        <v>56.428571428571431</v>
      </c>
      <c r="P54" s="790">
        <v>1</v>
      </c>
      <c r="Q54" s="789" t="s">
        <v>2080</v>
      </c>
      <c r="R54" s="95">
        <f t="shared" si="0"/>
        <v>1</v>
      </c>
      <c r="S54" s="794" t="str">
        <f t="array" aca="1" ref="S54" ca="1">IF(ISNUMBER(R54),IF(R54=100%,"CUMPLIDA",IF(AND(ISNUMBER(N54),ISNUMBER(INDIRECT("FECHA_"&amp;$B54,1))), IF(N54&lt;=INDIRECT("FECHA_"&amp;$B54,1),"INCUMPLIDA","PROCESO"), "VERIFICAR FECHA")),"SIN VALOR AVANCE")</f>
        <v>CUMPLIDA</v>
      </c>
    </row>
    <row r="55" spans="1:19" ht="75.75">
      <c r="A55" s="784" t="s">
        <v>20</v>
      </c>
      <c r="B55" s="785" t="s">
        <v>13</v>
      </c>
      <c r="C55" s="807"/>
      <c r="D55" s="807"/>
      <c r="E55" s="801"/>
      <c r="F55" s="802"/>
      <c r="G55" s="801"/>
      <c r="H55" s="801"/>
      <c r="I55" s="803" t="s">
        <v>2082</v>
      </c>
      <c r="J55" s="789" t="s">
        <v>2082</v>
      </c>
      <c r="K55" s="789" t="s">
        <v>850</v>
      </c>
      <c r="L55" s="804">
        <v>1</v>
      </c>
      <c r="M55" s="814">
        <v>45352</v>
      </c>
      <c r="N55" s="814">
        <v>45747</v>
      </c>
      <c r="O55" s="791">
        <f t="shared" si="2"/>
        <v>56.428571428571431</v>
      </c>
      <c r="P55" s="790">
        <v>1</v>
      </c>
      <c r="Q55" s="789" t="s">
        <v>2083</v>
      </c>
      <c r="R55" s="95">
        <f t="shared" si="0"/>
        <v>1</v>
      </c>
      <c r="S55" s="794" t="str">
        <f t="array" aca="1" ref="S55" ca="1">IF(ISNUMBER(R55),IF(R55=100%,"CUMPLIDA",IF(AND(ISNUMBER(N55),ISNUMBER(INDIRECT("FECHA_"&amp;$B55,1))), IF(N55&lt;=INDIRECT("FECHA_"&amp;$B55,1),"INCUMPLIDA","PROCESO"), "VERIFICAR FECHA")),"SIN VALOR AVANCE")</f>
        <v>CUMPLIDA</v>
      </c>
    </row>
    <row r="56" spans="1:19" ht="150.75">
      <c r="A56" s="784" t="s">
        <v>20</v>
      </c>
      <c r="B56" s="785" t="s">
        <v>13</v>
      </c>
      <c r="C56" s="807"/>
      <c r="D56" s="807"/>
      <c r="E56" s="801"/>
      <c r="F56" s="802"/>
      <c r="G56" s="801"/>
      <c r="H56" s="801"/>
      <c r="I56" s="803" t="s">
        <v>2084</v>
      </c>
      <c r="J56" s="789" t="s">
        <v>2084</v>
      </c>
      <c r="K56" s="789" t="s">
        <v>977</v>
      </c>
      <c r="L56" s="804">
        <v>1</v>
      </c>
      <c r="M56" s="814">
        <v>45352</v>
      </c>
      <c r="N56" s="814">
        <v>45747</v>
      </c>
      <c r="O56" s="791">
        <f t="shared" si="2"/>
        <v>56.428571428571431</v>
      </c>
      <c r="P56" s="790">
        <v>1</v>
      </c>
      <c r="Q56" s="815" t="s">
        <v>2085</v>
      </c>
      <c r="R56" s="95">
        <f t="shared" si="0"/>
        <v>1</v>
      </c>
      <c r="S56" s="794" t="str">
        <f t="array" aca="1" ref="S56" ca="1">IF(ISNUMBER(R56),IF(R56=100%,"CUMPLIDA",IF(AND(ISNUMBER(N56),ISNUMBER(INDIRECT("FECHA_"&amp;$B56,1))), IF(N56&lt;=INDIRECT("FECHA_"&amp;$B56,1),"INCUMPLIDA","PROCESO"), "VERIFICAR FECHA")),"SIN VALOR AVANCE")</f>
        <v>CUMPLIDA</v>
      </c>
    </row>
    <row r="57" spans="1:19" ht="165.75">
      <c r="A57" s="784" t="s">
        <v>20</v>
      </c>
      <c r="B57" s="785" t="s">
        <v>13</v>
      </c>
      <c r="C57" s="807"/>
      <c r="D57" s="807"/>
      <c r="E57" s="801"/>
      <c r="F57" s="802"/>
      <c r="G57" s="801"/>
      <c r="H57" s="801"/>
      <c r="I57" s="803" t="s">
        <v>854</v>
      </c>
      <c r="J57" s="789" t="s">
        <v>421</v>
      </c>
      <c r="K57" s="789" t="s">
        <v>855</v>
      </c>
      <c r="L57" s="804">
        <v>10</v>
      </c>
      <c r="M57" s="814">
        <v>45748</v>
      </c>
      <c r="N57" s="814">
        <v>47118</v>
      </c>
      <c r="O57" s="791">
        <f t="shared" si="2"/>
        <v>195.71428571428572</v>
      </c>
      <c r="P57" s="790">
        <v>0.61</v>
      </c>
      <c r="Q57" s="789" t="s">
        <v>2086</v>
      </c>
      <c r="R57" s="95">
        <f t="shared" si="0"/>
        <v>6.0999999999999999E-2</v>
      </c>
      <c r="S57" s="794" t="str">
        <f t="array" aca="1" ref="S57" ca="1">IF(ISNUMBER(R57),IF(R57=100%,"CUMPLIDA",IF(AND(ISNUMBER(N57),ISNUMBER(INDIRECT("FECHA_"&amp;$B57,1))), IF(N57&lt;=INDIRECT("FECHA_"&amp;$B57,1),"INCUMPLIDA","PROCESO"), "VERIFICAR FECHA")),"SIN VALOR AVANCE")</f>
        <v>PROCESO</v>
      </c>
    </row>
    <row r="58" spans="1:19" ht="75.75">
      <c r="A58" s="784" t="s">
        <v>20</v>
      </c>
      <c r="B58" s="785" t="s">
        <v>13</v>
      </c>
      <c r="C58" s="807"/>
      <c r="D58" s="807"/>
      <c r="E58" s="801"/>
      <c r="F58" s="802"/>
      <c r="G58" s="801"/>
      <c r="H58" s="801"/>
      <c r="I58" s="803" t="s">
        <v>857</v>
      </c>
      <c r="J58" s="789" t="s">
        <v>425</v>
      </c>
      <c r="K58" s="789" t="s">
        <v>426</v>
      </c>
      <c r="L58" s="804">
        <v>1</v>
      </c>
      <c r="M58" s="814">
        <v>45748</v>
      </c>
      <c r="N58" s="814">
        <v>47118</v>
      </c>
      <c r="O58" s="791">
        <f t="shared" si="2"/>
        <v>195.71428571428572</v>
      </c>
      <c r="P58" s="790">
        <v>0</v>
      </c>
      <c r="Q58" s="789" t="s">
        <v>2087</v>
      </c>
      <c r="R58" s="95">
        <f t="shared" si="0"/>
        <v>0</v>
      </c>
      <c r="S58" s="794" t="str">
        <f t="array" aca="1" ref="S58" ca="1">IF(ISNUMBER(R58),IF(R58=100%,"CUMPLIDA",IF(AND(ISNUMBER(N58),ISNUMBER(INDIRECT("FECHA_"&amp;$B58,1))), IF(N58&lt;=INDIRECT("FECHA_"&amp;$B58,1),"INCUMPLIDA","PROCESO"), "VERIFICAR FECHA")),"SIN VALOR AVANCE")</f>
        <v>PROCESO</v>
      </c>
    </row>
    <row r="59" spans="1:19" ht="210.75">
      <c r="A59" s="784" t="s">
        <v>20</v>
      </c>
      <c r="B59" s="785" t="s">
        <v>13</v>
      </c>
      <c r="C59" s="807"/>
      <c r="D59" s="807"/>
      <c r="E59" s="801"/>
      <c r="F59" s="802"/>
      <c r="G59" s="801"/>
      <c r="H59" s="801"/>
      <c r="I59" s="803" t="s">
        <v>858</v>
      </c>
      <c r="J59" s="789" t="s">
        <v>428</v>
      </c>
      <c r="K59" s="789" t="s">
        <v>2088</v>
      </c>
      <c r="L59" s="804">
        <v>1</v>
      </c>
      <c r="M59" s="814">
        <v>45748</v>
      </c>
      <c r="N59" s="814">
        <v>47118</v>
      </c>
      <c r="O59" s="791">
        <f t="shared" si="2"/>
        <v>195.71428571428572</v>
      </c>
      <c r="P59" s="790">
        <v>0</v>
      </c>
      <c r="Q59" s="789" t="s">
        <v>2089</v>
      </c>
      <c r="R59" s="95">
        <f t="shared" si="0"/>
        <v>0</v>
      </c>
      <c r="S59" s="794" t="str">
        <f t="array" aca="1" ref="S59" ca="1">IF(ISNUMBER(R59),IF(R59=100%,"CUMPLIDA",IF(AND(ISNUMBER(N59),ISNUMBER(INDIRECT("FECHA_"&amp;$B59,1))), IF(N59&lt;=INDIRECT("FECHA_"&amp;$B59,1),"INCUMPLIDA","PROCESO"), "VERIFICAR FECHA")),"SIN VALOR AVANCE")</f>
        <v>PROCESO</v>
      </c>
    </row>
    <row r="60" spans="1:19" ht="135.75" customHeight="1">
      <c r="A60" s="784" t="s">
        <v>20</v>
      </c>
      <c r="B60" s="785" t="s">
        <v>13</v>
      </c>
      <c r="C60" s="807" t="s">
        <v>2090</v>
      </c>
      <c r="D60" s="807" t="s">
        <v>1954</v>
      </c>
      <c r="E60" s="801" t="s">
        <v>2091</v>
      </c>
      <c r="F60" s="802"/>
      <c r="G60" s="801"/>
      <c r="H60" s="801" t="s">
        <v>2092</v>
      </c>
      <c r="I60" s="801" t="s">
        <v>2093</v>
      </c>
      <c r="J60" s="789" t="s">
        <v>2094</v>
      </c>
      <c r="K60" s="789" t="s">
        <v>2095</v>
      </c>
      <c r="L60" s="790">
        <v>3</v>
      </c>
      <c r="M60" s="811">
        <v>43481</v>
      </c>
      <c r="N60" s="811">
        <v>43845</v>
      </c>
      <c r="O60" s="791">
        <f t="shared" si="2"/>
        <v>52</v>
      </c>
      <c r="P60" s="790">
        <v>3</v>
      </c>
      <c r="Q60" s="789" t="s">
        <v>2096</v>
      </c>
      <c r="R60" s="95">
        <f t="shared" si="0"/>
        <v>1</v>
      </c>
      <c r="S60" s="794" t="str">
        <f t="array" aca="1" ref="S60" ca="1">IF(ISNUMBER(R60),IF(R60=100%,"CUMPLIDA",IF(AND(ISNUMBER(N60),ISNUMBER(INDIRECT("FECHA_"&amp;$B60,1))), IF(N60&lt;=INDIRECT("FECHA_"&amp;$B60,1),"INCUMPLIDA","PROCESO"), "VERIFICAR FECHA")),"SIN VALOR AVANCE")</f>
        <v>CUMPLIDA</v>
      </c>
    </row>
    <row r="61" spans="1:19" ht="135.75">
      <c r="A61" s="784" t="s">
        <v>20</v>
      </c>
      <c r="B61" s="785" t="s">
        <v>13</v>
      </c>
      <c r="C61" s="807"/>
      <c r="D61" s="807"/>
      <c r="E61" s="801"/>
      <c r="F61" s="802"/>
      <c r="G61" s="801"/>
      <c r="H61" s="801"/>
      <c r="I61" s="801"/>
      <c r="J61" s="789" t="s">
        <v>2097</v>
      </c>
      <c r="K61" s="789" t="s">
        <v>2098</v>
      </c>
      <c r="L61" s="790">
        <v>1</v>
      </c>
      <c r="M61" s="811">
        <v>43846</v>
      </c>
      <c r="N61" s="811">
        <v>44213</v>
      </c>
      <c r="O61" s="791">
        <f t="shared" si="2"/>
        <v>52.428571428571431</v>
      </c>
      <c r="P61" s="790">
        <v>1</v>
      </c>
      <c r="Q61" s="789" t="s">
        <v>2096</v>
      </c>
      <c r="R61" s="95">
        <f t="shared" si="0"/>
        <v>1</v>
      </c>
      <c r="S61" s="794" t="str">
        <f t="array" aca="1" ref="S61" ca="1">IF(ISNUMBER(R61),IF(R61=100%,"CUMPLIDA",IF(AND(ISNUMBER(N61),ISNUMBER(INDIRECT("FECHA_"&amp;$B61,1))), IF(N61&lt;=INDIRECT("FECHA_"&amp;$B61,1),"INCUMPLIDA","PROCESO"), "VERIFICAR FECHA")),"SIN VALOR AVANCE")</f>
        <v>CUMPLIDA</v>
      </c>
    </row>
    <row r="62" spans="1:19" ht="135.75">
      <c r="A62" s="784" t="s">
        <v>20</v>
      </c>
      <c r="B62" s="785" t="s">
        <v>13</v>
      </c>
      <c r="C62" s="807"/>
      <c r="D62" s="807"/>
      <c r="E62" s="801"/>
      <c r="F62" s="802"/>
      <c r="G62" s="801"/>
      <c r="H62" s="801"/>
      <c r="I62" s="801"/>
      <c r="J62" s="789" t="s">
        <v>2099</v>
      </c>
      <c r="K62" s="789" t="s">
        <v>2100</v>
      </c>
      <c r="L62" s="790">
        <v>1</v>
      </c>
      <c r="M62" s="811">
        <v>44214</v>
      </c>
      <c r="N62" s="811">
        <v>44580</v>
      </c>
      <c r="O62" s="791">
        <f t="shared" si="2"/>
        <v>52.285714285714285</v>
      </c>
      <c r="P62" s="790">
        <v>1</v>
      </c>
      <c r="Q62" s="789" t="s">
        <v>2101</v>
      </c>
      <c r="R62" s="95">
        <f t="shared" si="0"/>
        <v>1</v>
      </c>
      <c r="S62" s="794" t="str">
        <f t="array" aca="1" ref="S62" ca="1">IF(ISNUMBER(R62),IF(R62=100%,"CUMPLIDA",IF(AND(ISNUMBER(N62),ISNUMBER(INDIRECT("FECHA_"&amp;$B62,1))), IF(N62&lt;=INDIRECT("FECHA_"&amp;$B62,1),"INCUMPLIDA","PROCESO"), "VERIFICAR FECHA")),"SIN VALOR AVANCE")</f>
        <v>CUMPLIDA</v>
      </c>
    </row>
    <row r="63" spans="1:19" ht="240.75">
      <c r="A63" s="784" t="s">
        <v>20</v>
      </c>
      <c r="B63" s="785" t="s">
        <v>13</v>
      </c>
      <c r="C63" s="807"/>
      <c r="D63" s="807"/>
      <c r="E63" s="801"/>
      <c r="F63" s="802"/>
      <c r="G63" s="801"/>
      <c r="H63" s="801"/>
      <c r="I63" s="803" t="s">
        <v>2102</v>
      </c>
      <c r="J63" s="789" t="s">
        <v>2103</v>
      </c>
      <c r="K63" s="789" t="s">
        <v>839</v>
      </c>
      <c r="L63" s="790">
        <v>1</v>
      </c>
      <c r="M63" s="811">
        <v>43770</v>
      </c>
      <c r="N63" s="811">
        <v>44134</v>
      </c>
      <c r="O63" s="791">
        <f t="shared" si="2"/>
        <v>52</v>
      </c>
      <c r="P63" s="790">
        <v>1</v>
      </c>
      <c r="Q63" s="789" t="s">
        <v>2104</v>
      </c>
      <c r="R63" s="95">
        <f t="shared" si="0"/>
        <v>1</v>
      </c>
      <c r="S63" s="794" t="str">
        <f t="array" aca="1" ref="S63" ca="1">IF(ISNUMBER(R63),IF(R63=100%,"CUMPLIDA",IF(AND(ISNUMBER(N63),ISNUMBER(INDIRECT("FECHA_"&amp;$B63,1))), IF(N63&lt;=INDIRECT("FECHA_"&amp;$B63,1),"INCUMPLIDA","PROCESO"), "VERIFICAR FECHA")),"SIN VALOR AVANCE")</f>
        <v>CUMPLIDA</v>
      </c>
    </row>
    <row r="64" spans="1:19" ht="300">
      <c r="A64" s="784" t="s">
        <v>20</v>
      </c>
      <c r="B64" s="785" t="s">
        <v>13</v>
      </c>
      <c r="C64" s="807"/>
      <c r="D64" s="807"/>
      <c r="E64" s="801"/>
      <c r="F64" s="802"/>
      <c r="G64" s="801"/>
      <c r="H64" s="801"/>
      <c r="I64" s="803" t="s">
        <v>2105</v>
      </c>
      <c r="J64" s="789" t="s">
        <v>305</v>
      </c>
      <c r="K64" s="789" t="s">
        <v>2106</v>
      </c>
      <c r="L64" s="790">
        <v>3</v>
      </c>
      <c r="M64" s="811">
        <v>46174</v>
      </c>
      <c r="N64" s="811">
        <v>47118</v>
      </c>
      <c r="O64" s="791">
        <f t="shared" si="2"/>
        <v>134.85714285714286</v>
      </c>
      <c r="P64" s="790">
        <v>0</v>
      </c>
      <c r="Q64" s="789" t="s">
        <v>2107</v>
      </c>
      <c r="R64" s="95">
        <f t="shared" si="0"/>
        <v>0</v>
      </c>
      <c r="S64" s="794" t="str">
        <f t="array" aca="1" ref="S64" ca="1">IF(ISNUMBER(R64),IF(R64=100%,"CUMPLIDA",IF(AND(ISNUMBER(N64),ISNUMBER(INDIRECT("FECHA_"&amp;$B64,1))), IF(N64&lt;=INDIRECT("FECHA_"&amp;$B64,1),"INCUMPLIDA","PROCESO"), "VERIFICAR FECHA")),"SIN VALOR AVANCE")</f>
        <v>PROCESO</v>
      </c>
    </row>
    <row r="65" spans="1:19" ht="195.75">
      <c r="A65" s="784" t="s">
        <v>20</v>
      </c>
      <c r="B65" s="785" t="s">
        <v>13</v>
      </c>
      <c r="C65" s="807"/>
      <c r="D65" s="807"/>
      <c r="E65" s="801"/>
      <c r="F65" s="802"/>
      <c r="G65" s="801"/>
      <c r="H65" s="801"/>
      <c r="I65" s="801" t="s">
        <v>2108</v>
      </c>
      <c r="J65" s="789" t="s">
        <v>2109</v>
      </c>
      <c r="K65" s="816" t="s">
        <v>2110</v>
      </c>
      <c r="L65" s="790">
        <v>3</v>
      </c>
      <c r="M65" s="811">
        <v>43726</v>
      </c>
      <c r="N65" s="811">
        <v>44042</v>
      </c>
      <c r="O65" s="791">
        <f t="shared" si="2"/>
        <v>45.142857142857146</v>
      </c>
      <c r="P65" s="790">
        <v>3</v>
      </c>
      <c r="Q65" s="789" t="s">
        <v>2111</v>
      </c>
      <c r="R65" s="95">
        <f t="shared" si="0"/>
        <v>1</v>
      </c>
      <c r="S65" s="794" t="str">
        <f t="array" aca="1" ref="S65" ca="1">IF(ISNUMBER(R65),IF(R65=100%,"CUMPLIDA",IF(AND(ISNUMBER(N65),ISNUMBER(INDIRECT("FECHA_"&amp;$B65,1))), IF(N65&lt;=INDIRECT("FECHA_"&amp;$B65,1),"INCUMPLIDA","PROCESO"), "VERIFICAR FECHA")),"SIN VALOR AVANCE")</f>
        <v>CUMPLIDA</v>
      </c>
    </row>
    <row r="66" spans="1:19" ht="195.75">
      <c r="A66" s="784" t="s">
        <v>20</v>
      </c>
      <c r="B66" s="785" t="s">
        <v>13</v>
      </c>
      <c r="C66" s="807"/>
      <c r="D66" s="807"/>
      <c r="E66" s="801"/>
      <c r="F66" s="802"/>
      <c r="G66" s="801"/>
      <c r="H66" s="801"/>
      <c r="I66" s="801"/>
      <c r="J66" s="789" t="s">
        <v>2112</v>
      </c>
      <c r="K66" s="789" t="s">
        <v>2113</v>
      </c>
      <c r="L66" s="790">
        <v>3</v>
      </c>
      <c r="M66" s="811">
        <v>44044</v>
      </c>
      <c r="N66" s="811">
        <v>44134</v>
      </c>
      <c r="O66" s="791">
        <f t="shared" si="2"/>
        <v>12.857142857142858</v>
      </c>
      <c r="P66" s="790">
        <v>3</v>
      </c>
      <c r="Q66" s="789" t="s">
        <v>2111</v>
      </c>
      <c r="R66" s="95">
        <f t="shared" si="0"/>
        <v>1</v>
      </c>
      <c r="S66" s="794" t="str">
        <f t="array" aca="1" ref="S66" ca="1">IF(ISNUMBER(R66),IF(R66=100%,"CUMPLIDA",IF(AND(ISNUMBER(N66),ISNUMBER(INDIRECT("FECHA_"&amp;$B66,1))), IF(N66&lt;=INDIRECT("FECHA_"&amp;$B66,1),"INCUMPLIDA","PROCESO"), "VERIFICAR FECHA")),"SIN VALOR AVANCE")</f>
        <v>CUMPLIDA</v>
      </c>
    </row>
    <row r="67" spans="1:19" ht="409.5">
      <c r="A67" s="784" t="s">
        <v>20</v>
      </c>
      <c r="B67" s="785" t="s">
        <v>13</v>
      </c>
      <c r="C67" s="807" t="s">
        <v>2114</v>
      </c>
      <c r="D67" s="807" t="s">
        <v>2115</v>
      </c>
      <c r="E67" s="801" t="s">
        <v>2116</v>
      </c>
      <c r="F67" s="802" t="s">
        <v>684</v>
      </c>
      <c r="G67" s="801"/>
      <c r="H67" s="801" t="s">
        <v>2117</v>
      </c>
      <c r="I67" s="803" t="s">
        <v>2118</v>
      </c>
      <c r="J67" s="789" t="s">
        <v>2119</v>
      </c>
      <c r="K67" s="789" t="s">
        <v>2120</v>
      </c>
      <c r="L67" s="790">
        <v>24</v>
      </c>
      <c r="M67" s="811">
        <v>42278</v>
      </c>
      <c r="N67" s="811">
        <v>42490</v>
      </c>
      <c r="O67" s="791">
        <f t="shared" si="2"/>
        <v>30.285714285714285</v>
      </c>
      <c r="P67" s="790">
        <v>24</v>
      </c>
      <c r="Q67" s="789" t="s">
        <v>2121</v>
      </c>
      <c r="R67" s="95">
        <f t="shared" si="0"/>
        <v>1</v>
      </c>
      <c r="S67" s="794" t="str">
        <f t="array" aca="1" ref="S67" ca="1">IF(ISNUMBER(R67),IF(R67=100%,"CUMPLIDA",IF(AND(ISNUMBER(N67),ISNUMBER(INDIRECT("FECHA_"&amp;$B67,1))), IF(N67&lt;=INDIRECT("FECHA_"&amp;$B67,1),"INCUMPLIDA","PROCESO"), "VERIFICAR FECHA")),"SIN VALOR AVANCE")</f>
        <v>CUMPLIDA</v>
      </c>
    </row>
    <row r="68" spans="1:19" ht="409.5">
      <c r="A68" s="784" t="s">
        <v>20</v>
      </c>
      <c r="B68" s="785" t="s">
        <v>13</v>
      </c>
      <c r="C68" s="807"/>
      <c r="D68" s="807"/>
      <c r="E68" s="801"/>
      <c r="F68" s="802"/>
      <c r="G68" s="801"/>
      <c r="H68" s="801"/>
      <c r="I68" s="801" t="s">
        <v>2122</v>
      </c>
      <c r="J68" s="789" t="s">
        <v>2123</v>
      </c>
      <c r="K68" s="789" t="s">
        <v>2124</v>
      </c>
      <c r="L68" s="790">
        <v>19</v>
      </c>
      <c r="M68" s="811">
        <v>42492</v>
      </c>
      <c r="N68" s="811">
        <v>42735</v>
      </c>
      <c r="O68" s="791">
        <f t="shared" si="2"/>
        <v>34.714285714285715</v>
      </c>
      <c r="P68" s="790">
        <v>19</v>
      </c>
      <c r="Q68" s="789" t="s">
        <v>2125</v>
      </c>
      <c r="R68" s="95">
        <f t="shared" si="0"/>
        <v>1</v>
      </c>
      <c r="S68" s="794" t="str">
        <f t="array" aca="1" ref="S68" ca="1">IF(ISNUMBER(R68),IF(R68=100%,"CUMPLIDA",IF(AND(ISNUMBER(N68),ISNUMBER(INDIRECT("FECHA_"&amp;$B68,1))), IF(N68&lt;=INDIRECT("FECHA_"&amp;$B68,1),"INCUMPLIDA","PROCESO"), "VERIFICAR FECHA")),"SIN VALOR AVANCE")</f>
        <v>CUMPLIDA</v>
      </c>
    </row>
    <row r="69" spans="1:19" ht="409.5">
      <c r="A69" s="784" t="s">
        <v>20</v>
      </c>
      <c r="B69" s="785" t="s">
        <v>13</v>
      </c>
      <c r="C69" s="807"/>
      <c r="D69" s="807"/>
      <c r="E69" s="801"/>
      <c r="F69" s="802"/>
      <c r="G69" s="801"/>
      <c r="H69" s="801"/>
      <c r="I69" s="801"/>
      <c r="J69" s="789" t="s">
        <v>2126</v>
      </c>
      <c r="K69" s="816" t="s">
        <v>2127</v>
      </c>
      <c r="L69" s="790">
        <v>14</v>
      </c>
      <c r="M69" s="811">
        <v>42917</v>
      </c>
      <c r="N69" s="811">
        <v>43281</v>
      </c>
      <c r="O69" s="791">
        <f t="shared" si="2"/>
        <v>52</v>
      </c>
      <c r="P69" s="790">
        <v>14</v>
      </c>
      <c r="Q69" s="789" t="s">
        <v>2096</v>
      </c>
      <c r="R69" s="95">
        <f t="shared" si="0"/>
        <v>1</v>
      </c>
      <c r="S69" s="794" t="str">
        <f t="array" aca="1" ref="S69" ca="1">IF(ISNUMBER(R69),IF(R69=100%,"CUMPLIDA",IF(AND(ISNUMBER(N69),ISNUMBER(INDIRECT("FECHA_"&amp;$B69,1))), IF(N69&lt;=INDIRECT("FECHA_"&amp;$B69,1),"INCUMPLIDA","PROCESO"), "VERIFICAR FECHA")),"SIN VALOR AVANCE")</f>
        <v>CUMPLIDA</v>
      </c>
    </row>
    <row r="70" spans="1:19" ht="210">
      <c r="A70" s="784" t="s">
        <v>20</v>
      </c>
      <c r="B70" s="785" t="s">
        <v>13</v>
      </c>
      <c r="C70" s="807"/>
      <c r="D70" s="807"/>
      <c r="E70" s="801"/>
      <c r="F70" s="802"/>
      <c r="G70" s="801"/>
      <c r="H70" s="801"/>
      <c r="I70" s="801"/>
      <c r="J70" s="789" t="s">
        <v>2128</v>
      </c>
      <c r="K70" s="789" t="s">
        <v>2129</v>
      </c>
      <c r="L70" s="790">
        <v>4</v>
      </c>
      <c r="M70" s="811">
        <v>42919</v>
      </c>
      <c r="N70" s="811">
        <v>42947</v>
      </c>
      <c r="O70" s="791">
        <f t="shared" si="2"/>
        <v>4</v>
      </c>
      <c r="P70" s="790">
        <v>4</v>
      </c>
      <c r="Q70" s="789" t="s">
        <v>2096</v>
      </c>
      <c r="R70" s="95">
        <f t="shared" si="0"/>
        <v>1</v>
      </c>
      <c r="S70" s="794" t="str">
        <f t="array" aca="1" ref="S70" ca="1">IF(ISNUMBER(R70),IF(R70=100%,"CUMPLIDA",IF(AND(ISNUMBER(N70),ISNUMBER(INDIRECT("FECHA_"&amp;$B70,1))), IF(N70&lt;=INDIRECT("FECHA_"&amp;$B70,1),"INCUMPLIDA","PROCESO"), "VERIFICAR FECHA")),"SIN VALOR AVANCE")</f>
        <v>CUMPLIDA</v>
      </c>
    </row>
    <row r="71" spans="1:19" ht="165.75" customHeight="1">
      <c r="A71" s="784" t="s">
        <v>20</v>
      </c>
      <c r="B71" s="785" t="s">
        <v>13</v>
      </c>
      <c r="C71" s="807"/>
      <c r="D71" s="807"/>
      <c r="E71" s="801"/>
      <c r="F71" s="802"/>
      <c r="G71" s="801"/>
      <c r="H71" s="801"/>
      <c r="I71" s="801" t="s">
        <v>2130</v>
      </c>
      <c r="J71" s="789" t="s">
        <v>2131</v>
      </c>
      <c r="K71" s="789" t="s">
        <v>2132</v>
      </c>
      <c r="L71" s="790">
        <v>3</v>
      </c>
      <c r="M71" s="811">
        <v>43481</v>
      </c>
      <c r="N71" s="811">
        <v>43845</v>
      </c>
      <c r="O71" s="791">
        <f t="shared" si="2"/>
        <v>52</v>
      </c>
      <c r="P71" s="790">
        <v>3</v>
      </c>
      <c r="Q71" s="789" t="s">
        <v>2133</v>
      </c>
      <c r="R71" s="95">
        <f t="shared" si="0"/>
        <v>1</v>
      </c>
      <c r="S71" s="794" t="str">
        <f t="array" aca="1" ref="S71" ca="1">IF(ISNUMBER(R71),IF(R71=100%,"CUMPLIDA",IF(AND(ISNUMBER(N71),ISNUMBER(INDIRECT("FECHA_"&amp;$B71,1))), IF(N71&lt;=INDIRECT("FECHA_"&amp;$B71,1),"INCUMPLIDA","PROCESO"), "VERIFICAR FECHA")),"SIN VALOR AVANCE")</f>
        <v>CUMPLIDA</v>
      </c>
    </row>
    <row r="72" spans="1:19" ht="150.75">
      <c r="A72" s="784" t="s">
        <v>20</v>
      </c>
      <c r="B72" s="785" t="s">
        <v>13</v>
      </c>
      <c r="C72" s="807"/>
      <c r="D72" s="807"/>
      <c r="E72" s="801"/>
      <c r="F72" s="802"/>
      <c r="G72" s="801"/>
      <c r="H72" s="801"/>
      <c r="I72" s="801"/>
      <c r="J72" s="789" t="s">
        <v>2134</v>
      </c>
      <c r="K72" s="789" t="s">
        <v>2098</v>
      </c>
      <c r="L72" s="790">
        <v>1</v>
      </c>
      <c r="M72" s="811">
        <v>43846</v>
      </c>
      <c r="N72" s="811">
        <v>44213</v>
      </c>
      <c r="O72" s="791">
        <f t="shared" si="2"/>
        <v>52.428571428571431</v>
      </c>
      <c r="P72" s="790">
        <v>1</v>
      </c>
      <c r="Q72" s="789" t="s">
        <v>2135</v>
      </c>
      <c r="R72" s="95">
        <f t="shared" si="0"/>
        <v>1</v>
      </c>
      <c r="S72" s="794" t="str">
        <f t="array" aca="1" ref="S72" ca="1">IF(ISNUMBER(R72),IF(R72=100%,"CUMPLIDA",IF(AND(ISNUMBER(N72),ISNUMBER(INDIRECT("FECHA_"&amp;$B72,1))), IF(N72&lt;=INDIRECT("FECHA_"&amp;$B72,1),"INCUMPLIDA","PROCESO"), "VERIFICAR FECHA")),"SIN VALOR AVANCE")</f>
        <v>CUMPLIDA</v>
      </c>
    </row>
    <row r="73" spans="1:19" ht="180.75">
      <c r="A73" s="784" t="s">
        <v>20</v>
      </c>
      <c r="B73" s="785" t="s">
        <v>13</v>
      </c>
      <c r="C73" s="807"/>
      <c r="D73" s="807"/>
      <c r="E73" s="801"/>
      <c r="F73" s="802"/>
      <c r="G73" s="801"/>
      <c r="H73" s="801"/>
      <c r="I73" s="801"/>
      <c r="J73" s="789" t="s">
        <v>2136</v>
      </c>
      <c r="K73" s="789" t="s">
        <v>2100</v>
      </c>
      <c r="L73" s="790">
        <v>2</v>
      </c>
      <c r="M73" s="811">
        <v>44214</v>
      </c>
      <c r="N73" s="811">
        <v>44580</v>
      </c>
      <c r="O73" s="791">
        <f t="shared" si="2"/>
        <v>52.285714285714285</v>
      </c>
      <c r="P73" s="790">
        <v>2</v>
      </c>
      <c r="Q73" s="789" t="s">
        <v>2137</v>
      </c>
      <c r="R73" s="95">
        <f t="shared" si="0"/>
        <v>1</v>
      </c>
      <c r="S73" s="794" t="str">
        <f t="array" aca="1" ref="S73" ca="1">IF(ISNUMBER(R73),IF(R73=100%,"CUMPLIDA",IF(AND(ISNUMBER(N73),ISNUMBER(INDIRECT("FECHA_"&amp;$B73,1))), IF(N73&lt;=INDIRECT("FECHA_"&amp;$B73,1),"INCUMPLIDA","PROCESO"), "VERIFICAR FECHA")),"SIN VALOR AVANCE")</f>
        <v>CUMPLIDA</v>
      </c>
    </row>
    <row r="74" spans="1:19" ht="135" customHeight="1">
      <c r="A74" s="784" t="s">
        <v>20</v>
      </c>
      <c r="B74" s="785" t="s">
        <v>13</v>
      </c>
      <c r="C74" s="807"/>
      <c r="D74" s="807"/>
      <c r="E74" s="801"/>
      <c r="F74" s="802"/>
      <c r="G74" s="801"/>
      <c r="H74" s="801"/>
      <c r="I74" s="801"/>
      <c r="J74" s="789" t="s">
        <v>2138</v>
      </c>
      <c r="K74" s="789" t="s">
        <v>2132</v>
      </c>
      <c r="L74" s="790">
        <v>3</v>
      </c>
      <c r="M74" s="811">
        <v>43922</v>
      </c>
      <c r="N74" s="811">
        <v>44042</v>
      </c>
      <c r="O74" s="791">
        <f t="shared" si="2"/>
        <v>17.142857142857142</v>
      </c>
      <c r="P74" s="790">
        <v>3</v>
      </c>
      <c r="Q74" s="789" t="s">
        <v>2139</v>
      </c>
      <c r="R74" s="95">
        <f t="shared" si="0"/>
        <v>1</v>
      </c>
      <c r="S74" s="794" t="str">
        <f t="array" aca="1" ref="S74" ca="1">IF(ISNUMBER(R74),IF(R74=100%,"CUMPLIDA",IF(AND(ISNUMBER(N74),ISNUMBER(INDIRECT("FECHA_"&amp;$B74,1))), IF(N74&lt;=INDIRECT("FECHA_"&amp;$B74,1),"INCUMPLIDA","PROCESO"), "VERIFICAR FECHA")),"SIN VALOR AVANCE")</f>
        <v>CUMPLIDA</v>
      </c>
    </row>
    <row r="75" spans="1:19" ht="105.75">
      <c r="A75" s="784" t="s">
        <v>20</v>
      </c>
      <c r="B75" s="785" t="s">
        <v>13</v>
      </c>
      <c r="C75" s="807"/>
      <c r="D75" s="807"/>
      <c r="E75" s="801"/>
      <c r="F75" s="802"/>
      <c r="G75" s="801"/>
      <c r="H75" s="801"/>
      <c r="I75" s="801"/>
      <c r="J75" s="789" t="s">
        <v>2140</v>
      </c>
      <c r="K75" s="789" t="s">
        <v>2098</v>
      </c>
      <c r="L75" s="790">
        <v>1</v>
      </c>
      <c r="M75" s="811">
        <v>44044</v>
      </c>
      <c r="N75" s="811">
        <v>44213</v>
      </c>
      <c r="O75" s="791">
        <f t="shared" si="2"/>
        <v>24.142857142857142</v>
      </c>
      <c r="P75" s="790">
        <v>1</v>
      </c>
      <c r="Q75" s="789" t="s">
        <v>2139</v>
      </c>
      <c r="R75" s="95">
        <f t="shared" si="0"/>
        <v>1</v>
      </c>
      <c r="S75" s="794" t="str">
        <f t="array" aca="1" ref="S75" ca="1">IF(ISNUMBER(R75),IF(R75=100%,"CUMPLIDA",IF(AND(ISNUMBER(N75),ISNUMBER(INDIRECT("FECHA_"&amp;$B75,1))), IF(N75&lt;=INDIRECT("FECHA_"&amp;$B75,1),"INCUMPLIDA","PROCESO"), "VERIFICAR FECHA")),"SIN VALOR AVANCE")</f>
        <v>CUMPLIDA</v>
      </c>
    </row>
    <row r="76" spans="1:19" ht="135">
      <c r="A76" s="784" t="s">
        <v>20</v>
      </c>
      <c r="B76" s="785" t="s">
        <v>13</v>
      </c>
      <c r="C76" s="807"/>
      <c r="D76" s="807"/>
      <c r="E76" s="801"/>
      <c r="F76" s="802"/>
      <c r="G76" s="801"/>
      <c r="H76" s="801"/>
      <c r="I76" s="801"/>
      <c r="J76" s="789" t="s">
        <v>2141</v>
      </c>
      <c r="K76" s="789" t="s">
        <v>2100</v>
      </c>
      <c r="L76" s="790">
        <v>2</v>
      </c>
      <c r="M76" s="811">
        <v>44214</v>
      </c>
      <c r="N76" s="811">
        <v>44580</v>
      </c>
      <c r="O76" s="791">
        <f t="shared" si="2"/>
        <v>52.285714285714285</v>
      </c>
      <c r="P76" s="790">
        <v>2</v>
      </c>
      <c r="Q76" s="789" t="s">
        <v>2139</v>
      </c>
      <c r="R76" s="95">
        <f t="shared" si="0"/>
        <v>1</v>
      </c>
      <c r="S76" s="794" t="str">
        <f t="array" aca="1" ref="S76" ca="1">IF(ISNUMBER(R76),IF(R76=100%,"CUMPLIDA",IF(AND(ISNUMBER(N76),ISNUMBER(INDIRECT("FECHA_"&amp;$B76,1))), IF(N76&lt;=INDIRECT("FECHA_"&amp;$B76,1),"INCUMPLIDA","PROCESO"), "VERIFICAR FECHA")),"SIN VALOR AVANCE")</f>
        <v>CUMPLIDA</v>
      </c>
    </row>
    <row r="77" spans="1:19" ht="165.75" customHeight="1">
      <c r="A77" s="784" t="s">
        <v>20</v>
      </c>
      <c r="B77" s="785" t="s">
        <v>13</v>
      </c>
      <c r="C77" s="807"/>
      <c r="D77" s="807"/>
      <c r="E77" s="801"/>
      <c r="F77" s="802"/>
      <c r="G77" s="801"/>
      <c r="H77" s="801"/>
      <c r="I77" s="788" t="s">
        <v>2142</v>
      </c>
      <c r="J77" s="789" t="s">
        <v>2143</v>
      </c>
      <c r="K77" s="816" t="s">
        <v>2110</v>
      </c>
      <c r="L77" s="790">
        <v>3</v>
      </c>
      <c r="M77" s="811">
        <v>43361</v>
      </c>
      <c r="N77" s="811">
        <v>43708</v>
      </c>
      <c r="O77" s="791">
        <f t="shared" si="2"/>
        <v>49.571428571428569</v>
      </c>
      <c r="P77" s="790">
        <v>3</v>
      </c>
      <c r="Q77" s="789" t="s">
        <v>2144</v>
      </c>
      <c r="R77" s="95">
        <f t="shared" ref="R77:R140" si="3">P77/L77</f>
        <v>1</v>
      </c>
      <c r="S77" s="794" t="str">
        <f t="array" aca="1" ref="S77" ca="1">IF(ISNUMBER(R77),IF(R77=100%,"CUMPLIDA",IF(AND(ISNUMBER(N77),ISNUMBER(INDIRECT("FECHA_"&amp;$B77,1))), IF(N77&lt;=INDIRECT("FECHA_"&amp;$B77,1),"INCUMPLIDA","PROCESO"), "VERIFICAR FECHA")),"SIN VALOR AVANCE")</f>
        <v>CUMPLIDA</v>
      </c>
    </row>
    <row r="78" spans="1:19" ht="195">
      <c r="A78" s="784" t="s">
        <v>20</v>
      </c>
      <c r="B78" s="785" t="s">
        <v>13</v>
      </c>
      <c r="C78" s="807"/>
      <c r="D78" s="807"/>
      <c r="E78" s="801"/>
      <c r="F78" s="802"/>
      <c r="G78" s="801"/>
      <c r="H78" s="801"/>
      <c r="I78" s="797"/>
      <c r="J78" s="789" t="s">
        <v>2143</v>
      </c>
      <c r="K78" s="789" t="s">
        <v>2145</v>
      </c>
      <c r="L78" s="790">
        <v>3</v>
      </c>
      <c r="M78" s="811">
        <v>43709</v>
      </c>
      <c r="N78" s="811">
        <v>43830</v>
      </c>
      <c r="O78" s="791">
        <f t="shared" si="2"/>
        <v>17.285714285714285</v>
      </c>
      <c r="P78" s="790">
        <v>3</v>
      </c>
      <c r="Q78" s="789" t="s">
        <v>2144</v>
      </c>
      <c r="R78" s="95">
        <f t="shared" si="3"/>
        <v>1</v>
      </c>
      <c r="S78" s="794" t="str">
        <f t="array" aca="1" ref="S78" ca="1">IF(ISNUMBER(R78),IF(R78=100%,"CUMPLIDA",IF(AND(ISNUMBER(N78),ISNUMBER(INDIRECT("FECHA_"&amp;$B78,1))), IF(N78&lt;=INDIRECT("FECHA_"&amp;$B78,1),"INCUMPLIDA","PROCESO"), "VERIFICAR FECHA")),"SIN VALOR AVANCE")</f>
        <v>CUMPLIDA</v>
      </c>
    </row>
    <row r="79" spans="1:19" ht="240.75">
      <c r="A79" s="784" t="s">
        <v>20</v>
      </c>
      <c r="B79" s="785" t="s">
        <v>13</v>
      </c>
      <c r="C79" s="807"/>
      <c r="D79" s="807"/>
      <c r="E79" s="801"/>
      <c r="F79" s="802"/>
      <c r="G79" s="801"/>
      <c r="H79" s="801"/>
      <c r="I79" s="800"/>
      <c r="J79" s="789" t="s">
        <v>2102</v>
      </c>
      <c r="K79" s="789" t="s">
        <v>839</v>
      </c>
      <c r="L79" s="790">
        <v>1</v>
      </c>
      <c r="M79" s="811">
        <v>43770</v>
      </c>
      <c r="N79" s="811">
        <v>44134</v>
      </c>
      <c r="O79" s="791">
        <f t="shared" si="2"/>
        <v>52</v>
      </c>
      <c r="P79" s="790">
        <v>1</v>
      </c>
      <c r="Q79" s="789" t="s">
        <v>2146</v>
      </c>
      <c r="R79" s="95">
        <f t="shared" si="3"/>
        <v>1</v>
      </c>
      <c r="S79" s="794" t="str">
        <f t="array" aca="1" ref="S79" ca="1">IF(ISNUMBER(R79),IF(R79=100%,"CUMPLIDA",IF(AND(ISNUMBER(N79),ISNUMBER(INDIRECT("FECHA_"&amp;$B79,1))), IF(N79&lt;=INDIRECT("FECHA_"&amp;$B79,1),"INCUMPLIDA","PROCESO"), "VERIFICAR FECHA")),"SIN VALOR AVANCE")</f>
        <v>CUMPLIDA</v>
      </c>
    </row>
    <row r="80" spans="1:19" ht="300">
      <c r="A80" s="784" t="s">
        <v>20</v>
      </c>
      <c r="B80" s="785" t="s">
        <v>13</v>
      </c>
      <c r="C80" s="807"/>
      <c r="D80" s="807"/>
      <c r="E80" s="801"/>
      <c r="F80" s="802"/>
      <c r="G80" s="801"/>
      <c r="H80" s="801"/>
      <c r="I80" s="817" t="s">
        <v>2147</v>
      </c>
      <c r="J80" s="789" t="s">
        <v>305</v>
      </c>
      <c r="K80" s="789" t="s">
        <v>2106</v>
      </c>
      <c r="L80" s="790">
        <v>3</v>
      </c>
      <c r="M80" s="811">
        <v>46174</v>
      </c>
      <c r="N80" s="811">
        <v>47118</v>
      </c>
      <c r="O80" s="791">
        <f t="shared" si="2"/>
        <v>134.85714285714286</v>
      </c>
      <c r="P80" s="790">
        <v>0</v>
      </c>
      <c r="Q80" s="789" t="s">
        <v>2107</v>
      </c>
      <c r="R80" s="95">
        <f t="shared" si="3"/>
        <v>0</v>
      </c>
      <c r="S80" s="794" t="str">
        <f t="array" aca="1" ref="S80" ca="1">IF(ISNUMBER(R80),IF(R80=100%,"CUMPLIDA",IF(AND(ISNUMBER(N80),ISNUMBER(INDIRECT("FECHA_"&amp;$B80,1))), IF(N80&lt;=INDIRECT("FECHA_"&amp;$B80,1),"INCUMPLIDA","PROCESO"), "VERIFICAR FECHA")),"SIN VALOR AVANCE")</f>
        <v>PROCESO</v>
      </c>
    </row>
    <row r="81" spans="1:19" ht="165.75" customHeight="1">
      <c r="A81" s="784" t="s">
        <v>20</v>
      </c>
      <c r="B81" s="785" t="s">
        <v>13</v>
      </c>
      <c r="C81" s="807"/>
      <c r="D81" s="807"/>
      <c r="E81" s="801"/>
      <c r="F81" s="802"/>
      <c r="G81" s="801"/>
      <c r="H81" s="801"/>
      <c r="I81" s="788" t="s">
        <v>2142</v>
      </c>
      <c r="J81" s="818" t="s">
        <v>2148</v>
      </c>
      <c r="K81" s="816" t="s">
        <v>2149</v>
      </c>
      <c r="L81" s="790">
        <v>3</v>
      </c>
      <c r="M81" s="811">
        <v>43726</v>
      </c>
      <c r="N81" s="811">
        <v>44042</v>
      </c>
      <c r="O81" s="791">
        <f t="shared" si="2"/>
        <v>45.142857142857146</v>
      </c>
      <c r="P81" s="790">
        <v>3</v>
      </c>
      <c r="Q81" s="789" t="s">
        <v>2133</v>
      </c>
      <c r="R81" s="95">
        <f t="shared" si="3"/>
        <v>1</v>
      </c>
      <c r="S81" s="794" t="str">
        <f t="array" aca="1" ref="S81" ca="1">IF(ISNUMBER(R81),IF(R81=100%,"CUMPLIDA",IF(AND(ISNUMBER(N81),ISNUMBER(INDIRECT("FECHA_"&amp;$B81,1))), IF(N81&lt;=INDIRECT("FECHA_"&amp;$B81,1),"INCUMPLIDA","PROCESO"), "VERIFICAR FECHA")),"SIN VALOR AVANCE")</f>
        <v>CUMPLIDA</v>
      </c>
    </row>
    <row r="82" spans="1:19" ht="225.75">
      <c r="A82" s="784" t="s">
        <v>20</v>
      </c>
      <c r="B82" s="785" t="s">
        <v>13</v>
      </c>
      <c r="C82" s="807"/>
      <c r="D82" s="807"/>
      <c r="E82" s="801"/>
      <c r="F82" s="802"/>
      <c r="G82" s="801"/>
      <c r="H82" s="801"/>
      <c r="I82" s="797"/>
      <c r="J82" s="818"/>
      <c r="K82" s="789" t="s">
        <v>2150</v>
      </c>
      <c r="L82" s="790">
        <v>3</v>
      </c>
      <c r="M82" s="811">
        <v>44044</v>
      </c>
      <c r="N82" s="811">
        <v>44134</v>
      </c>
      <c r="O82" s="791">
        <f t="shared" si="2"/>
        <v>12.857142857142858</v>
      </c>
      <c r="P82" s="790">
        <v>3</v>
      </c>
      <c r="Q82" s="789" t="s">
        <v>2151</v>
      </c>
      <c r="R82" s="95">
        <f t="shared" si="3"/>
        <v>1</v>
      </c>
      <c r="S82" s="794" t="str">
        <f t="array" aca="1" ref="S82" ca="1">IF(ISNUMBER(R82),IF(R82=100%,"CUMPLIDA",IF(AND(ISNUMBER(N82),ISNUMBER(INDIRECT("FECHA_"&amp;$B82,1))), IF(N82&lt;=INDIRECT("FECHA_"&amp;$B82,1),"INCUMPLIDA","PROCESO"), "VERIFICAR FECHA")),"SIN VALOR AVANCE")</f>
        <v>CUMPLIDA</v>
      </c>
    </row>
    <row r="83" spans="1:19" ht="165.75">
      <c r="A83" s="784" t="s">
        <v>20</v>
      </c>
      <c r="B83" s="785" t="s">
        <v>13</v>
      </c>
      <c r="C83" s="807"/>
      <c r="D83" s="807"/>
      <c r="E83" s="801"/>
      <c r="F83" s="802"/>
      <c r="G83" s="801"/>
      <c r="H83" s="801"/>
      <c r="I83" s="800"/>
      <c r="J83" s="789" t="s">
        <v>2152</v>
      </c>
      <c r="K83" s="816" t="s">
        <v>2149</v>
      </c>
      <c r="L83" s="790">
        <v>3</v>
      </c>
      <c r="M83" s="811">
        <v>43983</v>
      </c>
      <c r="N83" s="811">
        <v>44346</v>
      </c>
      <c r="O83" s="791">
        <f t="shared" si="2"/>
        <v>51.857142857142854</v>
      </c>
      <c r="P83" s="790">
        <v>3</v>
      </c>
      <c r="Q83" s="789" t="s">
        <v>2153</v>
      </c>
      <c r="R83" s="95">
        <f t="shared" si="3"/>
        <v>1</v>
      </c>
      <c r="S83" s="794" t="str">
        <f t="array" aca="1" ref="S83" ca="1">IF(ISNUMBER(R83),IF(R83=100%,"CUMPLIDA",IF(AND(ISNUMBER(N83),ISNUMBER(INDIRECT("FECHA_"&amp;$B83,1))), IF(N83&lt;=INDIRECT("FECHA_"&amp;$B83,1),"INCUMPLIDA","PROCESO"), "VERIFICAR FECHA")),"SIN VALOR AVANCE")</f>
        <v>CUMPLIDA</v>
      </c>
    </row>
    <row r="84" spans="1:19" ht="90.75">
      <c r="A84" s="784" t="s">
        <v>20</v>
      </c>
      <c r="B84" s="785" t="s">
        <v>13</v>
      </c>
      <c r="C84" s="807"/>
      <c r="D84" s="807"/>
      <c r="E84" s="801"/>
      <c r="F84" s="802"/>
      <c r="G84" s="801"/>
      <c r="H84" s="801"/>
      <c r="I84" s="803" t="s">
        <v>2154</v>
      </c>
      <c r="J84" s="789" t="s">
        <v>838</v>
      </c>
      <c r="K84" s="789" t="s">
        <v>839</v>
      </c>
      <c r="L84" s="804">
        <v>1</v>
      </c>
      <c r="M84" s="814">
        <v>45323</v>
      </c>
      <c r="N84" s="814">
        <v>45747</v>
      </c>
      <c r="O84" s="791">
        <f t="shared" si="2"/>
        <v>60.571428571428569</v>
      </c>
      <c r="P84" s="790">
        <v>1</v>
      </c>
      <c r="Q84" s="789" t="s">
        <v>2155</v>
      </c>
      <c r="R84" s="95">
        <f t="shared" si="3"/>
        <v>1</v>
      </c>
      <c r="S84" s="794" t="str">
        <f t="array" aca="1" ref="S84" ca="1">IF(ISNUMBER(R84),IF(R84=100%,"CUMPLIDA",IF(AND(ISNUMBER(N84),ISNUMBER(INDIRECT("FECHA_"&amp;$B84,1))), IF(N84&lt;=INDIRECT("FECHA_"&amp;$B84,1),"INCUMPLIDA","PROCESO"), "VERIFICAR FECHA")),"SIN VALOR AVANCE")</f>
        <v>CUMPLIDA</v>
      </c>
    </row>
    <row r="85" spans="1:19" ht="90.75">
      <c r="A85" s="784" t="s">
        <v>20</v>
      </c>
      <c r="B85" s="785" t="s">
        <v>13</v>
      </c>
      <c r="C85" s="807"/>
      <c r="D85" s="807"/>
      <c r="E85" s="801"/>
      <c r="F85" s="802"/>
      <c r="G85" s="801"/>
      <c r="H85" s="801"/>
      <c r="I85" s="803" t="s">
        <v>841</v>
      </c>
      <c r="J85" s="789" t="s">
        <v>841</v>
      </c>
      <c r="K85" s="789" t="s">
        <v>842</v>
      </c>
      <c r="L85" s="804">
        <v>1</v>
      </c>
      <c r="M85" s="814">
        <v>45323</v>
      </c>
      <c r="N85" s="814">
        <v>45747</v>
      </c>
      <c r="O85" s="791">
        <f t="shared" si="2"/>
        <v>60.571428571428569</v>
      </c>
      <c r="P85" s="790">
        <v>1</v>
      </c>
      <c r="Q85" s="789" t="s">
        <v>2156</v>
      </c>
      <c r="R85" s="95">
        <f t="shared" si="3"/>
        <v>1</v>
      </c>
      <c r="S85" s="794" t="str">
        <f t="array" aca="1" ref="S85" ca="1">IF(ISNUMBER(R85),IF(R85=100%,"CUMPLIDA",IF(AND(ISNUMBER(N85),ISNUMBER(INDIRECT("FECHA_"&amp;$B85,1))), IF(N85&lt;=INDIRECT("FECHA_"&amp;$B85,1),"INCUMPLIDA","PROCESO"), "VERIFICAR FECHA")),"SIN VALOR AVANCE")</f>
        <v>CUMPLIDA</v>
      </c>
    </row>
    <row r="86" spans="1:19" ht="90.75">
      <c r="A86" s="784" t="s">
        <v>20</v>
      </c>
      <c r="B86" s="785" t="s">
        <v>13</v>
      </c>
      <c r="C86" s="807"/>
      <c r="D86" s="807"/>
      <c r="E86" s="801"/>
      <c r="F86" s="802"/>
      <c r="G86" s="801"/>
      <c r="H86" s="801"/>
      <c r="I86" s="803" t="s">
        <v>844</v>
      </c>
      <c r="J86" s="789" t="s">
        <v>845</v>
      </c>
      <c r="K86" s="789" t="s">
        <v>846</v>
      </c>
      <c r="L86" s="804">
        <v>1</v>
      </c>
      <c r="M86" s="814">
        <v>45231</v>
      </c>
      <c r="N86" s="814">
        <v>45747</v>
      </c>
      <c r="O86" s="791">
        <f t="shared" si="2"/>
        <v>73.714285714285708</v>
      </c>
      <c r="P86" s="790">
        <v>1</v>
      </c>
      <c r="Q86" s="789" t="s">
        <v>2156</v>
      </c>
      <c r="R86" s="95">
        <f t="shared" si="3"/>
        <v>1</v>
      </c>
      <c r="S86" s="794" t="str">
        <f t="array" aca="1" ref="S86" ca="1">IF(ISNUMBER(R86),IF(R86=100%,"CUMPLIDA",IF(AND(ISNUMBER(N86),ISNUMBER(INDIRECT("FECHA_"&amp;$B86,1))), IF(N86&lt;=INDIRECT("FECHA_"&amp;$B86,1),"INCUMPLIDA","PROCESO"), "VERIFICAR FECHA")),"SIN VALOR AVANCE")</f>
        <v>CUMPLIDA</v>
      </c>
    </row>
    <row r="87" spans="1:19" ht="90.75">
      <c r="A87" s="784" t="s">
        <v>20</v>
      </c>
      <c r="B87" s="785" t="s">
        <v>13</v>
      </c>
      <c r="C87" s="807"/>
      <c r="D87" s="807"/>
      <c r="E87" s="801"/>
      <c r="F87" s="802"/>
      <c r="G87" s="801"/>
      <c r="H87" s="801"/>
      <c r="I87" s="803" t="s">
        <v>847</v>
      </c>
      <c r="J87" s="789" t="s">
        <v>847</v>
      </c>
      <c r="K87" s="789" t="s">
        <v>848</v>
      </c>
      <c r="L87" s="804">
        <v>1</v>
      </c>
      <c r="M87" s="814">
        <v>45323</v>
      </c>
      <c r="N87" s="814">
        <v>45747</v>
      </c>
      <c r="O87" s="791">
        <f t="shared" si="2"/>
        <v>60.571428571428569</v>
      </c>
      <c r="P87" s="790">
        <v>1</v>
      </c>
      <c r="Q87" s="789" t="s">
        <v>2155</v>
      </c>
      <c r="R87" s="95">
        <f t="shared" si="3"/>
        <v>1</v>
      </c>
      <c r="S87" s="794" t="str">
        <f t="array" aca="1" ref="S87" ca="1">IF(ISNUMBER(R87),IF(R87=100%,"CUMPLIDA",IF(AND(ISNUMBER(N87),ISNUMBER(INDIRECT("FECHA_"&amp;$B87,1))), IF(N87&lt;=INDIRECT("FECHA_"&amp;$B87,1),"INCUMPLIDA","PROCESO"), "VERIFICAR FECHA")),"SIN VALOR AVANCE")</f>
        <v>CUMPLIDA</v>
      </c>
    </row>
    <row r="88" spans="1:19" ht="90.75">
      <c r="A88" s="784" t="s">
        <v>20</v>
      </c>
      <c r="B88" s="785" t="s">
        <v>13</v>
      </c>
      <c r="C88" s="807"/>
      <c r="D88" s="807"/>
      <c r="E88" s="801"/>
      <c r="F88" s="802"/>
      <c r="G88" s="801"/>
      <c r="H88" s="801"/>
      <c r="I88" s="803" t="s">
        <v>2082</v>
      </c>
      <c r="J88" s="789" t="s">
        <v>2082</v>
      </c>
      <c r="K88" s="789" t="s">
        <v>850</v>
      </c>
      <c r="L88" s="804">
        <v>1</v>
      </c>
      <c r="M88" s="814">
        <v>45231</v>
      </c>
      <c r="N88" s="814">
        <v>45747</v>
      </c>
      <c r="O88" s="791">
        <f t="shared" si="2"/>
        <v>73.714285714285708</v>
      </c>
      <c r="P88" s="790">
        <v>1</v>
      </c>
      <c r="Q88" s="789" t="s">
        <v>2156</v>
      </c>
      <c r="R88" s="95">
        <f t="shared" si="3"/>
        <v>1</v>
      </c>
      <c r="S88" s="794" t="str">
        <f t="array" aca="1" ref="S88" ca="1">IF(ISNUMBER(R88),IF(R88=100%,"CUMPLIDA",IF(AND(ISNUMBER(N88),ISNUMBER(INDIRECT("FECHA_"&amp;$B88,1))), IF(N88&lt;=INDIRECT("FECHA_"&amp;$B88,1),"INCUMPLIDA","PROCESO"), "VERIFICAR FECHA")),"SIN VALOR AVANCE")</f>
        <v>CUMPLIDA</v>
      </c>
    </row>
    <row r="89" spans="1:19" ht="165.75">
      <c r="A89" s="784" t="s">
        <v>20</v>
      </c>
      <c r="B89" s="785" t="s">
        <v>13</v>
      </c>
      <c r="C89" s="807"/>
      <c r="D89" s="807"/>
      <c r="E89" s="801"/>
      <c r="F89" s="802"/>
      <c r="G89" s="801"/>
      <c r="H89" s="801"/>
      <c r="I89" s="803" t="s">
        <v>2084</v>
      </c>
      <c r="J89" s="789" t="s">
        <v>2084</v>
      </c>
      <c r="K89" s="789" t="s">
        <v>977</v>
      </c>
      <c r="L89" s="804">
        <v>1</v>
      </c>
      <c r="M89" s="814">
        <v>45231</v>
      </c>
      <c r="N89" s="814">
        <v>45808</v>
      </c>
      <c r="O89" s="791">
        <f t="shared" si="2"/>
        <v>82.428571428571431</v>
      </c>
      <c r="P89" s="790">
        <v>1</v>
      </c>
      <c r="Q89" s="789" t="s">
        <v>2157</v>
      </c>
      <c r="R89" s="95">
        <f t="shared" si="3"/>
        <v>1</v>
      </c>
      <c r="S89" s="794" t="str">
        <f t="array" aca="1" ref="S89" ca="1">IF(ISNUMBER(R89),IF(R89=100%,"CUMPLIDA",IF(AND(ISNUMBER(N89),ISNUMBER(INDIRECT("FECHA_"&amp;$B89,1))), IF(N89&lt;=INDIRECT("FECHA_"&amp;$B89,1),"INCUMPLIDA","PROCESO"), "VERIFICAR FECHA")),"SIN VALOR AVANCE")</f>
        <v>CUMPLIDA</v>
      </c>
    </row>
    <row r="90" spans="1:19" ht="120.75">
      <c r="A90" s="784" t="s">
        <v>20</v>
      </c>
      <c r="B90" s="785" t="s">
        <v>13</v>
      </c>
      <c r="C90" s="807"/>
      <c r="D90" s="807"/>
      <c r="E90" s="801"/>
      <c r="F90" s="802"/>
      <c r="G90" s="801"/>
      <c r="H90" s="801"/>
      <c r="I90" s="803" t="s">
        <v>854</v>
      </c>
      <c r="J90" s="789" t="s">
        <v>421</v>
      </c>
      <c r="K90" s="789" t="s">
        <v>855</v>
      </c>
      <c r="L90" s="804">
        <v>12</v>
      </c>
      <c r="M90" s="814">
        <v>46024</v>
      </c>
      <c r="N90" s="814">
        <v>47118</v>
      </c>
      <c r="O90" s="791">
        <f t="shared" si="2"/>
        <v>156.28571428571428</v>
      </c>
      <c r="P90" s="790">
        <v>0</v>
      </c>
      <c r="Q90" s="789" t="s">
        <v>2158</v>
      </c>
      <c r="R90" s="95">
        <f t="shared" si="3"/>
        <v>0</v>
      </c>
      <c r="S90" s="794" t="str">
        <f t="array" aca="1" ref="S90" ca="1">IF(ISNUMBER(R90),IF(R90=100%,"CUMPLIDA",IF(AND(ISNUMBER(N90),ISNUMBER(INDIRECT("FECHA_"&amp;$B90,1))), IF(N90&lt;=INDIRECT("FECHA_"&amp;$B90,1),"INCUMPLIDA","PROCESO"), "VERIFICAR FECHA")),"SIN VALOR AVANCE")</f>
        <v>PROCESO</v>
      </c>
    </row>
    <row r="91" spans="1:19" ht="90.75">
      <c r="A91" s="784" t="s">
        <v>20</v>
      </c>
      <c r="B91" s="785" t="s">
        <v>13</v>
      </c>
      <c r="C91" s="807"/>
      <c r="D91" s="807"/>
      <c r="E91" s="801"/>
      <c r="F91" s="802"/>
      <c r="G91" s="801"/>
      <c r="H91" s="801"/>
      <c r="I91" s="803" t="s">
        <v>857</v>
      </c>
      <c r="J91" s="789" t="s">
        <v>425</v>
      </c>
      <c r="K91" s="789" t="s">
        <v>426</v>
      </c>
      <c r="L91" s="804">
        <v>1</v>
      </c>
      <c r="M91" s="814">
        <v>46024</v>
      </c>
      <c r="N91" s="814">
        <v>47118</v>
      </c>
      <c r="O91" s="791">
        <f t="shared" si="2"/>
        <v>156.28571428571428</v>
      </c>
      <c r="P91" s="790">
        <v>0</v>
      </c>
      <c r="Q91" s="789" t="s">
        <v>2155</v>
      </c>
      <c r="R91" s="95">
        <f t="shared" si="3"/>
        <v>0</v>
      </c>
      <c r="S91" s="794" t="str">
        <f t="array" aca="1" ref="S91" ca="1">IF(ISNUMBER(R91),IF(R91=100%,"CUMPLIDA",IF(AND(ISNUMBER(N91),ISNUMBER(INDIRECT("FECHA_"&amp;$B91,1))), IF(N91&lt;=INDIRECT("FECHA_"&amp;$B91,1),"INCUMPLIDA","PROCESO"), "VERIFICAR FECHA")),"SIN VALOR AVANCE")</f>
        <v>PROCESO</v>
      </c>
    </row>
    <row r="92" spans="1:19" ht="180.75">
      <c r="A92" s="784" t="s">
        <v>20</v>
      </c>
      <c r="B92" s="785" t="s">
        <v>13</v>
      </c>
      <c r="C92" s="807"/>
      <c r="D92" s="807"/>
      <c r="E92" s="801"/>
      <c r="F92" s="802"/>
      <c r="G92" s="801"/>
      <c r="H92" s="801"/>
      <c r="I92" s="803" t="s">
        <v>858</v>
      </c>
      <c r="J92" s="789" t="s">
        <v>428</v>
      </c>
      <c r="K92" s="789" t="s">
        <v>429</v>
      </c>
      <c r="L92" s="804">
        <v>2</v>
      </c>
      <c r="M92" s="814">
        <v>46024</v>
      </c>
      <c r="N92" s="814">
        <v>47118</v>
      </c>
      <c r="O92" s="791">
        <f t="shared" si="2"/>
        <v>156.28571428571428</v>
      </c>
      <c r="P92" s="790">
        <v>0</v>
      </c>
      <c r="Q92" s="789" t="s">
        <v>2159</v>
      </c>
      <c r="R92" s="95">
        <f t="shared" si="3"/>
        <v>0</v>
      </c>
      <c r="S92" s="794" t="str">
        <f t="array" aca="1" ref="S92" ca="1">IF(ISNUMBER(R92),IF(R92=100%,"CUMPLIDA",IF(AND(ISNUMBER(N92),ISNUMBER(INDIRECT("FECHA_"&amp;$B92,1))), IF(N92&lt;=INDIRECT("FECHA_"&amp;$B92,1),"INCUMPLIDA","PROCESO"), "VERIFICAR FECHA")),"SIN VALOR AVANCE")</f>
        <v>PROCESO</v>
      </c>
    </row>
    <row r="93" spans="1:19" ht="165.75" customHeight="1">
      <c r="A93" s="784" t="s">
        <v>20</v>
      </c>
      <c r="B93" s="785" t="s">
        <v>13</v>
      </c>
      <c r="C93" s="807"/>
      <c r="D93" s="807"/>
      <c r="E93" s="801"/>
      <c r="F93" s="802"/>
      <c r="G93" s="801"/>
      <c r="H93" s="801"/>
      <c r="I93" s="788" t="s">
        <v>2160</v>
      </c>
      <c r="J93" s="818" t="s">
        <v>2161</v>
      </c>
      <c r="K93" s="816" t="s">
        <v>2149</v>
      </c>
      <c r="L93" s="790">
        <v>3</v>
      </c>
      <c r="M93" s="811">
        <v>43983</v>
      </c>
      <c r="N93" s="811">
        <v>44346</v>
      </c>
      <c r="O93" s="791">
        <f t="shared" si="2"/>
        <v>51.857142857142854</v>
      </c>
      <c r="P93" s="790">
        <v>3</v>
      </c>
      <c r="Q93" s="789" t="s">
        <v>2153</v>
      </c>
      <c r="R93" s="95">
        <f t="shared" si="3"/>
        <v>1</v>
      </c>
      <c r="S93" s="794" t="str">
        <f t="array" aca="1" ref="S93" ca="1">IF(ISNUMBER(R93),IF(R93=100%,"CUMPLIDA",IF(AND(ISNUMBER(N93),ISNUMBER(INDIRECT("FECHA_"&amp;$B93,1))), IF(N93&lt;=INDIRECT("FECHA_"&amp;$B93,1),"INCUMPLIDA","PROCESO"), "VERIFICAR FECHA")),"SIN VALOR AVANCE")</f>
        <v>CUMPLIDA</v>
      </c>
    </row>
    <row r="94" spans="1:19" ht="210.75">
      <c r="A94" s="784" t="s">
        <v>20</v>
      </c>
      <c r="B94" s="785" t="s">
        <v>13</v>
      </c>
      <c r="C94" s="807"/>
      <c r="D94" s="807"/>
      <c r="E94" s="801"/>
      <c r="F94" s="802"/>
      <c r="G94" s="801"/>
      <c r="H94" s="801"/>
      <c r="I94" s="797"/>
      <c r="J94" s="818"/>
      <c r="K94" s="789" t="s">
        <v>2150</v>
      </c>
      <c r="L94" s="790">
        <v>3</v>
      </c>
      <c r="M94" s="811">
        <v>44927</v>
      </c>
      <c r="N94" s="811">
        <v>45137</v>
      </c>
      <c r="O94" s="791">
        <f t="shared" si="2"/>
        <v>30</v>
      </c>
      <c r="P94" s="790">
        <v>3</v>
      </c>
      <c r="Q94" s="789" t="s">
        <v>2162</v>
      </c>
      <c r="R94" s="95">
        <f t="shared" si="3"/>
        <v>1</v>
      </c>
      <c r="S94" s="794" t="str">
        <f t="array" aca="1" ref="S94" ca="1">IF(ISNUMBER(R94),IF(R94=100%,"CUMPLIDA",IF(AND(ISNUMBER(N94),ISNUMBER(INDIRECT("FECHA_"&amp;$B94,1))), IF(N94&lt;=INDIRECT("FECHA_"&amp;$B94,1),"INCUMPLIDA","PROCESO"), "VERIFICAR FECHA")),"SIN VALOR AVANCE")</f>
        <v>CUMPLIDA</v>
      </c>
    </row>
    <row r="95" spans="1:19" ht="180.75">
      <c r="A95" s="784" t="s">
        <v>20</v>
      </c>
      <c r="B95" s="785" t="s">
        <v>13</v>
      </c>
      <c r="C95" s="807"/>
      <c r="D95" s="807"/>
      <c r="E95" s="801"/>
      <c r="F95" s="802"/>
      <c r="G95" s="801"/>
      <c r="H95" s="801"/>
      <c r="I95" s="797"/>
      <c r="J95" s="818" t="s">
        <v>2163</v>
      </c>
      <c r="K95" s="816" t="s">
        <v>2149</v>
      </c>
      <c r="L95" s="790">
        <v>3</v>
      </c>
      <c r="M95" s="811">
        <v>43726</v>
      </c>
      <c r="N95" s="811">
        <v>44042</v>
      </c>
      <c r="O95" s="791">
        <f t="shared" si="2"/>
        <v>45.142857142857146</v>
      </c>
      <c r="P95" s="790">
        <v>3</v>
      </c>
      <c r="Q95" s="789" t="s">
        <v>2164</v>
      </c>
      <c r="R95" s="95">
        <f t="shared" si="3"/>
        <v>1</v>
      </c>
      <c r="S95" s="794" t="str">
        <f t="array" aca="1" ref="S95" ca="1">IF(ISNUMBER(R95),IF(R95=100%,"CUMPLIDA",IF(AND(ISNUMBER(N95),ISNUMBER(INDIRECT("FECHA_"&amp;$B95,1))), IF(N95&lt;=INDIRECT("FECHA_"&amp;$B95,1),"INCUMPLIDA","PROCESO"), "VERIFICAR FECHA")),"SIN VALOR AVANCE")</f>
        <v>CUMPLIDA</v>
      </c>
    </row>
    <row r="96" spans="1:19" ht="210">
      <c r="A96" s="784" t="s">
        <v>20</v>
      </c>
      <c r="B96" s="785" t="s">
        <v>13</v>
      </c>
      <c r="C96" s="807"/>
      <c r="D96" s="807"/>
      <c r="E96" s="801"/>
      <c r="F96" s="802"/>
      <c r="G96" s="801"/>
      <c r="H96" s="801"/>
      <c r="I96" s="797"/>
      <c r="J96" s="818"/>
      <c r="K96" s="789" t="s">
        <v>2150</v>
      </c>
      <c r="L96" s="790">
        <v>3</v>
      </c>
      <c r="M96" s="811">
        <v>44044</v>
      </c>
      <c r="N96" s="811">
        <v>44196</v>
      </c>
      <c r="O96" s="791">
        <f t="shared" si="2"/>
        <v>21.714285714285715</v>
      </c>
      <c r="P96" s="790">
        <v>3</v>
      </c>
      <c r="Q96" s="789" t="s">
        <v>2164</v>
      </c>
      <c r="R96" s="95">
        <f t="shared" si="3"/>
        <v>1</v>
      </c>
      <c r="S96" s="794" t="str">
        <f t="array" aca="1" ref="S96" ca="1">IF(ISNUMBER(R96),IF(R96=100%,"CUMPLIDA",IF(AND(ISNUMBER(N96),ISNUMBER(INDIRECT("FECHA_"&amp;$B96,1))), IF(N96&lt;=INDIRECT("FECHA_"&amp;$B96,1),"INCUMPLIDA","PROCESO"), "VERIFICAR FECHA")),"SIN VALOR AVANCE")</f>
        <v>CUMPLIDA</v>
      </c>
    </row>
    <row r="97" spans="1:19" ht="240.75">
      <c r="A97" s="784" t="s">
        <v>20</v>
      </c>
      <c r="B97" s="785" t="s">
        <v>13</v>
      </c>
      <c r="C97" s="807"/>
      <c r="D97" s="807"/>
      <c r="E97" s="801"/>
      <c r="F97" s="802"/>
      <c r="G97" s="801"/>
      <c r="H97" s="801"/>
      <c r="I97" s="800"/>
      <c r="J97" s="789" t="s">
        <v>2165</v>
      </c>
      <c r="K97" s="789" t="s">
        <v>839</v>
      </c>
      <c r="L97" s="790">
        <v>1</v>
      </c>
      <c r="M97" s="811">
        <v>44013</v>
      </c>
      <c r="N97" s="811">
        <v>44196</v>
      </c>
      <c r="O97" s="791">
        <f t="shared" si="2"/>
        <v>26.142857142857142</v>
      </c>
      <c r="P97" s="790">
        <v>1</v>
      </c>
      <c r="Q97" s="789" t="s">
        <v>2166</v>
      </c>
      <c r="R97" s="95">
        <f t="shared" si="3"/>
        <v>1</v>
      </c>
      <c r="S97" s="794" t="str">
        <f t="array" aca="1" ref="S97" ca="1">IF(ISNUMBER(R97),IF(R97=100%,"CUMPLIDA",IF(AND(ISNUMBER(N97),ISNUMBER(INDIRECT("FECHA_"&amp;$B97,1))), IF(N97&lt;=INDIRECT("FECHA_"&amp;$B97,1),"INCUMPLIDA","PROCESO"), "VERIFICAR FECHA")),"SIN VALOR AVANCE")</f>
        <v>CUMPLIDA</v>
      </c>
    </row>
    <row r="98" spans="1:19" ht="300">
      <c r="A98" s="784" t="s">
        <v>20</v>
      </c>
      <c r="B98" s="785" t="s">
        <v>13</v>
      </c>
      <c r="C98" s="807"/>
      <c r="D98" s="807"/>
      <c r="E98" s="801"/>
      <c r="F98" s="802"/>
      <c r="G98" s="801"/>
      <c r="H98" s="801"/>
      <c r="I98" s="817" t="s">
        <v>2147</v>
      </c>
      <c r="J98" s="789" t="s">
        <v>305</v>
      </c>
      <c r="K98" s="789" t="s">
        <v>2106</v>
      </c>
      <c r="L98" s="790">
        <v>3</v>
      </c>
      <c r="M98" s="811">
        <v>46174</v>
      </c>
      <c r="N98" s="811">
        <v>47118</v>
      </c>
      <c r="O98" s="791">
        <f t="shared" si="2"/>
        <v>134.85714285714286</v>
      </c>
      <c r="P98" s="790">
        <v>0</v>
      </c>
      <c r="Q98" s="789" t="s">
        <v>2107</v>
      </c>
      <c r="R98" s="95">
        <f t="shared" si="3"/>
        <v>0</v>
      </c>
      <c r="S98" s="794" t="str">
        <f t="array" aca="1" ref="S98" ca="1">IF(ISNUMBER(R98),IF(R98=100%,"CUMPLIDA",IF(AND(ISNUMBER(N98),ISNUMBER(INDIRECT("FECHA_"&amp;$B98,1))), IF(N98&lt;=INDIRECT("FECHA_"&amp;$B98,1),"INCUMPLIDA","PROCESO"), "VERIFICAR FECHA")),"SIN VALOR AVANCE")</f>
        <v>PROCESO</v>
      </c>
    </row>
    <row r="99" spans="1:19" ht="409.5">
      <c r="A99" s="784" t="s">
        <v>20</v>
      </c>
      <c r="B99" s="785" t="s">
        <v>13</v>
      </c>
      <c r="C99" s="807"/>
      <c r="D99" s="807"/>
      <c r="E99" s="801"/>
      <c r="F99" s="802"/>
      <c r="G99" s="801"/>
      <c r="H99" s="801"/>
      <c r="I99" s="803" t="s">
        <v>2167</v>
      </c>
      <c r="J99" s="789" t="s">
        <v>2168</v>
      </c>
      <c r="K99" s="789" t="s">
        <v>2120</v>
      </c>
      <c r="L99" s="790">
        <v>19</v>
      </c>
      <c r="M99" s="811">
        <v>42146</v>
      </c>
      <c r="N99" s="811">
        <v>42287</v>
      </c>
      <c r="O99" s="791">
        <f t="shared" si="2"/>
        <v>20.142857142857142</v>
      </c>
      <c r="P99" s="790">
        <v>19</v>
      </c>
      <c r="Q99" s="789" t="s">
        <v>2169</v>
      </c>
      <c r="R99" s="95">
        <f t="shared" si="3"/>
        <v>1</v>
      </c>
      <c r="S99" s="794" t="str">
        <f t="array" aca="1" ref="S99" ca="1">IF(ISNUMBER(R99),IF(R99=100%,"CUMPLIDA",IF(AND(ISNUMBER(N99),ISNUMBER(INDIRECT("FECHA_"&amp;$B99,1))), IF(N99&lt;=INDIRECT("FECHA_"&amp;$B99,1),"INCUMPLIDA","PROCESO"), "VERIFICAR FECHA")),"SIN VALOR AVANCE")</f>
        <v>CUMPLIDA</v>
      </c>
    </row>
    <row r="100" spans="1:19" ht="240" customHeight="1">
      <c r="A100" s="784" t="s">
        <v>20</v>
      </c>
      <c r="B100" s="785" t="s">
        <v>13</v>
      </c>
      <c r="C100" s="807" t="s">
        <v>2170</v>
      </c>
      <c r="D100" s="807" t="s">
        <v>2171</v>
      </c>
      <c r="E100" s="801" t="s">
        <v>2172</v>
      </c>
      <c r="F100" s="802"/>
      <c r="G100" s="801"/>
      <c r="H100" s="801" t="s">
        <v>2173</v>
      </c>
      <c r="I100" s="801" t="s">
        <v>2174</v>
      </c>
      <c r="J100" s="789" t="s">
        <v>2175</v>
      </c>
      <c r="K100" s="789" t="s">
        <v>2176</v>
      </c>
      <c r="L100" s="790">
        <v>1</v>
      </c>
      <c r="M100" s="811">
        <v>42522</v>
      </c>
      <c r="N100" s="811">
        <v>42735</v>
      </c>
      <c r="O100" s="791">
        <f t="shared" si="2"/>
        <v>30.428571428571427</v>
      </c>
      <c r="P100" s="790">
        <v>1</v>
      </c>
      <c r="Q100" s="789" t="s">
        <v>2177</v>
      </c>
      <c r="R100" s="95">
        <f t="shared" si="3"/>
        <v>1</v>
      </c>
      <c r="S100" s="794" t="str">
        <f t="array" aca="1" ref="S100" ca="1">IF(ISNUMBER(R100),IF(R100=100%,"CUMPLIDA",IF(AND(ISNUMBER(N100),ISNUMBER(INDIRECT("FECHA_"&amp;$B100,1))), IF(N100&lt;=INDIRECT("FECHA_"&amp;$B100,1),"INCUMPLIDA","PROCESO"), "VERIFICAR FECHA")),"SIN VALOR AVANCE")</f>
        <v>CUMPLIDA</v>
      </c>
    </row>
    <row r="101" spans="1:19" ht="195.75">
      <c r="A101" s="784" t="s">
        <v>20</v>
      </c>
      <c r="B101" s="785" t="s">
        <v>13</v>
      </c>
      <c r="C101" s="807"/>
      <c r="D101" s="807"/>
      <c r="E101" s="801"/>
      <c r="F101" s="802"/>
      <c r="G101" s="801"/>
      <c r="H101" s="801"/>
      <c r="I101" s="801"/>
      <c r="J101" s="789" t="s">
        <v>2178</v>
      </c>
      <c r="K101" s="789" t="s">
        <v>2179</v>
      </c>
      <c r="L101" s="790">
        <v>2</v>
      </c>
      <c r="M101" s="811">
        <v>42737</v>
      </c>
      <c r="N101" s="811">
        <v>42947</v>
      </c>
      <c r="O101" s="791">
        <f t="shared" si="2"/>
        <v>30</v>
      </c>
      <c r="P101" s="790">
        <v>2</v>
      </c>
      <c r="Q101" s="789" t="s">
        <v>2180</v>
      </c>
      <c r="R101" s="95">
        <f t="shared" si="3"/>
        <v>1</v>
      </c>
      <c r="S101" s="794" t="str">
        <f t="array" aca="1" ref="S101" ca="1">IF(ISNUMBER(R101),IF(R101=100%,"CUMPLIDA",IF(AND(ISNUMBER(N101),ISNUMBER(INDIRECT("FECHA_"&amp;$B101,1))), IF(N101&lt;=INDIRECT("FECHA_"&amp;$B101,1),"INCUMPLIDA","PROCESO"), "VERIFICAR FECHA")),"SIN VALOR AVANCE")</f>
        <v>CUMPLIDA</v>
      </c>
    </row>
    <row r="102" spans="1:19" ht="225" customHeight="1">
      <c r="A102" s="784" t="s">
        <v>20</v>
      </c>
      <c r="B102" s="785" t="s">
        <v>13</v>
      </c>
      <c r="C102" s="807"/>
      <c r="D102" s="807"/>
      <c r="E102" s="801"/>
      <c r="F102" s="802"/>
      <c r="G102" s="801"/>
      <c r="H102" s="801"/>
      <c r="I102" s="801"/>
      <c r="J102" s="789" t="s">
        <v>2181</v>
      </c>
      <c r="K102" s="789" t="s">
        <v>2182</v>
      </c>
      <c r="L102" s="790">
        <v>3</v>
      </c>
      <c r="M102" s="811">
        <v>42948</v>
      </c>
      <c r="N102" s="811">
        <v>43220</v>
      </c>
      <c r="O102" s="791">
        <f t="shared" si="2"/>
        <v>38.857142857142854</v>
      </c>
      <c r="P102" s="790">
        <v>3</v>
      </c>
      <c r="Q102" s="789" t="s">
        <v>2183</v>
      </c>
      <c r="R102" s="95">
        <f t="shared" si="3"/>
        <v>1</v>
      </c>
      <c r="S102" s="794" t="str">
        <f t="array" aca="1" ref="S102" ca="1">IF(ISNUMBER(R102),IF(R102=100%,"CUMPLIDA",IF(AND(ISNUMBER(N102),ISNUMBER(INDIRECT("FECHA_"&amp;$B102,1))), IF(N102&lt;=INDIRECT("FECHA_"&amp;$B102,1),"INCUMPLIDA","PROCESO"), "VERIFICAR FECHA")),"SIN VALOR AVANCE")</f>
        <v>CUMPLIDA</v>
      </c>
    </row>
    <row r="103" spans="1:19" ht="210.75">
      <c r="A103" s="784" t="s">
        <v>20</v>
      </c>
      <c r="B103" s="785" t="s">
        <v>13</v>
      </c>
      <c r="C103" s="807"/>
      <c r="D103" s="807"/>
      <c r="E103" s="801"/>
      <c r="F103" s="802"/>
      <c r="G103" s="801"/>
      <c r="H103" s="801"/>
      <c r="I103" s="803" t="s">
        <v>2076</v>
      </c>
      <c r="J103" s="789" t="s">
        <v>1772</v>
      </c>
      <c r="K103" s="789" t="s">
        <v>1244</v>
      </c>
      <c r="L103" s="790">
        <v>1</v>
      </c>
      <c r="M103" s="811">
        <v>45231</v>
      </c>
      <c r="N103" s="811">
        <v>45504</v>
      </c>
      <c r="O103" s="791">
        <f t="shared" si="2"/>
        <v>39</v>
      </c>
      <c r="P103" s="790">
        <v>1</v>
      </c>
      <c r="Q103" s="789" t="s">
        <v>2089</v>
      </c>
      <c r="R103" s="95">
        <f t="shared" si="3"/>
        <v>1</v>
      </c>
      <c r="S103" s="794" t="str">
        <f t="array" aca="1" ref="S103" ca="1">IF(ISNUMBER(R103),IF(R103=100%,"CUMPLIDA",IF(AND(ISNUMBER(N103),ISNUMBER(INDIRECT("FECHA_"&amp;$B103,1))), IF(N103&lt;=INDIRECT("FECHA_"&amp;$B103,1),"INCUMPLIDA","PROCESO"), "VERIFICAR FECHA")),"SIN VALOR AVANCE")</f>
        <v>CUMPLIDA</v>
      </c>
    </row>
    <row r="104" spans="1:19" ht="210.75">
      <c r="A104" s="784" t="s">
        <v>20</v>
      </c>
      <c r="B104" s="785" t="s">
        <v>13</v>
      </c>
      <c r="C104" s="807"/>
      <c r="D104" s="807"/>
      <c r="E104" s="801"/>
      <c r="F104" s="802"/>
      <c r="G104" s="801"/>
      <c r="H104" s="801"/>
      <c r="I104" s="803" t="s">
        <v>2078</v>
      </c>
      <c r="J104" s="813" t="s">
        <v>1247</v>
      </c>
      <c r="K104" s="813" t="s">
        <v>1248</v>
      </c>
      <c r="L104" s="790">
        <v>1</v>
      </c>
      <c r="M104" s="811">
        <v>45231</v>
      </c>
      <c r="N104" s="811">
        <v>45504</v>
      </c>
      <c r="O104" s="791">
        <f t="shared" si="2"/>
        <v>39</v>
      </c>
      <c r="P104" s="790">
        <v>1</v>
      </c>
      <c r="Q104" s="789" t="s">
        <v>2184</v>
      </c>
      <c r="R104" s="95">
        <f t="shared" si="3"/>
        <v>1</v>
      </c>
      <c r="S104" s="794" t="str">
        <f t="array" aca="1" ref="S104" ca="1">IF(ISNUMBER(R104),IF(R104=100%,"CUMPLIDA",IF(AND(ISNUMBER(N104),ISNUMBER(INDIRECT("FECHA_"&amp;$B104,1))), IF(N104&lt;=INDIRECT("FECHA_"&amp;$B104,1),"INCUMPLIDA","PROCESO"), "VERIFICAR FECHA")),"SIN VALOR AVANCE")</f>
        <v>CUMPLIDA</v>
      </c>
    </row>
    <row r="105" spans="1:19" ht="75.75">
      <c r="A105" s="784" t="s">
        <v>20</v>
      </c>
      <c r="B105" s="785" t="s">
        <v>13</v>
      </c>
      <c r="C105" s="807"/>
      <c r="D105" s="807"/>
      <c r="E105" s="801"/>
      <c r="F105" s="802"/>
      <c r="G105" s="801"/>
      <c r="H105" s="801"/>
      <c r="I105" s="803" t="s">
        <v>837</v>
      </c>
      <c r="J105" s="789" t="s">
        <v>838</v>
      </c>
      <c r="K105" s="789" t="s">
        <v>839</v>
      </c>
      <c r="L105" s="804">
        <v>1</v>
      </c>
      <c r="M105" s="814">
        <v>45352</v>
      </c>
      <c r="N105" s="814">
        <v>45747</v>
      </c>
      <c r="O105" s="791">
        <f t="shared" si="2"/>
        <v>56.428571428571431</v>
      </c>
      <c r="P105" s="790">
        <v>1</v>
      </c>
      <c r="Q105" s="789" t="s">
        <v>2185</v>
      </c>
      <c r="R105" s="95">
        <f t="shared" si="3"/>
        <v>1</v>
      </c>
      <c r="S105" s="794" t="str">
        <f t="array" aca="1" ref="S105" ca="1">IF(ISNUMBER(R105),IF(R105=100%,"CUMPLIDA",IF(AND(ISNUMBER(N105),ISNUMBER(INDIRECT("FECHA_"&amp;$B105,1))), IF(N105&lt;=INDIRECT("FECHA_"&amp;$B105,1),"INCUMPLIDA","PROCESO"), "VERIFICAR FECHA")),"SIN VALOR AVANCE")</f>
        <v>CUMPLIDA</v>
      </c>
    </row>
    <row r="106" spans="1:19" ht="135.75">
      <c r="A106" s="784" t="s">
        <v>20</v>
      </c>
      <c r="B106" s="785" t="s">
        <v>13</v>
      </c>
      <c r="C106" s="807"/>
      <c r="D106" s="807"/>
      <c r="E106" s="801"/>
      <c r="F106" s="802"/>
      <c r="G106" s="801"/>
      <c r="H106" s="801"/>
      <c r="I106" s="803" t="s">
        <v>841</v>
      </c>
      <c r="J106" s="789" t="s">
        <v>841</v>
      </c>
      <c r="K106" s="789" t="s">
        <v>842</v>
      </c>
      <c r="L106" s="804">
        <v>1</v>
      </c>
      <c r="M106" s="814">
        <v>45352</v>
      </c>
      <c r="N106" s="814">
        <v>45747</v>
      </c>
      <c r="O106" s="791">
        <f t="shared" si="2"/>
        <v>56.428571428571431</v>
      </c>
      <c r="P106" s="790">
        <v>1</v>
      </c>
      <c r="Q106" s="789" t="s">
        <v>2186</v>
      </c>
      <c r="R106" s="95">
        <f t="shared" si="3"/>
        <v>1</v>
      </c>
      <c r="S106" s="794" t="str">
        <f t="array" aca="1" ref="S106" ca="1">IF(ISNUMBER(R106),IF(R106=100%,"CUMPLIDA",IF(AND(ISNUMBER(N106),ISNUMBER(INDIRECT("FECHA_"&amp;$B106,1))), IF(N106&lt;=INDIRECT("FECHA_"&amp;$B106,1),"INCUMPLIDA","PROCESO"), "VERIFICAR FECHA")),"SIN VALOR AVANCE")</f>
        <v>CUMPLIDA</v>
      </c>
    </row>
    <row r="107" spans="1:19" ht="75.75">
      <c r="A107" s="784" t="s">
        <v>20</v>
      </c>
      <c r="B107" s="785" t="s">
        <v>13</v>
      </c>
      <c r="C107" s="807"/>
      <c r="D107" s="807"/>
      <c r="E107" s="801"/>
      <c r="F107" s="802"/>
      <c r="G107" s="801"/>
      <c r="H107" s="801"/>
      <c r="I107" s="803" t="s">
        <v>847</v>
      </c>
      <c r="J107" s="789" t="s">
        <v>847</v>
      </c>
      <c r="K107" s="789" t="s">
        <v>848</v>
      </c>
      <c r="L107" s="804">
        <v>1</v>
      </c>
      <c r="M107" s="814">
        <v>45352</v>
      </c>
      <c r="N107" s="814">
        <v>45747</v>
      </c>
      <c r="O107" s="791">
        <f t="shared" si="2"/>
        <v>56.428571428571431</v>
      </c>
      <c r="P107" s="790">
        <v>1</v>
      </c>
      <c r="Q107" s="789" t="s">
        <v>2185</v>
      </c>
      <c r="R107" s="95">
        <f t="shared" si="3"/>
        <v>1</v>
      </c>
      <c r="S107" s="794" t="str">
        <f t="array" aca="1" ref="S107" ca="1">IF(ISNUMBER(R107),IF(R107=100%,"CUMPLIDA",IF(AND(ISNUMBER(N107),ISNUMBER(INDIRECT("FECHA_"&amp;$B107,1))), IF(N107&lt;=INDIRECT("FECHA_"&amp;$B107,1),"INCUMPLIDA","PROCESO"), "VERIFICAR FECHA")),"SIN VALOR AVANCE")</f>
        <v>CUMPLIDA</v>
      </c>
    </row>
    <row r="108" spans="1:19" ht="135.75">
      <c r="A108" s="784" t="s">
        <v>20</v>
      </c>
      <c r="B108" s="785" t="s">
        <v>13</v>
      </c>
      <c r="C108" s="807"/>
      <c r="D108" s="807"/>
      <c r="E108" s="801"/>
      <c r="F108" s="802"/>
      <c r="G108" s="801"/>
      <c r="H108" s="801"/>
      <c r="I108" s="803" t="s">
        <v>2082</v>
      </c>
      <c r="J108" s="789" t="s">
        <v>2082</v>
      </c>
      <c r="K108" s="789" t="s">
        <v>850</v>
      </c>
      <c r="L108" s="804">
        <v>1</v>
      </c>
      <c r="M108" s="814">
        <v>45352</v>
      </c>
      <c r="N108" s="814">
        <v>45747</v>
      </c>
      <c r="O108" s="791">
        <f t="shared" si="2"/>
        <v>56.428571428571431</v>
      </c>
      <c r="P108" s="790">
        <v>1</v>
      </c>
      <c r="Q108" s="789" t="s">
        <v>2186</v>
      </c>
      <c r="R108" s="95">
        <f t="shared" si="3"/>
        <v>1</v>
      </c>
      <c r="S108" s="794" t="str">
        <f t="array" aca="1" ref="S108" ca="1">IF(ISNUMBER(R108),IF(R108=100%,"CUMPLIDA",IF(AND(ISNUMBER(N108),ISNUMBER(INDIRECT("FECHA_"&amp;$B108,1))), IF(N108&lt;=INDIRECT("FECHA_"&amp;$B108,1),"INCUMPLIDA","PROCESO"), "VERIFICAR FECHA")),"SIN VALOR AVANCE")</f>
        <v>CUMPLIDA</v>
      </c>
    </row>
    <row r="109" spans="1:19" ht="195.75">
      <c r="A109" s="784" t="s">
        <v>20</v>
      </c>
      <c r="B109" s="785" t="s">
        <v>13</v>
      </c>
      <c r="C109" s="807"/>
      <c r="D109" s="807"/>
      <c r="E109" s="801"/>
      <c r="F109" s="802"/>
      <c r="G109" s="801"/>
      <c r="H109" s="801"/>
      <c r="I109" s="803" t="s">
        <v>2084</v>
      </c>
      <c r="J109" s="789" t="s">
        <v>2084</v>
      </c>
      <c r="K109" s="789" t="s">
        <v>977</v>
      </c>
      <c r="L109" s="804">
        <v>1</v>
      </c>
      <c r="M109" s="814">
        <v>45352</v>
      </c>
      <c r="N109" s="814">
        <v>45747</v>
      </c>
      <c r="O109" s="791">
        <f t="shared" si="2"/>
        <v>56.428571428571431</v>
      </c>
      <c r="P109" s="790">
        <v>1</v>
      </c>
      <c r="Q109" s="789" t="s">
        <v>2187</v>
      </c>
      <c r="R109" s="95">
        <f t="shared" si="3"/>
        <v>1</v>
      </c>
      <c r="S109" s="794" t="str">
        <f t="array" aca="1" ref="S109" ca="1">IF(ISNUMBER(R109),IF(R109=100%,"CUMPLIDA",IF(AND(ISNUMBER(N109),ISNUMBER(INDIRECT("FECHA_"&amp;$B109,1))), IF(N109&lt;=INDIRECT("FECHA_"&amp;$B109,1),"INCUMPLIDA","PROCESO"), "VERIFICAR FECHA")),"SIN VALOR AVANCE")</f>
        <v>CUMPLIDA</v>
      </c>
    </row>
    <row r="110" spans="1:19" ht="195.75">
      <c r="A110" s="784" t="s">
        <v>20</v>
      </c>
      <c r="B110" s="785" t="s">
        <v>13</v>
      </c>
      <c r="C110" s="807"/>
      <c r="D110" s="807"/>
      <c r="E110" s="801"/>
      <c r="F110" s="802"/>
      <c r="G110" s="801"/>
      <c r="H110" s="801"/>
      <c r="I110" s="803" t="s">
        <v>854</v>
      </c>
      <c r="J110" s="789" t="s">
        <v>421</v>
      </c>
      <c r="K110" s="789" t="s">
        <v>855</v>
      </c>
      <c r="L110" s="804">
        <v>10</v>
      </c>
      <c r="M110" s="814">
        <v>45748</v>
      </c>
      <c r="N110" s="814">
        <v>47118</v>
      </c>
      <c r="O110" s="791">
        <f t="shared" si="2"/>
        <v>195.71428571428572</v>
      </c>
      <c r="P110" s="790">
        <v>0.61</v>
      </c>
      <c r="Q110" s="789" t="s">
        <v>2188</v>
      </c>
      <c r="R110" s="95">
        <f t="shared" si="3"/>
        <v>6.0999999999999999E-2</v>
      </c>
      <c r="S110" s="794" t="str">
        <f t="array" aca="1" ref="S110" ca="1">IF(ISNUMBER(R110),IF(R110=100%,"CUMPLIDA",IF(AND(ISNUMBER(N110),ISNUMBER(INDIRECT("FECHA_"&amp;$B110,1))), IF(N110&lt;=INDIRECT("FECHA_"&amp;$B110,1),"INCUMPLIDA","PROCESO"), "VERIFICAR FECHA")),"SIN VALOR AVANCE")</f>
        <v>PROCESO</v>
      </c>
    </row>
    <row r="111" spans="1:19" ht="75.75">
      <c r="A111" s="784" t="s">
        <v>20</v>
      </c>
      <c r="B111" s="785" t="s">
        <v>13</v>
      </c>
      <c r="C111" s="807"/>
      <c r="D111" s="807"/>
      <c r="E111" s="801"/>
      <c r="F111" s="802"/>
      <c r="G111" s="801"/>
      <c r="H111" s="801"/>
      <c r="I111" s="803" t="s">
        <v>857</v>
      </c>
      <c r="J111" s="789" t="s">
        <v>2189</v>
      </c>
      <c r="K111" s="789" t="s">
        <v>426</v>
      </c>
      <c r="L111" s="804">
        <v>1</v>
      </c>
      <c r="M111" s="814">
        <v>45748</v>
      </c>
      <c r="N111" s="814">
        <v>47118</v>
      </c>
      <c r="O111" s="791">
        <f t="shared" si="2"/>
        <v>195.71428571428572</v>
      </c>
      <c r="P111" s="790">
        <v>0</v>
      </c>
      <c r="Q111" s="789" t="s">
        <v>2185</v>
      </c>
      <c r="R111" s="95">
        <f t="shared" si="3"/>
        <v>0</v>
      </c>
      <c r="S111" s="794" t="str">
        <f t="array" aca="1" ref="S111" ca="1">IF(ISNUMBER(R111),IF(R111=100%,"CUMPLIDA",IF(AND(ISNUMBER(N111),ISNUMBER(INDIRECT("FECHA_"&amp;$B111,1))), IF(N111&lt;=INDIRECT("FECHA_"&amp;$B111,1),"INCUMPLIDA","PROCESO"), "VERIFICAR FECHA")),"SIN VALOR AVANCE")</f>
        <v>PROCESO</v>
      </c>
    </row>
    <row r="112" spans="1:19" ht="240.75">
      <c r="A112" s="784" t="s">
        <v>20</v>
      </c>
      <c r="B112" s="785" t="s">
        <v>13</v>
      </c>
      <c r="C112" s="807"/>
      <c r="D112" s="807"/>
      <c r="E112" s="801"/>
      <c r="F112" s="802"/>
      <c r="G112" s="801"/>
      <c r="H112" s="801"/>
      <c r="I112" s="803" t="s">
        <v>858</v>
      </c>
      <c r="J112" s="789" t="s">
        <v>428</v>
      </c>
      <c r="K112" s="789" t="s">
        <v>2088</v>
      </c>
      <c r="L112" s="804">
        <v>1</v>
      </c>
      <c r="M112" s="814">
        <v>45748</v>
      </c>
      <c r="N112" s="814">
        <v>47118</v>
      </c>
      <c r="O112" s="791">
        <f t="shared" si="2"/>
        <v>195.71428571428572</v>
      </c>
      <c r="P112" s="790">
        <v>0</v>
      </c>
      <c r="Q112" s="789" t="s">
        <v>2190</v>
      </c>
      <c r="R112" s="95">
        <f t="shared" si="3"/>
        <v>0</v>
      </c>
      <c r="S112" s="794" t="str">
        <f t="array" aca="1" ref="S112" ca="1">IF(ISNUMBER(R112),IF(R112=100%,"CUMPLIDA",IF(AND(ISNUMBER(N112),ISNUMBER(INDIRECT("FECHA_"&amp;$B112,1))), IF(N112&lt;=INDIRECT("FECHA_"&amp;$B112,1),"INCUMPLIDA","PROCESO"), "VERIFICAR FECHA")),"SIN VALOR AVANCE")</f>
        <v>PROCESO</v>
      </c>
    </row>
    <row r="113" spans="1:19" ht="240">
      <c r="A113" s="784" t="s">
        <v>20</v>
      </c>
      <c r="B113" s="785" t="s">
        <v>13</v>
      </c>
      <c r="C113" s="807" t="s">
        <v>2191</v>
      </c>
      <c r="D113" s="807" t="s">
        <v>1749</v>
      </c>
      <c r="E113" s="801" t="s">
        <v>2192</v>
      </c>
      <c r="F113" s="802"/>
      <c r="G113" s="801"/>
      <c r="H113" s="801" t="s">
        <v>2193</v>
      </c>
      <c r="I113" s="801" t="s">
        <v>2174</v>
      </c>
      <c r="J113" s="789" t="s">
        <v>2175</v>
      </c>
      <c r="K113" s="789" t="s">
        <v>2176</v>
      </c>
      <c r="L113" s="790">
        <v>1</v>
      </c>
      <c r="M113" s="811">
        <v>42522</v>
      </c>
      <c r="N113" s="811">
        <v>42735</v>
      </c>
      <c r="O113" s="791">
        <f t="shared" si="2"/>
        <v>30.428571428571427</v>
      </c>
      <c r="P113" s="790">
        <v>1</v>
      </c>
      <c r="Q113" s="789" t="s">
        <v>2177</v>
      </c>
      <c r="R113" s="95">
        <f t="shared" si="3"/>
        <v>1</v>
      </c>
      <c r="S113" s="794" t="str">
        <f t="array" aca="1" ref="S113" ca="1">IF(ISNUMBER(R113),IF(R113=100%,"CUMPLIDA",IF(AND(ISNUMBER(N113),ISNUMBER(INDIRECT("FECHA_"&amp;$B113,1))), IF(N113&lt;=INDIRECT("FECHA_"&amp;$B113,1),"INCUMPLIDA","PROCESO"), "VERIFICAR FECHA")),"SIN VALOR AVANCE")</f>
        <v>CUMPLIDA</v>
      </c>
    </row>
    <row r="114" spans="1:19" ht="195.75">
      <c r="A114" s="784" t="s">
        <v>20</v>
      </c>
      <c r="B114" s="785" t="s">
        <v>13</v>
      </c>
      <c r="C114" s="807"/>
      <c r="D114" s="807"/>
      <c r="E114" s="801"/>
      <c r="F114" s="802"/>
      <c r="G114" s="801"/>
      <c r="H114" s="801"/>
      <c r="I114" s="801"/>
      <c r="J114" s="789" t="s">
        <v>2178</v>
      </c>
      <c r="K114" s="789" t="s">
        <v>2179</v>
      </c>
      <c r="L114" s="790">
        <v>2</v>
      </c>
      <c r="M114" s="811">
        <v>42737</v>
      </c>
      <c r="N114" s="811">
        <v>42947</v>
      </c>
      <c r="O114" s="791">
        <f t="shared" ref="O114:O177" si="4">(N114-M114)/7</f>
        <v>30</v>
      </c>
      <c r="P114" s="790">
        <v>2</v>
      </c>
      <c r="Q114" s="789" t="s">
        <v>2180</v>
      </c>
      <c r="R114" s="95">
        <f t="shared" si="3"/>
        <v>1</v>
      </c>
      <c r="S114" s="794" t="str">
        <f t="array" aca="1" ref="S114" ca="1">IF(ISNUMBER(R114),IF(R114=100%,"CUMPLIDA",IF(AND(ISNUMBER(N114),ISNUMBER(INDIRECT("FECHA_"&amp;$B114,1))), IF(N114&lt;=INDIRECT("FECHA_"&amp;$B114,1),"INCUMPLIDA","PROCESO"), "VERIFICAR FECHA")),"SIN VALOR AVANCE")</f>
        <v>CUMPLIDA</v>
      </c>
    </row>
    <row r="115" spans="1:19" ht="225" customHeight="1">
      <c r="A115" s="784" t="s">
        <v>20</v>
      </c>
      <c r="B115" s="785" t="s">
        <v>13</v>
      </c>
      <c r="C115" s="807"/>
      <c r="D115" s="807"/>
      <c r="E115" s="801"/>
      <c r="F115" s="802"/>
      <c r="G115" s="801"/>
      <c r="H115" s="801"/>
      <c r="I115" s="801"/>
      <c r="J115" s="789" t="s">
        <v>2181</v>
      </c>
      <c r="K115" s="789" t="s">
        <v>2182</v>
      </c>
      <c r="L115" s="790">
        <v>3</v>
      </c>
      <c r="M115" s="811">
        <v>42948</v>
      </c>
      <c r="N115" s="811">
        <v>43220</v>
      </c>
      <c r="O115" s="791">
        <f t="shared" si="4"/>
        <v>38.857142857142854</v>
      </c>
      <c r="P115" s="790">
        <v>3</v>
      </c>
      <c r="Q115" s="789" t="s">
        <v>2183</v>
      </c>
      <c r="R115" s="95">
        <f t="shared" si="3"/>
        <v>1</v>
      </c>
      <c r="S115" s="794" t="str">
        <f t="array" aca="1" ref="S115" ca="1">IF(ISNUMBER(R115),IF(R115=100%,"CUMPLIDA",IF(AND(ISNUMBER(N115),ISNUMBER(INDIRECT("FECHA_"&amp;$B115,1))), IF(N115&lt;=INDIRECT("FECHA_"&amp;$B115,1),"INCUMPLIDA","PROCESO"), "VERIFICAR FECHA")),"SIN VALOR AVANCE")</f>
        <v>CUMPLIDA</v>
      </c>
    </row>
    <row r="116" spans="1:19" ht="210.75">
      <c r="A116" s="784" t="s">
        <v>20</v>
      </c>
      <c r="B116" s="785" t="s">
        <v>13</v>
      </c>
      <c r="C116" s="807"/>
      <c r="D116" s="807"/>
      <c r="E116" s="801"/>
      <c r="F116" s="802"/>
      <c r="G116" s="801"/>
      <c r="H116" s="801"/>
      <c r="I116" s="803" t="s">
        <v>2076</v>
      </c>
      <c r="J116" s="789" t="s">
        <v>1772</v>
      </c>
      <c r="K116" s="789" t="s">
        <v>1244</v>
      </c>
      <c r="L116" s="790">
        <v>1</v>
      </c>
      <c r="M116" s="811">
        <v>45231</v>
      </c>
      <c r="N116" s="811">
        <v>45504</v>
      </c>
      <c r="O116" s="791">
        <f t="shared" si="4"/>
        <v>39</v>
      </c>
      <c r="P116" s="790">
        <v>1</v>
      </c>
      <c r="Q116" s="789" t="s">
        <v>2089</v>
      </c>
      <c r="R116" s="95">
        <f t="shared" si="3"/>
        <v>1</v>
      </c>
      <c r="S116" s="794" t="str">
        <f t="array" aca="1" ref="S116" ca="1">IF(ISNUMBER(R116),IF(R116=100%,"CUMPLIDA",IF(AND(ISNUMBER(N116),ISNUMBER(INDIRECT("FECHA_"&amp;$B116,1))), IF(N116&lt;=INDIRECT("FECHA_"&amp;$B116,1),"INCUMPLIDA","PROCESO"), "VERIFICAR FECHA")),"SIN VALOR AVANCE")</f>
        <v>CUMPLIDA</v>
      </c>
    </row>
    <row r="117" spans="1:19" ht="210.75">
      <c r="A117" s="784" t="s">
        <v>20</v>
      </c>
      <c r="B117" s="785" t="s">
        <v>13</v>
      </c>
      <c r="C117" s="807"/>
      <c r="D117" s="807"/>
      <c r="E117" s="801"/>
      <c r="F117" s="802"/>
      <c r="G117" s="801"/>
      <c r="H117" s="801"/>
      <c r="I117" s="803" t="s">
        <v>2078</v>
      </c>
      <c r="J117" s="813" t="s">
        <v>1247</v>
      </c>
      <c r="K117" s="813" t="s">
        <v>1248</v>
      </c>
      <c r="L117" s="790">
        <v>1</v>
      </c>
      <c r="M117" s="811">
        <v>45231</v>
      </c>
      <c r="N117" s="811">
        <v>45504</v>
      </c>
      <c r="O117" s="791">
        <f t="shared" si="4"/>
        <v>39</v>
      </c>
      <c r="P117" s="790">
        <v>1</v>
      </c>
      <c r="Q117" s="789" t="s">
        <v>2184</v>
      </c>
      <c r="R117" s="95">
        <f t="shared" si="3"/>
        <v>1</v>
      </c>
      <c r="S117" s="794" t="str">
        <f t="array" aca="1" ref="S117" ca="1">IF(ISNUMBER(R117),IF(R117=100%,"CUMPLIDA",IF(AND(ISNUMBER(N117),ISNUMBER(INDIRECT("FECHA_"&amp;$B117,1))), IF(N117&lt;=INDIRECT("FECHA_"&amp;$B117,1),"INCUMPLIDA","PROCESO"), "VERIFICAR FECHA")),"SIN VALOR AVANCE")</f>
        <v>CUMPLIDA</v>
      </c>
    </row>
    <row r="118" spans="1:19" ht="75.75">
      <c r="A118" s="784" t="s">
        <v>20</v>
      </c>
      <c r="B118" s="785" t="s">
        <v>13</v>
      </c>
      <c r="C118" s="807"/>
      <c r="D118" s="807"/>
      <c r="E118" s="801"/>
      <c r="F118" s="802"/>
      <c r="G118" s="801"/>
      <c r="H118" s="801"/>
      <c r="I118" s="803" t="s">
        <v>837</v>
      </c>
      <c r="J118" s="789" t="s">
        <v>838</v>
      </c>
      <c r="K118" s="789" t="s">
        <v>839</v>
      </c>
      <c r="L118" s="804">
        <v>1</v>
      </c>
      <c r="M118" s="814">
        <v>45352</v>
      </c>
      <c r="N118" s="814">
        <v>45747</v>
      </c>
      <c r="O118" s="791">
        <f t="shared" si="4"/>
        <v>56.428571428571431</v>
      </c>
      <c r="P118" s="790">
        <v>1</v>
      </c>
      <c r="Q118" s="789" t="s">
        <v>2185</v>
      </c>
      <c r="R118" s="95">
        <f t="shared" si="3"/>
        <v>1</v>
      </c>
      <c r="S118" s="794" t="str">
        <f t="array" aca="1" ref="S118" ca="1">IF(ISNUMBER(R118),IF(R118=100%,"CUMPLIDA",IF(AND(ISNUMBER(N118),ISNUMBER(INDIRECT("FECHA_"&amp;$B118,1))), IF(N118&lt;=INDIRECT("FECHA_"&amp;$B118,1),"INCUMPLIDA","PROCESO"), "VERIFICAR FECHA")),"SIN VALOR AVANCE")</f>
        <v>CUMPLIDA</v>
      </c>
    </row>
    <row r="119" spans="1:19" ht="135.75">
      <c r="A119" s="784" t="s">
        <v>20</v>
      </c>
      <c r="B119" s="785" t="s">
        <v>13</v>
      </c>
      <c r="C119" s="807"/>
      <c r="D119" s="807"/>
      <c r="E119" s="801"/>
      <c r="F119" s="802"/>
      <c r="G119" s="801"/>
      <c r="H119" s="801"/>
      <c r="I119" s="803" t="s">
        <v>841</v>
      </c>
      <c r="J119" s="789" t="s">
        <v>841</v>
      </c>
      <c r="K119" s="789" t="s">
        <v>842</v>
      </c>
      <c r="L119" s="804">
        <v>1</v>
      </c>
      <c r="M119" s="814">
        <v>45352</v>
      </c>
      <c r="N119" s="814">
        <v>45747</v>
      </c>
      <c r="O119" s="791">
        <f t="shared" si="4"/>
        <v>56.428571428571431</v>
      </c>
      <c r="P119" s="790">
        <v>1</v>
      </c>
      <c r="Q119" s="789" t="s">
        <v>2186</v>
      </c>
      <c r="R119" s="95">
        <f t="shared" si="3"/>
        <v>1</v>
      </c>
      <c r="S119" s="794" t="str">
        <f t="array" aca="1" ref="S119" ca="1">IF(ISNUMBER(R119),IF(R119=100%,"CUMPLIDA",IF(AND(ISNUMBER(N119),ISNUMBER(INDIRECT("FECHA_"&amp;$B119,1))), IF(N119&lt;=INDIRECT("FECHA_"&amp;$B119,1),"INCUMPLIDA","PROCESO"), "VERIFICAR FECHA")),"SIN VALOR AVANCE")</f>
        <v>CUMPLIDA</v>
      </c>
    </row>
    <row r="120" spans="1:19" ht="75.75">
      <c r="A120" s="784" t="s">
        <v>20</v>
      </c>
      <c r="B120" s="785" t="s">
        <v>13</v>
      </c>
      <c r="C120" s="807"/>
      <c r="D120" s="807"/>
      <c r="E120" s="801"/>
      <c r="F120" s="802"/>
      <c r="G120" s="801"/>
      <c r="H120" s="801"/>
      <c r="I120" s="803" t="s">
        <v>847</v>
      </c>
      <c r="J120" s="789" t="s">
        <v>847</v>
      </c>
      <c r="K120" s="789" t="s">
        <v>848</v>
      </c>
      <c r="L120" s="804">
        <v>1</v>
      </c>
      <c r="M120" s="814">
        <v>45352</v>
      </c>
      <c r="N120" s="814">
        <v>45747</v>
      </c>
      <c r="O120" s="791">
        <f t="shared" si="4"/>
        <v>56.428571428571431</v>
      </c>
      <c r="P120" s="790">
        <v>1</v>
      </c>
      <c r="Q120" s="789" t="s">
        <v>2185</v>
      </c>
      <c r="R120" s="95">
        <f t="shared" si="3"/>
        <v>1</v>
      </c>
      <c r="S120" s="794" t="str">
        <f t="array" aca="1" ref="S120" ca="1">IF(ISNUMBER(R120),IF(R120=100%,"CUMPLIDA",IF(AND(ISNUMBER(N120),ISNUMBER(INDIRECT("FECHA_"&amp;$B120,1))), IF(N120&lt;=INDIRECT("FECHA_"&amp;$B120,1),"INCUMPLIDA","PROCESO"), "VERIFICAR FECHA")),"SIN VALOR AVANCE")</f>
        <v>CUMPLIDA</v>
      </c>
    </row>
    <row r="121" spans="1:19" ht="135.75">
      <c r="A121" s="784" t="s">
        <v>20</v>
      </c>
      <c r="B121" s="785" t="s">
        <v>13</v>
      </c>
      <c r="C121" s="807"/>
      <c r="D121" s="807"/>
      <c r="E121" s="801"/>
      <c r="F121" s="802"/>
      <c r="G121" s="801"/>
      <c r="H121" s="801"/>
      <c r="I121" s="803" t="s">
        <v>2082</v>
      </c>
      <c r="J121" s="789" t="s">
        <v>2082</v>
      </c>
      <c r="K121" s="789" t="s">
        <v>850</v>
      </c>
      <c r="L121" s="804">
        <v>1</v>
      </c>
      <c r="M121" s="814">
        <v>45352</v>
      </c>
      <c r="N121" s="814">
        <v>45747</v>
      </c>
      <c r="O121" s="791">
        <f t="shared" si="4"/>
        <v>56.428571428571431</v>
      </c>
      <c r="P121" s="790">
        <v>1</v>
      </c>
      <c r="Q121" s="789" t="s">
        <v>2186</v>
      </c>
      <c r="R121" s="95">
        <f t="shared" si="3"/>
        <v>1</v>
      </c>
      <c r="S121" s="794" t="str">
        <f t="array" aca="1" ref="S121" ca="1">IF(ISNUMBER(R121),IF(R121=100%,"CUMPLIDA",IF(AND(ISNUMBER(N121),ISNUMBER(INDIRECT("FECHA_"&amp;$B121,1))), IF(N121&lt;=INDIRECT("FECHA_"&amp;$B121,1),"INCUMPLIDA","PROCESO"), "VERIFICAR FECHA")),"SIN VALOR AVANCE")</f>
        <v>CUMPLIDA</v>
      </c>
    </row>
    <row r="122" spans="1:19" ht="195.75">
      <c r="A122" s="784" t="s">
        <v>20</v>
      </c>
      <c r="B122" s="785" t="s">
        <v>13</v>
      </c>
      <c r="C122" s="807"/>
      <c r="D122" s="807"/>
      <c r="E122" s="801"/>
      <c r="F122" s="802"/>
      <c r="G122" s="801"/>
      <c r="H122" s="801"/>
      <c r="I122" s="803" t="s">
        <v>2084</v>
      </c>
      <c r="J122" s="789" t="s">
        <v>2084</v>
      </c>
      <c r="K122" s="789" t="s">
        <v>977</v>
      </c>
      <c r="L122" s="804">
        <v>1</v>
      </c>
      <c r="M122" s="814">
        <v>45352</v>
      </c>
      <c r="N122" s="814">
        <v>45747</v>
      </c>
      <c r="O122" s="791">
        <f t="shared" si="4"/>
        <v>56.428571428571431</v>
      </c>
      <c r="P122" s="790">
        <v>1</v>
      </c>
      <c r="Q122" s="789" t="s">
        <v>2187</v>
      </c>
      <c r="R122" s="95">
        <f t="shared" si="3"/>
        <v>1</v>
      </c>
      <c r="S122" s="794" t="str">
        <f t="array" aca="1" ref="S122" ca="1">IF(ISNUMBER(R122),IF(R122=100%,"CUMPLIDA",IF(AND(ISNUMBER(N122),ISNUMBER(INDIRECT("FECHA_"&amp;$B122,1))), IF(N122&lt;=INDIRECT("FECHA_"&amp;$B122,1),"INCUMPLIDA","PROCESO"), "VERIFICAR FECHA")),"SIN VALOR AVANCE")</f>
        <v>CUMPLIDA</v>
      </c>
    </row>
    <row r="123" spans="1:19" ht="195.75">
      <c r="A123" s="784" t="s">
        <v>20</v>
      </c>
      <c r="B123" s="785" t="s">
        <v>13</v>
      </c>
      <c r="C123" s="807"/>
      <c r="D123" s="807"/>
      <c r="E123" s="801"/>
      <c r="F123" s="802"/>
      <c r="G123" s="801"/>
      <c r="H123" s="801"/>
      <c r="I123" s="803" t="s">
        <v>854</v>
      </c>
      <c r="J123" s="789" t="s">
        <v>421</v>
      </c>
      <c r="K123" s="789" t="s">
        <v>855</v>
      </c>
      <c r="L123" s="804">
        <v>10</v>
      </c>
      <c r="M123" s="814">
        <v>45748</v>
      </c>
      <c r="N123" s="814">
        <v>47118</v>
      </c>
      <c r="O123" s="791">
        <f t="shared" si="4"/>
        <v>195.71428571428572</v>
      </c>
      <c r="P123" s="790">
        <v>0.61</v>
      </c>
      <c r="Q123" s="789" t="s">
        <v>2188</v>
      </c>
      <c r="R123" s="95">
        <f t="shared" si="3"/>
        <v>6.0999999999999999E-2</v>
      </c>
      <c r="S123" s="794" t="str">
        <f t="array" aca="1" ref="S123" ca="1">IF(ISNUMBER(R123),IF(R123=100%,"CUMPLIDA",IF(AND(ISNUMBER(N123),ISNUMBER(INDIRECT("FECHA_"&amp;$B123,1))), IF(N123&lt;=INDIRECT("FECHA_"&amp;$B123,1),"INCUMPLIDA","PROCESO"), "VERIFICAR FECHA")),"SIN VALOR AVANCE")</f>
        <v>PROCESO</v>
      </c>
    </row>
    <row r="124" spans="1:19" ht="75.75">
      <c r="A124" s="784" t="s">
        <v>20</v>
      </c>
      <c r="B124" s="785" t="s">
        <v>13</v>
      </c>
      <c r="C124" s="807"/>
      <c r="D124" s="807"/>
      <c r="E124" s="801"/>
      <c r="F124" s="802"/>
      <c r="G124" s="801"/>
      <c r="H124" s="801"/>
      <c r="I124" s="803" t="s">
        <v>857</v>
      </c>
      <c r="J124" s="789" t="s">
        <v>2189</v>
      </c>
      <c r="K124" s="789" t="s">
        <v>426</v>
      </c>
      <c r="L124" s="804">
        <v>1</v>
      </c>
      <c r="M124" s="814">
        <v>45748</v>
      </c>
      <c r="N124" s="814">
        <v>47118</v>
      </c>
      <c r="O124" s="791">
        <f t="shared" si="4"/>
        <v>195.71428571428572</v>
      </c>
      <c r="P124" s="790">
        <v>0</v>
      </c>
      <c r="Q124" s="789" t="s">
        <v>2185</v>
      </c>
      <c r="R124" s="95">
        <f t="shared" si="3"/>
        <v>0</v>
      </c>
      <c r="S124" s="794" t="str">
        <f t="array" aca="1" ref="S124" ca="1">IF(ISNUMBER(R124),IF(R124=100%,"CUMPLIDA",IF(AND(ISNUMBER(N124),ISNUMBER(INDIRECT("FECHA_"&amp;$B124,1))), IF(N124&lt;=INDIRECT("FECHA_"&amp;$B124,1),"INCUMPLIDA","PROCESO"), "VERIFICAR FECHA")),"SIN VALOR AVANCE")</f>
        <v>PROCESO</v>
      </c>
    </row>
    <row r="125" spans="1:19" ht="240.75">
      <c r="A125" s="784" t="s">
        <v>20</v>
      </c>
      <c r="B125" s="785" t="s">
        <v>13</v>
      </c>
      <c r="C125" s="807"/>
      <c r="D125" s="807"/>
      <c r="E125" s="801"/>
      <c r="F125" s="802"/>
      <c r="G125" s="801"/>
      <c r="H125" s="801"/>
      <c r="I125" s="803" t="s">
        <v>858</v>
      </c>
      <c r="J125" s="789" t="s">
        <v>428</v>
      </c>
      <c r="K125" s="789" t="s">
        <v>2088</v>
      </c>
      <c r="L125" s="804">
        <v>1</v>
      </c>
      <c r="M125" s="814">
        <v>45748</v>
      </c>
      <c r="N125" s="814">
        <v>47118</v>
      </c>
      <c r="O125" s="791">
        <f t="shared" si="4"/>
        <v>195.71428571428572</v>
      </c>
      <c r="P125" s="790">
        <v>0</v>
      </c>
      <c r="Q125" s="789" t="s">
        <v>2190</v>
      </c>
      <c r="R125" s="95">
        <f t="shared" si="3"/>
        <v>0</v>
      </c>
      <c r="S125" s="794" t="str">
        <f t="array" aca="1" ref="S125" ca="1">IF(ISNUMBER(R125),IF(R125=100%,"CUMPLIDA",IF(AND(ISNUMBER(N125),ISNUMBER(INDIRECT("FECHA_"&amp;$B125,1))), IF(N125&lt;=INDIRECT("FECHA_"&amp;$B125,1),"INCUMPLIDA","PROCESO"), "VERIFICAR FECHA")),"SIN VALOR AVANCE")</f>
        <v>PROCESO</v>
      </c>
    </row>
    <row r="126" spans="1:19" ht="240">
      <c r="A126" s="784" t="s">
        <v>20</v>
      </c>
      <c r="B126" s="785" t="s">
        <v>13</v>
      </c>
      <c r="C126" s="807" t="s">
        <v>2194</v>
      </c>
      <c r="D126" s="807" t="s">
        <v>1954</v>
      </c>
      <c r="E126" s="801" t="s">
        <v>2195</v>
      </c>
      <c r="F126" s="802"/>
      <c r="G126" s="801"/>
      <c r="H126" s="801" t="s">
        <v>2196</v>
      </c>
      <c r="I126" s="801" t="s">
        <v>2174</v>
      </c>
      <c r="J126" s="789" t="s">
        <v>2197</v>
      </c>
      <c r="K126" s="789" t="s">
        <v>2198</v>
      </c>
      <c r="L126" s="790">
        <v>1</v>
      </c>
      <c r="M126" s="811">
        <v>42522</v>
      </c>
      <c r="N126" s="811">
        <v>42735</v>
      </c>
      <c r="O126" s="791">
        <f t="shared" si="4"/>
        <v>30.428571428571427</v>
      </c>
      <c r="P126" s="790">
        <v>1</v>
      </c>
      <c r="Q126" s="789" t="s">
        <v>2199</v>
      </c>
      <c r="R126" s="95">
        <f t="shared" si="3"/>
        <v>1</v>
      </c>
      <c r="S126" s="794" t="str">
        <f t="array" aca="1" ref="S126" ca="1">IF(ISNUMBER(R126),IF(R126=100%,"CUMPLIDA",IF(AND(ISNUMBER(N126),ISNUMBER(INDIRECT("FECHA_"&amp;$B126,1))), IF(N126&lt;=INDIRECT("FECHA_"&amp;$B126,1),"INCUMPLIDA","PROCESO"), "VERIFICAR FECHA")),"SIN VALOR AVANCE")</f>
        <v>CUMPLIDA</v>
      </c>
    </row>
    <row r="127" spans="1:19" ht="210.75">
      <c r="A127" s="784" t="s">
        <v>20</v>
      </c>
      <c r="B127" s="785" t="s">
        <v>13</v>
      </c>
      <c r="C127" s="807"/>
      <c r="D127" s="807"/>
      <c r="E127" s="801"/>
      <c r="F127" s="802"/>
      <c r="G127" s="801"/>
      <c r="H127" s="801"/>
      <c r="I127" s="801"/>
      <c r="J127" s="789" t="s">
        <v>2178</v>
      </c>
      <c r="K127" s="789" t="s">
        <v>2179</v>
      </c>
      <c r="L127" s="790">
        <v>2</v>
      </c>
      <c r="M127" s="811">
        <v>42737</v>
      </c>
      <c r="N127" s="811">
        <v>42947</v>
      </c>
      <c r="O127" s="791">
        <f t="shared" si="4"/>
        <v>30</v>
      </c>
      <c r="P127" s="790">
        <v>2</v>
      </c>
      <c r="Q127" s="789" t="s">
        <v>2177</v>
      </c>
      <c r="R127" s="95">
        <f t="shared" si="3"/>
        <v>1</v>
      </c>
      <c r="S127" s="794" t="str">
        <f t="array" aca="1" ref="S127" ca="1">IF(ISNUMBER(R127),IF(R127=100%,"CUMPLIDA",IF(AND(ISNUMBER(N127),ISNUMBER(INDIRECT("FECHA_"&amp;$B127,1))), IF(N127&lt;=INDIRECT("FECHA_"&amp;$B127,1),"INCUMPLIDA","PROCESO"), "VERIFICAR FECHA")),"SIN VALOR AVANCE")</f>
        <v>CUMPLIDA</v>
      </c>
    </row>
    <row r="128" spans="1:19" ht="225" customHeight="1">
      <c r="A128" s="784" t="s">
        <v>20</v>
      </c>
      <c r="B128" s="785" t="s">
        <v>13</v>
      </c>
      <c r="C128" s="807"/>
      <c r="D128" s="807"/>
      <c r="E128" s="801"/>
      <c r="F128" s="802"/>
      <c r="G128" s="801"/>
      <c r="H128" s="801"/>
      <c r="I128" s="801"/>
      <c r="J128" s="789" t="s">
        <v>2181</v>
      </c>
      <c r="K128" s="789" t="s">
        <v>2182</v>
      </c>
      <c r="L128" s="790">
        <v>3</v>
      </c>
      <c r="M128" s="811">
        <v>42948</v>
      </c>
      <c r="N128" s="811">
        <v>43220</v>
      </c>
      <c r="O128" s="791">
        <f t="shared" si="4"/>
        <v>38.857142857142854</v>
      </c>
      <c r="P128" s="790">
        <v>3</v>
      </c>
      <c r="Q128" s="789" t="s">
        <v>2200</v>
      </c>
      <c r="R128" s="95">
        <f t="shared" si="3"/>
        <v>1</v>
      </c>
      <c r="S128" s="794" t="str">
        <f t="array" aca="1" ref="S128" ca="1">IF(ISNUMBER(R128),IF(R128=100%,"CUMPLIDA",IF(AND(ISNUMBER(N128),ISNUMBER(INDIRECT("FECHA_"&amp;$B128,1))), IF(N128&lt;=INDIRECT("FECHA_"&amp;$B128,1),"INCUMPLIDA","PROCESO"), "VERIFICAR FECHA")),"SIN VALOR AVANCE")</f>
        <v>CUMPLIDA</v>
      </c>
    </row>
    <row r="129" spans="1:19" ht="225.75">
      <c r="A129" s="784" t="s">
        <v>20</v>
      </c>
      <c r="B129" s="785" t="s">
        <v>13</v>
      </c>
      <c r="C129" s="807"/>
      <c r="D129" s="807"/>
      <c r="E129" s="801"/>
      <c r="F129" s="802"/>
      <c r="G129" s="801"/>
      <c r="H129" s="801"/>
      <c r="I129" s="803" t="s">
        <v>2201</v>
      </c>
      <c r="J129" s="789" t="s">
        <v>1772</v>
      </c>
      <c r="K129" s="789" t="s">
        <v>1244</v>
      </c>
      <c r="L129" s="790">
        <v>1</v>
      </c>
      <c r="M129" s="811">
        <v>45231</v>
      </c>
      <c r="N129" s="811">
        <v>45504</v>
      </c>
      <c r="O129" s="791">
        <f t="shared" si="4"/>
        <v>39</v>
      </c>
      <c r="P129" s="790">
        <v>1</v>
      </c>
      <c r="Q129" s="789" t="s">
        <v>2202</v>
      </c>
      <c r="R129" s="95">
        <f t="shared" si="3"/>
        <v>1</v>
      </c>
      <c r="S129" s="794" t="str">
        <f t="array" aca="1" ref="S129" ca="1">IF(ISNUMBER(R129),IF(R129=100%,"CUMPLIDA",IF(AND(ISNUMBER(N129),ISNUMBER(INDIRECT("FECHA_"&amp;$B129,1))), IF(N129&lt;=INDIRECT("FECHA_"&amp;$B129,1),"INCUMPLIDA","PROCESO"), "VERIFICAR FECHA")),"SIN VALOR AVANCE")</f>
        <v>CUMPLIDA</v>
      </c>
    </row>
    <row r="130" spans="1:19" ht="195.75">
      <c r="A130" s="784" t="s">
        <v>20</v>
      </c>
      <c r="B130" s="785" t="s">
        <v>13</v>
      </c>
      <c r="C130" s="807"/>
      <c r="D130" s="807"/>
      <c r="E130" s="801"/>
      <c r="F130" s="802"/>
      <c r="G130" s="801"/>
      <c r="H130" s="801"/>
      <c r="I130" s="803" t="s">
        <v>2078</v>
      </c>
      <c r="J130" s="813" t="s">
        <v>1247</v>
      </c>
      <c r="K130" s="813" t="s">
        <v>1248</v>
      </c>
      <c r="L130" s="790">
        <v>1</v>
      </c>
      <c r="M130" s="811">
        <v>45231</v>
      </c>
      <c r="N130" s="811">
        <v>45504</v>
      </c>
      <c r="O130" s="791">
        <f t="shared" si="4"/>
        <v>39</v>
      </c>
      <c r="P130" s="790">
        <v>1</v>
      </c>
      <c r="Q130" s="789" t="s">
        <v>2203</v>
      </c>
      <c r="R130" s="95">
        <f t="shared" si="3"/>
        <v>1</v>
      </c>
      <c r="S130" s="794" t="str">
        <f t="array" aca="1" ref="S130" ca="1">IF(ISNUMBER(R130),IF(R130=100%,"CUMPLIDA",IF(AND(ISNUMBER(N130),ISNUMBER(INDIRECT("FECHA_"&amp;$B130,1))), IF(N130&lt;=INDIRECT("FECHA_"&amp;$B130,1),"INCUMPLIDA","PROCESO"), "VERIFICAR FECHA")),"SIN VALOR AVANCE")</f>
        <v>CUMPLIDA</v>
      </c>
    </row>
    <row r="131" spans="1:19" ht="75.75">
      <c r="A131" s="784" t="s">
        <v>20</v>
      </c>
      <c r="B131" s="785" t="s">
        <v>13</v>
      </c>
      <c r="C131" s="807"/>
      <c r="D131" s="807"/>
      <c r="E131" s="801"/>
      <c r="F131" s="802"/>
      <c r="G131" s="801"/>
      <c r="H131" s="801"/>
      <c r="I131" s="803" t="s">
        <v>837</v>
      </c>
      <c r="J131" s="789" t="s">
        <v>838</v>
      </c>
      <c r="K131" s="789" t="s">
        <v>839</v>
      </c>
      <c r="L131" s="804">
        <v>1</v>
      </c>
      <c r="M131" s="814">
        <v>45352</v>
      </c>
      <c r="N131" s="814">
        <v>45747</v>
      </c>
      <c r="O131" s="791">
        <f t="shared" si="4"/>
        <v>56.428571428571431</v>
      </c>
      <c r="P131" s="790">
        <v>1</v>
      </c>
      <c r="Q131" s="789" t="s">
        <v>2185</v>
      </c>
      <c r="R131" s="95">
        <f t="shared" si="3"/>
        <v>1</v>
      </c>
      <c r="S131" s="794" t="str">
        <f t="array" aca="1" ref="S131" ca="1">IF(ISNUMBER(R131),IF(R131=100%,"CUMPLIDA",IF(AND(ISNUMBER(N131),ISNUMBER(INDIRECT("FECHA_"&amp;$B131,1))), IF(N131&lt;=INDIRECT("FECHA_"&amp;$B131,1),"INCUMPLIDA","PROCESO"), "VERIFICAR FECHA")),"SIN VALOR AVANCE")</f>
        <v>CUMPLIDA</v>
      </c>
    </row>
    <row r="132" spans="1:19" ht="90.75">
      <c r="A132" s="784" t="s">
        <v>20</v>
      </c>
      <c r="B132" s="785" t="s">
        <v>13</v>
      </c>
      <c r="C132" s="807"/>
      <c r="D132" s="807"/>
      <c r="E132" s="801"/>
      <c r="F132" s="802"/>
      <c r="G132" s="801"/>
      <c r="H132" s="801"/>
      <c r="I132" s="803" t="s">
        <v>841</v>
      </c>
      <c r="J132" s="789" t="s">
        <v>841</v>
      </c>
      <c r="K132" s="789" t="s">
        <v>842</v>
      </c>
      <c r="L132" s="804">
        <v>1</v>
      </c>
      <c r="M132" s="814">
        <v>45352</v>
      </c>
      <c r="N132" s="814">
        <v>45747</v>
      </c>
      <c r="O132" s="791">
        <f t="shared" si="4"/>
        <v>56.428571428571431</v>
      </c>
      <c r="P132" s="790">
        <v>1</v>
      </c>
      <c r="Q132" s="789" t="s">
        <v>2204</v>
      </c>
      <c r="R132" s="95">
        <f t="shared" si="3"/>
        <v>1</v>
      </c>
      <c r="S132" s="794" t="str">
        <f t="array" aca="1" ref="S132" ca="1">IF(ISNUMBER(R132),IF(R132=100%,"CUMPLIDA",IF(AND(ISNUMBER(N132),ISNUMBER(INDIRECT("FECHA_"&amp;$B132,1))), IF(N132&lt;=INDIRECT("FECHA_"&amp;$B132,1),"INCUMPLIDA","PROCESO"), "VERIFICAR FECHA")),"SIN VALOR AVANCE")</f>
        <v>CUMPLIDA</v>
      </c>
    </row>
    <row r="133" spans="1:19" ht="75.75">
      <c r="A133" s="784" t="s">
        <v>20</v>
      </c>
      <c r="B133" s="785" t="s">
        <v>13</v>
      </c>
      <c r="C133" s="807"/>
      <c r="D133" s="807"/>
      <c r="E133" s="801"/>
      <c r="F133" s="802"/>
      <c r="G133" s="801"/>
      <c r="H133" s="801"/>
      <c r="I133" s="803" t="s">
        <v>847</v>
      </c>
      <c r="J133" s="789" t="s">
        <v>847</v>
      </c>
      <c r="K133" s="789" t="s">
        <v>848</v>
      </c>
      <c r="L133" s="804">
        <v>1</v>
      </c>
      <c r="M133" s="814">
        <v>45352</v>
      </c>
      <c r="N133" s="814">
        <v>45747</v>
      </c>
      <c r="O133" s="791">
        <f t="shared" si="4"/>
        <v>56.428571428571431</v>
      </c>
      <c r="P133" s="790">
        <v>1</v>
      </c>
      <c r="Q133" s="789" t="s">
        <v>2185</v>
      </c>
      <c r="R133" s="95">
        <f t="shared" si="3"/>
        <v>1</v>
      </c>
      <c r="S133" s="794" t="str">
        <f t="array" aca="1" ref="S133" ca="1">IF(ISNUMBER(R133),IF(R133=100%,"CUMPLIDA",IF(AND(ISNUMBER(N133),ISNUMBER(INDIRECT("FECHA_"&amp;$B133,1))), IF(N133&lt;=INDIRECT("FECHA_"&amp;$B133,1),"INCUMPLIDA","PROCESO"), "VERIFICAR FECHA")),"SIN VALOR AVANCE")</f>
        <v>CUMPLIDA</v>
      </c>
    </row>
    <row r="134" spans="1:19" ht="90.75">
      <c r="A134" s="784" t="s">
        <v>20</v>
      </c>
      <c r="B134" s="785" t="s">
        <v>13</v>
      </c>
      <c r="C134" s="807"/>
      <c r="D134" s="807"/>
      <c r="E134" s="801"/>
      <c r="F134" s="802"/>
      <c r="G134" s="801"/>
      <c r="H134" s="801"/>
      <c r="I134" s="803" t="s">
        <v>2082</v>
      </c>
      <c r="J134" s="789" t="s">
        <v>2082</v>
      </c>
      <c r="K134" s="789" t="s">
        <v>850</v>
      </c>
      <c r="L134" s="804">
        <v>1</v>
      </c>
      <c r="M134" s="814">
        <v>45352</v>
      </c>
      <c r="N134" s="814">
        <v>45747</v>
      </c>
      <c r="O134" s="791">
        <f t="shared" si="4"/>
        <v>56.428571428571431</v>
      </c>
      <c r="P134" s="790">
        <v>1</v>
      </c>
      <c r="Q134" s="789" t="s">
        <v>2204</v>
      </c>
      <c r="R134" s="95">
        <f t="shared" si="3"/>
        <v>1</v>
      </c>
      <c r="S134" s="794" t="str">
        <f t="array" aca="1" ref="S134" ca="1">IF(ISNUMBER(R134),IF(R134=100%,"CUMPLIDA",IF(AND(ISNUMBER(N134),ISNUMBER(INDIRECT("FECHA_"&amp;$B134,1))), IF(N134&lt;=INDIRECT("FECHA_"&amp;$B134,1),"INCUMPLIDA","PROCESO"), "VERIFICAR FECHA")),"SIN VALOR AVANCE")</f>
        <v>CUMPLIDA</v>
      </c>
    </row>
    <row r="135" spans="1:19" ht="135.75">
      <c r="A135" s="784" t="s">
        <v>20</v>
      </c>
      <c r="B135" s="785" t="s">
        <v>13</v>
      </c>
      <c r="C135" s="807"/>
      <c r="D135" s="807"/>
      <c r="E135" s="801"/>
      <c r="F135" s="802"/>
      <c r="G135" s="801"/>
      <c r="H135" s="801"/>
      <c r="I135" s="803" t="s">
        <v>2084</v>
      </c>
      <c r="J135" s="789" t="s">
        <v>2084</v>
      </c>
      <c r="K135" s="789" t="s">
        <v>977</v>
      </c>
      <c r="L135" s="804">
        <v>1</v>
      </c>
      <c r="M135" s="814">
        <v>45352</v>
      </c>
      <c r="N135" s="814">
        <v>45747</v>
      </c>
      <c r="O135" s="791">
        <f t="shared" si="4"/>
        <v>56.428571428571431</v>
      </c>
      <c r="P135" s="790">
        <v>1</v>
      </c>
      <c r="Q135" s="789" t="s">
        <v>2205</v>
      </c>
      <c r="R135" s="95">
        <f t="shared" si="3"/>
        <v>1</v>
      </c>
      <c r="S135" s="794" t="str">
        <f t="array" aca="1" ref="S135" ca="1">IF(ISNUMBER(R135),IF(R135=100%,"CUMPLIDA",IF(AND(ISNUMBER(N135),ISNUMBER(INDIRECT("FECHA_"&amp;$B135,1))), IF(N135&lt;=INDIRECT("FECHA_"&amp;$B135,1),"INCUMPLIDA","PROCESO"), "VERIFICAR FECHA")),"SIN VALOR AVANCE")</f>
        <v>CUMPLIDA</v>
      </c>
    </row>
    <row r="136" spans="1:19" ht="90.75">
      <c r="A136" s="784" t="s">
        <v>20</v>
      </c>
      <c r="B136" s="785" t="s">
        <v>13</v>
      </c>
      <c r="C136" s="807"/>
      <c r="D136" s="807"/>
      <c r="E136" s="801"/>
      <c r="F136" s="802"/>
      <c r="G136" s="801"/>
      <c r="H136" s="801"/>
      <c r="I136" s="803" t="s">
        <v>854</v>
      </c>
      <c r="J136" s="789" t="s">
        <v>421</v>
      </c>
      <c r="K136" s="789" t="s">
        <v>855</v>
      </c>
      <c r="L136" s="804">
        <v>10</v>
      </c>
      <c r="M136" s="814">
        <v>45748</v>
      </c>
      <c r="N136" s="814">
        <v>47118</v>
      </c>
      <c r="O136" s="791">
        <f t="shared" si="4"/>
        <v>195.71428571428572</v>
      </c>
      <c r="P136" s="790">
        <v>0.61</v>
      </c>
      <c r="Q136" s="789" t="s">
        <v>2204</v>
      </c>
      <c r="R136" s="95">
        <f t="shared" si="3"/>
        <v>6.0999999999999999E-2</v>
      </c>
      <c r="S136" s="794" t="str">
        <f t="array" aca="1" ref="S136" ca="1">IF(ISNUMBER(R136),IF(R136=100%,"CUMPLIDA",IF(AND(ISNUMBER(N136),ISNUMBER(INDIRECT("FECHA_"&amp;$B136,1))), IF(N136&lt;=INDIRECT("FECHA_"&amp;$B136,1),"INCUMPLIDA","PROCESO"), "VERIFICAR FECHA")),"SIN VALOR AVANCE")</f>
        <v>PROCESO</v>
      </c>
    </row>
    <row r="137" spans="1:19" ht="75.75">
      <c r="A137" s="784" t="s">
        <v>20</v>
      </c>
      <c r="B137" s="785" t="s">
        <v>13</v>
      </c>
      <c r="C137" s="807"/>
      <c r="D137" s="807"/>
      <c r="E137" s="801"/>
      <c r="F137" s="802"/>
      <c r="G137" s="801"/>
      <c r="H137" s="801"/>
      <c r="I137" s="803" t="s">
        <v>857</v>
      </c>
      <c r="J137" s="789" t="s">
        <v>425</v>
      </c>
      <c r="K137" s="789" t="s">
        <v>426</v>
      </c>
      <c r="L137" s="804">
        <v>1</v>
      </c>
      <c r="M137" s="814">
        <v>45748</v>
      </c>
      <c r="N137" s="814">
        <v>47118</v>
      </c>
      <c r="O137" s="791">
        <f t="shared" si="4"/>
        <v>195.71428571428572</v>
      </c>
      <c r="P137" s="790">
        <v>0</v>
      </c>
      <c r="Q137" s="789" t="s">
        <v>2185</v>
      </c>
      <c r="R137" s="95">
        <f t="shared" si="3"/>
        <v>0</v>
      </c>
      <c r="S137" s="794" t="str">
        <f t="array" aca="1" ref="S137" ca="1">IF(ISNUMBER(R137),IF(R137=100%,"CUMPLIDA",IF(AND(ISNUMBER(N137),ISNUMBER(INDIRECT("FECHA_"&amp;$B137,1))), IF(N137&lt;=INDIRECT("FECHA_"&amp;$B137,1),"INCUMPLIDA","PROCESO"), "VERIFICAR FECHA")),"SIN VALOR AVANCE")</f>
        <v>PROCESO</v>
      </c>
    </row>
    <row r="138" spans="1:19" ht="240.75">
      <c r="A138" s="784" t="s">
        <v>20</v>
      </c>
      <c r="B138" s="785" t="s">
        <v>13</v>
      </c>
      <c r="C138" s="807"/>
      <c r="D138" s="807"/>
      <c r="E138" s="801"/>
      <c r="F138" s="802"/>
      <c r="G138" s="801"/>
      <c r="H138" s="801"/>
      <c r="I138" s="803" t="s">
        <v>858</v>
      </c>
      <c r="J138" s="789" t="s">
        <v>428</v>
      </c>
      <c r="K138" s="789" t="s">
        <v>2088</v>
      </c>
      <c r="L138" s="804">
        <v>1</v>
      </c>
      <c r="M138" s="814">
        <v>45748</v>
      </c>
      <c r="N138" s="814">
        <v>47118</v>
      </c>
      <c r="O138" s="791">
        <f t="shared" si="4"/>
        <v>195.71428571428572</v>
      </c>
      <c r="P138" s="790">
        <v>0</v>
      </c>
      <c r="Q138" s="789" t="s">
        <v>2190</v>
      </c>
      <c r="R138" s="95">
        <f t="shared" si="3"/>
        <v>0</v>
      </c>
      <c r="S138" s="794" t="str">
        <f t="array" aca="1" ref="S138" ca="1">IF(ISNUMBER(R138),IF(R138=100%,"CUMPLIDA",IF(AND(ISNUMBER(N138),ISNUMBER(INDIRECT("FECHA_"&amp;$B138,1))), IF(N138&lt;=INDIRECT("FECHA_"&amp;$B138,1),"INCUMPLIDA","PROCESO"), "VERIFICAR FECHA")),"SIN VALOR AVANCE")</f>
        <v>PROCESO</v>
      </c>
    </row>
    <row r="139" spans="1:19" ht="225.75">
      <c r="A139" s="784" t="s">
        <v>20</v>
      </c>
      <c r="B139" s="785" t="s">
        <v>13</v>
      </c>
      <c r="C139" s="807" t="s">
        <v>2206</v>
      </c>
      <c r="D139" s="807" t="s">
        <v>2171</v>
      </c>
      <c r="E139" s="801" t="s">
        <v>2207</v>
      </c>
      <c r="F139" s="802" t="s">
        <v>2208</v>
      </c>
      <c r="G139" s="801"/>
      <c r="H139" s="801" t="s">
        <v>2209</v>
      </c>
      <c r="I139" s="803" t="s">
        <v>2210</v>
      </c>
      <c r="J139" s="789" t="s">
        <v>1772</v>
      </c>
      <c r="K139" s="789" t="s">
        <v>1244</v>
      </c>
      <c r="L139" s="790">
        <v>1</v>
      </c>
      <c r="M139" s="811">
        <v>45231</v>
      </c>
      <c r="N139" s="811">
        <v>45504</v>
      </c>
      <c r="O139" s="791">
        <f t="shared" si="4"/>
        <v>39</v>
      </c>
      <c r="P139" s="790">
        <v>1</v>
      </c>
      <c r="Q139" s="789" t="s">
        <v>2077</v>
      </c>
      <c r="R139" s="95">
        <f t="shared" si="3"/>
        <v>1</v>
      </c>
      <c r="S139" s="794" t="str">
        <f t="array" aca="1" ref="S139" ca="1">IF(ISNUMBER(R139),IF(R139=100%,"CUMPLIDA",IF(AND(ISNUMBER(N139),ISNUMBER(INDIRECT("FECHA_"&amp;$B139,1))), IF(N139&lt;=INDIRECT("FECHA_"&amp;$B139,1),"INCUMPLIDA","PROCESO"), "VERIFICAR FECHA")),"SIN VALOR AVANCE")</f>
        <v>CUMPLIDA</v>
      </c>
    </row>
    <row r="140" spans="1:19" ht="210.75">
      <c r="A140" s="784" t="s">
        <v>20</v>
      </c>
      <c r="B140" s="785" t="s">
        <v>13</v>
      </c>
      <c r="C140" s="807"/>
      <c r="D140" s="807"/>
      <c r="E140" s="801"/>
      <c r="F140" s="802"/>
      <c r="G140" s="801"/>
      <c r="H140" s="801"/>
      <c r="I140" s="803" t="s">
        <v>2078</v>
      </c>
      <c r="J140" s="813" t="s">
        <v>1247</v>
      </c>
      <c r="K140" s="813" t="s">
        <v>1248</v>
      </c>
      <c r="L140" s="790">
        <v>1</v>
      </c>
      <c r="M140" s="811">
        <v>45231</v>
      </c>
      <c r="N140" s="811">
        <v>45504</v>
      </c>
      <c r="O140" s="791">
        <f t="shared" si="4"/>
        <v>39</v>
      </c>
      <c r="P140" s="790">
        <v>1</v>
      </c>
      <c r="Q140" s="789" t="s">
        <v>2211</v>
      </c>
      <c r="R140" s="95">
        <f t="shared" si="3"/>
        <v>1</v>
      </c>
      <c r="S140" s="794" t="str">
        <f t="array" aca="1" ref="S140" ca="1">IF(ISNUMBER(R140),IF(R140=100%,"CUMPLIDA",IF(AND(ISNUMBER(N140),ISNUMBER(INDIRECT("FECHA_"&amp;$B140,1))), IF(N140&lt;=INDIRECT("FECHA_"&amp;$B140,1),"INCUMPLIDA","PROCESO"), "VERIFICAR FECHA")),"SIN VALOR AVANCE")</f>
        <v>CUMPLIDA</v>
      </c>
    </row>
    <row r="141" spans="1:19" ht="90.75">
      <c r="A141" s="784" t="s">
        <v>20</v>
      </c>
      <c r="B141" s="785" t="s">
        <v>13</v>
      </c>
      <c r="C141" s="807"/>
      <c r="D141" s="807"/>
      <c r="E141" s="801"/>
      <c r="F141" s="802"/>
      <c r="G141" s="801"/>
      <c r="H141" s="801"/>
      <c r="I141" s="803" t="s">
        <v>837</v>
      </c>
      <c r="J141" s="789" t="s">
        <v>838</v>
      </c>
      <c r="K141" s="789" t="s">
        <v>839</v>
      </c>
      <c r="L141" s="804">
        <v>1</v>
      </c>
      <c r="M141" s="814">
        <v>45352</v>
      </c>
      <c r="N141" s="814">
        <v>45747</v>
      </c>
      <c r="O141" s="791">
        <f t="shared" si="4"/>
        <v>56.428571428571431</v>
      </c>
      <c r="P141" s="790">
        <v>1</v>
      </c>
      <c r="Q141" s="789" t="s">
        <v>2212</v>
      </c>
      <c r="R141" s="95">
        <f t="shared" ref="R141:R191" si="5">P141/L141</f>
        <v>1</v>
      </c>
      <c r="S141" s="794" t="str">
        <f t="array" aca="1" ref="S141" ca="1">IF(ISNUMBER(R141),IF(R141=100%,"CUMPLIDA",IF(AND(ISNUMBER(N141),ISNUMBER(INDIRECT("FECHA_"&amp;$B141,1))), IF(N141&lt;=INDIRECT("FECHA_"&amp;$B141,1),"INCUMPLIDA","PROCESO"), "VERIFICAR FECHA")),"SIN VALOR AVANCE")</f>
        <v>CUMPLIDA</v>
      </c>
    </row>
    <row r="142" spans="1:19" ht="105.75">
      <c r="A142" s="784" t="s">
        <v>20</v>
      </c>
      <c r="B142" s="785" t="s">
        <v>13</v>
      </c>
      <c r="C142" s="807"/>
      <c r="D142" s="807"/>
      <c r="E142" s="801"/>
      <c r="F142" s="802"/>
      <c r="G142" s="801"/>
      <c r="H142" s="801"/>
      <c r="I142" s="803" t="s">
        <v>841</v>
      </c>
      <c r="J142" s="789" t="s">
        <v>841</v>
      </c>
      <c r="K142" s="789" t="s">
        <v>842</v>
      </c>
      <c r="L142" s="804">
        <v>1</v>
      </c>
      <c r="M142" s="814">
        <v>45352</v>
      </c>
      <c r="N142" s="814">
        <v>45747</v>
      </c>
      <c r="O142" s="791">
        <f t="shared" si="4"/>
        <v>56.428571428571431</v>
      </c>
      <c r="P142" s="790">
        <v>1</v>
      </c>
      <c r="Q142" s="789" t="s">
        <v>2213</v>
      </c>
      <c r="R142" s="95">
        <f t="shared" si="5"/>
        <v>1</v>
      </c>
      <c r="S142" s="794" t="str">
        <f t="array" aca="1" ref="S142" ca="1">IF(ISNUMBER(R142),IF(R142=100%,"CUMPLIDA",IF(AND(ISNUMBER(N142),ISNUMBER(INDIRECT("FECHA_"&amp;$B142,1))), IF(N142&lt;=INDIRECT("FECHA_"&amp;$B142,1),"INCUMPLIDA","PROCESO"), "VERIFICAR FECHA")),"SIN VALOR AVANCE")</f>
        <v>CUMPLIDA</v>
      </c>
    </row>
    <row r="143" spans="1:19" ht="90.75">
      <c r="A143" s="784" t="s">
        <v>20</v>
      </c>
      <c r="B143" s="785" t="s">
        <v>13</v>
      </c>
      <c r="C143" s="807"/>
      <c r="D143" s="807"/>
      <c r="E143" s="801"/>
      <c r="F143" s="802"/>
      <c r="G143" s="801"/>
      <c r="H143" s="801"/>
      <c r="I143" s="803" t="s">
        <v>847</v>
      </c>
      <c r="J143" s="789" t="s">
        <v>847</v>
      </c>
      <c r="K143" s="789" t="s">
        <v>848</v>
      </c>
      <c r="L143" s="804">
        <v>1</v>
      </c>
      <c r="M143" s="814">
        <v>45352</v>
      </c>
      <c r="N143" s="814">
        <v>45747</v>
      </c>
      <c r="O143" s="791">
        <f t="shared" si="4"/>
        <v>56.428571428571431</v>
      </c>
      <c r="P143" s="790">
        <v>1</v>
      </c>
      <c r="Q143" s="789" t="s">
        <v>2212</v>
      </c>
      <c r="R143" s="95">
        <f t="shared" si="5"/>
        <v>1</v>
      </c>
      <c r="S143" s="794" t="str">
        <f t="array" aca="1" ref="S143" ca="1">IF(ISNUMBER(R143),IF(R143=100%,"CUMPLIDA",IF(AND(ISNUMBER(N143),ISNUMBER(INDIRECT("FECHA_"&amp;$B143,1))), IF(N143&lt;=INDIRECT("FECHA_"&amp;$B143,1),"INCUMPLIDA","PROCESO"), "VERIFICAR FECHA")),"SIN VALOR AVANCE")</f>
        <v>CUMPLIDA</v>
      </c>
    </row>
    <row r="144" spans="1:19" ht="105.75">
      <c r="A144" s="784" t="s">
        <v>20</v>
      </c>
      <c r="B144" s="785" t="s">
        <v>13</v>
      </c>
      <c r="C144" s="807"/>
      <c r="D144" s="807"/>
      <c r="E144" s="801"/>
      <c r="F144" s="802"/>
      <c r="G144" s="801"/>
      <c r="H144" s="801"/>
      <c r="I144" s="803" t="s">
        <v>2082</v>
      </c>
      <c r="J144" s="789" t="s">
        <v>2082</v>
      </c>
      <c r="K144" s="789" t="s">
        <v>850</v>
      </c>
      <c r="L144" s="804">
        <v>1</v>
      </c>
      <c r="M144" s="814">
        <v>45352</v>
      </c>
      <c r="N144" s="814">
        <v>45747</v>
      </c>
      <c r="O144" s="791">
        <f t="shared" si="4"/>
        <v>56.428571428571431</v>
      </c>
      <c r="P144" s="790">
        <v>1</v>
      </c>
      <c r="Q144" s="789" t="s">
        <v>2213</v>
      </c>
      <c r="R144" s="95">
        <f t="shared" si="5"/>
        <v>1</v>
      </c>
      <c r="S144" s="794" t="str">
        <f t="array" aca="1" ref="S144" ca="1">IF(ISNUMBER(R144),IF(R144=100%,"CUMPLIDA",IF(AND(ISNUMBER(N144),ISNUMBER(INDIRECT("FECHA_"&amp;$B144,1))), IF(N144&lt;=INDIRECT("FECHA_"&amp;$B144,1),"INCUMPLIDA","PROCESO"), "VERIFICAR FECHA")),"SIN VALOR AVANCE")</f>
        <v>CUMPLIDA</v>
      </c>
    </row>
    <row r="145" spans="1:19" ht="135.75">
      <c r="A145" s="784" t="s">
        <v>20</v>
      </c>
      <c r="B145" s="785" t="s">
        <v>13</v>
      </c>
      <c r="C145" s="807"/>
      <c r="D145" s="807"/>
      <c r="E145" s="801"/>
      <c r="F145" s="802"/>
      <c r="G145" s="801"/>
      <c r="H145" s="801"/>
      <c r="I145" s="803" t="s">
        <v>2084</v>
      </c>
      <c r="J145" s="789" t="s">
        <v>2084</v>
      </c>
      <c r="K145" s="789" t="s">
        <v>977</v>
      </c>
      <c r="L145" s="804">
        <v>1</v>
      </c>
      <c r="M145" s="814">
        <v>45352</v>
      </c>
      <c r="N145" s="814">
        <v>45747</v>
      </c>
      <c r="O145" s="791">
        <f t="shared" si="4"/>
        <v>56.428571428571431</v>
      </c>
      <c r="P145" s="790">
        <v>1</v>
      </c>
      <c r="Q145" s="789" t="s">
        <v>2205</v>
      </c>
      <c r="R145" s="95">
        <f t="shared" si="5"/>
        <v>1</v>
      </c>
      <c r="S145" s="794" t="str">
        <f t="array" aca="1" ref="S145" ca="1">IF(ISNUMBER(R145),IF(R145=100%,"CUMPLIDA",IF(AND(ISNUMBER(N145),ISNUMBER(INDIRECT("FECHA_"&amp;$B145,1))), IF(N145&lt;=INDIRECT("FECHA_"&amp;$B145,1),"INCUMPLIDA","PROCESO"), "VERIFICAR FECHA")),"SIN VALOR AVANCE")</f>
        <v>CUMPLIDA</v>
      </c>
    </row>
    <row r="146" spans="1:19" ht="150.75">
      <c r="A146" s="784" t="s">
        <v>20</v>
      </c>
      <c r="B146" s="785" t="s">
        <v>13</v>
      </c>
      <c r="C146" s="807"/>
      <c r="D146" s="807"/>
      <c r="E146" s="801"/>
      <c r="F146" s="802"/>
      <c r="G146" s="801"/>
      <c r="H146" s="801"/>
      <c r="I146" s="803" t="s">
        <v>854</v>
      </c>
      <c r="J146" s="789" t="s">
        <v>421</v>
      </c>
      <c r="K146" s="789" t="s">
        <v>855</v>
      </c>
      <c r="L146" s="804">
        <v>10</v>
      </c>
      <c r="M146" s="814">
        <v>45748</v>
      </c>
      <c r="N146" s="814">
        <v>47118</v>
      </c>
      <c r="O146" s="791">
        <f t="shared" si="4"/>
        <v>195.71428571428572</v>
      </c>
      <c r="P146" s="790">
        <v>0.61</v>
      </c>
      <c r="Q146" s="789" t="s">
        <v>2214</v>
      </c>
      <c r="R146" s="95">
        <f t="shared" si="5"/>
        <v>6.0999999999999999E-2</v>
      </c>
      <c r="S146" s="794" t="str">
        <f t="array" aca="1" ref="S146" ca="1">IF(ISNUMBER(R146),IF(R146=100%,"CUMPLIDA",IF(AND(ISNUMBER(N146),ISNUMBER(INDIRECT("FECHA_"&amp;$B146,1))), IF(N146&lt;=INDIRECT("FECHA_"&amp;$B146,1),"INCUMPLIDA","PROCESO"), "VERIFICAR FECHA")),"SIN VALOR AVANCE")</f>
        <v>PROCESO</v>
      </c>
    </row>
    <row r="147" spans="1:19" ht="90.75">
      <c r="A147" s="784" t="s">
        <v>20</v>
      </c>
      <c r="B147" s="785" t="s">
        <v>13</v>
      </c>
      <c r="C147" s="807"/>
      <c r="D147" s="807"/>
      <c r="E147" s="801"/>
      <c r="F147" s="802"/>
      <c r="G147" s="801"/>
      <c r="H147" s="801"/>
      <c r="I147" s="803" t="s">
        <v>857</v>
      </c>
      <c r="J147" s="789" t="s">
        <v>425</v>
      </c>
      <c r="K147" s="789" t="s">
        <v>426</v>
      </c>
      <c r="L147" s="804">
        <v>1</v>
      </c>
      <c r="M147" s="814">
        <v>45748</v>
      </c>
      <c r="N147" s="814">
        <v>47118</v>
      </c>
      <c r="O147" s="791">
        <f t="shared" si="4"/>
        <v>195.71428571428572</v>
      </c>
      <c r="P147" s="790">
        <v>0</v>
      </c>
      <c r="Q147" s="789" t="s">
        <v>2212</v>
      </c>
      <c r="R147" s="95">
        <f t="shared" si="5"/>
        <v>0</v>
      </c>
      <c r="S147" s="794" t="str">
        <f t="array" aca="1" ref="S147" ca="1">IF(ISNUMBER(R147),IF(R147=100%,"CUMPLIDA",IF(AND(ISNUMBER(N147),ISNUMBER(INDIRECT("FECHA_"&amp;$B147,1))), IF(N147&lt;=INDIRECT("FECHA_"&amp;$B147,1),"INCUMPLIDA","PROCESO"), "VERIFICAR FECHA")),"SIN VALOR AVANCE")</f>
        <v>PROCESO</v>
      </c>
    </row>
    <row r="148" spans="1:19" ht="225.75">
      <c r="A148" s="784" t="s">
        <v>20</v>
      </c>
      <c r="B148" s="785" t="s">
        <v>13</v>
      </c>
      <c r="C148" s="807"/>
      <c r="D148" s="807"/>
      <c r="E148" s="801"/>
      <c r="F148" s="802"/>
      <c r="G148" s="801"/>
      <c r="H148" s="801"/>
      <c r="I148" s="803" t="s">
        <v>858</v>
      </c>
      <c r="J148" s="789" t="s">
        <v>428</v>
      </c>
      <c r="K148" s="789" t="s">
        <v>2088</v>
      </c>
      <c r="L148" s="804">
        <v>1</v>
      </c>
      <c r="M148" s="814">
        <v>45748</v>
      </c>
      <c r="N148" s="814">
        <v>47118</v>
      </c>
      <c r="O148" s="791">
        <f t="shared" si="4"/>
        <v>195.71428571428572</v>
      </c>
      <c r="P148" s="790">
        <v>0</v>
      </c>
      <c r="Q148" s="789" t="s">
        <v>2215</v>
      </c>
      <c r="R148" s="95">
        <f t="shared" si="5"/>
        <v>0</v>
      </c>
      <c r="S148" s="794" t="str">
        <f t="array" aca="1" ref="S148" ca="1">IF(ISNUMBER(R148),IF(R148=100%,"CUMPLIDA",IF(AND(ISNUMBER(N148),ISNUMBER(INDIRECT("FECHA_"&amp;$B148,1))), IF(N148&lt;=INDIRECT("FECHA_"&amp;$B148,1),"INCUMPLIDA","PROCESO"), "VERIFICAR FECHA")),"SIN VALOR AVANCE")</f>
        <v>PROCESO</v>
      </c>
    </row>
    <row r="149" spans="1:19" ht="165.75">
      <c r="A149" s="784" t="s">
        <v>20</v>
      </c>
      <c r="B149" s="785" t="s">
        <v>13</v>
      </c>
      <c r="C149" s="807"/>
      <c r="D149" s="807"/>
      <c r="E149" s="801"/>
      <c r="F149" s="802"/>
      <c r="G149" s="801"/>
      <c r="H149" s="801"/>
      <c r="I149" s="803" t="s">
        <v>2216</v>
      </c>
      <c r="J149" s="789" t="s">
        <v>2217</v>
      </c>
      <c r="K149" s="789" t="s">
        <v>1510</v>
      </c>
      <c r="L149" s="790">
        <v>6</v>
      </c>
      <c r="M149" s="811">
        <v>43862</v>
      </c>
      <c r="N149" s="811">
        <v>44042</v>
      </c>
      <c r="O149" s="791">
        <f t="shared" si="4"/>
        <v>25.714285714285715</v>
      </c>
      <c r="P149" s="790">
        <v>6</v>
      </c>
      <c r="Q149" s="789" t="s">
        <v>2218</v>
      </c>
      <c r="R149" s="95">
        <f t="shared" si="5"/>
        <v>1</v>
      </c>
      <c r="S149" s="794" t="str">
        <f t="array" aca="1" ref="S149" ca="1">IF(ISNUMBER(R149),IF(R149=100%,"CUMPLIDA",IF(AND(ISNUMBER(N149),ISNUMBER(INDIRECT("FECHA_"&amp;$B149,1))), IF(N149&lt;=INDIRECT("FECHA_"&amp;$B149,1),"INCUMPLIDA","PROCESO"), "VERIFICAR FECHA")),"SIN VALOR AVANCE")</f>
        <v>CUMPLIDA</v>
      </c>
    </row>
    <row r="150" spans="1:19" ht="90.75" customHeight="1">
      <c r="A150" s="784" t="s">
        <v>20</v>
      </c>
      <c r="B150" s="785" t="s">
        <v>13</v>
      </c>
      <c r="C150" s="405" t="s">
        <v>1636</v>
      </c>
      <c r="D150" s="405" t="s">
        <v>2219</v>
      </c>
      <c r="E150" s="801" t="s">
        <v>2220</v>
      </c>
      <c r="F150" s="802"/>
      <c r="G150" s="801"/>
      <c r="H150" s="801" t="s">
        <v>2221</v>
      </c>
      <c r="I150" s="801" t="s">
        <v>2222</v>
      </c>
      <c r="J150" s="189" t="s">
        <v>831</v>
      </c>
      <c r="K150" s="789" t="s">
        <v>832</v>
      </c>
      <c r="L150" s="790">
        <v>1</v>
      </c>
      <c r="M150" s="811">
        <v>45231</v>
      </c>
      <c r="N150" s="811">
        <v>45504</v>
      </c>
      <c r="O150" s="791">
        <v>39</v>
      </c>
      <c r="P150" s="790">
        <v>1</v>
      </c>
      <c r="Q150" s="789" t="s">
        <v>2223</v>
      </c>
      <c r="R150" s="95">
        <f t="shared" si="5"/>
        <v>1</v>
      </c>
      <c r="S150" s="794" t="str">
        <f t="array" aca="1" ref="S150" ca="1">IF(ISNUMBER(R150),IF(R150=100%,"CUMPLIDA",IF(AND(ISNUMBER(N150),ISNUMBER(INDIRECT("FECHA_"&amp;$B150,1))), IF(N150&lt;=INDIRECT("FECHA_"&amp;$B150,1),"INCUMPLIDA","PROCESO"), "VERIFICAR FECHA")),"SIN VALOR AVANCE")</f>
        <v>CUMPLIDA</v>
      </c>
    </row>
    <row r="151" spans="1:19" ht="135.75">
      <c r="A151" s="784" t="s">
        <v>20</v>
      </c>
      <c r="B151" s="785" t="s">
        <v>13</v>
      </c>
      <c r="C151" s="405"/>
      <c r="D151" s="405"/>
      <c r="E151" s="801"/>
      <c r="F151" s="802"/>
      <c r="G151" s="801"/>
      <c r="H151" s="801"/>
      <c r="I151" s="801"/>
      <c r="J151" s="189" t="s">
        <v>834</v>
      </c>
      <c r="K151" s="789" t="s">
        <v>835</v>
      </c>
      <c r="L151" s="790">
        <v>1</v>
      </c>
      <c r="M151" s="811">
        <v>45231</v>
      </c>
      <c r="N151" s="811">
        <v>45504</v>
      </c>
      <c r="O151" s="791">
        <v>39</v>
      </c>
      <c r="P151" s="790">
        <v>1</v>
      </c>
      <c r="Q151" s="789" t="s">
        <v>2224</v>
      </c>
      <c r="R151" s="95">
        <f t="shared" si="5"/>
        <v>1</v>
      </c>
      <c r="S151" s="794" t="str">
        <f t="array" aca="1" ref="S151" ca="1">IF(ISNUMBER(R151),IF(R151=100%,"CUMPLIDA",IF(AND(ISNUMBER(N151),ISNUMBER(INDIRECT("FECHA_"&amp;$B151,1))), IF(N151&lt;=INDIRECT("FECHA_"&amp;$B151,1),"INCUMPLIDA","PROCESO"), "VERIFICAR FECHA")),"SIN VALOR AVANCE")</f>
        <v>CUMPLIDA</v>
      </c>
    </row>
    <row r="152" spans="1:19" ht="90.75">
      <c r="A152" s="784" t="s">
        <v>20</v>
      </c>
      <c r="B152" s="785" t="s">
        <v>13</v>
      </c>
      <c r="C152" s="405"/>
      <c r="D152" s="405"/>
      <c r="E152" s="801"/>
      <c r="F152" s="802"/>
      <c r="G152" s="801"/>
      <c r="H152" s="801"/>
      <c r="I152" s="803" t="s">
        <v>837</v>
      </c>
      <c r="J152" s="789" t="s">
        <v>838</v>
      </c>
      <c r="K152" s="789" t="s">
        <v>839</v>
      </c>
      <c r="L152" s="804">
        <v>1</v>
      </c>
      <c r="M152" s="814">
        <v>45323</v>
      </c>
      <c r="N152" s="814">
        <v>45747</v>
      </c>
      <c r="O152" s="791">
        <v>60.571428571428569</v>
      </c>
      <c r="P152" s="790">
        <v>1</v>
      </c>
      <c r="Q152" s="789" t="s">
        <v>2225</v>
      </c>
      <c r="R152" s="95">
        <f t="shared" si="5"/>
        <v>1</v>
      </c>
      <c r="S152" s="794" t="str">
        <f t="array" aca="1" ref="S152" ca="1">IF(ISNUMBER(R152),IF(R152=100%,"CUMPLIDA",IF(AND(ISNUMBER(N152),ISNUMBER(INDIRECT("FECHA_"&amp;$B152,1))), IF(N152&lt;=INDIRECT("FECHA_"&amp;$B152,1),"INCUMPLIDA","PROCESO"), "VERIFICAR FECHA")),"SIN VALOR AVANCE")</f>
        <v>CUMPLIDA</v>
      </c>
    </row>
    <row r="153" spans="1:19" ht="75.75">
      <c r="A153" s="784" t="s">
        <v>20</v>
      </c>
      <c r="B153" s="785" t="s">
        <v>13</v>
      </c>
      <c r="C153" s="405"/>
      <c r="D153" s="405"/>
      <c r="E153" s="801"/>
      <c r="F153" s="802"/>
      <c r="G153" s="801"/>
      <c r="H153" s="801"/>
      <c r="I153" s="803" t="s">
        <v>841</v>
      </c>
      <c r="J153" s="789" t="s">
        <v>841</v>
      </c>
      <c r="K153" s="789" t="s">
        <v>842</v>
      </c>
      <c r="L153" s="804">
        <v>1</v>
      </c>
      <c r="M153" s="814">
        <v>45323</v>
      </c>
      <c r="N153" s="814">
        <v>45747</v>
      </c>
      <c r="O153" s="791">
        <v>60.571428571428569</v>
      </c>
      <c r="P153" s="790">
        <v>1</v>
      </c>
      <c r="Q153" s="789" t="s">
        <v>2226</v>
      </c>
      <c r="R153" s="95">
        <f t="shared" si="5"/>
        <v>1</v>
      </c>
      <c r="S153" s="794" t="str">
        <f t="array" aca="1" ref="S153" ca="1">IF(ISNUMBER(R153),IF(R153=100%,"CUMPLIDA",IF(AND(ISNUMBER(N153),ISNUMBER(INDIRECT("FECHA_"&amp;$B153,1))), IF(N153&lt;=INDIRECT("FECHA_"&amp;$B153,1),"INCUMPLIDA","PROCESO"), "VERIFICAR FECHA")),"SIN VALOR AVANCE")</f>
        <v>CUMPLIDA</v>
      </c>
    </row>
    <row r="154" spans="1:19" ht="75.75">
      <c r="A154" s="784" t="s">
        <v>20</v>
      </c>
      <c r="B154" s="785" t="s">
        <v>13</v>
      </c>
      <c r="C154" s="405"/>
      <c r="D154" s="405"/>
      <c r="E154" s="801"/>
      <c r="F154" s="802"/>
      <c r="G154" s="801"/>
      <c r="H154" s="801"/>
      <c r="I154" s="803" t="s">
        <v>844</v>
      </c>
      <c r="J154" s="789" t="s">
        <v>845</v>
      </c>
      <c r="K154" s="789" t="s">
        <v>846</v>
      </c>
      <c r="L154" s="804">
        <v>1</v>
      </c>
      <c r="M154" s="814">
        <v>45231</v>
      </c>
      <c r="N154" s="814">
        <v>45747</v>
      </c>
      <c r="O154" s="791">
        <v>73.714285714285708</v>
      </c>
      <c r="P154" s="790">
        <v>1</v>
      </c>
      <c r="Q154" s="789" t="s">
        <v>2226</v>
      </c>
      <c r="R154" s="95">
        <f t="shared" si="5"/>
        <v>1</v>
      </c>
      <c r="S154" s="794" t="str">
        <f t="array" aca="1" ref="S154" ca="1">IF(ISNUMBER(R154),IF(R154=100%,"CUMPLIDA",IF(AND(ISNUMBER(N154),ISNUMBER(INDIRECT("FECHA_"&amp;$B154,1))), IF(N154&lt;=INDIRECT("FECHA_"&amp;$B154,1),"INCUMPLIDA","PROCESO"), "VERIFICAR FECHA")),"SIN VALOR AVANCE")</f>
        <v>CUMPLIDA</v>
      </c>
    </row>
    <row r="155" spans="1:19" ht="90.75">
      <c r="A155" s="784" t="s">
        <v>20</v>
      </c>
      <c r="B155" s="785" t="s">
        <v>13</v>
      </c>
      <c r="C155" s="405"/>
      <c r="D155" s="405"/>
      <c r="E155" s="801"/>
      <c r="F155" s="802"/>
      <c r="G155" s="801"/>
      <c r="H155" s="801"/>
      <c r="I155" s="803" t="s">
        <v>847</v>
      </c>
      <c r="J155" s="789" t="s">
        <v>847</v>
      </c>
      <c r="K155" s="789" t="s">
        <v>848</v>
      </c>
      <c r="L155" s="804">
        <v>1</v>
      </c>
      <c r="M155" s="814">
        <v>45323</v>
      </c>
      <c r="N155" s="814">
        <v>45747</v>
      </c>
      <c r="O155" s="791">
        <v>60.571428571428569</v>
      </c>
      <c r="P155" s="790">
        <v>1</v>
      </c>
      <c r="Q155" s="789" t="s">
        <v>2225</v>
      </c>
      <c r="R155" s="95">
        <f t="shared" si="5"/>
        <v>1</v>
      </c>
      <c r="S155" s="794" t="str">
        <f t="array" aca="1" ref="S155" ca="1">IF(ISNUMBER(R155),IF(R155=100%,"CUMPLIDA",IF(AND(ISNUMBER(N155),ISNUMBER(INDIRECT("FECHA_"&amp;$B155,1))), IF(N155&lt;=INDIRECT("FECHA_"&amp;$B155,1),"INCUMPLIDA","PROCESO"), "VERIFICAR FECHA")),"SIN VALOR AVANCE")</f>
        <v>CUMPLIDA</v>
      </c>
    </row>
    <row r="156" spans="1:19" ht="75.75">
      <c r="A156" s="784" t="s">
        <v>20</v>
      </c>
      <c r="B156" s="785" t="s">
        <v>13</v>
      </c>
      <c r="C156" s="819"/>
      <c r="D156" s="819"/>
      <c r="E156" s="820"/>
      <c r="F156" s="821"/>
      <c r="G156" s="820"/>
      <c r="H156" s="820"/>
      <c r="I156" s="803" t="s">
        <v>2082</v>
      </c>
      <c r="J156" s="789" t="s">
        <v>2082</v>
      </c>
      <c r="K156" s="789" t="s">
        <v>850</v>
      </c>
      <c r="L156" s="804">
        <v>1</v>
      </c>
      <c r="M156" s="814">
        <v>45231</v>
      </c>
      <c r="N156" s="814">
        <v>45747</v>
      </c>
      <c r="O156" s="791">
        <v>73.714285714285708</v>
      </c>
      <c r="P156" s="790">
        <v>1</v>
      </c>
      <c r="Q156" s="789" t="s">
        <v>2226</v>
      </c>
      <c r="R156" s="95">
        <f t="shared" si="5"/>
        <v>1</v>
      </c>
      <c r="S156" s="794" t="str">
        <f t="array" aca="1" ref="S156" ca="1">IF(ISNUMBER(R156),IF(R156=100%,"CUMPLIDA",IF(AND(ISNUMBER(N156),ISNUMBER(INDIRECT("FECHA_"&amp;$B156,1))), IF(N156&lt;=INDIRECT("FECHA_"&amp;$B156,1),"INCUMPLIDA","PROCESO"), "VERIFICAR FECHA")),"SIN VALOR AVANCE")</f>
        <v>CUMPLIDA</v>
      </c>
    </row>
    <row r="157" spans="1:19" ht="150.75">
      <c r="A157" s="784" t="s">
        <v>20</v>
      </c>
      <c r="B157" s="785" t="s">
        <v>13</v>
      </c>
      <c r="C157" s="819"/>
      <c r="D157" s="819"/>
      <c r="E157" s="820"/>
      <c r="F157" s="821"/>
      <c r="G157" s="820"/>
      <c r="H157" s="820"/>
      <c r="I157" s="803" t="s">
        <v>2084</v>
      </c>
      <c r="J157" s="789" t="s">
        <v>2084</v>
      </c>
      <c r="K157" s="789" t="s">
        <v>977</v>
      </c>
      <c r="L157" s="804">
        <v>1</v>
      </c>
      <c r="M157" s="814">
        <v>45231</v>
      </c>
      <c r="N157" s="814">
        <v>45808</v>
      </c>
      <c r="O157" s="791">
        <v>82.428571428571431</v>
      </c>
      <c r="P157" s="790">
        <v>1</v>
      </c>
      <c r="Q157" s="789" t="s">
        <v>2227</v>
      </c>
      <c r="R157" s="95">
        <f t="shared" si="5"/>
        <v>1</v>
      </c>
      <c r="S157" s="794" t="str">
        <f t="array" aca="1" ref="S157" ca="1">IF(ISNUMBER(R157),IF(R157=100%,"CUMPLIDA",IF(AND(ISNUMBER(N157),ISNUMBER(INDIRECT("FECHA_"&amp;$B157,1))), IF(N157&lt;=INDIRECT("FECHA_"&amp;$B157,1),"INCUMPLIDA","PROCESO"), "VERIFICAR FECHA")),"SIN VALOR AVANCE")</f>
        <v>CUMPLIDA</v>
      </c>
    </row>
    <row r="158" spans="1:19" ht="75.75">
      <c r="A158" s="784" t="s">
        <v>20</v>
      </c>
      <c r="B158" s="785" t="s">
        <v>13</v>
      </c>
      <c r="C158" s="819"/>
      <c r="D158" s="819"/>
      <c r="E158" s="820"/>
      <c r="F158" s="821"/>
      <c r="G158" s="820"/>
      <c r="H158" s="820"/>
      <c r="I158" s="803" t="s">
        <v>854</v>
      </c>
      <c r="J158" s="789" t="s">
        <v>421</v>
      </c>
      <c r="K158" s="789" t="s">
        <v>855</v>
      </c>
      <c r="L158" s="804">
        <v>12</v>
      </c>
      <c r="M158" s="814">
        <v>46024</v>
      </c>
      <c r="N158" s="814">
        <v>47118</v>
      </c>
      <c r="O158" s="791">
        <v>156.28571428571428</v>
      </c>
      <c r="P158" s="790">
        <v>0</v>
      </c>
      <c r="Q158" s="789" t="s">
        <v>2226</v>
      </c>
      <c r="R158" s="95">
        <f t="shared" si="5"/>
        <v>0</v>
      </c>
      <c r="S158" s="794" t="str">
        <f t="array" aca="1" ref="S158" ca="1">IF(ISNUMBER(R158),IF(R158=100%,"CUMPLIDA",IF(AND(ISNUMBER(N158),ISNUMBER(INDIRECT("FECHA_"&amp;$B158,1))), IF(N158&lt;=INDIRECT("FECHA_"&amp;$B158,1),"INCUMPLIDA","PROCESO"), "VERIFICAR FECHA")),"SIN VALOR AVANCE")</f>
        <v>PROCESO</v>
      </c>
    </row>
    <row r="159" spans="1:19" ht="90.75">
      <c r="A159" s="784" t="s">
        <v>20</v>
      </c>
      <c r="B159" s="785" t="s">
        <v>13</v>
      </c>
      <c r="C159" s="819"/>
      <c r="D159" s="819"/>
      <c r="E159" s="820"/>
      <c r="F159" s="821"/>
      <c r="G159" s="820"/>
      <c r="H159" s="820"/>
      <c r="I159" s="803" t="s">
        <v>857</v>
      </c>
      <c r="J159" s="789" t="s">
        <v>425</v>
      </c>
      <c r="K159" s="789" t="s">
        <v>426</v>
      </c>
      <c r="L159" s="804">
        <v>1</v>
      </c>
      <c r="M159" s="814">
        <v>46024</v>
      </c>
      <c r="N159" s="814">
        <v>47118</v>
      </c>
      <c r="O159" s="791">
        <v>156.28571428571428</v>
      </c>
      <c r="P159" s="790">
        <v>0</v>
      </c>
      <c r="Q159" s="789" t="s">
        <v>2225</v>
      </c>
      <c r="R159" s="95">
        <f t="shared" si="5"/>
        <v>0</v>
      </c>
      <c r="S159" s="794" t="str">
        <f t="array" aca="1" ref="S159" ca="1">IF(ISNUMBER(R159),IF(R159=100%,"CUMPLIDA",IF(AND(ISNUMBER(N159),ISNUMBER(INDIRECT("FECHA_"&amp;$B159,1))), IF(N159&lt;=INDIRECT("FECHA_"&amp;$B159,1),"INCUMPLIDA","PROCESO"), "VERIFICAR FECHA")),"SIN VALOR AVANCE")</f>
        <v>PROCESO</v>
      </c>
    </row>
    <row r="160" spans="1:19" ht="150.75">
      <c r="A160" s="784" t="s">
        <v>20</v>
      </c>
      <c r="B160" s="785" t="s">
        <v>13</v>
      </c>
      <c r="C160" s="819"/>
      <c r="D160" s="819"/>
      <c r="E160" s="820"/>
      <c r="F160" s="821"/>
      <c r="G160" s="820"/>
      <c r="H160" s="820"/>
      <c r="I160" s="803" t="s">
        <v>858</v>
      </c>
      <c r="J160" s="789" t="s">
        <v>428</v>
      </c>
      <c r="K160" s="789" t="s">
        <v>429</v>
      </c>
      <c r="L160" s="804">
        <v>2</v>
      </c>
      <c r="M160" s="814">
        <v>46024</v>
      </c>
      <c r="N160" s="814">
        <v>47118</v>
      </c>
      <c r="O160" s="791">
        <v>156.28571428571428</v>
      </c>
      <c r="P160" s="790">
        <v>0</v>
      </c>
      <c r="Q160" s="789" t="s">
        <v>2227</v>
      </c>
      <c r="R160" s="95">
        <f t="shared" si="5"/>
        <v>0</v>
      </c>
      <c r="S160" s="794" t="str">
        <f t="array" aca="1" ref="S160" ca="1">IF(ISNUMBER(R160),IF(R160=100%,"CUMPLIDA",IF(AND(ISNUMBER(N160),ISNUMBER(INDIRECT("FECHA_"&amp;$B160,1))), IF(N160&lt;=INDIRECT("FECHA_"&amp;$B160,1),"INCUMPLIDA","PROCESO"), "VERIFICAR FECHA")),"SIN VALOR AVANCE")</f>
        <v>PROCESO</v>
      </c>
    </row>
    <row r="161" spans="1:19" ht="60.75" customHeight="1">
      <c r="A161" s="784" t="s">
        <v>20</v>
      </c>
      <c r="B161" s="785" t="s">
        <v>13</v>
      </c>
      <c r="C161" s="807" t="s">
        <v>1416</v>
      </c>
      <c r="D161" s="819" t="s">
        <v>2228</v>
      </c>
      <c r="E161" s="399" t="s">
        <v>2229</v>
      </c>
      <c r="F161" s="412"/>
      <c r="G161" s="399"/>
      <c r="H161" s="399" t="s">
        <v>2230</v>
      </c>
      <c r="I161" s="418" t="s">
        <v>2231</v>
      </c>
      <c r="J161" s="80" t="s">
        <v>2232</v>
      </c>
      <c r="K161" s="822" t="s">
        <v>2233</v>
      </c>
      <c r="L161" s="823">
        <v>1</v>
      </c>
      <c r="M161" s="81">
        <v>45901</v>
      </c>
      <c r="N161" s="81">
        <v>45961</v>
      </c>
      <c r="O161" s="824">
        <f t="shared" ref="O161:O224" si="6">(N161-M161)/7</f>
        <v>8.5714285714285712</v>
      </c>
      <c r="P161" s="790">
        <v>1</v>
      </c>
      <c r="Q161" s="822" t="s">
        <v>2234</v>
      </c>
      <c r="R161" s="95">
        <f t="shared" si="5"/>
        <v>1</v>
      </c>
      <c r="S161" s="794" t="str">
        <f t="array" aca="1" ref="S161" ca="1">IF(ISNUMBER(R161),IF(R161=100%,"CUMPLIDA",IF(AND(ISNUMBER(N161),ISNUMBER(INDIRECT("FECHA_"&amp;$B161,1))), IF(N161&lt;=INDIRECT("FECHA_"&amp;$B161,1),"INCUMPLIDA","PROCESO"), "VERIFICAR FECHA")),"SIN VALOR AVANCE")</f>
        <v>CUMPLIDA</v>
      </c>
    </row>
    <row r="162" spans="1:19" ht="150.75">
      <c r="A162" s="784" t="s">
        <v>20</v>
      </c>
      <c r="B162" s="785" t="s">
        <v>13</v>
      </c>
      <c r="C162" s="807"/>
      <c r="D162" s="819"/>
      <c r="E162" s="399"/>
      <c r="F162" s="412"/>
      <c r="G162" s="399"/>
      <c r="H162" s="399"/>
      <c r="I162" s="418"/>
      <c r="J162" s="80" t="s">
        <v>2235</v>
      </c>
      <c r="K162" s="822" t="s">
        <v>2236</v>
      </c>
      <c r="L162" s="823">
        <v>2</v>
      </c>
      <c r="M162" s="81">
        <v>45962</v>
      </c>
      <c r="N162" s="81">
        <v>46356</v>
      </c>
      <c r="O162" s="824">
        <f t="shared" si="6"/>
        <v>56.285714285714285</v>
      </c>
      <c r="P162" s="790">
        <v>0</v>
      </c>
      <c r="Q162" s="822" t="s">
        <v>2237</v>
      </c>
      <c r="R162" s="95">
        <f t="shared" si="5"/>
        <v>0</v>
      </c>
      <c r="S162" s="794" t="str">
        <f t="array" aca="1" ref="S162" ca="1">IF(ISNUMBER(R162),IF(R162=100%,"CUMPLIDA",IF(AND(ISNUMBER(N162),ISNUMBER(INDIRECT("FECHA_"&amp;$B162,1))), IF(N162&lt;=INDIRECT("FECHA_"&amp;$B162,1),"INCUMPLIDA","PROCESO"), "VERIFICAR FECHA")),"SIN VALOR AVANCE")</f>
        <v>PROCESO</v>
      </c>
    </row>
    <row r="163" spans="1:19" ht="90.75">
      <c r="A163" s="784" t="s">
        <v>20</v>
      </c>
      <c r="B163" s="785" t="s">
        <v>13</v>
      </c>
      <c r="C163" s="807"/>
      <c r="D163" s="819"/>
      <c r="E163" s="399"/>
      <c r="F163" s="412"/>
      <c r="G163" s="399"/>
      <c r="H163" s="399"/>
      <c r="I163" s="418"/>
      <c r="J163" s="80" t="s">
        <v>425</v>
      </c>
      <c r="K163" s="822" t="s">
        <v>426</v>
      </c>
      <c r="L163" s="823">
        <v>1</v>
      </c>
      <c r="M163" s="81">
        <v>46357</v>
      </c>
      <c r="N163" s="81">
        <v>46446</v>
      </c>
      <c r="O163" s="824">
        <f t="shared" si="6"/>
        <v>12.714285714285714</v>
      </c>
      <c r="P163" s="790">
        <v>0</v>
      </c>
      <c r="Q163" s="822" t="s">
        <v>2238</v>
      </c>
      <c r="R163" s="95">
        <f t="shared" si="5"/>
        <v>0</v>
      </c>
      <c r="S163" s="794" t="str">
        <f t="array" aca="1" ref="S163" ca="1">IF(ISNUMBER(R163),IF(R163=100%,"CUMPLIDA",IF(AND(ISNUMBER(N163),ISNUMBER(INDIRECT("FECHA_"&amp;$B163,1))), IF(N163&lt;=INDIRECT("FECHA_"&amp;$B163,1),"INCUMPLIDA","PROCESO"), "VERIFICAR FECHA")),"SIN VALOR AVANCE")</f>
        <v>PROCESO</v>
      </c>
    </row>
    <row r="164" spans="1:19" ht="150.75">
      <c r="A164" s="784" t="s">
        <v>20</v>
      </c>
      <c r="B164" s="785" t="s">
        <v>13</v>
      </c>
      <c r="C164" s="807"/>
      <c r="D164" s="819"/>
      <c r="E164" s="399"/>
      <c r="F164" s="412"/>
      <c r="G164" s="399"/>
      <c r="H164" s="399"/>
      <c r="I164" s="418"/>
      <c r="J164" s="80" t="s">
        <v>2239</v>
      </c>
      <c r="K164" s="822" t="s">
        <v>2240</v>
      </c>
      <c r="L164" s="823">
        <v>2</v>
      </c>
      <c r="M164" s="81">
        <v>46447</v>
      </c>
      <c r="N164" s="81">
        <v>46507</v>
      </c>
      <c r="O164" s="824">
        <f t="shared" si="6"/>
        <v>8.5714285714285712</v>
      </c>
      <c r="P164" s="790">
        <v>0</v>
      </c>
      <c r="Q164" s="822" t="s">
        <v>2241</v>
      </c>
      <c r="R164" s="95">
        <f t="shared" si="5"/>
        <v>0</v>
      </c>
      <c r="S164" s="794" t="str">
        <f t="array" aca="1" ref="S164" ca="1">IF(ISNUMBER(R164),IF(R164=100%,"CUMPLIDA",IF(AND(ISNUMBER(N164),ISNUMBER(INDIRECT("FECHA_"&amp;$B164,1))), IF(N164&lt;=INDIRECT("FECHA_"&amp;$B164,1),"INCUMPLIDA","PROCESO"), "VERIFICAR FECHA")),"SIN VALOR AVANCE")</f>
        <v>PROCESO</v>
      </c>
    </row>
    <row r="165" spans="1:19" ht="121.5">
      <c r="A165" s="784" t="s">
        <v>20</v>
      </c>
      <c r="B165" s="785" t="s">
        <v>13</v>
      </c>
      <c r="C165" s="807"/>
      <c r="D165" s="819"/>
      <c r="E165" s="399"/>
      <c r="F165" s="412"/>
      <c r="G165" s="399"/>
      <c r="H165" s="399"/>
      <c r="I165" s="817" t="s">
        <v>2242</v>
      </c>
      <c r="J165" s="825" t="s">
        <v>2243</v>
      </c>
      <c r="K165" s="825" t="s">
        <v>2244</v>
      </c>
      <c r="L165" s="826">
        <v>4</v>
      </c>
      <c r="M165" s="827">
        <v>45870</v>
      </c>
      <c r="N165" s="827">
        <v>46234</v>
      </c>
      <c r="O165" s="828">
        <f t="shared" si="6"/>
        <v>52</v>
      </c>
      <c r="P165" s="790">
        <v>2</v>
      </c>
      <c r="Q165" s="825" t="s">
        <v>2245</v>
      </c>
      <c r="R165" s="95">
        <f t="shared" si="5"/>
        <v>0.5</v>
      </c>
      <c r="S165" s="794" t="str">
        <f t="array" aca="1" ref="S165" ca="1">IF(ISNUMBER(R165),IF(R165=100%,"CUMPLIDA",IF(AND(ISNUMBER(N165),ISNUMBER(INDIRECT("FECHA_"&amp;$B165,1))), IF(N165&lt;=INDIRECT("FECHA_"&amp;$B165,1),"INCUMPLIDA","PROCESO"), "VERIFICAR FECHA")),"SIN VALOR AVANCE")</f>
        <v>PROCESO</v>
      </c>
    </row>
    <row r="166" spans="1:19" ht="120.75">
      <c r="A166" s="784" t="s">
        <v>20</v>
      </c>
      <c r="B166" s="785" t="s">
        <v>13</v>
      </c>
      <c r="C166" s="807"/>
      <c r="D166" s="819"/>
      <c r="E166" s="399"/>
      <c r="F166" s="412"/>
      <c r="G166" s="399"/>
      <c r="H166" s="399"/>
      <c r="I166" s="399" t="s">
        <v>2246</v>
      </c>
      <c r="J166" s="189" t="s">
        <v>2247</v>
      </c>
      <c r="K166" s="789" t="s">
        <v>2248</v>
      </c>
      <c r="L166" s="804">
        <v>2</v>
      </c>
      <c r="M166" s="190">
        <v>45853</v>
      </c>
      <c r="N166" s="190">
        <v>45899</v>
      </c>
      <c r="O166" s="791">
        <f t="shared" si="6"/>
        <v>6.5714285714285712</v>
      </c>
      <c r="P166" s="790">
        <v>2</v>
      </c>
      <c r="Q166" s="789" t="s">
        <v>2249</v>
      </c>
      <c r="R166" s="95">
        <f t="shared" si="5"/>
        <v>1</v>
      </c>
      <c r="S166" s="794" t="str">
        <f t="array" aca="1" ref="S166" ca="1">IF(ISNUMBER(R166),IF(R166=100%,"CUMPLIDA",IF(AND(ISNUMBER(N166),ISNUMBER(INDIRECT("FECHA_"&amp;$B166,1))), IF(N166&lt;=INDIRECT("FECHA_"&amp;$B166,1),"INCUMPLIDA","PROCESO"), "VERIFICAR FECHA")),"SIN VALOR AVANCE")</f>
        <v>CUMPLIDA</v>
      </c>
    </row>
    <row r="167" spans="1:19" ht="135.75">
      <c r="A167" s="784" t="s">
        <v>20</v>
      </c>
      <c r="B167" s="785" t="s">
        <v>13</v>
      </c>
      <c r="C167" s="807"/>
      <c r="D167" s="819"/>
      <c r="E167" s="399"/>
      <c r="F167" s="412"/>
      <c r="G167" s="399"/>
      <c r="H167" s="399"/>
      <c r="I167" s="399"/>
      <c r="J167" s="189" t="s">
        <v>2250</v>
      </c>
      <c r="K167" s="189" t="s">
        <v>2251</v>
      </c>
      <c r="L167" s="804">
        <v>1</v>
      </c>
      <c r="M167" s="190">
        <v>45901</v>
      </c>
      <c r="N167" s="190">
        <v>45930</v>
      </c>
      <c r="O167" s="791">
        <f t="shared" si="6"/>
        <v>4.1428571428571432</v>
      </c>
      <c r="P167" s="790">
        <v>1</v>
      </c>
      <c r="Q167" s="789" t="s">
        <v>2252</v>
      </c>
      <c r="R167" s="95">
        <f t="shared" si="5"/>
        <v>1</v>
      </c>
      <c r="S167" s="794" t="str">
        <f t="array" aca="1" ref="S167" ca="1">IF(ISNUMBER(R167),IF(R167=100%,"CUMPLIDA",IF(AND(ISNUMBER(N167),ISNUMBER(INDIRECT("FECHA_"&amp;$B167,1))), IF(N167&lt;=INDIRECT("FECHA_"&amp;$B167,1),"INCUMPLIDA","PROCESO"), "VERIFICAR FECHA")),"SIN VALOR AVANCE")</f>
        <v>CUMPLIDA</v>
      </c>
    </row>
    <row r="168" spans="1:19" ht="120.75">
      <c r="A168" s="784" t="s">
        <v>20</v>
      </c>
      <c r="B168" s="785" t="s">
        <v>13</v>
      </c>
      <c r="C168" s="807"/>
      <c r="D168" s="819"/>
      <c r="E168" s="399"/>
      <c r="F168" s="412"/>
      <c r="G168" s="399"/>
      <c r="H168" s="399"/>
      <c r="I168" s="399"/>
      <c r="J168" s="189" t="s">
        <v>2253</v>
      </c>
      <c r="K168" s="789" t="s">
        <v>2254</v>
      </c>
      <c r="L168" s="804">
        <v>1</v>
      </c>
      <c r="M168" s="190">
        <v>45931</v>
      </c>
      <c r="N168" s="190">
        <v>46203</v>
      </c>
      <c r="O168" s="791">
        <f t="shared" si="6"/>
        <v>38.857142857142854</v>
      </c>
      <c r="P168" s="790">
        <v>0</v>
      </c>
      <c r="Q168" s="789" t="s">
        <v>2249</v>
      </c>
      <c r="R168" s="95">
        <f t="shared" si="5"/>
        <v>0</v>
      </c>
      <c r="S168" s="794" t="str">
        <f t="array" aca="1" ref="S168" ca="1">IF(ISNUMBER(R168),IF(R168=100%,"CUMPLIDA",IF(AND(ISNUMBER(N168),ISNUMBER(INDIRECT("FECHA_"&amp;$B168,1))), IF(N168&lt;=INDIRECT("FECHA_"&amp;$B168,1),"INCUMPLIDA","PROCESO"), "VERIFICAR FECHA")),"SIN VALOR AVANCE")</f>
        <v>PROCESO</v>
      </c>
    </row>
    <row r="169" spans="1:19" ht="150">
      <c r="A169" s="784" t="s">
        <v>20</v>
      </c>
      <c r="B169" s="785" t="s">
        <v>13</v>
      </c>
      <c r="C169" s="807"/>
      <c r="D169" s="819"/>
      <c r="E169" s="399"/>
      <c r="F169" s="412"/>
      <c r="G169" s="399"/>
      <c r="H169" s="399"/>
      <c r="I169" s="817" t="s">
        <v>2147</v>
      </c>
      <c r="J169" s="789" t="s">
        <v>305</v>
      </c>
      <c r="K169" s="789" t="s">
        <v>2106</v>
      </c>
      <c r="L169" s="790">
        <v>3</v>
      </c>
      <c r="M169" s="811">
        <v>46174</v>
      </c>
      <c r="N169" s="811">
        <v>47118</v>
      </c>
      <c r="O169" s="791">
        <f t="shared" si="6"/>
        <v>134.85714285714286</v>
      </c>
      <c r="P169" s="790">
        <v>0</v>
      </c>
      <c r="Q169" s="789" t="s">
        <v>2255</v>
      </c>
      <c r="R169" s="95">
        <f t="shared" si="5"/>
        <v>0</v>
      </c>
      <c r="S169" s="794" t="str">
        <f t="array" aca="1" ref="S169" ca="1">IF(ISNUMBER(R169),IF(R169=100%,"CUMPLIDA",IF(AND(ISNUMBER(N169),ISNUMBER(INDIRECT("FECHA_"&amp;$B169,1))), IF(N169&lt;=INDIRECT("FECHA_"&amp;$B169,1),"INCUMPLIDA","PROCESO"), "VERIFICAR FECHA")),"SIN VALOR AVANCE")</f>
        <v>PROCESO</v>
      </c>
    </row>
    <row r="170" spans="1:19" ht="240">
      <c r="A170" s="784" t="s">
        <v>20</v>
      </c>
      <c r="B170" s="785" t="s">
        <v>13</v>
      </c>
      <c r="C170" s="807"/>
      <c r="D170" s="819"/>
      <c r="E170" s="399"/>
      <c r="F170" s="412"/>
      <c r="G170" s="399"/>
      <c r="H170" s="399"/>
      <c r="I170" s="192" t="s">
        <v>2256</v>
      </c>
      <c r="J170" s="189" t="s">
        <v>2257</v>
      </c>
      <c r="K170" s="789" t="s">
        <v>2258</v>
      </c>
      <c r="L170" s="804">
        <v>3</v>
      </c>
      <c r="M170" s="806">
        <v>45870</v>
      </c>
      <c r="N170" s="806">
        <v>46203</v>
      </c>
      <c r="O170" s="791">
        <f t="shared" si="6"/>
        <v>47.571428571428569</v>
      </c>
      <c r="P170" s="790">
        <v>0.12</v>
      </c>
      <c r="Q170" s="789" t="s">
        <v>2259</v>
      </c>
      <c r="R170" s="95">
        <f t="shared" si="5"/>
        <v>0.04</v>
      </c>
      <c r="S170" s="794" t="str">
        <f t="array" aca="1" ref="S170" ca="1">IF(ISNUMBER(R170),IF(R170=100%,"CUMPLIDA",IF(AND(ISNUMBER(N170),ISNUMBER(INDIRECT("FECHA_"&amp;$B170,1))), IF(N170&lt;=INDIRECT("FECHA_"&amp;$B170,1),"INCUMPLIDA","PROCESO"), "VERIFICAR FECHA")),"SIN VALOR AVANCE")</f>
        <v>PROCESO</v>
      </c>
    </row>
    <row r="171" spans="1:19" ht="150.75" customHeight="1">
      <c r="A171" s="784" t="s">
        <v>17</v>
      </c>
      <c r="B171" s="785" t="s">
        <v>13</v>
      </c>
      <c r="C171" s="807" t="s">
        <v>1748</v>
      </c>
      <c r="D171" s="807" t="s">
        <v>1749</v>
      </c>
      <c r="E171" s="801" t="s">
        <v>1750</v>
      </c>
      <c r="F171" s="802"/>
      <c r="G171" s="801"/>
      <c r="H171" s="801" t="s">
        <v>1751</v>
      </c>
      <c r="I171" s="801" t="s">
        <v>1752</v>
      </c>
      <c r="J171" s="789" t="s">
        <v>1753</v>
      </c>
      <c r="K171" s="789" t="s">
        <v>1754</v>
      </c>
      <c r="L171" s="790">
        <v>1</v>
      </c>
      <c r="M171" s="811">
        <v>42461</v>
      </c>
      <c r="N171" s="811">
        <v>42551</v>
      </c>
      <c r="O171" s="791">
        <f t="shared" si="6"/>
        <v>12.857142857142858</v>
      </c>
      <c r="P171" s="790">
        <v>1</v>
      </c>
      <c r="Q171" s="789" t="s">
        <v>1755</v>
      </c>
      <c r="R171" s="95">
        <f>P171/L171</f>
        <v>1</v>
      </c>
      <c r="S171" s="794" t="str">
        <f t="array" aca="1" ref="S171" ca="1">IF(ISNUMBER(R171),IF(R171=100%,"CUMPLIDA",IF(AND(ISNUMBER(N171),ISNUMBER(INDIRECT("FECHA_"&amp;$B171,1))), IF(N171&lt;=INDIRECT("FECHA_"&amp;$B171,1),"INCUMPLIDA","PROCESO"), "VERIFICAR FECHA")),"SIN VALOR AVANCE")</f>
        <v>CUMPLIDA</v>
      </c>
    </row>
    <row r="172" spans="1:19" ht="150.75">
      <c r="A172" s="784" t="s">
        <v>17</v>
      </c>
      <c r="B172" s="785" t="s">
        <v>13</v>
      </c>
      <c r="C172" s="807"/>
      <c r="D172" s="807"/>
      <c r="E172" s="801"/>
      <c r="F172" s="802"/>
      <c r="G172" s="801"/>
      <c r="H172" s="801"/>
      <c r="I172" s="801"/>
      <c r="J172" s="789" t="s">
        <v>1756</v>
      </c>
      <c r="K172" s="789" t="s">
        <v>1757</v>
      </c>
      <c r="L172" s="829">
        <v>1</v>
      </c>
      <c r="M172" s="811">
        <v>42461</v>
      </c>
      <c r="N172" s="811">
        <v>42650</v>
      </c>
      <c r="O172" s="791">
        <f t="shared" si="6"/>
        <v>27</v>
      </c>
      <c r="P172" s="829">
        <v>1</v>
      </c>
      <c r="Q172" s="789" t="s">
        <v>1758</v>
      </c>
      <c r="R172" s="95">
        <f>P172/L172</f>
        <v>1</v>
      </c>
      <c r="S172" s="794" t="str">
        <f t="array" aca="1" ref="S172" ca="1">IF(ISNUMBER(R172),IF(R172=100%,"CUMPLIDA",IF(AND(ISNUMBER(N172),ISNUMBER(INDIRECT("FECHA_"&amp;$B172,1))), IF(N172&lt;=INDIRECT("FECHA_"&amp;$B172,1),"INCUMPLIDA","PROCESO"), "VERIFICAR FECHA")),"SIN VALOR AVANCE")</f>
        <v>CUMPLIDA</v>
      </c>
    </row>
    <row r="173" spans="1:19" ht="150.75">
      <c r="A173" s="784" t="s">
        <v>17</v>
      </c>
      <c r="B173" s="785" t="s">
        <v>13</v>
      </c>
      <c r="C173" s="807"/>
      <c r="D173" s="807"/>
      <c r="E173" s="801"/>
      <c r="F173" s="802"/>
      <c r="G173" s="801"/>
      <c r="H173" s="801"/>
      <c r="I173" s="801"/>
      <c r="J173" s="789" t="s">
        <v>1759</v>
      </c>
      <c r="K173" s="789" t="s">
        <v>1760</v>
      </c>
      <c r="L173" s="790">
        <v>1</v>
      </c>
      <c r="M173" s="811">
        <v>42653</v>
      </c>
      <c r="N173" s="811">
        <v>42661</v>
      </c>
      <c r="O173" s="791">
        <f t="shared" si="6"/>
        <v>1.1428571428571428</v>
      </c>
      <c r="P173" s="790">
        <v>1</v>
      </c>
      <c r="Q173" s="789" t="s">
        <v>1761</v>
      </c>
      <c r="R173" s="95">
        <f>P173/L173</f>
        <v>1</v>
      </c>
      <c r="S173" s="794" t="str">
        <f t="array" aca="1" ref="S173" ca="1">IF(ISNUMBER(R173),IF(R173=100%,"CUMPLIDA",IF(AND(ISNUMBER(N173),ISNUMBER(INDIRECT("FECHA_"&amp;$B173,1))), IF(N173&lt;=INDIRECT("FECHA_"&amp;$B173,1),"INCUMPLIDA","PROCESO"), "VERIFICAR FECHA")),"SIN VALOR AVANCE")</f>
        <v>CUMPLIDA</v>
      </c>
    </row>
    <row r="174" spans="1:19" ht="165.75">
      <c r="A174" s="784" t="s">
        <v>17</v>
      </c>
      <c r="B174" s="785" t="s">
        <v>13</v>
      </c>
      <c r="C174" s="807"/>
      <c r="D174" s="807"/>
      <c r="E174" s="801"/>
      <c r="F174" s="802"/>
      <c r="G174" s="801"/>
      <c r="H174" s="801"/>
      <c r="I174" s="801"/>
      <c r="J174" s="789" t="s">
        <v>1762</v>
      </c>
      <c r="K174" s="789" t="s">
        <v>1763</v>
      </c>
      <c r="L174" s="829">
        <v>1</v>
      </c>
      <c r="M174" s="811">
        <v>42662</v>
      </c>
      <c r="N174" s="811">
        <v>42683</v>
      </c>
      <c r="O174" s="791">
        <f t="shared" si="6"/>
        <v>3</v>
      </c>
      <c r="P174" s="829">
        <v>1</v>
      </c>
      <c r="Q174" s="789" t="s">
        <v>1764</v>
      </c>
      <c r="R174" s="95">
        <f t="shared" ref="R174:R237" si="7">P174/L174</f>
        <v>1</v>
      </c>
      <c r="S174" s="794" t="str">
        <f t="array" aca="1" ref="S174" ca="1">IF(ISNUMBER(R174),IF(R174=100%,"CUMPLIDA",IF(AND(ISNUMBER(N174),ISNUMBER(INDIRECT("FECHA_"&amp;$B174,1))), IF(N174&lt;=INDIRECT("FECHA_"&amp;$B174,1),"INCUMPLIDA","PROCESO"), "VERIFICAR FECHA")),"SIN VALOR AVANCE")</f>
        <v>CUMPLIDA</v>
      </c>
    </row>
    <row r="175" spans="1:19" ht="180.75">
      <c r="A175" s="784" t="s">
        <v>17</v>
      </c>
      <c r="B175" s="785" t="s">
        <v>13</v>
      </c>
      <c r="C175" s="807"/>
      <c r="D175" s="807"/>
      <c r="E175" s="801"/>
      <c r="F175" s="802"/>
      <c r="G175" s="801"/>
      <c r="H175" s="801"/>
      <c r="I175" s="801"/>
      <c r="J175" s="789" t="s">
        <v>1765</v>
      </c>
      <c r="K175" s="789" t="s">
        <v>1766</v>
      </c>
      <c r="L175" s="829">
        <v>1</v>
      </c>
      <c r="M175" s="811">
        <v>42684</v>
      </c>
      <c r="N175" s="811">
        <v>42698</v>
      </c>
      <c r="O175" s="791">
        <f t="shared" si="6"/>
        <v>2</v>
      </c>
      <c r="P175" s="829">
        <v>1</v>
      </c>
      <c r="Q175" s="789" t="s">
        <v>1767</v>
      </c>
      <c r="R175" s="95">
        <f t="shared" si="7"/>
        <v>1</v>
      </c>
      <c r="S175" s="794" t="str">
        <f t="array" aca="1" ref="S175" ca="1">IF(ISNUMBER(R175),IF(R175=100%,"CUMPLIDA",IF(AND(ISNUMBER(N175),ISNUMBER(INDIRECT("FECHA_"&amp;$B175,1))), IF(N175&lt;=INDIRECT("FECHA_"&amp;$B175,1),"INCUMPLIDA","PROCESO"), "VERIFICAR FECHA")),"SIN VALOR AVANCE")</f>
        <v>CUMPLIDA</v>
      </c>
    </row>
    <row r="176" spans="1:19" ht="150.75">
      <c r="A176" s="784" t="s">
        <v>17</v>
      </c>
      <c r="B176" s="785" t="s">
        <v>13</v>
      </c>
      <c r="C176" s="807"/>
      <c r="D176" s="807"/>
      <c r="E176" s="801"/>
      <c r="F176" s="802"/>
      <c r="G176" s="801"/>
      <c r="H176" s="801"/>
      <c r="I176" s="801"/>
      <c r="J176" s="789" t="s">
        <v>1768</v>
      </c>
      <c r="K176" s="789" t="s">
        <v>1769</v>
      </c>
      <c r="L176" s="829">
        <v>1</v>
      </c>
      <c r="M176" s="811">
        <v>42699</v>
      </c>
      <c r="N176" s="811">
        <v>42760</v>
      </c>
      <c r="O176" s="791">
        <f t="shared" si="6"/>
        <v>8.7142857142857135</v>
      </c>
      <c r="P176" s="829">
        <v>1</v>
      </c>
      <c r="Q176" s="789" t="s">
        <v>1770</v>
      </c>
      <c r="R176" s="95">
        <f t="shared" si="7"/>
        <v>1</v>
      </c>
      <c r="S176" s="794" t="str">
        <f t="array" aca="1" ref="S176" ca="1">IF(ISNUMBER(R176),IF(R176=100%,"CUMPLIDA",IF(AND(ISNUMBER(N176),ISNUMBER(INDIRECT("FECHA_"&amp;$B176,1))), IF(N176&lt;=INDIRECT("FECHA_"&amp;$B176,1),"INCUMPLIDA","PROCESO"), "VERIFICAR FECHA")),"SIN VALOR AVANCE")</f>
        <v>CUMPLIDA</v>
      </c>
    </row>
    <row r="177" spans="1:19" ht="135.75">
      <c r="A177" s="784" t="s">
        <v>17</v>
      </c>
      <c r="B177" s="785" t="s">
        <v>13</v>
      </c>
      <c r="C177" s="807"/>
      <c r="D177" s="807"/>
      <c r="E177" s="801"/>
      <c r="F177" s="802"/>
      <c r="G177" s="801"/>
      <c r="H177" s="801"/>
      <c r="I177" s="803" t="s">
        <v>1771</v>
      </c>
      <c r="J177" s="789" t="s">
        <v>1772</v>
      </c>
      <c r="K177" s="789" t="s">
        <v>1244</v>
      </c>
      <c r="L177" s="804">
        <v>1</v>
      </c>
      <c r="M177" s="814">
        <v>45231</v>
      </c>
      <c r="N177" s="814">
        <v>45504</v>
      </c>
      <c r="O177" s="791">
        <f t="shared" si="6"/>
        <v>39</v>
      </c>
      <c r="P177" s="790">
        <v>1</v>
      </c>
      <c r="Q177" s="830" t="s">
        <v>1773</v>
      </c>
      <c r="R177" s="95">
        <f t="shared" si="7"/>
        <v>1</v>
      </c>
      <c r="S177" s="794" t="str">
        <f t="array" aca="1" ref="S177" ca="1">IF(ISNUMBER(R177),IF(R177=100%,"CUMPLIDA",IF(AND(ISNUMBER(N177),ISNUMBER(INDIRECT("FECHA_"&amp;$B177,1))), IF(N177&lt;=INDIRECT("FECHA_"&amp;$B177,1),"INCUMPLIDA","PROCESO"), "VERIFICAR FECHA")),"SIN VALOR AVANCE")</f>
        <v>CUMPLIDA</v>
      </c>
    </row>
    <row r="178" spans="1:19" ht="135.75">
      <c r="A178" s="784" t="s">
        <v>17</v>
      </c>
      <c r="B178" s="785" t="s">
        <v>13</v>
      </c>
      <c r="C178" s="807"/>
      <c r="D178" s="807"/>
      <c r="E178" s="801"/>
      <c r="F178" s="802"/>
      <c r="G178" s="801"/>
      <c r="H178" s="801"/>
      <c r="I178" s="803" t="s">
        <v>1774</v>
      </c>
      <c r="J178" s="789" t="s">
        <v>1247</v>
      </c>
      <c r="K178" s="789" t="s">
        <v>1248</v>
      </c>
      <c r="L178" s="804">
        <v>1</v>
      </c>
      <c r="M178" s="814">
        <v>45231</v>
      </c>
      <c r="N178" s="814">
        <v>45504</v>
      </c>
      <c r="O178" s="791">
        <f t="shared" si="6"/>
        <v>39</v>
      </c>
      <c r="P178" s="790">
        <v>1</v>
      </c>
      <c r="Q178" s="830" t="s">
        <v>1773</v>
      </c>
      <c r="R178" s="95">
        <f t="shared" si="7"/>
        <v>1</v>
      </c>
      <c r="S178" s="794" t="str">
        <f t="array" aca="1" ref="S178" ca="1">IF(ISNUMBER(R178),IF(R178=100%,"CUMPLIDA",IF(AND(ISNUMBER(N178),ISNUMBER(INDIRECT("FECHA_"&amp;$B178,1))), IF(N178&lt;=INDIRECT("FECHA_"&amp;$B178,1),"INCUMPLIDA","PROCESO"), "VERIFICAR FECHA")),"SIN VALOR AVANCE")</f>
        <v>CUMPLIDA</v>
      </c>
    </row>
    <row r="179" spans="1:19" ht="90.75">
      <c r="A179" s="784" t="s">
        <v>17</v>
      </c>
      <c r="B179" s="785" t="s">
        <v>13</v>
      </c>
      <c r="C179" s="807"/>
      <c r="D179" s="807"/>
      <c r="E179" s="801"/>
      <c r="F179" s="802"/>
      <c r="G179" s="801"/>
      <c r="H179" s="801"/>
      <c r="I179" s="803" t="s">
        <v>837</v>
      </c>
      <c r="J179" s="789" t="s">
        <v>838</v>
      </c>
      <c r="K179" s="789" t="s">
        <v>839</v>
      </c>
      <c r="L179" s="804">
        <v>1</v>
      </c>
      <c r="M179" s="814">
        <v>45444</v>
      </c>
      <c r="N179" s="814">
        <v>45747</v>
      </c>
      <c r="O179" s="791">
        <f t="shared" si="6"/>
        <v>43.285714285714285</v>
      </c>
      <c r="P179" s="804">
        <v>1</v>
      </c>
      <c r="Q179" s="789" t="s">
        <v>1775</v>
      </c>
      <c r="R179" s="95">
        <f t="shared" si="7"/>
        <v>1</v>
      </c>
      <c r="S179" s="794" t="str">
        <f t="array" aca="1" ref="S179" ca="1">IF(ISNUMBER(R179),IF(R179=100%,"CUMPLIDA",IF(AND(ISNUMBER(N179),ISNUMBER(INDIRECT("FECHA_"&amp;$B179,1))), IF(N179&lt;=INDIRECT("FECHA_"&amp;$B179,1),"INCUMPLIDA","PROCESO"), "VERIFICAR FECHA")),"SIN VALOR AVANCE")</f>
        <v>CUMPLIDA</v>
      </c>
    </row>
    <row r="180" spans="1:19" ht="75.75">
      <c r="A180" s="784" t="s">
        <v>17</v>
      </c>
      <c r="B180" s="785" t="s">
        <v>13</v>
      </c>
      <c r="C180" s="807"/>
      <c r="D180" s="807"/>
      <c r="E180" s="801"/>
      <c r="F180" s="802"/>
      <c r="G180" s="801"/>
      <c r="H180" s="801"/>
      <c r="I180" s="803" t="s">
        <v>841</v>
      </c>
      <c r="J180" s="789" t="s">
        <v>841</v>
      </c>
      <c r="K180" s="789" t="s">
        <v>842</v>
      </c>
      <c r="L180" s="804">
        <v>1</v>
      </c>
      <c r="M180" s="814">
        <v>45444</v>
      </c>
      <c r="N180" s="814">
        <v>45747</v>
      </c>
      <c r="O180" s="791">
        <f t="shared" si="6"/>
        <v>43.285714285714285</v>
      </c>
      <c r="P180" s="804">
        <v>1</v>
      </c>
      <c r="Q180" s="789" t="s">
        <v>1776</v>
      </c>
      <c r="R180" s="95">
        <f t="shared" si="7"/>
        <v>1</v>
      </c>
      <c r="S180" s="794" t="str">
        <f t="array" aca="1" ref="S180" ca="1">IF(ISNUMBER(R180),IF(R180=100%,"CUMPLIDA",IF(AND(ISNUMBER(N180),ISNUMBER(INDIRECT("FECHA_"&amp;$B180,1))), IF(N180&lt;=INDIRECT("FECHA_"&amp;$B180,1),"INCUMPLIDA","PROCESO"), "VERIFICAR FECHA")),"SIN VALOR AVANCE")</f>
        <v>CUMPLIDA</v>
      </c>
    </row>
    <row r="181" spans="1:19" ht="90.75">
      <c r="A181" s="784" t="s">
        <v>17</v>
      </c>
      <c r="B181" s="785" t="s">
        <v>13</v>
      </c>
      <c r="C181" s="807"/>
      <c r="D181" s="807"/>
      <c r="E181" s="801"/>
      <c r="F181" s="802"/>
      <c r="G181" s="801"/>
      <c r="H181" s="801"/>
      <c r="I181" s="803" t="s">
        <v>847</v>
      </c>
      <c r="J181" s="789" t="s">
        <v>847</v>
      </c>
      <c r="K181" s="789" t="s">
        <v>848</v>
      </c>
      <c r="L181" s="804">
        <v>1</v>
      </c>
      <c r="M181" s="814">
        <v>45444</v>
      </c>
      <c r="N181" s="814">
        <v>45747</v>
      </c>
      <c r="O181" s="791">
        <f t="shared" si="6"/>
        <v>43.285714285714285</v>
      </c>
      <c r="P181" s="804">
        <v>1</v>
      </c>
      <c r="Q181" s="789" t="s">
        <v>1775</v>
      </c>
      <c r="R181" s="95">
        <f t="shared" si="7"/>
        <v>1</v>
      </c>
      <c r="S181" s="794" t="str">
        <f t="array" aca="1" ref="S181" ca="1">IF(ISNUMBER(R181),IF(R181=100%,"CUMPLIDA",IF(AND(ISNUMBER(N181),ISNUMBER(INDIRECT("FECHA_"&amp;$B181,1))), IF(N181&lt;=INDIRECT("FECHA_"&amp;$B181,1),"INCUMPLIDA","PROCESO"), "VERIFICAR FECHA")),"SIN VALOR AVANCE")</f>
        <v>CUMPLIDA</v>
      </c>
    </row>
    <row r="182" spans="1:19" ht="75.75">
      <c r="A182" s="784" t="s">
        <v>17</v>
      </c>
      <c r="B182" s="785" t="s">
        <v>13</v>
      </c>
      <c r="C182" s="807"/>
      <c r="D182" s="807"/>
      <c r="E182" s="801"/>
      <c r="F182" s="802"/>
      <c r="G182" s="801"/>
      <c r="H182" s="801"/>
      <c r="I182" s="803" t="s">
        <v>849</v>
      </c>
      <c r="J182" s="789" t="s">
        <v>849</v>
      </c>
      <c r="K182" s="789" t="s">
        <v>850</v>
      </c>
      <c r="L182" s="804">
        <v>1</v>
      </c>
      <c r="M182" s="814">
        <v>45444</v>
      </c>
      <c r="N182" s="814">
        <v>45747</v>
      </c>
      <c r="O182" s="791">
        <f t="shared" si="6"/>
        <v>43.285714285714285</v>
      </c>
      <c r="P182" s="804">
        <v>1</v>
      </c>
      <c r="Q182" s="789" t="s">
        <v>1776</v>
      </c>
      <c r="R182" s="95">
        <f t="shared" si="7"/>
        <v>1</v>
      </c>
      <c r="S182" s="794" t="str">
        <f t="array" aca="1" ref="S182" ca="1">IF(ISNUMBER(R182),IF(R182=100%,"CUMPLIDA",IF(AND(ISNUMBER(N182),ISNUMBER(INDIRECT("FECHA_"&amp;$B182,1))), IF(N182&lt;=INDIRECT("FECHA_"&amp;$B182,1),"INCUMPLIDA","PROCESO"), "VERIFICAR FECHA")),"SIN VALOR AVANCE")</f>
        <v>CUMPLIDA</v>
      </c>
    </row>
    <row r="183" spans="1:19" ht="135.75">
      <c r="A183" s="784" t="s">
        <v>17</v>
      </c>
      <c r="B183" s="785" t="s">
        <v>13</v>
      </c>
      <c r="C183" s="807"/>
      <c r="D183" s="807"/>
      <c r="E183" s="801"/>
      <c r="F183" s="802"/>
      <c r="G183" s="801"/>
      <c r="H183" s="801"/>
      <c r="I183" s="803" t="s">
        <v>851</v>
      </c>
      <c r="J183" s="789" t="s">
        <v>851</v>
      </c>
      <c r="K183" s="789" t="s">
        <v>852</v>
      </c>
      <c r="L183" s="804">
        <v>1</v>
      </c>
      <c r="M183" s="814">
        <v>45444</v>
      </c>
      <c r="N183" s="814">
        <v>45747</v>
      </c>
      <c r="O183" s="791">
        <f t="shared" si="6"/>
        <v>43.285714285714285</v>
      </c>
      <c r="P183" s="804">
        <v>1</v>
      </c>
      <c r="Q183" s="789" t="s">
        <v>1773</v>
      </c>
      <c r="R183" s="95">
        <f t="shared" si="7"/>
        <v>1</v>
      </c>
      <c r="S183" s="794" t="str">
        <f t="array" aca="1" ref="S183" ca="1">IF(ISNUMBER(R183),IF(R183=100%,"CUMPLIDA",IF(AND(ISNUMBER(N183),ISNUMBER(INDIRECT("FECHA_"&amp;$B183,1))), IF(N183&lt;=INDIRECT("FECHA_"&amp;$B183,1),"INCUMPLIDA","PROCESO"), "VERIFICAR FECHA")),"SIN VALOR AVANCE")</f>
        <v>CUMPLIDA</v>
      </c>
    </row>
    <row r="184" spans="1:19" ht="150.75">
      <c r="A184" s="784" t="s">
        <v>17</v>
      </c>
      <c r="B184" s="785" t="s">
        <v>13</v>
      </c>
      <c r="C184" s="807"/>
      <c r="D184" s="807"/>
      <c r="E184" s="801"/>
      <c r="F184" s="802"/>
      <c r="G184" s="801"/>
      <c r="H184" s="801"/>
      <c r="I184" s="803" t="s">
        <v>854</v>
      </c>
      <c r="J184" s="789" t="s">
        <v>421</v>
      </c>
      <c r="K184" s="789" t="s">
        <v>855</v>
      </c>
      <c r="L184" s="804">
        <v>10</v>
      </c>
      <c r="M184" s="814">
        <v>45748</v>
      </c>
      <c r="N184" s="814">
        <v>47118</v>
      </c>
      <c r="O184" s="791">
        <f t="shared" si="6"/>
        <v>195.71428571428572</v>
      </c>
      <c r="P184" s="804">
        <v>2</v>
      </c>
      <c r="Q184" s="789" t="s">
        <v>1777</v>
      </c>
      <c r="R184" s="95">
        <f t="shared" si="7"/>
        <v>0.2</v>
      </c>
      <c r="S184" s="794" t="str">
        <f t="array" aca="1" ref="S184" ca="1">IF(ISNUMBER(R184),IF(R184=100%,"CUMPLIDA",IF(AND(ISNUMBER(N184),ISNUMBER(INDIRECT("FECHA_"&amp;$B184,1))), IF(N184&lt;=INDIRECT("FECHA_"&amp;$B184,1),"INCUMPLIDA","PROCESO"), "VERIFICAR FECHA")),"SIN VALOR AVANCE")</f>
        <v>PROCESO</v>
      </c>
    </row>
    <row r="185" spans="1:19" ht="90.75">
      <c r="A185" s="784" t="s">
        <v>17</v>
      </c>
      <c r="B185" s="785" t="s">
        <v>13</v>
      </c>
      <c r="C185" s="807"/>
      <c r="D185" s="807"/>
      <c r="E185" s="801"/>
      <c r="F185" s="802"/>
      <c r="G185" s="801"/>
      <c r="H185" s="801"/>
      <c r="I185" s="803" t="s">
        <v>857</v>
      </c>
      <c r="J185" s="789" t="s">
        <v>425</v>
      </c>
      <c r="K185" s="789" t="s">
        <v>426</v>
      </c>
      <c r="L185" s="804">
        <v>1</v>
      </c>
      <c r="M185" s="814">
        <v>45748</v>
      </c>
      <c r="N185" s="814">
        <v>47118</v>
      </c>
      <c r="O185" s="791">
        <f t="shared" si="6"/>
        <v>195.71428571428572</v>
      </c>
      <c r="P185" s="804">
        <v>0</v>
      </c>
      <c r="Q185" s="789" t="s">
        <v>1775</v>
      </c>
      <c r="R185" s="95">
        <f t="shared" si="7"/>
        <v>0</v>
      </c>
      <c r="S185" s="794" t="str">
        <f t="array" aca="1" ref="S185" ca="1">IF(ISNUMBER(R185),IF(R185=100%,"CUMPLIDA",IF(AND(ISNUMBER(N185),ISNUMBER(INDIRECT("FECHA_"&amp;$B185,1))), IF(N185&lt;=INDIRECT("FECHA_"&amp;$B185,1),"INCUMPLIDA","PROCESO"), "VERIFICAR FECHA")),"SIN VALOR AVANCE")</f>
        <v>PROCESO</v>
      </c>
    </row>
    <row r="186" spans="1:19" ht="210.75">
      <c r="A186" s="784" t="s">
        <v>17</v>
      </c>
      <c r="B186" s="785" t="s">
        <v>13</v>
      </c>
      <c r="C186" s="807"/>
      <c r="D186" s="807"/>
      <c r="E186" s="801"/>
      <c r="F186" s="802"/>
      <c r="G186" s="801"/>
      <c r="H186" s="801"/>
      <c r="I186" s="803" t="s">
        <v>858</v>
      </c>
      <c r="J186" s="789" t="s">
        <v>428</v>
      </c>
      <c r="K186" s="789" t="s">
        <v>429</v>
      </c>
      <c r="L186" s="804">
        <v>2</v>
      </c>
      <c r="M186" s="814">
        <v>45748</v>
      </c>
      <c r="N186" s="814">
        <v>47118</v>
      </c>
      <c r="O186" s="791">
        <f t="shared" si="6"/>
        <v>195.71428571428572</v>
      </c>
      <c r="P186" s="804">
        <v>0</v>
      </c>
      <c r="Q186" s="789" t="s">
        <v>1778</v>
      </c>
      <c r="R186" s="95">
        <f t="shared" si="7"/>
        <v>0</v>
      </c>
      <c r="S186" s="794" t="str">
        <f t="array" aca="1" ref="S186" ca="1">IF(ISNUMBER(R186),IF(R186=100%,"CUMPLIDA",IF(AND(ISNUMBER(N186),ISNUMBER(INDIRECT("FECHA_"&amp;$B186,1))), IF(N186&lt;=INDIRECT("FECHA_"&amp;$B186,1),"INCUMPLIDA","PROCESO"), "VERIFICAR FECHA")),"SIN VALOR AVANCE")</f>
        <v>PROCESO</v>
      </c>
    </row>
    <row r="187" spans="1:19" ht="150.75">
      <c r="A187" s="784" t="s">
        <v>17</v>
      </c>
      <c r="B187" s="785" t="s">
        <v>13</v>
      </c>
      <c r="C187" s="807" t="s">
        <v>1779</v>
      </c>
      <c r="D187" s="807" t="s">
        <v>1749</v>
      </c>
      <c r="E187" s="801" t="s">
        <v>1780</v>
      </c>
      <c r="F187" s="802"/>
      <c r="G187" s="801"/>
      <c r="H187" s="801" t="s">
        <v>1781</v>
      </c>
      <c r="I187" s="803" t="s">
        <v>1782</v>
      </c>
      <c r="J187" s="789" t="s">
        <v>1772</v>
      </c>
      <c r="K187" s="789" t="s">
        <v>1244</v>
      </c>
      <c r="L187" s="804">
        <v>1</v>
      </c>
      <c r="M187" s="814">
        <v>45231</v>
      </c>
      <c r="N187" s="814">
        <v>45504</v>
      </c>
      <c r="O187" s="791">
        <f t="shared" si="6"/>
        <v>39</v>
      </c>
      <c r="P187" s="790">
        <v>1</v>
      </c>
      <c r="Q187" s="789" t="s">
        <v>1783</v>
      </c>
      <c r="R187" s="95">
        <f t="shared" si="7"/>
        <v>1</v>
      </c>
      <c r="S187" s="794" t="str">
        <f t="array" aca="1" ref="S187" ca="1">IF(ISNUMBER(R187),IF(R187=100%,"CUMPLIDA",IF(AND(ISNUMBER(N187),ISNUMBER(INDIRECT("FECHA_"&amp;$B187,1))), IF(N187&lt;=INDIRECT("FECHA_"&amp;$B187,1),"INCUMPLIDA","PROCESO"), "VERIFICAR FECHA")),"SIN VALOR AVANCE")</f>
        <v>CUMPLIDA</v>
      </c>
    </row>
    <row r="188" spans="1:19" ht="225.75">
      <c r="A188" s="784" t="s">
        <v>17</v>
      </c>
      <c r="B188" s="785" t="s">
        <v>13</v>
      </c>
      <c r="C188" s="807"/>
      <c r="D188" s="807"/>
      <c r="E188" s="801"/>
      <c r="F188" s="802"/>
      <c r="G188" s="801"/>
      <c r="H188" s="801"/>
      <c r="I188" s="803" t="s">
        <v>1784</v>
      </c>
      <c r="J188" s="789" t="s">
        <v>1247</v>
      </c>
      <c r="K188" s="789" t="s">
        <v>1248</v>
      </c>
      <c r="L188" s="804">
        <v>1</v>
      </c>
      <c r="M188" s="814">
        <v>45231</v>
      </c>
      <c r="N188" s="814">
        <v>45504</v>
      </c>
      <c r="O188" s="791">
        <f t="shared" si="6"/>
        <v>39</v>
      </c>
      <c r="P188" s="790">
        <v>1</v>
      </c>
      <c r="Q188" s="789" t="s">
        <v>1785</v>
      </c>
      <c r="R188" s="95">
        <f t="shared" si="7"/>
        <v>1</v>
      </c>
      <c r="S188" s="794" t="str">
        <f t="array" aca="1" ref="S188" ca="1">IF(ISNUMBER(R188),IF(R188=100%,"CUMPLIDA",IF(AND(ISNUMBER(N188),ISNUMBER(INDIRECT("FECHA_"&amp;$B188,1))), IF(N188&lt;=INDIRECT("FECHA_"&amp;$B188,1),"INCUMPLIDA","PROCESO"), "VERIFICAR FECHA")),"SIN VALOR AVANCE")</f>
        <v>CUMPLIDA</v>
      </c>
    </row>
    <row r="189" spans="1:19" ht="90.75">
      <c r="A189" s="784" t="s">
        <v>17</v>
      </c>
      <c r="B189" s="785" t="s">
        <v>13</v>
      </c>
      <c r="C189" s="807"/>
      <c r="D189" s="807"/>
      <c r="E189" s="801"/>
      <c r="F189" s="802"/>
      <c r="G189" s="801"/>
      <c r="H189" s="801"/>
      <c r="I189" s="803" t="s">
        <v>837</v>
      </c>
      <c r="J189" s="789" t="s">
        <v>838</v>
      </c>
      <c r="K189" s="789" t="s">
        <v>839</v>
      </c>
      <c r="L189" s="804">
        <v>1</v>
      </c>
      <c r="M189" s="814">
        <v>45444</v>
      </c>
      <c r="N189" s="814">
        <v>45747</v>
      </c>
      <c r="O189" s="791">
        <f t="shared" si="6"/>
        <v>43.285714285714285</v>
      </c>
      <c r="P189" s="804">
        <v>1</v>
      </c>
      <c r="Q189" s="831" t="s">
        <v>1775</v>
      </c>
      <c r="R189" s="95">
        <f t="shared" si="7"/>
        <v>1</v>
      </c>
      <c r="S189" s="794" t="str">
        <f t="array" aca="1" ref="S189" ca="1">IF(ISNUMBER(R189),IF(R189=100%,"CUMPLIDA",IF(AND(ISNUMBER(N189),ISNUMBER(INDIRECT("FECHA_"&amp;$B189,1))), IF(N189&lt;=INDIRECT("FECHA_"&amp;$B189,1),"INCUMPLIDA","PROCESO"), "VERIFICAR FECHA")),"SIN VALOR AVANCE")</f>
        <v>CUMPLIDA</v>
      </c>
    </row>
    <row r="190" spans="1:19" ht="75.75">
      <c r="A190" s="784" t="s">
        <v>17</v>
      </c>
      <c r="B190" s="785" t="s">
        <v>13</v>
      </c>
      <c r="C190" s="807"/>
      <c r="D190" s="807"/>
      <c r="E190" s="801"/>
      <c r="F190" s="802"/>
      <c r="G190" s="801"/>
      <c r="H190" s="801"/>
      <c r="I190" s="803" t="s">
        <v>841</v>
      </c>
      <c r="J190" s="789" t="s">
        <v>841</v>
      </c>
      <c r="K190" s="789" t="s">
        <v>842</v>
      </c>
      <c r="L190" s="804">
        <v>1</v>
      </c>
      <c r="M190" s="814">
        <v>45444</v>
      </c>
      <c r="N190" s="814">
        <v>45747</v>
      </c>
      <c r="O190" s="791">
        <f t="shared" si="6"/>
        <v>43.285714285714285</v>
      </c>
      <c r="P190" s="804">
        <v>1</v>
      </c>
      <c r="Q190" s="831" t="s">
        <v>1776</v>
      </c>
      <c r="R190" s="95">
        <f t="shared" si="7"/>
        <v>1</v>
      </c>
      <c r="S190" s="794" t="str">
        <f t="array" aca="1" ref="S190" ca="1">IF(ISNUMBER(R190),IF(R190=100%,"CUMPLIDA",IF(AND(ISNUMBER(N190),ISNUMBER(INDIRECT("FECHA_"&amp;$B190,1))), IF(N190&lt;=INDIRECT("FECHA_"&amp;$B190,1),"INCUMPLIDA","PROCESO"), "VERIFICAR FECHA")),"SIN VALOR AVANCE")</f>
        <v>CUMPLIDA</v>
      </c>
    </row>
    <row r="191" spans="1:19" ht="90.75">
      <c r="A191" s="784" t="s">
        <v>17</v>
      </c>
      <c r="B191" s="785" t="s">
        <v>13</v>
      </c>
      <c r="C191" s="807"/>
      <c r="D191" s="807"/>
      <c r="E191" s="801"/>
      <c r="F191" s="802"/>
      <c r="G191" s="801"/>
      <c r="H191" s="801"/>
      <c r="I191" s="803" t="s">
        <v>847</v>
      </c>
      <c r="J191" s="789" t="s">
        <v>847</v>
      </c>
      <c r="K191" s="789" t="s">
        <v>848</v>
      </c>
      <c r="L191" s="804">
        <v>1</v>
      </c>
      <c r="M191" s="814">
        <v>45444</v>
      </c>
      <c r="N191" s="814">
        <v>45747</v>
      </c>
      <c r="O191" s="791">
        <f t="shared" si="6"/>
        <v>43.285714285714285</v>
      </c>
      <c r="P191" s="804">
        <v>1</v>
      </c>
      <c r="Q191" s="831" t="s">
        <v>1775</v>
      </c>
      <c r="R191" s="95">
        <f t="shared" si="7"/>
        <v>1</v>
      </c>
      <c r="S191" s="794" t="str">
        <f t="array" aca="1" ref="S191" ca="1">IF(ISNUMBER(R191),IF(R191=100%,"CUMPLIDA",IF(AND(ISNUMBER(N191),ISNUMBER(INDIRECT("FECHA_"&amp;$B191,1))), IF(N191&lt;=INDIRECT("FECHA_"&amp;$B191,1),"INCUMPLIDA","PROCESO"), "VERIFICAR FECHA")),"SIN VALOR AVANCE")</f>
        <v>CUMPLIDA</v>
      </c>
    </row>
    <row r="192" spans="1:19" ht="75.75">
      <c r="A192" s="784" t="s">
        <v>17</v>
      </c>
      <c r="B192" s="785" t="s">
        <v>13</v>
      </c>
      <c r="C192" s="807"/>
      <c r="D192" s="807"/>
      <c r="E192" s="801"/>
      <c r="F192" s="802"/>
      <c r="G192" s="801"/>
      <c r="H192" s="801"/>
      <c r="I192" s="803" t="s">
        <v>849</v>
      </c>
      <c r="J192" s="789" t="s">
        <v>849</v>
      </c>
      <c r="K192" s="789" t="s">
        <v>850</v>
      </c>
      <c r="L192" s="804">
        <v>1</v>
      </c>
      <c r="M192" s="814">
        <v>45444</v>
      </c>
      <c r="N192" s="814">
        <v>45747</v>
      </c>
      <c r="O192" s="791">
        <f t="shared" si="6"/>
        <v>43.285714285714285</v>
      </c>
      <c r="P192" s="804">
        <v>1</v>
      </c>
      <c r="Q192" s="831" t="s">
        <v>1776</v>
      </c>
      <c r="R192" s="95">
        <f t="shared" si="7"/>
        <v>1</v>
      </c>
      <c r="S192" s="794" t="str">
        <f t="array" aca="1" ref="S192" ca="1">IF(ISNUMBER(R192),IF(R192=100%,"CUMPLIDA",IF(AND(ISNUMBER(N192),ISNUMBER(INDIRECT("FECHA_"&amp;$B192,1))), IF(N192&lt;=INDIRECT("FECHA_"&amp;$B192,1),"INCUMPLIDA","PROCESO"), "VERIFICAR FECHA")),"SIN VALOR AVANCE")</f>
        <v>CUMPLIDA</v>
      </c>
    </row>
    <row r="193" spans="1:19" ht="135.75">
      <c r="A193" s="784" t="s">
        <v>17</v>
      </c>
      <c r="B193" s="785" t="s">
        <v>13</v>
      </c>
      <c r="C193" s="807"/>
      <c r="D193" s="807"/>
      <c r="E193" s="801"/>
      <c r="F193" s="802"/>
      <c r="G193" s="801"/>
      <c r="H193" s="801"/>
      <c r="I193" s="803" t="s">
        <v>851</v>
      </c>
      <c r="J193" s="789" t="s">
        <v>851</v>
      </c>
      <c r="K193" s="789" t="s">
        <v>852</v>
      </c>
      <c r="L193" s="804">
        <v>1</v>
      </c>
      <c r="M193" s="814">
        <v>45444</v>
      </c>
      <c r="N193" s="814">
        <v>45747</v>
      </c>
      <c r="O193" s="791">
        <f t="shared" si="6"/>
        <v>43.285714285714285</v>
      </c>
      <c r="P193" s="804">
        <v>1</v>
      </c>
      <c r="Q193" s="831" t="s">
        <v>1773</v>
      </c>
      <c r="R193" s="95">
        <f t="shared" si="7"/>
        <v>1</v>
      </c>
      <c r="S193" s="794" t="str">
        <f t="array" aca="1" ref="S193" ca="1">IF(ISNUMBER(R193),IF(R193=100%,"CUMPLIDA",IF(AND(ISNUMBER(N193),ISNUMBER(INDIRECT("FECHA_"&amp;$B193,1))), IF(N193&lt;=INDIRECT("FECHA_"&amp;$B193,1),"INCUMPLIDA","PROCESO"), "VERIFICAR FECHA")),"SIN VALOR AVANCE")</f>
        <v>CUMPLIDA</v>
      </c>
    </row>
    <row r="194" spans="1:19" ht="165.75">
      <c r="A194" s="784" t="s">
        <v>17</v>
      </c>
      <c r="B194" s="785" t="s">
        <v>13</v>
      </c>
      <c r="C194" s="807"/>
      <c r="D194" s="807"/>
      <c r="E194" s="801"/>
      <c r="F194" s="802"/>
      <c r="G194" s="801"/>
      <c r="H194" s="801"/>
      <c r="I194" s="803" t="s">
        <v>854</v>
      </c>
      <c r="J194" s="789" t="s">
        <v>421</v>
      </c>
      <c r="K194" s="789" t="s">
        <v>855</v>
      </c>
      <c r="L194" s="804">
        <v>10</v>
      </c>
      <c r="M194" s="814">
        <v>45748</v>
      </c>
      <c r="N194" s="814">
        <v>47118</v>
      </c>
      <c r="O194" s="791">
        <f t="shared" si="6"/>
        <v>195.71428571428572</v>
      </c>
      <c r="P194" s="804">
        <v>2</v>
      </c>
      <c r="Q194" s="831" t="s">
        <v>1786</v>
      </c>
      <c r="R194" s="95">
        <f t="shared" si="7"/>
        <v>0.2</v>
      </c>
      <c r="S194" s="794" t="str">
        <f t="array" aca="1" ref="S194" ca="1">IF(ISNUMBER(R194),IF(R194=100%,"CUMPLIDA",IF(AND(ISNUMBER(N194),ISNUMBER(INDIRECT("FECHA_"&amp;$B194,1))), IF(N194&lt;=INDIRECT("FECHA_"&amp;$B194,1),"INCUMPLIDA","PROCESO"), "VERIFICAR FECHA")),"SIN VALOR AVANCE")</f>
        <v>PROCESO</v>
      </c>
    </row>
    <row r="195" spans="1:19" ht="90.75">
      <c r="A195" s="784" t="s">
        <v>17</v>
      </c>
      <c r="B195" s="785" t="s">
        <v>13</v>
      </c>
      <c r="C195" s="807"/>
      <c r="D195" s="807"/>
      <c r="E195" s="801"/>
      <c r="F195" s="802"/>
      <c r="G195" s="801"/>
      <c r="H195" s="801"/>
      <c r="I195" s="803" t="s">
        <v>857</v>
      </c>
      <c r="J195" s="789" t="s">
        <v>425</v>
      </c>
      <c r="K195" s="789" t="s">
        <v>426</v>
      </c>
      <c r="L195" s="804">
        <v>1</v>
      </c>
      <c r="M195" s="814">
        <v>45748</v>
      </c>
      <c r="N195" s="814">
        <v>47118</v>
      </c>
      <c r="O195" s="791">
        <f t="shared" si="6"/>
        <v>195.71428571428572</v>
      </c>
      <c r="P195" s="804">
        <v>0</v>
      </c>
      <c r="Q195" s="831" t="s">
        <v>1787</v>
      </c>
      <c r="R195" s="95">
        <f t="shared" si="7"/>
        <v>0</v>
      </c>
      <c r="S195" s="794" t="str">
        <f t="array" aca="1" ref="S195" ca="1">IF(ISNUMBER(R195),IF(R195=100%,"CUMPLIDA",IF(AND(ISNUMBER(N195),ISNUMBER(INDIRECT("FECHA_"&amp;$B195,1))), IF(N195&lt;=INDIRECT("FECHA_"&amp;$B195,1),"INCUMPLIDA","PROCESO"), "VERIFICAR FECHA")),"SIN VALOR AVANCE")</f>
        <v>PROCESO</v>
      </c>
    </row>
    <row r="196" spans="1:19" ht="255.75">
      <c r="A196" s="784" t="s">
        <v>17</v>
      </c>
      <c r="B196" s="785" t="s">
        <v>13</v>
      </c>
      <c r="C196" s="807"/>
      <c r="D196" s="807"/>
      <c r="E196" s="801"/>
      <c r="F196" s="802"/>
      <c r="G196" s="801"/>
      <c r="H196" s="801"/>
      <c r="I196" s="803" t="s">
        <v>858</v>
      </c>
      <c r="J196" s="789" t="s">
        <v>428</v>
      </c>
      <c r="K196" s="789" t="s">
        <v>429</v>
      </c>
      <c r="L196" s="804">
        <v>2</v>
      </c>
      <c r="M196" s="814">
        <v>45748</v>
      </c>
      <c r="N196" s="814">
        <v>47118</v>
      </c>
      <c r="O196" s="791">
        <f t="shared" si="6"/>
        <v>195.71428571428572</v>
      </c>
      <c r="P196" s="804">
        <v>0</v>
      </c>
      <c r="Q196" s="831" t="s">
        <v>1788</v>
      </c>
      <c r="R196" s="95">
        <f t="shared" si="7"/>
        <v>0</v>
      </c>
      <c r="S196" s="794" t="str">
        <f t="array" aca="1" ref="S196" ca="1">IF(ISNUMBER(R196),IF(R196=100%,"CUMPLIDA",IF(AND(ISNUMBER(N196),ISNUMBER(INDIRECT("FECHA_"&amp;$B196,1))), IF(N196&lt;=INDIRECT("FECHA_"&amp;$B196,1),"INCUMPLIDA","PROCESO"), "VERIFICAR FECHA")),"SIN VALOR AVANCE")</f>
        <v>PROCESO</v>
      </c>
    </row>
    <row r="197" spans="1:19" ht="135.75">
      <c r="A197" s="784" t="s">
        <v>17</v>
      </c>
      <c r="B197" s="785" t="s">
        <v>13</v>
      </c>
      <c r="C197" s="807"/>
      <c r="D197" s="807"/>
      <c r="E197" s="801"/>
      <c r="F197" s="802"/>
      <c r="G197" s="801"/>
      <c r="H197" s="801"/>
      <c r="I197" s="803" t="s">
        <v>1789</v>
      </c>
      <c r="J197" s="789" t="s">
        <v>1790</v>
      </c>
      <c r="K197" s="789" t="s">
        <v>1791</v>
      </c>
      <c r="L197" s="790">
        <v>1</v>
      </c>
      <c r="M197" s="811">
        <v>42552</v>
      </c>
      <c r="N197" s="811">
        <v>42916</v>
      </c>
      <c r="O197" s="791">
        <f t="shared" si="6"/>
        <v>52</v>
      </c>
      <c r="P197" s="804">
        <v>1</v>
      </c>
      <c r="Q197" s="789" t="s">
        <v>1792</v>
      </c>
      <c r="R197" s="95">
        <f t="shared" si="7"/>
        <v>1</v>
      </c>
      <c r="S197" s="794" t="str">
        <f t="array" aca="1" ref="S197" ca="1">IF(ISNUMBER(R197),IF(R197=100%,"CUMPLIDA",IF(AND(ISNUMBER(N197),ISNUMBER(INDIRECT("FECHA_"&amp;$B197,1))), IF(N197&lt;=INDIRECT("FECHA_"&amp;$B197,1),"INCUMPLIDA","PROCESO"), "VERIFICAR FECHA")),"SIN VALOR AVANCE")</f>
        <v>CUMPLIDA</v>
      </c>
    </row>
    <row r="198" spans="1:19" ht="225">
      <c r="A198" s="784" t="s">
        <v>17</v>
      </c>
      <c r="B198" s="785" t="s">
        <v>13</v>
      </c>
      <c r="C198" s="807"/>
      <c r="D198" s="807"/>
      <c r="E198" s="801"/>
      <c r="F198" s="802"/>
      <c r="G198" s="801"/>
      <c r="H198" s="801"/>
      <c r="I198" s="801" t="s">
        <v>1793</v>
      </c>
      <c r="J198" s="789" t="s">
        <v>1794</v>
      </c>
      <c r="K198" s="789" t="s">
        <v>1795</v>
      </c>
      <c r="L198" s="790">
        <v>1</v>
      </c>
      <c r="M198" s="811">
        <v>42558</v>
      </c>
      <c r="N198" s="811">
        <v>42735</v>
      </c>
      <c r="O198" s="791">
        <f t="shared" si="6"/>
        <v>25.285714285714285</v>
      </c>
      <c r="P198" s="804">
        <v>1</v>
      </c>
      <c r="Q198" s="789" t="s">
        <v>1792</v>
      </c>
      <c r="R198" s="95">
        <f t="shared" si="7"/>
        <v>1</v>
      </c>
      <c r="S198" s="794" t="str">
        <f t="array" aca="1" ref="S198" ca="1">IF(ISNUMBER(R198),IF(R198=100%,"CUMPLIDA",IF(AND(ISNUMBER(N198),ISNUMBER(INDIRECT("FECHA_"&amp;$B198,1))), IF(N198&lt;=INDIRECT("FECHA_"&amp;$B198,1),"INCUMPLIDA","PROCESO"), "VERIFICAR FECHA")),"SIN VALOR AVANCE")</f>
        <v>CUMPLIDA</v>
      </c>
    </row>
    <row r="199" spans="1:19" ht="135.75">
      <c r="A199" s="784" t="s">
        <v>17</v>
      </c>
      <c r="B199" s="785" t="s">
        <v>13</v>
      </c>
      <c r="C199" s="807"/>
      <c r="D199" s="807"/>
      <c r="E199" s="801"/>
      <c r="F199" s="802"/>
      <c r="G199" s="801"/>
      <c r="H199" s="801"/>
      <c r="I199" s="801"/>
      <c r="J199" s="789" t="s">
        <v>1796</v>
      </c>
      <c r="K199" s="789" t="s">
        <v>1797</v>
      </c>
      <c r="L199" s="790">
        <v>3</v>
      </c>
      <c r="M199" s="811">
        <v>42835</v>
      </c>
      <c r="N199" s="811">
        <v>43190</v>
      </c>
      <c r="O199" s="791">
        <f t="shared" si="6"/>
        <v>50.714285714285715</v>
      </c>
      <c r="P199" s="804">
        <v>3</v>
      </c>
      <c r="Q199" s="789" t="s">
        <v>1798</v>
      </c>
      <c r="R199" s="95">
        <f t="shared" si="7"/>
        <v>1</v>
      </c>
      <c r="S199" s="794" t="str">
        <f t="array" aca="1" ref="S199" ca="1">IF(ISNUMBER(R199),IF(R199=100%,"CUMPLIDA",IF(AND(ISNUMBER(N199),ISNUMBER(INDIRECT("FECHA_"&amp;$B199,1))), IF(N199&lt;=INDIRECT("FECHA_"&amp;$B199,1),"INCUMPLIDA","PROCESO"), "VERIFICAR FECHA")),"SIN VALOR AVANCE")</f>
        <v>CUMPLIDA</v>
      </c>
    </row>
    <row r="200" spans="1:19" ht="165.75">
      <c r="A200" s="784" t="s">
        <v>17</v>
      </c>
      <c r="B200" s="785" t="s">
        <v>13</v>
      </c>
      <c r="C200" s="807"/>
      <c r="D200" s="807"/>
      <c r="E200" s="801"/>
      <c r="F200" s="802"/>
      <c r="G200" s="801"/>
      <c r="H200" s="801"/>
      <c r="I200" s="801"/>
      <c r="J200" s="789" t="s">
        <v>1799</v>
      </c>
      <c r="K200" s="789" t="s">
        <v>1800</v>
      </c>
      <c r="L200" s="790">
        <v>1</v>
      </c>
      <c r="M200" s="811">
        <v>43465</v>
      </c>
      <c r="N200" s="811">
        <v>43830</v>
      </c>
      <c r="O200" s="791">
        <f t="shared" si="6"/>
        <v>52.142857142857146</v>
      </c>
      <c r="P200" s="804">
        <v>1</v>
      </c>
      <c r="Q200" s="789" t="s">
        <v>1801</v>
      </c>
      <c r="R200" s="95">
        <f t="shared" si="7"/>
        <v>1</v>
      </c>
      <c r="S200" s="794" t="str">
        <f t="array" aca="1" ref="S200" ca="1">IF(ISNUMBER(R200),IF(R200=100%,"CUMPLIDA",IF(AND(ISNUMBER(N200),ISNUMBER(INDIRECT("FECHA_"&amp;$B200,1))), IF(N200&lt;=INDIRECT("FECHA_"&amp;$B200,1),"INCUMPLIDA","PROCESO"), "VERIFICAR FECHA")),"SIN VALOR AVANCE")</f>
        <v>CUMPLIDA</v>
      </c>
    </row>
    <row r="201" spans="1:19" ht="150.75">
      <c r="A201" s="784" t="s">
        <v>17</v>
      </c>
      <c r="B201" s="785" t="s">
        <v>13</v>
      </c>
      <c r="C201" s="807"/>
      <c r="D201" s="807"/>
      <c r="E201" s="801"/>
      <c r="F201" s="802"/>
      <c r="G201" s="801"/>
      <c r="H201" s="801"/>
      <c r="I201" s="801"/>
      <c r="J201" s="789" t="s">
        <v>1802</v>
      </c>
      <c r="K201" s="789" t="s">
        <v>1803</v>
      </c>
      <c r="L201" s="790">
        <v>1</v>
      </c>
      <c r="M201" s="811">
        <v>43831</v>
      </c>
      <c r="N201" s="811">
        <v>43920</v>
      </c>
      <c r="O201" s="791">
        <f t="shared" si="6"/>
        <v>12.714285714285714</v>
      </c>
      <c r="P201" s="804">
        <v>1</v>
      </c>
      <c r="Q201" s="789" t="s">
        <v>1804</v>
      </c>
      <c r="R201" s="95">
        <f t="shared" si="7"/>
        <v>1</v>
      </c>
      <c r="S201" s="794" t="str">
        <f t="array" aca="1" ref="S201" ca="1">IF(ISNUMBER(R201),IF(R201=100%,"CUMPLIDA",IF(AND(ISNUMBER(N201),ISNUMBER(INDIRECT("FECHA_"&amp;$B201,1))), IF(N201&lt;=INDIRECT("FECHA_"&amp;$B201,1),"INCUMPLIDA","PROCESO"), "VERIFICAR FECHA")),"SIN VALOR AVANCE")</f>
        <v>CUMPLIDA</v>
      </c>
    </row>
    <row r="202" spans="1:19" ht="165.75">
      <c r="A202" s="784" t="s">
        <v>17</v>
      </c>
      <c r="B202" s="785" t="s">
        <v>13</v>
      </c>
      <c r="C202" s="807"/>
      <c r="D202" s="807"/>
      <c r="E202" s="801"/>
      <c r="F202" s="802"/>
      <c r="G202" s="801"/>
      <c r="H202" s="801"/>
      <c r="I202" s="801"/>
      <c r="J202" s="789" t="s">
        <v>1805</v>
      </c>
      <c r="K202" s="789" t="s">
        <v>1806</v>
      </c>
      <c r="L202" s="790">
        <v>2</v>
      </c>
      <c r="M202" s="811">
        <v>43922</v>
      </c>
      <c r="N202" s="811">
        <v>44012</v>
      </c>
      <c r="O202" s="791">
        <f t="shared" si="6"/>
        <v>12.857142857142858</v>
      </c>
      <c r="P202" s="804">
        <v>2</v>
      </c>
      <c r="Q202" s="789" t="s">
        <v>1807</v>
      </c>
      <c r="R202" s="95">
        <f t="shared" si="7"/>
        <v>1</v>
      </c>
      <c r="S202" s="794" t="str">
        <f t="array" aca="1" ref="S202" ca="1">IF(ISNUMBER(R202),IF(R202=100%,"CUMPLIDA",IF(AND(ISNUMBER(N202),ISNUMBER(INDIRECT("FECHA_"&amp;$B202,1))), IF(N202&lt;=INDIRECT("FECHA_"&amp;$B202,1),"INCUMPLIDA","PROCESO"), "VERIFICAR FECHA")),"SIN VALOR AVANCE")</f>
        <v>CUMPLIDA</v>
      </c>
    </row>
    <row r="203" spans="1:19" ht="180">
      <c r="A203" s="784" t="s">
        <v>17</v>
      </c>
      <c r="B203" s="785" t="s">
        <v>13</v>
      </c>
      <c r="C203" s="807" t="s">
        <v>1808</v>
      </c>
      <c r="D203" s="807" t="s">
        <v>1809</v>
      </c>
      <c r="E203" s="801" t="s">
        <v>1810</v>
      </c>
      <c r="F203" s="802"/>
      <c r="G203" s="801"/>
      <c r="H203" s="820" t="s">
        <v>1811</v>
      </c>
      <c r="I203" s="803" t="s">
        <v>1812</v>
      </c>
      <c r="J203" s="789" t="s">
        <v>1813</v>
      </c>
      <c r="K203" s="789" t="s">
        <v>1814</v>
      </c>
      <c r="L203" s="790">
        <v>3</v>
      </c>
      <c r="M203" s="811">
        <v>42736</v>
      </c>
      <c r="N203" s="811">
        <v>43100</v>
      </c>
      <c r="O203" s="791">
        <f t="shared" si="6"/>
        <v>52</v>
      </c>
      <c r="P203" s="804">
        <v>3</v>
      </c>
      <c r="Q203" s="789" t="s">
        <v>1815</v>
      </c>
      <c r="R203" s="95">
        <f t="shared" si="7"/>
        <v>1</v>
      </c>
      <c r="S203" s="794" t="str">
        <f t="array" aca="1" ref="S203" ca="1">IF(ISNUMBER(R203),IF(R203=100%,"CUMPLIDA",IF(AND(ISNUMBER(N203),ISNUMBER(INDIRECT("FECHA_"&amp;$B203,1))), IF(N203&lt;=INDIRECT("FECHA_"&amp;$B203,1),"INCUMPLIDA","PROCESO"), "VERIFICAR FECHA")),"SIN VALOR AVANCE")</f>
        <v>CUMPLIDA</v>
      </c>
    </row>
    <row r="204" spans="1:19" ht="105.75">
      <c r="A204" s="784" t="s">
        <v>17</v>
      </c>
      <c r="B204" s="785" t="s">
        <v>13</v>
      </c>
      <c r="C204" s="807"/>
      <c r="D204" s="807"/>
      <c r="E204" s="801"/>
      <c r="F204" s="802"/>
      <c r="G204" s="801"/>
      <c r="H204" s="820"/>
      <c r="I204" s="803" t="s">
        <v>1816</v>
      </c>
      <c r="J204" s="789" t="s">
        <v>1817</v>
      </c>
      <c r="K204" s="789" t="s">
        <v>1818</v>
      </c>
      <c r="L204" s="790">
        <v>4</v>
      </c>
      <c r="M204" s="811">
        <v>42736</v>
      </c>
      <c r="N204" s="811">
        <v>43100</v>
      </c>
      <c r="O204" s="791">
        <f t="shared" si="6"/>
        <v>52</v>
      </c>
      <c r="P204" s="804">
        <v>4</v>
      </c>
      <c r="Q204" s="789" t="s">
        <v>1819</v>
      </c>
      <c r="R204" s="95">
        <f t="shared" si="7"/>
        <v>1</v>
      </c>
      <c r="S204" s="794" t="str">
        <f t="array" aca="1" ref="S204" ca="1">IF(ISNUMBER(R204),IF(R204=100%,"CUMPLIDA",IF(AND(ISNUMBER(N204),ISNUMBER(INDIRECT("FECHA_"&amp;$B204,1))), IF(N204&lt;=INDIRECT("FECHA_"&amp;$B204,1),"INCUMPLIDA","PROCESO"), "VERIFICAR FECHA")),"SIN VALOR AVANCE")</f>
        <v>CUMPLIDA</v>
      </c>
    </row>
    <row r="205" spans="1:19" ht="210.75">
      <c r="A205" s="784" t="s">
        <v>17</v>
      </c>
      <c r="B205" s="785" t="s">
        <v>13</v>
      </c>
      <c r="C205" s="807"/>
      <c r="D205" s="807"/>
      <c r="E205" s="801"/>
      <c r="F205" s="802"/>
      <c r="G205" s="801"/>
      <c r="H205" s="820"/>
      <c r="I205" s="788" t="s">
        <v>1820</v>
      </c>
      <c r="J205" s="789" t="s">
        <v>1821</v>
      </c>
      <c r="K205" s="789" t="s">
        <v>1822</v>
      </c>
      <c r="L205" s="790">
        <v>2</v>
      </c>
      <c r="M205" s="811">
        <v>42648</v>
      </c>
      <c r="N205" s="811">
        <v>42930</v>
      </c>
      <c r="O205" s="791">
        <f t="shared" si="6"/>
        <v>40.285714285714285</v>
      </c>
      <c r="P205" s="804">
        <v>2</v>
      </c>
      <c r="Q205" s="789" t="s">
        <v>1823</v>
      </c>
      <c r="R205" s="95">
        <f t="shared" si="7"/>
        <v>1</v>
      </c>
      <c r="S205" s="794" t="str">
        <f t="array" aca="1" ref="S205" ca="1">IF(ISNUMBER(R205),IF(R205=100%,"CUMPLIDA",IF(AND(ISNUMBER(N205),ISNUMBER(INDIRECT("FECHA_"&amp;$B205,1))), IF(N205&lt;=INDIRECT("FECHA_"&amp;$B205,1),"INCUMPLIDA","PROCESO"), "VERIFICAR FECHA")),"SIN VALOR AVANCE")</f>
        <v>CUMPLIDA</v>
      </c>
    </row>
    <row r="206" spans="1:19" ht="150.75">
      <c r="A206" s="784" t="s">
        <v>17</v>
      </c>
      <c r="B206" s="785" t="s">
        <v>13</v>
      </c>
      <c r="C206" s="807"/>
      <c r="D206" s="807"/>
      <c r="E206" s="801"/>
      <c r="F206" s="802"/>
      <c r="G206" s="801"/>
      <c r="H206" s="820"/>
      <c r="I206" s="797"/>
      <c r="J206" s="789" t="s">
        <v>1796</v>
      </c>
      <c r="K206" s="789" t="s">
        <v>1797</v>
      </c>
      <c r="L206" s="790">
        <v>3</v>
      </c>
      <c r="M206" s="811">
        <v>42933</v>
      </c>
      <c r="N206" s="811">
        <v>43220</v>
      </c>
      <c r="O206" s="791">
        <f t="shared" si="6"/>
        <v>41</v>
      </c>
      <c r="P206" s="804">
        <v>3</v>
      </c>
      <c r="Q206" s="789" t="s">
        <v>1824</v>
      </c>
      <c r="R206" s="95">
        <f t="shared" si="7"/>
        <v>1</v>
      </c>
      <c r="S206" s="794" t="str">
        <f t="array" aca="1" ref="S206" ca="1">IF(ISNUMBER(R206),IF(R206=100%,"CUMPLIDA",IF(AND(ISNUMBER(N206),ISNUMBER(INDIRECT("FECHA_"&amp;$B206,1))), IF(N206&lt;=INDIRECT("FECHA_"&amp;$B206,1),"INCUMPLIDA","PROCESO"), "VERIFICAR FECHA")),"SIN VALOR AVANCE")</f>
        <v>CUMPLIDA</v>
      </c>
    </row>
    <row r="207" spans="1:19" ht="240.75">
      <c r="A207" s="784" t="s">
        <v>17</v>
      </c>
      <c r="B207" s="785" t="s">
        <v>13</v>
      </c>
      <c r="C207" s="807"/>
      <c r="D207" s="807"/>
      <c r="E207" s="801"/>
      <c r="F207" s="802"/>
      <c r="G207" s="801"/>
      <c r="H207" s="820"/>
      <c r="I207" s="797"/>
      <c r="J207" s="789" t="s">
        <v>1825</v>
      </c>
      <c r="K207" s="789" t="s">
        <v>1826</v>
      </c>
      <c r="L207" s="790">
        <v>2</v>
      </c>
      <c r="M207" s="811">
        <v>44197</v>
      </c>
      <c r="N207" s="811">
        <v>44409</v>
      </c>
      <c r="O207" s="791">
        <f t="shared" si="6"/>
        <v>30.285714285714285</v>
      </c>
      <c r="P207" s="804">
        <v>2</v>
      </c>
      <c r="Q207" s="789" t="s">
        <v>1827</v>
      </c>
      <c r="R207" s="95">
        <f t="shared" si="7"/>
        <v>1</v>
      </c>
      <c r="S207" s="794" t="str">
        <f t="array" aca="1" ref="S207" ca="1">IF(ISNUMBER(R207),IF(R207=100%,"CUMPLIDA",IF(AND(ISNUMBER(N207),ISNUMBER(INDIRECT("FECHA_"&amp;$B207,1))), IF(N207&lt;=INDIRECT("FECHA_"&amp;$B207,1),"INCUMPLIDA","PROCESO"), "VERIFICAR FECHA")),"SIN VALOR AVANCE")</f>
        <v>CUMPLIDA</v>
      </c>
    </row>
    <row r="208" spans="1:19" ht="240.75">
      <c r="A208" s="784" t="s">
        <v>17</v>
      </c>
      <c r="B208" s="785" t="s">
        <v>13</v>
      </c>
      <c r="C208" s="807"/>
      <c r="D208" s="807"/>
      <c r="E208" s="801"/>
      <c r="F208" s="802"/>
      <c r="G208" s="801"/>
      <c r="H208" s="820"/>
      <c r="I208" s="797"/>
      <c r="J208" s="789" t="s">
        <v>1828</v>
      </c>
      <c r="K208" s="789" t="s">
        <v>1829</v>
      </c>
      <c r="L208" s="790">
        <v>2</v>
      </c>
      <c r="M208" s="811">
        <v>44515</v>
      </c>
      <c r="N208" s="811">
        <v>44881</v>
      </c>
      <c r="O208" s="791">
        <f t="shared" si="6"/>
        <v>52.285714285714285</v>
      </c>
      <c r="P208" s="804">
        <v>2</v>
      </c>
      <c r="Q208" s="789" t="s">
        <v>1827</v>
      </c>
      <c r="R208" s="95">
        <f t="shared" si="7"/>
        <v>1</v>
      </c>
      <c r="S208" s="794" t="str">
        <f t="array" aca="1" ref="S208" ca="1">IF(ISNUMBER(R208),IF(R208=100%,"CUMPLIDA",IF(AND(ISNUMBER(N208),ISNUMBER(INDIRECT("FECHA_"&amp;$B208,1))), IF(N208&lt;=INDIRECT("FECHA_"&amp;$B208,1),"INCUMPLIDA","PROCESO"), "VERIFICAR FECHA")),"SIN VALOR AVANCE")</f>
        <v>CUMPLIDA</v>
      </c>
    </row>
    <row r="209" spans="1:19" ht="240.75">
      <c r="A209" s="784" t="s">
        <v>17</v>
      </c>
      <c r="B209" s="785" t="s">
        <v>13</v>
      </c>
      <c r="C209" s="807"/>
      <c r="D209" s="807"/>
      <c r="E209" s="801"/>
      <c r="F209" s="802"/>
      <c r="G209" s="801"/>
      <c r="H209" s="820"/>
      <c r="I209" s="797"/>
      <c r="J209" s="789" t="s">
        <v>1830</v>
      </c>
      <c r="K209" s="789" t="s">
        <v>1831</v>
      </c>
      <c r="L209" s="790">
        <v>2</v>
      </c>
      <c r="M209" s="811">
        <v>44882</v>
      </c>
      <c r="N209" s="811">
        <v>44937</v>
      </c>
      <c r="O209" s="791">
        <f t="shared" si="6"/>
        <v>7.8571428571428568</v>
      </c>
      <c r="P209" s="804">
        <v>2</v>
      </c>
      <c r="Q209" s="789" t="s">
        <v>1827</v>
      </c>
      <c r="R209" s="95">
        <f t="shared" si="7"/>
        <v>1</v>
      </c>
      <c r="S209" s="794" t="str">
        <f t="array" aca="1" ref="S209" ca="1">IF(ISNUMBER(R209),IF(R209=100%,"CUMPLIDA",IF(AND(ISNUMBER(N209),ISNUMBER(INDIRECT("FECHA_"&amp;$B209,1))), IF(N209&lt;=INDIRECT("FECHA_"&amp;$B209,1),"INCUMPLIDA","PROCESO"), "VERIFICAR FECHA")),"SIN VALOR AVANCE")</f>
        <v>CUMPLIDA</v>
      </c>
    </row>
    <row r="210" spans="1:19" ht="165.75">
      <c r="A210" s="784" t="s">
        <v>17</v>
      </c>
      <c r="B210" s="785" t="s">
        <v>13</v>
      </c>
      <c r="C210" s="807"/>
      <c r="D210" s="807"/>
      <c r="E210" s="801"/>
      <c r="F210" s="802"/>
      <c r="G210" s="801"/>
      <c r="H210" s="820"/>
      <c r="I210" s="797"/>
      <c r="J210" s="789" t="s">
        <v>1832</v>
      </c>
      <c r="K210" s="789" t="s">
        <v>1831</v>
      </c>
      <c r="L210" s="790">
        <v>2</v>
      </c>
      <c r="M210" s="811">
        <v>45444</v>
      </c>
      <c r="N210" s="811">
        <v>45900</v>
      </c>
      <c r="O210" s="791">
        <f t="shared" si="6"/>
        <v>65.142857142857139</v>
      </c>
      <c r="P210" s="804">
        <v>2</v>
      </c>
      <c r="Q210" s="789" t="s">
        <v>1833</v>
      </c>
      <c r="R210" s="95">
        <f t="shared" si="7"/>
        <v>1</v>
      </c>
      <c r="S210" s="794" t="str">
        <f t="array" aca="1" ref="S210" ca="1">IF(ISNUMBER(R210),IF(R210=100%,"CUMPLIDA",IF(AND(ISNUMBER(N210),ISNUMBER(INDIRECT("FECHA_"&amp;$B210,1))), IF(N210&lt;=INDIRECT("FECHA_"&amp;$B210,1),"INCUMPLIDA","PROCESO"), "VERIFICAR FECHA")),"SIN VALOR AVANCE")</f>
        <v>CUMPLIDA</v>
      </c>
    </row>
    <row r="211" spans="1:19" ht="120.75">
      <c r="A211" s="784" t="s">
        <v>17</v>
      </c>
      <c r="B211" s="785" t="s">
        <v>13</v>
      </c>
      <c r="C211" s="807"/>
      <c r="D211" s="807"/>
      <c r="E211" s="801"/>
      <c r="F211" s="802"/>
      <c r="G211" s="801"/>
      <c r="H211" s="820"/>
      <c r="I211" s="800"/>
      <c r="J211" s="789" t="s">
        <v>1834</v>
      </c>
      <c r="K211" s="789" t="s">
        <v>1831</v>
      </c>
      <c r="L211" s="790">
        <v>2</v>
      </c>
      <c r="M211" s="811">
        <v>45901</v>
      </c>
      <c r="N211" s="811">
        <v>46418</v>
      </c>
      <c r="O211" s="791">
        <f t="shared" si="6"/>
        <v>73.857142857142861</v>
      </c>
      <c r="P211" s="804">
        <v>0</v>
      </c>
      <c r="Q211" s="789" t="s">
        <v>1835</v>
      </c>
      <c r="R211" s="95">
        <f t="shared" si="7"/>
        <v>0</v>
      </c>
      <c r="S211" s="794" t="str">
        <f t="array" aca="1" ref="S211" ca="1">IF(ISNUMBER(R211),IF(R211=100%,"CUMPLIDA",IF(AND(ISNUMBER(N211),ISNUMBER(INDIRECT("FECHA_"&amp;$B211,1))), IF(N211&lt;=INDIRECT("FECHA_"&amp;$B211,1),"INCUMPLIDA","PROCESO"), "VERIFICAR FECHA")),"SIN VALOR AVANCE")</f>
        <v>PROCESO</v>
      </c>
    </row>
    <row r="212" spans="1:19" ht="105.75" customHeight="1">
      <c r="A212" s="784" t="s">
        <v>17</v>
      </c>
      <c r="B212" s="785" t="s">
        <v>13</v>
      </c>
      <c r="C212" s="807" t="s">
        <v>1836</v>
      </c>
      <c r="D212" s="807" t="s">
        <v>1837</v>
      </c>
      <c r="E212" s="801" t="s">
        <v>1838</v>
      </c>
      <c r="F212" s="802"/>
      <c r="G212" s="801"/>
      <c r="H212" s="801" t="s">
        <v>1839</v>
      </c>
      <c r="I212" s="803" t="s">
        <v>1840</v>
      </c>
      <c r="J212" s="789" t="s">
        <v>1841</v>
      </c>
      <c r="K212" s="789" t="s">
        <v>1842</v>
      </c>
      <c r="L212" s="790">
        <v>1</v>
      </c>
      <c r="M212" s="811">
        <v>42491</v>
      </c>
      <c r="N212" s="811">
        <v>42582</v>
      </c>
      <c r="O212" s="791">
        <f t="shared" si="6"/>
        <v>13</v>
      </c>
      <c r="P212" s="804">
        <v>1</v>
      </c>
      <c r="Q212" s="789" t="s">
        <v>1843</v>
      </c>
      <c r="R212" s="95">
        <f t="shared" si="7"/>
        <v>1</v>
      </c>
      <c r="S212" s="794" t="str">
        <f t="array" aca="1" ref="S212" ca="1">IF(ISNUMBER(R212),IF(R212=100%,"CUMPLIDA",IF(AND(ISNUMBER(N212),ISNUMBER(INDIRECT("FECHA_"&amp;$B212,1))), IF(N212&lt;=INDIRECT("FECHA_"&amp;$B212,1),"INCUMPLIDA","PROCESO"), "VERIFICAR FECHA")),"SIN VALOR AVANCE")</f>
        <v>CUMPLIDA</v>
      </c>
    </row>
    <row r="213" spans="1:19" ht="135.75">
      <c r="A213" s="784" t="s">
        <v>17</v>
      </c>
      <c r="B213" s="785" t="s">
        <v>13</v>
      </c>
      <c r="C213" s="807"/>
      <c r="D213" s="807"/>
      <c r="E213" s="801"/>
      <c r="F213" s="802"/>
      <c r="G213" s="801"/>
      <c r="H213" s="801"/>
      <c r="I213" s="803" t="s">
        <v>1844</v>
      </c>
      <c r="J213" s="789" t="s">
        <v>1772</v>
      </c>
      <c r="K213" s="789" t="s">
        <v>1244</v>
      </c>
      <c r="L213" s="804">
        <v>1</v>
      </c>
      <c r="M213" s="814">
        <v>45231</v>
      </c>
      <c r="N213" s="814">
        <v>45504</v>
      </c>
      <c r="O213" s="791">
        <f t="shared" si="6"/>
        <v>39</v>
      </c>
      <c r="P213" s="804">
        <v>1</v>
      </c>
      <c r="Q213" s="830" t="s">
        <v>1773</v>
      </c>
      <c r="R213" s="95">
        <f t="shared" si="7"/>
        <v>1</v>
      </c>
      <c r="S213" s="794" t="str">
        <f t="array" aca="1" ref="S213" ca="1">IF(ISNUMBER(R213),IF(R213=100%,"CUMPLIDA",IF(AND(ISNUMBER(N213),ISNUMBER(INDIRECT("FECHA_"&amp;$B213,1))), IF(N213&lt;=INDIRECT("FECHA_"&amp;$B213,1),"INCUMPLIDA","PROCESO"), "VERIFICAR FECHA")),"SIN VALOR AVANCE")</f>
        <v>CUMPLIDA</v>
      </c>
    </row>
    <row r="214" spans="1:19" ht="135.75">
      <c r="A214" s="784" t="s">
        <v>17</v>
      </c>
      <c r="B214" s="785" t="s">
        <v>13</v>
      </c>
      <c r="C214" s="807"/>
      <c r="D214" s="807"/>
      <c r="E214" s="801"/>
      <c r="F214" s="802"/>
      <c r="G214" s="801"/>
      <c r="H214" s="801"/>
      <c r="I214" s="803" t="s">
        <v>1774</v>
      </c>
      <c r="J214" s="789" t="s">
        <v>1247</v>
      </c>
      <c r="K214" s="789" t="s">
        <v>1248</v>
      </c>
      <c r="L214" s="804">
        <v>1</v>
      </c>
      <c r="M214" s="814">
        <v>45231</v>
      </c>
      <c r="N214" s="814">
        <v>45504</v>
      </c>
      <c r="O214" s="791">
        <f t="shared" si="6"/>
        <v>39</v>
      </c>
      <c r="P214" s="804">
        <v>1</v>
      </c>
      <c r="Q214" s="830" t="s">
        <v>1773</v>
      </c>
      <c r="R214" s="95">
        <f t="shared" si="7"/>
        <v>1</v>
      </c>
      <c r="S214" s="794" t="str">
        <f t="array" aca="1" ref="S214" ca="1">IF(ISNUMBER(R214),IF(R214=100%,"CUMPLIDA",IF(AND(ISNUMBER(N214),ISNUMBER(INDIRECT("FECHA_"&amp;$B214,1))), IF(N214&lt;=INDIRECT("FECHA_"&amp;$B214,1),"INCUMPLIDA","PROCESO"), "VERIFICAR FECHA")),"SIN VALOR AVANCE")</f>
        <v>CUMPLIDA</v>
      </c>
    </row>
    <row r="215" spans="1:19" ht="90.75">
      <c r="A215" s="784" t="s">
        <v>17</v>
      </c>
      <c r="B215" s="785" t="s">
        <v>13</v>
      </c>
      <c r="C215" s="807"/>
      <c r="D215" s="807"/>
      <c r="E215" s="801"/>
      <c r="F215" s="802"/>
      <c r="G215" s="801"/>
      <c r="H215" s="801"/>
      <c r="I215" s="803" t="s">
        <v>837</v>
      </c>
      <c r="J215" s="789" t="s">
        <v>838</v>
      </c>
      <c r="K215" s="789" t="s">
        <v>839</v>
      </c>
      <c r="L215" s="804">
        <v>1</v>
      </c>
      <c r="M215" s="814">
        <v>45444</v>
      </c>
      <c r="N215" s="814">
        <v>45747</v>
      </c>
      <c r="O215" s="791">
        <f t="shared" si="6"/>
        <v>43.285714285714285</v>
      </c>
      <c r="P215" s="804">
        <v>1</v>
      </c>
      <c r="Q215" s="830" t="s">
        <v>1775</v>
      </c>
      <c r="R215" s="95">
        <f t="shared" si="7"/>
        <v>1</v>
      </c>
      <c r="S215" s="794" t="str">
        <f t="array" aca="1" ref="S215" ca="1">IF(ISNUMBER(R215),IF(R215=100%,"CUMPLIDA",IF(AND(ISNUMBER(N215),ISNUMBER(INDIRECT("FECHA_"&amp;$B215,1))), IF(N215&lt;=INDIRECT("FECHA_"&amp;$B215,1),"INCUMPLIDA","PROCESO"), "VERIFICAR FECHA")),"SIN VALOR AVANCE")</f>
        <v>CUMPLIDA</v>
      </c>
    </row>
    <row r="216" spans="1:19" ht="75.75">
      <c r="A216" s="784" t="s">
        <v>17</v>
      </c>
      <c r="B216" s="785" t="s">
        <v>13</v>
      </c>
      <c r="C216" s="807"/>
      <c r="D216" s="807"/>
      <c r="E216" s="801"/>
      <c r="F216" s="802"/>
      <c r="G216" s="801"/>
      <c r="H216" s="801"/>
      <c r="I216" s="803" t="s">
        <v>841</v>
      </c>
      <c r="J216" s="789" t="s">
        <v>841</v>
      </c>
      <c r="K216" s="789" t="s">
        <v>842</v>
      </c>
      <c r="L216" s="804">
        <v>1</v>
      </c>
      <c r="M216" s="814">
        <v>45444</v>
      </c>
      <c r="N216" s="814">
        <v>45747</v>
      </c>
      <c r="O216" s="791">
        <f t="shared" si="6"/>
        <v>43.285714285714285</v>
      </c>
      <c r="P216" s="804">
        <v>1</v>
      </c>
      <c r="Q216" s="830" t="s">
        <v>1776</v>
      </c>
      <c r="R216" s="95">
        <f t="shared" si="7"/>
        <v>1</v>
      </c>
      <c r="S216" s="794" t="str">
        <f t="array" aca="1" ref="S216" ca="1">IF(ISNUMBER(R216),IF(R216=100%,"CUMPLIDA",IF(AND(ISNUMBER(N216),ISNUMBER(INDIRECT("FECHA_"&amp;$B216,1))), IF(N216&lt;=INDIRECT("FECHA_"&amp;$B216,1),"INCUMPLIDA","PROCESO"), "VERIFICAR FECHA")),"SIN VALOR AVANCE")</f>
        <v>CUMPLIDA</v>
      </c>
    </row>
    <row r="217" spans="1:19" ht="90.75">
      <c r="A217" s="784" t="s">
        <v>17</v>
      </c>
      <c r="B217" s="785" t="s">
        <v>13</v>
      </c>
      <c r="C217" s="807"/>
      <c r="D217" s="807"/>
      <c r="E217" s="801"/>
      <c r="F217" s="802"/>
      <c r="G217" s="801"/>
      <c r="H217" s="801"/>
      <c r="I217" s="803" t="s">
        <v>847</v>
      </c>
      <c r="J217" s="789" t="s">
        <v>847</v>
      </c>
      <c r="K217" s="789" t="s">
        <v>848</v>
      </c>
      <c r="L217" s="804">
        <v>1</v>
      </c>
      <c r="M217" s="814">
        <v>45444</v>
      </c>
      <c r="N217" s="814">
        <v>45747</v>
      </c>
      <c r="O217" s="791">
        <f t="shared" si="6"/>
        <v>43.285714285714285</v>
      </c>
      <c r="P217" s="804">
        <v>1</v>
      </c>
      <c r="Q217" s="830" t="s">
        <v>1775</v>
      </c>
      <c r="R217" s="95">
        <f t="shared" si="7"/>
        <v>1</v>
      </c>
      <c r="S217" s="794" t="str">
        <f t="array" aca="1" ref="S217" ca="1">IF(ISNUMBER(R217),IF(R217=100%,"CUMPLIDA",IF(AND(ISNUMBER(N217),ISNUMBER(INDIRECT("FECHA_"&amp;$B217,1))), IF(N217&lt;=INDIRECT("FECHA_"&amp;$B217,1),"INCUMPLIDA","PROCESO"), "VERIFICAR FECHA")),"SIN VALOR AVANCE")</f>
        <v>CUMPLIDA</v>
      </c>
    </row>
    <row r="218" spans="1:19" ht="75.75">
      <c r="A218" s="784" t="s">
        <v>17</v>
      </c>
      <c r="B218" s="785" t="s">
        <v>13</v>
      </c>
      <c r="C218" s="807"/>
      <c r="D218" s="807"/>
      <c r="E218" s="801"/>
      <c r="F218" s="802"/>
      <c r="G218" s="801"/>
      <c r="H218" s="801"/>
      <c r="I218" s="803" t="s">
        <v>849</v>
      </c>
      <c r="J218" s="789" t="s">
        <v>849</v>
      </c>
      <c r="K218" s="789" t="s">
        <v>850</v>
      </c>
      <c r="L218" s="804">
        <v>1</v>
      </c>
      <c r="M218" s="814">
        <v>45444</v>
      </c>
      <c r="N218" s="814">
        <v>45747</v>
      </c>
      <c r="O218" s="791">
        <f t="shared" si="6"/>
        <v>43.285714285714285</v>
      </c>
      <c r="P218" s="804">
        <v>1</v>
      </c>
      <c r="Q218" s="830" t="s">
        <v>1776</v>
      </c>
      <c r="R218" s="95">
        <f t="shared" si="7"/>
        <v>1</v>
      </c>
      <c r="S218" s="794" t="str">
        <f t="array" aca="1" ref="S218" ca="1">IF(ISNUMBER(R218),IF(R218=100%,"CUMPLIDA",IF(AND(ISNUMBER(N218),ISNUMBER(INDIRECT("FECHA_"&amp;$B218,1))), IF(N218&lt;=INDIRECT("FECHA_"&amp;$B218,1),"INCUMPLIDA","PROCESO"), "VERIFICAR FECHA")),"SIN VALOR AVANCE")</f>
        <v>CUMPLIDA</v>
      </c>
    </row>
    <row r="219" spans="1:19" ht="135.75">
      <c r="A219" s="784" t="s">
        <v>17</v>
      </c>
      <c r="B219" s="785" t="s">
        <v>13</v>
      </c>
      <c r="C219" s="807"/>
      <c r="D219" s="807"/>
      <c r="E219" s="801"/>
      <c r="F219" s="802"/>
      <c r="G219" s="801"/>
      <c r="H219" s="801"/>
      <c r="I219" s="803" t="s">
        <v>851</v>
      </c>
      <c r="J219" s="789" t="s">
        <v>851</v>
      </c>
      <c r="K219" s="789" t="s">
        <v>852</v>
      </c>
      <c r="L219" s="804">
        <v>1</v>
      </c>
      <c r="M219" s="814">
        <v>45444</v>
      </c>
      <c r="N219" s="814">
        <v>45747</v>
      </c>
      <c r="O219" s="791">
        <f t="shared" si="6"/>
        <v>43.285714285714285</v>
      </c>
      <c r="P219" s="804">
        <v>1</v>
      </c>
      <c r="Q219" s="830" t="s">
        <v>1773</v>
      </c>
      <c r="R219" s="95">
        <f t="shared" si="7"/>
        <v>1</v>
      </c>
      <c r="S219" s="794" t="str">
        <f t="array" aca="1" ref="S219" ca="1">IF(ISNUMBER(R219),IF(R219=100%,"CUMPLIDA",IF(AND(ISNUMBER(N219),ISNUMBER(INDIRECT("FECHA_"&amp;$B219,1))), IF(N219&lt;=INDIRECT("FECHA_"&amp;$B219,1),"INCUMPLIDA","PROCESO"), "VERIFICAR FECHA")),"SIN VALOR AVANCE")</f>
        <v>CUMPLIDA</v>
      </c>
    </row>
    <row r="220" spans="1:19" ht="165.75">
      <c r="A220" s="784" t="s">
        <v>17</v>
      </c>
      <c r="B220" s="785" t="s">
        <v>13</v>
      </c>
      <c r="C220" s="807"/>
      <c r="D220" s="807"/>
      <c r="E220" s="801"/>
      <c r="F220" s="802"/>
      <c r="G220" s="801"/>
      <c r="H220" s="801"/>
      <c r="I220" s="803" t="s">
        <v>854</v>
      </c>
      <c r="J220" s="789" t="s">
        <v>421</v>
      </c>
      <c r="K220" s="789" t="s">
        <v>855</v>
      </c>
      <c r="L220" s="804">
        <v>10</v>
      </c>
      <c r="M220" s="814">
        <v>45748</v>
      </c>
      <c r="N220" s="814">
        <v>47118</v>
      </c>
      <c r="O220" s="791">
        <f t="shared" si="6"/>
        <v>195.71428571428572</v>
      </c>
      <c r="P220" s="804">
        <v>2</v>
      </c>
      <c r="Q220" s="789" t="s">
        <v>1845</v>
      </c>
      <c r="R220" s="95">
        <f t="shared" si="7"/>
        <v>0.2</v>
      </c>
      <c r="S220" s="794" t="str">
        <f t="array" aca="1" ref="S220" ca="1">IF(ISNUMBER(R220),IF(R220=100%,"CUMPLIDA",IF(AND(ISNUMBER(N220),ISNUMBER(INDIRECT("FECHA_"&amp;$B220,1))), IF(N220&lt;=INDIRECT("FECHA_"&amp;$B220,1),"INCUMPLIDA","PROCESO"), "VERIFICAR FECHA")),"SIN VALOR AVANCE")</f>
        <v>PROCESO</v>
      </c>
    </row>
    <row r="221" spans="1:19" ht="90.75">
      <c r="A221" s="784" t="s">
        <v>17</v>
      </c>
      <c r="B221" s="785" t="s">
        <v>13</v>
      </c>
      <c r="C221" s="807"/>
      <c r="D221" s="807"/>
      <c r="E221" s="801"/>
      <c r="F221" s="802"/>
      <c r="G221" s="801"/>
      <c r="H221" s="801"/>
      <c r="I221" s="803" t="s">
        <v>857</v>
      </c>
      <c r="J221" s="789" t="s">
        <v>425</v>
      </c>
      <c r="K221" s="789" t="s">
        <v>426</v>
      </c>
      <c r="L221" s="804">
        <v>1</v>
      </c>
      <c r="M221" s="814">
        <v>45748</v>
      </c>
      <c r="N221" s="814">
        <v>47118</v>
      </c>
      <c r="O221" s="791">
        <f t="shared" si="6"/>
        <v>195.71428571428572</v>
      </c>
      <c r="P221" s="804">
        <v>0</v>
      </c>
      <c r="Q221" s="830" t="s">
        <v>1775</v>
      </c>
      <c r="R221" s="95">
        <f t="shared" si="7"/>
        <v>0</v>
      </c>
      <c r="S221" s="794" t="str">
        <f t="array" aca="1" ref="S221" ca="1">IF(ISNUMBER(R221),IF(R221=100%,"CUMPLIDA",IF(AND(ISNUMBER(N221),ISNUMBER(INDIRECT("FECHA_"&amp;$B221,1))), IF(N221&lt;=INDIRECT("FECHA_"&amp;$B221,1),"INCUMPLIDA","PROCESO"), "VERIFICAR FECHA")),"SIN VALOR AVANCE")</f>
        <v>PROCESO</v>
      </c>
    </row>
    <row r="222" spans="1:19" ht="225.75">
      <c r="A222" s="784" t="s">
        <v>17</v>
      </c>
      <c r="B222" s="785" t="s">
        <v>13</v>
      </c>
      <c r="C222" s="807"/>
      <c r="D222" s="807"/>
      <c r="E222" s="801"/>
      <c r="F222" s="802"/>
      <c r="G222" s="801"/>
      <c r="H222" s="801"/>
      <c r="I222" s="803" t="s">
        <v>858</v>
      </c>
      <c r="J222" s="789" t="s">
        <v>428</v>
      </c>
      <c r="K222" s="789" t="s">
        <v>429</v>
      </c>
      <c r="L222" s="804">
        <v>2</v>
      </c>
      <c r="M222" s="814">
        <v>45748</v>
      </c>
      <c r="N222" s="814">
        <v>47118</v>
      </c>
      <c r="O222" s="791">
        <f t="shared" si="6"/>
        <v>195.71428571428572</v>
      </c>
      <c r="P222" s="804">
        <v>0</v>
      </c>
      <c r="Q222" s="789" t="s">
        <v>1846</v>
      </c>
      <c r="R222" s="95">
        <f t="shared" si="7"/>
        <v>0</v>
      </c>
      <c r="S222" s="794" t="str">
        <f t="array" aca="1" ref="S222" ca="1">IF(ISNUMBER(R222),IF(R222=100%,"CUMPLIDA",IF(AND(ISNUMBER(N222),ISNUMBER(INDIRECT("FECHA_"&amp;$B222,1))), IF(N222&lt;=INDIRECT("FECHA_"&amp;$B222,1),"INCUMPLIDA","PROCESO"), "VERIFICAR FECHA")),"SIN VALOR AVANCE")</f>
        <v>PROCESO</v>
      </c>
    </row>
    <row r="223" spans="1:19" ht="105.75">
      <c r="A223" s="784" t="s">
        <v>17</v>
      </c>
      <c r="B223" s="785" t="s">
        <v>13</v>
      </c>
      <c r="C223" s="807"/>
      <c r="D223" s="807"/>
      <c r="E223" s="801"/>
      <c r="F223" s="802"/>
      <c r="G223" s="801"/>
      <c r="H223" s="801"/>
      <c r="I223" s="803" t="s">
        <v>1847</v>
      </c>
      <c r="J223" s="789" t="s">
        <v>1848</v>
      </c>
      <c r="K223" s="789" t="s">
        <v>1184</v>
      </c>
      <c r="L223" s="790">
        <v>5</v>
      </c>
      <c r="M223" s="811">
        <v>42581</v>
      </c>
      <c r="N223" s="811">
        <v>42735</v>
      </c>
      <c r="O223" s="791">
        <f t="shared" si="6"/>
        <v>22</v>
      </c>
      <c r="P223" s="804">
        <v>5</v>
      </c>
      <c r="Q223" s="789" t="s">
        <v>1849</v>
      </c>
      <c r="R223" s="95">
        <f t="shared" si="7"/>
        <v>1</v>
      </c>
      <c r="S223" s="794" t="str">
        <f t="array" aca="1" ref="S223" ca="1">IF(ISNUMBER(R223),IF(R223=100%,"CUMPLIDA",IF(AND(ISNUMBER(N223),ISNUMBER(INDIRECT("FECHA_"&amp;$B223,1))), IF(N223&lt;=INDIRECT("FECHA_"&amp;$B223,1),"INCUMPLIDA","PROCESO"), "VERIFICAR FECHA")),"SIN VALOR AVANCE")</f>
        <v>CUMPLIDA</v>
      </c>
    </row>
    <row r="224" spans="1:19" ht="135.75" customHeight="1">
      <c r="A224" s="784" t="s">
        <v>17</v>
      </c>
      <c r="B224" s="785" t="s">
        <v>13</v>
      </c>
      <c r="C224" s="807" t="s">
        <v>1850</v>
      </c>
      <c r="D224" s="807" t="s">
        <v>1851</v>
      </c>
      <c r="E224" s="801" t="s">
        <v>1852</v>
      </c>
      <c r="F224" s="802"/>
      <c r="G224" s="801"/>
      <c r="H224" s="801" t="s">
        <v>1853</v>
      </c>
      <c r="I224" s="803" t="s">
        <v>1854</v>
      </c>
      <c r="J224" s="789" t="s">
        <v>1772</v>
      </c>
      <c r="K224" s="789" t="s">
        <v>1244</v>
      </c>
      <c r="L224" s="804">
        <v>1</v>
      </c>
      <c r="M224" s="814">
        <v>45231</v>
      </c>
      <c r="N224" s="814">
        <v>45504</v>
      </c>
      <c r="O224" s="791">
        <f t="shared" si="6"/>
        <v>39</v>
      </c>
      <c r="P224" s="804">
        <v>1</v>
      </c>
      <c r="Q224" s="830" t="s">
        <v>1773</v>
      </c>
      <c r="R224" s="95">
        <f t="shared" si="7"/>
        <v>1</v>
      </c>
      <c r="S224" s="794" t="str">
        <f t="array" aca="1" ref="S224" ca="1">IF(ISNUMBER(R224),IF(R224=100%,"CUMPLIDA",IF(AND(ISNUMBER(N224),ISNUMBER(INDIRECT("FECHA_"&amp;$B224,1))), IF(N224&lt;=INDIRECT("FECHA_"&amp;$B224,1),"INCUMPLIDA","PROCESO"), "VERIFICAR FECHA")),"SIN VALOR AVANCE")</f>
        <v>CUMPLIDA</v>
      </c>
    </row>
    <row r="225" spans="1:19" ht="210.75">
      <c r="A225" s="784" t="s">
        <v>17</v>
      </c>
      <c r="B225" s="785" t="s">
        <v>13</v>
      </c>
      <c r="C225" s="807"/>
      <c r="D225" s="807"/>
      <c r="E225" s="801"/>
      <c r="F225" s="802"/>
      <c r="G225" s="801"/>
      <c r="H225" s="801"/>
      <c r="I225" s="803" t="s">
        <v>1855</v>
      </c>
      <c r="J225" s="789" t="s">
        <v>1247</v>
      </c>
      <c r="K225" s="789" t="s">
        <v>1248</v>
      </c>
      <c r="L225" s="804">
        <v>1</v>
      </c>
      <c r="M225" s="814">
        <v>45231</v>
      </c>
      <c r="N225" s="814">
        <v>45504</v>
      </c>
      <c r="O225" s="791">
        <f t="shared" ref="O225:O288" si="8">(N225-M225)/7</f>
        <v>39</v>
      </c>
      <c r="P225" s="804">
        <v>1</v>
      </c>
      <c r="Q225" s="789" t="s">
        <v>1856</v>
      </c>
      <c r="R225" s="95">
        <f t="shared" si="7"/>
        <v>1</v>
      </c>
      <c r="S225" s="794" t="str">
        <f t="array" aca="1" ref="S225" ca="1">IF(ISNUMBER(R225),IF(R225=100%,"CUMPLIDA",IF(AND(ISNUMBER(N225),ISNUMBER(INDIRECT("FECHA_"&amp;$B225,1))), IF(N225&lt;=INDIRECT("FECHA_"&amp;$B225,1),"INCUMPLIDA","PROCESO"), "VERIFICAR FECHA")),"SIN VALOR AVANCE")</f>
        <v>CUMPLIDA</v>
      </c>
    </row>
    <row r="226" spans="1:19" ht="150.75">
      <c r="A226" s="784" t="s">
        <v>17</v>
      </c>
      <c r="B226" s="785" t="s">
        <v>13</v>
      </c>
      <c r="C226" s="807"/>
      <c r="D226" s="807"/>
      <c r="E226" s="801"/>
      <c r="F226" s="802"/>
      <c r="G226" s="801"/>
      <c r="H226" s="801"/>
      <c r="I226" s="803" t="s">
        <v>837</v>
      </c>
      <c r="J226" s="789" t="s">
        <v>838</v>
      </c>
      <c r="K226" s="789" t="s">
        <v>839</v>
      </c>
      <c r="L226" s="804">
        <v>1</v>
      </c>
      <c r="M226" s="814">
        <v>45323</v>
      </c>
      <c r="N226" s="814">
        <v>45747</v>
      </c>
      <c r="O226" s="791">
        <f t="shared" si="8"/>
        <v>60.571428571428569</v>
      </c>
      <c r="P226" s="804">
        <v>1</v>
      </c>
      <c r="Q226" s="789" t="s">
        <v>1857</v>
      </c>
      <c r="R226" s="95">
        <f t="shared" si="7"/>
        <v>1</v>
      </c>
      <c r="S226" s="794" t="str">
        <f t="array" aca="1" ref="S226" ca="1">IF(ISNUMBER(R226),IF(R226=100%,"CUMPLIDA",IF(AND(ISNUMBER(N226),ISNUMBER(INDIRECT("FECHA_"&amp;$B226,1))), IF(N226&lt;=INDIRECT("FECHA_"&amp;$B226,1),"INCUMPLIDA","PROCESO"), "VERIFICAR FECHA")),"SIN VALOR AVANCE")</f>
        <v>CUMPLIDA</v>
      </c>
    </row>
    <row r="227" spans="1:19" ht="75.75">
      <c r="A227" s="784" t="s">
        <v>17</v>
      </c>
      <c r="B227" s="785" t="s">
        <v>13</v>
      </c>
      <c r="C227" s="807"/>
      <c r="D227" s="807"/>
      <c r="E227" s="801"/>
      <c r="F227" s="802"/>
      <c r="G227" s="801"/>
      <c r="H227" s="801"/>
      <c r="I227" s="803" t="s">
        <v>841</v>
      </c>
      <c r="J227" s="789" t="s">
        <v>841</v>
      </c>
      <c r="K227" s="789" t="s">
        <v>842</v>
      </c>
      <c r="L227" s="804">
        <v>1</v>
      </c>
      <c r="M227" s="814">
        <v>45323</v>
      </c>
      <c r="N227" s="814">
        <v>45747</v>
      </c>
      <c r="O227" s="791">
        <f t="shared" si="8"/>
        <v>60.571428571428569</v>
      </c>
      <c r="P227" s="804">
        <v>1</v>
      </c>
      <c r="Q227" s="830" t="s">
        <v>1776</v>
      </c>
      <c r="R227" s="95">
        <f t="shared" si="7"/>
        <v>1</v>
      </c>
      <c r="S227" s="794" t="str">
        <f t="array" aca="1" ref="S227" ca="1">IF(ISNUMBER(R227),IF(R227=100%,"CUMPLIDA",IF(AND(ISNUMBER(N227),ISNUMBER(INDIRECT("FECHA_"&amp;$B227,1))), IF(N227&lt;=INDIRECT("FECHA_"&amp;$B227,1),"INCUMPLIDA","PROCESO"), "VERIFICAR FECHA")),"SIN VALOR AVANCE")</f>
        <v>CUMPLIDA</v>
      </c>
    </row>
    <row r="228" spans="1:19" ht="75.75">
      <c r="A228" s="784" t="s">
        <v>17</v>
      </c>
      <c r="B228" s="785" t="s">
        <v>13</v>
      </c>
      <c r="C228" s="807"/>
      <c r="D228" s="807"/>
      <c r="E228" s="801"/>
      <c r="F228" s="802"/>
      <c r="G228" s="801"/>
      <c r="H228" s="801"/>
      <c r="I228" s="803" t="s">
        <v>844</v>
      </c>
      <c r="J228" s="789" t="s">
        <v>845</v>
      </c>
      <c r="K228" s="789" t="s">
        <v>846</v>
      </c>
      <c r="L228" s="804">
        <v>1</v>
      </c>
      <c r="M228" s="814">
        <v>45231</v>
      </c>
      <c r="N228" s="814">
        <v>45747</v>
      </c>
      <c r="O228" s="791">
        <f t="shared" si="8"/>
        <v>73.714285714285708</v>
      </c>
      <c r="P228" s="804">
        <v>1</v>
      </c>
      <c r="Q228" s="830" t="s">
        <v>1776</v>
      </c>
      <c r="R228" s="95">
        <f t="shared" si="7"/>
        <v>1</v>
      </c>
      <c r="S228" s="794" t="str">
        <f t="array" aca="1" ref="S228" ca="1">IF(ISNUMBER(R228),IF(R228=100%,"CUMPLIDA",IF(AND(ISNUMBER(N228),ISNUMBER(INDIRECT("FECHA_"&amp;$B228,1))), IF(N228&lt;=INDIRECT("FECHA_"&amp;$B228,1),"INCUMPLIDA","PROCESO"), "VERIFICAR FECHA")),"SIN VALOR AVANCE")</f>
        <v>CUMPLIDA</v>
      </c>
    </row>
    <row r="229" spans="1:19" ht="150.75">
      <c r="A229" s="784" t="s">
        <v>17</v>
      </c>
      <c r="B229" s="785" t="s">
        <v>13</v>
      </c>
      <c r="C229" s="807"/>
      <c r="D229" s="807"/>
      <c r="E229" s="801"/>
      <c r="F229" s="802"/>
      <c r="G229" s="801"/>
      <c r="H229" s="801"/>
      <c r="I229" s="803" t="s">
        <v>847</v>
      </c>
      <c r="J229" s="789" t="s">
        <v>847</v>
      </c>
      <c r="K229" s="789" t="s">
        <v>848</v>
      </c>
      <c r="L229" s="804">
        <v>1</v>
      </c>
      <c r="M229" s="814">
        <v>45323</v>
      </c>
      <c r="N229" s="814">
        <v>45747</v>
      </c>
      <c r="O229" s="791">
        <f t="shared" si="8"/>
        <v>60.571428571428569</v>
      </c>
      <c r="P229" s="804">
        <v>1</v>
      </c>
      <c r="Q229" s="789" t="s">
        <v>1857</v>
      </c>
      <c r="R229" s="95">
        <f t="shared" si="7"/>
        <v>1</v>
      </c>
      <c r="S229" s="794" t="str">
        <f t="array" aca="1" ref="S229" ca="1">IF(ISNUMBER(R229),IF(R229=100%,"CUMPLIDA",IF(AND(ISNUMBER(N229),ISNUMBER(INDIRECT("FECHA_"&amp;$B229,1))), IF(N229&lt;=INDIRECT("FECHA_"&amp;$B229,1),"INCUMPLIDA","PROCESO"), "VERIFICAR FECHA")),"SIN VALOR AVANCE")</f>
        <v>CUMPLIDA</v>
      </c>
    </row>
    <row r="230" spans="1:19" ht="75.75">
      <c r="A230" s="784" t="s">
        <v>17</v>
      </c>
      <c r="B230" s="785" t="s">
        <v>13</v>
      </c>
      <c r="C230" s="807"/>
      <c r="D230" s="807"/>
      <c r="E230" s="801"/>
      <c r="F230" s="802"/>
      <c r="G230" s="801"/>
      <c r="H230" s="801"/>
      <c r="I230" s="803" t="s">
        <v>849</v>
      </c>
      <c r="J230" s="789" t="s">
        <v>849</v>
      </c>
      <c r="K230" s="789" t="s">
        <v>850</v>
      </c>
      <c r="L230" s="804">
        <v>1</v>
      </c>
      <c r="M230" s="814">
        <v>45231</v>
      </c>
      <c r="N230" s="814">
        <v>45747</v>
      </c>
      <c r="O230" s="791">
        <f t="shared" si="8"/>
        <v>73.714285714285708</v>
      </c>
      <c r="P230" s="804">
        <v>1</v>
      </c>
      <c r="Q230" s="830" t="s">
        <v>1776</v>
      </c>
      <c r="R230" s="95">
        <f t="shared" si="7"/>
        <v>1</v>
      </c>
      <c r="S230" s="794" t="str">
        <f t="array" aca="1" ref="S230" ca="1">IF(ISNUMBER(R230),IF(R230=100%,"CUMPLIDA",IF(AND(ISNUMBER(N230),ISNUMBER(INDIRECT("FECHA_"&amp;$B230,1))), IF(N230&lt;=INDIRECT("FECHA_"&amp;$B230,1),"INCUMPLIDA","PROCESO"), "VERIFICAR FECHA")),"SIN VALOR AVANCE")</f>
        <v>CUMPLIDA</v>
      </c>
    </row>
    <row r="231" spans="1:19" ht="255.75">
      <c r="A231" s="784" t="s">
        <v>17</v>
      </c>
      <c r="B231" s="785" t="s">
        <v>13</v>
      </c>
      <c r="C231" s="807"/>
      <c r="D231" s="807"/>
      <c r="E231" s="801"/>
      <c r="F231" s="802"/>
      <c r="G231" s="801"/>
      <c r="H231" s="801"/>
      <c r="I231" s="803" t="s">
        <v>851</v>
      </c>
      <c r="J231" s="789" t="s">
        <v>851</v>
      </c>
      <c r="K231" s="789" t="s">
        <v>852</v>
      </c>
      <c r="L231" s="804">
        <v>1</v>
      </c>
      <c r="M231" s="814">
        <v>45231</v>
      </c>
      <c r="N231" s="814">
        <v>45747</v>
      </c>
      <c r="O231" s="791">
        <f t="shared" si="8"/>
        <v>73.714285714285708</v>
      </c>
      <c r="P231" s="804">
        <v>1</v>
      </c>
      <c r="Q231" s="789" t="s">
        <v>1858</v>
      </c>
      <c r="R231" s="95">
        <f t="shared" si="7"/>
        <v>1</v>
      </c>
      <c r="S231" s="794" t="str">
        <f t="array" aca="1" ref="S231" ca="1">IF(ISNUMBER(R231),IF(R231=100%,"CUMPLIDA",IF(AND(ISNUMBER(N231),ISNUMBER(INDIRECT("FECHA_"&amp;$B231,1))), IF(N231&lt;=INDIRECT("FECHA_"&amp;$B231,1),"INCUMPLIDA","PROCESO"), "VERIFICAR FECHA")),"SIN VALOR AVANCE")</f>
        <v>CUMPLIDA</v>
      </c>
    </row>
    <row r="232" spans="1:19" ht="135.75">
      <c r="A232" s="784" t="s">
        <v>17</v>
      </c>
      <c r="B232" s="785" t="s">
        <v>13</v>
      </c>
      <c r="C232" s="807"/>
      <c r="D232" s="807"/>
      <c r="E232" s="801"/>
      <c r="F232" s="802"/>
      <c r="G232" s="801"/>
      <c r="H232" s="801"/>
      <c r="I232" s="803" t="s">
        <v>854</v>
      </c>
      <c r="J232" s="789" t="s">
        <v>421</v>
      </c>
      <c r="K232" s="789" t="s">
        <v>855</v>
      </c>
      <c r="L232" s="804">
        <v>11</v>
      </c>
      <c r="M232" s="814">
        <v>46113</v>
      </c>
      <c r="N232" s="814">
        <v>47118</v>
      </c>
      <c r="O232" s="791">
        <f t="shared" si="8"/>
        <v>143.57142857142858</v>
      </c>
      <c r="P232" s="804">
        <v>0</v>
      </c>
      <c r="Q232" s="789" t="s">
        <v>1859</v>
      </c>
      <c r="R232" s="95">
        <f t="shared" si="7"/>
        <v>0</v>
      </c>
      <c r="S232" s="794" t="str">
        <f t="array" aca="1" ref="S232" ca="1">IF(ISNUMBER(R232),IF(R232=100%,"CUMPLIDA",IF(AND(ISNUMBER(N232),ISNUMBER(INDIRECT("FECHA_"&amp;$B232,1))), IF(N232&lt;=INDIRECT("FECHA_"&amp;$B232,1),"INCUMPLIDA","PROCESO"), "VERIFICAR FECHA")),"SIN VALOR AVANCE")</f>
        <v>PROCESO</v>
      </c>
    </row>
    <row r="233" spans="1:19" ht="150.75">
      <c r="A233" s="784" t="s">
        <v>17</v>
      </c>
      <c r="B233" s="785" t="s">
        <v>13</v>
      </c>
      <c r="C233" s="807"/>
      <c r="D233" s="807"/>
      <c r="E233" s="801"/>
      <c r="F233" s="802"/>
      <c r="G233" s="801"/>
      <c r="H233" s="801"/>
      <c r="I233" s="803" t="s">
        <v>857</v>
      </c>
      <c r="J233" s="789" t="s">
        <v>425</v>
      </c>
      <c r="K233" s="789" t="s">
        <v>426</v>
      </c>
      <c r="L233" s="804">
        <v>1</v>
      </c>
      <c r="M233" s="814">
        <v>46113</v>
      </c>
      <c r="N233" s="814">
        <v>47118</v>
      </c>
      <c r="O233" s="791">
        <f t="shared" si="8"/>
        <v>143.57142857142858</v>
      </c>
      <c r="P233" s="804">
        <v>0</v>
      </c>
      <c r="Q233" s="789" t="s">
        <v>1857</v>
      </c>
      <c r="R233" s="95">
        <f t="shared" si="7"/>
        <v>0</v>
      </c>
      <c r="S233" s="794" t="str">
        <f t="array" aca="1" ref="S233" ca="1">IF(ISNUMBER(R233),IF(R233=100%,"CUMPLIDA",IF(AND(ISNUMBER(N233),ISNUMBER(INDIRECT("FECHA_"&amp;$B233,1))), IF(N233&lt;=INDIRECT("FECHA_"&amp;$B233,1),"INCUMPLIDA","PROCESO"), "VERIFICAR FECHA")),"SIN VALOR AVANCE")</f>
        <v>PROCESO</v>
      </c>
    </row>
    <row r="234" spans="1:19" ht="285.75">
      <c r="A234" s="784" t="s">
        <v>17</v>
      </c>
      <c r="B234" s="785" t="s">
        <v>13</v>
      </c>
      <c r="C234" s="807"/>
      <c r="D234" s="807"/>
      <c r="E234" s="801"/>
      <c r="F234" s="802"/>
      <c r="G234" s="801"/>
      <c r="H234" s="801"/>
      <c r="I234" s="803" t="s">
        <v>858</v>
      </c>
      <c r="J234" s="789" t="s">
        <v>428</v>
      </c>
      <c r="K234" s="789" t="s">
        <v>429</v>
      </c>
      <c r="L234" s="804">
        <v>2</v>
      </c>
      <c r="M234" s="814">
        <v>46113</v>
      </c>
      <c r="N234" s="814">
        <v>47118</v>
      </c>
      <c r="O234" s="791">
        <f t="shared" si="8"/>
        <v>143.57142857142858</v>
      </c>
      <c r="P234" s="804">
        <v>0</v>
      </c>
      <c r="Q234" s="789" t="s">
        <v>1860</v>
      </c>
      <c r="R234" s="95">
        <f t="shared" si="7"/>
        <v>0</v>
      </c>
      <c r="S234" s="794" t="str">
        <f t="array" aca="1" ref="S234" ca="1">IF(ISNUMBER(R234),IF(R234=100%,"CUMPLIDA",IF(AND(ISNUMBER(N234),ISNUMBER(INDIRECT("FECHA_"&amp;$B234,1))), IF(N234&lt;=INDIRECT("FECHA_"&amp;$B234,1),"INCUMPLIDA","PROCESO"), "VERIFICAR FECHA")),"SIN VALOR AVANCE")</f>
        <v>PROCESO</v>
      </c>
    </row>
    <row r="235" spans="1:19" ht="135.75">
      <c r="A235" s="784" t="s">
        <v>17</v>
      </c>
      <c r="B235" s="785" t="s">
        <v>13</v>
      </c>
      <c r="C235" s="807"/>
      <c r="D235" s="807"/>
      <c r="E235" s="801"/>
      <c r="F235" s="802"/>
      <c r="G235" s="801"/>
      <c r="H235" s="801"/>
      <c r="I235" s="803" t="s">
        <v>1861</v>
      </c>
      <c r="J235" s="789" t="s">
        <v>1772</v>
      </c>
      <c r="K235" s="789" t="s">
        <v>1244</v>
      </c>
      <c r="L235" s="804">
        <v>1</v>
      </c>
      <c r="M235" s="814">
        <v>45231</v>
      </c>
      <c r="N235" s="814">
        <v>45504</v>
      </c>
      <c r="O235" s="791">
        <f t="shared" si="8"/>
        <v>39</v>
      </c>
      <c r="P235" s="804">
        <v>1</v>
      </c>
      <c r="Q235" s="830" t="s">
        <v>1773</v>
      </c>
      <c r="R235" s="95">
        <f t="shared" si="7"/>
        <v>1</v>
      </c>
      <c r="S235" s="794" t="str">
        <f t="array" aca="1" ref="S235" ca="1">IF(ISNUMBER(R235),IF(R235=100%,"CUMPLIDA",IF(AND(ISNUMBER(N235),ISNUMBER(INDIRECT("FECHA_"&amp;$B235,1))), IF(N235&lt;=INDIRECT("FECHA_"&amp;$B235,1),"INCUMPLIDA","PROCESO"), "VERIFICAR FECHA")),"SIN VALOR AVANCE")</f>
        <v>CUMPLIDA</v>
      </c>
    </row>
    <row r="236" spans="1:19" ht="210.75">
      <c r="A236" s="784" t="s">
        <v>17</v>
      </c>
      <c r="B236" s="785" t="s">
        <v>13</v>
      </c>
      <c r="C236" s="807"/>
      <c r="D236" s="807"/>
      <c r="E236" s="801"/>
      <c r="F236" s="802"/>
      <c r="G236" s="801"/>
      <c r="H236" s="801"/>
      <c r="I236" s="803" t="s">
        <v>1862</v>
      </c>
      <c r="J236" s="789" t="s">
        <v>1247</v>
      </c>
      <c r="K236" s="789" t="s">
        <v>1248</v>
      </c>
      <c r="L236" s="804">
        <v>1</v>
      </c>
      <c r="M236" s="814">
        <v>45231</v>
      </c>
      <c r="N236" s="814">
        <v>45504</v>
      </c>
      <c r="O236" s="791">
        <f t="shared" si="8"/>
        <v>39</v>
      </c>
      <c r="P236" s="804">
        <v>1</v>
      </c>
      <c r="Q236" s="789" t="s">
        <v>1863</v>
      </c>
      <c r="R236" s="95">
        <f t="shared" si="7"/>
        <v>1</v>
      </c>
      <c r="S236" s="794" t="str">
        <f t="array" aca="1" ref="S236" ca="1">IF(ISNUMBER(R236),IF(R236=100%,"CUMPLIDA",IF(AND(ISNUMBER(N236),ISNUMBER(INDIRECT("FECHA_"&amp;$B236,1))), IF(N236&lt;=INDIRECT("FECHA_"&amp;$B236,1),"INCUMPLIDA","PROCESO"), "VERIFICAR FECHA")),"SIN VALOR AVANCE")</f>
        <v>CUMPLIDA</v>
      </c>
    </row>
    <row r="237" spans="1:19" ht="150.75">
      <c r="A237" s="784" t="s">
        <v>17</v>
      </c>
      <c r="B237" s="785" t="s">
        <v>13</v>
      </c>
      <c r="C237" s="807"/>
      <c r="D237" s="807"/>
      <c r="E237" s="801"/>
      <c r="F237" s="802"/>
      <c r="G237" s="801"/>
      <c r="H237" s="801"/>
      <c r="I237" s="803" t="s">
        <v>837</v>
      </c>
      <c r="J237" s="789" t="s">
        <v>838</v>
      </c>
      <c r="K237" s="789" t="s">
        <v>839</v>
      </c>
      <c r="L237" s="804">
        <v>1</v>
      </c>
      <c r="M237" s="814">
        <v>45323</v>
      </c>
      <c r="N237" s="814">
        <v>45747</v>
      </c>
      <c r="O237" s="791">
        <f t="shared" si="8"/>
        <v>60.571428571428569</v>
      </c>
      <c r="P237" s="804">
        <v>1</v>
      </c>
      <c r="Q237" s="789" t="s">
        <v>1857</v>
      </c>
      <c r="R237" s="95">
        <f t="shared" si="7"/>
        <v>1</v>
      </c>
      <c r="S237" s="794" t="str">
        <f t="array" aca="1" ref="S237" ca="1">IF(ISNUMBER(R237),IF(R237=100%,"CUMPLIDA",IF(AND(ISNUMBER(N237),ISNUMBER(INDIRECT("FECHA_"&amp;$B237,1))), IF(N237&lt;=INDIRECT("FECHA_"&amp;$B237,1),"INCUMPLIDA","PROCESO"), "VERIFICAR FECHA")),"SIN VALOR AVANCE")</f>
        <v>CUMPLIDA</v>
      </c>
    </row>
    <row r="238" spans="1:19" ht="75.75">
      <c r="A238" s="784" t="s">
        <v>17</v>
      </c>
      <c r="B238" s="785" t="s">
        <v>13</v>
      </c>
      <c r="C238" s="807"/>
      <c r="D238" s="807"/>
      <c r="E238" s="801"/>
      <c r="F238" s="802"/>
      <c r="G238" s="801"/>
      <c r="H238" s="801"/>
      <c r="I238" s="803" t="s">
        <v>841</v>
      </c>
      <c r="J238" s="789" t="s">
        <v>841</v>
      </c>
      <c r="K238" s="789" t="s">
        <v>842</v>
      </c>
      <c r="L238" s="804">
        <v>1</v>
      </c>
      <c r="M238" s="814">
        <v>45323</v>
      </c>
      <c r="N238" s="814">
        <v>45747</v>
      </c>
      <c r="O238" s="791">
        <f t="shared" si="8"/>
        <v>60.571428571428569</v>
      </c>
      <c r="P238" s="804">
        <v>1</v>
      </c>
      <c r="Q238" s="830" t="s">
        <v>1776</v>
      </c>
      <c r="R238" s="95">
        <f t="shared" ref="R238:R272" si="9">P238/L238</f>
        <v>1</v>
      </c>
      <c r="S238" s="794" t="str">
        <f t="array" aca="1" ref="S238" ca="1">IF(ISNUMBER(R238),IF(R238=100%,"CUMPLIDA",IF(AND(ISNUMBER(N238),ISNUMBER(INDIRECT("FECHA_"&amp;$B238,1))), IF(N238&lt;=INDIRECT("FECHA_"&amp;$B238,1),"INCUMPLIDA","PROCESO"), "VERIFICAR FECHA")),"SIN VALOR AVANCE")</f>
        <v>CUMPLIDA</v>
      </c>
    </row>
    <row r="239" spans="1:19" ht="75.75">
      <c r="A239" s="784" t="s">
        <v>17</v>
      </c>
      <c r="B239" s="785" t="s">
        <v>13</v>
      </c>
      <c r="C239" s="807"/>
      <c r="D239" s="807"/>
      <c r="E239" s="801"/>
      <c r="F239" s="802"/>
      <c r="G239" s="801"/>
      <c r="H239" s="801"/>
      <c r="I239" s="803" t="s">
        <v>844</v>
      </c>
      <c r="J239" s="789" t="s">
        <v>845</v>
      </c>
      <c r="K239" s="789" t="s">
        <v>1864</v>
      </c>
      <c r="L239" s="804">
        <v>1</v>
      </c>
      <c r="M239" s="814">
        <v>45231</v>
      </c>
      <c r="N239" s="814">
        <v>45747</v>
      </c>
      <c r="O239" s="791">
        <f t="shared" si="8"/>
        <v>73.714285714285708</v>
      </c>
      <c r="P239" s="804">
        <v>1</v>
      </c>
      <c r="Q239" s="830" t="s">
        <v>1776</v>
      </c>
      <c r="R239" s="95">
        <f t="shared" si="9"/>
        <v>1</v>
      </c>
      <c r="S239" s="794" t="str">
        <f t="array" aca="1" ref="S239" ca="1">IF(ISNUMBER(R239),IF(R239=100%,"CUMPLIDA",IF(AND(ISNUMBER(N239),ISNUMBER(INDIRECT("FECHA_"&amp;$B239,1))), IF(N239&lt;=INDIRECT("FECHA_"&amp;$B239,1),"INCUMPLIDA","PROCESO"), "VERIFICAR FECHA")),"SIN VALOR AVANCE")</f>
        <v>CUMPLIDA</v>
      </c>
    </row>
    <row r="240" spans="1:19" ht="150.75">
      <c r="A240" s="784" t="s">
        <v>17</v>
      </c>
      <c r="B240" s="785" t="s">
        <v>13</v>
      </c>
      <c r="C240" s="807"/>
      <c r="D240" s="807"/>
      <c r="E240" s="801"/>
      <c r="F240" s="802"/>
      <c r="G240" s="801"/>
      <c r="H240" s="801"/>
      <c r="I240" s="803" t="s">
        <v>847</v>
      </c>
      <c r="J240" s="789" t="s">
        <v>847</v>
      </c>
      <c r="K240" s="789" t="s">
        <v>1865</v>
      </c>
      <c r="L240" s="804">
        <v>1</v>
      </c>
      <c r="M240" s="814">
        <v>45323</v>
      </c>
      <c r="N240" s="814">
        <v>45747</v>
      </c>
      <c r="O240" s="791">
        <f t="shared" si="8"/>
        <v>60.571428571428569</v>
      </c>
      <c r="P240" s="804">
        <v>1</v>
      </c>
      <c r="Q240" s="789" t="s">
        <v>1857</v>
      </c>
      <c r="R240" s="95">
        <f t="shared" si="9"/>
        <v>1</v>
      </c>
      <c r="S240" s="794" t="str">
        <f t="array" aca="1" ref="S240" ca="1">IF(ISNUMBER(R240),IF(R240=100%,"CUMPLIDA",IF(AND(ISNUMBER(N240),ISNUMBER(INDIRECT("FECHA_"&amp;$B240,1))), IF(N240&lt;=INDIRECT("FECHA_"&amp;$B240,1),"INCUMPLIDA","PROCESO"), "VERIFICAR FECHA")),"SIN VALOR AVANCE")</f>
        <v>CUMPLIDA</v>
      </c>
    </row>
    <row r="241" spans="1:19" ht="75.75">
      <c r="A241" s="784" t="s">
        <v>17</v>
      </c>
      <c r="B241" s="785" t="s">
        <v>13</v>
      </c>
      <c r="C241" s="807"/>
      <c r="D241" s="807"/>
      <c r="E241" s="801"/>
      <c r="F241" s="802"/>
      <c r="G241" s="801"/>
      <c r="H241" s="801"/>
      <c r="I241" s="803" t="s">
        <v>849</v>
      </c>
      <c r="J241" s="789" t="s">
        <v>849</v>
      </c>
      <c r="K241" s="789" t="s">
        <v>850</v>
      </c>
      <c r="L241" s="804">
        <v>1</v>
      </c>
      <c r="M241" s="814">
        <v>45231</v>
      </c>
      <c r="N241" s="814">
        <v>45747</v>
      </c>
      <c r="O241" s="791">
        <f t="shared" si="8"/>
        <v>73.714285714285708</v>
      </c>
      <c r="P241" s="804">
        <v>1</v>
      </c>
      <c r="Q241" s="830" t="s">
        <v>1776</v>
      </c>
      <c r="R241" s="95">
        <f t="shared" si="9"/>
        <v>1</v>
      </c>
      <c r="S241" s="794" t="str">
        <f t="array" aca="1" ref="S241" ca="1">IF(ISNUMBER(R241),IF(R241=100%,"CUMPLIDA",IF(AND(ISNUMBER(N241),ISNUMBER(INDIRECT("FECHA_"&amp;$B241,1))), IF(N241&lt;=INDIRECT("FECHA_"&amp;$B241,1),"INCUMPLIDA","PROCESO"), "VERIFICAR FECHA")),"SIN VALOR AVANCE")</f>
        <v>CUMPLIDA</v>
      </c>
    </row>
    <row r="242" spans="1:19" ht="240.75">
      <c r="A242" s="784" t="s">
        <v>17</v>
      </c>
      <c r="B242" s="785" t="s">
        <v>13</v>
      </c>
      <c r="C242" s="807"/>
      <c r="D242" s="807"/>
      <c r="E242" s="801"/>
      <c r="F242" s="802"/>
      <c r="G242" s="801"/>
      <c r="H242" s="801"/>
      <c r="I242" s="803" t="s">
        <v>851</v>
      </c>
      <c r="J242" s="789" t="s">
        <v>851</v>
      </c>
      <c r="K242" s="789" t="s">
        <v>852</v>
      </c>
      <c r="L242" s="804">
        <v>1</v>
      </c>
      <c r="M242" s="814">
        <v>45231</v>
      </c>
      <c r="N242" s="814">
        <v>45747</v>
      </c>
      <c r="O242" s="791">
        <f t="shared" si="8"/>
        <v>73.714285714285708</v>
      </c>
      <c r="P242" s="804">
        <v>1</v>
      </c>
      <c r="Q242" s="789" t="s">
        <v>1866</v>
      </c>
      <c r="R242" s="95">
        <f t="shared" si="9"/>
        <v>1</v>
      </c>
      <c r="S242" s="794" t="str">
        <f t="array" aca="1" ref="S242" ca="1">IF(ISNUMBER(R242),IF(R242=100%,"CUMPLIDA",IF(AND(ISNUMBER(N242),ISNUMBER(INDIRECT("FECHA_"&amp;$B242,1))), IF(N242&lt;=INDIRECT("FECHA_"&amp;$B242,1),"INCUMPLIDA","PROCESO"), "VERIFICAR FECHA")),"SIN VALOR AVANCE")</f>
        <v>CUMPLIDA</v>
      </c>
    </row>
    <row r="243" spans="1:19" ht="165.75">
      <c r="A243" s="784" t="s">
        <v>17</v>
      </c>
      <c r="B243" s="785" t="s">
        <v>13</v>
      </c>
      <c r="C243" s="807"/>
      <c r="D243" s="807"/>
      <c r="E243" s="801"/>
      <c r="F243" s="802"/>
      <c r="G243" s="801"/>
      <c r="H243" s="801"/>
      <c r="I243" s="803" t="s">
        <v>854</v>
      </c>
      <c r="J243" s="789" t="s">
        <v>421</v>
      </c>
      <c r="K243" s="789" t="s">
        <v>855</v>
      </c>
      <c r="L243" s="804">
        <v>3</v>
      </c>
      <c r="M243" s="814">
        <v>46113</v>
      </c>
      <c r="N243" s="814">
        <v>47118</v>
      </c>
      <c r="O243" s="791">
        <f t="shared" si="8"/>
        <v>143.57142857142858</v>
      </c>
      <c r="P243" s="804">
        <v>0</v>
      </c>
      <c r="Q243" s="789" t="s">
        <v>1867</v>
      </c>
      <c r="R243" s="95">
        <f t="shared" si="9"/>
        <v>0</v>
      </c>
      <c r="S243" s="794" t="str">
        <f t="array" aca="1" ref="S243" ca="1">IF(ISNUMBER(R243),IF(R243=100%,"CUMPLIDA",IF(AND(ISNUMBER(N243),ISNUMBER(INDIRECT("FECHA_"&amp;$B243,1))), IF(N243&lt;=INDIRECT("FECHA_"&amp;$B243,1),"INCUMPLIDA","PROCESO"), "VERIFICAR FECHA")),"SIN VALOR AVANCE")</f>
        <v>PROCESO</v>
      </c>
    </row>
    <row r="244" spans="1:19" ht="150.75">
      <c r="A244" s="784" t="s">
        <v>17</v>
      </c>
      <c r="B244" s="785" t="s">
        <v>13</v>
      </c>
      <c r="C244" s="807"/>
      <c r="D244" s="807"/>
      <c r="E244" s="801"/>
      <c r="F244" s="802"/>
      <c r="G244" s="801"/>
      <c r="H244" s="801"/>
      <c r="I244" s="803" t="s">
        <v>857</v>
      </c>
      <c r="J244" s="789" t="s">
        <v>425</v>
      </c>
      <c r="K244" s="789" t="s">
        <v>426</v>
      </c>
      <c r="L244" s="804">
        <v>1</v>
      </c>
      <c r="M244" s="814">
        <v>46113</v>
      </c>
      <c r="N244" s="814">
        <v>47118</v>
      </c>
      <c r="O244" s="791">
        <f t="shared" si="8"/>
        <v>143.57142857142858</v>
      </c>
      <c r="P244" s="804">
        <v>0</v>
      </c>
      <c r="Q244" s="789" t="s">
        <v>1868</v>
      </c>
      <c r="R244" s="95">
        <f t="shared" si="9"/>
        <v>0</v>
      </c>
      <c r="S244" s="794" t="str">
        <f t="array" aca="1" ref="S244" ca="1">IF(ISNUMBER(R244),IF(R244=100%,"CUMPLIDA",IF(AND(ISNUMBER(N244),ISNUMBER(INDIRECT("FECHA_"&amp;$B244,1))), IF(N244&lt;=INDIRECT("FECHA_"&amp;$B244,1),"INCUMPLIDA","PROCESO"), "VERIFICAR FECHA")),"SIN VALOR AVANCE")</f>
        <v>PROCESO</v>
      </c>
    </row>
    <row r="245" spans="1:19" ht="300.75">
      <c r="A245" s="784" t="s">
        <v>17</v>
      </c>
      <c r="B245" s="785" t="s">
        <v>13</v>
      </c>
      <c r="C245" s="807"/>
      <c r="D245" s="807"/>
      <c r="E245" s="801"/>
      <c r="F245" s="802"/>
      <c r="G245" s="801"/>
      <c r="H245" s="801"/>
      <c r="I245" s="803" t="s">
        <v>858</v>
      </c>
      <c r="J245" s="789" t="s">
        <v>428</v>
      </c>
      <c r="K245" s="789" t="s">
        <v>429</v>
      </c>
      <c r="L245" s="804">
        <v>2</v>
      </c>
      <c r="M245" s="814">
        <v>46113</v>
      </c>
      <c r="N245" s="814">
        <v>47118</v>
      </c>
      <c r="O245" s="791">
        <f t="shared" si="8"/>
        <v>143.57142857142858</v>
      </c>
      <c r="P245" s="804">
        <v>0</v>
      </c>
      <c r="Q245" s="789" t="s">
        <v>1869</v>
      </c>
      <c r="R245" s="95">
        <f t="shared" si="9"/>
        <v>0</v>
      </c>
      <c r="S245" s="794" t="str">
        <f t="array" aca="1" ref="S245" ca="1">IF(ISNUMBER(R245),IF(R245=100%,"CUMPLIDA",IF(AND(ISNUMBER(N245),ISNUMBER(INDIRECT("FECHA_"&amp;$B245,1))), IF(N245&lt;=INDIRECT("FECHA_"&amp;$B245,1),"INCUMPLIDA","PROCESO"), "VERIFICAR FECHA")),"SIN VALOR AVANCE")</f>
        <v>PROCESO</v>
      </c>
    </row>
    <row r="246" spans="1:19" ht="120.75">
      <c r="A246" s="784" t="s">
        <v>17</v>
      </c>
      <c r="B246" s="785" t="s">
        <v>13</v>
      </c>
      <c r="C246" s="807"/>
      <c r="D246" s="807"/>
      <c r="E246" s="801"/>
      <c r="F246" s="802"/>
      <c r="G246" s="801"/>
      <c r="H246" s="801"/>
      <c r="I246" s="803" t="s">
        <v>1870</v>
      </c>
      <c r="J246" s="789" t="s">
        <v>1871</v>
      </c>
      <c r="K246" s="789" t="s">
        <v>1872</v>
      </c>
      <c r="L246" s="790">
        <v>1</v>
      </c>
      <c r="M246" s="811">
        <v>42583</v>
      </c>
      <c r="N246" s="811">
        <v>42825</v>
      </c>
      <c r="O246" s="791">
        <f t="shared" si="8"/>
        <v>34.571428571428569</v>
      </c>
      <c r="P246" s="804">
        <v>1</v>
      </c>
      <c r="Q246" s="789" t="s">
        <v>1873</v>
      </c>
      <c r="R246" s="95">
        <f t="shared" si="9"/>
        <v>1</v>
      </c>
      <c r="S246" s="794" t="str">
        <f t="array" aca="1" ref="S246" ca="1">IF(ISNUMBER(R246),IF(R246=100%,"CUMPLIDA",IF(AND(ISNUMBER(N246),ISNUMBER(INDIRECT("FECHA_"&amp;$B246,1))), IF(N246&lt;=INDIRECT("FECHA_"&amp;$B246,1),"INCUMPLIDA","PROCESO"), "VERIFICAR FECHA")),"SIN VALOR AVANCE")</f>
        <v>CUMPLIDA</v>
      </c>
    </row>
    <row r="247" spans="1:19" ht="105.75">
      <c r="A247" s="784" t="s">
        <v>17</v>
      </c>
      <c r="B247" s="785" t="s">
        <v>13</v>
      </c>
      <c r="C247" s="807"/>
      <c r="D247" s="807"/>
      <c r="E247" s="801"/>
      <c r="F247" s="802"/>
      <c r="G247" s="801"/>
      <c r="H247" s="801"/>
      <c r="I247" s="803" t="s">
        <v>1874</v>
      </c>
      <c r="J247" s="789" t="s">
        <v>1875</v>
      </c>
      <c r="K247" s="789" t="s">
        <v>164</v>
      </c>
      <c r="L247" s="790">
        <v>5</v>
      </c>
      <c r="M247" s="811">
        <v>42581</v>
      </c>
      <c r="N247" s="811">
        <v>42735</v>
      </c>
      <c r="O247" s="791">
        <f t="shared" si="8"/>
        <v>22</v>
      </c>
      <c r="P247" s="804">
        <v>5</v>
      </c>
      <c r="Q247" s="789" t="s">
        <v>1876</v>
      </c>
      <c r="R247" s="95">
        <f t="shared" si="9"/>
        <v>1</v>
      </c>
      <c r="S247" s="794" t="str">
        <f t="array" aca="1" ref="S247" ca="1">IF(ISNUMBER(R247),IF(R247=100%,"CUMPLIDA",IF(AND(ISNUMBER(N247),ISNUMBER(INDIRECT("FECHA_"&amp;$B247,1))), IF(N247&lt;=INDIRECT("FECHA_"&amp;$B247,1),"INCUMPLIDA","PROCESO"), "VERIFICAR FECHA")),"SIN VALOR AVANCE")</f>
        <v>CUMPLIDA</v>
      </c>
    </row>
    <row r="248" spans="1:19" ht="60.75" customHeight="1">
      <c r="A248" s="784" t="s">
        <v>17</v>
      </c>
      <c r="B248" s="785" t="s">
        <v>13</v>
      </c>
      <c r="C248" s="405" t="s">
        <v>1636</v>
      </c>
      <c r="D248" s="405" t="s">
        <v>1877</v>
      </c>
      <c r="E248" s="832" t="s">
        <v>1878</v>
      </c>
      <c r="F248" s="802"/>
      <c r="G248" s="832"/>
      <c r="H248" s="801" t="s">
        <v>1879</v>
      </c>
      <c r="I248" s="399" t="s">
        <v>1880</v>
      </c>
      <c r="J248" s="189" t="s">
        <v>1881</v>
      </c>
      <c r="K248" s="789" t="s">
        <v>1882</v>
      </c>
      <c r="L248" s="790">
        <v>6</v>
      </c>
      <c r="M248" s="196">
        <v>45292</v>
      </c>
      <c r="N248" s="196">
        <v>45868</v>
      </c>
      <c r="O248" s="791">
        <v>82.285714285714292</v>
      </c>
      <c r="P248" s="804">
        <v>6</v>
      </c>
      <c r="Q248" s="789" t="s">
        <v>1883</v>
      </c>
      <c r="R248" s="95">
        <f t="shared" si="9"/>
        <v>1</v>
      </c>
      <c r="S248" s="794" t="str">
        <f t="array" aca="1" ref="S248" ca="1">IF(ISNUMBER(R248),IF(R248=100%,"CUMPLIDA",IF(AND(ISNUMBER(N248),ISNUMBER(INDIRECT("FECHA_"&amp;$B248,1))), IF(N248&lt;=INDIRECT("FECHA_"&amp;$B248,1),"INCUMPLIDA","PROCESO"), "VERIFICAR FECHA")),"SIN VALOR AVANCE")</f>
        <v>CUMPLIDA</v>
      </c>
    </row>
    <row r="249" spans="1:19" ht="75">
      <c r="A249" s="784" t="s">
        <v>17</v>
      </c>
      <c r="B249" s="785" t="s">
        <v>13</v>
      </c>
      <c r="C249" s="405"/>
      <c r="D249" s="405"/>
      <c r="E249" s="832"/>
      <c r="F249" s="802"/>
      <c r="G249" s="832"/>
      <c r="H249" s="801"/>
      <c r="I249" s="801"/>
      <c r="J249" s="189" t="s">
        <v>1884</v>
      </c>
      <c r="K249" s="789" t="s">
        <v>1885</v>
      </c>
      <c r="L249" s="790">
        <v>1</v>
      </c>
      <c r="M249" s="196">
        <v>45292</v>
      </c>
      <c r="N249" s="196">
        <v>45868</v>
      </c>
      <c r="O249" s="791">
        <v>82.285714285714292</v>
      </c>
      <c r="P249" s="804">
        <v>1</v>
      </c>
      <c r="Q249" s="789" t="s">
        <v>1883</v>
      </c>
      <c r="R249" s="95">
        <f t="shared" si="9"/>
        <v>1</v>
      </c>
      <c r="S249" s="794" t="str">
        <f t="array" aca="1" ref="S249" ca="1">IF(ISNUMBER(R249),IF(R249=100%,"CUMPLIDA",IF(AND(ISNUMBER(N249),ISNUMBER(INDIRECT("FECHA_"&amp;$B249,1))), IF(N249&lt;=INDIRECT("FECHA_"&amp;$B249,1),"INCUMPLIDA","PROCESO"), "VERIFICAR FECHA")),"SIN VALOR AVANCE")</f>
        <v>CUMPLIDA</v>
      </c>
    </row>
    <row r="250" spans="1:19" ht="196.5">
      <c r="A250" s="784" t="s">
        <v>17</v>
      </c>
      <c r="B250" s="785" t="s">
        <v>13</v>
      </c>
      <c r="C250" s="405"/>
      <c r="D250" s="807"/>
      <c r="E250" s="801"/>
      <c r="F250" s="802"/>
      <c r="G250" s="801"/>
      <c r="H250" s="801"/>
      <c r="I250" s="192" t="s">
        <v>1886</v>
      </c>
      <c r="J250" s="789" t="s">
        <v>1887</v>
      </c>
      <c r="K250" s="789" t="s">
        <v>1888</v>
      </c>
      <c r="L250" s="790">
        <v>1</v>
      </c>
      <c r="M250" s="196">
        <v>45306</v>
      </c>
      <c r="N250" s="196">
        <v>45565</v>
      </c>
      <c r="O250" s="791">
        <v>37</v>
      </c>
      <c r="P250" s="804">
        <v>1</v>
      </c>
      <c r="Q250" s="789" t="s">
        <v>1889</v>
      </c>
      <c r="R250" s="95">
        <f t="shared" si="9"/>
        <v>1</v>
      </c>
      <c r="S250" s="794" t="str">
        <f t="array" aca="1" ref="S250" ca="1">IF(ISNUMBER(R250),IF(R250=100%,"CUMPLIDA",IF(AND(ISNUMBER(N250),ISNUMBER(INDIRECT("FECHA_"&amp;$B250,1))), IF(N250&lt;=INDIRECT("FECHA_"&amp;$B250,1),"INCUMPLIDA","PROCESO"), "VERIFICAR FECHA")),"SIN VALOR AVANCE")</f>
        <v>CUMPLIDA</v>
      </c>
    </row>
    <row r="251" spans="1:19" ht="90" customHeight="1">
      <c r="A251" s="784" t="s">
        <v>17</v>
      </c>
      <c r="B251" s="785" t="s">
        <v>13</v>
      </c>
      <c r="C251" s="400" t="s">
        <v>1403</v>
      </c>
      <c r="D251" s="400" t="s">
        <v>1890</v>
      </c>
      <c r="E251" s="788" t="s">
        <v>1891</v>
      </c>
      <c r="F251" s="787" t="s">
        <v>1454</v>
      </c>
      <c r="G251" s="788"/>
      <c r="H251" s="788" t="s">
        <v>1892</v>
      </c>
      <c r="I251" s="406" t="s">
        <v>1893</v>
      </c>
      <c r="J251" s="189" t="s">
        <v>1894</v>
      </c>
      <c r="K251" s="789" t="s">
        <v>215</v>
      </c>
      <c r="L251" s="790">
        <v>1</v>
      </c>
      <c r="M251" s="190">
        <v>46048</v>
      </c>
      <c r="N251" s="190">
        <v>46081</v>
      </c>
      <c r="O251" s="791">
        <f t="shared" ref="O251:O291" si="10">(N251-M251)/7</f>
        <v>4.7142857142857144</v>
      </c>
      <c r="P251" s="792">
        <v>0</v>
      </c>
      <c r="Q251" s="793" t="s">
        <v>1895</v>
      </c>
      <c r="R251" s="95">
        <f t="shared" si="9"/>
        <v>0</v>
      </c>
      <c r="S251" s="794" t="str">
        <f t="array" aca="1" ref="S251" ca="1">IF(ISNUMBER(R251),IF(R251=100%,"CUMPLIDA",IF(AND(ISNUMBER(N251),ISNUMBER(INDIRECT("FECHA_"&amp;$B251,1))), IF(N251&lt;=INDIRECT("FECHA_"&amp;$B251,1),"INCUMPLIDA","PROCESO"), "VERIFICAR FECHA")),"SIN VALOR AVANCE")</f>
        <v>PROCESO</v>
      </c>
    </row>
    <row r="252" spans="1:19" ht="150">
      <c r="A252" s="784" t="s">
        <v>17</v>
      </c>
      <c r="B252" s="785" t="s">
        <v>13</v>
      </c>
      <c r="C252" s="401"/>
      <c r="D252" s="401" t="s">
        <v>1890</v>
      </c>
      <c r="E252" s="797"/>
      <c r="F252" s="796"/>
      <c r="G252" s="797"/>
      <c r="H252" s="797"/>
      <c r="I252" s="408"/>
      <c r="J252" s="189" t="s">
        <v>1896</v>
      </c>
      <c r="K252" s="789" t="s">
        <v>1897</v>
      </c>
      <c r="L252" s="790">
        <v>12</v>
      </c>
      <c r="M252" s="190">
        <v>46052</v>
      </c>
      <c r="N252" s="190">
        <v>46417</v>
      </c>
      <c r="O252" s="791">
        <f t="shared" si="10"/>
        <v>52.142857142857146</v>
      </c>
      <c r="P252" s="792">
        <v>0</v>
      </c>
      <c r="Q252" s="793" t="s">
        <v>1898</v>
      </c>
      <c r="R252" s="95">
        <f t="shared" si="9"/>
        <v>0</v>
      </c>
      <c r="S252" s="794" t="str">
        <f t="array" aca="1" ref="S252" ca="1">IF(ISNUMBER(R252),IF(R252=100%,"CUMPLIDA",IF(AND(ISNUMBER(N252),ISNUMBER(INDIRECT("FECHA_"&amp;$B252,1))), IF(N252&lt;=INDIRECT("FECHA_"&amp;$B252,1),"INCUMPLIDA","PROCESO"), "VERIFICAR FECHA")),"SIN VALOR AVANCE")</f>
        <v>PROCESO</v>
      </c>
    </row>
    <row r="253" spans="1:19" ht="105.75">
      <c r="A253" s="784" t="s">
        <v>17</v>
      </c>
      <c r="B253" s="785" t="s">
        <v>13</v>
      </c>
      <c r="C253" s="401"/>
      <c r="D253" s="401" t="s">
        <v>1890</v>
      </c>
      <c r="E253" s="797"/>
      <c r="F253" s="796"/>
      <c r="G253" s="797"/>
      <c r="H253" s="797"/>
      <c r="I253" s="406" t="s">
        <v>1899</v>
      </c>
      <c r="J253" s="189" t="s">
        <v>1900</v>
      </c>
      <c r="K253" s="789" t="s">
        <v>1901</v>
      </c>
      <c r="L253" s="790">
        <v>5</v>
      </c>
      <c r="M253" s="190">
        <v>46052</v>
      </c>
      <c r="N253" s="190">
        <v>47118</v>
      </c>
      <c r="O253" s="791">
        <f t="shared" si="10"/>
        <v>152.28571428571428</v>
      </c>
      <c r="P253" s="792">
        <v>0</v>
      </c>
      <c r="Q253" s="793" t="s">
        <v>423</v>
      </c>
      <c r="R253" s="95">
        <f t="shared" si="9"/>
        <v>0</v>
      </c>
      <c r="S253" s="794" t="str">
        <f t="array" aca="1" ref="S253" ca="1">IF(ISNUMBER(R253),IF(R253=100%,"CUMPLIDA",IF(AND(ISNUMBER(N253),ISNUMBER(INDIRECT("FECHA_"&amp;$B253,1))), IF(N253&lt;=INDIRECT("FECHA_"&amp;$B253,1),"INCUMPLIDA","PROCESO"), "VERIFICAR FECHA")),"SIN VALOR AVANCE")</f>
        <v>PROCESO</v>
      </c>
    </row>
    <row r="254" spans="1:19" ht="105.75">
      <c r="A254" s="784" t="s">
        <v>17</v>
      </c>
      <c r="B254" s="785" t="s">
        <v>13</v>
      </c>
      <c r="C254" s="401"/>
      <c r="D254" s="401" t="s">
        <v>1890</v>
      </c>
      <c r="E254" s="797"/>
      <c r="F254" s="796"/>
      <c r="G254" s="797"/>
      <c r="H254" s="797"/>
      <c r="I254" s="408"/>
      <c r="J254" s="189" t="s">
        <v>1902</v>
      </c>
      <c r="K254" s="789" t="s">
        <v>1903</v>
      </c>
      <c r="L254" s="790">
        <v>1</v>
      </c>
      <c r="M254" s="190">
        <v>46052</v>
      </c>
      <c r="N254" s="190">
        <v>47118</v>
      </c>
      <c r="O254" s="791">
        <f t="shared" si="10"/>
        <v>152.28571428571428</v>
      </c>
      <c r="P254" s="792">
        <v>0</v>
      </c>
      <c r="Q254" s="793" t="s">
        <v>1904</v>
      </c>
      <c r="R254" s="95">
        <f t="shared" si="9"/>
        <v>0</v>
      </c>
      <c r="S254" s="794" t="str">
        <f t="array" aca="1" ref="S254" ca="1">IF(ISNUMBER(R254),IF(R254=100%,"CUMPLIDA",IF(AND(ISNUMBER(N254),ISNUMBER(INDIRECT("FECHA_"&amp;$B254,1))), IF(N254&lt;=INDIRECT("FECHA_"&amp;$B254,1),"INCUMPLIDA","PROCESO"), "VERIFICAR FECHA")),"SIN VALOR AVANCE")</f>
        <v>PROCESO</v>
      </c>
    </row>
    <row r="255" spans="1:19" ht="105.75">
      <c r="A255" s="784" t="s">
        <v>17</v>
      </c>
      <c r="B255" s="785" t="s">
        <v>13</v>
      </c>
      <c r="C255" s="401"/>
      <c r="D255" s="401" t="s">
        <v>1890</v>
      </c>
      <c r="E255" s="797"/>
      <c r="F255" s="796"/>
      <c r="G255" s="797"/>
      <c r="H255" s="797"/>
      <c r="I255" s="406" t="s">
        <v>1905</v>
      </c>
      <c r="J255" s="189" t="s">
        <v>1906</v>
      </c>
      <c r="K255" s="789" t="s">
        <v>1907</v>
      </c>
      <c r="L255" s="790">
        <v>1</v>
      </c>
      <c r="M255" s="190">
        <v>46048</v>
      </c>
      <c r="N255" s="190">
        <v>46081</v>
      </c>
      <c r="O255" s="791">
        <f t="shared" si="10"/>
        <v>4.7142857142857144</v>
      </c>
      <c r="P255" s="792">
        <v>0</v>
      </c>
      <c r="Q255" s="793" t="s">
        <v>1908</v>
      </c>
      <c r="R255" s="95">
        <f t="shared" si="9"/>
        <v>0</v>
      </c>
      <c r="S255" s="794" t="str">
        <f t="array" aca="1" ref="S255" ca="1">IF(ISNUMBER(R255),IF(R255=100%,"CUMPLIDA",IF(AND(ISNUMBER(N255),ISNUMBER(INDIRECT("FECHA_"&amp;$B255,1))), IF(N255&lt;=INDIRECT("FECHA_"&amp;$B255,1),"INCUMPLIDA","PROCESO"), "VERIFICAR FECHA")),"SIN VALOR AVANCE")</f>
        <v>PROCESO</v>
      </c>
    </row>
    <row r="256" spans="1:19" ht="45.75">
      <c r="A256" s="784" t="s">
        <v>17</v>
      </c>
      <c r="B256" s="785" t="s">
        <v>13</v>
      </c>
      <c r="C256" s="402"/>
      <c r="D256" s="402" t="s">
        <v>1890</v>
      </c>
      <c r="E256" s="800"/>
      <c r="F256" s="799"/>
      <c r="G256" s="800"/>
      <c r="H256" s="800"/>
      <c r="I256" s="408"/>
      <c r="J256" s="189" t="s">
        <v>1909</v>
      </c>
      <c r="K256" s="789" t="s">
        <v>1910</v>
      </c>
      <c r="L256" s="790">
        <v>1</v>
      </c>
      <c r="M256" s="190">
        <v>46052</v>
      </c>
      <c r="N256" s="190">
        <v>46112</v>
      </c>
      <c r="O256" s="791">
        <f t="shared" si="10"/>
        <v>8.5714285714285712</v>
      </c>
      <c r="P256" s="792">
        <v>0</v>
      </c>
      <c r="Q256" s="793" t="s">
        <v>1911</v>
      </c>
      <c r="R256" s="95">
        <f t="shared" si="9"/>
        <v>0</v>
      </c>
      <c r="S256" s="794" t="str">
        <f t="array" aca="1" ref="S256" ca="1">IF(ISNUMBER(R256),IF(R256=100%,"CUMPLIDA",IF(AND(ISNUMBER(N256),ISNUMBER(INDIRECT("FECHA_"&amp;$B256,1))), IF(N256&lt;=INDIRECT("FECHA_"&amp;$B256,1),"INCUMPLIDA","PROCESO"), "VERIFICAR FECHA")),"SIN VALOR AVANCE")</f>
        <v>PROCESO</v>
      </c>
    </row>
    <row r="257" spans="1:19" ht="90" customHeight="1">
      <c r="A257" s="784" t="s">
        <v>17</v>
      </c>
      <c r="B257" s="785" t="s">
        <v>13</v>
      </c>
      <c r="C257" s="833" t="s">
        <v>1403</v>
      </c>
      <c r="D257" s="833" t="s">
        <v>1890</v>
      </c>
      <c r="E257" s="788" t="s">
        <v>1912</v>
      </c>
      <c r="F257" s="787" t="s">
        <v>1454</v>
      </c>
      <c r="G257" s="788"/>
      <c r="H257" s="788" t="s">
        <v>1913</v>
      </c>
      <c r="I257" s="406" t="s">
        <v>1893</v>
      </c>
      <c r="J257" s="189" t="s">
        <v>1894</v>
      </c>
      <c r="K257" s="789" t="s">
        <v>215</v>
      </c>
      <c r="L257" s="790">
        <v>1</v>
      </c>
      <c r="M257" s="190">
        <v>46048</v>
      </c>
      <c r="N257" s="190">
        <v>46081</v>
      </c>
      <c r="O257" s="791">
        <f t="shared" si="10"/>
        <v>4.7142857142857144</v>
      </c>
      <c r="P257" s="792">
        <v>0</v>
      </c>
      <c r="Q257" s="793" t="s">
        <v>1895</v>
      </c>
      <c r="R257" s="95">
        <f t="shared" si="9"/>
        <v>0</v>
      </c>
      <c r="S257" s="794" t="str">
        <f t="array" aca="1" ref="S257" ca="1">IF(ISNUMBER(R257),IF(R257=100%,"CUMPLIDA",IF(AND(ISNUMBER(N257),ISNUMBER(INDIRECT("FECHA_"&amp;$B257,1))), IF(N257&lt;=INDIRECT("FECHA_"&amp;$B257,1),"INCUMPLIDA","PROCESO"), "VERIFICAR FECHA")),"SIN VALOR AVANCE")</f>
        <v>PROCESO</v>
      </c>
    </row>
    <row r="258" spans="1:19" ht="150">
      <c r="A258" s="784" t="s">
        <v>17</v>
      </c>
      <c r="B258" s="785" t="s">
        <v>13</v>
      </c>
      <c r="C258" s="834"/>
      <c r="D258" s="834" t="s">
        <v>1890</v>
      </c>
      <c r="E258" s="797"/>
      <c r="F258" s="796"/>
      <c r="G258" s="797"/>
      <c r="H258" s="797"/>
      <c r="I258" s="408"/>
      <c r="J258" s="189" t="s">
        <v>1896</v>
      </c>
      <c r="K258" s="789" t="s">
        <v>1897</v>
      </c>
      <c r="L258" s="790">
        <v>12</v>
      </c>
      <c r="M258" s="190">
        <v>46052</v>
      </c>
      <c r="N258" s="190">
        <v>46417</v>
      </c>
      <c r="O258" s="791">
        <f t="shared" si="10"/>
        <v>52.142857142857146</v>
      </c>
      <c r="P258" s="792">
        <v>0</v>
      </c>
      <c r="Q258" s="793" t="s">
        <v>1914</v>
      </c>
      <c r="R258" s="95">
        <f t="shared" si="9"/>
        <v>0</v>
      </c>
      <c r="S258" s="794" t="str">
        <f t="array" aca="1" ref="S258" ca="1">IF(ISNUMBER(R258),IF(R258=100%,"CUMPLIDA",IF(AND(ISNUMBER(N258),ISNUMBER(INDIRECT("FECHA_"&amp;$B258,1))), IF(N258&lt;=INDIRECT("FECHA_"&amp;$B258,1),"INCUMPLIDA","PROCESO"), "VERIFICAR FECHA")),"SIN VALOR AVANCE")</f>
        <v>PROCESO</v>
      </c>
    </row>
    <row r="259" spans="1:19" ht="105.75">
      <c r="A259" s="784" t="s">
        <v>17</v>
      </c>
      <c r="B259" s="785" t="s">
        <v>13</v>
      </c>
      <c r="C259" s="834"/>
      <c r="D259" s="834" t="s">
        <v>1890</v>
      </c>
      <c r="E259" s="797"/>
      <c r="F259" s="796"/>
      <c r="G259" s="797"/>
      <c r="H259" s="797"/>
      <c r="I259" s="406" t="s">
        <v>1899</v>
      </c>
      <c r="J259" s="189" t="s">
        <v>1900</v>
      </c>
      <c r="K259" s="789" t="s">
        <v>1901</v>
      </c>
      <c r="L259" s="790">
        <v>5</v>
      </c>
      <c r="M259" s="190">
        <v>46052</v>
      </c>
      <c r="N259" s="190">
        <v>47118</v>
      </c>
      <c r="O259" s="791">
        <f t="shared" si="10"/>
        <v>152.28571428571428</v>
      </c>
      <c r="P259" s="792">
        <v>0</v>
      </c>
      <c r="Q259" s="793" t="s">
        <v>423</v>
      </c>
      <c r="R259" s="95">
        <f t="shared" si="9"/>
        <v>0</v>
      </c>
      <c r="S259" s="794" t="str">
        <f t="array" aca="1" ref="S259" ca="1">IF(ISNUMBER(R259),IF(R259=100%,"CUMPLIDA",IF(AND(ISNUMBER(N259),ISNUMBER(INDIRECT("FECHA_"&amp;$B259,1))), IF(N259&lt;=INDIRECT("FECHA_"&amp;$B259,1),"INCUMPLIDA","PROCESO"), "VERIFICAR FECHA")),"SIN VALOR AVANCE")</f>
        <v>PROCESO</v>
      </c>
    </row>
    <row r="260" spans="1:19" ht="105.75">
      <c r="A260" s="784" t="s">
        <v>17</v>
      </c>
      <c r="B260" s="785" t="s">
        <v>13</v>
      </c>
      <c r="C260" s="834"/>
      <c r="D260" s="834" t="s">
        <v>1890</v>
      </c>
      <c r="E260" s="797"/>
      <c r="F260" s="796"/>
      <c r="G260" s="797"/>
      <c r="H260" s="797"/>
      <c r="I260" s="408"/>
      <c r="J260" s="189" t="s">
        <v>1902</v>
      </c>
      <c r="K260" s="789" t="s">
        <v>1915</v>
      </c>
      <c r="L260" s="790">
        <v>1</v>
      </c>
      <c r="M260" s="190">
        <v>46052</v>
      </c>
      <c r="N260" s="190">
        <v>47118</v>
      </c>
      <c r="O260" s="791">
        <f t="shared" si="10"/>
        <v>152.28571428571428</v>
      </c>
      <c r="P260" s="792">
        <v>0</v>
      </c>
      <c r="Q260" s="793" t="s">
        <v>1904</v>
      </c>
      <c r="R260" s="95">
        <f t="shared" si="9"/>
        <v>0</v>
      </c>
      <c r="S260" s="794" t="str">
        <f t="array" aca="1" ref="S260" ca="1">IF(ISNUMBER(R260),IF(R260=100%,"CUMPLIDA",IF(AND(ISNUMBER(N260),ISNUMBER(INDIRECT("FECHA_"&amp;$B260,1))), IF(N260&lt;=INDIRECT("FECHA_"&amp;$B260,1),"INCUMPLIDA","PROCESO"), "VERIFICAR FECHA")),"SIN VALOR AVANCE")</f>
        <v>PROCESO</v>
      </c>
    </row>
    <row r="261" spans="1:19" ht="105.75">
      <c r="A261" s="784" t="s">
        <v>17</v>
      </c>
      <c r="B261" s="785" t="s">
        <v>13</v>
      </c>
      <c r="C261" s="834"/>
      <c r="D261" s="834" t="s">
        <v>1890</v>
      </c>
      <c r="E261" s="797"/>
      <c r="F261" s="796"/>
      <c r="G261" s="797"/>
      <c r="H261" s="797"/>
      <c r="I261" s="406" t="s">
        <v>1905</v>
      </c>
      <c r="J261" s="189" t="s">
        <v>1916</v>
      </c>
      <c r="K261" s="789" t="s">
        <v>1907</v>
      </c>
      <c r="L261" s="790">
        <v>1</v>
      </c>
      <c r="M261" s="190">
        <v>46048</v>
      </c>
      <c r="N261" s="190">
        <v>46081</v>
      </c>
      <c r="O261" s="791">
        <f t="shared" si="10"/>
        <v>4.7142857142857144</v>
      </c>
      <c r="P261" s="792">
        <v>0</v>
      </c>
      <c r="Q261" s="793" t="s">
        <v>1908</v>
      </c>
      <c r="R261" s="95">
        <f t="shared" si="9"/>
        <v>0</v>
      </c>
      <c r="S261" s="794" t="str">
        <f t="array" aca="1" ref="S261" ca="1">IF(ISNUMBER(R261),IF(R261=100%,"CUMPLIDA",IF(AND(ISNUMBER(N261),ISNUMBER(INDIRECT("FECHA_"&amp;$B261,1))), IF(N261&lt;=INDIRECT("FECHA_"&amp;$B261,1),"INCUMPLIDA","PROCESO"), "VERIFICAR FECHA")),"SIN VALOR AVANCE")</f>
        <v>PROCESO</v>
      </c>
    </row>
    <row r="262" spans="1:19" ht="45.75">
      <c r="A262" s="784" t="s">
        <v>17</v>
      </c>
      <c r="B262" s="785" t="s">
        <v>13</v>
      </c>
      <c r="C262" s="835"/>
      <c r="D262" s="835" t="s">
        <v>1890</v>
      </c>
      <c r="E262" s="800"/>
      <c r="F262" s="799"/>
      <c r="G262" s="800"/>
      <c r="H262" s="800"/>
      <c r="I262" s="408"/>
      <c r="J262" s="189" t="s">
        <v>1909</v>
      </c>
      <c r="K262" s="789" t="s">
        <v>1910</v>
      </c>
      <c r="L262" s="790">
        <v>1</v>
      </c>
      <c r="M262" s="190">
        <v>46052</v>
      </c>
      <c r="N262" s="190">
        <v>46112</v>
      </c>
      <c r="O262" s="791">
        <f t="shared" si="10"/>
        <v>8.5714285714285712</v>
      </c>
      <c r="P262" s="792">
        <v>0</v>
      </c>
      <c r="Q262" s="793" t="s">
        <v>1911</v>
      </c>
      <c r="R262" s="95">
        <f t="shared" si="9"/>
        <v>0</v>
      </c>
      <c r="S262" s="794" t="str">
        <f t="array" aca="1" ref="S262" ca="1">IF(ISNUMBER(R262),IF(R262=100%,"CUMPLIDA",IF(AND(ISNUMBER(N262),ISNUMBER(INDIRECT("FECHA_"&amp;$B262,1))), IF(N262&lt;=INDIRECT("FECHA_"&amp;$B262,1),"INCUMPLIDA","PROCESO"), "VERIFICAR FECHA")),"SIN VALOR AVANCE")</f>
        <v>PROCESO</v>
      </c>
    </row>
    <row r="263" spans="1:19" ht="165.75" customHeight="1">
      <c r="A263" s="784" t="s">
        <v>17</v>
      </c>
      <c r="B263" s="785" t="s">
        <v>13</v>
      </c>
      <c r="C263" s="400" t="s">
        <v>1403</v>
      </c>
      <c r="D263" s="400" t="s">
        <v>1917</v>
      </c>
      <c r="E263" s="788" t="s">
        <v>1918</v>
      </c>
      <c r="F263" s="787"/>
      <c r="G263" s="788"/>
      <c r="H263" s="788" t="s">
        <v>1919</v>
      </c>
      <c r="I263" s="788" t="s">
        <v>1920</v>
      </c>
      <c r="J263" s="189" t="s">
        <v>1921</v>
      </c>
      <c r="K263" s="789" t="s">
        <v>1922</v>
      </c>
      <c r="L263" s="790">
        <v>5</v>
      </c>
      <c r="M263" s="190">
        <v>46052</v>
      </c>
      <c r="N263" s="190">
        <v>47118</v>
      </c>
      <c r="O263" s="791">
        <f t="shared" si="10"/>
        <v>152.28571428571428</v>
      </c>
      <c r="P263" s="792">
        <v>0</v>
      </c>
      <c r="Q263" s="789" t="s">
        <v>1923</v>
      </c>
      <c r="R263" s="95">
        <f t="shared" si="9"/>
        <v>0</v>
      </c>
      <c r="S263" s="794" t="str">
        <f t="array" aca="1" ref="S263" ca="1">IF(ISNUMBER(R263),IF(R263=100%,"CUMPLIDA",IF(AND(ISNUMBER(N263),ISNUMBER(INDIRECT("FECHA_"&amp;$B263,1))), IF(N263&lt;=INDIRECT("FECHA_"&amp;$B263,1),"INCUMPLIDA","PROCESO"), "VERIFICAR FECHA")),"SIN VALOR AVANCE")</f>
        <v>PROCESO</v>
      </c>
    </row>
    <row r="264" spans="1:19" ht="165.75">
      <c r="A264" s="784" t="s">
        <v>17</v>
      </c>
      <c r="B264" s="785" t="s">
        <v>13</v>
      </c>
      <c r="C264" s="402"/>
      <c r="D264" s="402" t="s">
        <v>1917</v>
      </c>
      <c r="E264" s="800"/>
      <c r="F264" s="799"/>
      <c r="G264" s="800"/>
      <c r="H264" s="800"/>
      <c r="I264" s="800"/>
      <c r="J264" s="189" t="s">
        <v>1924</v>
      </c>
      <c r="K264" s="789" t="s">
        <v>1925</v>
      </c>
      <c r="L264" s="790">
        <v>1</v>
      </c>
      <c r="M264" s="190">
        <v>46052</v>
      </c>
      <c r="N264" s="190">
        <v>47118</v>
      </c>
      <c r="O264" s="791">
        <f t="shared" si="10"/>
        <v>152.28571428571428</v>
      </c>
      <c r="P264" s="792">
        <v>0</v>
      </c>
      <c r="Q264" s="789" t="s">
        <v>1926</v>
      </c>
      <c r="R264" s="95">
        <f t="shared" si="9"/>
        <v>0</v>
      </c>
      <c r="S264" s="794" t="str">
        <f t="array" aca="1" ref="S264" ca="1">IF(ISNUMBER(R264),IF(R264=100%,"CUMPLIDA",IF(AND(ISNUMBER(N264),ISNUMBER(INDIRECT("FECHA_"&amp;$B264,1))), IF(N264&lt;=INDIRECT("FECHA_"&amp;$B264,1),"INCUMPLIDA","PROCESO"), "VERIFICAR FECHA")),"SIN VALOR AVANCE")</f>
        <v>PROCESO</v>
      </c>
    </row>
    <row r="265" spans="1:19" ht="150" customHeight="1">
      <c r="A265" s="784" t="s">
        <v>17</v>
      </c>
      <c r="B265" s="785" t="s">
        <v>13</v>
      </c>
      <c r="C265" s="836" t="s">
        <v>2900</v>
      </c>
      <c r="D265" s="819" t="s">
        <v>2901</v>
      </c>
      <c r="E265" s="801" t="s">
        <v>2902</v>
      </c>
      <c r="F265" s="837" t="s">
        <v>1454</v>
      </c>
      <c r="G265" s="801"/>
      <c r="H265" s="801" t="s">
        <v>2903</v>
      </c>
      <c r="I265" s="192" t="s">
        <v>1893</v>
      </c>
      <c r="J265" s="189" t="s">
        <v>2904</v>
      </c>
      <c r="K265" s="789" t="s">
        <v>258</v>
      </c>
      <c r="L265" s="790">
        <v>4</v>
      </c>
      <c r="M265" s="190">
        <v>46204</v>
      </c>
      <c r="N265" s="190">
        <v>46417</v>
      </c>
      <c r="O265" s="791">
        <f t="shared" si="10"/>
        <v>30.428571428571427</v>
      </c>
      <c r="P265" s="790">
        <v>0</v>
      </c>
      <c r="Q265" s="789" t="s">
        <v>2905</v>
      </c>
      <c r="R265" s="95">
        <f t="shared" si="9"/>
        <v>0</v>
      </c>
      <c r="S265" s="794" t="str">
        <f t="array" aca="1" ref="S265" ca="1">IF(ISNUMBER(R265),IF(R265=100%,"CUMPLIDA",IF(AND(ISNUMBER(N265),ISNUMBER(INDIRECT("FECHA_"&amp;$B265,1))), IF(N265&lt;=INDIRECT("FECHA_"&amp;$B265,1),"INCUMPLIDA","PROCESO"), "VERIFICAR FECHA")),"SIN VALOR AVANCE")</f>
        <v>PROCESO</v>
      </c>
    </row>
    <row r="266" spans="1:19" ht="105.75">
      <c r="A266" s="784" t="s">
        <v>17</v>
      </c>
      <c r="B266" s="785" t="s">
        <v>13</v>
      </c>
      <c r="C266" s="838"/>
      <c r="D266" s="819"/>
      <c r="E266" s="801"/>
      <c r="F266" s="837"/>
      <c r="G266" s="801"/>
      <c r="H266" s="801"/>
      <c r="I266" s="399" t="s">
        <v>2906</v>
      </c>
      <c r="J266" s="189" t="s">
        <v>2907</v>
      </c>
      <c r="K266" s="789" t="s">
        <v>2908</v>
      </c>
      <c r="L266" s="790">
        <v>5</v>
      </c>
      <c r="M266" s="190">
        <v>46204</v>
      </c>
      <c r="N266" s="190">
        <v>47118</v>
      </c>
      <c r="O266" s="791">
        <f t="shared" si="10"/>
        <v>130.57142857142858</v>
      </c>
      <c r="P266" s="790">
        <v>0</v>
      </c>
      <c r="Q266" s="789" t="s">
        <v>423</v>
      </c>
      <c r="R266" s="95">
        <f t="shared" si="9"/>
        <v>0</v>
      </c>
      <c r="S266" s="794" t="str">
        <f t="array" aca="1" ref="S266" ca="1">IF(ISNUMBER(R266),IF(R266=100%,"CUMPLIDA",IF(AND(ISNUMBER(N266),ISNUMBER(INDIRECT("FECHA_"&amp;$B266,1))), IF(N266&lt;=INDIRECT("FECHA_"&amp;$B266,1),"INCUMPLIDA","PROCESO"), "VERIFICAR FECHA")),"SIN VALOR AVANCE")</f>
        <v>PROCESO</v>
      </c>
    </row>
    <row r="267" spans="1:19" ht="105.75">
      <c r="A267" s="784" t="s">
        <v>17</v>
      </c>
      <c r="B267" s="785" t="s">
        <v>13</v>
      </c>
      <c r="C267" s="838"/>
      <c r="D267" s="819"/>
      <c r="E267" s="801"/>
      <c r="F267" s="837"/>
      <c r="G267" s="801"/>
      <c r="H267" s="801"/>
      <c r="I267" s="399"/>
      <c r="J267" s="189" t="s">
        <v>2909</v>
      </c>
      <c r="K267" s="789" t="s">
        <v>1903</v>
      </c>
      <c r="L267" s="790">
        <v>1</v>
      </c>
      <c r="M267" s="190">
        <v>46204</v>
      </c>
      <c r="N267" s="190">
        <v>47118</v>
      </c>
      <c r="O267" s="791">
        <f t="shared" si="10"/>
        <v>130.57142857142858</v>
      </c>
      <c r="P267" s="790">
        <v>0</v>
      </c>
      <c r="Q267" s="789" t="s">
        <v>423</v>
      </c>
      <c r="R267" s="95">
        <f t="shared" si="9"/>
        <v>0</v>
      </c>
      <c r="S267" s="794" t="str">
        <f t="array" aca="1" ref="S267" ca="1">IF(ISNUMBER(R267),IF(R267=100%,"CUMPLIDA",IF(AND(ISNUMBER(N267),ISNUMBER(INDIRECT("FECHA_"&amp;$B267,1))), IF(N267&lt;=INDIRECT("FECHA_"&amp;$B267,1),"INCUMPLIDA","PROCESO"), "VERIFICAR FECHA")),"SIN VALOR AVANCE")</f>
        <v>PROCESO</v>
      </c>
    </row>
    <row r="268" spans="1:19" ht="135">
      <c r="A268" s="839" t="s">
        <v>17</v>
      </c>
      <c r="B268" s="840" t="s">
        <v>13</v>
      </c>
      <c r="C268" s="838"/>
      <c r="D268" s="808"/>
      <c r="E268" s="788"/>
      <c r="F268" s="841"/>
      <c r="G268" s="788"/>
      <c r="H268" s="788"/>
      <c r="I268" s="194" t="s">
        <v>2910</v>
      </c>
      <c r="J268" s="461" t="s">
        <v>2911</v>
      </c>
      <c r="K268" s="461" t="s">
        <v>2912</v>
      </c>
      <c r="L268" s="842">
        <v>3</v>
      </c>
      <c r="M268" s="462">
        <v>46204</v>
      </c>
      <c r="N268" s="462">
        <v>46568</v>
      </c>
      <c r="O268" s="843">
        <f t="shared" si="10"/>
        <v>52</v>
      </c>
      <c r="P268" s="842">
        <v>0</v>
      </c>
      <c r="Q268" s="844" t="s">
        <v>2913</v>
      </c>
      <c r="R268" s="95">
        <f t="shared" si="9"/>
        <v>0</v>
      </c>
      <c r="S268" s="794" t="str">
        <f t="array" aca="1" ref="S268" ca="1">IF(ISNUMBER(R268),IF(R268=100%,"CUMPLIDA",IF(AND(ISNUMBER(N268),ISNUMBER(INDIRECT("FECHA_"&amp;$B268,1))), IF(N268&lt;=INDIRECT("FECHA_"&amp;$B268,1),"INCUMPLIDA","PROCESO"), "VERIFICAR FECHA")),"SIN VALOR AVANCE")</f>
        <v>PROCESO</v>
      </c>
    </row>
    <row r="269" spans="1:19" ht="150" customHeight="1">
      <c r="A269" s="784" t="s">
        <v>17</v>
      </c>
      <c r="B269" s="785" t="s">
        <v>13</v>
      </c>
      <c r="C269" s="807" t="s">
        <v>2900</v>
      </c>
      <c r="D269" s="807" t="s">
        <v>2901</v>
      </c>
      <c r="E269" s="832" t="s">
        <v>2914</v>
      </c>
      <c r="F269" s="845" t="s">
        <v>1454</v>
      </c>
      <c r="G269" s="832"/>
      <c r="H269" s="801" t="s">
        <v>2915</v>
      </c>
      <c r="I269" s="192" t="s">
        <v>1893</v>
      </c>
      <c r="J269" s="189" t="s">
        <v>2904</v>
      </c>
      <c r="K269" s="189" t="s">
        <v>258</v>
      </c>
      <c r="L269" s="790">
        <v>4</v>
      </c>
      <c r="M269" s="190">
        <v>46204</v>
      </c>
      <c r="N269" s="190">
        <v>46417</v>
      </c>
      <c r="O269" s="791">
        <f t="shared" si="10"/>
        <v>30.428571428571427</v>
      </c>
      <c r="P269" s="790">
        <v>0</v>
      </c>
      <c r="Q269" s="789" t="s">
        <v>2905</v>
      </c>
      <c r="R269" s="95">
        <f t="shared" si="9"/>
        <v>0</v>
      </c>
      <c r="S269" s="794" t="str">
        <f t="array" aca="1" ref="S269" ca="1">IF(ISNUMBER(R269),IF(R269=100%,"CUMPLIDA",IF(AND(ISNUMBER(N269),ISNUMBER(INDIRECT("FECHA_"&amp;$B269,1))), IF(N269&lt;=INDIRECT("FECHA_"&amp;$B269,1),"INCUMPLIDA","PROCESO"), "VERIFICAR FECHA")),"SIN VALOR AVANCE")</f>
        <v>PROCESO</v>
      </c>
    </row>
    <row r="270" spans="1:19" ht="105.75">
      <c r="A270" s="784" t="s">
        <v>17</v>
      </c>
      <c r="B270" s="785" t="s">
        <v>13</v>
      </c>
      <c r="C270" s="807"/>
      <c r="D270" s="807"/>
      <c r="E270" s="832"/>
      <c r="F270" s="845"/>
      <c r="G270" s="832"/>
      <c r="H270" s="801"/>
      <c r="I270" s="399" t="s">
        <v>2906</v>
      </c>
      <c r="J270" s="189" t="s">
        <v>2907</v>
      </c>
      <c r="K270" s="189" t="s">
        <v>2908</v>
      </c>
      <c r="L270" s="790">
        <v>5</v>
      </c>
      <c r="M270" s="190">
        <v>46204</v>
      </c>
      <c r="N270" s="190">
        <v>47118</v>
      </c>
      <c r="O270" s="791">
        <f t="shared" si="10"/>
        <v>130.57142857142858</v>
      </c>
      <c r="P270" s="790">
        <v>0</v>
      </c>
      <c r="Q270" s="789" t="s">
        <v>423</v>
      </c>
      <c r="R270" s="95">
        <f t="shared" si="9"/>
        <v>0</v>
      </c>
      <c r="S270" s="794" t="str">
        <f t="array" aca="1" ref="S270" ca="1">IF(ISNUMBER(R270),IF(R270=100%,"CUMPLIDA",IF(AND(ISNUMBER(N270),ISNUMBER(INDIRECT("FECHA_"&amp;$B270,1))), IF(N270&lt;=INDIRECT("FECHA_"&amp;$B270,1),"INCUMPLIDA","PROCESO"), "VERIFICAR FECHA")),"SIN VALOR AVANCE")</f>
        <v>PROCESO</v>
      </c>
    </row>
    <row r="271" spans="1:19" ht="105.75">
      <c r="A271" s="784" t="s">
        <v>17</v>
      </c>
      <c r="B271" s="785" t="s">
        <v>13</v>
      </c>
      <c r="C271" s="807"/>
      <c r="D271" s="807"/>
      <c r="E271" s="832"/>
      <c r="F271" s="845"/>
      <c r="G271" s="832"/>
      <c r="H271" s="801"/>
      <c r="I271" s="399"/>
      <c r="J271" s="189" t="s">
        <v>2909</v>
      </c>
      <c r="K271" s="189" t="s">
        <v>1903</v>
      </c>
      <c r="L271" s="790">
        <v>1</v>
      </c>
      <c r="M271" s="190">
        <v>46204</v>
      </c>
      <c r="N271" s="190">
        <v>47118</v>
      </c>
      <c r="O271" s="791">
        <f t="shared" si="10"/>
        <v>130.57142857142858</v>
      </c>
      <c r="P271" s="790">
        <v>0</v>
      </c>
      <c r="Q271" s="789" t="s">
        <v>423</v>
      </c>
      <c r="R271" s="95">
        <f t="shared" si="9"/>
        <v>0</v>
      </c>
      <c r="S271" s="794" t="str">
        <f t="array" aca="1" ref="S271" ca="1">IF(ISNUMBER(R271),IF(R271=100%,"CUMPLIDA",IF(AND(ISNUMBER(N271),ISNUMBER(INDIRECT("FECHA_"&amp;$B271,1))), IF(N271&lt;=INDIRECT("FECHA_"&amp;$B271,1),"INCUMPLIDA","PROCESO"), "VERIFICAR FECHA")),"SIN VALOR AVANCE")</f>
        <v>PROCESO</v>
      </c>
    </row>
    <row r="272" spans="1:19" ht="135">
      <c r="A272" s="784" t="s">
        <v>17</v>
      </c>
      <c r="B272" s="785" t="s">
        <v>13</v>
      </c>
      <c r="C272" s="807"/>
      <c r="D272" s="807"/>
      <c r="E272" s="832"/>
      <c r="F272" s="845"/>
      <c r="G272" s="832"/>
      <c r="H272" s="801"/>
      <c r="I272" s="192" t="s">
        <v>2910</v>
      </c>
      <c r="J272" s="189" t="s">
        <v>2911</v>
      </c>
      <c r="K272" s="189" t="s">
        <v>2912</v>
      </c>
      <c r="L272" s="790">
        <v>3</v>
      </c>
      <c r="M272" s="190">
        <v>46204</v>
      </c>
      <c r="N272" s="190">
        <v>46568</v>
      </c>
      <c r="O272" s="791">
        <f t="shared" si="10"/>
        <v>52</v>
      </c>
      <c r="P272" s="790">
        <v>0</v>
      </c>
      <c r="Q272" s="789" t="s">
        <v>2913</v>
      </c>
      <c r="R272" s="95">
        <f t="shared" si="9"/>
        <v>0</v>
      </c>
      <c r="S272" s="794" t="str">
        <f t="array" aca="1" ref="S272" ca="1">IF(ISNUMBER(R272),IF(R272=100%,"CUMPLIDA",IF(AND(ISNUMBER(N272),ISNUMBER(INDIRECT("FECHA_"&amp;$B272,1))), IF(N272&lt;=INDIRECT("FECHA_"&amp;$B272,1),"INCUMPLIDA","PROCESO"), "VERIFICAR FECHA")),"SIN VALOR AVANCE")</f>
        <v>PROCESO</v>
      </c>
    </row>
    <row r="273" spans="1:19" ht="210.75" customHeight="1">
      <c r="A273" s="293" t="s">
        <v>12</v>
      </c>
      <c r="B273" s="785" t="s">
        <v>13</v>
      </c>
      <c r="C273" s="807" t="s">
        <v>1519</v>
      </c>
      <c r="D273" s="807" t="s">
        <v>1520</v>
      </c>
      <c r="E273" s="801" t="s">
        <v>1521</v>
      </c>
      <c r="F273" s="802"/>
      <c r="G273" s="801"/>
      <c r="H273" s="801" t="s">
        <v>1522</v>
      </c>
      <c r="I273" s="803" t="s">
        <v>1523</v>
      </c>
      <c r="J273" s="789" t="s">
        <v>77</v>
      </c>
      <c r="K273" s="789" t="s">
        <v>1524</v>
      </c>
      <c r="L273" s="829">
        <v>1</v>
      </c>
      <c r="M273" s="811">
        <v>44136</v>
      </c>
      <c r="N273" s="811">
        <v>44865</v>
      </c>
      <c r="O273" s="791">
        <f t="shared" si="10"/>
        <v>104.14285714285714</v>
      </c>
      <c r="P273" s="829">
        <v>1</v>
      </c>
      <c r="Q273" s="789" t="s">
        <v>1525</v>
      </c>
      <c r="R273" s="95">
        <f>P273/L273</f>
        <v>1</v>
      </c>
      <c r="S273" s="794" t="str">
        <f t="array" aca="1" ref="S273" ca="1">IF(ISNUMBER(R273),IF(R273=100%,"CUMPLIDA",IF(AND(ISNUMBER(N273),ISNUMBER(INDIRECT("FECHA_"&amp;$B273,1))), IF(N273&lt;=INDIRECT("FECHA_"&amp;$B273,1),"INCUMPLIDA","PROCESO"), "VERIFICAR FECHA")),"SIN VALOR AVANCE")</f>
        <v>CUMPLIDA</v>
      </c>
    </row>
    <row r="274" spans="1:19" ht="195.75">
      <c r="A274" s="293" t="s">
        <v>12</v>
      </c>
      <c r="B274" s="785" t="s">
        <v>13</v>
      </c>
      <c r="C274" s="807"/>
      <c r="D274" s="807"/>
      <c r="E274" s="801"/>
      <c r="F274" s="802"/>
      <c r="G274" s="801"/>
      <c r="H274" s="801"/>
      <c r="I274" s="803" t="s">
        <v>1526</v>
      </c>
      <c r="J274" s="789" t="s">
        <v>77</v>
      </c>
      <c r="K274" s="789" t="s">
        <v>1524</v>
      </c>
      <c r="L274" s="829">
        <v>1</v>
      </c>
      <c r="M274" s="811">
        <v>44866</v>
      </c>
      <c r="N274" s="811">
        <v>46752</v>
      </c>
      <c r="O274" s="791">
        <f t="shared" si="10"/>
        <v>269.42857142857144</v>
      </c>
      <c r="P274" s="829">
        <v>0.68289999999999995</v>
      </c>
      <c r="Q274" s="789" t="s">
        <v>1527</v>
      </c>
      <c r="R274" s="95">
        <f>P274/L274</f>
        <v>0.68289999999999995</v>
      </c>
      <c r="S274" s="794" t="str">
        <f t="array" aca="1" ref="S274" ca="1">IF(ISNUMBER(R274),IF(R274=100%,"CUMPLIDA",IF(AND(ISNUMBER(N274),ISNUMBER(INDIRECT("FECHA_"&amp;$B274,1))), IF(N274&lt;=INDIRECT("FECHA_"&amp;$B274,1),"INCUMPLIDA","PROCESO"), "VERIFICAR FECHA")),"SIN VALOR AVANCE")</f>
        <v>PROCESO</v>
      </c>
    </row>
    <row r="275" spans="1:19" ht="225.75">
      <c r="A275" s="293" t="s">
        <v>12</v>
      </c>
      <c r="B275" s="785" t="s">
        <v>13</v>
      </c>
      <c r="C275" s="846" t="s">
        <v>1528</v>
      </c>
      <c r="D275" s="846" t="s">
        <v>1520</v>
      </c>
      <c r="E275" s="803" t="s">
        <v>1529</v>
      </c>
      <c r="F275" s="847"/>
      <c r="G275" s="803"/>
      <c r="H275" s="803" t="s">
        <v>1530</v>
      </c>
      <c r="I275" s="803" t="s">
        <v>1531</v>
      </c>
      <c r="J275" s="789" t="s">
        <v>77</v>
      </c>
      <c r="K275" s="789" t="s">
        <v>1524</v>
      </c>
      <c r="L275" s="829">
        <v>1</v>
      </c>
      <c r="M275" s="811">
        <v>44928</v>
      </c>
      <c r="N275" s="811">
        <v>46234</v>
      </c>
      <c r="O275" s="791">
        <f t="shared" si="10"/>
        <v>186.57142857142858</v>
      </c>
      <c r="P275" s="829">
        <v>0.97650000000000003</v>
      </c>
      <c r="Q275" s="789" t="s">
        <v>1532</v>
      </c>
      <c r="R275" s="95">
        <v>0.97650000000000003</v>
      </c>
      <c r="S275" s="794" t="str">
        <f t="array" aca="1" ref="S275" ca="1">IF(ISNUMBER(R275),IF(R275=100%,"CUMPLIDA",IF(AND(ISNUMBER(N275),ISNUMBER(INDIRECT("FECHA_"&amp;$B275,1))), IF(N275&lt;=INDIRECT("FECHA_"&amp;$B275,1),"INCUMPLIDA","PROCESO"), "VERIFICAR FECHA")),"SIN VALOR AVANCE")</f>
        <v>PROCESO</v>
      </c>
    </row>
    <row r="276" spans="1:19" ht="285.75">
      <c r="A276" s="293" t="s">
        <v>12</v>
      </c>
      <c r="B276" s="785" t="s">
        <v>13</v>
      </c>
      <c r="C276" s="846" t="s">
        <v>1533</v>
      </c>
      <c r="D276" s="846" t="s">
        <v>1534</v>
      </c>
      <c r="E276" s="803" t="s">
        <v>1535</v>
      </c>
      <c r="F276" s="847"/>
      <c r="G276" s="803"/>
      <c r="H276" s="803" t="s">
        <v>1536</v>
      </c>
      <c r="I276" s="803" t="s">
        <v>1537</v>
      </c>
      <c r="J276" s="195" t="s">
        <v>77</v>
      </c>
      <c r="K276" s="789" t="s">
        <v>1524</v>
      </c>
      <c r="L276" s="829">
        <v>1</v>
      </c>
      <c r="M276" s="811">
        <v>44928</v>
      </c>
      <c r="N276" s="811">
        <v>46234</v>
      </c>
      <c r="O276" s="791">
        <f t="shared" si="10"/>
        <v>186.57142857142858</v>
      </c>
      <c r="P276" s="829">
        <v>0.97650000000000003</v>
      </c>
      <c r="Q276" s="789" t="s">
        <v>1538</v>
      </c>
      <c r="R276" s="95">
        <v>0.97650000000000003</v>
      </c>
      <c r="S276" s="794" t="str">
        <f t="array" aca="1" ref="S276" ca="1">IF(ISNUMBER(R276),IF(R276=100%,"CUMPLIDA",IF(AND(ISNUMBER(N276),ISNUMBER(INDIRECT("FECHA_"&amp;$B276,1))), IF(N276&lt;=INDIRECT("FECHA_"&amp;$B276,1),"INCUMPLIDA","PROCESO"), "VERIFICAR FECHA")),"SIN VALOR AVANCE")</f>
        <v>PROCESO</v>
      </c>
    </row>
    <row r="277" spans="1:19" ht="150.75">
      <c r="A277" s="293" t="s">
        <v>12</v>
      </c>
      <c r="B277" s="785" t="s">
        <v>13</v>
      </c>
      <c r="C277" s="846" t="s">
        <v>1539</v>
      </c>
      <c r="D277" s="846" t="s">
        <v>1540</v>
      </c>
      <c r="E277" s="803" t="s">
        <v>1541</v>
      </c>
      <c r="F277" s="847"/>
      <c r="G277" s="803"/>
      <c r="H277" s="803" t="s">
        <v>1542</v>
      </c>
      <c r="I277" s="803" t="s">
        <v>1543</v>
      </c>
      <c r="J277" s="789" t="s">
        <v>1544</v>
      </c>
      <c r="K277" s="789" t="s">
        <v>1545</v>
      </c>
      <c r="L277" s="829">
        <v>1</v>
      </c>
      <c r="M277" s="811">
        <v>44928</v>
      </c>
      <c r="N277" s="811">
        <v>46599</v>
      </c>
      <c r="O277" s="791">
        <f t="shared" si="10"/>
        <v>238.71428571428572</v>
      </c>
      <c r="P277" s="829">
        <v>0.67820000000000003</v>
      </c>
      <c r="Q277" s="789" t="s">
        <v>1546</v>
      </c>
      <c r="R277" s="95">
        <f>P277/L277</f>
        <v>0.67820000000000003</v>
      </c>
      <c r="S277" s="794" t="str">
        <f t="array" aca="1" ref="S277" ca="1">IF(ISNUMBER(R277),IF(R277=100%,"CUMPLIDA",IF(AND(ISNUMBER(N277),ISNUMBER(INDIRECT("FECHA_"&amp;$B277,1))), IF(N277&lt;=INDIRECT("FECHA_"&amp;$B277,1),"INCUMPLIDA","PROCESO"), "VERIFICAR FECHA")),"SIN VALOR AVANCE")</f>
        <v>PROCESO</v>
      </c>
    </row>
    <row r="278" spans="1:19" ht="165.75">
      <c r="A278" s="293" t="s">
        <v>12</v>
      </c>
      <c r="B278" s="785" t="s">
        <v>13</v>
      </c>
      <c r="C278" s="848" t="s">
        <v>1547</v>
      </c>
      <c r="D278" s="848" t="s">
        <v>1548</v>
      </c>
      <c r="E278" s="849" t="s">
        <v>1549</v>
      </c>
      <c r="F278" s="850"/>
      <c r="G278" s="849"/>
      <c r="H278" s="851" t="s">
        <v>1550</v>
      </c>
      <c r="I278" s="803" t="s">
        <v>1551</v>
      </c>
      <c r="J278" s="195" t="s">
        <v>1544</v>
      </c>
      <c r="K278" s="852" t="s">
        <v>1552</v>
      </c>
      <c r="L278" s="829">
        <v>1</v>
      </c>
      <c r="M278" s="811">
        <v>44928</v>
      </c>
      <c r="N278" s="811">
        <v>46387</v>
      </c>
      <c r="O278" s="791">
        <f t="shared" si="10"/>
        <v>208.42857142857142</v>
      </c>
      <c r="P278" s="829">
        <v>0.99139999999999995</v>
      </c>
      <c r="Q278" s="853" t="s">
        <v>1553</v>
      </c>
      <c r="R278" s="95">
        <f>P278/L278</f>
        <v>0.99139999999999995</v>
      </c>
      <c r="S278" s="794" t="str">
        <f t="array" aca="1" ref="S278" ca="1">IF(ISNUMBER(R278),IF(R278=100%,"CUMPLIDA",IF(AND(ISNUMBER(N278),ISNUMBER(INDIRECT("FECHA_"&amp;$B278,1))), IF(N278&lt;=INDIRECT("FECHA_"&amp;$B278,1),"INCUMPLIDA","PROCESO"), "VERIFICAR FECHA")),"SIN VALOR AVANCE")</f>
        <v>PROCESO</v>
      </c>
    </row>
    <row r="279" spans="1:19" ht="105.75" customHeight="1">
      <c r="A279" s="293" t="s">
        <v>12</v>
      </c>
      <c r="B279" s="785" t="s">
        <v>13</v>
      </c>
      <c r="C279" s="807" t="s">
        <v>1554</v>
      </c>
      <c r="D279" s="807" t="s">
        <v>1555</v>
      </c>
      <c r="E279" s="801" t="s">
        <v>1556</v>
      </c>
      <c r="F279" s="802"/>
      <c r="G279" s="801"/>
      <c r="H279" s="801" t="s">
        <v>1557</v>
      </c>
      <c r="I279" s="801" t="s">
        <v>1558</v>
      </c>
      <c r="J279" s="789" t="s">
        <v>1559</v>
      </c>
      <c r="K279" s="789" t="s">
        <v>1560</v>
      </c>
      <c r="L279" s="790">
        <v>1</v>
      </c>
      <c r="M279" s="806">
        <v>42064</v>
      </c>
      <c r="N279" s="806">
        <v>42277</v>
      </c>
      <c r="O279" s="791">
        <f t="shared" si="10"/>
        <v>30.428571428571427</v>
      </c>
      <c r="P279" s="790">
        <v>1</v>
      </c>
      <c r="Q279" s="815" t="s">
        <v>1561</v>
      </c>
      <c r="R279" s="95">
        <f t="shared" ref="R279:R324" si="11">P279/L279</f>
        <v>1</v>
      </c>
      <c r="S279" s="794" t="str">
        <f t="array" aca="1" ref="S279" ca="1">IF(ISNUMBER(R279),IF(R279=100%,"CUMPLIDA",IF(AND(ISNUMBER(N279),ISNUMBER(INDIRECT("FECHA_"&amp;$B279,1))), IF(N279&lt;=INDIRECT("FECHA_"&amp;$B279,1),"INCUMPLIDA","PROCESO"), "VERIFICAR FECHA")),"SIN VALOR AVANCE")</f>
        <v>CUMPLIDA</v>
      </c>
    </row>
    <row r="280" spans="1:19" ht="105.75">
      <c r="A280" s="293" t="s">
        <v>12</v>
      </c>
      <c r="B280" s="785" t="s">
        <v>13</v>
      </c>
      <c r="C280" s="807"/>
      <c r="D280" s="807"/>
      <c r="E280" s="801"/>
      <c r="F280" s="802"/>
      <c r="G280" s="801"/>
      <c r="H280" s="801"/>
      <c r="I280" s="801"/>
      <c r="J280" s="789" t="s">
        <v>1562</v>
      </c>
      <c r="K280" s="789" t="s">
        <v>1563</v>
      </c>
      <c r="L280" s="790">
        <v>1</v>
      </c>
      <c r="M280" s="806">
        <v>42064</v>
      </c>
      <c r="N280" s="806">
        <v>42308</v>
      </c>
      <c r="O280" s="791">
        <f t="shared" si="10"/>
        <v>34.857142857142854</v>
      </c>
      <c r="P280" s="790">
        <v>1</v>
      </c>
      <c r="Q280" s="815" t="s">
        <v>1564</v>
      </c>
      <c r="R280" s="95">
        <f t="shared" si="11"/>
        <v>1</v>
      </c>
      <c r="S280" s="794" t="str">
        <f t="array" aca="1" ref="S280" ca="1">IF(ISNUMBER(R280),IF(R280=100%,"CUMPLIDA",IF(AND(ISNUMBER(N280),ISNUMBER(INDIRECT("FECHA_"&amp;$B280,1))), IF(N280&lt;=INDIRECT("FECHA_"&amp;$B280,1),"INCUMPLIDA","PROCESO"), "VERIFICAR FECHA")),"SIN VALOR AVANCE")</f>
        <v>CUMPLIDA</v>
      </c>
    </row>
    <row r="281" spans="1:19" ht="285.75">
      <c r="A281" s="293" t="s">
        <v>12</v>
      </c>
      <c r="B281" s="785" t="s">
        <v>13</v>
      </c>
      <c r="C281" s="807"/>
      <c r="D281" s="807"/>
      <c r="E281" s="801"/>
      <c r="F281" s="802"/>
      <c r="G281" s="801"/>
      <c r="H281" s="801"/>
      <c r="I281" s="801" t="s">
        <v>1565</v>
      </c>
      <c r="J281" s="789" t="s">
        <v>1566</v>
      </c>
      <c r="K281" s="854" t="s">
        <v>1567</v>
      </c>
      <c r="L281" s="855">
        <v>2874988645</v>
      </c>
      <c r="M281" s="811">
        <v>45839</v>
      </c>
      <c r="N281" s="806">
        <v>46569</v>
      </c>
      <c r="O281" s="791">
        <f t="shared" si="10"/>
        <v>104.28571428571429</v>
      </c>
      <c r="P281" s="856">
        <v>2199254935</v>
      </c>
      <c r="Q281" s="857" t="s">
        <v>1568</v>
      </c>
      <c r="R281" s="95">
        <f t="shared" si="11"/>
        <v>0.76496125952525285</v>
      </c>
      <c r="S281" s="794" t="str">
        <f t="array" aca="1" ref="S281" ca="1">IF(ISNUMBER(R281),IF(R281=100%,"CUMPLIDA",IF(AND(ISNUMBER(N281),ISNUMBER(INDIRECT("FECHA_"&amp;$B281,1))), IF(N281&lt;=INDIRECT("FECHA_"&amp;$B281,1),"INCUMPLIDA","PROCESO"), "VERIFICAR FECHA")),"SIN VALOR AVANCE")</f>
        <v>PROCESO</v>
      </c>
    </row>
    <row r="282" spans="1:19" ht="300.75">
      <c r="A282" s="293" t="s">
        <v>12</v>
      </c>
      <c r="B282" s="785" t="s">
        <v>13</v>
      </c>
      <c r="C282" s="807"/>
      <c r="D282" s="807"/>
      <c r="E282" s="801"/>
      <c r="F282" s="802"/>
      <c r="G282" s="801"/>
      <c r="H282" s="801"/>
      <c r="I282" s="801"/>
      <c r="J282" s="789" t="s">
        <v>1569</v>
      </c>
      <c r="K282" s="789" t="s">
        <v>1570</v>
      </c>
      <c r="L282" s="855">
        <v>2874988645</v>
      </c>
      <c r="M282" s="811">
        <v>45839</v>
      </c>
      <c r="N282" s="806">
        <v>46569</v>
      </c>
      <c r="O282" s="791">
        <f t="shared" si="10"/>
        <v>104.28571428571429</v>
      </c>
      <c r="P282" s="855">
        <v>1928164455</v>
      </c>
      <c r="Q282" s="857" t="s">
        <v>1571</v>
      </c>
      <c r="R282" s="95">
        <f t="shared" si="11"/>
        <v>0.67066854624046701</v>
      </c>
      <c r="S282" s="794" t="str">
        <f t="array" aca="1" ref="S282" ca="1">IF(ISNUMBER(R282),IF(R282=100%,"CUMPLIDA",IF(AND(ISNUMBER(N282),ISNUMBER(INDIRECT("FECHA_"&amp;$B282,1))), IF(N282&lt;=INDIRECT("FECHA_"&amp;$B282,1),"INCUMPLIDA","PROCESO"), "VERIFICAR FECHA")),"SIN VALOR AVANCE")</f>
        <v>PROCESO</v>
      </c>
    </row>
    <row r="283" spans="1:19" ht="165.75">
      <c r="A283" s="293" t="s">
        <v>12</v>
      </c>
      <c r="B283" s="785" t="s">
        <v>13</v>
      </c>
      <c r="C283" s="807"/>
      <c r="D283" s="807"/>
      <c r="E283" s="801"/>
      <c r="F283" s="802"/>
      <c r="G283" s="801"/>
      <c r="H283" s="801"/>
      <c r="I283" s="803" t="s">
        <v>1572</v>
      </c>
      <c r="J283" s="789" t="s">
        <v>1573</v>
      </c>
      <c r="K283" s="789" t="s">
        <v>700</v>
      </c>
      <c r="L283" s="790">
        <v>1</v>
      </c>
      <c r="M283" s="806">
        <v>43952</v>
      </c>
      <c r="N283" s="806">
        <v>44196</v>
      </c>
      <c r="O283" s="791">
        <f t="shared" si="10"/>
        <v>34.857142857142854</v>
      </c>
      <c r="P283" s="790">
        <v>1</v>
      </c>
      <c r="Q283" s="815" t="s">
        <v>1574</v>
      </c>
      <c r="R283" s="95">
        <f t="shared" si="11"/>
        <v>1</v>
      </c>
      <c r="S283" s="794" t="str">
        <f t="array" aca="1" ref="S283" ca="1">IF(ISNUMBER(R283),IF(R283=100%,"CUMPLIDA",IF(AND(ISNUMBER(N283),ISNUMBER(INDIRECT("FECHA_"&amp;$B283,1))), IF(N283&lt;=INDIRECT("FECHA_"&amp;$B283,1),"INCUMPLIDA","PROCESO"), "VERIFICAR FECHA")),"SIN VALOR AVANCE")</f>
        <v>CUMPLIDA</v>
      </c>
    </row>
    <row r="284" spans="1:19" ht="165.75">
      <c r="A284" s="293" t="s">
        <v>12</v>
      </c>
      <c r="B284" s="785" t="s">
        <v>13</v>
      </c>
      <c r="C284" s="807" t="s">
        <v>1575</v>
      </c>
      <c r="D284" s="807" t="s">
        <v>1576</v>
      </c>
      <c r="E284" s="801" t="s">
        <v>1577</v>
      </c>
      <c r="F284" s="802"/>
      <c r="G284" s="801"/>
      <c r="H284" s="801" t="s">
        <v>1578</v>
      </c>
      <c r="I284" s="803" t="s">
        <v>1579</v>
      </c>
      <c r="J284" s="789" t="s">
        <v>1580</v>
      </c>
      <c r="K284" s="789" t="s">
        <v>1581</v>
      </c>
      <c r="L284" s="790">
        <v>1</v>
      </c>
      <c r="M284" s="811">
        <v>44172</v>
      </c>
      <c r="N284" s="811">
        <v>44211</v>
      </c>
      <c r="O284" s="791">
        <f t="shared" si="10"/>
        <v>5.5714285714285712</v>
      </c>
      <c r="P284" s="804">
        <v>1</v>
      </c>
      <c r="Q284" s="789" t="s">
        <v>1582</v>
      </c>
      <c r="R284" s="95">
        <f t="shared" si="11"/>
        <v>1</v>
      </c>
      <c r="S284" s="794" t="str">
        <f t="array" aca="1" ref="S284" ca="1">IF(ISNUMBER(R284),IF(R284=100%,"CUMPLIDA",IF(AND(ISNUMBER(N284),ISNUMBER(INDIRECT("FECHA_"&amp;$B284,1))), IF(N284&lt;=INDIRECT("FECHA_"&amp;$B284,1),"INCUMPLIDA","PROCESO"), "VERIFICAR FECHA")),"SIN VALOR AVANCE")</f>
        <v>CUMPLIDA</v>
      </c>
    </row>
    <row r="285" spans="1:19" ht="180.75">
      <c r="A285" s="293" t="s">
        <v>12</v>
      </c>
      <c r="B285" s="785" t="s">
        <v>13</v>
      </c>
      <c r="C285" s="807"/>
      <c r="D285" s="807"/>
      <c r="E285" s="801"/>
      <c r="F285" s="802"/>
      <c r="G285" s="801"/>
      <c r="H285" s="801"/>
      <c r="I285" s="801" t="s">
        <v>1583</v>
      </c>
      <c r="J285" s="789" t="s">
        <v>1584</v>
      </c>
      <c r="K285" s="854" t="s">
        <v>1567</v>
      </c>
      <c r="L285" s="829">
        <v>1</v>
      </c>
      <c r="M285" s="811">
        <v>44928</v>
      </c>
      <c r="N285" s="811">
        <v>46022</v>
      </c>
      <c r="O285" s="791">
        <f t="shared" si="10"/>
        <v>156.28571428571428</v>
      </c>
      <c r="P285" s="829">
        <v>1</v>
      </c>
      <c r="Q285" s="789" t="s">
        <v>1585</v>
      </c>
      <c r="R285" s="95">
        <f t="shared" si="11"/>
        <v>1</v>
      </c>
      <c r="S285" s="794" t="str">
        <f t="array" aca="1" ref="S285" ca="1">IF(ISNUMBER(R285),IF(R285=100%,"CUMPLIDA",IF(AND(ISNUMBER(N285),ISNUMBER(INDIRECT("FECHA_"&amp;$B285,1))), IF(N285&lt;=INDIRECT("FECHA_"&amp;$B285,1),"INCUMPLIDA","PROCESO"), "VERIFICAR FECHA")),"SIN VALOR AVANCE")</f>
        <v>CUMPLIDA</v>
      </c>
    </row>
    <row r="286" spans="1:19" ht="210.75">
      <c r="A286" s="293" t="s">
        <v>12</v>
      </c>
      <c r="B286" s="785" t="s">
        <v>13</v>
      </c>
      <c r="C286" s="807"/>
      <c r="D286" s="807"/>
      <c r="E286" s="801"/>
      <c r="F286" s="802"/>
      <c r="G286" s="801"/>
      <c r="H286" s="801"/>
      <c r="I286" s="801"/>
      <c r="J286" s="789" t="s">
        <v>1586</v>
      </c>
      <c r="K286" s="789" t="s">
        <v>1587</v>
      </c>
      <c r="L286" s="829">
        <v>1</v>
      </c>
      <c r="M286" s="811">
        <v>44928</v>
      </c>
      <c r="N286" s="811">
        <v>46387</v>
      </c>
      <c r="O286" s="791">
        <f t="shared" si="10"/>
        <v>208.42857142857142</v>
      </c>
      <c r="P286" s="829">
        <v>0.97540000000000004</v>
      </c>
      <c r="Q286" s="789" t="s">
        <v>1588</v>
      </c>
      <c r="R286" s="95">
        <f t="shared" si="11"/>
        <v>0.97540000000000004</v>
      </c>
      <c r="S286" s="794" t="str">
        <f t="array" aca="1" ref="S286" ca="1">IF(ISNUMBER(R286),IF(R286=100%,"CUMPLIDA",IF(AND(ISNUMBER(N286),ISNUMBER(INDIRECT("FECHA_"&amp;$B286,1))), IF(N286&lt;=INDIRECT("FECHA_"&amp;$B286,1),"INCUMPLIDA","PROCESO"), "VERIFICAR FECHA")),"SIN VALOR AVANCE")</f>
        <v>PROCESO</v>
      </c>
    </row>
    <row r="287" spans="1:19" ht="195.75">
      <c r="A287" s="293" t="s">
        <v>12</v>
      </c>
      <c r="B287" s="785" t="s">
        <v>13</v>
      </c>
      <c r="C287" s="807"/>
      <c r="D287" s="807"/>
      <c r="E287" s="801"/>
      <c r="F287" s="802"/>
      <c r="G287" s="801"/>
      <c r="H287" s="801"/>
      <c r="I287" s="801" t="s">
        <v>1589</v>
      </c>
      <c r="J287" s="789" t="s">
        <v>1584</v>
      </c>
      <c r="K287" s="789" t="s">
        <v>1590</v>
      </c>
      <c r="L287" s="829">
        <v>1</v>
      </c>
      <c r="M287" s="811">
        <v>44928</v>
      </c>
      <c r="N287" s="811">
        <v>45657</v>
      </c>
      <c r="O287" s="791">
        <f t="shared" si="10"/>
        <v>104.14285714285714</v>
      </c>
      <c r="P287" s="829">
        <v>1</v>
      </c>
      <c r="Q287" s="789" t="s">
        <v>1591</v>
      </c>
      <c r="R287" s="95">
        <f t="shared" si="11"/>
        <v>1</v>
      </c>
      <c r="S287" s="794" t="str">
        <f t="array" aca="1" ref="S287" ca="1">IF(ISNUMBER(R287),IF(R287=100%,"CUMPLIDA",IF(AND(ISNUMBER(N287),ISNUMBER(INDIRECT("FECHA_"&amp;$B287,1))), IF(N287&lt;=INDIRECT("FECHA_"&amp;$B287,1),"INCUMPLIDA","PROCESO"), "VERIFICAR FECHA")),"SIN VALOR AVANCE")</f>
        <v>CUMPLIDA</v>
      </c>
    </row>
    <row r="288" spans="1:19" ht="210.75">
      <c r="A288" s="293" t="s">
        <v>12</v>
      </c>
      <c r="B288" s="785" t="s">
        <v>13</v>
      </c>
      <c r="C288" s="807"/>
      <c r="D288" s="807"/>
      <c r="E288" s="801"/>
      <c r="F288" s="802"/>
      <c r="G288" s="801"/>
      <c r="H288" s="801"/>
      <c r="I288" s="801"/>
      <c r="J288" s="789" t="s">
        <v>1586</v>
      </c>
      <c r="K288" s="789" t="s">
        <v>1587</v>
      </c>
      <c r="L288" s="829">
        <v>1</v>
      </c>
      <c r="M288" s="811">
        <v>44928</v>
      </c>
      <c r="N288" s="811">
        <v>46022</v>
      </c>
      <c r="O288" s="791">
        <f t="shared" si="10"/>
        <v>156.28571428571428</v>
      </c>
      <c r="P288" s="829">
        <v>1</v>
      </c>
      <c r="Q288" s="789" t="s">
        <v>1592</v>
      </c>
      <c r="R288" s="95">
        <f t="shared" si="11"/>
        <v>1</v>
      </c>
      <c r="S288" s="794" t="str">
        <f t="array" aca="1" ref="S288" ca="1">IF(ISNUMBER(R288),IF(R288=100%,"CUMPLIDA",IF(AND(ISNUMBER(N288),ISNUMBER(INDIRECT("FECHA_"&amp;$B288,1))), IF(N288&lt;=INDIRECT("FECHA_"&amp;$B288,1),"INCUMPLIDA","PROCESO"), "VERIFICAR FECHA")),"SIN VALOR AVANCE")</f>
        <v>CUMPLIDA</v>
      </c>
    </row>
    <row r="289" spans="1:19" ht="180.75">
      <c r="A289" s="293" t="s">
        <v>12</v>
      </c>
      <c r="B289" s="785" t="s">
        <v>13</v>
      </c>
      <c r="C289" s="807"/>
      <c r="D289" s="807"/>
      <c r="E289" s="801"/>
      <c r="F289" s="802"/>
      <c r="G289" s="801"/>
      <c r="H289" s="801"/>
      <c r="I289" s="803" t="s">
        <v>1593</v>
      </c>
      <c r="J289" s="815" t="s">
        <v>1594</v>
      </c>
      <c r="K289" s="815" t="s">
        <v>1595</v>
      </c>
      <c r="L289" s="829">
        <v>1</v>
      </c>
      <c r="M289" s="811">
        <v>46148</v>
      </c>
      <c r="N289" s="811">
        <v>46387</v>
      </c>
      <c r="O289" s="791">
        <f t="shared" si="10"/>
        <v>34.142857142857146</v>
      </c>
      <c r="P289" s="829">
        <v>0</v>
      </c>
      <c r="Q289" s="789" t="s">
        <v>1596</v>
      </c>
      <c r="R289" s="95">
        <f t="shared" si="11"/>
        <v>0</v>
      </c>
      <c r="S289" s="794" t="str">
        <f t="array" aca="1" ref="S289" ca="1">IF(ISNUMBER(R289),IF(R289=100%,"CUMPLIDA",IF(AND(ISNUMBER(N289),ISNUMBER(INDIRECT("FECHA_"&amp;$B289,1))), IF(N289&lt;=INDIRECT("FECHA_"&amp;$B289,1),"INCUMPLIDA","PROCESO"), "VERIFICAR FECHA")),"SIN VALOR AVANCE")</f>
        <v>PROCESO</v>
      </c>
    </row>
    <row r="290" spans="1:19" ht="210.75">
      <c r="A290" s="293" t="s">
        <v>12</v>
      </c>
      <c r="B290" s="785" t="s">
        <v>13</v>
      </c>
      <c r="C290" s="807"/>
      <c r="D290" s="807"/>
      <c r="E290" s="801"/>
      <c r="F290" s="802"/>
      <c r="G290" s="801"/>
      <c r="H290" s="801"/>
      <c r="I290" s="801" t="s">
        <v>1597</v>
      </c>
      <c r="J290" s="815" t="s">
        <v>1598</v>
      </c>
      <c r="K290" s="815" t="s">
        <v>1599</v>
      </c>
      <c r="L290" s="829">
        <v>1</v>
      </c>
      <c r="M290" s="811">
        <v>46148</v>
      </c>
      <c r="N290" s="811">
        <v>46387</v>
      </c>
      <c r="O290" s="791">
        <f t="shared" si="10"/>
        <v>34.142857142857146</v>
      </c>
      <c r="P290" s="829">
        <v>0</v>
      </c>
      <c r="Q290" s="789" t="s">
        <v>1600</v>
      </c>
      <c r="R290" s="95">
        <f t="shared" si="11"/>
        <v>0</v>
      </c>
      <c r="S290" s="794" t="str">
        <f t="array" aca="1" ref="S290" ca="1">IF(ISNUMBER(R290),IF(R290=100%,"CUMPLIDA",IF(AND(ISNUMBER(N290),ISNUMBER(INDIRECT("FECHA_"&amp;$B290,1))), IF(N290&lt;=INDIRECT("FECHA_"&amp;$B290,1),"INCUMPLIDA","PROCESO"), "VERIFICAR FECHA")),"SIN VALOR AVANCE")</f>
        <v>PROCESO</v>
      </c>
    </row>
    <row r="291" spans="1:19" ht="165.75">
      <c r="A291" s="293" t="s">
        <v>12</v>
      </c>
      <c r="B291" s="785" t="s">
        <v>13</v>
      </c>
      <c r="C291" s="807"/>
      <c r="D291" s="807"/>
      <c r="E291" s="801"/>
      <c r="F291" s="802"/>
      <c r="G291" s="801"/>
      <c r="H291" s="801"/>
      <c r="I291" s="801"/>
      <c r="J291" s="789" t="s">
        <v>1601</v>
      </c>
      <c r="K291" s="789" t="s">
        <v>1602</v>
      </c>
      <c r="L291" s="790">
        <v>3</v>
      </c>
      <c r="M291" s="811">
        <v>44197</v>
      </c>
      <c r="N291" s="811">
        <v>44651</v>
      </c>
      <c r="O291" s="791">
        <f t="shared" si="10"/>
        <v>64.857142857142861</v>
      </c>
      <c r="P291" s="804">
        <v>3</v>
      </c>
      <c r="Q291" s="789" t="s">
        <v>1603</v>
      </c>
      <c r="R291" s="95">
        <f t="shared" si="11"/>
        <v>1</v>
      </c>
      <c r="S291" s="794" t="str">
        <f t="array" aca="1" ref="S291" ca="1">IF(ISNUMBER(R291),IF(R291=100%,"CUMPLIDA",IF(AND(ISNUMBER(N291),ISNUMBER(INDIRECT("FECHA_"&amp;$B291,1))), IF(N291&lt;=INDIRECT("FECHA_"&amp;$B291,1),"INCUMPLIDA","PROCESO"), "VERIFICAR FECHA")),"SIN VALOR AVANCE")</f>
        <v>CUMPLIDA</v>
      </c>
    </row>
    <row r="292" spans="1:19" ht="210">
      <c r="A292" s="293" t="s">
        <v>12</v>
      </c>
      <c r="B292" s="785" t="s">
        <v>13</v>
      </c>
      <c r="C292" s="836" t="s">
        <v>1604</v>
      </c>
      <c r="D292" s="836" t="s">
        <v>1605</v>
      </c>
      <c r="E292" s="788" t="s">
        <v>1606</v>
      </c>
      <c r="F292" s="787" t="s">
        <v>684</v>
      </c>
      <c r="G292" s="788"/>
      <c r="H292" s="803" t="s">
        <v>1607</v>
      </c>
      <c r="I292" s="858" t="s">
        <v>1608</v>
      </c>
      <c r="J292" s="789" t="s">
        <v>1609</v>
      </c>
      <c r="K292" s="789" t="s">
        <v>1610</v>
      </c>
      <c r="L292" s="804">
        <v>2</v>
      </c>
      <c r="M292" s="811">
        <v>45092</v>
      </c>
      <c r="N292" s="811">
        <v>46203</v>
      </c>
      <c r="O292" s="791">
        <v>158.71428571428572</v>
      </c>
      <c r="P292" s="804">
        <v>0.6</v>
      </c>
      <c r="Q292" s="789" t="s">
        <v>1611</v>
      </c>
      <c r="R292" s="95">
        <f t="shared" si="11"/>
        <v>0.3</v>
      </c>
      <c r="S292" s="794" t="str">
        <f t="array" aca="1" ref="S292" ca="1">IF(ISNUMBER(R292),IF(R292=100%,"CUMPLIDA",IF(AND(ISNUMBER(N292),ISNUMBER(INDIRECT("FECHA_"&amp;$B292,1))), IF(N292&lt;=INDIRECT("FECHA_"&amp;$B292,1),"INCUMPLIDA","PROCESO"), "VERIFICAR FECHA")),"SIN VALOR AVANCE")</f>
        <v>PROCESO</v>
      </c>
    </row>
    <row r="293" spans="1:19" ht="210">
      <c r="A293" s="293" t="s">
        <v>12</v>
      </c>
      <c r="B293" s="785" t="s">
        <v>13</v>
      </c>
      <c r="C293" s="859"/>
      <c r="D293" s="859"/>
      <c r="E293" s="800"/>
      <c r="F293" s="799"/>
      <c r="G293" s="800"/>
      <c r="H293" s="803" t="s">
        <v>1607</v>
      </c>
      <c r="I293" s="817" t="s">
        <v>1608</v>
      </c>
      <c r="J293" s="789" t="s">
        <v>1612</v>
      </c>
      <c r="K293" s="789" t="s">
        <v>1613</v>
      </c>
      <c r="L293" s="804">
        <v>1</v>
      </c>
      <c r="M293" s="811">
        <v>45123</v>
      </c>
      <c r="N293" s="811">
        <v>45838</v>
      </c>
      <c r="O293" s="791">
        <v>102.14285714285714</v>
      </c>
      <c r="P293" s="804">
        <v>1</v>
      </c>
      <c r="Q293" s="789" t="s">
        <v>1611</v>
      </c>
      <c r="R293" s="95">
        <f t="shared" si="11"/>
        <v>1</v>
      </c>
      <c r="S293" s="794" t="str">
        <f t="array" aca="1" ref="S293" ca="1">IF(ISNUMBER(R293),IF(R293=100%,"CUMPLIDA",IF(AND(ISNUMBER(N293),ISNUMBER(INDIRECT("FECHA_"&amp;$B293,1))), IF(N293&lt;=INDIRECT("FECHA_"&amp;$B293,1),"INCUMPLIDA","PROCESO"), "VERIFICAR FECHA")),"SIN VALOR AVANCE")</f>
        <v>CUMPLIDA</v>
      </c>
    </row>
    <row r="294" spans="1:19" ht="165.75">
      <c r="A294" s="293" t="s">
        <v>12</v>
      </c>
      <c r="B294" s="785" t="s">
        <v>13</v>
      </c>
      <c r="C294" s="807" t="s">
        <v>1604</v>
      </c>
      <c r="D294" s="807" t="s">
        <v>1614</v>
      </c>
      <c r="E294" s="801" t="s">
        <v>1615</v>
      </c>
      <c r="F294" s="802" t="s">
        <v>684</v>
      </c>
      <c r="G294" s="801"/>
      <c r="H294" s="801" t="s">
        <v>1616</v>
      </c>
      <c r="I294" s="801" t="s">
        <v>1617</v>
      </c>
      <c r="J294" s="789" t="s">
        <v>1618</v>
      </c>
      <c r="K294" s="789" t="s">
        <v>1619</v>
      </c>
      <c r="L294" s="804">
        <v>1</v>
      </c>
      <c r="M294" s="811">
        <v>45122</v>
      </c>
      <c r="N294" s="811">
        <v>45275</v>
      </c>
      <c r="O294" s="791">
        <f>(N294-M294)/7</f>
        <v>21.857142857142858</v>
      </c>
      <c r="P294" s="804">
        <v>1</v>
      </c>
      <c r="Q294" s="789" t="s">
        <v>1620</v>
      </c>
      <c r="R294" s="95">
        <f t="shared" si="11"/>
        <v>1</v>
      </c>
      <c r="S294" s="794" t="str">
        <f t="array" aca="1" ref="S294" ca="1">IF(ISNUMBER(R294),IF(R294=100%,"CUMPLIDA",IF(AND(ISNUMBER(N294),ISNUMBER(INDIRECT("FECHA_"&amp;$B294,1))), IF(N294&lt;=INDIRECT("FECHA_"&amp;$B294,1),"INCUMPLIDA","PROCESO"), "VERIFICAR FECHA")),"SIN VALOR AVANCE")</f>
        <v>CUMPLIDA</v>
      </c>
    </row>
    <row r="295" spans="1:19" ht="165.75">
      <c r="A295" s="293" t="s">
        <v>12</v>
      </c>
      <c r="B295" s="785" t="s">
        <v>13</v>
      </c>
      <c r="C295" s="807"/>
      <c r="D295" s="807"/>
      <c r="E295" s="801"/>
      <c r="F295" s="802"/>
      <c r="G295" s="801"/>
      <c r="H295" s="801" t="s">
        <v>1616</v>
      </c>
      <c r="I295" s="801" t="s">
        <v>1617</v>
      </c>
      <c r="J295" s="789" t="s">
        <v>1621</v>
      </c>
      <c r="K295" s="789" t="s">
        <v>1622</v>
      </c>
      <c r="L295" s="804">
        <v>2</v>
      </c>
      <c r="M295" s="811">
        <v>45139</v>
      </c>
      <c r="N295" s="860">
        <v>46265</v>
      </c>
      <c r="O295" s="791">
        <f>(N295-M295)/7</f>
        <v>160.85714285714286</v>
      </c>
      <c r="P295" s="804">
        <v>1</v>
      </c>
      <c r="Q295" s="789" t="s">
        <v>1620</v>
      </c>
      <c r="R295" s="95">
        <f t="shared" si="11"/>
        <v>0.5</v>
      </c>
      <c r="S295" s="794" t="str">
        <f t="array" aca="1" ref="S295" ca="1">IF(ISNUMBER(R295),IF(R295=100%,"CUMPLIDA",IF(AND(ISNUMBER(N295),ISNUMBER(INDIRECT("FECHA_"&amp;$B295,1))), IF(N295&lt;=INDIRECT("FECHA_"&amp;$B295,1),"INCUMPLIDA","PROCESO"), "VERIFICAR FECHA")),"SIN VALOR AVANCE")</f>
        <v>PROCESO</v>
      </c>
    </row>
    <row r="296" spans="1:19" ht="105.75" customHeight="1">
      <c r="A296" s="293" t="s">
        <v>12</v>
      </c>
      <c r="B296" s="785" t="s">
        <v>13</v>
      </c>
      <c r="C296" s="807" t="s">
        <v>1604</v>
      </c>
      <c r="D296" s="807" t="s">
        <v>1623</v>
      </c>
      <c r="E296" s="801" t="s">
        <v>1624</v>
      </c>
      <c r="F296" s="802" t="s">
        <v>1625</v>
      </c>
      <c r="G296" s="801"/>
      <c r="H296" s="801" t="s">
        <v>1626</v>
      </c>
      <c r="I296" s="803" t="s">
        <v>1627</v>
      </c>
      <c r="J296" s="789" t="s">
        <v>1628</v>
      </c>
      <c r="K296" s="789" t="s">
        <v>1629</v>
      </c>
      <c r="L296" s="804">
        <v>1</v>
      </c>
      <c r="M296" s="811">
        <v>45108</v>
      </c>
      <c r="N296" s="811">
        <v>45291</v>
      </c>
      <c r="O296" s="791">
        <f>(N296-M296)/7</f>
        <v>26.142857142857142</v>
      </c>
      <c r="P296" s="804">
        <v>1</v>
      </c>
      <c r="Q296" s="789" t="s">
        <v>1630</v>
      </c>
      <c r="R296" s="95">
        <f t="shared" si="11"/>
        <v>1</v>
      </c>
      <c r="S296" s="794" t="str">
        <f t="array" aca="1" ref="S296" ca="1">IF(ISNUMBER(R296),IF(R296=100%,"CUMPLIDA",IF(AND(ISNUMBER(N296),ISNUMBER(INDIRECT("FECHA_"&amp;$B296,1))), IF(N296&lt;=INDIRECT("FECHA_"&amp;$B296,1),"INCUMPLIDA","PROCESO"), "VERIFICAR FECHA")),"SIN VALOR AVANCE")</f>
        <v>CUMPLIDA</v>
      </c>
    </row>
    <row r="297" spans="1:19" ht="150.75" customHeight="1">
      <c r="A297" s="293" t="s">
        <v>12</v>
      </c>
      <c r="B297" s="785" t="s">
        <v>13</v>
      </c>
      <c r="C297" s="807"/>
      <c r="D297" s="807"/>
      <c r="E297" s="801"/>
      <c r="F297" s="802"/>
      <c r="G297" s="801"/>
      <c r="H297" s="801" t="s">
        <v>1626</v>
      </c>
      <c r="I297" s="801" t="s">
        <v>1631</v>
      </c>
      <c r="J297" s="789" t="s">
        <v>1632</v>
      </c>
      <c r="K297" s="789" t="s">
        <v>1633</v>
      </c>
      <c r="L297" s="804">
        <v>1</v>
      </c>
      <c r="M297" s="811">
        <v>45566</v>
      </c>
      <c r="N297" s="811">
        <v>46295</v>
      </c>
      <c r="O297" s="791">
        <f>(N297-M297)/7</f>
        <v>104.14285714285714</v>
      </c>
      <c r="P297" s="804">
        <v>0</v>
      </c>
      <c r="Q297" s="789" t="s">
        <v>1634</v>
      </c>
      <c r="R297" s="95">
        <f t="shared" si="11"/>
        <v>0</v>
      </c>
      <c r="S297" s="794" t="str">
        <f t="array" aca="1" ref="S297" ca="1">IF(ISNUMBER(R297),IF(R297=100%,"CUMPLIDA",IF(AND(ISNUMBER(N297),ISNUMBER(INDIRECT("FECHA_"&amp;$B297,1))), IF(N297&lt;=INDIRECT("FECHA_"&amp;$B297,1),"INCUMPLIDA","PROCESO"), "VERIFICAR FECHA")),"SIN VALOR AVANCE")</f>
        <v>PROCESO</v>
      </c>
    </row>
    <row r="298" spans="1:19" ht="150.75" customHeight="1">
      <c r="A298" s="293" t="s">
        <v>12</v>
      </c>
      <c r="B298" s="785" t="s">
        <v>13</v>
      </c>
      <c r="C298" s="807"/>
      <c r="D298" s="807"/>
      <c r="E298" s="801"/>
      <c r="F298" s="802"/>
      <c r="G298" s="801"/>
      <c r="H298" s="801" t="s">
        <v>1626</v>
      </c>
      <c r="I298" s="801"/>
      <c r="J298" s="789" t="s">
        <v>1635</v>
      </c>
      <c r="K298" s="789" t="s">
        <v>164</v>
      </c>
      <c r="L298" s="804">
        <v>1</v>
      </c>
      <c r="M298" s="811">
        <v>45566</v>
      </c>
      <c r="N298" s="811">
        <v>46295</v>
      </c>
      <c r="O298" s="791">
        <f>(N298-M298)/7</f>
        <v>104.14285714285714</v>
      </c>
      <c r="P298" s="804">
        <v>0</v>
      </c>
      <c r="Q298" s="789" t="s">
        <v>1634</v>
      </c>
      <c r="R298" s="95">
        <f t="shared" si="11"/>
        <v>0</v>
      </c>
      <c r="S298" s="794" t="str">
        <f t="array" aca="1" ref="S298" ca="1">IF(ISNUMBER(R298),IF(R298=100%,"CUMPLIDA",IF(AND(ISNUMBER(N298),ISNUMBER(INDIRECT("FECHA_"&amp;$B298,1))), IF(N298&lt;=INDIRECT("FECHA_"&amp;$B298,1),"INCUMPLIDA","PROCESO"), "VERIFICAR FECHA")),"SIN VALOR AVANCE")</f>
        <v>PROCESO</v>
      </c>
    </row>
    <row r="299" spans="1:19" ht="286.5">
      <c r="A299" s="293" t="s">
        <v>12</v>
      </c>
      <c r="B299" s="785" t="s">
        <v>13</v>
      </c>
      <c r="C299" s="191" t="s">
        <v>1636</v>
      </c>
      <c r="D299" s="191" t="s">
        <v>1637</v>
      </c>
      <c r="E299" s="803" t="s">
        <v>1638</v>
      </c>
      <c r="F299" s="847" t="s">
        <v>1625</v>
      </c>
      <c r="G299" s="803"/>
      <c r="H299" s="803" t="s">
        <v>1639</v>
      </c>
      <c r="I299" s="192" t="s">
        <v>1640</v>
      </c>
      <c r="J299" s="789" t="s">
        <v>1641</v>
      </c>
      <c r="K299" s="789" t="s">
        <v>1570</v>
      </c>
      <c r="L299" s="855">
        <v>7188141254.1300001</v>
      </c>
      <c r="M299" s="811">
        <v>45839</v>
      </c>
      <c r="N299" s="811">
        <v>46387</v>
      </c>
      <c r="O299" s="791">
        <f t="shared" ref="O299:O320" si="12">(N299-M299)/7</f>
        <v>78.285714285714292</v>
      </c>
      <c r="P299" s="855">
        <v>3924762661</v>
      </c>
      <c r="Q299" s="789" t="s">
        <v>1642</v>
      </c>
      <c r="R299" s="95">
        <f t="shared" si="11"/>
        <v>0.54600522196819634</v>
      </c>
      <c r="S299" s="794" t="str">
        <f t="array" aca="1" ref="S299" ca="1">IF(ISNUMBER(R299),IF(R299=100%,"CUMPLIDA",IF(AND(ISNUMBER(N299),ISNUMBER(INDIRECT("FECHA_"&amp;$B299,1))), IF(N299&lt;=INDIRECT("FECHA_"&amp;$B299,1),"INCUMPLIDA","PROCESO"), "VERIFICAR FECHA")),"SIN VALOR AVANCE")</f>
        <v>PROCESO</v>
      </c>
    </row>
    <row r="300" spans="1:19" ht="135.75" customHeight="1">
      <c r="A300" s="293" t="s">
        <v>12</v>
      </c>
      <c r="B300" s="785" t="s">
        <v>13</v>
      </c>
      <c r="C300" s="405" t="s">
        <v>1636</v>
      </c>
      <c r="D300" s="405" t="s">
        <v>1643</v>
      </c>
      <c r="E300" s="801" t="s">
        <v>1644</v>
      </c>
      <c r="F300" s="802"/>
      <c r="G300" s="801"/>
      <c r="H300" s="801" t="s">
        <v>1645</v>
      </c>
      <c r="I300" s="801" t="s">
        <v>1646</v>
      </c>
      <c r="J300" s="861" t="s">
        <v>1647</v>
      </c>
      <c r="K300" s="861" t="s">
        <v>1648</v>
      </c>
      <c r="L300" s="790">
        <v>1</v>
      </c>
      <c r="M300" s="196">
        <v>45809</v>
      </c>
      <c r="N300" s="811">
        <v>46387</v>
      </c>
      <c r="O300" s="791">
        <f t="shared" si="12"/>
        <v>82.571428571428569</v>
      </c>
      <c r="P300" s="790">
        <v>1</v>
      </c>
      <c r="Q300" s="789" t="s">
        <v>1649</v>
      </c>
      <c r="R300" s="95">
        <f t="shared" si="11"/>
        <v>1</v>
      </c>
      <c r="S300" s="794" t="str">
        <f t="array" aca="1" ref="S300" ca="1">IF(ISNUMBER(R300),IF(R300=100%,"CUMPLIDA",IF(AND(ISNUMBER(N300),ISNUMBER(INDIRECT("FECHA_"&amp;$B300,1))), IF(N300&lt;=INDIRECT("FECHA_"&amp;$B300,1),"INCUMPLIDA","PROCESO"), "VERIFICAR FECHA")),"SIN VALOR AVANCE")</f>
        <v>CUMPLIDA</v>
      </c>
    </row>
    <row r="301" spans="1:19" ht="105.75">
      <c r="A301" s="293" t="s">
        <v>12</v>
      </c>
      <c r="B301" s="785" t="s">
        <v>13</v>
      </c>
      <c r="C301" s="405"/>
      <c r="D301" s="405"/>
      <c r="E301" s="801"/>
      <c r="F301" s="802"/>
      <c r="G301" s="801"/>
      <c r="H301" s="801"/>
      <c r="I301" s="801"/>
      <c r="J301" s="861" t="s">
        <v>1650</v>
      </c>
      <c r="K301" s="861" t="s">
        <v>1651</v>
      </c>
      <c r="L301" s="855">
        <v>399648949</v>
      </c>
      <c r="M301" s="196">
        <v>45809</v>
      </c>
      <c r="N301" s="196">
        <v>46752</v>
      </c>
      <c r="O301" s="791">
        <f t="shared" si="12"/>
        <v>134.71428571428572</v>
      </c>
      <c r="P301" s="855">
        <v>0</v>
      </c>
      <c r="Q301" s="789" t="s">
        <v>1652</v>
      </c>
      <c r="R301" s="95">
        <f t="shared" si="11"/>
        <v>0</v>
      </c>
      <c r="S301" s="794" t="str">
        <f t="array" aca="1" ref="S301" ca="1">IF(ISNUMBER(R301),IF(R301=100%,"CUMPLIDA",IF(AND(ISNUMBER(N301),ISNUMBER(INDIRECT("FECHA_"&amp;$B301,1))), IF(N301&lt;=INDIRECT("FECHA_"&amp;$B301,1),"INCUMPLIDA","PROCESO"), "VERIFICAR FECHA")),"SIN VALOR AVANCE")</f>
        <v>PROCESO</v>
      </c>
    </row>
    <row r="302" spans="1:19" ht="346.5">
      <c r="A302" s="293" t="s">
        <v>12</v>
      </c>
      <c r="B302" s="785" t="s">
        <v>13</v>
      </c>
      <c r="C302" s="188" t="s">
        <v>1636</v>
      </c>
      <c r="D302" s="188" t="s">
        <v>1643</v>
      </c>
      <c r="E302" s="858" t="s">
        <v>1653</v>
      </c>
      <c r="F302" s="862"/>
      <c r="G302" s="858"/>
      <c r="H302" s="858" t="s">
        <v>1654</v>
      </c>
      <c r="I302" s="803" t="s">
        <v>1655</v>
      </c>
      <c r="J302" s="789" t="s">
        <v>1569</v>
      </c>
      <c r="K302" s="789" t="s">
        <v>1570</v>
      </c>
      <c r="L302" s="855">
        <v>20021334751</v>
      </c>
      <c r="M302" s="196">
        <v>45809</v>
      </c>
      <c r="N302" s="196">
        <v>46539</v>
      </c>
      <c r="O302" s="791">
        <f t="shared" si="12"/>
        <v>104.28571428571429</v>
      </c>
      <c r="P302" s="855">
        <v>3580624483.8499999</v>
      </c>
      <c r="Q302" s="789" t="s">
        <v>1652</v>
      </c>
      <c r="R302" s="95">
        <f t="shared" si="11"/>
        <v>0.17884044837076407</v>
      </c>
      <c r="S302" s="794" t="str">
        <f t="array" aca="1" ref="S302" ca="1">IF(ISNUMBER(R302),IF(R302=100%,"CUMPLIDA",IF(AND(ISNUMBER(N302),ISNUMBER(INDIRECT("FECHA_"&amp;$B302,1))), IF(N302&lt;=INDIRECT("FECHA_"&amp;$B302,1),"INCUMPLIDA","PROCESO"), "VERIFICAR FECHA")),"SIN VALOR AVANCE")</f>
        <v>PROCESO</v>
      </c>
    </row>
    <row r="303" spans="1:19" ht="210" customHeight="1">
      <c r="A303" s="293" t="s">
        <v>12</v>
      </c>
      <c r="B303" s="191" t="s">
        <v>13</v>
      </c>
      <c r="C303" s="807" t="s">
        <v>1416</v>
      </c>
      <c r="D303" s="819" t="s">
        <v>1656</v>
      </c>
      <c r="E303" s="413" t="s">
        <v>1657</v>
      </c>
      <c r="F303" s="412" t="s">
        <v>1625</v>
      </c>
      <c r="G303" s="413"/>
      <c r="H303" s="801" t="s">
        <v>1658</v>
      </c>
      <c r="I303" s="399" t="s">
        <v>1659</v>
      </c>
      <c r="J303" s="189" t="s">
        <v>1660</v>
      </c>
      <c r="K303" s="789" t="s">
        <v>1661</v>
      </c>
      <c r="L303" s="804">
        <v>6</v>
      </c>
      <c r="M303" s="190">
        <v>45839</v>
      </c>
      <c r="N303" s="811">
        <v>46111</v>
      </c>
      <c r="O303" s="791">
        <f t="shared" si="12"/>
        <v>38.857142857142854</v>
      </c>
      <c r="P303" s="804">
        <v>0</v>
      </c>
      <c r="Q303" s="789" t="s">
        <v>1662</v>
      </c>
      <c r="R303" s="95">
        <f t="shared" si="11"/>
        <v>0</v>
      </c>
      <c r="S303" s="794" t="str">
        <f t="array" aca="1" ref="S303" ca="1">IF(ISNUMBER(R303),IF(R303=100%,"CUMPLIDA",IF(AND(ISNUMBER(N303),ISNUMBER(INDIRECT("FECHA_"&amp;$B303,1))), IF(N303&lt;=INDIRECT("FECHA_"&amp;$B303,1),"INCUMPLIDA","PROCESO"), "VERIFICAR FECHA")),"SIN VALOR AVANCE")</f>
        <v>PROCESO</v>
      </c>
    </row>
    <row r="304" spans="1:19" ht="90.75">
      <c r="A304" s="293" t="s">
        <v>12</v>
      </c>
      <c r="B304" s="191" t="s">
        <v>13</v>
      </c>
      <c r="C304" s="807"/>
      <c r="D304" s="819"/>
      <c r="E304" s="413"/>
      <c r="F304" s="412"/>
      <c r="G304" s="413"/>
      <c r="H304" s="801"/>
      <c r="I304" s="399"/>
      <c r="J304" s="189" t="s">
        <v>1663</v>
      </c>
      <c r="K304" s="789" t="s">
        <v>125</v>
      </c>
      <c r="L304" s="804">
        <v>1</v>
      </c>
      <c r="M304" s="190">
        <v>45839</v>
      </c>
      <c r="N304" s="811">
        <v>46111</v>
      </c>
      <c r="O304" s="791">
        <f t="shared" si="12"/>
        <v>38.857142857142854</v>
      </c>
      <c r="P304" s="804">
        <v>0</v>
      </c>
      <c r="Q304" s="789" t="s">
        <v>1662</v>
      </c>
      <c r="R304" s="95">
        <f t="shared" si="11"/>
        <v>0</v>
      </c>
      <c r="S304" s="794" t="str">
        <f t="array" aca="1" ref="S304" ca="1">IF(ISNUMBER(R304),IF(R304=100%,"CUMPLIDA",IF(AND(ISNUMBER(N304),ISNUMBER(INDIRECT("FECHA_"&amp;$B304,1))), IF(N304&lt;=INDIRECT("FECHA_"&amp;$B304,1),"INCUMPLIDA","PROCESO"), "VERIFICAR FECHA")),"SIN VALOR AVANCE")</f>
        <v>PROCESO</v>
      </c>
    </row>
    <row r="305" spans="1:19" ht="60">
      <c r="A305" s="293" t="s">
        <v>12</v>
      </c>
      <c r="B305" s="191" t="s">
        <v>13</v>
      </c>
      <c r="C305" s="807"/>
      <c r="D305" s="819"/>
      <c r="E305" s="413"/>
      <c r="F305" s="412"/>
      <c r="G305" s="413"/>
      <c r="H305" s="801"/>
      <c r="I305" s="192" t="s">
        <v>1664</v>
      </c>
      <c r="J305" s="789" t="s">
        <v>1665</v>
      </c>
      <c r="K305" s="854" t="s">
        <v>1666</v>
      </c>
      <c r="L305" s="804">
        <v>1</v>
      </c>
      <c r="M305" s="190">
        <v>45839</v>
      </c>
      <c r="N305" s="190">
        <v>46022</v>
      </c>
      <c r="O305" s="791">
        <f t="shared" si="12"/>
        <v>26.142857142857142</v>
      </c>
      <c r="P305" s="804">
        <v>1</v>
      </c>
      <c r="Q305" s="789" t="s">
        <v>1667</v>
      </c>
      <c r="R305" s="95">
        <f t="shared" si="11"/>
        <v>1</v>
      </c>
      <c r="S305" s="794" t="str">
        <f t="array" aca="1" ref="S305" ca="1">IF(ISNUMBER(R305),IF(R305=100%,"CUMPLIDA",IF(AND(ISNUMBER(N305),ISNUMBER(INDIRECT("FECHA_"&amp;$B305,1))), IF(N305&lt;=INDIRECT("FECHA_"&amp;$B305,1),"INCUMPLIDA","PROCESO"), "VERIFICAR FECHA")),"SIN VALOR AVANCE")</f>
        <v>CUMPLIDA</v>
      </c>
    </row>
    <row r="306" spans="1:19" ht="210" customHeight="1">
      <c r="A306" s="293" t="s">
        <v>12</v>
      </c>
      <c r="B306" s="191" t="s">
        <v>13</v>
      </c>
      <c r="C306" s="807" t="s">
        <v>1416</v>
      </c>
      <c r="D306" s="807" t="s">
        <v>1656</v>
      </c>
      <c r="E306" s="413" t="s">
        <v>1668</v>
      </c>
      <c r="F306" s="412" t="s">
        <v>1625</v>
      </c>
      <c r="G306" s="413"/>
      <c r="H306" s="801" t="s">
        <v>1669</v>
      </c>
      <c r="I306" s="399" t="s">
        <v>1659</v>
      </c>
      <c r="J306" s="189" t="s">
        <v>1660</v>
      </c>
      <c r="K306" s="789" t="s">
        <v>1661</v>
      </c>
      <c r="L306" s="804">
        <v>6</v>
      </c>
      <c r="M306" s="190">
        <v>45839</v>
      </c>
      <c r="N306" s="811">
        <v>46111</v>
      </c>
      <c r="O306" s="791">
        <f t="shared" si="12"/>
        <v>38.857142857142854</v>
      </c>
      <c r="P306" s="804">
        <v>0</v>
      </c>
      <c r="Q306" s="789" t="s">
        <v>1662</v>
      </c>
      <c r="R306" s="95">
        <f t="shared" si="11"/>
        <v>0</v>
      </c>
      <c r="S306" s="794" t="str">
        <f t="array" aca="1" ref="S306" ca="1">IF(ISNUMBER(R306),IF(R306=100%,"CUMPLIDA",IF(AND(ISNUMBER(N306),ISNUMBER(INDIRECT("FECHA_"&amp;$B306,1))), IF(N306&lt;=INDIRECT("FECHA_"&amp;$B306,1),"INCUMPLIDA","PROCESO"), "VERIFICAR FECHA")),"SIN VALOR AVANCE")</f>
        <v>PROCESO</v>
      </c>
    </row>
    <row r="307" spans="1:19" ht="90.75">
      <c r="A307" s="293" t="s">
        <v>12</v>
      </c>
      <c r="B307" s="191" t="s">
        <v>13</v>
      </c>
      <c r="C307" s="807"/>
      <c r="D307" s="807"/>
      <c r="E307" s="413"/>
      <c r="F307" s="412"/>
      <c r="G307" s="413"/>
      <c r="H307" s="801"/>
      <c r="I307" s="399"/>
      <c r="J307" s="189" t="s">
        <v>1670</v>
      </c>
      <c r="K307" s="789" t="s">
        <v>125</v>
      </c>
      <c r="L307" s="804">
        <v>1</v>
      </c>
      <c r="M307" s="190">
        <v>45839</v>
      </c>
      <c r="N307" s="811">
        <v>46111</v>
      </c>
      <c r="O307" s="791">
        <f t="shared" si="12"/>
        <v>38.857142857142854</v>
      </c>
      <c r="P307" s="804">
        <v>0</v>
      </c>
      <c r="Q307" s="789" t="s">
        <v>1662</v>
      </c>
      <c r="R307" s="95">
        <f t="shared" si="11"/>
        <v>0</v>
      </c>
      <c r="S307" s="794" t="str">
        <f t="array" aca="1" ref="S307" ca="1">IF(ISNUMBER(R307),IF(R307=100%,"CUMPLIDA",IF(AND(ISNUMBER(N307),ISNUMBER(INDIRECT("FECHA_"&amp;$B307,1))), IF(N307&lt;=INDIRECT("FECHA_"&amp;$B307,1),"INCUMPLIDA","PROCESO"), "VERIFICAR FECHA")),"SIN VALOR AVANCE")</f>
        <v>PROCESO</v>
      </c>
    </row>
    <row r="308" spans="1:19" ht="135.75">
      <c r="A308" s="293" t="s">
        <v>12</v>
      </c>
      <c r="B308" s="191" t="s">
        <v>13</v>
      </c>
      <c r="C308" s="807"/>
      <c r="D308" s="807"/>
      <c r="E308" s="801"/>
      <c r="F308" s="802"/>
      <c r="G308" s="801"/>
      <c r="H308" s="801"/>
      <c r="I308" s="192" t="s">
        <v>1671</v>
      </c>
      <c r="J308" s="189" t="s">
        <v>1672</v>
      </c>
      <c r="K308" s="789" t="s">
        <v>1673</v>
      </c>
      <c r="L308" s="804">
        <v>3</v>
      </c>
      <c r="M308" s="190">
        <v>45870</v>
      </c>
      <c r="N308" s="190">
        <v>46022</v>
      </c>
      <c r="O308" s="791">
        <f t="shared" si="12"/>
        <v>21.714285714285715</v>
      </c>
      <c r="P308" s="804">
        <v>3</v>
      </c>
      <c r="Q308" s="789" t="s">
        <v>1674</v>
      </c>
      <c r="R308" s="95">
        <f t="shared" si="11"/>
        <v>1</v>
      </c>
      <c r="S308" s="794" t="str">
        <f t="array" aca="1" ref="S308" ca="1">IF(ISNUMBER(R308),IF(R308=100%,"CUMPLIDA",IF(AND(ISNUMBER(N308),ISNUMBER(INDIRECT("FECHA_"&amp;$B308,1))), IF(N308&lt;=INDIRECT("FECHA_"&amp;$B308,1),"INCUMPLIDA","PROCESO"), "VERIFICAR FECHA")),"SIN VALOR AVANCE")</f>
        <v>CUMPLIDA</v>
      </c>
    </row>
    <row r="309" spans="1:19" ht="105.75" customHeight="1">
      <c r="A309" s="293" t="s">
        <v>12</v>
      </c>
      <c r="B309" s="191" t="s">
        <v>13</v>
      </c>
      <c r="C309" s="405" t="s">
        <v>1416</v>
      </c>
      <c r="D309" s="405" t="s">
        <v>1675</v>
      </c>
      <c r="E309" s="801" t="s">
        <v>1676</v>
      </c>
      <c r="F309" s="802" t="s">
        <v>1625</v>
      </c>
      <c r="G309" s="801"/>
      <c r="H309" s="801" t="s">
        <v>1677</v>
      </c>
      <c r="I309" s="803" t="s">
        <v>1678</v>
      </c>
      <c r="J309" s="789" t="s">
        <v>1679</v>
      </c>
      <c r="K309" s="789" t="s">
        <v>258</v>
      </c>
      <c r="L309" s="804">
        <v>4</v>
      </c>
      <c r="M309" s="806">
        <v>45870</v>
      </c>
      <c r="N309" s="806">
        <v>46235</v>
      </c>
      <c r="O309" s="791">
        <f t="shared" si="12"/>
        <v>52.142857142857146</v>
      </c>
      <c r="P309" s="804">
        <v>1</v>
      </c>
      <c r="Q309" s="789" t="s">
        <v>1680</v>
      </c>
      <c r="R309" s="95">
        <f t="shared" si="11"/>
        <v>0.25</v>
      </c>
      <c r="S309" s="794" t="str">
        <f t="array" aca="1" ref="S309" ca="1">IF(ISNUMBER(R309),IF(R309=100%,"CUMPLIDA",IF(AND(ISNUMBER(N309),ISNUMBER(INDIRECT("FECHA_"&amp;$B309,1))), IF(N309&lt;=INDIRECT("FECHA_"&amp;$B309,1),"INCUMPLIDA","PROCESO"), "VERIFICAR FECHA")),"SIN VALOR AVANCE")</f>
        <v>PROCESO</v>
      </c>
    </row>
    <row r="310" spans="1:19" ht="45.75" customHeight="1">
      <c r="A310" s="293" t="s">
        <v>12</v>
      </c>
      <c r="B310" s="191" t="s">
        <v>13</v>
      </c>
      <c r="C310" s="405"/>
      <c r="D310" s="405"/>
      <c r="E310" s="801"/>
      <c r="F310" s="802"/>
      <c r="G310" s="801"/>
      <c r="H310" s="801"/>
      <c r="I310" s="801" t="s">
        <v>1681</v>
      </c>
      <c r="J310" s="789" t="s">
        <v>1682</v>
      </c>
      <c r="K310" s="789" t="s">
        <v>262</v>
      </c>
      <c r="L310" s="804">
        <v>1</v>
      </c>
      <c r="M310" s="806">
        <v>45870</v>
      </c>
      <c r="N310" s="806">
        <v>46022</v>
      </c>
      <c r="O310" s="791">
        <f t="shared" si="12"/>
        <v>21.714285714285715</v>
      </c>
      <c r="P310" s="804">
        <v>1</v>
      </c>
      <c r="Q310" s="789" t="s">
        <v>206</v>
      </c>
      <c r="R310" s="95">
        <f t="shared" si="11"/>
        <v>1</v>
      </c>
      <c r="S310" s="794" t="str">
        <f t="array" aca="1" ref="S310" ca="1">IF(ISNUMBER(R310),IF(R310=100%,"CUMPLIDA",IF(AND(ISNUMBER(N310),ISNUMBER(INDIRECT("FECHA_"&amp;$B310,1))), IF(N310&lt;=INDIRECT("FECHA_"&amp;$B310,1),"INCUMPLIDA","PROCESO"), "VERIFICAR FECHA")),"SIN VALOR AVANCE")</f>
        <v>CUMPLIDA</v>
      </c>
    </row>
    <row r="311" spans="1:19" ht="60">
      <c r="A311" s="293" t="s">
        <v>12</v>
      </c>
      <c r="B311" s="191" t="s">
        <v>13</v>
      </c>
      <c r="C311" s="405"/>
      <c r="D311" s="405"/>
      <c r="E311" s="801"/>
      <c r="F311" s="802"/>
      <c r="G311" s="801"/>
      <c r="H311" s="801"/>
      <c r="I311" s="801"/>
      <c r="J311" s="789" t="s">
        <v>1683</v>
      </c>
      <c r="K311" s="789" t="s">
        <v>265</v>
      </c>
      <c r="L311" s="804">
        <v>1</v>
      </c>
      <c r="M311" s="806">
        <v>46023</v>
      </c>
      <c r="N311" s="806">
        <v>46054</v>
      </c>
      <c r="O311" s="791">
        <f t="shared" si="12"/>
        <v>4.4285714285714288</v>
      </c>
      <c r="P311" s="804">
        <v>1</v>
      </c>
      <c r="Q311" s="789" t="s">
        <v>1684</v>
      </c>
      <c r="R311" s="95">
        <f t="shared" si="11"/>
        <v>1</v>
      </c>
      <c r="S311" s="794" t="str">
        <f t="array" aca="1" ref="S311" ca="1">IF(ISNUMBER(R311),IF(R311=100%,"CUMPLIDA",IF(AND(ISNUMBER(N311),ISNUMBER(INDIRECT("FECHA_"&amp;$B311,1))), IF(N311&lt;=INDIRECT("FECHA_"&amp;$B311,1),"INCUMPLIDA","PROCESO"), "VERIFICAR FECHA")),"SIN VALOR AVANCE")</f>
        <v>CUMPLIDA</v>
      </c>
    </row>
    <row r="312" spans="1:19" ht="75.75">
      <c r="A312" s="293" t="s">
        <v>12</v>
      </c>
      <c r="B312" s="191" t="s">
        <v>13</v>
      </c>
      <c r="C312" s="405"/>
      <c r="D312" s="405"/>
      <c r="E312" s="801"/>
      <c r="F312" s="802"/>
      <c r="G312" s="801"/>
      <c r="H312" s="801"/>
      <c r="I312" s="803" t="s">
        <v>1685</v>
      </c>
      <c r="J312" s="789" t="s">
        <v>1686</v>
      </c>
      <c r="K312" s="789" t="s">
        <v>215</v>
      </c>
      <c r="L312" s="804">
        <v>1</v>
      </c>
      <c r="M312" s="806">
        <v>45870</v>
      </c>
      <c r="N312" s="806">
        <v>45961</v>
      </c>
      <c r="O312" s="791">
        <f t="shared" si="12"/>
        <v>13</v>
      </c>
      <c r="P312" s="804">
        <v>1</v>
      </c>
      <c r="Q312" s="789" t="s">
        <v>206</v>
      </c>
      <c r="R312" s="95">
        <f t="shared" si="11"/>
        <v>1</v>
      </c>
      <c r="S312" s="794" t="str">
        <f t="array" aca="1" ref="S312" ca="1">IF(ISNUMBER(R312),IF(R312=100%,"CUMPLIDA",IF(AND(ISNUMBER(N312),ISNUMBER(INDIRECT("FECHA_"&amp;$B312,1))), IF(N312&lt;=INDIRECT("FECHA_"&amp;$B312,1),"INCUMPLIDA","PROCESO"), "VERIFICAR FECHA")),"SIN VALOR AVANCE")</f>
        <v>CUMPLIDA</v>
      </c>
    </row>
    <row r="313" spans="1:19" ht="90.75">
      <c r="A313" s="293" t="s">
        <v>12</v>
      </c>
      <c r="B313" s="191" t="s">
        <v>13</v>
      </c>
      <c r="C313" s="405"/>
      <c r="D313" s="405"/>
      <c r="E313" s="801"/>
      <c r="F313" s="802"/>
      <c r="G313" s="801"/>
      <c r="H313" s="801"/>
      <c r="I313" s="803" t="s">
        <v>1687</v>
      </c>
      <c r="J313" s="789" t="s">
        <v>1688</v>
      </c>
      <c r="K313" s="854" t="s">
        <v>1689</v>
      </c>
      <c r="L313" s="804">
        <v>6</v>
      </c>
      <c r="M313" s="806">
        <v>45870</v>
      </c>
      <c r="N313" s="806">
        <v>46235</v>
      </c>
      <c r="O313" s="791">
        <f t="shared" si="12"/>
        <v>52.142857142857146</v>
      </c>
      <c r="P313" s="804">
        <v>2</v>
      </c>
      <c r="Q313" s="815" t="s">
        <v>1690</v>
      </c>
      <c r="R313" s="95">
        <f t="shared" si="11"/>
        <v>0.33333333333333331</v>
      </c>
      <c r="S313" s="794" t="str">
        <f t="array" aca="1" ref="S313" ca="1">IF(ISNUMBER(R313),IF(R313=100%,"CUMPLIDA",IF(AND(ISNUMBER(N313),ISNUMBER(INDIRECT("FECHA_"&amp;$B313,1))), IF(N313&lt;=INDIRECT("FECHA_"&amp;$B313,1),"INCUMPLIDA","PROCESO"), "VERIFICAR FECHA")),"SIN VALOR AVANCE")</f>
        <v>PROCESO</v>
      </c>
    </row>
    <row r="314" spans="1:19" ht="105.75" customHeight="1">
      <c r="A314" s="293" t="s">
        <v>12</v>
      </c>
      <c r="B314" s="191" t="s">
        <v>13</v>
      </c>
      <c r="C314" s="405" t="s">
        <v>1416</v>
      </c>
      <c r="D314" s="405" t="s">
        <v>1675</v>
      </c>
      <c r="E314" s="801" t="s">
        <v>1691</v>
      </c>
      <c r="F314" s="802" t="s">
        <v>1625</v>
      </c>
      <c r="G314" s="801"/>
      <c r="H314" s="801" t="s">
        <v>1692</v>
      </c>
      <c r="I314" s="803" t="s">
        <v>1693</v>
      </c>
      <c r="J314" s="789" t="s">
        <v>1688</v>
      </c>
      <c r="K314" s="854" t="s">
        <v>1689</v>
      </c>
      <c r="L314" s="804">
        <v>6</v>
      </c>
      <c r="M314" s="806">
        <v>45870</v>
      </c>
      <c r="N314" s="806">
        <v>46235</v>
      </c>
      <c r="O314" s="791">
        <f t="shared" si="12"/>
        <v>52.142857142857146</v>
      </c>
      <c r="P314" s="804">
        <v>2</v>
      </c>
      <c r="Q314" s="815" t="s">
        <v>1694</v>
      </c>
      <c r="R314" s="95">
        <f t="shared" si="11"/>
        <v>0.33333333333333331</v>
      </c>
      <c r="S314" s="794" t="str">
        <f t="array" aca="1" ref="S314" ca="1">IF(ISNUMBER(R314),IF(R314=100%,"CUMPLIDA",IF(AND(ISNUMBER(N314),ISNUMBER(INDIRECT("FECHA_"&amp;$B314,1))), IF(N314&lt;=INDIRECT("FECHA_"&amp;$B314,1),"INCUMPLIDA","PROCESO"), "VERIFICAR FECHA")),"SIN VALOR AVANCE")</f>
        <v>PROCESO</v>
      </c>
    </row>
    <row r="315" spans="1:19" ht="120.75">
      <c r="A315" s="293" t="s">
        <v>12</v>
      </c>
      <c r="B315" s="191" t="s">
        <v>13</v>
      </c>
      <c r="C315" s="405"/>
      <c r="D315" s="405"/>
      <c r="E315" s="801"/>
      <c r="F315" s="802"/>
      <c r="G315" s="801"/>
      <c r="H315" s="801"/>
      <c r="I315" s="803" t="s">
        <v>1695</v>
      </c>
      <c r="J315" s="789" t="s">
        <v>1696</v>
      </c>
      <c r="K315" s="789" t="s">
        <v>258</v>
      </c>
      <c r="L315" s="804">
        <v>4</v>
      </c>
      <c r="M315" s="806">
        <v>45839</v>
      </c>
      <c r="N315" s="806">
        <v>46204</v>
      </c>
      <c r="O315" s="791">
        <f t="shared" si="12"/>
        <v>52.142857142857146</v>
      </c>
      <c r="P315" s="804">
        <v>2</v>
      </c>
      <c r="Q315" s="815" t="s">
        <v>1697</v>
      </c>
      <c r="R315" s="95">
        <f t="shared" si="11"/>
        <v>0.5</v>
      </c>
      <c r="S315" s="794" t="str">
        <f t="array" aca="1" ref="S315" ca="1">IF(ISNUMBER(R315),IF(R315=100%,"CUMPLIDA",IF(AND(ISNUMBER(N315),ISNUMBER(INDIRECT("FECHA_"&amp;$B315,1))), IF(N315&lt;=INDIRECT("FECHA_"&amp;$B315,1),"INCUMPLIDA","PROCESO"), "VERIFICAR FECHA")),"SIN VALOR AVANCE")</f>
        <v>PROCESO</v>
      </c>
    </row>
    <row r="316" spans="1:19" ht="45.75" customHeight="1">
      <c r="A316" s="293" t="s">
        <v>12</v>
      </c>
      <c r="B316" s="191" t="s">
        <v>13</v>
      </c>
      <c r="C316" s="405"/>
      <c r="D316" s="405"/>
      <c r="E316" s="801"/>
      <c r="F316" s="802"/>
      <c r="G316" s="801"/>
      <c r="H316" s="801"/>
      <c r="I316" s="801" t="s">
        <v>1698</v>
      </c>
      <c r="J316" s="789" t="s">
        <v>1682</v>
      </c>
      <c r="K316" s="789" t="s">
        <v>262</v>
      </c>
      <c r="L316" s="804">
        <v>1</v>
      </c>
      <c r="M316" s="806">
        <v>45870</v>
      </c>
      <c r="N316" s="806">
        <v>46022</v>
      </c>
      <c r="O316" s="791">
        <f t="shared" si="12"/>
        <v>21.714285714285715</v>
      </c>
      <c r="P316" s="804">
        <v>1</v>
      </c>
      <c r="Q316" s="789" t="s">
        <v>206</v>
      </c>
      <c r="R316" s="95">
        <f t="shared" si="11"/>
        <v>1</v>
      </c>
      <c r="S316" s="794" t="str">
        <f t="array" aca="1" ref="S316" ca="1">IF(ISNUMBER(R316),IF(R316=100%,"CUMPLIDA",IF(AND(ISNUMBER(N316),ISNUMBER(INDIRECT("FECHA_"&amp;$B316,1))), IF(N316&lt;=INDIRECT("FECHA_"&amp;$B316,1),"INCUMPLIDA","PROCESO"), "VERIFICAR FECHA")),"SIN VALOR AVANCE")</f>
        <v>CUMPLIDA</v>
      </c>
    </row>
    <row r="317" spans="1:19" ht="60">
      <c r="A317" s="293" t="s">
        <v>12</v>
      </c>
      <c r="B317" s="191" t="s">
        <v>13</v>
      </c>
      <c r="C317" s="405"/>
      <c r="D317" s="405"/>
      <c r="E317" s="801"/>
      <c r="F317" s="802"/>
      <c r="G317" s="801"/>
      <c r="H317" s="801"/>
      <c r="I317" s="801"/>
      <c r="J317" s="789" t="s">
        <v>1683</v>
      </c>
      <c r="K317" s="789" t="s">
        <v>265</v>
      </c>
      <c r="L317" s="804">
        <v>1</v>
      </c>
      <c r="M317" s="806">
        <v>46023</v>
      </c>
      <c r="N317" s="806">
        <v>46054</v>
      </c>
      <c r="O317" s="791">
        <f t="shared" si="12"/>
        <v>4.4285714285714288</v>
      </c>
      <c r="P317" s="804">
        <v>1</v>
      </c>
      <c r="Q317" s="789" t="s">
        <v>1684</v>
      </c>
      <c r="R317" s="95">
        <f t="shared" si="11"/>
        <v>1</v>
      </c>
      <c r="S317" s="794" t="str">
        <f t="array" aca="1" ref="S317" ca="1">IF(ISNUMBER(R317),IF(R317=100%,"CUMPLIDA",IF(AND(ISNUMBER(N317),ISNUMBER(INDIRECT("FECHA_"&amp;$B317,1))), IF(N317&lt;=INDIRECT("FECHA_"&amp;$B317,1),"INCUMPLIDA","PROCESO"), "VERIFICAR FECHA")),"SIN VALOR AVANCE")</f>
        <v>CUMPLIDA</v>
      </c>
    </row>
    <row r="318" spans="1:19" ht="75.75">
      <c r="A318" s="293" t="s">
        <v>12</v>
      </c>
      <c r="B318" s="191" t="s">
        <v>13</v>
      </c>
      <c r="C318" s="405"/>
      <c r="D318" s="405"/>
      <c r="E318" s="801"/>
      <c r="F318" s="802"/>
      <c r="G318" s="801"/>
      <c r="H318" s="801"/>
      <c r="I318" s="803" t="s">
        <v>1699</v>
      </c>
      <c r="J318" s="789" t="s">
        <v>1700</v>
      </c>
      <c r="K318" s="789" t="s">
        <v>215</v>
      </c>
      <c r="L318" s="804">
        <v>1</v>
      </c>
      <c r="M318" s="806">
        <v>45870</v>
      </c>
      <c r="N318" s="806">
        <v>45961</v>
      </c>
      <c r="O318" s="791">
        <f t="shared" si="12"/>
        <v>13</v>
      </c>
      <c r="P318" s="804">
        <v>1</v>
      </c>
      <c r="Q318" s="789" t="s">
        <v>206</v>
      </c>
      <c r="R318" s="95">
        <f t="shared" si="11"/>
        <v>1</v>
      </c>
      <c r="S318" s="794" t="str">
        <f t="array" aca="1" ref="S318" ca="1">IF(ISNUMBER(R318),IF(R318=100%,"CUMPLIDA",IF(AND(ISNUMBER(N318),ISNUMBER(INDIRECT("FECHA_"&amp;$B318,1))), IF(N318&lt;=INDIRECT("FECHA_"&amp;$B318,1),"INCUMPLIDA","PROCESO"), "VERIFICAR FECHA")),"SIN VALOR AVANCE")</f>
        <v>CUMPLIDA</v>
      </c>
    </row>
    <row r="319" spans="1:19" ht="165.75" customHeight="1">
      <c r="A319" s="293" t="s">
        <v>12</v>
      </c>
      <c r="B319" s="191" t="s">
        <v>13</v>
      </c>
      <c r="C319" s="405" t="s">
        <v>1701</v>
      </c>
      <c r="D319" s="405" t="s">
        <v>1702</v>
      </c>
      <c r="E319" s="820" t="s">
        <v>1703</v>
      </c>
      <c r="F319" s="821" t="s">
        <v>1704</v>
      </c>
      <c r="G319" s="820"/>
      <c r="H319" s="801" t="s">
        <v>1705</v>
      </c>
      <c r="I319" s="406" t="s">
        <v>1706</v>
      </c>
      <c r="J319" s="189" t="s">
        <v>1707</v>
      </c>
      <c r="K319" s="789" t="s">
        <v>1708</v>
      </c>
      <c r="L319" s="804">
        <v>1</v>
      </c>
      <c r="M319" s="196">
        <v>45945</v>
      </c>
      <c r="N319" s="196">
        <v>46112</v>
      </c>
      <c r="O319" s="791">
        <f t="shared" si="12"/>
        <v>23.857142857142858</v>
      </c>
      <c r="P319" s="804">
        <v>1</v>
      </c>
      <c r="Q319" s="789" t="s">
        <v>1709</v>
      </c>
      <c r="R319" s="95">
        <f t="shared" si="11"/>
        <v>1</v>
      </c>
      <c r="S319" s="794" t="str">
        <f t="array" aca="1" ref="S319" ca="1">IF(ISNUMBER(R319),IF(R319=100%,"CUMPLIDA",IF(AND(ISNUMBER(N319),ISNUMBER(INDIRECT("FECHA_"&amp;$B319,1))), IF(N319&lt;=INDIRECT("FECHA_"&amp;$B319,1),"INCUMPLIDA","PROCESO"), "VERIFICAR FECHA")),"SIN VALOR AVANCE")</f>
        <v>CUMPLIDA</v>
      </c>
    </row>
    <row r="320" spans="1:19" ht="165.75">
      <c r="A320" s="293" t="s">
        <v>12</v>
      </c>
      <c r="B320" s="191" t="s">
        <v>13</v>
      </c>
      <c r="C320" s="405"/>
      <c r="D320" s="405"/>
      <c r="E320" s="820"/>
      <c r="F320" s="821"/>
      <c r="G320" s="820"/>
      <c r="H320" s="801"/>
      <c r="I320" s="408"/>
      <c r="J320" s="189" t="s">
        <v>1710</v>
      </c>
      <c r="K320" s="793" t="s">
        <v>1711</v>
      </c>
      <c r="L320" s="804">
        <v>1</v>
      </c>
      <c r="M320" s="196">
        <v>45945</v>
      </c>
      <c r="N320" s="196">
        <v>46173</v>
      </c>
      <c r="O320" s="791">
        <f t="shared" si="12"/>
        <v>32.571428571428569</v>
      </c>
      <c r="P320" s="804">
        <v>0</v>
      </c>
      <c r="Q320" s="789" t="s">
        <v>1709</v>
      </c>
      <c r="R320" s="95">
        <f t="shared" si="11"/>
        <v>0</v>
      </c>
      <c r="S320" s="794" t="str">
        <f t="array" aca="1" ref="S320" ca="1">IF(ISNUMBER(R320),IF(R320=100%,"CUMPLIDA",IF(AND(ISNUMBER(N320),ISNUMBER(INDIRECT("FECHA_"&amp;$B320,1))), IF(N320&lt;=INDIRECT("FECHA_"&amp;$B320,1),"INCUMPLIDA","PROCESO"), "VERIFICAR FECHA")),"SIN VALOR AVANCE")</f>
        <v>PROCESO</v>
      </c>
    </row>
    <row r="321" spans="1:19" ht="75" customHeight="1">
      <c r="A321" s="784" t="s">
        <v>12</v>
      </c>
      <c r="B321" s="785" t="s">
        <v>13</v>
      </c>
      <c r="C321" s="400" t="s">
        <v>1403</v>
      </c>
      <c r="D321" s="400" t="s">
        <v>1712</v>
      </c>
      <c r="E321" s="788" t="s">
        <v>1713</v>
      </c>
      <c r="F321" s="787" t="s">
        <v>684</v>
      </c>
      <c r="G321" s="788"/>
      <c r="H321" s="788" t="s">
        <v>1714</v>
      </c>
      <c r="I321" s="406" t="s">
        <v>1715</v>
      </c>
      <c r="J321" s="789" t="s">
        <v>1716</v>
      </c>
      <c r="K321" s="789" t="s">
        <v>1717</v>
      </c>
      <c r="L321" s="790">
        <v>7</v>
      </c>
      <c r="M321" s="806">
        <v>46023</v>
      </c>
      <c r="N321" s="806">
        <v>46234</v>
      </c>
      <c r="O321" s="794">
        <v>30</v>
      </c>
      <c r="P321" s="792">
        <v>0</v>
      </c>
      <c r="Q321" s="789" t="s">
        <v>1718</v>
      </c>
      <c r="R321" s="95">
        <f t="shared" si="11"/>
        <v>0</v>
      </c>
      <c r="S321" s="794" t="str">
        <f t="array" aca="1" ref="S321" ca="1">IF(ISNUMBER(R321),IF(R321=100%,"CUMPLIDA",IF(AND(ISNUMBER(N321),ISNUMBER(INDIRECT("FECHA_"&amp;$B321,1))), IF(N321&lt;=INDIRECT("FECHA_"&amp;$B321,1),"INCUMPLIDA","PROCESO"), "VERIFICAR FECHA")),"SIN VALOR AVANCE")</f>
        <v>PROCESO</v>
      </c>
    </row>
    <row r="322" spans="1:19" ht="90.75">
      <c r="A322" s="784" t="s">
        <v>12</v>
      </c>
      <c r="B322" s="785" t="s">
        <v>13</v>
      </c>
      <c r="C322" s="401"/>
      <c r="D322" s="401" t="s">
        <v>1712</v>
      </c>
      <c r="E322" s="797"/>
      <c r="F322" s="796"/>
      <c r="G322" s="797"/>
      <c r="H322" s="797"/>
      <c r="I322" s="408"/>
      <c r="J322" s="789" t="s">
        <v>1719</v>
      </c>
      <c r="K322" s="789" t="s">
        <v>1720</v>
      </c>
      <c r="L322" s="790">
        <v>1</v>
      </c>
      <c r="M322" s="806">
        <v>46242</v>
      </c>
      <c r="N322" s="806">
        <v>46305</v>
      </c>
      <c r="O322" s="794">
        <v>9</v>
      </c>
      <c r="P322" s="792">
        <v>0</v>
      </c>
      <c r="Q322" s="789" t="s">
        <v>1721</v>
      </c>
      <c r="R322" s="95">
        <f t="shared" si="11"/>
        <v>0</v>
      </c>
      <c r="S322" s="794" t="str">
        <f t="array" aca="1" ref="S322" ca="1">IF(ISNUMBER(R322),IF(R322=100%,"CUMPLIDA",IF(AND(ISNUMBER(N322),ISNUMBER(INDIRECT("FECHA_"&amp;$B322,1))), IF(N322&lt;=INDIRECT("FECHA_"&amp;$B322,1),"INCUMPLIDA","PROCESO"), "VERIFICAR FECHA")),"SIN VALOR AVANCE")</f>
        <v>PROCESO</v>
      </c>
    </row>
    <row r="323" spans="1:19" ht="120">
      <c r="A323" s="784" t="s">
        <v>12</v>
      </c>
      <c r="B323" s="785" t="s">
        <v>13</v>
      </c>
      <c r="C323" s="401"/>
      <c r="D323" s="401" t="s">
        <v>1722</v>
      </c>
      <c r="E323" s="797"/>
      <c r="F323" s="796"/>
      <c r="G323" s="797"/>
      <c r="H323" s="797"/>
      <c r="I323" s="858" t="s">
        <v>1723</v>
      </c>
      <c r="J323" s="844" t="s">
        <v>1724</v>
      </c>
      <c r="K323" s="844" t="s">
        <v>1725</v>
      </c>
      <c r="L323" s="790">
        <v>2</v>
      </c>
      <c r="M323" s="806">
        <v>46054</v>
      </c>
      <c r="N323" s="806">
        <v>46142</v>
      </c>
      <c r="O323" s="863">
        <v>13</v>
      </c>
      <c r="P323" s="792">
        <v>2</v>
      </c>
      <c r="Q323" s="789" t="s">
        <v>1718</v>
      </c>
      <c r="R323" s="95">
        <f t="shared" si="11"/>
        <v>1</v>
      </c>
      <c r="S323" s="794" t="str">
        <f t="array" aca="1" ref="S323" ca="1">IF(ISNUMBER(R323),IF(R323=100%,"CUMPLIDA",IF(AND(ISNUMBER(N323),ISNUMBER(INDIRECT("FECHA_"&amp;$B323,1))), IF(N323&lt;=INDIRECT("FECHA_"&amp;$B323,1),"INCUMPLIDA","PROCESO"), "VERIFICAR FECHA")),"SIN VALOR AVANCE")</f>
        <v>CUMPLIDA</v>
      </c>
    </row>
    <row r="324" spans="1:19" ht="75.75">
      <c r="A324" s="784" t="s">
        <v>12</v>
      </c>
      <c r="B324" s="785" t="s">
        <v>13</v>
      </c>
      <c r="C324" s="401"/>
      <c r="D324" s="401" t="s">
        <v>1722</v>
      </c>
      <c r="E324" s="797"/>
      <c r="F324" s="796"/>
      <c r="G324" s="797"/>
      <c r="H324" s="797"/>
      <c r="I324" s="406" t="s">
        <v>1726</v>
      </c>
      <c r="J324" s="789" t="s">
        <v>1727</v>
      </c>
      <c r="K324" s="789" t="s">
        <v>1728</v>
      </c>
      <c r="L324" s="790">
        <v>5</v>
      </c>
      <c r="M324" s="806">
        <v>46082</v>
      </c>
      <c r="N324" s="806">
        <v>46234</v>
      </c>
      <c r="O324" s="794">
        <v>32</v>
      </c>
      <c r="P324" s="792">
        <v>0</v>
      </c>
      <c r="Q324" s="789" t="s">
        <v>1729</v>
      </c>
      <c r="R324" s="95">
        <f t="shared" si="11"/>
        <v>0</v>
      </c>
      <c r="S324" s="794" t="str">
        <f t="array" aca="1" ref="S324" ca="1">IF(ISNUMBER(R324),IF(R324=100%,"CUMPLIDA",IF(AND(ISNUMBER(N324),ISNUMBER(INDIRECT("FECHA_"&amp;$B324,1))), IF(N324&lt;=INDIRECT("FECHA_"&amp;$B324,1),"INCUMPLIDA","PROCESO"), "VERIFICAR FECHA")),"SIN VALOR AVANCE")</f>
        <v>PROCESO</v>
      </c>
    </row>
    <row r="325" spans="1:19" ht="75">
      <c r="A325" s="784" t="s">
        <v>12</v>
      </c>
      <c r="B325" s="785" t="s">
        <v>13</v>
      </c>
      <c r="C325" s="401"/>
      <c r="D325" s="401" t="s">
        <v>1712</v>
      </c>
      <c r="E325" s="797"/>
      <c r="F325" s="796"/>
      <c r="G325" s="797"/>
      <c r="H325" s="797"/>
      <c r="I325" s="407"/>
      <c r="J325" s="844" t="s">
        <v>1730</v>
      </c>
      <c r="K325" s="844" t="s">
        <v>1731</v>
      </c>
      <c r="L325" s="864">
        <v>1</v>
      </c>
      <c r="M325" s="865">
        <v>46054</v>
      </c>
      <c r="N325" s="865">
        <v>46234</v>
      </c>
      <c r="O325" s="863">
        <v>26</v>
      </c>
      <c r="P325" s="864">
        <v>1</v>
      </c>
      <c r="Q325" s="844" t="s">
        <v>1732</v>
      </c>
      <c r="R325" s="95">
        <v>0</v>
      </c>
      <c r="S325" s="794" t="str">
        <f t="array" aca="1" ref="S325" ca="1">IF(ISNUMBER(R325),IF(R325=100%,"CUMPLIDA",IF(AND(ISNUMBER(N325),ISNUMBER(INDIRECT("FECHA_"&amp;$B325,1))), IF(N325&lt;=INDIRECT("FECHA_"&amp;$B325,1),"INCUMPLIDA","PROCESO"), "VERIFICAR FECHA")),"SIN VALOR AVANCE")</f>
        <v>PROCESO</v>
      </c>
    </row>
    <row r="326" spans="1:19" ht="120">
      <c r="A326" s="839" t="s">
        <v>12</v>
      </c>
      <c r="B326" s="840" t="s">
        <v>13</v>
      </c>
      <c r="C326" s="401"/>
      <c r="D326" s="401" t="s">
        <v>1712</v>
      </c>
      <c r="E326" s="797"/>
      <c r="F326" s="796"/>
      <c r="G326" s="797"/>
      <c r="H326" s="797"/>
      <c r="I326" s="866" t="s">
        <v>1733</v>
      </c>
      <c r="J326" s="867" t="s">
        <v>1734</v>
      </c>
      <c r="K326" s="867" t="s">
        <v>1735</v>
      </c>
      <c r="L326" s="868">
        <v>10</v>
      </c>
      <c r="M326" s="869">
        <v>46054</v>
      </c>
      <c r="N326" s="869">
        <v>46356</v>
      </c>
      <c r="O326" s="870">
        <v>42</v>
      </c>
      <c r="P326" s="871">
        <v>0</v>
      </c>
      <c r="Q326" s="867" t="s">
        <v>121</v>
      </c>
      <c r="R326" s="294">
        <f>P326/L326</f>
        <v>0</v>
      </c>
      <c r="S326" s="863" t="str">
        <f t="array" aca="1" ref="S326" ca="1">IF(ISNUMBER(R326),IF(R326=100%,"CUMPLIDA",IF(AND(ISNUMBER(N326),ISNUMBER(INDIRECT("FECHA_"&amp;$B326,1))), IF(N326&lt;=INDIRECT("FECHA_"&amp;$B326,1),"INCUMPLIDA","PROCESO"), "VERIFICAR FECHA")),"SIN VALOR AVANCE")</f>
        <v>PROCESO</v>
      </c>
    </row>
    <row r="327" spans="1:19" ht="135.75" customHeight="1">
      <c r="A327" s="784" t="s">
        <v>12</v>
      </c>
      <c r="B327" s="785" t="s">
        <v>13</v>
      </c>
      <c r="C327" s="405" t="s">
        <v>2900</v>
      </c>
      <c r="D327" s="405" t="s">
        <v>2916</v>
      </c>
      <c r="E327" s="413" t="s">
        <v>2917</v>
      </c>
      <c r="F327" s="412"/>
      <c r="G327" s="413"/>
      <c r="H327" s="872" t="s">
        <v>2918</v>
      </c>
      <c r="I327" s="399" t="s">
        <v>2919</v>
      </c>
      <c r="J327" s="189" t="s">
        <v>2920</v>
      </c>
      <c r="K327" s="789" t="s">
        <v>2921</v>
      </c>
      <c r="L327" s="790">
        <v>1</v>
      </c>
      <c r="M327" s="190">
        <v>46204</v>
      </c>
      <c r="N327" s="190">
        <v>46264</v>
      </c>
      <c r="O327" s="791">
        <f>(N327-M327)/7</f>
        <v>8.5714285714285712</v>
      </c>
      <c r="P327" s="790">
        <v>0</v>
      </c>
      <c r="Q327" s="789" t="s">
        <v>2922</v>
      </c>
      <c r="R327" s="95">
        <f t="shared" ref="R327:R390" si="13">P327/L327</f>
        <v>0</v>
      </c>
      <c r="S327" s="794" t="str">
        <f t="array" aca="1" ref="S327" ca="1">IF(ISNUMBER(R327),IF(R327=100%,"CUMPLIDA",IF(AND(ISNUMBER(N327),ISNUMBER(INDIRECT("FECHA_"&amp;$B327,1))), IF(N327&lt;=INDIRECT("FECHA_"&amp;$B327,1),"INCUMPLIDA","PROCESO"), "VERIFICAR FECHA")),"SIN VALOR AVANCE")</f>
        <v>PROCESO</v>
      </c>
    </row>
    <row r="328" spans="1:19" ht="135.75">
      <c r="A328" s="784" t="s">
        <v>12</v>
      </c>
      <c r="B328" s="785" t="s">
        <v>13</v>
      </c>
      <c r="C328" s="405"/>
      <c r="D328" s="405"/>
      <c r="E328" s="413"/>
      <c r="F328" s="412"/>
      <c r="G328" s="413"/>
      <c r="H328" s="872"/>
      <c r="I328" s="399"/>
      <c r="J328" s="189" t="s">
        <v>2923</v>
      </c>
      <c r="K328" s="789" t="s">
        <v>2924</v>
      </c>
      <c r="L328" s="790">
        <v>1</v>
      </c>
      <c r="M328" s="190">
        <v>46266</v>
      </c>
      <c r="N328" s="190">
        <v>46387</v>
      </c>
      <c r="O328" s="791">
        <f t="shared" ref="O328:O391" si="14">(N328-M328)/7</f>
        <v>17.285714285714285</v>
      </c>
      <c r="P328" s="790">
        <v>0</v>
      </c>
      <c r="Q328" s="789" t="s">
        <v>2922</v>
      </c>
      <c r="R328" s="95">
        <f t="shared" si="13"/>
        <v>0</v>
      </c>
      <c r="S328" s="794" t="str">
        <f t="array" aca="1" ref="S328" ca="1">IF(ISNUMBER(R328),IF(R328=100%,"CUMPLIDA",IF(AND(ISNUMBER(N328),ISNUMBER(INDIRECT("FECHA_"&amp;$B328,1))), IF(N328&lt;=INDIRECT("FECHA_"&amp;$B328,1),"INCUMPLIDA","PROCESO"), "VERIFICAR FECHA")),"SIN VALOR AVANCE")</f>
        <v>PROCESO</v>
      </c>
    </row>
    <row r="329" spans="1:19" ht="135" customHeight="1">
      <c r="A329" s="784" t="s">
        <v>12</v>
      </c>
      <c r="B329" s="785" t="s">
        <v>13</v>
      </c>
      <c r="C329" s="405" t="s">
        <v>2900</v>
      </c>
      <c r="D329" s="405" t="s">
        <v>2916</v>
      </c>
      <c r="E329" s="399" t="s">
        <v>2925</v>
      </c>
      <c r="F329" s="463"/>
      <c r="G329" s="399"/>
      <c r="H329" s="801" t="s">
        <v>2926</v>
      </c>
      <c r="I329" s="399" t="s">
        <v>2927</v>
      </c>
      <c r="J329" s="189" t="s">
        <v>2928</v>
      </c>
      <c r="K329" s="789" t="s">
        <v>2929</v>
      </c>
      <c r="L329" s="790">
        <v>1</v>
      </c>
      <c r="M329" s="190">
        <v>46237</v>
      </c>
      <c r="N329" s="190">
        <v>46280</v>
      </c>
      <c r="O329" s="791">
        <f t="shared" si="14"/>
        <v>6.1428571428571432</v>
      </c>
      <c r="P329" s="790">
        <v>0</v>
      </c>
      <c r="Q329" s="789" t="s">
        <v>2930</v>
      </c>
      <c r="R329" s="95">
        <f t="shared" si="13"/>
        <v>0</v>
      </c>
      <c r="S329" s="794" t="str">
        <f t="array" aca="1" ref="S329" ca="1">IF(ISNUMBER(R329),IF(R329=100%,"CUMPLIDA",IF(AND(ISNUMBER(N329),ISNUMBER(INDIRECT("FECHA_"&amp;$B329,1))), IF(N329&lt;=INDIRECT("FECHA_"&amp;$B329,1),"INCUMPLIDA","PROCESO"), "VERIFICAR FECHA")),"SIN VALOR AVANCE")</f>
        <v>PROCESO</v>
      </c>
    </row>
    <row r="330" spans="1:19" ht="120">
      <c r="A330" s="784" t="s">
        <v>12</v>
      </c>
      <c r="B330" s="785" t="s">
        <v>13</v>
      </c>
      <c r="C330" s="405"/>
      <c r="D330" s="405"/>
      <c r="E330" s="399"/>
      <c r="F330" s="463"/>
      <c r="G330" s="399"/>
      <c r="H330" s="801"/>
      <c r="I330" s="399"/>
      <c r="J330" s="189" t="s">
        <v>2931</v>
      </c>
      <c r="K330" s="789" t="s">
        <v>2929</v>
      </c>
      <c r="L330" s="790">
        <v>1</v>
      </c>
      <c r="M330" s="190">
        <v>46218</v>
      </c>
      <c r="N330" s="190">
        <v>46326</v>
      </c>
      <c r="O330" s="791">
        <f t="shared" si="14"/>
        <v>15.428571428571429</v>
      </c>
      <c r="P330" s="790">
        <v>0</v>
      </c>
      <c r="Q330" s="789" t="s">
        <v>2930</v>
      </c>
      <c r="R330" s="95">
        <f t="shared" si="13"/>
        <v>0</v>
      </c>
      <c r="S330" s="794" t="str">
        <f t="array" aca="1" ref="S330" ca="1">IF(ISNUMBER(R330),IF(R330=100%,"CUMPLIDA",IF(AND(ISNUMBER(N330),ISNUMBER(INDIRECT("FECHA_"&amp;$B330,1))), IF(N330&lt;=INDIRECT("FECHA_"&amp;$B330,1),"INCUMPLIDA","PROCESO"), "VERIFICAR FECHA")),"SIN VALOR AVANCE")</f>
        <v>PROCESO</v>
      </c>
    </row>
    <row r="331" spans="1:19" ht="210.75" customHeight="1">
      <c r="A331" s="784" t="s">
        <v>12</v>
      </c>
      <c r="B331" s="785" t="s">
        <v>13</v>
      </c>
      <c r="C331" s="807" t="s">
        <v>2900</v>
      </c>
      <c r="D331" s="807" t="s">
        <v>2932</v>
      </c>
      <c r="E331" s="832" t="s">
        <v>2933</v>
      </c>
      <c r="F331" s="802"/>
      <c r="G331" s="832"/>
      <c r="H331" s="801" t="s">
        <v>2934</v>
      </c>
      <c r="I331" s="399" t="s">
        <v>2935</v>
      </c>
      <c r="J331" s="189" t="s">
        <v>2936</v>
      </c>
      <c r="K331" s="789" t="s">
        <v>2937</v>
      </c>
      <c r="L331" s="790">
        <v>6</v>
      </c>
      <c r="M331" s="190">
        <v>46204</v>
      </c>
      <c r="N331" s="190">
        <v>46356</v>
      </c>
      <c r="O331" s="791">
        <f t="shared" si="14"/>
        <v>21.714285714285715</v>
      </c>
      <c r="P331" s="790">
        <v>0</v>
      </c>
      <c r="Q331" s="789" t="s">
        <v>2938</v>
      </c>
      <c r="R331" s="95">
        <f t="shared" si="13"/>
        <v>0</v>
      </c>
      <c r="S331" s="794" t="str">
        <f t="array" aca="1" ref="S331" ca="1">IF(ISNUMBER(R331),IF(R331=100%,"CUMPLIDA",IF(AND(ISNUMBER(N331),ISNUMBER(INDIRECT("FECHA_"&amp;$B331,1))), IF(N331&lt;=INDIRECT("FECHA_"&amp;$B331,1),"INCUMPLIDA","PROCESO"), "VERIFICAR FECHA")),"SIN VALOR AVANCE")</f>
        <v>PROCESO</v>
      </c>
    </row>
    <row r="332" spans="1:19" ht="150">
      <c r="A332" s="784" t="s">
        <v>12</v>
      </c>
      <c r="B332" s="785" t="s">
        <v>13</v>
      </c>
      <c r="C332" s="807"/>
      <c r="D332" s="807"/>
      <c r="E332" s="832"/>
      <c r="F332" s="802"/>
      <c r="G332" s="832"/>
      <c r="H332" s="801"/>
      <c r="I332" s="399"/>
      <c r="J332" s="189" t="s">
        <v>2939</v>
      </c>
      <c r="K332" s="189" t="s">
        <v>2937</v>
      </c>
      <c r="L332" s="790">
        <v>2</v>
      </c>
      <c r="M332" s="190">
        <v>46204</v>
      </c>
      <c r="N332" s="190">
        <v>46326</v>
      </c>
      <c r="O332" s="791">
        <f t="shared" si="14"/>
        <v>17.428571428571427</v>
      </c>
      <c r="P332" s="790">
        <v>0</v>
      </c>
      <c r="Q332" s="789" t="s">
        <v>2938</v>
      </c>
      <c r="R332" s="95">
        <f t="shared" si="13"/>
        <v>0</v>
      </c>
      <c r="S332" s="794" t="str">
        <f t="array" aca="1" ref="S332" ca="1">IF(ISNUMBER(R332),IF(R332=100%,"CUMPLIDA",IF(AND(ISNUMBER(N332),ISNUMBER(INDIRECT("FECHA_"&amp;$B332,1))), IF(N332&lt;=INDIRECT("FECHA_"&amp;$B332,1),"INCUMPLIDA","PROCESO"), "VERIFICAR FECHA")),"SIN VALOR AVANCE")</f>
        <v>PROCESO</v>
      </c>
    </row>
    <row r="333" spans="1:19" ht="105.75">
      <c r="A333" s="784" t="s">
        <v>12</v>
      </c>
      <c r="B333" s="785" t="s">
        <v>13</v>
      </c>
      <c r="C333" s="807"/>
      <c r="D333" s="807"/>
      <c r="E333" s="832"/>
      <c r="F333" s="802"/>
      <c r="G333" s="832"/>
      <c r="H333" s="801"/>
      <c r="I333" s="192" t="s">
        <v>2940</v>
      </c>
      <c r="J333" s="189" t="s">
        <v>2941</v>
      </c>
      <c r="K333" s="789" t="s">
        <v>2942</v>
      </c>
      <c r="L333" s="790">
        <v>1</v>
      </c>
      <c r="M333" s="190">
        <v>46204</v>
      </c>
      <c r="N333" s="190">
        <v>46387</v>
      </c>
      <c r="O333" s="791">
        <f t="shared" si="14"/>
        <v>26.142857142857142</v>
      </c>
      <c r="P333" s="790">
        <v>0</v>
      </c>
      <c r="Q333" s="789" t="s">
        <v>2943</v>
      </c>
      <c r="R333" s="95">
        <f t="shared" si="13"/>
        <v>0</v>
      </c>
      <c r="S333" s="794" t="str">
        <f t="array" aca="1" ref="S333" ca="1">IF(ISNUMBER(R333),IF(R333=100%,"CUMPLIDA",IF(AND(ISNUMBER(N333),ISNUMBER(INDIRECT("FECHA_"&amp;$B333,1))), IF(N333&lt;=INDIRECT("FECHA_"&amp;$B333,1),"INCUMPLIDA","PROCESO"), "VERIFICAR FECHA")),"SIN VALOR AVANCE")</f>
        <v>PROCESO</v>
      </c>
    </row>
    <row r="334" spans="1:19" ht="90.75" customHeight="1">
      <c r="A334" s="784" t="s">
        <v>12</v>
      </c>
      <c r="B334" s="785" t="s">
        <v>13</v>
      </c>
      <c r="C334" s="807"/>
      <c r="D334" s="807"/>
      <c r="E334" s="832"/>
      <c r="F334" s="802"/>
      <c r="G334" s="832"/>
      <c r="H334" s="801"/>
      <c r="I334" s="399" t="s">
        <v>2944</v>
      </c>
      <c r="J334" s="189" t="s">
        <v>2945</v>
      </c>
      <c r="K334" s="789" t="s">
        <v>2946</v>
      </c>
      <c r="L334" s="790">
        <v>1</v>
      </c>
      <c r="M334" s="190">
        <v>46204</v>
      </c>
      <c r="N334" s="190">
        <v>46326</v>
      </c>
      <c r="O334" s="791">
        <f t="shared" si="14"/>
        <v>17.428571428571427</v>
      </c>
      <c r="P334" s="790">
        <v>0</v>
      </c>
      <c r="Q334" s="189" t="s">
        <v>2947</v>
      </c>
      <c r="R334" s="95">
        <f t="shared" si="13"/>
        <v>0</v>
      </c>
      <c r="S334" s="794" t="str">
        <f t="array" aca="1" ref="S334" ca="1">IF(ISNUMBER(R334),IF(R334=100%,"CUMPLIDA",IF(AND(ISNUMBER(N334),ISNUMBER(INDIRECT("FECHA_"&amp;$B334,1))), IF(N334&lt;=INDIRECT("FECHA_"&amp;$B334,1),"INCUMPLIDA","PROCESO"), "VERIFICAR FECHA")),"SIN VALOR AVANCE")</f>
        <v>PROCESO</v>
      </c>
    </row>
    <row r="335" spans="1:19" ht="135">
      <c r="A335" s="784" t="s">
        <v>12</v>
      </c>
      <c r="B335" s="785" t="s">
        <v>13</v>
      </c>
      <c r="C335" s="807"/>
      <c r="D335" s="807"/>
      <c r="E335" s="832"/>
      <c r="F335" s="802"/>
      <c r="G335" s="832"/>
      <c r="H335" s="801"/>
      <c r="I335" s="399"/>
      <c r="J335" s="189" t="s">
        <v>2948</v>
      </c>
      <c r="K335" s="789" t="s">
        <v>2949</v>
      </c>
      <c r="L335" s="790">
        <v>1</v>
      </c>
      <c r="M335" s="190">
        <v>46327</v>
      </c>
      <c r="N335" s="190">
        <v>46387</v>
      </c>
      <c r="O335" s="791">
        <f t="shared" si="14"/>
        <v>8.5714285714285712</v>
      </c>
      <c r="P335" s="790">
        <v>0</v>
      </c>
      <c r="Q335" s="189" t="s">
        <v>2950</v>
      </c>
      <c r="R335" s="95">
        <f t="shared" si="13"/>
        <v>0</v>
      </c>
      <c r="S335" s="794" t="str">
        <f t="array" aca="1" ref="S335" ca="1">IF(ISNUMBER(R335),IF(R335=100%,"CUMPLIDA",IF(AND(ISNUMBER(N335),ISNUMBER(INDIRECT("FECHA_"&amp;$B335,1))), IF(N335&lt;=INDIRECT("FECHA_"&amp;$B335,1),"INCUMPLIDA","PROCESO"), "VERIFICAR FECHA")),"SIN VALOR AVANCE")</f>
        <v>PROCESO</v>
      </c>
    </row>
    <row r="336" spans="1:19" ht="75.75" customHeight="1">
      <c r="A336" s="784" t="s">
        <v>12</v>
      </c>
      <c r="B336" s="785" t="s">
        <v>13</v>
      </c>
      <c r="C336" s="807" t="s">
        <v>2900</v>
      </c>
      <c r="D336" s="807" t="s">
        <v>2951</v>
      </c>
      <c r="E336" s="801" t="s">
        <v>2952</v>
      </c>
      <c r="F336" s="845"/>
      <c r="G336" s="801"/>
      <c r="H336" s="801" t="s">
        <v>2953</v>
      </c>
      <c r="I336" s="801" t="s">
        <v>2954</v>
      </c>
      <c r="J336" s="189" t="s">
        <v>2955</v>
      </c>
      <c r="K336" s="789" t="s">
        <v>2956</v>
      </c>
      <c r="L336" s="790">
        <v>1</v>
      </c>
      <c r="M336" s="190">
        <v>46204</v>
      </c>
      <c r="N336" s="190">
        <v>46295</v>
      </c>
      <c r="O336" s="791">
        <f t="shared" si="14"/>
        <v>13</v>
      </c>
      <c r="P336" s="790">
        <v>0</v>
      </c>
      <c r="Q336" s="789" t="s">
        <v>2957</v>
      </c>
      <c r="R336" s="95">
        <f t="shared" si="13"/>
        <v>0</v>
      </c>
      <c r="S336" s="794" t="str">
        <f t="array" aca="1" ref="S336" ca="1">IF(ISNUMBER(R336),IF(R336=100%,"CUMPLIDA",IF(AND(ISNUMBER(N336),ISNUMBER(INDIRECT("FECHA_"&amp;$B336,1))), IF(N336&lt;=INDIRECT("FECHA_"&amp;$B336,1),"INCUMPLIDA","PROCESO"), "VERIFICAR FECHA")),"SIN VALOR AVANCE")</f>
        <v>PROCESO</v>
      </c>
    </row>
    <row r="337" spans="1:19" ht="60">
      <c r="A337" s="784" t="s">
        <v>12</v>
      </c>
      <c r="B337" s="785" t="s">
        <v>13</v>
      </c>
      <c r="C337" s="807"/>
      <c r="D337" s="807"/>
      <c r="E337" s="801"/>
      <c r="F337" s="845"/>
      <c r="G337" s="801"/>
      <c r="H337" s="801"/>
      <c r="I337" s="801"/>
      <c r="J337" s="189" t="s">
        <v>2958</v>
      </c>
      <c r="K337" s="789" t="s">
        <v>2959</v>
      </c>
      <c r="L337" s="790">
        <v>1</v>
      </c>
      <c r="M337" s="190">
        <v>46204</v>
      </c>
      <c r="N337" s="190">
        <v>46295</v>
      </c>
      <c r="O337" s="791">
        <f t="shared" si="14"/>
        <v>13</v>
      </c>
      <c r="P337" s="790">
        <v>0</v>
      </c>
      <c r="Q337" s="789" t="s">
        <v>2957</v>
      </c>
      <c r="R337" s="95">
        <f t="shared" si="13"/>
        <v>0</v>
      </c>
      <c r="S337" s="794" t="str">
        <f t="array" aca="1" ref="S337" ca="1">IF(ISNUMBER(R337),IF(R337=100%,"CUMPLIDA",IF(AND(ISNUMBER(N337),ISNUMBER(INDIRECT("FECHA_"&amp;$B337,1))), IF(N337&lt;=INDIRECT("FECHA_"&amp;$B337,1),"INCUMPLIDA","PROCESO"), "VERIFICAR FECHA")),"SIN VALOR AVANCE")</f>
        <v>PROCESO</v>
      </c>
    </row>
    <row r="338" spans="1:19" ht="75.75" customHeight="1">
      <c r="A338" s="784" t="s">
        <v>12</v>
      </c>
      <c r="B338" s="785" t="s">
        <v>13</v>
      </c>
      <c r="C338" s="807"/>
      <c r="D338" s="807"/>
      <c r="E338" s="801"/>
      <c r="F338" s="845"/>
      <c r="G338" s="801"/>
      <c r="H338" s="801"/>
      <c r="I338" s="801" t="s">
        <v>2960</v>
      </c>
      <c r="J338" s="189" t="s">
        <v>2961</v>
      </c>
      <c r="K338" s="789" t="s">
        <v>2962</v>
      </c>
      <c r="L338" s="790">
        <v>2</v>
      </c>
      <c r="M338" s="190">
        <v>46296</v>
      </c>
      <c r="N338" s="190">
        <v>46418</v>
      </c>
      <c r="O338" s="791">
        <f t="shared" si="14"/>
        <v>17.428571428571427</v>
      </c>
      <c r="P338" s="790">
        <v>0</v>
      </c>
      <c r="Q338" s="789" t="s">
        <v>2957</v>
      </c>
      <c r="R338" s="95">
        <f t="shared" si="13"/>
        <v>0</v>
      </c>
      <c r="S338" s="794" t="str">
        <f t="array" aca="1" ref="S338" ca="1">IF(ISNUMBER(R338),IF(R338=100%,"CUMPLIDA",IF(AND(ISNUMBER(N338),ISNUMBER(INDIRECT("FECHA_"&amp;$B338,1))), IF(N338&lt;=INDIRECT("FECHA_"&amp;$B338,1),"INCUMPLIDA","PROCESO"), "VERIFICAR FECHA")),"SIN VALOR AVANCE")</f>
        <v>PROCESO</v>
      </c>
    </row>
    <row r="339" spans="1:19" ht="45.75">
      <c r="A339" s="784" t="s">
        <v>12</v>
      </c>
      <c r="B339" s="785" t="s">
        <v>13</v>
      </c>
      <c r="C339" s="807"/>
      <c r="D339" s="807"/>
      <c r="E339" s="801"/>
      <c r="F339" s="845"/>
      <c r="G339" s="801"/>
      <c r="H339" s="801"/>
      <c r="I339" s="801"/>
      <c r="J339" s="189" t="s">
        <v>2963</v>
      </c>
      <c r="K339" s="789" t="s">
        <v>2964</v>
      </c>
      <c r="L339" s="790">
        <v>1</v>
      </c>
      <c r="M339" s="190">
        <v>46419</v>
      </c>
      <c r="N339" s="190">
        <v>46507</v>
      </c>
      <c r="O339" s="791">
        <f t="shared" si="14"/>
        <v>12.571428571428571</v>
      </c>
      <c r="P339" s="790">
        <v>0</v>
      </c>
      <c r="Q339" s="789" t="s">
        <v>2957</v>
      </c>
      <c r="R339" s="95">
        <f t="shared" si="13"/>
        <v>0</v>
      </c>
      <c r="S339" s="794" t="str">
        <f t="array" aca="1" ref="S339" ca="1">IF(ISNUMBER(R339),IF(R339=100%,"CUMPLIDA",IF(AND(ISNUMBER(N339),ISNUMBER(INDIRECT("FECHA_"&amp;$B339,1))), IF(N339&lt;=INDIRECT("FECHA_"&amp;$B339,1),"INCUMPLIDA","PROCESO"), "VERIFICAR FECHA")),"SIN VALOR AVANCE")</f>
        <v>PROCESO</v>
      </c>
    </row>
    <row r="340" spans="1:19" ht="285.75">
      <c r="A340" s="846" t="s">
        <v>19</v>
      </c>
      <c r="B340" s="785" t="s">
        <v>13</v>
      </c>
      <c r="C340" s="807" t="s">
        <v>1927</v>
      </c>
      <c r="D340" s="807" t="s">
        <v>1928</v>
      </c>
      <c r="E340" s="801" t="s">
        <v>1929</v>
      </c>
      <c r="F340" s="802"/>
      <c r="G340" s="801"/>
      <c r="H340" s="801" t="s">
        <v>1930</v>
      </c>
      <c r="I340" s="801" t="s">
        <v>1931</v>
      </c>
      <c r="J340" s="861" t="s">
        <v>1932</v>
      </c>
      <c r="K340" s="789" t="s">
        <v>1933</v>
      </c>
      <c r="L340" s="790">
        <v>1</v>
      </c>
      <c r="M340" s="806">
        <v>44013</v>
      </c>
      <c r="N340" s="806">
        <v>44074</v>
      </c>
      <c r="O340" s="791">
        <f t="shared" si="14"/>
        <v>8.7142857142857135</v>
      </c>
      <c r="P340" s="790">
        <v>1</v>
      </c>
      <c r="Q340" s="789" t="s">
        <v>1934</v>
      </c>
      <c r="R340" s="95">
        <f t="shared" si="13"/>
        <v>1</v>
      </c>
      <c r="S340" s="794" t="str">
        <f t="array" aca="1" ref="S340" ca="1">IF(ISNUMBER(R340),IF(R340=100%,"CUMPLIDA",IF(AND(ISNUMBER(N340),ISNUMBER(INDIRECT("FECHA_"&amp;$B340,1))), IF(N340&lt;=INDIRECT("FECHA_"&amp;$B340,1),"INCUMPLIDA","PROCESO"), "VERIFICAR FECHA")),"SIN VALOR AVANCE")</f>
        <v>CUMPLIDA</v>
      </c>
    </row>
    <row r="341" spans="1:19" ht="300.75">
      <c r="A341" s="846" t="s">
        <v>19</v>
      </c>
      <c r="B341" s="785" t="s">
        <v>13</v>
      </c>
      <c r="C341" s="807"/>
      <c r="D341" s="807"/>
      <c r="E341" s="801"/>
      <c r="F341" s="802"/>
      <c r="G341" s="801"/>
      <c r="H341" s="801"/>
      <c r="I341" s="801"/>
      <c r="J341" s="861" t="s">
        <v>1935</v>
      </c>
      <c r="K341" s="789" t="s">
        <v>1936</v>
      </c>
      <c r="L341" s="790">
        <v>1</v>
      </c>
      <c r="M341" s="806">
        <v>44075</v>
      </c>
      <c r="N341" s="806">
        <v>44196</v>
      </c>
      <c r="O341" s="791">
        <f t="shared" si="14"/>
        <v>17.285714285714285</v>
      </c>
      <c r="P341" s="790">
        <v>1</v>
      </c>
      <c r="Q341" s="789" t="s">
        <v>1937</v>
      </c>
      <c r="R341" s="95">
        <f t="shared" si="13"/>
        <v>1</v>
      </c>
      <c r="S341" s="794" t="str">
        <f t="array" aca="1" ref="S341" ca="1">IF(ISNUMBER(R341),IF(R341=100%,"CUMPLIDA",IF(AND(ISNUMBER(N341),ISNUMBER(INDIRECT("FECHA_"&amp;$B341,1))), IF(N341&lt;=INDIRECT("FECHA_"&amp;$B341,1),"INCUMPLIDA","PROCESO"), "VERIFICAR FECHA")),"SIN VALOR AVANCE")</f>
        <v>CUMPLIDA</v>
      </c>
    </row>
    <row r="342" spans="1:19" ht="285.75">
      <c r="A342" s="846" t="s">
        <v>19</v>
      </c>
      <c r="B342" s="785" t="s">
        <v>13</v>
      </c>
      <c r="C342" s="807"/>
      <c r="D342" s="807"/>
      <c r="E342" s="801"/>
      <c r="F342" s="802"/>
      <c r="G342" s="801"/>
      <c r="H342" s="801"/>
      <c r="I342" s="801" t="s">
        <v>1931</v>
      </c>
      <c r="J342" s="789" t="s">
        <v>831</v>
      </c>
      <c r="K342" s="789" t="s">
        <v>832</v>
      </c>
      <c r="L342" s="804">
        <v>1</v>
      </c>
      <c r="M342" s="806">
        <v>45231</v>
      </c>
      <c r="N342" s="806">
        <v>45504</v>
      </c>
      <c r="O342" s="791">
        <f t="shared" si="14"/>
        <v>39</v>
      </c>
      <c r="P342" s="790">
        <v>1</v>
      </c>
      <c r="Q342" s="815" t="s">
        <v>833</v>
      </c>
      <c r="R342" s="95">
        <f t="shared" si="13"/>
        <v>1</v>
      </c>
      <c r="S342" s="794" t="str">
        <f t="array" aca="1" ref="S342" ca="1">IF(ISNUMBER(R342),IF(R342=100%,"CUMPLIDA",IF(AND(ISNUMBER(N342),ISNUMBER(INDIRECT("FECHA_"&amp;$B342,1))), IF(N342&lt;=INDIRECT("FECHA_"&amp;$B342,1),"INCUMPLIDA","PROCESO"), "VERIFICAR FECHA")),"SIN VALOR AVANCE")</f>
        <v>CUMPLIDA</v>
      </c>
    </row>
    <row r="343" spans="1:19" ht="285.75">
      <c r="A343" s="846" t="s">
        <v>19</v>
      </c>
      <c r="B343" s="785" t="s">
        <v>13</v>
      </c>
      <c r="C343" s="807"/>
      <c r="D343" s="807"/>
      <c r="E343" s="801"/>
      <c r="F343" s="802"/>
      <c r="G343" s="801"/>
      <c r="H343" s="801"/>
      <c r="I343" s="801"/>
      <c r="J343" s="789" t="s">
        <v>834</v>
      </c>
      <c r="K343" s="789" t="s">
        <v>835</v>
      </c>
      <c r="L343" s="804">
        <v>1</v>
      </c>
      <c r="M343" s="806">
        <v>45231</v>
      </c>
      <c r="N343" s="806">
        <v>45504</v>
      </c>
      <c r="O343" s="791">
        <f t="shared" si="14"/>
        <v>39</v>
      </c>
      <c r="P343" s="790">
        <v>1</v>
      </c>
      <c r="Q343" s="815" t="s">
        <v>833</v>
      </c>
      <c r="R343" s="95">
        <f t="shared" si="13"/>
        <v>1</v>
      </c>
      <c r="S343" s="794" t="str">
        <f t="array" aca="1" ref="S343" ca="1">IF(ISNUMBER(R343),IF(R343=100%,"CUMPLIDA",IF(AND(ISNUMBER(N343),ISNUMBER(INDIRECT("FECHA_"&amp;$B343,1))), IF(N343&lt;=INDIRECT("FECHA_"&amp;$B343,1),"INCUMPLIDA","PROCESO"), "VERIFICAR FECHA")),"SIN VALOR AVANCE")</f>
        <v>CUMPLIDA</v>
      </c>
    </row>
    <row r="344" spans="1:19" ht="165.75">
      <c r="A344" s="846" t="s">
        <v>19</v>
      </c>
      <c r="B344" s="785" t="s">
        <v>13</v>
      </c>
      <c r="C344" s="807"/>
      <c r="D344" s="807"/>
      <c r="E344" s="801"/>
      <c r="F344" s="802"/>
      <c r="G344" s="801"/>
      <c r="H344" s="801"/>
      <c r="I344" s="803" t="s">
        <v>837</v>
      </c>
      <c r="J344" s="789" t="s">
        <v>838</v>
      </c>
      <c r="K344" s="789" t="s">
        <v>839</v>
      </c>
      <c r="L344" s="804">
        <v>1</v>
      </c>
      <c r="M344" s="805">
        <v>45323</v>
      </c>
      <c r="N344" s="805">
        <v>45747</v>
      </c>
      <c r="O344" s="791">
        <f t="shared" si="14"/>
        <v>60.571428571428569</v>
      </c>
      <c r="P344" s="790">
        <v>1</v>
      </c>
      <c r="Q344" s="815" t="s">
        <v>873</v>
      </c>
      <c r="R344" s="95">
        <f t="shared" si="13"/>
        <v>1</v>
      </c>
      <c r="S344" s="794" t="str">
        <f t="array" aca="1" ref="S344" ca="1">IF(ISNUMBER(R344),IF(R344=100%,"CUMPLIDA",IF(AND(ISNUMBER(N344),ISNUMBER(INDIRECT("FECHA_"&amp;$B344,1))), IF(N344&lt;=INDIRECT("FECHA_"&amp;$B344,1),"INCUMPLIDA","PROCESO"), "VERIFICAR FECHA")),"SIN VALOR AVANCE")</f>
        <v>CUMPLIDA</v>
      </c>
    </row>
    <row r="345" spans="1:19" ht="105.75">
      <c r="A345" s="846" t="s">
        <v>19</v>
      </c>
      <c r="B345" s="785" t="s">
        <v>13</v>
      </c>
      <c r="C345" s="807"/>
      <c r="D345" s="807"/>
      <c r="E345" s="801"/>
      <c r="F345" s="802"/>
      <c r="G345" s="801"/>
      <c r="H345" s="801"/>
      <c r="I345" s="803" t="s">
        <v>841</v>
      </c>
      <c r="J345" s="789" t="s">
        <v>841</v>
      </c>
      <c r="K345" s="789" t="s">
        <v>842</v>
      </c>
      <c r="L345" s="804">
        <v>1</v>
      </c>
      <c r="M345" s="805">
        <v>45323</v>
      </c>
      <c r="N345" s="805">
        <v>45747</v>
      </c>
      <c r="O345" s="791">
        <f t="shared" si="14"/>
        <v>60.571428571428569</v>
      </c>
      <c r="P345" s="790">
        <v>1</v>
      </c>
      <c r="Q345" s="789" t="s">
        <v>1938</v>
      </c>
      <c r="R345" s="95">
        <f t="shared" si="13"/>
        <v>1</v>
      </c>
      <c r="S345" s="794" t="str">
        <f t="array" aca="1" ref="S345" ca="1">IF(ISNUMBER(R345),IF(R345=100%,"CUMPLIDA",IF(AND(ISNUMBER(N345),ISNUMBER(INDIRECT("FECHA_"&amp;$B345,1))), IF(N345&lt;=INDIRECT("FECHA_"&amp;$B345,1),"INCUMPLIDA","PROCESO"), "VERIFICAR FECHA")),"SIN VALOR AVANCE")</f>
        <v>CUMPLIDA</v>
      </c>
    </row>
    <row r="346" spans="1:19" ht="105.75">
      <c r="A346" s="846" t="s">
        <v>19</v>
      </c>
      <c r="B346" s="785" t="s">
        <v>13</v>
      </c>
      <c r="C346" s="807"/>
      <c r="D346" s="807"/>
      <c r="E346" s="801"/>
      <c r="F346" s="802"/>
      <c r="G346" s="801"/>
      <c r="H346" s="801"/>
      <c r="I346" s="803" t="s">
        <v>844</v>
      </c>
      <c r="J346" s="789" t="s">
        <v>845</v>
      </c>
      <c r="K346" s="789" t="s">
        <v>846</v>
      </c>
      <c r="L346" s="804">
        <v>1</v>
      </c>
      <c r="M346" s="805">
        <v>45231</v>
      </c>
      <c r="N346" s="805">
        <v>45747</v>
      </c>
      <c r="O346" s="791">
        <f t="shared" si="14"/>
        <v>73.714285714285708</v>
      </c>
      <c r="P346" s="790">
        <v>1</v>
      </c>
      <c r="Q346" s="789" t="s">
        <v>1938</v>
      </c>
      <c r="R346" s="95">
        <f t="shared" si="13"/>
        <v>1</v>
      </c>
      <c r="S346" s="794" t="str">
        <f t="array" aca="1" ref="S346" ca="1">IF(ISNUMBER(R346),IF(R346=100%,"CUMPLIDA",IF(AND(ISNUMBER(N346),ISNUMBER(INDIRECT("FECHA_"&amp;$B346,1))), IF(N346&lt;=INDIRECT("FECHA_"&amp;$B346,1),"INCUMPLIDA","PROCESO"), "VERIFICAR FECHA")),"SIN VALOR AVANCE")</f>
        <v>CUMPLIDA</v>
      </c>
    </row>
    <row r="347" spans="1:19" ht="165.75">
      <c r="A347" s="846" t="s">
        <v>19</v>
      </c>
      <c r="B347" s="785" t="s">
        <v>13</v>
      </c>
      <c r="C347" s="807"/>
      <c r="D347" s="807"/>
      <c r="E347" s="801"/>
      <c r="F347" s="802"/>
      <c r="G347" s="801"/>
      <c r="H347" s="801"/>
      <c r="I347" s="803" t="s">
        <v>847</v>
      </c>
      <c r="J347" s="789" t="s">
        <v>847</v>
      </c>
      <c r="K347" s="789" t="s">
        <v>1865</v>
      </c>
      <c r="L347" s="804">
        <v>1</v>
      </c>
      <c r="M347" s="805">
        <v>45323</v>
      </c>
      <c r="N347" s="805">
        <v>45747</v>
      </c>
      <c r="O347" s="791">
        <f t="shared" si="14"/>
        <v>60.571428571428569</v>
      </c>
      <c r="P347" s="790">
        <v>1</v>
      </c>
      <c r="Q347" s="815" t="s">
        <v>873</v>
      </c>
      <c r="R347" s="95">
        <f t="shared" si="13"/>
        <v>1</v>
      </c>
      <c r="S347" s="794" t="str">
        <f t="array" aca="1" ref="S347" ca="1">IF(ISNUMBER(R347),IF(R347=100%,"CUMPLIDA",IF(AND(ISNUMBER(N347),ISNUMBER(INDIRECT("FECHA_"&amp;$B347,1))), IF(N347&lt;=INDIRECT("FECHA_"&amp;$B347,1),"INCUMPLIDA","PROCESO"), "VERIFICAR FECHA")),"SIN VALOR AVANCE")</f>
        <v>CUMPLIDA</v>
      </c>
    </row>
    <row r="348" spans="1:19" ht="105.75">
      <c r="A348" s="846" t="s">
        <v>19</v>
      </c>
      <c r="B348" s="785" t="s">
        <v>13</v>
      </c>
      <c r="C348" s="807"/>
      <c r="D348" s="807"/>
      <c r="E348" s="801"/>
      <c r="F348" s="802"/>
      <c r="G348" s="801"/>
      <c r="H348" s="801"/>
      <c r="I348" s="803" t="s">
        <v>849</v>
      </c>
      <c r="J348" s="789" t="s">
        <v>849</v>
      </c>
      <c r="K348" s="789" t="s">
        <v>850</v>
      </c>
      <c r="L348" s="804">
        <v>1</v>
      </c>
      <c r="M348" s="805">
        <v>45231</v>
      </c>
      <c r="N348" s="805">
        <v>45747</v>
      </c>
      <c r="O348" s="791">
        <f t="shared" si="14"/>
        <v>73.714285714285708</v>
      </c>
      <c r="P348" s="790">
        <v>1</v>
      </c>
      <c r="Q348" s="789" t="s">
        <v>1938</v>
      </c>
      <c r="R348" s="95">
        <f t="shared" si="13"/>
        <v>1</v>
      </c>
      <c r="S348" s="794" t="str">
        <f t="array" aca="1" ref="S348" ca="1">IF(ISNUMBER(R348),IF(R348=100%,"CUMPLIDA",IF(AND(ISNUMBER(N348),ISNUMBER(INDIRECT("FECHA_"&amp;$B348,1))), IF(N348&lt;=INDIRECT("FECHA_"&amp;$B348,1),"INCUMPLIDA","PROCESO"), "VERIFICAR FECHA")),"SIN VALOR AVANCE")</f>
        <v>CUMPLIDA</v>
      </c>
    </row>
    <row r="349" spans="1:19" ht="240.75">
      <c r="A349" s="846" t="s">
        <v>19</v>
      </c>
      <c r="B349" s="785" t="s">
        <v>13</v>
      </c>
      <c r="C349" s="807"/>
      <c r="D349" s="807"/>
      <c r="E349" s="801"/>
      <c r="F349" s="802"/>
      <c r="G349" s="801"/>
      <c r="H349" s="801"/>
      <c r="I349" s="803" t="s">
        <v>851</v>
      </c>
      <c r="J349" s="789" t="s">
        <v>851</v>
      </c>
      <c r="K349" s="789" t="s">
        <v>977</v>
      </c>
      <c r="L349" s="804">
        <v>1</v>
      </c>
      <c r="M349" s="805">
        <v>45231</v>
      </c>
      <c r="N349" s="805">
        <v>45808</v>
      </c>
      <c r="O349" s="791">
        <f t="shared" si="14"/>
        <v>82.428571428571431</v>
      </c>
      <c r="P349" s="790">
        <v>1</v>
      </c>
      <c r="Q349" s="815" t="s">
        <v>1939</v>
      </c>
      <c r="R349" s="95">
        <f t="shared" si="13"/>
        <v>1</v>
      </c>
      <c r="S349" s="794" t="str">
        <f t="array" aca="1" ref="S349" ca="1">IF(ISNUMBER(R349),IF(R349=100%,"CUMPLIDA",IF(AND(ISNUMBER(N349),ISNUMBER(INDIRECT("FECHA_"&amp;$B349,1))), IF(N349&lt;=INDIRECT("FECHA_"&amp;$B349,1),"INCUMPLIDA","PROCESO"), "VERIFICAR FECHA")),"SIN VALOR AVANCE")</f>
        <v>CUMPLIDA</v>
      </c>
    </row>
    <row r="350" spans="1:19" ht="180.75">
      <c r="A350" s="846" t="s">
        <v>19</v>
      </c>
      <c r="B350" s="785" t="s">
        <v>13</v>
      </c>
      <c r="C350" s="807"/>
      <c r="D350" s="807"/>
      <c r="E350" s="801"/>
      <c r="F350" s="802"/>
      <c r="G350" s="801"/>
      <c r="H350" s="801"/>
      <c r="I350" s="803" t="s">
        <v>854</v>
      </c>
      <c r="J350" s="789" t="s">
        <v>421</v>
      </c>
      <c r="K350" s="789" t="s">
        <v>855</v>
      </c>
      <c r="L350" s="804">
        <v>7</v>
      </c>
      <c r="M350" s="805">
        <v>46024</v>
      </c>
      <c r="N350" s="805">
        <v>46660</v>
      </c>
      <c r="O350" s="791">
        <f t="shared" si="14"/>
        <v>90.857142857142861</v>
      </c>
      <c r="P350" s="790">
        <v>0</v>
      </c>
      <c r="Q350" s="789" t="s">
        <v>1940</v>
      </c>
      <c r="R350" s="95">
        <f t="shared" si="13"/>
        <v>0</v>
      </c>
      <c r="S350" s="794" t="str">
        <f t="array" aca="1" ref="S350" ca="1">IF(ISNUMBER(R350),IF(R350=100%,"CUMPLIDA",IF(AND(ISNUMBER(N350),ISNUMBER(INDIRECT("FECHA_"&amp;$B350,1))), IF(N350&lt;=INDIRECT("FECHA_"&amp;$B350,1),"INCUMPLIDA","PROCESO"), "VERIFICAR FECHA")),"SIN VALOR AVANCE")</f>
        <v>PROCESO</v>
      </c>
    </row>
    <row r="351" spans="1:19" ht="150.75">
      <c r="A351" s="846" t="s">
        <v>19</v>
      </c>
      <c r="B351" s="785" t="s">
        <v>13</v>
      </c>
      <c r="C351" s="807"/>
      <c r="D351" s="807"/>
      <c r="E351" s="801"/>
      <c r="F351" s="802"/>
      <c r="G351" s="801"/>
      <c r="H351" s="801"/>
      <c r="I351" s="803" t="s">
        <v>857</v>
      </c>
      <c r="J351" s="789" t="s">
        <v>425</v>
      </c>
      <c r="K351" s="789" t="s">
        <v>426</v>
      </c>
      <c r="L351" s="804">
        <v>1</v>
      </c>
      <c r="M351" s="805">
        <v>46024</v>
      </c>
      <c r="N351" s="805">
        <v>46660</v>
      </c>
      <c r="O351" s="791">
        <f t="shared" si="14"/>
        <v>90.857142857142861</v>
      </c>
      <c r="P351" s="790">
        <v>0</v>
      </c>
      <c r="Q351" s="815" t="s">
        <v>840</v>
      </c>
      <c r="R351" s="95">
        <f t="shared" si="13"/>
        <v>0</v>
      </c>
      <c r="S351" s="794" t="str">
        <f t="array" aca="1" ref="S351" ca="1">IF(ISNUMBER(R351),IF(R351=100%,"CUMPLIDA",IF(AND(ISNUMBER(N351),ISNUMBER(INDIRECT("FECHA_"&amp;$B351,1))), IF(N351&lt;=INDIRECT("FECHA_"&amp;$B351,1),"INCUMPLIDA","PROCESO"), "VERIFICAR FECHA")),"SIN VALOR AVANCE")</f>
        <v>PROCESO</v>
      </c>
    </row>
    <row r="352" spans="1:19" ht="315.75">
      <c r="A352" s="846" t="s">
        <v>19</v>
      </c>
      <c r="B352" s="785" t="s">
        <v>13</v>
      </c>
      <c r="C352" s="807"/>
      <c r="D352" s="807"/>
      <c r="E352" s="801"/>
      <c r="F352" s="802"/>
      <c r="G352" s="801"/>
      <c r="H352" s="801"/>
      <c r="I352" s="803" t="s">
        <v>858</v>
      </c>
      <c r="J352" s="789" t="s">
        <v>428</v>
      </c>
      <c r="K352" s="789" t="s">
        <v>429</v>
      </c>
      <c r="L352" s="804">
        <v>2</v>
      </c>
      <c r="M352" s="805">
        <v>46024</v>
      </c>
      <c r="N352" s="805">
        <v>46660</v>
      </c>
      <c r="O352" s="791">
        <f t="shared" si="14"/>
        <v>90.857142857142861</v>
      </c>
      <c r="P352" s="790">
        <v>0</v>
      </c>
      <c r="Q352" s="815" t="s">
        <v>1941</v>
      </c>
      <c r="R352" s="95">
        <f t="shared" si="13"/>
        <v>0</v>
      </c>
      <c r="S352" s="794" t="str">
        <f t="array" aca="1" ref="S352" ca="1">IF(ISNUMBER(R352),IF(R352=100%,"CUMPLIDA",IF(AND(ISNUMBER(N352),ISNUMBER(INDIRECT("FECHA_"&amp;$B352,1))), IF(N352&lt;=INDIRECT("FECHA_"&amp;$B352,1),"INCUMPLIDA","PROCESO"), "VERIFICAR FECHA")),"SIN VALOR AVANCE")</f>
        <v>PROCESO</v>
      </c>
    </row>
    <row r="353" spans="1:19" ht="285.75">
      <c r="A353" s="846" t="s">
        <v>19</v>
      </c>
      <c r="B353" s="785" t="s">
        <v>13</v>
      </c>
      <c r="C353" s="807" t="s">
        <v>1942</v>
      </c>
      <c r="D353" s="807" t="s">
        <v>1749</v>
      </c>
      <c r="E353" s="801" t="s">
        <v>1943</v>
      </c>
      <c r="F353" s="802"/>
      <c r="G353" s="801"/>
      <c r="H353" s="801" t="s">
        <v>1944</v>
      </c>
      <c r="I353" s="873" t="s">
        <v>1931</v>
      </c>
      <c r="J353" s="861" t="s">
        <v>1932</v>
      </c>
      <c r="K353" s="789" t="s">
        <v>1933</v>
      </c>
      <c r="L353" s="790">
        <v>1</v>
      </c>
      <c r="M353" s="806">
        <v>44013</v>
      </c>
      <c r="N353" s="806">
        <v>44074</v>
      </c>
      <c r="O353" s="791">
        <f t="shared" si="14"/>
        <v>8.7142857142857135</v>
      </c>
      <c r="P353" s="790">
        <v>1</v>
      </c>
      <c r="Q353" s="789" t="s">
        <v>1934</v>
      </c>
      <c r="R353" s="95">
        <f t="shared" si="13"/>
        <v>1</v>
      </c>
      <c r="S353" s="794" t="str">
        <f t="array" aca="1" ref="S353" ca="1">IF(ISNUMBER(R353),IF(R353=100%,"CUMPLIDA",IF(AND(ISNUMBER(N353),ISNUMBER(INDIRECT("FECHA_"&amp;$B353,1))), IF(N353&lt;=INDIRECT("FECHA_"&amp;$B353,1),"INCUMPLIDA","PROCESO"), "VERIFICAR FECHA")),"SIN VALOR AVANCE")</f>
        <v>CUMPLIDA</v>
      </c>
    </row>
    <row r="354" spans="1:19" ht="300.75">
      <c r="A354" s="846" t="s">
        <v>19</v>
      </c>
      <c r="B354" s="785" t="s">
        <v>13</v>
      </c>
      <c r="C354" s="807"/>
      <c r="D354" s="807"/>
      <c r="E354" s="801"/>
      <c r="F354" s="802"/>
      <c r="G354" s="801"/>
      <c r="H354" s="801"/>
      <c r="I354" s="873"/>
      <c r="J354" s="861" t="s">
        <v>1935</v>
      </c>
      <c r="K354" s="789" t="s">
        <v>1936</v>
      </c>
      <c r="L354" s="790">
        <v>1</v>
      </c>
      <c r="M354" s="806">
        <v>44075</v>
      </c>
      <c r="N354" s="806">
        <v>44196</v>
      </c>
      <c r="O354" s="791">
        <f t="shared" si="14"/>
        <v>17.285714285714285</v>
      </c>
      <c r="P354" s="790">
        <v>1</v>
      </c>
      <c r="Q354" s="789" t="s">
        <v>1937</v>
      </c>
      <c r="R354" s="95">
        <f t="shared" si="13"/>
        <v>1</v>
      </c>
      <c r="S354" s="794" t="str">
        <f t="array" aca="1" ref="S354" ca="1">IF(ISNUMBER(R354),IF(R354=100%,"CUMPLIDA",IF(AND(ISNUMBER(N354),ISNUMBER(INDIRECT("FECHA_"&amp;$B354,1))), IF(N354&lt;=INDIRECT("FECHA_"&amp;$B354,1),"INCUMPLIDA","PROCESO"), "VERIFICAR FECHA")),"SIN VALOR AVANCE")</f>
        <v>CUMPLIDA</v>
      </c>
    </row>
    <row r="355" spans="1:19" ht="285.75">
      <c r="A355" s="846" t="s">
        <v>19</v>
      </c>
      <c r="B355" s="785" t="s">
        <v>13</v>
      </c>
      <c r="C355" s="807"/>
      <c r="D355" s="807"/>
      <c r="E355" s="801"/>
      <c r="F355" s="802"/>
      <c r="G355" s="801"/>
      <c r="H355" s="801"/>
      <c r="I355" s="801" t="s">
        <v>1931</v>
      </c>
      <c r="J355" s="789" t="s">
        <v>831</v>
      </c>
      <c r="K355" s="789" t="s">
        <v>832</v>
      </c>
      <c r="L355" s="804">
        <v>1</v>
      </c>
      <c r="M355" s="806">
        <v>45231</v>
      </c>
      <c r="N355" s="806">
        <v>45504</v>
      </c>
      <c r="O355" s="791">
        <f t="shared" si="14"/>
        <v>39</v>
      </c>
      <c r="P355" s="790">
        <v>1</v>
      </c>
      <c r="Q355" s="815" t="s">
        <v>833</v>
      </c>
      <c r="R355" s="95">
        <f t="shared" si="13"/>
        <v>1</v>
      </c>
      <c r="S355" s="794" t="str">
        <f t="array" aca="1" ref="S355" ca="1">IF(ISNUMBER(R355),IF(R355=100%,"CUMPLIDA",IF(AND(ISNUMBER(N355),ISNUMBER(INDIRECT("FECHA_"&amp;$B355,1))), IF(N355&lt;=INDIRECT("FECHA_"&amp;$B355,1),"INCUMPLIDA","PROCESO"), "VERIFICAR FECHA")),"SIN VALOR AVANCE")</f>
        <v>CUMPLIDA</v>
      </c>
    </row>
    <row r="356" spans="1:19" ht="285.75">
      <c r="A356" s="846" t="s">
        <v>19</v>
      </c>
      <c r="B356" s="785" t="s">
        <v>13</v>
      </c>
      <c r="C356" s="807"/>
      <c r="D356" s="807"/>
      <c r="E356" s="801"/>
      <c r="F356" s="802"/>
      <c r="G356" s="801"/>
      <c r="H356" s="801"/>
      <c r="I356" s="801"/>
      <c r="J356" s="789" t="s">
        <v>834</v>
      </c>
      <c r="K356" s="789" t="s">
        <v>835</v>
      </c>
      <c r="L356" s="804">
        <v>1</v>
      </c>
      <c r="M356" s="806">
        <v>45231</v>
      </c>
      <c r="N356" s="806">
        <v>45504</v>
      </c>
      <c r="O356" s="791">
        <f t="shared" si="14"/>
        <v>39</v>
      </c>
      <c r="P356" s="790">
        <v>1</v>
      </c>
      <c r="Q356" s="815" t="s">
        <v>833</v>
      </c>
      <c r="R356" s="95">
        <f t="shared" si="13"/>
        <v>1</v>
      </c>
      <c r="S356" s="794" t="str">
        <f t="array" aca="1" ref="S356" ca="1">IF(ISNUMBER(R356),IF(R356=100%,"CUMPLIDA",IF(AND(ISNUMBER(N356),ISNUMBER(INDIRECT("FECHA_"&amp;$B356,1))), IF(N356&lt;=INDIRECT("FECHA_"&amp;$B356,1),"INCUMPLIDA","PROCESO"), "VERIFICAR FECHA")),"SIN VALOR AVANCE")</f>
        <v>CUMPLIDA</v>
      </c>
    </row>
    <row r="357" spans="1:19" ht="165.75">
      <c r="A357" s="846" t="s">
        <v>19</v>
      </c>
      <c r="B357" s="785" t="s">
        <v>13</v>
      </c>
      <c r="C357" s="807"/>
      <c r="D357" s="807"/>
      <c r="E357" s="801"/>
      <c r="F357" s="802"/>
      <c r="G357" s="801"/>
      <c r="H357" s="801"/>
      <c r="I357" s="803" t="s">
        <v>837</v>
      </c>
      <c r="J357" s="789" t="s">
        <v>838</v>
      </c>
      <c r="K357" s="789" t="s">
        <v>839</v>
      </c>
      <c r="L357" s="804">
        <v>1</v>
      </c>
      <c r="M357" s="805">
        <v>45323</v>
      </c>
      <c r="N357" s="805">
        <v>45747</v>
      </c>
      <c r="O357" s="791">
        <f t="shared" si="14"/>
        <v>60.571428571428569</v>
      </c>
      <c r="P357" s="790">
        <v>1</v>
      </c>
      <c r="Q357" s="815" t="s">
        <v>873</v>
      </c>
      <c r="R357" s="95">
        <f t="shared" si="13"/>
        <v>1</v>
      </c>
      <c r="S357" s="794" t="str">
        <f t="array" aca="1" ref="S357" ca="1">IF(ISNUMBER(R357),IF(R357=100%,"CUMPLIDA",IF(AND(ISNUMBER(N357),ISNUMBER(INDIRECT("FECHA_"&amp;$B357,1))), IF(N357&lt;=INDIRECT("FECHA_"&amp;$B357,1),"INCUMPLIDA","PROCESO"), "VERIFICAR FECHA")),"SIN VALOR AVANCE")</f>
        <v>CUMPLIDA</v>
      </c>
    </row>
    <row r="358" spans="1:19" ht="105.75">
      <c r="A358" s="846" t="s">
        <v>19</v>
      </c>
      <c r="B358" s="785" t="s">
        <v>13</v>
      </c>
      <c r="C358" s="807"/>
      <c r="D358" s="807"/>
      <c r="E358" s="801"/>
      <c r="F358" s="802"/>
      <c r="G358" s="801"/>
      <c r="H358" s="801"/>
      <c r="I358" s="803" t="s">
        <v>841</v>
      </c>
      <c r="J358" s="789" t="s">
        <v>841</v>
      </c>
      <c r="K358" s="789" t="s">
        <v>842</v>
      </c>
      <c r="L358" s="804">
        <v>1</v>
      </c>
      <c r="M358" s="805">
        <v>45323</v>
      </c>
      <c r="N358" s="805">
        <v>45747</v>
      </c>
      <c r="O358" s="791">
        <f t="shared" si="14"/>
        <v>60.571428571428569</v>
      </c>
      <c r="P358" s="790">
        <v>1</v>
      </c>
      <c r="Q358" s="789" t="s">
        <v>1938</v>
      </c>
      <c r="R358" s="95">
        <f t="shared" si="13"/>
        <v>1</v>
      </c>
      <c r="S358" s="794" t="str">
        <f t="array" aca="1" ref="S358" ca="1">IF(ISNUMBER(R358),IF(R358=100%,"CUMPLIDA",IF(AND(ISNUMBER(N358),ISNUMBER(INDIRECT("FECHA_"&amp;$B358,1))), IF(N358&lt;=INDIRECT("FECHA_"&amp;$B358,1),"INCUMPLIDA","PROCESO"), "VERIFICAR FECHA")),"SIN VALOR AVANCE")</f>
        <v>CUMPLIDA</v>
      </c>
    </row>
    <row r="359" spans="1:19" ht="105.75">
      <c r="A359" s="846" t="s">
        <v>19</v>
      </c>
      <c r="B359" s="785" t="s">
        <v>13</v>
      </c>
      <c r="C359" s="807"/>
      <c r="D359" s="807"/>
      <c r="E359" s="801"/>
      <c r="F359" s="802"/>
      <c r="G359" s="801"/>
      <c r="H359" s="801"/>
      <c r="I359" s="803" t="s">
        <v>844</v>
      </c>
      <c r="J359" s="789" t="s">
        <v>845</v>
      </c>
      <c r="K359" s="789" t="s">
        <v>846</v>
      </c>
      <c r="L359" s="804">
        <v>1</v>
      </c>
      <c r="M359" s="805">
        <v>45231</v>
      </c>
      <c r="N359" s="805">
        <v>45747</v>
      </c>
      <c r="O359" s="791">
        <f t="shared" si="14"/>
        <v>73.714285714285708</v>
      </c>
      <c r="P359" s="790">
        <v>1</v>
      </c>
      <c r="Q359" s="789" t="s">
        <v>1938</v>
      </c>
      <c r="R359" s="95">
        <f t="shared" si="13"/>
        <v>1</v>
      </c>
      <c r="S359" s="794" t="str">
        <f t="array" aca="1" ref="S359" ca="1">IF(ISNUMBER(R359),IF(R359=100%,"CUMPLIDA",IF(AND(ISNUMBER(N359),ISNUMBER(INDIRECT("FECHA_"&amp;$B359,1))), IF(N359&lt;=INDIRECT("FECHA_"&amp;$B359,1),"INCUMPLIDA","PROCESO"), "VERIFICAR FECHA")),"SIN VALOR AVANCE")</f>
        <v>CUMPLIDA</v>
      </c>
    </row>
    <row r="360" spans="1:19" ht="150.75">
      <c r="A360" s="846" t="s">
        <v>19</v>
      </c>
      <c r="B360" s="785" t="s">
        <v>13</v>
      </c>
      <c r="C360" s="807"/>
      <c r="D360" s="807"/>
      <c r="E360" s="801"/>
      <c r="F360" s="802"/>
      <c r="G360" s="801"/>
      <c r="H360" s="801"/>
      <c r="I360" s="803" t="s">
        <v>847</v>
      </c>
      <c r="J360" s="789" t="s">
        <v>847</v>
      </c>
      <c r="K360" s="789" t="s">
        <v>1865</v>
      </c>
      <c r="L360" s="804">
        <v>1</v>
      </c>
      <c r="M360" s="805">
        <v>45323</v>
      </c>
      <c r="N360" s="805">
        <v>45747</v>
      </c>
      <c r="O360" s="791">
        <f t="shared" si="14"/>
        <v>60.571428571428569</v>
      </c>
      <c r="P360" s="790">
        <v>1</v>
      </c>
      <c r="Q360" s="815" t="s">
        <v>840</v>
      </c>
      <c r="R360" s="95">
        <f t="shared" si="13"/>
        <v>1</v>
      </c>
      <c r="S360" s="794" t="str">
        <f t="array" aca="1" ref="S360" ca="1">IF(ISNUMBER(R360),IF(R360=100%,"CUMPLIDA",IF(AND(ISNUMBER(N360),ISNUMBER(INDIRECT("FECHA_"&amp;$B360,1))), IF(N360&lt;=INDIRECT("FECHA_"&amp;$B360,1),"INCUMPLIDA","PROCESO"), "VERIFICAR FECHA")),"SIN VALOR AVANCE")</f>
        <v>CUMPLIDA</v>
      </c>
    </row>
    <row r="361" spans="1:19" ht="120.75">
      <c r="A361" s="846" t="s">
        <v>19</v>
      </c>
      <c r="B361" s="785" t="s">
        <v>13</v>
      </c>
      <c r="C361" s="807"/>
      <c r="D361" s="807"/>
      <c r="E361" s="801"/>
      <c r="F361" s="802"/>
      <c r="G361" s="801"/>
      <c r="H361" s="801"/>
      <c r="I361" s="803" t="s">
        <v>849</v>
      </c>
      <c r="J361" s="789" t="s">
        <v>849</v>
      </c>
      <c r="K361" s="789" t="s">
        <v>850</v>
      </c>
      <c r="L361" s="804">
        <v>1</v>
      </c>
      <c r="M361" s="805">
        <v>45231</v>
      </c>
      <c r="N361" s="805">
        <v>45747</v>
      </c>
      <c r="O361" s="791">
        <f t="shared" si="14"/>
        <v>73.714285714285708</v>
      </c>
      <c r="P361" s="790">
        <v>1</v>
      </c>
      <c r="Q361" s="789" t="s">
        <v>1945</v>
      </c>
      <c r="R361" s="95">
        <f t="shared" si="13"/>
        <v>1</v>
      </c>
      <c r="S361" s="794" t="str">
        <f t="array" aca="1" ref="S361" ca="1">IF(ISNUMBER(R361),IF(R361=100%,"CUMPLIDA",IF(AND(ISNUMBER(N361),ISNUMBER(INDIRECT("FECHA_"&amp;$B361,1))), IF(N361&lt;=INDIRECT("FECHA_"&amp;$B361,1),"INCUMPLIDA","PROCESO"), "VERIFICAR FECHA")),"SIN VALOR AVANCE")</f>
        <v>CUMPLIDA</v>
      </c>
    </row>
    <row r="362" spans="1:19" ht="225.75">
      <c r="A362" s="846" t="s">
        <v>19</v>
      </c>
      <c r="B362" s="785" t="s">
        <v>13</v>
      </c>
      <c r="C362" s="807"/>
      <c r="D362" s="807"/>
      <c r="E362" s="801"/>
      <c r="F362" s="802"/>
      <c r="G362" s="801"/>
      <c r="H362" s="801"/>
      <c r="I362" s="803" t="s">
        <v>851</v>
      </c>
      <c r="J362" s="789" t="s">
        <v>851</v>
      </c>
      <c r="K362" s="789" t="s">
        <v>977</v>
      </c>
      <c r="L362" s="804">
        <v>1</v>
      </c>
      <c r="M362" s="805">
        <v>45231</v>
      </c>
      <c r="N362" s="805">
        <v>45808</v>
      </c>
      <c r="O362" s="791">
        <f t="shared" si="14"/>
        <v>82.428571428571431</v>
      </c>
      <c r="P362" s="790">
        <v>1</v>
      </c>
      <c r="Q362" s="815" t="s">
        <v>1946</v>
      </c>
      <c r="R362" s="95">
        <f t="shared" si="13"/>
        <v>1</v>
      </c>
      <c r="S362" s="794" t="str">
        <f t="array" aca="1" ref="S362" ca="1">IF(ISNUMBER(R362),IF(R362=100%,"CUMPLIDA",IF(AND(ISNUMBER(N362),ISNUMBER(INDIRECT("FECHA_"&amp;$B362,1))), IF(N362&lt;=INDIRECT("FECHA_"&amp;$B362,1),"INCUMPLIDA","PROCESO"), "VERIFICAR FECHA")),"SIN VALOR AVANCE")</f>
        <v>CUMPLIDA</v>
      </c>
    </row>
    <row r="363" spans="1:19" ht="180.75">
      <c r="A363" s="846" t="s">
        <v>19</v>
      </c>
      <c r="B363" s="785" t="s">
        <v>13</v>
      </c>
      <c r="C363" s="807"/>
      <c r="D363" s="807"/>
      <c r="E363" s="801"/>
      <c r="F363" s="802"/>
      <c r="G363" s="801"/>
      <c r="H363" s="801"/>
      <c r="I363" s="803" t="s">
        <v>854</v>
      </c>
      <c r="J363" s="789" t="s">
        <v>421</v>
      </c>
      <c r="K363" s="789" t="s">
        <v>855</v>
      </c>
      <c r="L363" s="804">
        <v>7</v>
      </c>
      <c r="M363" s="805">
        <v>46024</v>
      </c>
      <c r="N363" s="805">
        <v>46660</v>
      </c>
      <c r="O363" s="791">
        <f t="shared" si="14"/>
        <v>90.857142857142861</v>
      </c>
      <c r="P363" s="790">
        <v>0</v>
      </c>
      <c r="Q363" s="789" t="s">
        <v>1940</v>
      </c>
      <c r="R363" s="95">
        <f t="shared" si="13"/>
        <v>0</v>
      </c>
      <c r="S363" s="794" t="str">
        <f t="array" aca="1" ref="S363" ca="1">IF(ISNUMBER(R363),IF(R363=100%,"CUMPLIDA",IF(AND(ISNUMBER(N363),ISNUMBER(INDIRECT("FECHA_"&amp;$B363,1))), IF(N363&lt;=INDIRECT("FECHA_"&amp;$B363,1),"INCUMPLIDA","PROCESO"), "VERIFICAR FECHA")),"SIN VALOR AVANCE")</f>
        <v>PROCESO</v>
      </c>
    </row>
    <row r="364" spans="1:19" ht="165.75">
      <c r="A364" s="846" t="s">
        <v>19</v>
      </c>
      <c r="B364" s="785" t="s">
        <v>13</v>
      </c>
      <c r="C364" s="807"/>
      <c r="D364" s="807"/>
      <c r="E364" s="801"/>
      <c r="F364" s="802"/>
      <c r="G364" s="801"/>
      <c r="H364" s="801"/>
      <c r="I364" s="803" t="s">
        <v>857</v>
      </c>
      <c r="J364" s="789" t="s">
        <v>425</v>
      </c>
      <c r="K364" s="789" t="s">
        <v>426</v>
      </c>
      <c r="L364" s="804">
        <v>1</v>
      </c>
      <c r="M364" s="805">
        <v>46024</v>
      </c>
      <c r="N364" s="805">
        <v>46660</v>
      </c>
      <c r="O364" s="791">
        <f t="shared" si="14"/>
        <v>90.857142857142861</v>
      </c>
      <c r="P364" s="790">
        <v>0</v>
      </c>
      <c r="Q364" s="815" t="s">
        <v>873</v>
      </c>
      <c r="R364" s="95">
        <f t="shared" si="13"/>
        <v>0</v>
      </c>
      <c r="S364" s="794" t="str">
        <f t="array" aca="1" ref="S364" ca="1">IF(ISNUMBER(R364),IF(R364=100%,"CUMPLIDA",IF(AND(ISNUMBER(N364),ISNUMBER(INDIRECT("FECHA_"&amp;$B364,1))), IF(N364&lt;=INDIRECT("FECHA_"&amp;$B364,1),"INCUMPLIDA","PROCESO"), "VERIFICAR FECHA")),"SIN VALOR AVANCE")</f>
        <v>PROCESO</v>
      </c>
    </row>
    <row r="365" spans="1:19" ht="315.75">
      <c r="A365" s="846" t="s">
        <v>19</v>
      </c>
      <c r="B365" s="785" t="s">
        <v>13</v>
      </c>
      <c r="C365" s="807"/>
      <c r="D365" s="807"/>
      <c r="E365" s="801"/>
      <c r="F365" s="802"/>
      <c r="G365" s="801"/>
      <c r="H365" s="801"/>
      <c r="I365" s="803" t="s">
        <v>858</v>
      </c>
      <c r="J365" s="789" t="s">
        <v>428</v>
      </c>
      <c r="K365" s="789" t="s">
        <v>429</v>
      </c>
      <c r="L365" s="804">
        <v>2</v>
      </c>
      <c r="M365" s="805">
        <v>46024</v>
      </c>
      <c r="N365" s="805">
        <v>46660</v>
      </c>
      <c r="O365" s="791">
        <f t="shared" si="14"/>
        <v>90.857142857142861</v>
      </c>
      <c r="P365" s="790">
        <v>0</v>
      </c>
      <c r="Q365" s="815" t="s">
        <v>1947</v>
      </c>
      <c r="R365" s="95">
        <f t="shared" si="13"/>
        <v>0</v>
      </c>
      <c r="S365" s="794" t="str">
        <f t="array" aca="1" ref="S365" ca="1">IF(ISNUMBER(R365),IF(R365=100%,"CUMPLIDA",IF(AND(ISNUMBER(N365),ISNUMBER(INDIRECT("FECHA_"&amp;$B365,1))), IF(N365&lt;=INDIRECT("FECHA_"&amp;$B365,1),"INCUMPLIDA","PROCESO"), "VERIFICAR FECHA")),"SIN VALOR AVANCE")</f>
        <v>PROCESO</v>
      </c>
    </row>
    <row r="366" spans="1:19" ht="285.75">
      <c r="A366" s="846" t="s">
        <v>19</v>
      </c>
      <c r="B366" s="785" t="s">
        <v>13</v>
      </c>
      <c r="C366" s="874" t="s">
        <v>1948</v>
      </c>
      <c r="D366" s="874" t="s">
        <v>1749</v>
      </c>
      <c r="E366" s="875" t="s">
        <v>1949</v>
      </c>
      <c r="F366" s="876"/>
      <c r="G366" s="875"/>
      <c r="H366" s="875" t="s">
        <v>1950</v>
      </c>
      <c r="I366" s="873" t="s">
        <v>1931</v>
      </c>
      <c r="J366" s="861" t="s">
        <v>1932</v>
      </c>
      <c r="K366" s="789" t="s">
        <v>1933</v>
      </c>
      <c r="L366" s="790">
        <v>1</v>
      </c>
      <c r="M366" s="806">
        <v>44013</v>
      </c>
      <c r="N366" s="806">
        <v>44074</v>
      </c>
      <c r="O366" s="791">
        <f t="shared" si="14"/>
        <v>8.7142857142857135</v>
      </c>
      <c r="P366" s="790">
        <v>1</v>
      </c>
      <c r="Q366" s="789" t="s">
        <v>1934</v>
      </c>
      <c r="R366" s="95">
        <f t="shared" si="13"/>
        <v>1</v>
      </c>
      <c r="S366" s="794" t="str">
        <f t="array" aca="1" ref="S366" ca="1">IF(ISNUMBER(R366),IF(R366=100%,"CUMPLIDA",IF(AND(ISNUMBER(N366),ISNUMBER(INDIRECT("FECHA_"&amp;$B366,1))), IF(N366&lt;=INDIRECT("FECHA_"&amp;$B366,1),"INCUMPLIDA","PROCESO"), "VERIFICAR FECHA")),"SIN VALOR AVANCE")</f>
        <v>CUMPLIDA</v>
      </c>
    </row>
    <row r="367" spans="1:19" ht="300.75">
      <c r="A367" s="846" t="s">
        <v>19</v>
      </c>
      <c r="B367" s="785" t="s">
        <v>13</v>
      </c>
      <c r="C367" s="874"/>
      <c r="D367" s="874"/>
      <c r="E367" s="875"/>
      <c r="F367" s="876"/>
      <c r="G367" s="875"/>
      <c r="H367" s="875"/>
      <c r="I367" s="873"/>
      <c r="J367" s="861" t="s">
        <v>1935</v>
      </c>
      <c r="K367" s="789" t="s">
        <v>1936</v>
      </c>
      <c r="L367" s="790">
        <v>1</v>
      </c>
      <c r="M367" s="806">
        <v>44075</v>
      </c>
      <c r="N367" s="806">
        <v>44196</v>
      </c>
      <c r="O367" s="791">
        <f t="shared" si="14"/>
        <v>17.285714285714285</v>
      </c>
      <c r="P367" s="790">
        <v>1</v>
      </c>
      <c r="Q367" s="789" t="s">
        <v>1937</v>
      </c>
      <c r="R367" s="95">
        <f t="shared" si="13"/>
        <v>1</v>
      </c>
      <c r="S367" s="794" t="str">
        <f t="array" aca="1" ref="S367" ca="1">IF(ISNUMBER(R367),IF(R367=100%,"CUMPLIDA",IF(AND(ISNUMBER(N367),ISNUMBER(INDIRECT("FECHA_"&amp;$B367,1))), IF(N367&lt;=INDIRECT("FECHA_"&amp;$B367,1),"INCUMPLIDA","PROCESO"), "VERIFICAR FECHA")),"SIN VALOR AVANCE")</f>
        <v>CUMPLIDA</v>
      </c>
    </row>
    <row r="368" spans="1:19" ht="285.75">
      <c r="A368" s="846" t="s">
        <v>19</v>
      </c>
      <c r="B368" s="785" t="s">
        <v>13</v>
      </c>
      <c r="C368" s="874"/>
      <c r="D368" s="874"/>
      <c r="E368" s="875"/>
      <c r="F368" s="876"/>
      <c r="G368" s="875"/>
      <c r="H368" s="875"/>
      <c r="I368" s="801" t="s">
        <v>1931</v>
      </c>
      <c r="J368" s="789" t="s">
        <v>831</v>
      </c>
      <c r="K368" s="789" t="s">
        <v>832</v>
      </c>
      <c r="L368" s="804">
        <v>1</v>
      </c>
      <c r="M368" s="806">
        <v>45231</v>
      </c>
      <c r="N368" s="806">
        <v>45504</v>
      </c>
      <c r="O368" s="791">
        <f t="shared" si="14"/>
        <v>39</v>
      </c>
      <c r="P368" s="790">
        <v>1</v>
      </c>
      <c r="Q368" s="815" t="s">
        <v>833</v>
      </c>
      <c r="R368" s="95">
        <f t="shared" si="13"/>
        <v>1</v>
      </c>
      <c r="S368" s="794" t="str">
        <f t="array" aca="1" ref="S368" ca="1">IF(ISNUMBER(R368),IF(R368=100%,"CUMPLIDA",IF(AND(ISNUMBER(N368),ISNUMBER(INDIRECT("FECHA_"&amp;$B368,1))), IF(N368&lt;=INDIRECT("FECHA_"&amp;$B368,1),"INCUMPLIDA","PROCESO"), "VERIFICAR FECHA")),"SIN VALOR AVANCE")</f>
        <v>CUMPLIDA</v>
      </c>
    </row>
    <row r="369" spans="1:19" ht="285.75">
      <c r="A369" s="846" t="s">
        <v>19</v>
      </c>
      <c r="B369" s="785" t="s">
        <v>13</v>
      </c>
      <c r="C369" s="874"/>
      <c r="D369" s="874"/>
      <c r="E369" s="875"/>
      <c r="F369" s="876"/>
      <c r="G369" s="875"/>
      <c r="H369" s="875"/>
      <c r="I369" s="801"/>
      <c r="J369" s="789" t="s">
        <v>834</v>
      </c>
      <c r="K369" s="789" t="s">
        <v>835</v>
      </c>
      <c r="L369" s="804">
        <v>1</v>
      </c>
      <c r="M369" s="806">
        <v>45231</v>
      </c>
      <c r="N369" s="806">
        <v>45504</v>
      </c>
      <c r="O369" s="791">
        <f t="shared" si="14"/>
        <v>39</v>
      </c>
      <c r="P369" s="790">
        <v>1</v>
      </c>
      <c r="Q369" s="815" t="s">
        <v>833</v>
      </c>
      <c r="R369" s="95">
        <f t="shared" si="13"/>
        <v>1</v>
      </c>
      <c r="S369" s="794" t="str">
        <f t="array" aca="1" ref="S369" ca="1">IF(ISNUMBER(R369),IF(R369=100%,"CUMPLIDA",IF(AND(ISNUMBER(N369),ISNUMBER(INDIRECT("FECHA_"&amp;$B369,1))), IF(N369&lt;=INDIRECT("FECHA_"&amp;$B369,1),"INCUMPLIDA","PROCESO"), "VERIFICAR FECHA")),"SIN VALOR AVANCE")</f>
        <v>CUMPLIDA</v>
      </c>
    </row>
    <row r="370" spans="1:19" ht="150.75">
      <c r="A370" s="846" t="s">
        <v>19</v>
      </c>
      <c r="B370" s="785" t="s">
        <v>13</v>
      </c>
      <c r="C370" s="874"/>
      <c r="D370" s="874"/>
      <c r="E370" s="875"/>
      <c r="F370" s="876"/>
      <c r="G370" s="875"/>
      <c r="H370" s="875"/>
      <c r="I370" s="803" t="s">
        <v>837</v>
      </c>
      <c r="J370" s="789" t="s">
        <v>838</v>
      </c>
      <c r="K370" s="789" t="s">
        <v>839</v>
      </c>
      <c r="L370" s="804">
        <v>1</v>
      </c>
      <c r="M370" s="805">
        <v>45323</v>
      </c>
      <c r="N370" s="805">
        <v>45747</v>
      </c>
      <c r="O370" s="791">
        <f t="shared" si="14"/>
        <v>60.571428571428569</v>
      </c>
      <c r="P370" s="790">
        <v>1</v>
      </c>
      <c r="Q370" s="815" t="s">
        <v>840</v>
      </c>
      <c r="R370" s="95">
        <f t="shared" si="13"/>
        <v>1</v>
      </c>
      <c r="S370" s="794" t="str">
        <f t="array" aca="1" ref="S370" ca="1">IF(ISNUMBER(R370),IF(R370=100%,"CUMPLIDA",IF(AND(ISNUMBER(N370),ISNUMBER(INDIRECT("FECHA_"&amp;$B370,1))), IF(N370&lt;=INDIRECT("FECHA_"&amp;$B370,1),"INCUMPLIDA","PROCESO"), "VERIFICAR FECHA")),"SIN VALOR AVANCE")</f>
        <v>CUMPLIDA</v>
      </c>
    </row>
    <row r="371" spans="1:19" ht="90.75">
      <c r="A371" s="846" t="s">
        <v>19</v>
      </c>
      <c r="B371" s="785" t="s">
        <v>13</v>
      </c>
      <c r="C371" s="874"/>
      <c r="D371" s="874"/>
      <c r="E371" s="875"/>
      <c r="F371" s="876"/>
      <c r="G371" s="875"/>
      <c r="H371" s="875"/>
      <c r="I371" s="803" t="s">
        <v>841</v>
      </c>
      <c r="J371" s="789" t="s">
        <v>841</v>
      </c>
      <c r="K371" s="789" t="s">
        <v>842</v>
      </c>
      <c r="L371" s="804">
        <v>1</v>
      </c>
      <c r="M371" s="805">
        <v>45323</v>
      </c>
      <c r="N371" s="805">
        <v>45747</v>
      </c>
      <c r="O371" s="791">
        <f t="shared" si="14"/>
        <v>60.571428571428569</v>
      </c>
      <c r="P371" s="790">
        <v>1</v>
      </c>
      <c r="Q371" s="789" t="s">
        <v>1951</v>
      </c>
      <c r="R371" s="95">
        <f t="shared" si="13"/>
        <v>1</v>
      </c>
      <c r="S371" s="794" t="str">
        <f t="array" aca="1" ref="S371" ca="1">IF(ISNUMBER(R371),IF(R371=100%,"CUMPLIDA",IF(AND(ISNUMBER(N371),ISNUMBER(INDIRECT("FECHA_"&amp;$B371,1))), IF(N371&lt;=INDIRECT("FECHA_"&amp;$B371,1),"INCUMPLIDA","PROCESO"), "VERIFICAR FECHA")),"SIN VALOR AVANCE")</f>
        <v>CUMPLIDA</v>
      </c>
    </row>
    <row r="372" spans="1:19" ht="105.75">
      <c r="A372" s="846" t="s">
        <v>19</v>
      </c>
      <c r="B372" s="785" t="s">
        <v>13</v>
      </c>
      <c r="C372" s="874"/>
      <c r="D372" s="874"/>
      <c r="E372" s="875"/>
      <c r="F372" s="876"/>
      <c r="G372" s="875"/>
      <c r="H372" s="875"/>
      <c r="I372" s="803" t="s">
        <v>844</v>
      </c>
      <c r="J372" s="789" t="s">
        <v>845</v>
      </c>
      <c r="K372" s="789" t="s">
        <v>846</v>
      </c>
      <c r="L372" s="804">
        <v>1</v>
      </c>
      <c r="M372" s="805">
        <v>45231</v>
      </c>
      <c r="N372" s="805">
        <v>45747</v>
      </c>
      <c r="O372" s="791">
        <f t="shared" si="14"/>
        <v>73.714285714285708</v>
      </c>
      <c r="P372" s="790">
        <v>1</v>
      </c>
      <c r="Q372" s="789" t="s">
        <v>1938</v>
      </c>
      <c r="R372" s="95">
        <f t="shared" si="13"/>
        <v>1</v>
      </c>
      <c r="S372" s="794" t="str">
        <f t="array" aca="1" ref="S372" ca="1">IF(ISNUMBER(R372),IF(R372=100%,"CUMPLIDA",IF(AND(ISNUMBER(N372),ISNUMBER(INDIRECT("FECHA_"&amp;$B372,1))), IF(N372&lt;=INDIRECT("FECHA_"&amp;$B372,1),"INCUMPLIDA","PROCESO"), "VERIFICAR FECHA")),"SIN VALOR AVANCE")</f>
        <v>CUMPLIDA</v>
      </c>
    </row>
    <row r="373" spans="1:19" ht="150.75">
      <c r="A373" s="846" t="s">
        <v>19</v>
      </c>
      <c r="B373" s="785" t="s">
        <v>13</v>
      </c>
      <c r="C373" s="874"/>
      <c r="D373" s="874"/>
      <c r="E373" s="875"/>
      <c r="F373" s="876"/>
      <c r="G373" s="875"/>
      <c r="H373" s="875"/>
      <c r="I373" s="803" t="s">
        <v>847</v>
      </c>
      <c r="J373" s="789" t="s">
        <v>847</v>
      </c>
      <c r="K373" s="789" t="s">
        <v>1865</v>
      </c>
      <c r="L373" s="804">
        <v>1</v>
      </c>
      <c r="M373" s="805">
        <v>45323</v>
      </c>
      <c r="N373" s="805">
        <v>45747</v>
      </c>
      <c r="O373" s="791">
        <f t="shared" si="14"/>
        <v>60.571428571428569</v>
      </c>
      <c r="P373" s="790">
        <v>1</v>
      </c>
      <c r="Q373" s="815" t="s">
        <v>840</v>
      </c>
      <c r="R373" s="95">
        <f t="shared" si="13"/>
        <v>1</v>
      </c>
      <c r="S373" s="794" t="str">
        <f t="array" aca="1" ref="S373" ca="1">IF(ISNUMBER(R373),IF(R373=100%,"CUMPLIDA",IF(AND(ISNUMBER(N373),ISNUMBER(INDIRECT("FECHA_"&amp;$B373,1))), IF(N373&lt;=INDIRECT("FECHA_"&amp;$B373,1),"INCUMPLIDA","PROCESO"), "VERIFICAR FECHA")),"SIN VALOR AVANCE")</f>
        <v>CUMPLIDA</v>
      </c>
    </row>
    <row r="374" spans="1:19" ht="90.75">
      <c r="A374" s="846" t="s">
        <v>19</v>
      </c>
      <c r="B374" s="785" t="s">
        <v>13</v>
      </c>
      <c r="C374" s="874"/>
      <c r="D374" s="874"/>
      <c r="E374" s="875"/>
      <c r="F374" s="876"/>
      <c r="G374" s="875"/>
      <c r="H374" s="875"/>
      <c r="I374" s="803" t="s">
        <v>849</v>
      </c>
      <c r="J374" s="789" t="s">
        <v>849</v>
      </c>
      <c r="K374" s="789" t="s">
        <v>850</v>
      </c>
      <c r="L374" s="804">
        <v>1</v>
      </c>
      <c r="M374" s="805">
        <v>45231</v>
      </c>
      <c r="N374" s="805">
        <v>45747</v>
      </c>
      <c r="O374" s="791">
        <f t="shared" si="14"/>
        <v>73.714285714285708</v>
      </c>
      <c r="P374" s="790">
        <v>1</v>
      </c>
      <c r="Q374" s="789" t="s">
        <v>1951</v>
      </c>
      <c r="R374" s="95">
        <f t="shared" si="13"/>
        <v>1</v>
      </c>
      <c r="S374" s="794" t="str">
        <f t="array" aca="1" ref="S374" ca="1">IF(ISNUMBER(R374),IF(R374=100%,"CUMPLIDA",IF(AND(ISNUMBER(N374),ISNUMBER(INDIRECT("FECHA_"&amp;$B374,1))), IF(N374&lt;=INDIRECT("FECHA_"&amp;$B374,1),"INCUMPLIDA","PROCESO"), "VERIFICAR FECHA")),"SIN VALOR AVANCE")</f>
        <v>CUMPLIDA</v>
      </c>
    </row>
    <row r="375" spans="1:19" ht="240.75">
      <c r="A375" s="846" t="s">
        <v>19</v>
      </c>
      <c r="B375" s="785" t="s">
        <v>13</v>
      </c>
      <c r="C375" s="874"/>
      <c r="D375" s="874"/>
      <c r="E375" s="875"/>
      <c r="F375" s="876"/>
      <c r="G375" s="875"/>
      <c r="H375" s="875"/>
      <c r="I375" s="803" t="s">
        <v>851</v>
      </c>
      <c r="J375" s="789" t="s">
        <v>851</v>
      </c>
      <c r="K375" s="789" t="s">
        <v>977</v>
      </c>
      <c r="L375" s="804">
        <v>1</v>
      </c>
      <c r="M375" s="805">
        <v>45231</v>
      </c>
      <c r="N375" s="805">
        <v>45808</v>
      </c>
      <c r="O375" s="791">
        <f t="shared" si="14"/>
        <v>82.428571428571431</v>
      </c>
      <c r="P375" s="790">
        <v>1</v>
      </c>
      <c r="Q375" s="815" t="s">
        <v>874</v>
      </c>
      <c r="R375" s="95">
        <f t="shared" si="13"/>
        <v>1</v>
      </c>
      <c r="S375" s="794" t="str">
        <f t="array" aca="1" ref="S375" ca="1">IF(ISNUMBER(R375),IF(R375=100%,"CUMPLIDA",IF(AND(ISNUMBER(N375),ISNUMBER(INDIRECT("FECHA_"&amp;$B375,1))), IF(N375&lt;=INDIRECT("FECHA_"&amp;$B375,1),"INCUMPLIDA","PROCESO"), "VERIFICAR FECHA")),"SIN VALOR AVANCE")</f>
        <v>CUMPLIDA</v>
      </c>
    </row>
    <row r="376" spans="1:19" ht="90.75">
      <c r="A376" s="846" t="s">
        <v>19</v>
      </c>
      <c r="B376" s="785" t="s">
        <v>13</v>
      </c>
      <c r="C376" s="874"/>
      <c r="D376" s="874"/>
      <c r="E376" s="875"/>
      <c r="F376" s="876"/>
      <c r="G376" s="875"/>
      <c r="H376" s="875"/>
      <c r="I376" s="803" t="s">
        <v>854</v>
      </c>
      <c r="J376" s="789" t="s">
        <v>421</v>
      </c>
      <c r="K376" s="789" t="s">
        <v>855</v>
      </c>
      <c r="L376" s="804">
        <v>7</v>
      </c>
      <c r="M376" s="805">
        <v>46024</v>
      </c>
      <c r="N376" s="805">
        <v>46660</v>
      </c>
      <c r="O376" s="791">
        <f t="shared" si="14"/>
        <v>90.857142857142861</v>
      </c>
      <c r="P376" s="790">
        <v>0</v>
      </c>
      <c r="Q376" s="789" t="s">
        <v>1951</v>
      </c>
      <c r="R376" s="95">
        <f t="shared" si="13"/>
        <v>0</v>
      </c>
      <c r="S376" s="794" t="str">
        <f t="array" aca="1" ref="S376" ca="1">IF(ISNUMBER(R376),IF(R376=100%,"CUMPLIDA",IF(AND(ISNUMBER(N376),ISNUMBER(INDIRECT("FECHA_"&amp;$B376,1))), IF(N376&lt;=INDIRECT("FECHA_"&amp;$B376,1),"INCUMPLIDA","PROCESO"), "VERIFICAR FECHA")),"SIN VALOR AVANCE")</f>
        <v>PROCESO</v>
      </c>
    </row>
    <row r="377" spans="1:19" ht="150.75">
      <c r="A377" s="846" t="s">
        <v>19</v>
      </c>
      <c r="B377" s="785" t="s">
        <v>13</v>
      </c>
      <c r="C377" s="874"/>
      <c r="D377" s="874"/>
      <c r="E377" s="875"/>
      <c r="F377" s="876"/>
      <c r="G377" s="875"/>
      <c r="H377" s="875"/>
      <c r="I377" s="803" t="s">
        <v>857</v>
      </c>
      <c r="J377" s="789" t="s">
        <v>425</v>
      </c>
      <c r="K377" s="789" t="s">
        <v>426</v>
      </c>
      <c r="L377" s="804">
        <v>1</v>
      </c>
      <c r="M377" s="805">
        <v>46024</v>
      </c>
      <c r="N377" s="805">
        <v>46660</v>
      </c>
      <c r="O377" s="791">
        <f t="shared" si="14"/>
        <v>90.857142857142861</v>
      </c>
      <c r="P377" s="790">
        <v>0</v>
      </c>
      <c r="Q377" s="815" t="s">
        <v>840</v>
      </c>
      <c r="R377" s="95">
        <f t="shared" si="13"/>
        <v>0</v>
      </c>
      <c r="S377" s="794" t="str">
        <f t="array" aca="1" ref="S377" ca="1">IF(ISNUMBER(R377),IF(R377=100%,"CUMPLIDA",IF(AND(ISNUMBER(N377),ISNUMBER(INDIRECT("FECHA_"&amp;$B377,1))), IF(N377&lt;=INDIRECT("FECHA_"&amp;$B377,1),"INCUMPLIDA","PROCESO"), "VERIFICAR FECHA")),"SIN VALOR AVANCE")</f>
        <v>PROCESO</v>
      </c>
    </row>
    <row r="378" spans="1:19" ht="240.75">
      <c r="A378" s="846" t="s">
        <v>19</v>
      </c>
      <c r="B378" s="785" t="s">
        <v>13</v>
      </c>
      <c r="C378" s="874"/>
      <c r="D378" s="874"/>
      <c r="E378" s="875"/>
      <c r="F378" s="876"/>
      <c r="G378" s="875"/>
      <c r="H378" s="875"/>
      <c r="I378" s="803" t="s">
        <v>858</v>
      </c>
      <c r="J378" s="789" t="s">
        <v>428</v>
      </c>
      <c r="K378" s="789" t="s">
        <v>429</v>
      </c>
      <c r="L378" s="804">
        <v>2</v>
      </c>
      <c r="M378" s="805">
        <v>46024</v>
      </c>
      <c r="N378" s="805">
        <v>46660</v>
      </c>
      <c r="O378" s="791">
        <f t="shared" si="14"/>
        <v>90.857142857142861</v>
      </c>
      <c r="P378" s="790">
        <v>0</v>
      </c>
      <c r="Q378" s="815" t="s">
        <v>1952</v>
      </c>
      <c r="R378" s="95">
        <f t="shared" si="13"/>
        <v>0</v>
      </c>
      <c r="S378" s="794" t="str">
        <f t="array" aca="1" ref="S378" ca="1">IF(ISNUMBER(R378),IF(R378=100%,"CUMPLIDA",IF(AND(ISNUMBER(N378),ISNUMBER(INDIRECT("FECHA_"&amp;$B378,1))), IF(N378&lt;=INDIRECT("FECHA_"&amp;$B378,1),"INCUMPLIDA","PROCESO"), "VERIFICAR FECHA")),"SIN VALOR AVANCE")</f>
        <v>PROCESO</v>
      </c>
    </row>
    <row r="379" spans="1:19" ht="285.75">
      <c r="A379" s="846" t="s">
        <v>19</v>
      </c>
      <c r="B379" s="785" t="s">
        <v>13</v>
      </c>
      <c r="C379" s="807" t="s">
        <v>1953</v>
      </c>
      <c r="D379" s="807" t="s">
        <v>1954</v>
      </c>
      <c r="E379" s="801" t="s">
        <v>1955</v>
      </c>
      <c r="F379" s="802"/>
      <c r="G379" s="801"/>
      <c r="H379" s="801" t="s">
        <v>1956</v>
      </c>
      <c r="I379" s="873" t="s">
        <v>1931</v>
      </c>
      <c r="J379" s="861" t="s">
        <v>1932</v>
      </c>
      <c r="K379" s="789" t="s">
        <v>1933</v>
      </c>
      <c r="L379" s="790">
        <v>1</v>
      </c>
      <c r="M379" s="806">
        <v>44013</v>
      </c>
      <c r="N379" s="806">
        <v>44074</v>
      </c>
      <c r="O379" s="791">
        <f t="shared" si="14"/>
        <v>8.7142857142857135</v>
      </c>
      <c r="P379" s="790">
        <v>1</v>
      </c>
      <c r="Q379" s="789" t="s">
        <v>1934</v>
      </c>
      <c r="R379" s="95">
        <f t="shared" si="13"/>
        <v>1</v>
      </c>
      <c r="S379" s="794" t="str">
        <f t="array" aca="1" ref="S379" ca="1">IF(ISNUMBER(R379),IF(R379=100%,"CUMPLIDA",IF(AND(ISNUMBER(N379),ISNUMBER(INDIRECT("FECHA_"&amp;$B379,1))), IF(N379&lt;=INDIRECT("FECHA_"&amp;$B379,1),"INCUMPLIDA","PROCESO"), "VERIFICAR FECHA")),"SIN VALOR AVANCE")</f>
        <v>CUMPLIDA</v>
      </c>
    </row>
    <row r="380" spans="1:19" ht="285.75">
      <c r="A380" s="846" t="s">
        <v>19</v>
      </c>
      <c r="B380" s="785" t="s">
        <v>13</v>
      </c>
      <c r="C380" s="807"/>
      <c r="D380" s="807"/>
      <c r="E380" s="801"/>
      <c r="F380" s="802"/>
      <c r="G380" s="801"/>
      <c r="H380" s="801"/>
      <c r="I380" s="873"/>
      <c r="J380" s="861" t="s">
        <v>1935</v>
      </c>
      <c r="K380" s="789" t="s">
        <v>1936</v>
      </c>
      <c r="L380" s="790">
        <v>1</v>
      </c>
      <c r="M380" s="806">
        <v>44075</v>
      </c>
      <c r="N380" s="806">
        <v>44196</v>
      </c>
      <c r="O380" s="791">
        <f t="shared" si="14"/>
        <v>17.285714285714285</v>
      </c>
      <c r="P380" s="790">
        <v>1</v>
      </c>
      <c r="Q380" s="789" t="s">
        <v>1957</v>
      </c>
      <c r="R380" s="95">
        <f t="shared" si="13"/>
        <v>1</v>
      </c>
      <c r="S380" s="794" t="str">
        <f t="array" aca="1" ref="S380" ca="1">IF(ISNUMBER(R380),IF(R380=100%,"CUMPLIDA",IF(AND(ISNUMBER(N380),ISNUMBER(INDIRECT("FECHA_"&amp;$B380,1))), IF(N380&lt;=INDIRECT("FECHA_"&amp;$B380,1),"INCUMPLIDA","PROCESO"), "VERIFICAR FECHA")),"SIN VALOR AVANCE")</f>
        <v>CUMPLIDA</v>
      </c>
    </row>
    <row r="381" spans="1:19" ht="285.75">
      <c r="A381" s="846" t="s">
        <v>19</v>
      </c>
      <c r="B381" s="785" t="s">
        <v>13</v>
      </c>
      <c r="C381" s="807"/>
      <c r="D381" s="807"/>
      <c r="E381" s="801"/>
      <c r="F381" s="802"/>
      <c r="G381" s="801"/>
      <c r="H381" s="801"/>
      <c r="I381" s="801" t="s">
        <v>1931</v>
      </c>
      <c r="J381" s="789" t="s">
        <v>831</v>
      </c>
      <c r="K381" s="789" t="s">
        <v>832</v>
      </c>
      <c r="L381" s="804">
        <v>1</v>
      </c>
      <c r="M381" s="806">
        <v>45231</v>
      </c>
      <c r="N381" s="806">
        <v>45504</v>
      </c>
      <c r="O381" s="791">
        <f t="shared" si="14"/>
        <v>39</v>
      </c>
      <c r="P381" s="790">
        <v>1</v>
      </c>
      <c r="Q381" s="815" t="s">
        <v>833</v>
      </c>
      <c r="R381" s="95">
        <f t="shared" si="13"/>
        <v>1</v>
      </c>
      <c r="S381" s="794" t="str">
        <f t="array" aca="1" ref="S381" ca="1">IF(ISNUMBER(R381),IF(R381=100%,"CUMPLIDA",IF(AND(ISNUMBER(N381),ISNUMBER(INDIRECT("FECHA_"&amp;$B381,1))), IF(N381&lt;=INDIRECT("FECHA_"&amp;$B381,1),"INCUMPLIDA","PROCESO"), "VERIFICAR FECHA")),"SIN VALOR AVANCE")</f>
        <v>CUMPLIDA</v>
      </c>
    </row>
    <row r="382" spans="1:19" ht="285.75">
      <c r="A382" s="846" t="s">
        <v>19</v>
      </c>
      <c r="B382" s="785" t="s">
        <v>13</v>
      </c>
      <c r="C382" s="807"/>
      <c r="D382" s="807"/>
      <c r="E382" s="801"/>
      <c r="F382" s="802"/>
      <c r="G382" s="801"/>
      <c r="H382" s="801"/>
      <c r="I382" s="801"/>
      <c r="J382" s="789" t="s">
        <v>834</v>
      </c>
      <c r="K382" s="789" t="s">
        <v>835</v>
      </c>
      <c r="L382" s="804">
        <v>1</v>
      </c>
      <c r="M382" s="806">
        <v>45231</v>
      </c>
      <c r="N382" s="806">
        <v>45504</v>
      </c>
      <c r="O382" s="791">
        <f t="shared" si="14"/>
        <v>39</v>
      </c>
      <c r="P382" s="790">
        <v>1</v>
      </c>
      <c r="Q382" s="815" t="s">
        <v>833</v>
      </c>
      <c r="R382" s="95">
        <f t="shared" si="13"/>
        <v>1</v>
      </c>
      <c r="S382" s="794" t="str">
        <f t="array" aca="1" ref="S382" ca="1">IF(ISNUMBER(R382),IF(R382=100%,"CUMPLIDA",IF(AND(ISNUMBER(N382),ISNUMBER(INDIRECT("FECHA_"&amp;$B382,1))), IF(N382&lt;=INDIRECT("FECHA_"&amp;$B382,1),"INCUMPLIDA","PROCESO"), "VERIFICAR FECHA")),"SIN VALOR AVANCE")</f>
        <v>CUMPLIDA</v>
      </c>
    </row>
    <row r="383" spans="1:19" ht="180.75">
      <c r="A383" s="846" t="s">
        <v>19</v>
      </c>
      <c r="B383" s="785" t="s">
        <v>13</v>
      </c>
      <c r="C383" s="807"/>
      <c r="D383" s="807"/>
      <c r="E383" s="801"/>
      <c r="F383" s="802"/>
      <c r="G383" s="801"/>
      <c r="H383" s="801"/>
      <c r="I383" s="803" t="s">
        <v>837</v>
      </c>
      <c r="J383" s="789" t="s">
        <v>838</v>
      </c>
      <c r="K383" s="789" t="s">
        <v>839</v>
      </c>
      <c r="L383" s="804">
        <v>1</v>
      </c>
      <c r="M383" s="805">
        <v>45323</v>
      </c>
      <c r="N383" s="805">
        <v>45747</v>
      </c>
      <c r="O383" s="791">
        <f t="shared" si="14"/>
        <v>60.571428571428569</v>
      </c>
      <c r="P383" s="790">
        <v>1</v>
      </c>
      <c r="Q383" s="815" t="s">
        <v>1958</v>
      </c>
      <c r="R383" s="95">
        <f t="shared" si="13"/>
        <v>1</v>
      </c>
      <c r="S383" s="794" t="str">
        <f t="array" aca="1" ref="S383" ca="1">IF(ISNUMBER(R383),IF(R383=100%,"CUMPLIDA",IF(AND(ISNUMBER(N383),ISNUMBER(INDIRECT("FECHA_"&amp;$B383,1))), IF(N383&lt;=INDIRECT("FECHA_"&amp;$B383,1),"INCUMPLIDA","PROCESO"), "VERIFICAR FECHA")),"SIN VALOR AVANCE")</f>
        <v>CUMPLIDA</v>
      </c>
    </row>
    <row r="384" spans="1:19" ht="90.75">
      <c r="A384" s="846" t="s">
        <v>19</v>
      </c>
      <c r="B384" s="785" t="s">
        <v>13</v>
      </c>
      <c r="C384" s="807"/>
      <c r="D384" s="807"/>
      <c r="E384" s="801"/>
      <c r="F384" s="802"/>
      <c r="G384" s="801"/>
      <c r="H384" s="801"/>
      <c r="I384" s="803" t="s">
        <v>841</v>
      </c>
      <c r="J384" s="789" t="s">
        <v>841</v>
      </c>
      <c r="K384" s="789" t="s">
        <v>842</v>
      </c>
      <c r="L384" s="804">
        <v>1</v>
      </c>
      <c r="M384" s="805">
        <v>45323</v>
      </c>
      <c r="N384" s="805">
        <v>45747</v>
      </c>
      <c r="O384" s="791">
        <f t="shared" si="14"/>
        <v>60.571428571428569</v>
      </c>
      <c r="P384" s="790">
        <v>1</v>
      </c>
      <c r="Q384" s="789" t="s">
        <v>1951</v>
      </c>
      <c r="R384" s="95">
        <f t="shared" si="13"/>
        <v>1</v>
      </c>
      <c r="S384" s="794" t="str">
        <f t="array" aca="1" ref="S384" ca="1">IF(ISNUMBER(R384),IF(R384=100%,"CUMPLIDA",IF(AND(ISNUMBER(N384),ISNUMBER(INDIRECT("FECHA_"&amp;$B384,1))), IF(N384&lt;=INDIRECT("FECHA_"&amp;$B384,1),"INCUMPLIDA","PROCESO"), "VERIFICAR FECHA")),"SIN VALOR AVANCE")</f>
        <v>CUMPLIDA</v>
      </c>
    </row>
    <row r="385" spans="1:19" ht="105.75">
      <c r="A385" s="846" t="s">
        <v>19</v>
      </c>
      <c r="B385" s="785" t="s">
        <v>13</v>
      </c>
      <c r="C385" s="807"/>
      <c r="D385" s="807"/>
      <c r="E385" s="801"/>
      <c r="F385" s="802"/>
      <c r="G385" s="801"/>
      <c r="H385" s="801"/>
      <c r="I385" s="803" t="s">
        <v>844</v>
      </c>
      <c r="J385" s="789" t="s">
        <v>845</v>
      </c>
      <c r="K385" s="789" t="s">
        <v>846</v>
      </c>
      <c r="L385" s="804">
        <v>1</v>
      </c>
      <c r="M385" s="805">
        <v>45231</v>
      </c>
      <c r="N385" s="805">
        <v>45747</v>
      </c>
      <c r="O385" s="791">
        <f t="shared" si="14"/>
        <v>73.714285714285708</v>
      </c>
      <c r="P385" s="790">
        <v>1</v>
      </c>
      <c r="Q385" s="789" t="s">
        <v>1938</v>
      </c>
      <c r="R385" s="95">
        <f t="shared" si="13"/>
        <v>1</v>
      </c>
      <c r="S385" s="794" t="str">
        <f t="array" aca="1" ref="S385" ca="1">IF(ISNUMBER(R385),IF(R385=100%,"CUMPLIDA",IF(AND(ISNUMBER(N385),ISNUMBER(INDIRECT("FECHA_"&amp;$B385,1))), IF(N385&lt;=INDIRECT("FECHA_"&amp;$B385,1),"INCUMPLIDA","PROCESO"), "VERIFICAR FECHA")),"SIN VALOR AVANCE")</f>
        <v>CUMPLIDA</v>
      </c>
    </row>
    <row r="386" spans="1:19" ht="150.75">
      <c r="A386" s="846" t="s">
        <v>19</v>
      </c>
      <c r="B386" s="785" t="s">
        <v>13</v>
      </c>
      <c r="C386" s="807"/>
      <c r="D386" s="807"/>
      <c r="E386" s="801"/>
      <c r="F386" s="802"/>
      <c r="G386" s="801"/>
      <c r="H386" s="801"/>
      <c r="I386" s="803" t="s">
        <v>847</v>
      </c>
      <c r="J386" s="789" t="s">
        <v>847</v>
      </c>
      <c r="K386" s="789" t="s">
        <v>1865</v>
      </c>
      <c r="L386" s="804">
        <v>1</v>
      </c>
      <c r="M386" s="805">
        <v>45323</v>
      </c>
      <c r="N386" s="805">
        <v>45747</v>
      </c>
      <c r="O386" s="791">
        <f t="shared" si="14"/>
        <v>60.571428571428569</v>
      </c>
      <c r="P386" s="790">
        <v>1</v>
      </c>
      <c r="Q386" s="815" t="s">
        <v>840</v>
      </c>
      <c r="R386" s="95">
        <f t="shared" si="13"/>
        <v>1</v>
      </c>
      <c r="S386" s="794" t="str">
        <f t="array" aca="1" ref="S386" ca="1">IF(ISNUMBER(R386),IF(R386=100%,"CUMPLIDA",IF(AND(ISNUMBER(N386),ISNUMBER(INDIRECT("FECHA_"&amp;$B386,1))), IF(N386&lt;=INDIRECT("FECHA_"&amp;$B386,1),"INCUMPLIDA","PROCESO"), "VERIFICAR FECHA")),"SIN VALOR AVANCE")</f>
        <v>CUMPLIDA</v>
      </c>
    </row>
    <row r="387" spans="1:19" ht="90.75">
      <c r="A387" s="846" t="s">
        <v>19</v>
      </c>
      <c r="B387" s="785" t="s">
        <v>13</v>
      </c>
      <c r="C387" s="807"/>
      <c r="D387" s="807"/>
      <c r="E387" s="801"/>
      <c r="F387" s="802"/>
      <c r="G387" s="801"/>
      <c r="H387" s="801"/>
      <c r="I387" s="803" t="s">
        <v>849</v>
      </c>
      <c r="J387" s="789" t="s">
        <v>849</v>
      </c>
      <c r="K387" s="789" t="s">
        <v>850</v>
      </c>
      <c r="L387" s="804">
        <v>1</v>
      </c>
      <c r="M387" s="805">
        <v>45231</v>
      </c>
      <c r="N387" s="805">
        <v>45747</v>
      </c>
      <c r="O387" s="791">
        <f t="shared" si="14"/>
        <v>73.714285714285708</v>
      </c>
      <c r="P387" s="790">
        <v>1</v>
      </c>
      <c r="Q387" s="789" t="s">
        <v>1951</v>
      </c>
      <c r="R387" s="95">
        <f t="shared" si="13"/>
        <v>1</v>
      </c>
      <c r="S387" s="794" t="str">
        <f t="array" aca="1" ref="S387" ca="1">IF(ISNUMBER(R387),IF(R387=100%,"CUMPLIDA",IF(AND(ISNUMBER(N387),ISNUMBER(INDIRECT("FECHA_"&amp;$B387,1))), IF(N387&lt;=INDIRECT("FECHA_"&amp;$B387,1),"INCUMPLIDA","PROCESO"), "VERIFICAR FECHA")),"SIN VALOR AVANCE")</f>
        <v>CUMPLIDA</v>
      </c>
    </row>
    <row r="388" spans="1:19" ht="255.75">
      <c r="A388" s="846" t="s">
        <v>19</v>
      </c>
      <c r="B388" s="785" t="s">
        <v>13</v>
      </c>
      <c r="C388" s="807"/>
      <c r="D388" s="807"/>
      <c r="E388" s="801"/>
      <c r="F388" s="802"/>
      <c r="G388" s="801"/>
      <c r="H388" s="801"/>
      <c r="I388" s="803" t="s">
        <v>851</v>
      </c>
      <c r="J388" s="789" t="s">
        <v>851</v>
      </c>
      <c r="K388" s="789" t="s">
        <v>977</v>
      </c>
      <c r="L388" s="804">
        <v>1</v>
      </c>
      <c r="M388" s="805">
        <v>45231</v>
      </c>
      <c r="N388" s="805">
        <v>45808</v>
      </c>
      <c r="O388" s="791">
        <f t="shared" si="14"/>
        <v>82.428571428571431</v>
      </c>
      <c r="P388" s="790">
        <v>1</v>
      </c>
      <c r="Q388" s="815" t="s">
        <v>1959</v>
      </c>
      <c r="R388" s="95">
        <f t="shared" si="13"/>
        <v>1</v>
      </c>
      <c r="S388" s="794" t="str">
        <f t="array" aca="1" ref="S388" ca="1">IF(ISNUMBER(R388),IF(R388=100%,"CUMPLIDA",IF(AND(ISNUMBER(N388),ISNUMBER(INDIRECT("FECHA_"&amp;$B388,1))), IF(N388&lt;=INDIRECT("FECHA_"&amp;$B388,1),"INCUMPLIDA","PROCESO"), "VERIFICAR FECHA")),"SIN VALOR AVANCE")</f>
        <v>CUMPLIDA</v>
      </c>
    </row>
    <row r="389" spans="1:19" ht="90.75">
      <c r="A389" s="846" t="s">
        <v>19</v>
      </c>
      <c r="B389" s="785" t="s">
        <v>13</v>
      </c>
      <c r="C389" s="807"/>
      <c r="D389" s="807"/>
      <c r="E389" s="801"/>
      <c r="F389" s="802"/>
      <c r="G389" s="801"/>
      <c r="H389" s="801"/>
      <c r="I389" s="803" t="s">
        <v>854</v>
      </c>
      <c r="J389" s="789" t="s">
        <v>421</v>
      </c>
      <c r="K389" s="789" t="s">
        <v>855</v>
      </c>
      <c r="L389" s="804">
        <v>7</v>
      </c>
      <c r="M389" s="805">
        <v>46024</v>
      </c>
      <c r="N389" s="805">
        <v>46660</v>
      </c>
      <c r="O389" s="791">
        <f t="shared" si="14"/>
        <v>90.857142857142861</v>
      </c>
      <c r="P389" s="790">
        <v>0</v>
      </c>
      <c r="Q389" s="789" t="s">
        <v>1951</v>
      </c>
      <c r="R389" s="95">
        <f t="shared" si="13"/>
        <v>0</v>
      </c>
      <c r="S389" s="794" t="str">
        <f t="array" aca="1" ref="S389" ca="1">IF(ISNUMBER(R389),IF(R389=100%,"CUMPLIDA",IF(AND(ISNUMBER(N389),ISNUMBER(INDIRECT("FECHA_"&amp;$B389,1))), IF(N389&lt;=INDIRECT("FECHA_"&amp;$B389,1),"INCUMPLIDA","PROCESO"), "VERIFICAR FECHA")),"SIN VALOR AVANCE")</f>
        <v>PROCESO</v>
      </c>
    </row>
    <row r="390" spans="1:19" ht="165.75">
      <c r="A390" s="846" t="s">
        <v>19</v>
      </c>
      <c r="B390" s="785" t="s">
        <v>13</v>
      </c>
      <c r="C390" s="807"/>
      <c r="D390" s="807"/>
      <c r="E390" s="801"/>
      <c r="F390" s="802"/>
      <c r="G390" s="801"/>
      <c r="H390" s="801"/>
      <c r="I390" s="803" t="s">
        <v>857</v>
      </c>
      <c r="J390" s="789" t="s">
        <v>425</v>
      </c>
      <c r="K390" s="789" t="s">
        <v>426</v>
      </c>
      <c r="L390" s="804">
        <v>1</v>
      </c>
      <c r="M390" s="805">
        <v>46024</v>
      </c>
      <c r="N390" s="805">
        <v>46660</v>
      </c>
      <c r="O390" s="791">
        <f t="shared" si="14"/>
        <v>90.857142857142861</v>
      </c>
      <c r="P390" s="790">
        <v>0</v>
      </c>
      <c r="Q390" s="815" t="s">
        <v>873</v>
      </c>
      <c r="R390" s="95">
        <f t="shared" si="13"/>
        <v>0</v>
      </c>
      <c r="S390" s="794" t="str">
        <f t="array" aca="1" ref="S390" ca="1">IF(ISNUMBER(R390),IF(R390=100%,"CUMPLIDA",IF(AND(ISNUMBER(N390),ISNUMBER(INDIRECT("FECHA_"&amp;$B390,1))), IF(N390&lt;=INDIRECT("FECHA_"&amp;$B390,1),"INCUMPLIDA","PROCESO"), "VERIFICAR FECHA")),"SIN VALOR AVANCE")</f>
        <v>PROCESO</v>
      </c>
    </row>
    <row r="391" spans="1:19" ht="300.75">
      <c r="A391" s="846" t="s">
        <v>19</v>
      </c>
      <c r="B391" s="785" t="s">
        <v>13</v>
      </c>
      <c r="C391" s="807"/>
      <c r="D391" s="807"/>
      <c r="E391" s="801"/>
      <c r="F391" s="802"/>
      <c r="G391" s="801"/>
      <c r="H391" s="801"/>
      <c r="I391" s="803" t="s">
        <v>858</v>
      </c>
      <c r="J391" s="789" t="s">
        <v>428</v>
      </c>
      <c r="K391" s="789" t="s">
        <v>429</v>
      </c>
      <c r="L391" s="804">
        <v>2</v>
      </c>
      <c r="M391" s="805">
        <v>46024</v>
      </c>
      <c r="N391" s="805">
        <v>46660</v>
      </c>
      <c r="O391" s="791">
        <f t="shared" si="14"/>
        <v>90.857142857142861</v>
      </c>
      <c r="P391" s="790">
        <v>0</v>
      </c>
      <c r="Q391" s="815" t="s">
        <v>859</v>
      </c>
      <c r="R391" s="95">
        <f t="shared" ref="R391:R454" si="15">P391/L391</f>
        <v>0</v>
      </c>
      <c r="S391" s="794" t="str">
        <f t="array" aca="1" ref="S391" ca="1">IF(ISNUMBER(R391),IF(R391=100%,"CUMPLIDA",IF(AND(ISNUMBER(N391),ISNUMBER(INDIRECT("FECHA_"&amp;$B391,1))), IF(N391&lt;=INDIRECT("FECHA_"&amp;$B391,1),"INCUMPLIDA","PROCESO"), "VERIFICAR FECHA")),"SIN VALOR AVANCE")</f>
        <v>PROCESO</v>
      </c>
    </row>
    <row r="392" spans="1:19" ht="135.75" customHeight="1">
      <c r="A392" s="846" t="s">
        <v>19</v>
      </c>
      <c r="B392" s="785" t="s">
        <v>13</v>
      </c>
      <c r="C392" s="807" t="s">
        <v>1960</v>
      </c>
      <c r="D392" s="807" t="s">
        <v>1961</v>
      </c>
      <c r="E392" s="801" t="s">
        <v>1962</v>
      </c>
      <c r="F392" s="802"/>
      <c r="G392" s="801"/>
      <c r="H392" s="801" t="s">
        <v>1963</v>
      </c>
      <c r="I392" s="803" t="s">
        <v>1964</v>
      </c>
      <c r="J392" s="789" t="s">
        <v>1965</v>
      </c>
      <c r="K392" s="789" t="s">
        <v>1966</v>
      </c>
      <c r="L392" s="790">
        <v>1</v>
      </c>
      <c r="M392" s="806">
        <v>43770</v>
      </c>
      <c r="N392" s="806">
        <v>43951</v>
      </c>
      <c r="O392" s="791">
        <f t="shared" ref="O392:O455" si="16">(N392-M392)/7</f>
        <v>25.857142857142858</v>
      </c>
      <c r="P392" s="790">
        <v>1</v>
      </c>
      <c r="Q392" s="816" t="s">
        <v>1967</v>
      </c>
      <c r="R392" s="95">
        <f t="shared" si="15"/>
        <v>1</v>
      </c>
      <c r="S392" s="794" t="str">
        <f t="array" aca="1" ref="S392" ca="1">IF(ISNUMBER(R392),IF(R392=100%,"CUMPLIDA",IF(AND(ISNUMBER(N392),ISNUMBER(INDIRECT("FECHA_"&amp;$B392,1))), IF(N392&lt;=INDIRECT("FECHA_"&amp;$B392,1),"INCUMPLIDA","PROCESO"), "VERIFICAR FECHA")),"SIN VALOR AVANCE")</f>
        <v>CUMPLIDA</v>
      </c>
    </row>
    <row r="393" spans="1:19" ht="135.75">
      <c r="A393" s="846" t="s">
        <v>19</v>
      </c>
      <c r="B393" s="785" t="s">
        <v>13</v>
      </c>
      <c r="C393" s="807"/>
      <c r="D393" s="807"/>
      <c r="E393" s="801"/>
      <c r="F393" s="802"/>
      <c r="G393" s="801"/>
      <c r="H393" s="801"/>
      <c r="I393" s="803" t="s">
        <v>1968</v>
      </c>
      <c r="J393" s="789" t="s">
        <v>1969</v>
      </c>
      <c r="K393" s="789" t="s">
        <v>1966</v>
      </c>
      <c r="L393" s="790">
        <v>1</v>
      </c>
      <c r="M393" s="806">
        <v>43770</v>
      </c>
      <c r="N393" s="806">
        <v>43951</v>
      </c>
      <c r="O393" s="791">
        <f t="shared" si="16"/>
        <v>25.857142857142858</v>
      </c>
      <c r="P393" s="790">
        <v>1</v>
      </c>
      <c r="Q393" s="816" t="s">
        <v>1967</v>
      </c>
      <c r="R393" s="95">
        <f t="shared" si="15"/>
        <v>1</v>
      </c>
      <c r="S393" s="794" t="str">
        <f t="array" aca="1" ref="S393" ca="1">IF(ISNUMBER(R393),IF(R393=100%,"CUMPLIDA",IF(AND(ISNUMBER(N393),ISNUMBER(INDIRECT("FECHA_"&amp;$B393,1))), IF(N393&lt;=INDIRECT("FECHA_"&amp;$B393,1),"INCUMPLIDA","PROCESO"), "VERIFICAR FECHA")),"SIN VALOR AVANCE")</f>
        <v>CUMPLIDA</v>
      </c>
    </row>
    <row r="394" spans="1:19" ht="285.75">
      <c r="A394" s="846" t="s">
        <v>19</v>
      </c>
      <c r="B394" s="785" t="s">
        <v>13</v>
      </c>
      <c r="C394" s="807"/>
      <c r="D394" s="807"/>
      <c r="E394" s="801"/>
      <c r="F394" s="802"/>
      <c r="G394" s="801"/>
      <c r="H394" s="801"/>
      <c r="I394" s="403" t="s">
        <v>1931</v>
      </c>
      <c r="J394" s="861" t="s">
        <v>1932</v>
      </c>
      <c r="K394" s="789" t="s">
        <v>1933</v>
      </c>
      <c r="L394" s="790">
        <v>1</v>
      </c>
      <c r="M394" s="806">
        <v>44013</v>
      </c>
      <c r="N394" s="806">
        <v>44074</v>
      </c>
      <c r="O394" s="791">
        <f t="shared" si="16"/>
        <v>8.7142857142857135</v>
      </c>
      <c r="P394" s="790">
        <v>1</v>
      </c>
      <c r="Q394" s="789" t="s">
        <v>1934</v>
      </c>
      <c r="R394" s="95">
        <f t="shared" si="15"/>
        <v>1</v>
      </c>
      <c r="S394" s="794" t="str">
        <f t="array" aca="1" ref="S394" ca="1">IF(ISNUMBER(R394),IF(R394=100%,"CUMPLIDA",IF(AND(ISNUMBER(N394),ISNUMBER(INDIRECT("FECHA_"&amp;$B394,1))), IF(N394&lt;=INDIRECT("FECHA_"&amp;$B394,1),"INCUMPLIDA","PROCESO"), "VERIFICAR FECHA")),"SIN VALOR AVANCE")</f>
        <v>CUMPLIDA</v>
      </c>
    </row>
    <row r="395" spans="1:19" ht="255.75">
      <c r="A395" s="846" t="s">
        <v>19</v>
      </c>
      <c r="B395" s="785" t="s">
        <v>13</v>
      </c>
      <c r="C395" s="807"/>
      <c r="D395" s="807"/>
      <c r="E395" s="801"/>
      <c r="F395" s="802"/>
      <c r="G395" s="801"/>
      <c r="H395" s="801"/>
      <c r="I395" s="403"/>
      <c r="J395" s="861" t="s">
        <v>1935</v>
      </c>
      <c r="K395" s="789" t="s">
        <v>1936</v>
      </c>
      <c r="L395" s="790">
        <v>1</v>
      </c>
      <c r="M395" s="806">
        <v>44075</v>
      </c>
      <c r="N395" s="806">
        <v>44196</v>
      </c>
      <c r="O395" s="791">
        <f t="shared" si="16"/>
        <v>17.285714285714285</v>
      </c>
      <c r="P395" s="790">
        <v>1</v>
      </c>
      <c r="Q395" s="789" t="s">
        <v>1970</v>
      </c>
      <c r="R395" s="95">
        <f t="shared" si="15"/>
        <v>1</v>
      </c>
      <c r="S395" s="794" t="str">
        <f t="array" aca="1" ref="S395" ca="1">IF(ISNUMBER(R395),IF(R395=100%,"CUMPLIDA",IF(AND(ISNUMBER(N395),ISNUMBER(INDIRECT("FECHA_"&amp;$B395,1))), IF(N395&lt;=INDIRECT("FECHA_"&amp;$B395,1),"INCUMPLIDA","PROCESO"), "VERIFICAR FECHA")),"SIN VALOR AVANCE")</f>
        <v>CUMPLIDA</v>
      </c>
    </row>
    <row r="396" spans="1:19" ht="285.75">
      <c r="A396" s="846" t="s">
        <v>19</v>
      </c>
      <c r="B396" s="785" t="s">
        <v>13</v>
      </c>
      <c r="C396" s="807"/>
      <c r="D396" s="807"/>
      <c r="E396" s="801"/>
      <c r="F396" s="802"/>
      <c r="G396" s="801"/>
      <c r="H396" s="801"/>
      <c r="I396" s="403"/>
      <c r="J396" s="789" t="s">
        <v>831</v>
      </c>
      <c r="K396" s="789" t="s">
        <v>832</v>
      </c>
      <c r="L396" s="804">
        <v>1</v>
      </c>
      <c r="M396" s="806">
        <v>45231</v>
      </c>
      <c r="N396" s="806">
        <v>45504</v>
      </c>
      <c r="O396" s="791">
        <f t="shared" si="16"/>
        <v>39</v>
      </c>
      <c r="P396" s="790">
        <v>1</v>
      </c>
      <c r="Q396" s="815" t="s">
        <v>833</v>
      </c>
      <c r="R396" s="95">
        <f t="shared" si="15"/>
        <v>1</v>
      </c>
      <c r="S396" s="794" t="str">
        <f t="array" aca="1" ref="S396" ca="1">IF(ISNUMBER(R396),IF(R396=100%,"CUMPLIDA",IF(AND(ISNUMBER(N396),ISNUMBER(INDIRECT("FECHA_"&amp;$B396,1))), IF(N396&lt;=INDIRECT("FECHA_"&amp;$B396,1),"INCUMPLIDA","PROCESO"), "VERIFICAR FECHA")),"SIN VALOR AVANCE")</f>
        <v>CUMPLIDA</v>
      </c>
    </row>
    <row r="397" spans="1:19" ht="285.75">
      <c r="A397" s="846" t="s">
        <v>19</v>
      </c>
      <c r="B397" s="785" t="s">
        <v>13</v>
      </c>
      <c r="C397" s="807"/>
      <c r="D397" s="807"/>
      <c r="E397" s="801"/>
      <c r="F397" s="802"/>
      <c r="G397" s="801"/>
      <c r="H397" s="801"/>
      <c r="I397" s="403"/>
      <c r="J397" s="789" t="s">
        <v>834</v>
      </c>
      <c r="K397" s="789" t="s">
        <v>835</v>
      </c>
      <c r="L397" s="804">
        <v>1</v>
      </c>
      <c r="M397" s="806">
        <v>45231</v>
      </c>
      <c r="N397" s="806">
        <v>45504</v>
      </c>
      <c r="O397" s="791">
        <f t="shared" si="16"/>
        <v>39</v>
      </c>
      <c r="P397" s="790">
        <v>1</v>
      </c>
      <c r="Q397" s="815" t="s">
        <v>833</v>
      </c>
      <c r="R397" s="95">
        <f t="shared" si="15"/>
        <v>1</v>
      </c>
      <c r="S397" s="794" t="str">
        <f t="array" aca="1" ref="S397" ca="1">IF(ISNUMBER(R397),IF(R397=100%,"CUMPLIDA",IF(AND(ISNUMBER(N397),ISNUMBER(INDIRECT("FECHA_"&amp;$B397,1))), IF(N397&lt;=INDIRECT("FECHA_"&amp;$B397,1),"INCUMPLIDA","PROCESO"), "VERIFICAR FECHA")),"SIN VALOR AVANCE")</f>
        <v>CUMPLIDA</v>
      </c>
    </row>
    <row r="398" spans="1:19" ht="165.75">
      <c r="A398" s="846" t="s">
        <v>19</v>
      </c>
      <c r="B398" s="785" t="s">
        <v>13</v>
      </c>
      <c r="C398" s="807"/>
      <c r="D398" s="807"/>
      <c r="E398" s="801"/>
      <c r="F398" s="802"/>
      <c r="G398" s="801"/>
      <c r="H398" s="801"/>
      <c r="I398" s="803" t="s">
        <v>837</v>
      </c>
      <c r="J398" s="789" t="s">
        <v>838</v>
      </c>
      <c r="K398" s="789" t="s">
        <v>839</v>
      </c>
      <c r="L398" s="804">
        <v>1</v>
      </c>
      <c r="M398" s="805">
        <v>45323</v>
      </c>
      <c r="N398" s="805">
        <v>45747</v>
      </c>
      <c r="O398" s="791">
        <f t="shared" si="16"/>
        <v>60.571428571428569</v>
      </c>
      <c r="P398" s="790">
        <v>1</v>
      </c>
      <c r="Q398" s="815" t="s">
        <v>873</v>
      </c>
      <c r="R398" s="95">
        <f t="shared" si="15"/>
        <v>1</v>
      </c>
      <c r="S398" s="794" t="str">
        <f t="array" aca="1" ref="S398" ca="1">IF(ISNUMBER(R398),IF(R398=100%,"CUMPLIDA",IF(AND(ISNUMBER(N398),ISNUMBER(INDIRECT("FECHA_"&amp;$B398,1))), IF(N398&lt;=INDIRECT("FECHA_"&amp;$B398,1),"INCUMPLIDA","PROCESO"), "VERIFICAR FECHA")),"SIN VALOR AVANCE")</f>
        <v>CUMPLIDA</v>
      </c>
    </row>
    <row r="399" spans="1:19" ht="90.75">
      <c r="A399" s="846" t="s">
        <v>19</v>
      </c>
      <c r="B399" s="785" t="s">
        <v>13</v>
      </c>
      <c r="C399" s="807"/>
      <c r="D399" s="807"/>
      <c r="E399" s="801"/>
      <c r="F399" s="802"/>
      <c r="G399" s="801"/>
      <c r="H399" s="801"/>
      <c r="I399" s="803" t="s">
        <v>841</v>
      </c>
      <c r="J399" s="789" t="s">
        <v>841</v>
      </c>
      <c r="K399" s="789" t="s">
        <v>842</v>
      </c>
      <c r="L399" s="804">
        <v>1</v>
      </c>
      <c r="M399" s="805">
        <v>45323</v>
      </c>
      <c r="N399" s="805">
        <v>45747</v>
      </c>
      <c r="O399" s="791">
        <f t="shared" si="16"/>
        <v>60.571428571428569</v>
      </c>
      <c r="P399" s="790">
        <v>1</v>
      </c>
      <c r="Q399" s="789" t="s">
        <v>1951</v>
      </c>
      <c r="R399" s="95">
        <f t="shared" si="15"/>
        <v>1</v>
      </c>
      <c r="S399" s="794" t="str">
        <f t="array" aca="1" ref="S399" ca="1">IF(ISNUMBER(R399),IF(R399=100%,"CUMPLIDA",IF(AND(ISNUMBER(N399),ISNUMBER(INDIRECT("FECHA_"&amp;$B399,1))), IF(N399&lt;=INDIRECT("FECHA_"&amp;$B399,1),"INCUMPLIDA","PROCESO"), "VERIFICAR FECHA")),"SIN VALOR AVANCE")</f>
        <v>CUMPLIDA</v>
      </c>
    </row>
    <row r="400" spans="1:19" ht="105.75">
      <c r="A400" s="846" t="s">
        <v>19</v>
      </c>
      <c r="B400" s="785" t="s">
        <v>13</v>
      </c>
      <c r="C400" s="807"/>
      <c r="D400" s="807"/>
      <c r="E400" s="801"/>
      <c r="F400" s="802"/>
      <c r="G400" s="801"/>
      <c r="H400" s="801"/>
      <c r="I400" s="803" t="s">
        <v>844</v>
      </c>
      <c r="J400" s="789" t="s">
        <v>845</v>
      </c>
      <c r="K400" s="789" t="s">
        <v>846</v>
      </c>
      <c r="L400" s="804">
        <v>1</v>
      </c>
      <c r="M400" s="805">
        <v>45231</v>
      </c>
      <c r="N400" s="805">
        <v>45747</v>
      </c>
      <c r="O400" s="791">
        <f t="shared" si="16"/>
        <v>73.714285714285708</v>
      </c>
      <c r="P400" s="790">
        <v>1</v>
      </c>
      <c r="Q400" s="789" t="s">
        <v>1938</v>
      </c>
      <c r="R400" s="95">
        <f t="shared" si="15"/>
        <v>1</v>
      </c>
      <c r="S400" s="794" t="str">
        <f t="array" aca="1" ref="S400" ca="1">IF(ISNUMBER(R400),IF(R400=100%,"CUMPLIDA",IF(AND(ISNUMBER(N400),ISNUMBER(INDIRECT("FECHA_"&amp;$B400,1))), IF(N400&lt;=INDIRECT("FECHA_"&amp;$B400,1),"INCUMPLIDA","PROCESO"), "VERIFICAR FECHA")),"SIN VALOR AVANCE")</f>
        <v>CUMPLIDA</v>
      </c>
    </row>
    <row r="401" spans="1:19" ht="165.75">
      <c r="A401" s="846" t="s">
        <v>19</v>
      </c>
      <c r="B401" s="785" t="s">
        <v>13</v>
      </c>
      <c r="C401" s="807"/>
      <c r="D401" s="807"/>
      <c r="E401" s="801"/>
      <c r="F401" s="802"/>
      <c r="G401" s="801"/>
      <c r="H401" s="801"/>
      <c r="I401" s="803" t="s">
        <v>847</v>
      </c>
      <c r="J401" s="789" t="s">
        <v>847</v>
      </c>
      <c r="K401" s="789" t="s">
        <v>1865</v>
      </c>
      <c r="L401" s="804">
        <v>1</v>
      </c>
      <c r="M401" s="805">
        <v>45323</v>
      </c>
      <c r="N401" s="805">
        <v>45747</v>
      </c>
      <c r="O401" s="791">
        <f t="shared" si="16"/>
        <v>60.571428571428569</v>
      </c>
      <c r="P401" s="790">
        <v>1</v>
      </c>
      <c r="Q401" s="815" t="s">
        <v>873</v>
      </c>
      <c r="R401" s="95">
        <f t="shared" si="15"/>
        <v>1</v>
      </c>
      <c r="S401" s="794" t="str">
        <f t="array" aca="1" ref="S401" ca="1">IF(ISNUMBER(R401),IF(R401=100%,"CUMPLIDA",IF(AND(ISNUMBER(N401),ISNUMBER(INDIRECT("FECHA_"&amp;$B401,1))), IF(N401&lt;=INDIRECT("FECHA_"&amp;$B401,1),"INCUMPLIDA","PROCESO"), "VERIFICAR FECHA")),"SIN VALOR AVANCE")</f>
        <v>CUMPLIDA</v>
      </c>
    </row>
    <row r="402" spans="1:19" ht="105.75">
      <c r="A402" s="846" t="s">
        <v>19</v>
      </c>
      <c r="B402" s="785" t="s">
        <v>13</v>
      </c>
      <c r="C402" s="807"/>
      <c r="D402" s="807"/>
      <c r="E402" s="801"/>
      <c r="F402" s="802"/>
      <c r="G402" s="801"/>
      <c r="H402" s="801"/>
      <c r="I402" s="803" t="s">
        <v>849</v>
      </c>
      <c r="J402" s="789" t="s">
        <v>849</v>
      </c>
      <c r="K402" s="789" t="s">
        <v>850</v>
      </c>
      <c r="L402" s="804">
        <v>1</v>
      </c>
      <c r="M402" s="805">
        <v>45231</v>
      </c>
      <c r="N402" s="805">
        <v>45747</v>
      </c>
      <c r="O402" s="791">
        <f t="shared" si="16"/>
        <v>73.714285714285708</v>
      </c>
      <c r="P402" s="790">
        <v>1</v>
      </c>
      <c r="Q402" s="789" t="s">
        <v>1938</v>
      </c>
      <c r="R402" s="95">
        <f t="shared" si="15"/>
        <v>1</v>
      </c>
      <c r="S402" s="794" t="str">
        <f t="array" aca="1" ref="S402" ca="1">IF(ISNUMBER(R402),IF(R402=100%,"CUMPLIDA",IF(AND(ISNUMBER(N402),ISNUMBER(INDIRECT("FECHA_"&amp;$B402,1))), IF(N402&lt;=INDIRECT("FECHA_"&amp;$B402,1),"INCUMPLIDA","PROCESO"), "VERIFICAR FECHA")),"SIN VALOR AVANCE")</f>
        <v>CUMPLIDA</v>
      </c>
    </row>
    <row r="403" spans="1:19" ht="225.75">
      <c r="A403" s="846" t="s">
        <v>19</v>
      </c>
      <c r="B403" s="785" t="s">
        <v>13</v>
      </c>
      <c r="C403" s="807"/>
      <c r="D403" s="807"/>
      <c r="E403" s="801"/>
      <c r="F403" s="802"/>
      <c r="G403" s="801"/>
      <c r="H403" s="801"/>
      <c r="I403" s="803" t="s">
        <v>851</v>
      </c>
      <c r="J403" s="789" t="s">
        <v>851</v>
      </c>
      <c r="K403" s="789" t="s">
        <v>977</v>
      </c>
      <c r="L403" s="804">
        <v>1</v>
      </c>
      <c r="M403" s="805">
        <v>45231</v>
      </c>
      <c r="N403" s="805">
        <v>45808</v>
      </c>
      <c r="O403" s="791">
        <f t="shared" si="16"/>
        <v>82.428571428571431</v>
      </c>
      <c r="P403" s="790">
        <v>1</v>
      </c>
      <c r="Q403" s="815" t="s">
        <v>853</v>
      </c>
      <c r="R403" s="95">
        <f t="shared" si="15"/>
        <v>1</v>
      </c>
      <c r="S403" s="794" t="str">
        <f t="array" aca="1" ref="S403" ca="1">IF(ISNUMBER(R403),IF(R403=100%,"CUMPLIDA",IF(AND(ISNUMBER(N403),ISNUMBER(INDIRECT("FECHA_"&amp;$B403,1))), IF(N403&lt;=INDIRECT("FECHA_"&amp;$B403,1),"INCUMPLIDA","PROCESO"), "VERIFICAR FECHA")),"SIN VALOR AVANCE")</f>
        <v>CUMPLIDA</v>
      </c>
    </row>
    <row r="404" spans="1:19" ht="150.75">
      <c r="A404" s="846" t="s">
        <v>19</v>
      </c>
      <c r="B404" s="785" t="s">
        <v>13</v>
      </c>
      <c r="C404" s="807"/>
      <c r="D404" s="807"/>
      <c r="E404" s="801"/>
      <c r="F404" s="802"/>
      <c r="G404" s="801"/>
      <c r="H404" s="801"/>
      <c r="I404" s="803" t="s">
        <v>854</v>
      </c>
      <c r="J404" s="789" t="s">
        <v>421</v>
      </c>
      <c r="K404" s="789" t="s">
        <v>855</v>
      </c>
      <c r="L404" s="804">
        <v>7</v>
      </c>
      <c r="M404" s="805">
        <v>46024</v>
      </c>
      <c r="N404" s="805">
        <v>46660</v>
      </c>
      <c r="O404" s="791">
        <f t="shared" si="16"/>
        <v>90.857142857142861</v>
      </c>
      <c r="P404" s="790">
        <v>0</v>
      </c>
      <c r="Q404" s="789" t="s">
        <v>1971</v>
      </c>
      <c r="R404" s="95">
        <f t="shared" si="15"/>
        <v>0</v>
      </c>
      <c r="S404" s="794" t="str">
        <f t="array" aca="1" ref="S404" ca="1">IF(ISNUMBER(R404),IF(R404=100%,"CUMPLIDA",IF(AND(ISNUMBER(N404),ISNUMBER(INDIRECT("FECHA_"&amp;$B404,1))), IF(N404&lt;=INDIRECT("FECHA_"&amp;$B404,1),"INCUMPLIDA","PROCESO"), "VERIFICAR FECHA")),"SIN VALOR AVANCE")</f>
        <v>PROCESO</v>
      </c>
    </row>
    <row r="405" spans="1:19" ht="165.75">
      <c r="A405" s="846" t="s">
        <v>19</v>
      </c>
      <c r="B405" s="785" t="s">
        <v>13</v>
      </c>
      <c r="C405" s="807"/>
      <c r="D405" s="807"/>
      <c r="E405" s="801"/>
      <c r="F405" s="802"/>
      <c r="G405" s="801"/>
      <c r="H405" s="801"/>
      <c r="I405" s="803" t="s">
        <v>857</v>
      </c>
      <c r="J405" s="789" t="s">
        <v>425</v>
      </c>
      <c r="K405" s="789" t="s">
        <v>426</v>
      </c>
      <c r="L405" s="804">
        <v>1</v>
      </c>
      <c r="M405" s="805">
        <v>46024</v>
      </c>
      <c r="N405" s="805">
        <v>46660</v>
      </c>
      <c r="O405" s="791">
        <f t="shared" si="16"/>
        <v>90.857142857142861</v>
      </c>
      <c r="P405" s="790">
        <v>0</v>
      </c>
      <c r="Q405" s="815" t="s">
        <v>873</v>
      </c>
      <c r="R405" s="95">
        <f t="shared" si="15"/>
        <v>0</v>
      </c>
      <c r="S405" s="794" t="str">
        <f t="array" aca="1" ref="S405" ca="1">IF(ISNUMBER(R405),IF(R405=100%,"CUMPLIDA",IF(AND(ISNUMBER(N405),ISNUMBER(INDIRECT("FECHA_"&amp;$B405,1))), IF(N405&lt;=INDIRECT("FECHA_"&amp;$B405,1),"INCUMPLIDA","PROCESO"), "VERIFICAR FECHA")),"SIN VALOR AVANCE")</f>
        <v>PROCESO</v>
      </c>
    </row>
    <row r="406" spans="1:19" ht="300.75">
      <c r="A406" s="846" t="s">
        <v>19</v>
      </c>
      <c r="B406" s="785" t="s">
        <v>13</v>
      </c>
      <c r="C406" s="807"/>
      <c r="D406" s="807"/>
      <c r="E406" s="801"/>
      <c r="F406" s="802"/>
      <c r="G406" s="801"/>
      <c r="H406" s="801"/>
      <c r="I406" s="803" t="s">
        <v>858</v>
      </c>
      <c r="J406" s="789" t="s">
        <v>428</v>
      </c>
      <c r="K406" s="789" t="s">
        <v>429</v>
      </c>
      <c r="L406" s="804">
        <v>2</v>
      </c>
      <c r="M406" s="805">
        <v>46024</v>
      </c>
      <c r="N406" s="805">
        <v>46660</v>
      </c>
      <c r="O406" s="791">
        <f t="shared" si="16"/>
        <v>90.857142857142861</v>
      </c>
      <c r="P406" s="790">
        <v>0</v>
      </c>
      <c r="Q406" s="815" t="s">
        <v>859</v>
      </c>
      <c r="R406" s="95">
        <f t="shared" si="15"/>
        <v>0</v>
      </c>
      <c r="S406" s="794" t="str">
        <f t="array" aca="1" ref="S406" ca="1">IF(ISNUMBER(R406),IF(R406=100%,"CUMPLIDA",IF(AND(ISNUMBER(N406),ISNUMBER(INDIRECT("FECHA_"&amp;$B406,1))), IF(N406&lt;=INDIRECT("FECHA_"&amp;$B406,1),"INCUMPLIDA","PROCESO"), "VERIFICAR FECHA")),"SIN VALOR AVANCE")</f>
        <v>PROCESO</v>
      </c>
    </row>
    <row r="407" spans="1:19" ht="135.75" customHeight="1">
      <c r="A407" s="846" t="s">
        <v>19</v>
      </c>
      <c r="B407" s="785" t="s">
        <v>13</v>
      </c>
      <c r="C407" s="807" t="s">
        <v>1972</v>
      </c>
      <c r="D407" s="807" t="s">
        <v>1973</v>
      </c>
      <c r="E407" s="801" t="s">
        <v>1974</v>
      </c>
      <c r="F407" s="802"/>
      <c r="G407" s="801"/>
      <c r="H407" s="877" t="s">
        <v>1975</v>
      </c>
      <c r="I407" s="877" t="s">
        <v>1976</v>
      </c>
      <c r="J407" s="813" t="s">
        <v>1977</v>
      </c>
      <c r="K407" s="813" t="s">
        <v>1978</v>
      </c>
      <c r="L407" s="790">
        <v>1</v>
      </c>
      <c r="M407" s="806">
        <v>44927</v>
      </c>
      <c r="N407" s="806">
        <v>45504</v>
      </c>
      <c r="O407" s="791">
        <f t="shared" si="16"/>
        <v>82.428571428571431</v>
      </c>
      <c r="P407" s="790">
        <v>1</v>
      </c>
      <c r="Q407" s="789" t="s">
        <v>1979</v>
      </c>
      <c r="R407" s="95">
        <f t="shared" si="15"/>
        <v>1</v>
      </c>
      <c r="S407" s="794" t="str">
        <f t="array" aca="1" ref="S407" ca="1">IF(ISNUMBER(R407),IF(R407=100%,"CUMPLIDA",IF(AND(ISNUMBER(N407),ISNUMBER(INDIRECT("FECHA_"&amp;$B407,1))), IF(N407&lt;=INDIRECT("FECHA_"&amp;$B407,1),"INCUMPLIDA","PROCESO"), "VERIFICAR FECHA")),"SIN VALOR AVANCE")</f>
        <v>CUMPLIDA</v>
      </c>
    </row>
    <row r="408" spans="1:19" ht="150.75">
      <c r="A408" s="846" t="s">
        <v>19</v>
      </c>
      <c r="B408" s="785" t="s">
        <v>13</v>
      </c>
      <c r="C408" s="807"/>
      <c r="D408" s="807"/>
      <c r="E408" s="801"/>
      <c r="F408" s="802"/>
      <c r="G408" s="801"/>
      <c r="H408" s="877"/>
      <c r="I408" s="877"/>
      <c r="J408" s="813" t="s">
        <v>1980</v>
      </c>
      <c r="K408" s="813" t="s">
        <v>1981</v>
      </c>
      <c r="L408" s="790">
        <v>1</v>
      </c>
      <c r="M408" s="806">
        <v>45139</v>
      </c>
      <c r="N408" s="806">
        <v>46203</v>
      </c>
      <c r="O408" s="791">
        <f t="shared" si="16"/>
        <v>152</v>
      </c>
      <c r="P408" s="790">
        <v>0</v>
      </c>
      <c r="Q408" s="789" t="s">
        <v>1982</v>
      </c>
      <c r="R408" s="95">
        <f t="shared" si="15"/>
        <v>0</v>
      </c>
      <c r="S408" s="794" t="str">
        <f t="array" aca="1" ref="S408" ca="1">IF(ISNUMBER(R408),IF(R408=100%,"CUMPLIDA",IF(AND(ISNUMBER(N408),ISNUMBER(INDIRECT("FECHA_"&amp;$B408,1))), IF(N408&lt;=INDIRECT("FECHA_"&amp;$B408,1),"INCUMPLIDA","PROCESO"), "VERIFICAR FECHA")),"SIN VALOR AVANCE")</f>
        <v>PROCESO</v>
      </c>
    </row>
    <row r="409" spans="1:19" ht="120">
      <c r="A409" s="846" t="s">
        <v>19</v>
      </c>
      <c r="B409" s="785" t="s">
        <v>13</v>
      </c>
      <c r="C409" s="807"/>
      <c r="D409" s="807"/>
      <c r="E409" s="801"/>
      <c r="F409" s="802"/>
      <c r="G409" s="801"/>
      <c r="H409" s="877"/>
      <c r="I409" s="812" t="s">
        <v>1983</v>
      </c>
      <c r="J409" s="813" t="s">
        <v>1984</v>
      </c>
      <c r="K409" s="813" t="s">
        <v>1985</v>
      </c>
      <c r="L409" s="790">
        <v>1</v>
      </c>
      <c r="M409" s="806">
        <v>44562</v>
      </c>
      <c r="N409" s="806">
        <v>44926</v>
      </c>
      <c r="O409" s="791">
        <f t="shared" si="16"/>
        <v>52</v>
      </c>
      <c r="P409" s="790">
        <v>1</v>
      </c>
      <c r="Q409" s="789" t="s">
        <v>1986</v>
      </c>
      <c r="R409" s="95">
        <f t="shared" si="15"/>
        <v>1</v>
      </c>
      <c r="S409" s="794" t="str">
        <f t="array" aca="1" ref="S409" ca="1">IF(ISNUMBER(R409),IF(R409=100%,"CUMPLIDA",IF(AND(ISNUMBER(N409),ISNUMBER(INDIRECT("FECHA_"&amp;$B409,1))), IF(N409&lt;=INDIRECT("FECHA_"&amp;$B409,1),"INCUMPLIDA","PROCESO"), "VERIFICAR FECHA")),"SIN VALOR AVANCE")</f>
        <v>CUMPLIDA</v>
      </c>
    </row>
    <row r="410" spans="1:19" ht="135.75" customHeight="1">
      <c r="A410" s="846" t="s">
        <v>19</v>
      </c>
      <c r="B410" s="785" t="s">
        <v>13</v>
      </c>
      <c r="C410" s="807" t="s">
        <v>1972</v>
      </c>
      <c r="D410" s="807" t="s">
        <v>1973</v>
      </c>
      <c r="E410" s="801" t="s">
        <v>1987</v>
      </c>
      <c r="F410" s="802"/>
      <c r="G410" s="801"/>
      <c r="H410" s="877" t="s">
        <v>1988</v>
      </c>
      <c r="I410" s="877" t="s">
        <v>1976</v>
      </c>
      <c r="J410" s="813" t="s">
        <v>1977</v>
      </c>
      <c r="K410" s="813" t="s">
        <v>1978</v>
      </c>
      <c r="L410" s="790">
        <v>1</v>
      </c>
      <c r="M410" s="806">
        <v>44927</v>
      </c>
      <c r="N410" s="806">
        <v>45504</v>
      </c>
      <c r="O410" s="791">
        <f t="shared" si="16"/>
        <v>82.428571428571431</v>
      </c>
      <c r="P410" s="790">
        <v>1</v>
      </c>
      <c r="Q410" s="789" t="s">
        <v>1979</v>
      </c>
      <c r="R410" s="95">
        <f t="shared" si="15"/>
        <v>1</v>
      </c>
      <c r="S410" s="794" t="str">
        <f t="array" aca="1" ref="S410" ca="1">IF(ISNUMBER(R410),IF(R410=100%,"CUMPLIDA",IF(AND(ISNUMBER(N410),ISNUMBER(INDIRECT("FECHA_"&amp;$B410,1))), IF(N410&lt;=INDIRECT("FECHA_"&amp;$B410,1),"INCUMPLIDA","PROCESO"), "VERIFICAR FECHA")),"SIN VALOR AVANCE")</f>
        <v>CUMPLIDA</v>
      </c>
    </row>
    <row r="411" spans="1:19" ht="150.75" customHeight="1">
      <c r="A411" s="846" t="s">
        <v>19</v>
      </c>
      <c r="B411" s="785" t="s">
        <v>13</v>
      </c>
      <c r="C411" s="807"/>
      <c r="D411" s="807"/>
      <c r="E411" s="801"/>
      <c r="F411" s="802"/>
      <c r="G411" s="801"/>
      <c r="H411" s="877" t="s">
        <v>1988</v>
      </c>
      <c r="I411" s="877"/>
      <c r="J411" s="813" t="s">
        <v>1980</v>
      </c>
      <c r="K411" s="813" t="s">
        <v>1981</v>
      </c>
      <c r="L411" s="790">
        <v>1</v>
      </c>
      <c r="M411" s="806">
        <v>45139</v>
      </c>
      <c r="N411" s="806">
        <v>46203</v>
      </c>
      <c r="O411" s="791">
        <f t="shared" si="16"/>
        <v>152</v>
      </c>
      <c r="P411" s="790">
        <v>0</v>
      </c>
      <c r="Q411" s="789" t="s">
        <v>1982</v>
      </c>
      <c r="R411" s="95">
        <f t="shared" si="15"/>
        <v>0</v>
      </c>
      <c r="S411" s="794" t="str">
        <f t="array" aca="1" ref="S411" ca="1">IF(ISNUMBER(R411),IF(R411=100%,"CUMPLIDA",IF(AND(ISNUMBER(N411),ISNUMBER(INDIRECT("FECHA_"&amp;$B411,1))), IF(N411&lt;=INDIRECT("FECHA_"&amp;$B411,1),"INCUMPLIDA","PROCESO"), "VERIFICAR FECHA")),"SIN VALOR AVANCE")</f>
        <v>PROCESO</v>
      </c>
    </row>
    <row r="412" spans="1:19" ht="120.75" customHeight="1">
      <c r="A412" s="846" t="s">
        <v>19</v>
      </c>
      <c r="B412" s="785" t="s">
        <v>13</v>
      </c>
      <c r="C412" s="807"/>
      <c r="D412" s="807"/>
      <c r="E412" s="801"/>
      <c r="F412" s="802"/>
      <c r="G412" s="801"/>
      <c r="H412" s="877" t="s">
        <v>1988</v>
      </c>
      <c r="I412" s="877" t="s">
        <v>1989</v>
      </c>
      <c r="J412" s="813" t="s">
        <v>1990</v>
      </c>
      <c r="K412" s="813" t="s">
        <v>1991</v>
      </c>
      <c r="L412" s="790">
        <v>1</v>
      </c>
      <c r="M412" s="806">
        <v>44593</v>
      </c>
      <c r="N412" s="806">
        <v>44742</v>
      </c>
      <c r="O412" s="791">
        <f t="shared" si="16"/>
        <v>21.285714285714285</v>
      </c>
      <c r="P412" s="790">
        <v>1</v>
      </c>
      <c r="Q412" s="789" t="s">
        <v>1992</v>
      </c>
      <c r="R412" s="95">
        <f t="shared" si="15"/>
        <v>1</v>
      </c>
      <c r="S412" s="794" t="str">
        <f t="array" aca="1" ref="S412" ca="1">IF(ISNUMBER(R412),IF(R412=100%,"CUMPLIDA",IF(AND(ISNUMBER(N412),ISNUMBER(INDIRECT("FECHA_"&amp;$B412,1))), IF(N412&lt;=INDIRECT("FECHA_"&amp;$B412,1),"INCUMPLIDA","PROCESO"), "VERIFICAR FECHA")),"SIN VALOR AVANCE")</f>
        <v>CUMPLIDA</v>
      </c>
    </row>
    <row r="413" spans="1:19" ht="105.75" customHeight="1">
      <c r="A413" s="846" t="s">
        <v>19</v>
      </c>
      <c r="B413" s="785" t="s">
        <v>13</v>
      </c>
      <c r="C413" s="807"/>
      <c r="D413" s="807"/>
      <c r="E413" s="801"/>
      <c r="F413" s="802"/>
      <c r="G413" s="801"/>
      <c r="H413" s="877" t="s">
        <v>1988</v>
      </c>
      <c r="I413" s="877"/>
      <c r="J413" s="813" t="s">
        <v>1993</v>
      </c>
      <c r="K413" s="813" t="s">
        <v>1994</v>
      </c>
      <c r="L413" s="790">
        <v>1</v>
      </c>
      <c r="M413" s="806">
        <v>44927</v>
      </c>
      <c r="N413" s="806">
        <v>45138</v>
      </c>
      <c r="O413" s="791">
        <f t="shared" si="16"/>
        <v>30.142857142857142</v>
      </c>
      <c r="P413" s="790">
        <v>1</v>
      </c>
      <c r="Q413" s="789" t="s">
        <v>1995</v>
      </c>
      <c r="R413" s="95">
        <f t="shared" si="15"/>
        <v>1</v>
      </c>
      <c r="S413" s="794" t="str">
        <f t="array" aca="1" ref="S413" ca="1">IF(ISNUMBER(R413),IF(R413=100%,"CUMPLIDA",IF(AND(ISNUMBER(N413),ISNUMBER(INDIRECT("FECHA_"&amp;$B413,1))), IF(N413&lt;=INDIRECT("FECHA_"&amp;$B413,1),"INCUMPLIDA","PROCESO"), "VERIFICAR FECHA")),"SIN VALOR AVANCE")</f>
        <v>CUMPLIDA</v>
      </c>
    </row>
    <row r="414" spans="1:19" ht="120" customHeight="1">
      <c r="A414" s="846" t="s">
        <v>19</v>
      </c>
      <c r="B414" s="785" t="s">
        <v>13</v>
      </c>
      <c r="C414" s="807"/>
      <c r="D414" s="807"/>
      <c r="E414" s="801"/>
      <c r="F414" s="802"/>
      <c r="G414" s="801"/>
      <c r="H414" s="877" t="s">
        <v>1988</v>
      </c>
      <c r="I414" s="812" t="s">
        <v>1996</v>
      </c>
      <c r="J414" s="813" t="s">
        <v>1984</v>
      </c>
      <c r="K414" s="813" t="s">
        <v>1985</v>
      </c>
      <c r="L414" s="790">
        <v>1</v>
      </c>
      <c r="M414" s="806">
        <v>44562</v>
      </c>
      <c r="N414" s="806">
        <v>44926</v>
      </c>
      <c r="O414" s="791">
        <f t="shared" si="16"/>
        <v>52</v>
      </c>
      <c r="P414" s="790">
        <v>1</v>
      </c>
      <c r="Q414" s="789" t="s">
        <v>1986</v>
      </c>
      <c r="R414" s="95">
        <f t="shared" si="15"/>
        <v>1</v>
      </c>
      <c r="S414" s="794" t="str">
        <f t="array" aca="1" ref="S414" ca="1">IF(ISNUMBER(R414),IF(R414=100%,"CUMPLIDA",IF(AND(ISNUMBER(N414),ISNUMBER(INDIRECT("FECHA_"&amp;$B414,1))), IF(N414&lt;=INDIRECT("FECHA_"&amp;$B414,1),"INCUMPLIDA","PROCESO"), "VERIFICAR FECHA")),"SIN VALOR AVANCE")</f>
        <v>CUMPLIDA</v>
      </c>
    </row>
    <row r="415" spans="1:19" ht="270.75">
      <c r="A415" s="846" t="s">
        <v>19</v>
      </c>
      <c r="B415" s="785" t="s">
        <v>13</v>
      </c>
      <c r="C415" s="807" t="s">
        <v>1972</v>
      </c>
      <c r="D415" s="807" t="s">
        <v>1973</v>
      </c>
      <c r="E415" s="801" t="s">
        <v>1997</v>
      </c>
      <c r="F415" s="802"/>
      <c r="G415" s="801"/>
      <c r="H415" s="801" t="s">
        <v>1998</v>
      </c>
      <c r="I415" s="801" t="s">
        <v>1931</v>
      </c>
      <c r="J415" s="789" t="s">
        <v>831</v>
      </c>
      <c r="K415" s="789" t="s">
        <v>832</v>
      </c>
      <c r="L415" s="804">
        <v>1</v>
      </c>
      <c r="M415" s="806">
        <v>45231</v>
      </c>
      <c r="N415" s="806">
        <v>45504</v>
      </c>
      <c r="O415" s="791">
        <f t="shared" si="16"/>
        <v>39</v>
      </c>
      <c r="P415" s="790">
        <v>1</v>
      </c>
      <c r="Q415" s="815" t="s">
        <v>1999</v>
      </c>
      <c r="R415" s="95">
        <f t="shared" si="15"/>
        <v>1</v>
      </c>
      <c r="S415" s="794" t="str">
        <f t="array" aca="1" ref="S415" ca="1">IF(ISNUMBER(R415),IF(R415=100%,"CUMPLIDA",IF(AND(ISNUMBER(N415),ISNUMBER(INDIRECT("FECHA_"&amp;$B415,1))), IF(N415&lt;=INDIRECT("FECHA_"&amp;$B415,1),"INCUMPLIDA","PROCESO"), "VERIFICAR FECHA")),"SIN VALOR AVANCE")</f>
        <v>CUMPLIDA</v>
      </c>
    </row>
    <row r="416" spans="1:19" ht="270.75">
      <c r="A416" s="846" t="s">
        <v>19</v>
      </c>
      <c r="B416" s="785" t="s">
        <v>13</v>
      </c>
      <c r="C416" s="807"/>
      <c r="D416" s="807"/>
      <c r="E416" s="801"/>
      <c r="F416" s="802"/>
      <c r="G416" s="801"/>
      <c r="H416" s="801"/>
      <c r="I416" s="801"/>
      <c r="J416" s="789" t="s">
        <v>834</v>
      </c>
      <c r="K416" s="789" t="s">
        <v>835</v>
      </c>
      <c r="L416" s="804">
        <v>1</v>
      </c>
      <c r="M416" s="806">
        <v>45231</v>
      </c>
      <c r="N416" s="806">
        <v>45504</v>
      </c>
      <c r="O416" s="791">
        <f t="shared" si="16"/>
        <v>39</v>
      </c>
      <c r="P416" s="790">
        <v>1</v>
      </c>
      <c r="Q416" s="815" t="s">
        <v>1999</v>
      </c>
      <c r="R416" s="95">
        <f t="shared" si="15"/>
        <v>1</v>
      </c>
      <c r="S416" s="794" t="str">
        <f t="array" aca="1" ref="S416" ca="1">IF(ISNUMBER(R416),IF(R416=100%,"CUMPLIDA",IF(AND(ISNUMBER(N416),ISNUMBER(INDIRECT("FECHA_"&amp;$B416,1))), IF(N416&lt;=INDIRECT("FECHA_"&amp;$B416,1),"INCUMPLIDA","PROCESO"), "VERIFICAR FECHA")),"SIN VALOR AVANCE")</f>
        <v>CUMPLIDA</v>
      </c>
    </row>
    <row r="417" spans="1:19" ht="150.75">
      <c r="A417" s="846" t="s">
        <v>19</v>
      </c>
      <c r="B417" s="785" t="s">
        <v>13</v>
      </c>
      <c r="C417" s="807"/>
      <c r="D417" s="807"/>
      <c r="E417" s="801"/>
      <c r="F417" s="802"/>
      <c r="G417" s="801"/>
      <c r="H417" s="801"/>
      <c r="I417" s="803" t="s">
        <v>837</v>
      </c>
      <c r="J417" s="789" t="s">
        <v>838</v>
      </c>
      <c r="K417" s="789" t="s">
        <v>839</v>
      </c>
      <c r="L417" s="804">
        <v>1</v>
      </c>
      <c r="M417" s="805">
        <v>45323</v>
      </c>
      <c r="N417" s="805">
        <v>45747</v>
      </c>
      <c r="O417" s="791">
        <f t="shared" si="16"/>
        <v>60.571428571428569</v>
      </c>
      <c r="P417" s="790">
        <v>1</v>
      </c>
      <c r="Q417" s="815" t="s">
        <v>2000</v>
      </c>
      <c r="R417" s="95">
        <f t="shared" si="15"/>
        <v>1</v>
      </c>
      <c r="S417" s="794" t="str">
        <f t="array" aca="1" ref="S417" ca="1">IF(ISNUMBER(R417),IF(R417=100%,"CUMPLIDA",IF(AND(ISNUMBER(N417),ISNUMBER(INDIRECT("FECHA_"&amp;$B417,1))), IF(N417&lt;=INDIRECT("FECHA_"&amp;$B417,1),"INCUMPLIDA","PROCESO"), "VERIFICAR FECHA")),"SIN VALOR AVANCE")</f>
        <v>CUMPLIDA</v>
      </c>
    </row>
    <row r="418" spans="1:19" ht="105.75">
      <c r="A418" s="846" t="s">
        <v>19</v>
      </c>
      <c r="B418" s="785" t="s">
        <v>13</v>
      </c>
      <c r="C418" s="807"/>
      <c r="D418" s="807"/>
      <c r="E418" s="801"/>
      <c r="F418" s="802"/>
      <c r="G418" s="801"/>
      <c r="H418" s="801"/>
      <c r="I418" s="803" t="s">
        <v>841</v>
      </c>
      <c r="J418" s="789" t="s">
        <v>841</v>
      </c>
      <c r="K418" s="789" t="s">
        <v>842</v>
      </c>
      <c r="L418" s="804">
        <v>1</v>
      </c>
      <c r="M418" s="805">
        <v>45323</v>
      </c>
      <c r="N418" s="805">
        <v>45747</v>
      </c>
      <c r="O418" s="791">
        <f t="shared" si="16"/>
        <v>60.571428571428569</v>
      </c>
      <c r="P418" s="790">
        <v>1</v>
      </c>
      <c r="Q418" s="789" t="s">
        <v>1938</v>
      </c>
      <c r="R418" s="95">
        <f t="shared" si="15"/>
        <v>1</v>
      </c>
      <c r="S418" s="794" t="str">
        <f t="array" aca="1" ref="S418" ca="1">IF(ISNUMBER(R418),IF(R418=100%,"CUMPLIDA",IF(AND(ISNUMBER(N418),ISNUMBER(INDIRECT("FECHA_"&amp;$B418,1))), IF(N418&lt;=INDIRECT("FECHA_"&amp;$B418,1),"INCUMPLIDA","PROCESO"), "VERIFICAR FECHA")),"SIN VALOR AVANCE")</f>
        <v>CUMPLIDA</v>
      </c>
    </row>
    <row r="419" spans="1:19" ht="105.75">
      <c r="A419" s="846" t="s">
        <v>19</v>
      </c>
      <c r="B419" s="785" t="s">
        <v>13</v>
      </c>
      <c r="C419" s="807"/>
      <c r="D419" s="807"/>
      <c r="E419" s="801"/>
      <c r="F419" s="802"/>
      <c r="G419" s="801"/>
      <c r="H419" s="801"/>
      <c r="I419" s="803" t="s">
        <v>844</v>
      </c>
      <c r="J419" s="789" t="s">
        <v>845</v>
      </c>
      <c r="K419" s="789" t="s">
        <v>846</v>
      </c>
      <c r="L419" s="804">
        <v>1</v>
      </c>
      <c r="M419" s="805">
        <v>45231</v>
      </c>
      <c r="N419" s="805">
        <v>45747</v>
      </c>
      <c r="O419" s="791">
        <f t="shared" si="16"/>
        <v>73.714285714285708</v>
      </c>
      <c r="P419" s="790">
        <v>1</v>
      </c>
      <c r="Q419" s="789" t="s">
        <v>1938</v>
      </c>
      <c r="R419" s="95">
        <f t="shared" si="15"/>
        <v>1</v>
      </c>
      <c r="S419" s="794" t="str">
        <f t="array" aca="1" ref="S419" ca="1">IF(ISNUMBER(R419),IF(R419=100%,"CUMPLIDA",IF(AND(ISNUMBER(N419),ISNUMBER(INDIRECT("FECHA_"&amp;$B419,1))), IF(N419&lt;=INDIRECT("FECHA_"&amp;$B419,1),"INCUMPLIDA","PROCESO"), "VERIFICAR FECHA")),"SIN VALOR AVANCE")</f>
        <v>CUMPLIDA</v>
      </c>
    </row>
    <row r="420" spans="1:19" ht="150.75">
      <c r="A420" s="846" t="s">
        <v>19</v>
      </c>
      <c r="B420" s="785" t="s">
        <v>13</v>
      </c>
      <c r="C420" s="807"/>
      <c r="D420" s="807"/>
      <c r="E420" s="801"/>
      <c r="F420" s="802"/>
      <c r="G420" s="801"/>
      <c r="H420" s="801"/>
      <c r="I420" s="803" t="s">
        <v>847</v>
      </c>
      <c r="J420" s="789" t="s">
        <v>847</v>
      </c>
      <c r="K420" s="789" t="s">
        <v>1865</v>
      </c>
      <c r="L420" s="804">
        <v>1</v>
      </c>
      <c r="M420" s="805">
        <v>45323</v>
      </c>
      <c r="N420" s="805">
        <v>45747</v>
      </c>
      <c r="O420" s="791">
        <f t="shared" si="16"/>
        <v>60.571428571428569</v>
      </c>
      <c r="P420" s="790">
        <v>1</v>
      </c>
      <c r="Q420" s="815" t="s">
        <v>2000</v>
      </c>
      <c r="R420" s="95">
        <f t="shared" si="15"/>
        <v>1</v>
      </c>
      <c r="S420" s="794" t="str">
        <f t="array" aca="1" ref="S420" ca="1">IF(ISNUMBER(R420),IF(R420=100%,"CUMPLIDA",IF(AND(ISNUMBER(N420),ISNUMBER(INDIRECT("FECHA_"&amp;$B420,1))), IF(N420&lt;=INDIRECT("FECHA_"&amp;$B420,1),"INCUMPLIDA","PROCESO"), "VERIFICAR FECHA")),"SIN VALOR AVANCE")</f>
        <v>CUMPLIDA</v>
      </c>
    </row>
    <row r="421" spans="1:19" ht="105.75">
      <c r="A421" s="846" t="s">
        <v>19</v>
      </c>
      <c r="B421" s="785" t="s">
        <v>13</v>
      </c>
      <c r="C421" s="807"/>
      <c r="D421" s="807"/>
      <c r="E421" s="801"/>
      <c r="F421" s="802"/>
      <c r="G421" s="801"/>
      <c r="H421" s="801"/>
      <c r="I421" s="803" t="s">
        <v>849</v>
      </c>
      <c r="J421" s="789" t="s">
        <v>849</v>
      </c>
      <c r="K421" s="789" t="s">
        <v>850</v>
      </c>
      <c r="L421" s="804">
        <v>1</v>
      </c>
      <c r="M421" s="805">
        <v>45231</v>
      </c>
      <c r="N421" s="805">
        <v>45747</v>
      </c>
      <c r="O421" s="791">
        <f t="shared" si="16"/>
        <v>73.714285714285708</v>
      </c>
      <c r="P421" s="790">
        <v>1</v>
      </c>
      <c r="Q421" s="789" t="s">
        <v>1938</v>
      </c>
      <c r="R421" s="95">
        <f t="shared" si="15"/>
        <v>1</v>
      </c>
      <c r="S421" s="794" t="str">
        <f t="array" aca="1" ref="S421" ca="1">IF(ISNUMBER(R421),IF(R421=100%,"CUMPLIDA",IF(AND(ISNUMBER(N421),ISNUMBER(INDIRECT("FECHA_"&amp;$B421,1))), IF(N421&lt;=INDIRECT("FECHA_"&amp;$B421,1),"INCUMPLIDA","PROCESO"), "VERIFICAR FECHA")),"SIN VALOR AVANCE")</f>
        <v>CUMPLIDA</v>
      </c>
    </row>
    <row r="422" spans="1:19" ht="225.75">
      <c r="A422" s="846" t="s">
        <v>19</v>
      </c>
      <c r="B422" s="785" t="s">
        <v>13</v>
      </c>
      <c r="C422" s="807"/>
      <c r="D422" s="807"/>
      <c r="E422" s="801"/>
      <c r="F422" s="802"/>
      <c r="G422" s="801"/>
      <c r="H422" s="801"/>
      <c r="I422" s="803" t="s">
        <v>851</v>
      </c>
      <c r="J422" s="789" t="s">
        <v>851</v>
      </c>
      <c r="K422" s="789" t="s">
        <v>977</v>
      </c>
      <c r="L422" s="804">
        <v>1</v>
      </c>
      <c r="M422" s="805">
        <v>45231</v>
      </c>
      <c r="N422" s="805">
        <v>45808</v>
      </c>
      <c r="O422" s="791">
        <f t="shared" si="16"/>
        <v>82.428571428571431</v>
      </c>
      <c r="P422" s="790">
        <v>1</v>
      </c>
      <c r="Q422" s="815" t="s">
        <v>2001</v>
      </c>
      <c r="R422" s="95">
        <f t="shared" si="15"/>
        <v>1</v>
      </c>
      <c r="S422" s="794" t="str">
        <f t="array" aca="1" ref="S422" ca="1">IF(ISNUMBER(R422),IF(R422=100%,"CUMPLIDA",IF(AND(ISNUMBER(N422),ISNUMBER(INDIRECT("FECHA_"&amp;$B422,1))), IF(N422&lt;=INDIRECT("FECHA_"&amp;$B422,1),"INCUMPLIDA","PROCESO"), "VERIFICAR FECHA")),"SIN VALOR AVANCE")</f>
        <v>CUMPLIDA</v>
      </c>
    </row>
    <row r="423" spans="1:19" ht="180.75">
      <c r="A423" s="846" t="s">
        <v>19</v>
      </c>
      <c r="B423" s="785" t="s">
        <v>13</v>
      </c>
      <c r="C423" s="807"/>
      <c r="D423" s="807"/>
      <c r="E423" s="801"/>
      <c r="F423" s="802"/>
      <c r="G423" s="801"/>
      <c r="H423" s="801"/>
      <c r="I423" s="803" t="s">
        <v>854</v>
      </c>
      <c r="J423" s="789" t="s">
        <v>421</v>
      </c>
      <c r="K423" s="789" t="s">
        <v>855</v>
      </c>
      <c r="L423" s="804">
        <v>8</v>
      </c>
      <c r="M423" s="805">
        <v>45839</v>
      </c>
      <c r="N423" s="805">
        <v>46568</v>
      </c>
      <c r="O423" s="791">
        <f t="shared" si="16"/>
        <v>104.14285714285714</v>
      </c>
      <c r="P423" s="790">
        <v>0</v>
      </c>
      <c r="Q423" s="789" t="s">
        <v>2002</v>
      </c>
      <c r="R423" s="95">
        <f t="shared" si="15"/>
        <v>0</v>
      </c>
      <c r="S423" s="794" t="str">
        <f t="array" aca="1" ref="S423" ca="1">IF(ISNUMBER(R423),IF(R423=100%,"CUMPLIDA",IF(AND(ISNUMBER(N423),ISNUMBER(INDIRECT("FECHA_"&amp;$B423,1))), IF(N423&lt;=INDIRECT("FECHA_"&amp;$B423,1),"INCUMPLIDA","PROCESO"), "VERIFICAR FECHA")),"SIN VALOR AVANCE")</f>
        <v>PROCESO</v>
      </c>
    </row>
    <row r="424" spans="1:19" ht="135.75">
      <c r="A424" s="846" t="s">
        <v>19</v>
      </c>
      <c r="B424" s="785" t="s">
        <v>13</v>
      </c>
      <c r="C424" s="807"/>
      <c r="D424" s="807"/>
      <c r="E424" s="801"/>
      <c r="F424" s="802"/>
      <c r="G424" s="801"/>
      <c r="H424" s="801"/>
      <c r="I424" s="803" t="s">
        <v>857</v>
      </c>
      <c r="J424" s="789" t="s">
        <v>425</v>
      </c>
      <c r="K424" s="789" t="s">
        <v>426</v>
      </c>
      <c r="L424" s="804">
        <v>1</v>
      </c>
      <c r="M424" s="805">
        <v>45839</v>
      </c>
      <c r="N424" s="805">
        <v>46568</v>
      </c>
      <c r="O424" s="791">
        <f t="shared" si="16"/>
        <v>104.14285714285714</v>
      </c>
      <c r="P424" s="790">
        <v>0</v>
      </c>
      <c r="Q424" s="815" t="s">
        <v>2003</v>
      </c>
      <c r="R424" s="95">
        <f t="shared" si="15"/>
        <v>0</v>
      </c>
      <c r="S424" s="794" t="str">
        <f t="array" aca="1" ref="S424" ca="1">IF(ISNUMBER(R424),IF(R424=100%,"CUMPLIDA",IF(AND(ISNUMBER(N424),ISNUMBER(INDIRECT("FECHA_"&amp;$B424,1))), IF(N424&lt;=INDIRECT("FECHA_"&amp;$B424,1),"INCUMPLIDA","PROCESO"), "VERIFICAR FECHA")),"SIN VALOR AVANCE")</f>
        <v>PROCESO</v>
      </c>
    </row>
    <row r="425" spans="1:19" ht="270.75">
      <c r="A425" s="846" t="s">
        <v>19</v>
      </c>
      <c r="B425" s="785" t="s">
        <v>13</v>
      </c>
      <c r="C425" s="807"/>
      <c r="D425" s="807"/>
      <c r="E425" s="801"/>
      <c r="F425" s="802"/>
      <c r="G425" s="801"/>
      <c r="H425" s="801"/>
      <c r="I425" s="803" t="s">
        <v>858</v>
      </c>
      <c r="J425" s="789" t="s">
        <v>428</v>
      </c>
      <c r="K425" s="789" t="s">
        <v>429</v>
      </c>
      <c r="L425" s="804">
        <v>2</v>
      </c>
      <c r="M425" s="805">
        <v>45839</v>
      </c>
      <c r="N425" s="805">
        <v>46568</v>
      </c>
      <c r="O425" s="791">
        <f t="shared" si="16"/>
        <v>104.14285714285714</v>
      </c>
      <c r="P425" s="790">
        <v>0</v>
      </c>
      <c r="Q425" s="815" t="s">
        <v>2004</v>
      </c>
      <c r="R425" s="95">
        <f t="shared" si="15"/>
        <v>0</v>
      </c>
      <c r="S425" s="794" t="str">
        <f t="array" aca="1" ref="S425" ca="1">IF(ISNUMBER(R425),IF(R425=100%,"CUMPLIDA",IF(AND(ISNUMBER(N425),ISNUMBER(INDIRECT("FECHA_"&amp;$B425,1))), IF(N425&lt;=INDIRECT("FECHA_"&amp;$B425,1),"INCUMPLIDA","PROCESO"), "VERIFICAR FECHA")),"SIN VALOR AVANCE")</f>
        <v>PROCESO</v>
      </c>
    </row>
    <row r="426" spans="1:19" ht="255.75">
      <c r="A426" s="846" t="s">
        <v>19</v>
      </c>
      <c r="B426" s="785" t="s">
        <v>13</v>
      </c>
      <c r="C426" s="807" t="s">
        <v>1972</v>
      </c>
      <c r="D426" s="807" t="s">
        <v>1973</v>
      </c>
      <c r="E426" s="801" t="s">
        <v>2005</v>
      </c>
      <c r="F426" s="802"/>
      <c r="G426" s="801"/>
      <c r="H426" s="801" t="s">
        <v>2006</v>
      </c>
      <c r="I426" s="801" t="s">
        <v>1931</v>
      </c>
      <c r="J426" s="789" t="s">
        <v>831</v>
      </c>
      <c r="K426" s="789" t="s">
        <v>832</v>
      </c>
      <c r="L426" s="804">
        <v>1</v>
      </c>
      <c r="M426" s="806">
        <v>45231</v>
      </c>
      <c r="N426" s="806">
        <v>45504</v>
      </c>
      <c r="O426" s="791">
        <f t="shared" si="16"/>
        <v>39</v>
      </c>
      <c r="P426" s="790">
        <v>1</v>
      </c>
      <c r="Q426" s="789" t="s">
        <v>2007</v>
      </c>
      <c r="R426" s="95">
        <f t="shared" si="15"/>
        <v>1</v>
      </c>
      <c r="S426" s="794" t="str">
        <f t="array" aca="1" ref="S426" ca="1">IF(ISNUMBER(R426),IF(R426=100%,"CUMPLIDA",IF(AND(ISNUMBER(N426),ISNUMBER(INDIRECT("FECHA_"&amp;$B426,1))), IF(N426&lt;=INDIRECT("FECHA_"&amp;$B426,1),"INCUMPLIDA","PROCESO"), "VERIFICAR FECHA")),"SIN VALOR AVANCE")</f>
        <v>CUMPLIDA</v>
      </c>
    </row>
    <row r="427" spans="1:19" ht="255.75">
      <c r="A427" s="846" t="s">
        <v>19</v>
      </c>
      <c r="B427" s="785" t="s">
        <v>13</v>
      </c>
      <c r="C427" s="807"/>
      <c r="D427" s="807"/>
      <c r="E427" s="801"/>
      <c r="F427" s="802"/>
      <c r="G427" s="801"/>
      <c r="H427" s="801"/>
      <c r="I427" s="801"/>
      <c r="J427" s="789" t="s">
        <v>834</v>
      </c>
      <c r="K427" s="789" t="s">
        <v>835</v>
      </c>
      <c r="L427" s="804">
        <v>1</v>
      </c>
      <c r="M427" s="806">
        <v>45231</v>
      </c>
      <c r="N427" s="806">
        <v>45504</v>
      </c>
      <c r="O427" s="791">
        <f t="shared" si="16"/>
        <v>39</v>
      </c>
      <c r="P427" s="790">
        <v>1</v>
      </c>
      <c r="Q427" s="789" t="s">
        <v>2007</v>
      </c>
      <c r="R427" s="95">
        <f t="shared" si="15"/>
        <v>1</v>
      </c>
      <c r="S427" s="794" t="str">
        <f t="array" aca="1" ref="S427" ca="1">IF(ISNUMBER(R427),IF(R427=100%,"CUMPLIDA",IF(AND(ISNUMBER(N427),ISNUMBER(INDIRECT("FECHA_"&amp;$B427,1))), IF(N427&lt;=INDIRECT("FECHA_"&amp;$B427,1),"INCUMPLIDA","PROCESO"), "VERIFICAR FECHA")),"SIN VALOR AVANCE")</f>
        <v>CUMPLIDA</v>
      </c>
    </row>
    <row r="428" spans="1:19" ht="135.75">
      <c r="A428" s="846" t="s">
        <v>19</v>
      </c>
      <c r="B428" s="785" t="s">
        <v>13</v>
      </c>
      <c r="C428" s="807"/>
      <c r="D428" s="807"/>
      <c r="E428" s="801"/>
      <c r="F428" s="802"/>
      <c r="G428" s="801"/>
      <c r="H428" s="801"/>
      <c r="I428" s="803" t="s">
        <v>837</v>
      </c>
      <c r="J428" s="789" t="s">
        <v>838</v>
      </c>
      <c r="K428" s="789" t="s">
        <v>839</v>
      </c>
      <c r="L428" s="804">
        <v>1</v>
      </c>
      <c r="M428" s="805">
        <v>45323</v>
      </c>
      <c r="N428" s="805">
        <v>45747</v>
      </c>
      <c r="O428" s="791">
        <f t="shared" si="16"/>
        <v>60.571428571428569</v>
      </c>
      <c r="P428" s="790">
        <v>1</v>
      </c>
      <c r="Q428" s="789" t="s">
        <v>2008</v>
      </c>
      <c r="R428" s="95">
        <f t="shared" si="15"/>
        <v>1</v>
      </c>
      <c r="S428" s="794" t="str">
        <f t="array" aca="1" ref="S428" ca="1">IF(ISNUMBER(R428),IF(R428=100%,"CUMPLIDA",IF(AND(ISNUMBER(N428),ISNUMBER(INDIRECT("FECHA_"&amp;$B428,1))), IF(N428&lt;=INDIRECT("FECHA_"&amp;$B428,1),"INCUMPLIDA","PROCESO"), "VERIFICAR FECHA")),"SIN VALOR AVANCE")</f>
        <v>CUMPLIDA</v>
      </c>
    </row>
    <row r="429" spans="1:19" ht="105.75">
      <c r="A429" s="846" t="s">
        <v>19</v>
      </c>
      <c r="B429" s="785" t="s">
        <v>13</v>
      </c>
      <c r="C429" s="807"/>
      <c r="D429" s="807"/>
      <c r="E429" s="801"/>
      <c r="F429" s="802"/>
      <c r="G429" s="801"/>
      <c r="H429" s="801"/>
      <c r="I429" s="803" t="s">
        <v>841</v>
      </c>
      <c r="J429" s="789" t="s">
        <v>841</v>
      </c>
      <c r="K429" s="789" t="s">
        <v>842</v>
      </c>
      <c r="L429" s="804">
        <v>1</v>
      </c>
      <c r="M429" s="805">
        <v>45323</v>
      </c>
      <c r="N429" s="805">
        <v>45747</v>
      </c>
      <c r="O429" s="791">
        <f t="shared" si="16"/>
        <v>60.571428571428569</v>
      </c>
      <c r="P429" s="790">
        <v>1</v>
      </c>
      <c r="Q429" s="789" t="s">
        <v>1938</v>
      </c>
      <c r="R429" s="95">
        <f t="shared" si="15"/>
        <v>1</v>
      </c>
      <c r="S429" s="794" t="str">
        <f t="array" aca="1" ref="S429" ca="1">IF(ISNUMBER(R429),IF(R429=100%,"CUMPLIDA",IF(AND(ISNUMBER(N429),ISNUMBER(INDIRECT("FECHA_"&amp;$B429,1))), IF(N429&lt;=INDIRECT("FECHA_"&amp;$B429,1),"INCUMPLIDA","PROCESO"), "VERIFICAR FECHA")),"SIN VALOR AVANCE")</f>
        <v>CUMPLIDA</v>
      </c>
    </row>
    <row r="430" spans="1:19" ht="105.75">
      <c r="A430" s="846" t="s">
        <v>19</v>
      </c>
      <c r="B430" s="785" t="s">
        <v>13</v>
      </c>
      <c r="C430" s="807"/>
      <c r="D430" s="807"/>
      <c r="E430" s="801"/>
      <c r="F430" s="802"/>
      <c r="G430" s="801"/>
      <c r="H430" s="801"/>
      <c r="I430" s="803" t="s">
        <v>844</v>
      </c>
      <c r="J430" s="789" t="s">
        <v>845</v>
      </c>
      <c r="K430" s="789" t="s">
        <v>846</v>
      </c>
      <c r="L430" s="804">
        <v>1</v>
      </c>
      <c r="M430" s="805">
        <v>45231</v>
      </c>
      <c r="N430" s="805">
        <v>45747</v>
      </c>
      <c r="O430" s="791">
        <f t="shared" si="16"/>
        <v>73.714285714285708</v>
      </c>
      <c r="P430" s="790">
        <v>1</v>
      </c>
      <c r="Q430" s="789" t="s">
        <v>1938</v>
      </c>
      <c r="R430" s="95">
        <f t="shared" si="15"/>
        <v>1</v>
      </c>
      <c r="S430" s="794" t="str">
        <f t="array" aca="1" ref="S430" ca="1">IF(ISNUMBER(R430),IF(R430=100%,"CUMPLIDA",IF(AND(ISNUMBER(N430),ISNUMBER(INDIRECT("FECHA_"&amp;$B430,1))), IF(N430&lt;=INDIRECT("FECHA_"&amp;$B430,1),"INCUMPLIDA","PROCESO"), "VERIFICAR FECHA")),"SIN VALOR AVANCE")</f>
        <v>CUMPLIDA</v>
      </c>
    </row>
    <row r="431" spans="1:19" ht="135.75">
      <c r="A431" s="846" t="s">
        <v>19</v>
      </c>
      <c r="B431" s="785" t="s">
        <v>13</v>
      </c>
      <c r="C431" s="807"/>
      <c r="D431" s="807"/>
      <c r="E431" s="801"/>
      <c r="F431" s="802"/>
      <c r="G431" s="801"/>
      <c r="H431" s="801"/>
      <c r="I431" s="803" t="s">
        <v>847</v>
      </c>
      <c r="J431" s="789" t="s">
        <v>847</v>
      </c>
      <c r="K431" s="789" t="s">
        <v>1865</v>
      </c>
      <c r="L431" s="804">
        <v>1</v>
      </c>
      <c r="M431" s="805">
        <v>45323</v>
      </c>
      <c r="N431" s="805">
        <v>45747</v>
      </c>
      <c r="O431" s="791">
        <f t="shared" si="16"/>
        <v>60.571428571428569</v>
      </c>
      <c r="P431" s="790">
        <v>1</v>
      </c>
      <c r="Q431" s="789" t="s">
        <v>2008</v>
      </c>
      <c r="R431" s="95">
        <f t="shared" si="15"/>
        <v>1</v>
      </c>
      <c r="S431" s="794" t="str">
        <f t="array" aca="1" ref="S431" ca="1">IF(ISNUMBER(R431),IF(R431=100%,"CUMPLIDA",IF(AND(ISNUMBER(N431),ISNUMBER(INDIRECT("FECHA_"&amp;$B431,1))), IF(N431&lt;=INDIRECT("FECHA_"&amp;$B431,1),"INCUMPLIDA","PROCESO"), "VERIFICAR FECHA")),"SIN VALOR AVANCE")</f>
        <v>CUMPLIDA</v>
      </c>
    </row>
    <row r="432" spans="1:19" ht="120.75">
      <c r="A432" s="846" t="s">
        <v>19</v>
      </c>
      <c r="B432" s="785" t="s">
        <v>13</v>
      </c>
      <c r="C432" s="807"/>
      <c r="D432" s="807" t="s">
        <v>1973</v>
      </c>
      <c r="E432" s="801"/>
      <c r="F432" s="802"/>
      <c r="G432" s="801"/>
      <c r="H432" s="801"/>
      <c r="I432" s="803" t="s">
        <v>849</v>
      </c>
      <c r="J432" s="789" t="s">
        <v>849</v>
      </c>
      <c r="K432" s="789" t="s">
        <v>850</v>
      </c>
      <c r="L432" s="804">
        <v>1</v>
      </c>
      <c r="M432" s="805">
        <v>45231</v>
      </c>
      <c r="N432" s="805">
        <v>45747</v>
      </c>
      <c r="O432" s="791">
        <f t="shared" si="16"/>
        <v>73.714285714285708</v>
      </c>
      <c r="P432" s="790">
        <v>1</v>
      </c>
      <c r="Q432" s="789" t="s">
        <v>1945</v>
      </c>
      <c r="R432" s="95">
        <f t="shared" si="15"/>
        <v>1</v>
      </c>
      <c r="S432" s="794" t="str">
        <f t="array" aca="1" ref="S432" ca="1">IF(ISNUMBER(R432),IF(R432=100%,"CUMPLIDA",IF(AND(ISNUMBER(N432),ISNUMBER(INDIRECT("FECHA_"&amp;$B432,1))), IF(N432&lt;=INDIRECT("FECHA_"&amp;$B432,1),"INCUMPLIDA","PROCESO"), "VERIFICAR FECHA")),"SIN VALOR AVANCE")</f>
        <v>CUMPLIDA</v>
      </c>
    </row>
    <row r="433" spans="1:19" ht="195.75">
      <c r="A433" s="846" t="s">
        <v>19</v>
      </c>
      <c r="B433" s="785" t="s">
        <v>13</v>
      </c>
      <c r="C433" s="807"/>
      <c r="D433" s="807"/>
      <c r="E433" s="801"/>
      <c r="F433" s="802"/>
      <c r="G433" s="801"/>
      <c r="H433" s="801"/>
      <c r="I433" s="803" t="s">
        <v>851</v>
      </c>
      <c r="J433" s="789" t="s">
        <v>851</v>
      </c>
      <c r="K433" s="789" t="s">
        <v>977</v>
      </c>
      <c r="L433" s="804">
        <v>1</v>
      </c>
      <c r="M433" s="805">
        <v>45231</v>
      </c>
      <c r="N433" s="805">
        <v>45808</v>
      </c>
      <c r="O433" s="791">
        <f t="shared" si="16"/>
        <v>82.428571428571431</v>
      </c>
      <c r="P433" s="790">
        <v>1</v>
      </c>
      <c r="Q433" s="815" t="s">
        <v>2009</v>
      </c>
      <c r="R433" s="95">
        <f t="shared" si="15"/>
        <v>1</v>
      </c>
      <c r="S433" s="794" t="str">
        <f t="array" aca="1" ref="S433" ca="1">IF(ISNUMBER(R433),IF(R433=100%,"CUMPLIDA",IF(AND(ISNUMBER(N433),ISNUMBER(INDIRECT("FECHA_"&amp;$B433,1))), IF(N433&lt;=INDIRECT("FECHA_"&amp;$B433,1),"INCUMPLIDA","PROCESO"), "VERIFICAR FECHA")),"SIN VALOR AVANCE")</f>
        <v>CUMPLIDA</v>
      </c>
    </row>
    <row r="434" spans="1:19" ht="180.75">
      <c r="A434" s="846" t="s">
        <v>19</v>
      </c>
      <c r="B434" s="785" t="s">
        <v>13</v>
      </c>
      <c r="C434" s="807"/>
      <c r="D434" s="807"/>
      <c r="E434" s="801"/>
      <c r="F434" s="802"/>
      <c r="G434" s="801"/>
      <c r="H434" s="801"/>
      <c r="I434" s="803" t="s">
        <v>854</v>
      </c>
      <c r="J434" s="789" t="s">
        <v>421</v>
      </c>
      <c r="K434" s="789" t="s">
        <v>855</v>
      </c>
      <c r="L434" s="804">
        <v>7</v>
      </c>
      <c r="M434" s="805">
        <v>46024</v>
      </c>
      <c r="N434" s="805">
        <v>46660</v>
      </c>
      <c r="O434" s="791">
        <f t="shared" si="16"/>
        <v>90.857142857142861</v>
      </c>
      <c r="P434" s="790">
        <v>0</v>
      </c>
      <c r="Q434" s="789" t="s">
        <v>2010</v>
      </c>
      <c r="R434" s="95">
        <f t="shared" si="15"/>
        <v>0</v>
      </c>
      <c r="S434" s="794" t="str">
        <f t="array" aca="1" ref="S434" ca="1">IF(ISNUMBER(R434),IF(R434=100%,"CUMPLIDA",IF(AND(ISNUMBER(N434),ISNUMBER(INDIRECT("FECHA_"&amp;$B434,1))), IF(N434&lt;=INDIRECT("FECHA_"&amp;$B434,1),"INCUMPLIDA","PROCESO"), "VERIFICAR FECHA")),"SIN VALOR AVANCE")</f>
        <v>PROCESO</v>
      </c>
    </row>
    <row r="435" spans="1:19" ht="150.75">
      <c r="A435" s="846" t="s">
        <v>19</v>
      </c>
      <c r="B435" s="785" t="s">
        <v>13</v>
      </c>
      <c r="C435" s="807"/>
      <c r="D435" s="807" t="s">
        <v>1973</v>
      </c>
      <c r="E435" s="801"/>
      <c r="F435" s="802"/>
      <c r="G435" s="801"/>
      <c r="H435" s="801"/>
      <c r="I435" s="803" t="s">
        <v>857</v>
      </c>
      <c r="J435" s="789" t="s">
        <v>425</v>
      </c>
      <c r="K435" s="789" t="s">
        <v>426</v>
      </c>
      <c r="L435" s="804">
        <v>1</v>
      </c>
      <c r="M435" s="805">
        <v>46024</v>
      </c>
      <c r="N435" s="805">
        <v>46660</v>
      </c>
      <c r="O435" s="791">
        <f t="shared" si="16"/>
        <v>90.857142857142861</v>
      </c>
      <c r="P435" s="790">
        <v>0</v>
      </c>
      <c r="Q435" s="815" t="s">
        <v>2000</v>
      </c>
      <c r="R435" s="95">
        <f t="shared" si="15"/>
        <v>0</v>
      </c>
      <c r="S435" s="794" t="str">
        <f t="array" aca="1" ref="S435" ca="1">IF(ISNUMBER(R435),IF(R435=100%,"CUMPLIDA",IF(AND(ISNUMBER(N435),ISNUMBER(INDIRECT("FECHA_"&amp;$B435,1))), IF(N435&lt;=INDIRECT("FECHA_"&amp;$B435,1),"INCUMPLIDA","PROCESO"), "VERIFICAR FECHA")),"SIN VALOR AVANCE")</f>
        <v>PROCESO</v>
      </c>
    </row>
    <row r="436" spans="1:19" ht="285.75">
      <c r="A436" s="846" t="s">
        <v>19</v>
      </c>
      <c r="B436" s="785" t="s">
        <v>13</v>
      </c>
      <c r="C436" s="807"/>
      <c r="D436" s="807" t="s">
        <v>1973</v>
      </c>
      <c r="E436" s="801"/>
      <c r="F436" s="802"/>
      <c r="G436" s="801"/>
      <c r="H436" s="801"/>
      <c r="I436" s="803" t="s">
        <v>858</v>
      </c>
      <c r="J436" s="789" t="s">
        <v>428</v>
      </c>
      <c r="K436" s="789" t="s">
        <v>429</v>
      </c>
      <c r="L436" s="804">
        <v>2</v>
      </c>
      <c r="M436" s="805">
        <v>46024</v>
      </c>
      <c r="N436" s="805">
        <v>46660</v>
      </c>
      <c r="O436" s="791">
        <f t="shared" si="16"/>
        <v>90.857142857142861</v>
      </c>
      <c r="P436" s="790">
        <v>0</v>
      </c>
      <c r="Q436" s="815" t="s">
        <v>2011</v>
      </c>
      <c r="R436" s="95">
        <f t="shared" si="15"/>
        <v>0</v>
      </c>
      <c r="S436" s="794" t="str">
        <f t="array" aca="1" ref="S436" ca="1">IF(ISNUMBER(R436),IF(R436=100%,"CUMPLIDA",IF(AND(ISNUMBER(N436),ISNUMBER(INDIRECT("FECHA_"&amp;$B436,1))), IF(N436&lt;=INDIRECT("FECHA_"&amp;$B436,1),"INCUMPLIDA","PROCESO"), "VERIFICAR FECHA")),"SIN VALOR AVANCE")</f>
        <v>PROCESO</v>
      </c>
    </row>
    <row r="437" spans="1:19" ht="270.75">
      <c r="A437" s="846" t="s">
        <v>19</v>
      </c>
      <c r="B437" s="785" t="s">
        <v>13</v>
      </c>
      <c r="C437" s="807" t="s">
        <v>1972</v>
      </c>
      <c r="D437" s="807" t="s">
        <v>1973</v>
      </c>
      <c r="E437" s="801" t="s">
        <v>2012</v>
      </c>
      <c r="F437" s="802"/>
      <c r="G437" s="801"/>
      <c r="H437" s="877" t="s">
        <v>2013</v>
      </c>
      <c r="I437" s="801" t="s">
        <v>1931</v>
      </c>
      <c r="J437" s="789" t="s">
        <v>831</v>
      </c>
      <c r="K437" s="789" t="s">
        <v>832</v>
      </c>
      <c r="L437" s="804">
        <v>1</v>
      </c>
      <c r="M437" s="806">
        <v>45231</v>
      </c>
      <c r="N437" s="806">
        <v>45504</v>
      </c>
      <c r="O437" s="791">
        <f t="shared" si="16"/>
        <v>39</v>
      </c>
      <c r="P437" s="790">
        <v>1</v>
      </c>
      <c r="Q437" s="815" t="s">
        <v>1999</v>
      </c>
      <c r="R437" s="95">
        <f t="shared" si="15"/>
        <v>1</v>
      </c>
      <c r="S437" s="794" t="str">
        <f t="array" aca="1" ref="S437" ca="1">IF(ISNUMBER(R437),IF(R437=100%,"CUMPLIDA",IF(AND(ISNUMBER(N437),ISNUMBER(INDIRECT("FECHA_"&amp;$B437,1))), IF(N437&lt;=INDIRECT("FECHA_"&amp;$B437,1),"INCUMPLIDA","PROCESO"), "VERIFICAR FECHA")),"SIN VALOR AVANCE")</f>
        <v>CUMPLIDA</v>
      </c>
    </row>
    <row r="438" spans="1:19" ht="270.75">
      <c r="A438" s="846" t="s">
        <v>19</v>
      </c>
      <c r="B438" s="785" t="s">
        <v>13</v>
      </c>
      <c r="C438" s="807"/>
      <c r="D438" s="807"/>
      <c r="E438" s="801"/>
      <c r="F438" s="802"/>
      <c r="G438" s="801"/>
      <c r="H438" s="877"/>
      <c r="I438" s="801"/>
      <c r="J438" s="789" t="s">
        <v>834</v>
      </c>
      <c r="K438" s="789" t="s">
        <v>835</v>
      </c>
      <c r="L438" s="804">
        <v>1</v>
      </c>
      <c r="M438" s="806">
        <v>45231</v>
      </c>
      <c r="N438" s="806">
        <v>45504</v>
      </c>
      <c r="O438" s="791">
        <f t="shared" si="16"/>
        <v>39</v>
      </c>
      <c r="P438" s="790">
        <v>1</v>
      </c>
      <c r="Q438" s="815" t="s">
        <v>1999</v>
      </c>
      <c r="R438" s="95">
        <f t="shared" si="15"/>
        <v>1</v>
      </c>
      <c r="S438" s="794" t="str">
        <f t="array" aca="1" ref="S438" ca="1">IF(ISNUMBER(R438),IF(R438=100%,"CUMPLIDA",IF(AND(ISNUMBER(N438),ISNUMBER(INDIRECT("FECHA_"&amp;$B438,1))), IF(N438&lt;=INDIRECT("FECHA_"&amp;$B438,1),"INCUMPLIDA","PROCESO"), "VERIFICAR FECHA")),"SIN VALOR AVANCE")</f>
        <v>CUMPLIDA</v>
      </c>
    </row>
    <row r="439" spans="1:19" ht="165.75">
      <c r="A439" s="846" t="s">
        <v>19</v>
      </c>
      <c r="B439" s="785" t="s">
        <v>13</v>
      </c>
      <c r="C439" s="807"/>
      <c r="D439" s="807"/>
      <c r="E439" s="801"/>
      <c r="F439" s="802"/>
      <c r="G439" s="801"/>
      <c r="H439" s="877"/>
      <c r="I439" s="803" t="s">
        <v>837</v>
      </c>
      <c r="J439" s="789" t="s">
        <v>838</v>
      </c>
      <c r="K439" s="789" t="s">
        <v>839</v>
      </c>
      <c r="L439" s="804">
        <v>1</v>
      </c>
      <c r="M439" s="805">
        <v>45323</v>
      </c>
      <c r="N439" s="805">
        <v>45747</v>
      </c>
      <c r="O439" s="791">
        <f t="shared" si="16"/>
        <v>60.571428571428569</v>
      </c>
      <c r="P439" s="790">
        <v>1</v>
      </c>
      <c r="Q439" s="815" t="s">
        <v>2014</v>
      </c>
      <c r="R439" s="95">
        <f t="shared" si="15"/>
        <v>1</v>
      </c>
      <c r="S439" s="794" t="str">
        <f t="array" aca="1" ref="S439" ca="1">IF(ISNUMBER(R439),IF(R439=100%,"CUMPLIDA",IF(AND(ISNUMBER(N439),ISNUMBER(INDIRECT("FECHA_"&amp;$B439,1))), IF(N439&lt;=INDIRECT("FECHA_"&amp;$B439,1),"INCUMPLIDA","PROCESO"), "VERIFICAR FECHA")),"SIN VALOR AVANCE")</f>
        <v>CUMPLIDA</v>
      </c>
    </row>
    <row r="440" spans="1:19" ht="105.75">
      <c r="A440" s="846" t="s">
        <v>19</v>
      </c>
      <c r="B440" s="785" t="s">
        <v>13</v>
      </c>
      <c r="C440" s="807"/>
      <c r="D440" s="807"/>
      <c r="E440" s="801"/>
      <c r="F440" s="802"/>
      <c r="G440" s="801"/>
      <c r="H440" s="877"/>
      <c r="I440" s="803" t="s">
        <v>841</v>
      </c>
      <c r="J440" s="789" t="s">
        <v>841</v>
      </c>
      <c r="K440" s="789" t="s">
        <v>842</v>
      </c>
      <c r="L440" s="804">
        <v>1</v>
      </c>
      <c r="M440" s="805">
        <v>45323</v>
      </c>
      <c r="N440" s="805">
        <v>45747</v>
      </c>
      <c r="O440" s="791">
        <f t="shared" si="16"/>
        <v>60.571428571428569</v>
      </c>
      <c r="P440" s="790">
        <v>1</v>
      </c>
      <c r="Q440" s="789" t="s">
        <v>1938</v>
      </c>
      <c r="R440" s="95">
        <f t="shared" si="15"/>
        <v>1</v>
      </c>
      <c r="S440" s="794" t="str">
        <f t="array" aca="1" ref="S440" ca="1">IF(ISNUMBER(R440),IF(R440=100%,"CUMPLIDA",IF(AND(ISNUMBER(N440),ISNUMBER(INDIRECT("FECHA_"&amp;$B440,1))), IF(N440&lt;=INDIRECT("FECHA_"&amp;$B440,1),"INCUMPLIDA","PROCESO"), "VERIFICAR FECHA")),"SIN VALOR AVANCE")</f>
        <v>CUMPLIDA</v>
      </c>
    </row>
    <row r="441" spans="1:19" ht="105.75">
      <c r="A441" s="846" t="s">
        <v>19</v>
      </c>
      <c r="B441" s="785" t="s">
        <v>13</v>
      </c>
      <c r="C441" s="807"/>
      <c r="D441" s="807"/>
      <c r="E441" s="801"/>
      <c r="F441" s="802"/>
      <c r="G441" s="801"/>
      <c r="H441" s="877"/>
      <c r="I441" s="803" t="s">
        <v>844</v>
      </c>
      <c r="J441" s="789" t="s">
        <v>845</v>
      </c>
      <c r="K441" s="789" t="s">
        <v>846</v>
      </c>
      <c r="L441" s="804">
        <v>1</v>
      </c>
      <c r="M441" s="805">
        <v>45231</v>
      </c>
      <c r="N441" s="805">
        <v>45747</v>
      </c>
      <c r="O441" s="791">
        <f t="shared" si="16"/>
        <v>73.714285714285708</v>
      </c>
      <c r="P441" s="790">
        <v>1</v>
      </c>
      <c r="Q441" s="789" t="s">
        <v>1938</v>
      </c>
      <c r="R441" s="95">
        <f t="shared" si="15"/>
        <v>1</v>
      </c>
      <c r="S441" s="794" t="str">
        <f t="array" aca="1" ref="S441" ca="1">IF(ISNUMBER(R441),IF(R441=100%,"CUMPLIDA",IF(AND(ISNUMBER(N441),ISNUMBER(INDIRECT("FECHA_"&amp;$B441,1))), IF(N441&lt;=INDIRECT("FECHA_"&amp;$B441,1),"INCUMPLIDA","PROCESO"), "VERIFICAR FECHA")),"SIN VALOR AVANCE")</f>
        <v>CUMPLIDA</v>
      </c>
    </row>
    <row r="442" spans="1:19" ht="135.75">
      <c r="A442" s="846" t="s">
        <v>19</v>
      </c>
      <c r="B442" s="785" t="s">
        <v>13</v>
      </c>
      <c r="C442" s="807"/>
      <c r="D442" s="807"/>
      <c r="E442" s="801"/>
      <c r="F442" s="802"/>
      <c r="G442" s="801"/>
      <c r="H442" s="877"/>
      <c r="I442" s="803" t="s">
        <v>847</v>
      </c>
      <c r="J442" s="789" t="s">
        <v>847</v>
      </c>
      <c r="K442" s="789" t="s">
        <v>1865</v>
      </c>
      <c r="L442" s="804">
        <v>1</v>
      </c>
      <c r="M442" s="805">
        <v>45323</v>
      </c>
      <c r="N442" s="805">
        <v>45747</v>
      </c>
      <c r="O442" s="791">
        <f t="shared" si="16"/>
        <v>60.571428571428569</v>
      </c>
      <c r="P442" s="790">
        <v>1</v>
      </c>
      <c r="Q442" s="815" t="s">
        <v>2003</v>
      </c>
      <c r="R442" s="95">
        <f t="shared" si="15"/>
        <v>1</v>
      </c>
      <c r="S442" s="794" t="str">
        <f t="array" aca="1" ref="S442" ca="1">IF(ISNUMBER(R442),IF(R442=100%,"CUMPLIDA",IF(AND(ISNUMBER(N442),ISNUMBER(INDIRECT("FECHA_"&amp;$B442,1))), IF(N442&lt;=INDIRECT("FECHA_"&amp;$B442,1),"INCUMPLIDA","PROCESO"), "VERIFICAR FECHA")),"SIN VALOR AVANCE")</f>
        <v>CUMPLIDA</v>
      </c>
    </row>
    <row r="443" spans="1:19" ht="120.75">
      <c r="A443" s="846" t="s">
        <v>19</v>
      </c>
      <c r="B443" s="785" t="s">
        <v>13</v>
      </c>
      <c r="C443" s="807"/>
      <c r="D443" s="807"/>
      <c r="E443" s="801"/>
      <c r="F443" s="802"/>
      <c r="G443" s="801"/>
      <c r="H443" s="877"/>
      <c r="I443" s="803" t="s">
        <v>849</v>
      </c>
      <c r="J443" s="789" t="s">
        <v>849</v>
      </c>
      <c r="K443" s="789" t="s">
        <v>850</v>
      </c>
      <c r="L443" s="804">
        <v>1</v>
      </c>
      <c r="M443" s="805">
        <v>45231</v>
      </c>
      <c r="N443" s="805">
        <v>45747</v>
      </c>
      <c r="O443" s="791">
        <f t="shared" si="16"/>
        <v>73.714285714285708</v>
      </c>
      <c r="P443" s="790">
        <v>1</v>
      </c>
      <c r="Q443" s="789" t="s">
        <v>1945</v>
      </c>
      <c r="R443" s="95">
        <f t="shared" si="15"/>
        <v>1</v>
      </c>
      <c r="S443" s="794" t="str">
        <f t="array" aca="1" ref="S443" ca="1">IF(ISNUMBER(R443),IF(R443=100%,"CUMPLIDA",IF(AND(ISNUMBER(N443),ISNUMBER(INDIRECT("FECHA_"&amp;$B443,1))), IF(N443&lt;=INDIRECT("FECHA_"&amp;$B443,1),"INCUMPLIDA","PROCESO"), "VERIFICAR FECHA")),"SIN VALOR AVANCE")</f>
        <v>CUMPLIDA</v>
      </c>
    </row>
    <row r="444" spans="1:19" ht="240.75">
      <c r="A444" s="846" t="s">
        <v>19</v>
      </c>
      <c r="B444" s="785" t="s">
        <v>13</v>
      </c>
      <c r="C444" s="807"/>
      <c r="D444" s="807"/>
      <c r="E444" s="801"/>
      <c r="F444" s="802"/>
      <c r="G444" s="801"/>
      <c r="H444" s="877"/>
      <c r="I444" s="803" t="s">
        <v>851</v>
      </c>
      <c r="J444" s="789" t="s">
        <v>851</v>
      </c>
      <c r="K444" s="789" t="s">
        <v>977</v>
      </c>
      <c r="L444" s="804">
        <v>1</v>
      </c>
      <c r="M444" s="805">
        <v>45231</v>
      </c>
      <c r="N444" s="805">
        <v>45808</v>
      </c>
      <c r="O444" s="791">
        <f t="shared" si="16"/>
        <v>82.428571428571431</v>
      </c>
      <c r="P444" s="790">
        <v>1</v>
      </c>
      <c r="Q444" s="815" t="s">
        <v>874</v>
      </c>
      <c r="R444" s="95">
        <f t="shared" si="15"/>
        <v>1</v>
      </c>
      <c r="S444" s="794" t="str">
        <f t="array" aca="1" ref="S444" ca="1">IF(ISNUMBER(R444),IF(R444=100%,"CUMPLIDA",IF(AND(ISNUMBER(N444),ISNUMBER(INDIRECT("FECHA_"&amp;$B444,1))), IF(N444&lt;=INDIRECT("FECHA_"&amp;$B444,1),"INCUMPLIDA","PROCESO"), "VERIFICAR FECHA")),"SIN VALOR AVANCE")</f>
        <v>CUMPLIDA</v>
      </c>
    </row>
    <row r="445" spans="1:19" ht="195.75">
      <c r="A445" s="846" t="s">
        <v>19</v>
      </c>
      <c r="B445" s="785" t="s">
        <v>13</v>
      </c>
      <c r="C445" s="807"/>
      <c r="D445" s="807" t="s">
        <v>1973</v>
      </c>
      <c r="E445" s="801"/>
      <c r="F445" s="802"/>
      <c r="G445" s="801"/>
      <c r="H445" s="877"/>
      <c r="I445" s="803" t="s">
        <v>854</v>
      </c>
      <c r="J445" s="789" t="s">
        <v>421</v>
      </c>
      <c r="K445" s="789" t="s">
        <v>855</v>
      </c>
      <c r="L445" s="804">
        <v>8</v>
      </c>
      <c r="M445" s="805">
        <v>45839</v>
      </c>
      <c r="N445" s="805">
        <v>46568</v>
      </c>
      <c r="O445" s="791">
        <f t="shared" si="16"/>
        <v>104.14285714285714</v>
      </c>
      <c r="P445" s="790">
        <v>0</v>
      </c>
      <c r="Q445" s="789" t="s">
        <v>2015</v>
      </c>
      <c r="R445" s="95">
        <f t="shared" si="15"/>
        <v>0</v>
      </c>
      <c r="S445" s="794" t="str">
        <f t="array" aca="1" ref="S445" ca="1">IF(ISNUMBER(R445),IF(R445=100%,"CUMPLIDA",IF(AND(ISNUMBER(N445),ISNUMBER(INDIRECT("FECHA_"&amp;$B445,1))), IF(N445&lt;=INDIRECT("FECHA_"&amp;$B445,1),"INCUMPLIDA","PROCESO"), "VERIFICAR FECHA")),"SIN VALOR AVANCE")</f>
        <v>PROCESO</v>
      </c>
    </row>
    <row r="446" spans="1:19" ht="150.75">
      <c r="A446" s="846" t="s">
        <v>19</v>
      </c>
      <c r="B446" s="785" t="s">
        <v>13</v>
      </c>
      <c r="C446" s="807"/>
      <c r="D446" s="807" t="s">
        <v>1973</v>
      </c>
      <c r="E446" s="801"/>
      <c r="F446" s="802"/>
      <c r="G446" s="801"/>
      <c r="H446" s="877"/>
      <c r="I446" s="803" t="s">
        <v>857</v>
      </c>
      <c r="J446" s="789" t="s">
        <v>425</v>
      </c>
      <c r="K446" s="789" t="s">
        <v>426</v>
      </c>
      <c r="L446" s="804">
        <v>1</v>
      </c>
      <c r="M446" s="805">
        <v>45839</v>
      </c>
      <c r="N446" s="805">
        <v>46568</v>
      </c>
      <c r="O446" s="791">
        <f t="shared" si="16"/>
        <v>104.14285714285714</v>
      </c>
      <c r="P446" s="790">
        <v>0</v>
      </c>
      <c r="Q446" s="815" t="s">
        <v>2000</v>
      </c>
      <c r="R446" s="95">
        <f t="shared" si="15"/>
        <v>0</v>
      </c>
      <c r="S446" s="794" t="str">
        <f t="array" aca="1" ref="S446" ca="1">IF(ISNUMBER(R446),IF(R446=100%,"CUMPLIDA",IF(AND(ISNUMBER(N446),ISNUMBER(INDIRECT("FECHA_"&amp;$B446,1))), IF(N446&lt;=INDIRECT("FECHA_"&amp;$B446,1),"INCUMPLIDA","PROCESO"), "VERIFICAR FECHA")),"SIN VALOR AVANCE")</f>
        <v>PROCESO</v>
      </c>
    </row>
    <row r="447" spans="1:19" ht="285.75">
      <c r="A447" s="846" t="s">
        <v>19</v>
      </c>
      <c r="B447" s="785" t="s">
        <v>13</v>
      </c>
      <c r="C447" s="807"/>
      <c r="D447" s="807" t="s">
        <v>1973</v>
      </c>
      <c r="E447" s="801"/>
      <c r="F447" s="802"/>
      <c r="G447" s="801"/>
      <c r="H447" s="877"/>
      <c r="I447" s="803" t="s">
        <v>858</v>
      </c>
      <c r="J447" s="789" t="s">
        <v>428</v>
      </c>
      <c r="K447" s="789" t="s">
        <v>429</v>
      </c>
      <c r="L447" s="804">
        <v>2</v>
      </c>
      <c r="M447" s="805">
        <v>45839</v>
      </c>
      <c r="N447" s="805">
        <v>46568</v>
      </c>
      <c r="O447" s="791">
        <f t="shared" si="16"/>
        <v>104.14285714285714</v>
      </c>
      <c r="P447" s="790">
        <v>0</v>
      </c>
      <c r="Q447" s="815" t="s">
        <v>2011</v>
      </c>
      <c r="R447" s="95">
        <f t="shared" si="15"/>
        <v>0</v>
      </c>
      <c r="S447" s="794" t="str">
        <f t="array" aca="1" ref="S447" ca="1">IF(ISNUMBER(R447),IF(R447=100%,"CUMPLIDA",IF(AND(ISNUMBER(N447),ISNUMBER(INDIRECT("FECHA_"&amp;$B447,1))), IF(N447&lt;=INDIRECT("FECHA_"&amp;$B447,1),"INCUMPLIDA","PROCESO"), "VERIFICAR FECHA")),"SIN VALOR AVANCE")</f>
        <v>PROCESO</v>
      </c>
    </row>
    <row r="448" spans="1:19" ht="270.75">
      <c r="A448" s="846" t="s">
        <v>19</v>
      </c>
      <c r="B448" s="785" t="s">
        <v>13</v>
      </c>
      <c r="C448" s="404" t="s">
        <v>2016</v>
      </c>
      <c r="D448" s="404" t="s">
        <v>2017</v>
      </c>
      <c r="E448" s="403" t="s">
        <v>2018</v>
      </c>
      <c r="F448" s="417"/>
      <c r="G448" s="403"/>
      <c r="H448" s="403" t="s">
        <v>2019</v>
      </c>
      <c r="I448" s="803" t="s">
        <v>903</v>
      </c>
      <c r="J448" s="861" t="s">
        <v>1935</v>
      </c>
      <c r="K448" s="789" t="s">
        <v>1936</v>
      </c>
      <c r="L448" s="790">
        <v>1</v>
      </c>
      <c r="M448" s="806">
        <v>44044</v>
      </c>
      <c r="N448" s="806">
        <v>44196</v>
      </c>
      <c r="O448" s="791">
        <f t="shared" si="16"/>
        <v>21.714285714285715</v>
      </c>
      <c r="P448" s="790">
        <v>1</v>
      </c>
      <c r="Q448" s="789" t="s">
        <v>2020</v>
      </c>
      <c r="R448" s="95">
        <f t="shared" si="15"/>
        <v>1</v>
      </c>
      <c r="S448" s="794" t="str">
        <f t="array" aca="1" ref="S448" ca="1">IF(ISNUMBER(R448),IF(R448=100%,"CUMPLIDA",IF(AND(ISNUMBER(N448),ISNUMBER(INDIRECT("FECHA_"&amp;$B448,1))), IF(N448&lt;=INDIRECT("FECHA_"&amp;$B448,1),"INCUMPLIDA","PROCESO"), "VERIFICAR FECHA")),"SIN VALOR AVANCE")</f>
        <v>CUMPLIDA</v>
      </c>
    </row>
    <row r="449" spans="1:19" ht="75.75" customHeight="1">
      <c r="A449" s="846" t="s">
        <v>19</v>
      </c>
      <c r="B449" s="785" t="s">
        <v>13</v>
      </c>
      <c r="C449" s="404"/>
      <c r="D449" s="404"/>
      <c r="E449" s="403"/>
      <c r="F449" s="417"/>
      <c r="G449" s="403"/>
      <c r="H449" s="403"/>
      <c r="I449" s="801" t="s">
        <v>903</v>
      </c>
      <c r="J449" s="789" t="s">
        <v>831</v>
      </c>
      <c r="K449" s="789" t="s">
        <v>832</v>
      </c>
      <c r="L449" s="804">
        <v>1</v>
      </c>
      <c r="M449" s="806">
        <v>45231</v>
      </c>
      <c r="N449" s="806">
        <v>45504</v>
      </c>
      <c r="O449" s="791">
        <f t="shared" si="16"/>
        <v>39</v>
      </c>
      <c r="P449" s="790">
        <v>1</v>
      </c>
      <c r="Q449" s="815" t="s">
        <v>2021</v>
      </c>
      <c r="R449" s="95">
        <f t="shared" si="15"/>
        <v>1</v>
      </c>
      <c r="S449" s="794" t="str">
        <f t="array" aca="1" ref="S449" ca="1">IF(ISNUMBER(R449),IF(R449=100%,"CUMPLIDA",IF(AND(ISNUMBER(N449),ISNUMBER(INDIRECT("FECHA_"&amp;$B449,1))), IF(N449&lt;=INDIRECT("FECHA_"&amp;$B449,1),"INCUMPLIDA","PROCESO"), "VERIFICAR FECHA")),"SIN VALOR AVANCE")</f>
        <v>CUMPLIDA</v>
      </c>
    </row>
    <row r="450" spans="1:19" ht="225.75">
      <c r="A450" s="846" t="s">
        <v>19</v>
      </c>
      <c r="B450" s="785" t="s">
        <v>13</v>
      </c>
      <c r="C450" s="404"/>
      <c r="D450" s="404"/>
      <c r="E450" s="403"/>
      <c r="F450" s="417"/>
      <c r="G450" s="403"/>
      <c r="H450" s="403"/>
      <c r="I450" s="801"/>
      <c r="J450" s="789" t="s">
        <v>834</v>
      </c>
      <c r="K450" s="789" t="s">
        <v>835</v>
      </c>
      <c r="L450" s="804">
        <v>1</v>
      </c>
      <c r="M450" s="806">
        <v>45231</v>
      </c>
      <c r="N450" s="806">
        <v>45504</v>
      </c>
      <c r="O450" s="791">
        <f t="shared" si="16"/>
        <v>39</v>
      </c>
      <c r="P450" s="790">
        <v>1</v>
      </c>
      <c r="Q450" s="815" t="s">
        <v>2022</v>
      </c>
      <c r="R450" s="95">
        <f t="shared" si="15"/>
        <v>1</v>
      </c>
      <c r="S450" s="794" t="str">
        <f t="array" aca="1" ref="S450" ca="1">IF(ISNUMBER(R450),IF(R450=100%,"CUMPLIDA",IF(AND(ISNUMBER(N450),ISNUMBER(INDIRECT("FECHA_"&amp;$B450,1))), IF(N450&lt;=INDIRECT("FECHA_"&amp;$B450,1),"INCUMPLIDA","PROCESO"), "VERIFICAR FECHA")),"SIN VALOR AVANCE")</f>
        <v>CUMPLIDA</v>
      </c>
    </row>
    <row r="451" spans="1:19" ht="150.75">
      <c r="A451" s="846" t="s">
        <v>19</v>
      </c>
      <c r="B451" s="785" t="s">
        <v>13</v>
      </c>
      <c r="C451" s="404"/>
      <c r="D451" s="404"/>
      <c r="E451" s="403"/>
      <c r="F451" s="417"/>
      <c r="G451" s="403"/>
      <c r="H451" s="403"/>
      <c r="I451" s="803" t="s">
        <v>837</v>
      </c>
      <c r="J451" s="789" t="s">
        <v>838</v>
      </c>
      <c r="K451" s="789" t="s">
        <v>839</v>
      </c>
      <c r="L451" s="804">
        <v>1</v>
      </c>
      <c r="M451" s="805">
        <v>45323</v>
      </c>
      <c r="N451" s="805">
        <v>45747</v>
      </c>
      <c r="O451" s="791">
        <f t="shared" si="16"/>
        <v>60.571428571428569</v>
      </c>
      <c r="P451" s="790">
        <v>1</v>
      </c>
      <c r="Q451" s="815" t="s">
        <v>2023</v>
      </c>
      <c r="R451" s="95">
        <f t="shared" si="15"/>
        <v>1</v>
      </c>
      <c r="S451" s="794" t="str">
        <f t="array" aca="1" ref="S451" ca="1">IF(ISNUMBER(R451),IF(R451=100%,"CUMPLIDA",IF(AND(ISNUMBER(N451),ISNUMBER(INDIRECT("FECHA_"&amp;$B451,1))), IF(N451&lt;=INDIRECT("FECHA_"&amp;$B451,1),"INCUMPLIDA","PROCESO"), "VERIFICAR FECHA")),"SIN VALOR AVANCE")</f>
        <v>CUMPLIDA</v>
      </c>
    </row>
    <row r="452" spans="1:19" ht="75.75">
      <c r="A452" s="846" t="s">
        <v>19</v>
      </c>
      <c r="B452" s="785" t="s">
        <v>13</v>
      </c>
      <c r="C452" s="404"/>
      <c r="D452" s="404"/>
      <c r="E452" s="403"/>
      <c r="F452" s="417"/>
      <c r="G452" s="403"/>
      <c r="H452" s="403"/>
      <c r="I452" s="803" t="s">
        <v>841</v>
      </c>
      <c r="J452" s="789" t="s">
        <v>841</v>
      </c>
      <c r="K452" s="789" t="s">
        <v>842</v>
      </c>
      <c r="L452" s="804">
        <v>1</v>
      </c>
      <c r="M452" s="805">
        <v>45323</v>
      </c>
      <c r="N452" s="805">
        <v>45747</v>
      </c>
      <c r="O452" s="791">
        <f t="shared" si="16"/>
        <v>60.571428571428569</v>
      </c>
      <c r="P452" s="790">
        <v>1</v>
      </c>
      <c r="Q452" s="815" t="s">
        <v>2021</v>
      </c>
      <c r="R452" s="95">
        <f t="shared" si="15"/>
        <v>1</v>
      </c>
      <c r="S452" s="794" t="str">
        <f t="array" aca="1" ref="S452" ca="1">IF(ISNUMBER(R452),IF(R452=100%,"CUMPLIDA",IF(AND(ISNUMBER(N452),ISNUMBER(INDIRECT("FECHA_"&amp;$B452,1))), IF(N452&lt;=INDIRECT("FECHA_"&amp;$B452,1),"INCUMPLIDA","PROCESO"), "VERIFICAR FECHA")),"SIN VALOR AVANCE")</f>
        <v>CUMPLIDA</v>
      </c>
    </row>
    <row r="453" spans="1:19" ht="105.75">
      <c r="A453" s="846" t="s">
        <v>19</v>
      </c>
      <c r="B453" s="785" t="s">
        <v>13</v>
      </c>
      <c r="C453" s="404"/>
      <c r="D453" s="404"/>
      <c r="E453" s="403"/>
      <c r="F453" s="417"/>
      <c r="G453" s="403"/>
      <c r="H453" s="403"/>
      <c r="I453" s="803" t="s">
        <v>844</v>
      </c>
      <c r="J453" s="789" t="s">
        <v>845</v>
      </c>
      <c r="K453" s="789" t="s">
        <v>846</v>
      </c>
      <c r="L453" s="804">
        <v>1</v>
      </c>
      <c r="M453" s="805">
        <v>45231</v>
      </c>
      <c r="N453" s="805">
        <v>45747</v>
      </c>
      <c r="O453" s="791">
        <f t="shared" si="16"/>
        <v>73.714285714285708</v>
      </c>
      <c r="P453" s="790">
        <v>1</v>
      </c>
      <c r="Q453" s="789" t="s">
        <v>2024</v>
      </c>
      <c r="R453" s="95">
        <f t="shared" si="15"/>
        <v>1</v>
      </c>
      <c r="S453" s="794" t="str">
        <f t="array" aca="1" ref="S453" ca="1">IF(ISNUMBER(R453),IF(R453=100%,"CUMPLIDA",IF(AND(ISNUMBER(N453),ISNUMBER(INDIRECT("FECHA_"&amp;$B453,1))), IF(N453&lt;=INDIRECT("FECHA_"&amp;$B453,1),"INCUMPLIDA","PROCESO"), "VERIFICAR FECHA")),"SIN VALOR AVANCE")</f>
        <v>CUMPLIDA</v>
      </c>
    </row>
    <row r="454" spans="1:19" ht="150.75">
      <c r="A454" s="846" t="s">
        <v>19</v>
      </c>
      <c r="B454" s="785" t="s">
        <v>13</v>
      </c>
      <c r="C454" s="404"/>
      <c r="D454" s="404"/>
      <c r="E454" s="403"/>
      <c r="F454" s="417"/>
      <c r="G454" s="403"/>
      <c r="H454" s="403"/>
      <c r="I454" s="803" t="s">
        <v>847</v>
      </c>
      <c r="J454" s="789" t="s">
        <v>847</v>
      </c>
      <c r="K454" s="789" t="s">
        <v>1865</v>
      </c>
      <c r="L454" s="804">
        <v>1</v>
      </c>
      <c r="M454" s="805">
        <v>45323</v>
      </c>
      <c r="N454" s="805">
        <v>45747</v>
      </c>
      <c r="O454" s="791">
        <f t="shared" si="16"/>
        <v>60.571428571428569</v>
      </c>
      <c r="P454" s="790">
        <v>1</v>
      </c>
      <c r="Q454" s="815" t="s">
        <v>2023</v>
      </c>
      <c r="R454" s="95">
        <f t="shared" si="15"/>
        <v>1</v>
      </c>
      <c r="S454" s="794" t="str">
        <f t="array" aca="1" ref="S454" ca="1">IF(ISNUMBER(R454),IF(R454=100%,"CUMPLIDA",IF(AND(ISNUMBER(N454),ISNUMBER(INDIRECT("FECHA_"&amp;$B454,1))), IF(N454&lt;=INDIRECT("FECHA_"&amp;$B454,1),"INCUMPLIDA","PROCESO"), "VERIFICAR FECHA")),"SIN VALOR AVANCE")</f>
        <v>CUMPLIDA</v>
      </c>
    </row>
    <row r="455" spans="1:19" ht="75.75">
      <c r="A455" s="846" t="s">
        <v>19</v>
      </c>
      <c r="B455" s="785" t="s">
        <v>13</v>
      </c>
      <c r="C455" s="404"/>
      <c r="D455" s="404"/>
      <c r="E455" s="403"/>
      <c r="F455" s="417"/>
      <c r="G455" s="403"/>
      <c r="H455" s="403"/>
      <c r="I455" s="803" t="s">
        <v>2025</v>
      </c>
      <c r="J455" s="789" t="s">
        <v>2025</v>
      </c>
      <c r="K455" s="789" t="s">
        <v>850</v>
      </c>
      <c r="L455" s="804">
        <v>1</v>
      </c>
      <c r="M455" s="805">
        <v>45231</v>
      </c>
      <c r="N455" s="805">
        <v>45747</v>
      </c>
      <c r="O455" s="791">
        <f t="shared" si="16"/>
        <v>73.714285714285708</v>
      </c>
      <c r="P455" s="790">
        <v>1</v>
      </c>
      <c r="Q455" s="815" t="s">
        <v>2021</v>
      </c>
      <c r="R455" s="95">
        <f t="shared" ref="R455:R518" si="17">P455/L455</f>
        <v>1</v>
      </c>
      <c r="S455" s="794" t="str">
        <f t="array" aca="1" ref="S455" ca="1">IF(ISNUMBER(R455),IF(R455=100%,"CUMPLIDA",IF(AND(ISNUMBER(N455),ISNUMBER(INDIRECT("FECHA_"&amp;$B455,1))), IF(N455&lt;=INDIRECT("FECHA_"&amp;$B455,1),"INCUMPLIDA","PROCESO"), "VERIFICAR FECHA")),"SIN VALOR AVANCE")</f>
        <v>CUMPLIDA</v>
      </c>
    </row>
    <row r="456" spans="1:19" ht="225.75">
      <c r="A456" s="846" t="s">
        <v>19</v>
      </c>
      <c r="B456" s="785" t="s">
        <v>13</v>
      </c>
      <c r="C456" s="404"/>
      <c r="D456" s="404"/>
      <c r="E456" s="403"/>
      <c r="F456" s="417"/>
      <c r="G456" s="403"/>
      <c r="H456" s="403"/>
      <c r="I456" s="803" t="s">
        <v>2026</v>
      </c>
      <c r="J456" s="789" t="s">
        <v>2026</v>
      </c>
      <c r="K456" s="789" t="s">
        <v>977</v>
      </c>
      <c r="L456" s="804">
        <v>1</v>
      </c>
      <c r="M456" s="805">
        <v>45231</v>
      </c>
      <c r="N456" s="805">
        <v>45808</v>
      </c>
      <c r="O456" s="791">
        <f t="shared" ref="O456:O519" si="18">(N456-M456)/7</f>
        <v>82.428571428571431</v>
      </c>
      <c r="P456" s="790">
        <v>1</v>
      </c>
      <c r="Q456" s="815" t="s">
        <v>2022</v>
      </c>
      <c r="R456" s="95">
        <f t="shared" si="17"/>
        <v>1</v>
      </c>
      <c r="S456" s="794" t="str">
        <f t="array" aca="1" ref="S456" ca="1">IF(ISNUMBER(R456),IF(R456=100%,"CUMPLIDA",IF(AND(ISNUMBER(N456),ISNUMBER(INDIRECT("FECHA_"&amp;$B456,1))), IF(N456&lt;=INDIRECT("FECHA_"&amp;$B456,1),"INCUMPLIDA","PROCESO"), "VERIFICAR FECHA")),"SIN VALOR AVANCE")</f>
        <v>CUMPLIDA</v>
      </c>
    </row>
    <row r="457" spans="1:19" ht="195.75">
      <c r="A457" s="846" t="s">
        <v>19</v>
      </c>
      <c r="B457" s="785" t="s">
        <v>13</v>
      </c>
      <c r="C457" s="404"/>
      <c r="D457" s="404"/>
      <c r="E457" s="403"/>
      <c r="F457" s="417"/>
      <c r="G457" s="403"/>
      <c r="H457" s="403"/>
      <c r="I457" s="803" t="s">
        <v>854</v>
      </c>
      <c r="J457" s="789" t="s">
        <v>421</v>
      </c>
      <c r="K457" s="789" t="s">
        <v>855</v>
      </c>
      <c r="L457" s="804">
        <v>11</v>
      </c>
      <c r="M457" s="805">
        <v>45931</v>
      </c>
      <c r="N457" s="805">
        <v>46568</v>
      </c>
      <c r="O457" s="791">
        <f t="shared" si="18"/>
        <v>91</v>
      </c>
      <c r="P457" s="790">
        <v>0</v>
      </c>
      <c r="Q457" s="815" t="s">
        <v>2027</v>
      </c>
      <c r="R457" s="95">
        <f t="shared" si="17"/>
        <v>0</v>
      </c>
      <c r="S457" s="794" t="str">
        <f t="array" aca="1" ref="S457" ca="1">IF(ISNUMBER(R457),IF(R457=100%,"CUMPLIDA",IF(AND(ISNUMBER(N457),ISNUMBER(INDIRECT("FECHA_"&amp;$B457,1))), IF(N457&lt;=INDIRECT("FECHA_"&amp;$B457,1),"INCUMPLIDA","PROCESO"), "VERIFICAR FECHA")),"SIN VALOR AVANCE")</f>
        <v>PROCESO</v>
      </c>
    </row>
    <row r="458" spans="1:19" ht="165.75">
      <c r="A458" s="846" t="s">
        <v>19</v>
      </c>
      <c r="B458" s="785" t="s">
        <v>13</v>
      </c>
      <c r="C458" s="404"/>
      <c r="D458" s="404"/>
      <c r="E458" s="403"/>
      <c r="F458" s="417"/>
      <c r="G458" s="403"/>
      <c r="H458" s="403"/>
      <c r="I458" s="803" t="s">
        <v>857</v>
      </c>
      <c r="J458" s="789" t="s">
        <v>425</v>
      </c>
      <c r="K458" s="789" t="s">
        <v>426</v>
      </c>
      <c r="L458" s="804">
        <v>1</v>
      </c>
      <c r="M458" s="805">
        <v>45931</v>
      </c>
      <c r="N458" s="805">
        <v>46568</v>
      </c>
      <c r="O458" s="791">
        <f t="shared" si="18"/>
        <v>91</v>
      </c>
      <c r="P458" s="790">
        <v>0</v>
      </c>
      <c r="Q458" s="815" t="s">
        <v>2028</v>
      </c>
      <c r="R458" s="95">
        <f t="shared" si="17"/>
        <v>0</v>
      </c>
      <c r="S458" s="794" t="str">
        <f t="array" aca="1" ref="S458" ca="1">IF(ISNUMBER(R458),IF(R458=100%,"CUMPLIDA",IF(AND(ISNUMBER(N458),ISNUMBER(INDIRECT("FECHA_"&amp;$B458,1))), IF(N458&lt;=INDIRECT("FECHA_"&amp;$B458,1),"INCUMPLIDA","PROCESO"), "VERIFICAR FECHA")),"SIN VALOR AVANCE")</f>
        <v>PROCESO</v>
      </c>
    </row>
    <row r="459" spans="1:19" ht="330.75">
      <c r="A459" s="846" t="s">
        <v>19</v>
      </c>
      <c r="B459" s="785" t="s">
        <v>13</v>
      </c>
      <c r="C459" s="404"/>
      <c r="D459" s="404"/>
      <c r="E459" s="403"/>
      <c r="F459" s="417"/>
      <c r="G459" s="403"/>
      <c r="H459" s="403"/>
      <c r="I459" s="803" t="s">
        <v>858</v>
      </c>
      <c r="J459" s="789" t="s">
        <v>428</v>
      </c>
      <c r="K459" s="789" t="s">
        <v>429</v>
      </c>
      <c r="L459" s="804">
        <v>2</v>
      </c>
      <c r="M459" s="805">
        <v>45931</v>
      </c>
      <c r="N459" s="805">
        <v>46568</v>
      </c>
      <c r="O459" s="791">
        <f t="shared" si="18"/>
        <v>91</v>
      </c>
      <c r="P459" s="790">
        <v>0</v>
      </c>
      <c r="Q459" s="815" t="s">
        <v>2029</v>
      </c>
      <c r="R459" s="95">
        <f t="shared" si="17"/>
        <v>0</v>
      </c>
      <c r="S459" s="794" t="str">
        <f t="array" aca="1" ref="S459" ca="1">IF(ISNUMBER(R459),IF(R459=100%,"CUMPLIDA",IF(AND(ISNUMBER(N459),ISNUMBER(INDIRECT("FECHA_"&amp;$B459,1))), IF(N459&lt;=INDIRECT("FECHA_"&amp;$B459,1),"INCUMPLIDA","PROCESO"), "VERIFICAR FECHA")),"SIN VALOR AVANCE")</f>
        <v>PROCESO</v>
      </c>
    </row>
    <row r="460" spans="1:19" ht="255.75">
      <c r="A460" s="846" t="s">
        <v>19</v>
      </c>
      <c r="B460" s="785" t="s">
        <v>13</v>
      </c>
      <c r="C460" s="404" t="s">
        <v>2030</v>
      </c>
      <c r="D460" s="404" t="s">
        <v>2031</v>
      </c>
      <c r="E460" s="403" t="s">
        <v>2032</v>
      </c>
      <c r="F460" s="417"/>
      <c r="G460" s="403"/>
      <c r="H460" s="403" t="s">
        <v>2033</v>
      </c>
      <c r="I460" s="803" t="s">
        <v>903</v>
      </c>
      <c r="J460" s="861" t="s">
        <v>1935</v>
      </c>
      <c r="K460" s="789" t="s">
        <v>1936</v>
      </c>
      <c r="L460" s="790">
        <v>1</v>
      </c>
      <c r="M460" s="806">
        <v>44044</v>
      </c>
      <c r="N460" s="806">
        <v>44196</v>
      </c>
      <c r="O460" s="791">
        <f t="shared" si="18"/>
        <v>21.714285714285715</v>
      </c>
      <c r="P460" s="790">
        <v>1</v>
      </c>
      <c r="Q460" s="789" t="s">
        <v>2034</v>
      </c>
      <c r="R460" s="95">
        <f t="shared" si="17"/>
        <v>1</v>
      </c>
      <c r="S460" s="794" t="str">
        <f t="array" aca="1" ref="S460" ca="1">IF(ISNUMBER(R460),IF(R460=100%,"CUMPLIDA",IF(AND(ISNUMBER(N460),ISNUMBER(INDIRECT("FECHA_"&amp;$B460,1))), IF(N460&lt;=INDIRECT("FECHA_"&amp;$B460,1),"INCUMPLIDA","PROCESO"), "VERIFICAR FECHA")),"SIN VALOR AVANCE")</f>
        <v>CUMPLIDA</v>
      </c>
    </row>
    <row r="461" spans="1:19" ht="75.75" customHeight="1">
      <c r="A461" s="846" t="s">
        <v>19</v>
      </c>
      <c r="B461" s="785" t="s">
        <v>13</v>
      </c>
      <c r="C461" s="404"/>
      <c r="D461" s="404"/>
      <c r="E461" s="403"/>
      <c r="F461" s="417"/>
      <c r="G461" s="403"/>
      <c r="H461" s="403"/>
      <c r="I461" s="801" t="s">
        <v>903</v>
      </c>
      <c r="J461" s="789" t="s">
        <v>831</v>
      </c>
      <c r="K461" s="789" t="s">
        <v>832</v>
      </c>
      <c r="L461" s="804">
        <v>1</v>
      </c>
      <c r="M461" s="806">
        <v>45231</v>
      </c>
      <c r="N461" s="806">
        <v>45504</v>
      </c>
      <c r="O461" s="791">
        <f t="shared" si="18"/>
        <v>39</v>
      </c>
      <c r="P461" s="790">
        <v>1</v>
      </c>
      <c r="Q461" s="815" t="s">
        <v>2021</v>
      </c>
      <c r="R461" s="95">
        <f t="shared" si="17"/>
        <v>1</v>
      </c>
      <c r="S461" s="794" t="str">
        <f t="array" aca="1" ref="S461" ca="1">IF(ISNUMBER(R461),IF(R461=100%,"CUMPLIDA",IF(AND(ISNUMBER(N461),ISNUMBER(INDIRECT("FECHA_"&amp;$B461,1))), IF(N461&lt;=INDIRECT("FECHA_"&amp;$B461,1),"INCUMPLIDA","PROCESO"), "VERIFICAR FECHA")),"SIN VALOR AVANCE")</f>
        <v>CUMPLIDA</v>
      </c>
    </row>
    <row r="462" spans="1:19" ht="150">
      <c r="A462" s="846" t="s">
        <v>19</v>
      </c>
      <c r="B462" s="785" t="s">
        <v>13</v>
      </c>
      <c r="C462" s="404"/>
      <c r="D462" s="404"/>
      <c r="E462" s="403"/>
      <c r="F462" s="417"/>
      <c r="G462" s="403"/>
      <c r="H462" s="403"/>
      <c r="I462" s="801"/>
      <c r="J462" s="789" t="s">
        <v>834</v>
      </c>
      <c r="K462" s="789" t="s">
        <v>835</v>
      </c>
      <c r="L462" s="804">
        <v>1</v>
      </c>
      <c r="M462" s="806">
        <v>45231</v>
      </c>
      <c r="N462" s="806">
        <v>45504</v>
      </c>
      <c r="O462" s="791">
        <f t="shared" si="18"/>
        <v>39</v>
      </c>
      <c r="P462" s="790">
        <v>1</v>
      </c>
      <c r="Q462" s="789" t="s">
        <v>2035</v>
      </c>
      <c r="R462" s="95">
        <f t="shared" si="17"/>
        <v>1</v>
      </c>
      <c r="S462" s="794" t="str">
        <f t="array" aca="1" ref="S462" ca="1">IF(ISNUMBER(R462),IF(R462=100%,"CUMPLIDA",IF(AND(ISNUMBER(N462),ISNUMBER(INDIRECT("FECHA_"&amp;$B462,1))), IF(N462&lt;=INDIRECT("FECHA_"&amp;$B462,1),"INCUMPLIDA","PROCESO"), "VERIFICAR FECHA")),"SIN VALOR AVANCE")</f>
        <v>CUMPLIDA</v>
      </c>
    </row>
    <row r="463" spans="1:19" ht="150.75">
      <c r="A463" s="846" t="s">
        <v>19</v>
      </c>
      <c r="B463" s="785" t="s">
        <v>13</v>
      </c>
      <c r="C463" s="404"/>
      <c r="D463" s="404"/>
      <c r="E463" s="403"/>
      <c r="F463" s="417"/>
      <c r="G463" s="403"/>
      <c r="H463" s="403"/>
      <c r="I463" s="803" t="s">
        <v>837</v>
      </c>
      <c r="J463" s="789" t="s">
        <v>838</v>
      </c>
      <c r="K463" s="789" t="s">
        <v>839</v>
      </c>
      <c r="L463" s="804">
        <v>1</v>
      </c>
      <c r="M463" s="805">
        <v>45323</v>
      </c>
      <c r="N463" s="805">
        <v>45747</v>
      </c>
      <c r="O463" s="791">
        <f t="shared" si="18"/>
        <v>60.571428571428569</v>
      </c>
      <c r="P463" s="790">
        <v>1</v>
      </c>
      <c r="Q463" s="789" t="s">
        <v>2036</v>
      </c>
      <c r="R463" s="95">
        <f t="shared" si="17"/>
        <v>1</v>
      </c>
      <c r="S463" s="794" t="str">
        <f t="array" aca="1" ref="S463" ca="1">IF(ISNUMBER(R463),IF(R463=100%,"CUMPLIDA",IF(AND(ISNUMBER(N463),ISNUMBER(INDIRECT("FECHA_"&amp;$B463,1))), IF(N463&lt;=INDIRECT("FECHA_"&amp;$B463,1),"INCUMPLIDA","PROCESO"), "VERIFICAR FECHA")),"SIN VALOR AVANCE")</f>
        <v>CUMPLIDA</v>
      </c>
    </row>
    <row r="464" spans="1:19" ht="75.75">
      <c r="A464" s="846" t="s">
        <v>19</v>
      </c>
      <c r="B464" s="785" t="s">
        <v>13</v>
      </c>
      <c r="C464" s="404"/>
      <c r="D464" s="404"/>
      <c r="E464" s="403"/>
      <c r="F464" s="417"/>
      <c r="G464" s="403"/>
      <c r="H464" s="403"/>
      <c r="I464" s="803" t="s">
        <v>841</v>
      </c>
      <c r="J464" s="789" t="s">
        <v>841</v>
      </c>
      <c r="K464" s="789" t="s">
        <v>842</v>
      </c>
      <c r="L464" s="804">
        <v>1</v>
      </c>
      <c r="M464" s="805">
        <v>45323</v>
      </c>
      <c r="N464" s="805">
        <v>45747</v>
      </c>
      <c r="O464" s="791">
        <f t="shared" si="18"/>
        <v>60.571428571428569</v>
      </c>
      <c r="P464" s="790">
        <v>1</v>
      </c>
      <c r="Q464" s="815" t="s">
        <v>2021</v>
      </c>
      <c r="R464" s="95">
        <f t="shared" si="17"/>
        <v>1</v>
      </c>
      <c r="S464" s="794" t="str">
        <f t="array" aca="1" ref="S464" ca="1">IF(ISNUMBER(R464),IF(R464=100%,"CUMPLIDA",IF(AND(ISNUMBER(N464),ISNUMBER(INDIRECT("FECHA_"&amp;$B464,1))), IF(N464&lt;=INDIRECT("FECHA_"&amp;$B464,1),"INCUMPLIDA","PROCESO"), "VERIFICAR FECHA")),"SIN VALOR AVANCE")</f>
        <v>CUMPLIDA</v>
      </c>
    </row>
    <row r="465" spans="1:19" ht="105.75">
      <c r="A465" s="846" t="s">
        <v>19</v>
      </c>
      <c r="B465" s="785" t="s">
        <v>13</v>
      </c>
      <c r="C465" s="404"/>
      <c r="D465" s="404"/>
      <c r="E465" s="403"/>
      <c r="F465" s="417"/>
      <c r="G465" s="403"/>
      <c r="H465" s="403"/>
      <c r="I465" s="803" t="s">
        <v>844</v>
      </c>
      <c r="J465" s="789" t="s">
        <v>845</v>
      </c>
      <c r="K465" s="789" t="s">
        <v>846</v>
      </c>
      <c r="L465" s="804">
        <v>1</v>
      </c>
      <c r="M465" s="805">
        <v>45231</v>
      </c>
      <c r="N465" s="805">
        <v>45747</v>
      </c>
      <c r="O465" s="791">
        <f t="shared" si="18"/>
        <v>73.714285714285708</v>
      </c>
      <c r="P465" s="790">
        <v>1</v>
      </c>
      <c r="Q465" s="789" t="s">
        <v>1938</v>
      </c>
      <c r="R465" s="95">
        <f t="shared" si="17"/>
        <v>1</v>
      </c>
      <c r="S465" s="794" t="str">
        <f t="array" aca="1" ref="S465" ca="1">IF(ISNUMBER(R465),IF(R465=100%,"CUMPLIDA",IF(AND(ISNUMBER(N465),ISNUMBER(INDIRECT("FECHA_"&amp;$B465,1))), IF(N465&lt;=INDIRECT("FECHA_"&amp;$B465,1),"INCUMPLIDA","PROCESO"), "VERIFICAR FECHA")),"SIN VALOR AVANCE")</f>
        <v>CUMPLIDA</v>
      </c>
    </row>
    <row r="466" spans="1:19" ht="150.75">
      <c r="A466" s="846" t="s">
        <v>19</v>
      </c>
      <c r="B466" s="785" t="s">
        <v>13</v>
      </c>
      <c r="C466" s="404"/>
      <c r="D466" s="404"/>
      <c r="E466" s="403"/>
      <c r="F466" s="417"/>
      <c r="G466" s="403"/>
      <c r="H466" s="403"/>
      <c r="I466" s="803" t="s">
        <v>847</v>
      </c>
      <c r="J466" s="789" t="s">
        <v>847</v>
      </c>
      <c r="K466" s="789" t="s">
        <v>1865</v>
      </c>
      <c r="L466" s="804">
        <v>1</v>
      </c>
      <c r="M466" s="805">
        <v>45323</v>
      </c>
      <c r="N466" s="805">
        <v>45747</v>
      </c>
      <c r="O466" s="791">
        <f t="shared" si="18"/>
        <v>60.571428571428569</v>
      </c>
      <c r="P466" s="790">
        <v>1</v>
      </c>
      <c r="Q466" s="789" t="s">
        <v>2036</v>
      </c>
      <c r="R466" s="95">
        <f t="shared" si="17"/>
        <v>1</v>
      </c>
      <c r="S466" s="794" t="str">
        <f t="array" aca="1" ref="S466" ca="1">IF(ISNUMBER(R466),IF(R466=100%,"CUMPLIDA",IF(AND(ISNUMBER(N466),ISNUMBER(INDIRECT("FECHA_"&amp;$B466,1))), IF(N466&lt;=INDIRECT("FECHA_"&amp;$B466,1),"INCUMPLIDA","PROCESO"), "VERIFICAR FECHA")),"SIN VALOR AVANCE")</f>
        <v>CUMPLIDA</v>
      </c>
    </row>
    <row r="467" spans="1:19" ht="75.75">
      <c r="A467" s="846" t="s">
        <v>19</v>
      </c>
      <c r="B467" s="785" t="s">
        <v>13</v>
      </c>
      <c r="C467" s="404"/>
      <c r="D467" s="404"/>
      <c r="E467" s="403"/>
      <c r="F467" s="417"/>
      <c r="G467" s="403"/>
      <c r="H467" s="403"/>
      <c r="I467" s="803" t="s">
        <v>2025</v>
      </c>
      <c r="J467" s="789" t="s">
        <v>2025</v>
      </c>
      <c r="K467" s="789" t="s">
        <v>850</v>
      </c>
      <c r="L467" s="804">
        <v>1</v>
      </c>
      <c r="M467" s="805">
        <v>45231</v>
      </c>
      <c r="N467" s="805">
        <v>45747</v>
      </c>
      <c r="O467" s="791">
        <f t="shared" si="18"/>
        <v>73.714285714285708</v>
      </c>
      <c r="P467" s="790">
        <v>1</v>
      </c>
      <c r="Q467" s="815" t="s">
        <v>2021</v>
      </c>
      <c r="R467" s="95">
        <f t="shared" si="17"/>
        <v>1</v>
      </c>
      <c r="S467" s="794" t="str">
        <f t="array" aca="1" ref="S467" ca="1">IF(ISNUMBER(R467),IF(R467=100%,"CUMPLIDA",IF(AND(ISNUMBER(N467),ISNUMBER(INDIRECT("FECHA_"&amp;$B467,1))), IF(N467&lt;=INDIRECT("FECHA_"&amp;$B467,1),"INCUMPLIDA","PROCESO"), "VERIFICAR FECHA")),"SIN VALOR AVANCE")</f>
        <v>CUMPLIDA</v>
      </c>
    </row>
    <row r="468" spans="1:19" ht="255.75">
      <c r="A468" s="846" t="s">
        <v>19</v>
      </c>
      <c r="B468" s="785" t="s">
        <v>13</v>
      </c>
      <c r="C468" s="404"/>
      <c r="D468" s="404"/>
      <c r="E468" s="403"/>
      <c r="F468" s="417"/>
      <c r="G468" s="403"/>
      <c r="H468" s="403"/>
      <c r="I468" s="803" t="s">
        <v>2026</v>
      </c>
      <c r="J468" s="789" t="s">
        <v>2026</v>
      </c>
      <c r="K468" s="789" t="s">
        <v>977</v>
      </c>
      <c r="L468" s="804">
        <v>1</v>
      </c>
      <c r="M468" s="805">
        <v>45231</v>
      </c>
      <c r="N468" s="805">
        <v>45808</v>
      </c>
      <c r="O468" s="791">
        <f t="shared" si="18"/>
        <v>82.428571428571431</v>
      </c>
      <c r="P468" s="790">
        <v>1</v>
      </c>
      <c r="Q468" s="815" t="s">
        <v>2037</v>
      </c>
      <c r="R468" s="95">
        <f t="shared" si="17"/>
        <v>1</v>
      </c>
      <c r="S468" s="794" t="str">
        <f t="array" aca="1" ref="S468" ca="1">IF(ISNUMBER(R468),IF(R468=100%,"CUMPLIDA",IF(AND(ISNUMBER(N468),ISNUMBER(INDIRECT("FECHA_"&amp;$B468,1))), IF(N468&lt;=INDIRECT("FECHA_"&amp;$B468,1),"INCUMPLIDA","PROCESO"), "VERIFICAR FECHA")),"SIN VALOR AVANCE")</f>
        <v>CUMPLIDA</v>
      </c>
    </row>
    <row r="469" spans="1:19" ht="182.25">
      <c r="A469" s="846" t="s">
        <v>19</v>
      </c>
      <c r="B469" s="785" t="s">
        <v>13</v>
      </c>
      <c r="C469" s="404"/>
      <c r="D469" s="404"/>
      <c r="E469" s="403"/>
      <c r="F469" s="417"/>
      <c r="G469" s="403"/>
      <c r="H469" s="403"/>
      <c r="I469" s="803" t="s">
        <v>854</v>
      </c>
      <c r="J469" s="789" t="s">
        <v>421</v>
      </c>
      <c r="K469" s="789" t="s">
        <v>855</v>
      </c>
      <c r="L469" s="804">
        <v>10</v>
      </c>
      <c r="M469" s="805">
        <v>45809</v>
      </c>
      <c r="N469" s="805">
        <v>46568</v>
      </c>
      <c r="O469" s="791">
        <f t="shared" si="18"/>
        <v>108.42857142857143</v>
      </c>
      <c r="P469" s="790">
        <v>0</v>
      </c>
      <c r="Q469" s="815" t="s">
        <v>2038</v>
      </c>
      <c r="R469" s="95">
        <f t="shared" si="17"/>
        <v>0</v>
      </c>
      <c r="S469" s="794" t="str">
        <f t="array" aca="1" ref="S469" ca="1">IF(ISNUMBER(R469),IF(R469=100%,"CUMPLIDA",IF(AND(ISNUMBER(N469),ISNUMBER(INDIRECT("FECHA_"&amp;$B469,1))), IF(N469&lt;=INDIRECT("FECHA_"&amp;$B469,1),"INCUMPLIDA","PROCESO"), "VERIFICAR FECHA")),"SIN VALOR AVANCE")</f>
        <v>PROCESO</v>
      </c>
    </row>
    <row r="470" spans="1:19" ht="180.75">
      <c r="A470" s="846" t="s">
        <v>19</v>
      </c>
      <c r="B470" s="785" t="s">
        <v>13</v>
      </c>
      <c r="C470" s="404"/>
      <c r="D470" s="404"/>
      <c r="E470" s="403"/>
      <c r="F470" s="417"/>
      <c r="G470" s="403"/>
      <c r="H470" s="403"/>
      <c r="I470" s="803" t="s">
        <v>857</v>
      </c>
      <c r="J470" s="789" t="s">
        <v>425</v>
      </c>
      <c r="K470" s="789" t="s">
        <v>426</v>
      </c>
      <c r="L470" s="804">
        <v>1</v>
      </c>
      <c r="M470" s="805">
        <v>45809</v>
      </c>
      <c r="N470" s="805">
        <v>46568</v>
      </c>
      <c r="O470" s="791">
        <f t="shared" si="18"/>
        <v>108.42857142857143</v>
      </c>
      <c r="P470" s="790">
        <v>0</v>
      </c>
      <c r="Q470" s="815" t="s">
        <v>2039</v>
      </c>
      <c r="R470" s="95">
        <f t="shared" si="17"/>
        <v>0</v>
      </c>
      <c r="S470" s="794" t="str">
        <f t="array" aca="1" ref="S470" ca="1">IF(ISNUMBER(R470),IF(R470=100%,"CUMPLIDA",IF(AND(ISNUMBER(N470),ISNUMBER(INDIRECT("FECHA_"&amp;$B470,1))), IF(N470&lt;=INDIRECT("FECHA_"&amp;$B470,1),"INCUMPLIDA","PROCESO"), "VERIFICAR FECHA")),"SIN VALOR AVANCE")</f>
        <v>PROCESO</v>
      </c>
    </row>
    <row r="471" spans="1:19" ht="300.75">
      <c r="A471" s="846" t="s">
        <v>19</v>
      </c>
      <c r="B471" s="785" t="s">
        <v>13</v>
      </c>
      <c r="C471" s="404"/>
      <c r="D471" s="404"/>
      <c r="E471" s="403"/>
      <c r="F471" s="417"/>
      <c r="G471" s="403"/>
      <c r="H471" s="403"/>
      <c r="I471" s="803" t="s">
        <v>858</v>
      </c>
      <c r="J471" s="789" t="s">
        <v>428</v>
      </c>
      <c r="K471" s="789" t="s">
        <v>429</v>
      </c>
      <c r="L471" s="804">
        <v>2</v>
      </c>
      <c r="M471" s="805">
        <v>45809</v>
      </c>
      <c r="N471" s="805">
        <v>46568</v>
      </c>
      <c r="O471" s="791">
        <f t="shared" si="18"/>
        <v>108.42857142857143</v>
      </c>
      <c r="P471" s="790">
        <v>0</v>
      </c>
      <c r="Q471" s="815" t="s">
        <v>2040</v>
      </c>
      <c r="R471" s="95">
        <f t="shared" si="17"/>
        <v>0</v>
      </c>
      <c r="S471" s="794" t="str">
        <f t="array" aca="1" ref="S471" ca="1">IF(ISNUMBER(R471),IF(R471=100%,"CUMPLIDA",IF(AND(ISNUMBER(N471),ISNUMBER(INDIRECT("FECHA_"&amp;$B471,1))), IF(N471&lt;=INDIRECT("FECHA_"&amp;$B471,1),"INCUMPLIDA","PROCESO"), "VERIFICAR FECHA")),"SIN VALOR AVANCE")</f>
        <v>PROCESO</v>
      </c>
    </row>
    <row r="472" spans="1:19" ht="315.75">
      <c r="A472" s="846" t="s">
        <v>19</v>
      </c>
      <c r="B472" s="785" t="s">
        <v>13</v>
      </c>
      <c r="C472" s="404" t="s">
        <v>2041</v>
      </c>
      <c r="D472" s="404" t="s">
        <v>2042</v>
      </c>
      <c r="E472" s="403" t="s">
        <v>2043</v>
      </c>
      <c r="F472" s="417"/>
      <c r="G472" s="403"/>
      <c r="H472" s="403" t="s">
        <v>2044</v>
      </c>
      <c r="I472" s="873" t="s">
        <v>2045</v>
      </c>
      <c r="J472" s="816" t="s">
        <v>2046</v>
      </c>
      <c r="K472" s="789" t="s">
        <v>2047</v>
      </c>
      <c r="L472" s="790">
        <v>1</v>
      </c>
      <c r="M472" s="806">
        <v>45078</v>
      </c>
      <c r="N472" s="806">
        <v>45869</v>
      </c>
      <c r="O472" s="791">
        <f t="shared" si="18"/>
        <v>113</v>
      </c>
      <c r="P472" s="790">
        <v>1</v>
      </c>
      <c r="Q472" s="789" t="s">
        <v>2048</v>
      </c>
      <c r="R472" s="95">
        <f t="shared" si="17"/>
        <v>1</v>
      </c>
      <c r="S472" s="794" t="str">
        <f t="array" aca="1" ref="S472" ca="1">IF(ISNUMBER(R472),IF(R472=100%,"CUMPLIDA",IF(AND(ISNUMBER(N472),ISNUMBER(INDIRECT("FECHA_"&amp;$B472,1))), IF(N472&lt;=INDIRECT("FECHA_"&amp;$B472,1),"INCUMPLIDA","PROCESO"), "VERIFICAR FECHA")),"SIN VALOR AVANCE")</f>
        <v>CUMPLIDA</v>
      </c>
    </row>
    <row r="473" spans="1:19" ht="255.75">
      <c r="A473" s="846" t="s">
        <v>19</v>
      </c>
      <c r="B473" s="785" t="s">
        <v>13</v>
      </c>
      <c r="C473" s="404"/>
      <c r="D473" s="404"/>
      <c r="E473" s="403"/>
      <c r="F473" s="417"/>
      <c r="G473" s="403"/>
      <c r="H473" s="403"/>
      <c r="I473" s="873"/>
      <c r="J473" s="789" t="s">
        <v>2049</v>
      </c>
      <c r="K473" s="878" t="s">
        <v>2050</v>
      </c>
      <c r="L473" s="790">
        <v>1</v>
      </c>
      <c r="M473" s="806">
        <v>46204</v>
      </c>
      <c r="N473" s="879">
        <v>46446</v>
      </c>
      <c r="O473" s="791">
        <f t="shared" si="18"/>
        <v>34.571428571428569</v>
      </c>
      <c r="P473" s="790">
        <v>0.22</v>
      </c>
      <c r="Q473" s="789" t="s">
        <v>2051</v>
      </c>
      <c r="R473" s="95">
        <f t="shared" si="17"/>
        <v>0.22</v>
      </c>
      <c r="S473" s="794" t="str">
        <f t="array" aca="1" ref="S473" ca="1">IF(ISNUMBER(R473),IF(R473=100%,"CUMPLIDA",IF(AND(ISNUMBER(N473),ISNUMBER(INDIRECT("FECHA_"&amp;$B473,1))), IF(N473&lt;=INDIRECT("FECHA_"&amp;$B473,1),"INCUMPLIDA","PROCESO"), "VERIFICAR FECHA")),"SIN VALOR AVANCE")</f>
        <v>PROCESO</v>
      </c>
    </row>
    <row r="474" spans="1:19" ht="270.75">
      <c r="A474" s="846" t="s">
        <v>19</v>
      </c>
      <c r="B474" s="785" t="s">
        <v>13</v>
      </c>
      <c r="C474" s="404"/>
      <c r="D474" s="404"/>
      <c r="E474" s="403"/>
      <c r="F474" s="417"/>
      <c r="G474" s="403"/>
      <c r="H474" s="403"/>
      <c r="I474" s="873"/>
      <c r="J474" s="816" t="s">
        <v>2052</v>
      </c>
      <c r="K474" s="789" t="s">
        <v>2053</v>
      </c>
      <c r="L474" s="790">
        <v>1</v>
      </c>
      <c r="M474" s="806">
        <v>45597</v>
      </c>
      <c r="N474" s="806">
        <v>45716</v>
      </c>
      <c r="O474" s="791">
        <f t="shared" si="18"/>
        <v>17</v>
      </c>
      <c r="P474" s="790">
        <v>1</v>
      </c>
      <c r="Q474" s="789" t="s">
        <v>2054</v>
      </c>
      <c r="R474" s="95">
        <f t="shared" si="17"/>
        <v>1</v>
      </c>
      <c r="S474" s="794" t="str">
        <f t="array" aca="1" ref="S474" ca="1">IF(ISNUMBER(R474),IF(R474=100%,"CUMPLIDA",IF(AND(ISNUMBER(N474),ISNUMBER(INDIRECT("FECHA_"&amp;$B474,1))), IF(N474&lt;=INDIRECT("FECHA_"&amp;$B474,1),"INCUMPLIDA","PROCESO"), "VERIFICAR FECHA")),"SIN VALOR AVANCE")</f>
        <v>CUMPLIDA</v>
      </c>
    </row>
    <row r="475" spans="1:19" ht="255.75" customHeight="1">
      <c r="A475" s="846" t="s">
        <v>19</v>
      </c>
      <c r="B475" s="785" t="s">
        <v>13</v>
      </c>
      <c r="C475" s="404" t="s">
        <v>2055</v>
      </c>
      <c r="D475" s="404" t="s">
        <v>2017</v>
      </c>
      <c r="E475" s="403" t="s">
        <v>2056</v>
      </c>
      <c r="F475" s="417"/>
      <c r="G475" s="403"/>
      <c r="H475" s="403" t="s">
        <v>2057</v>
      </c>
      <c r="I475" s="803" t="s">
        <v>903</v>
      </c>
      <c r="J475" s="861" t="s">
        <v>1935</v>
      </c>
      <c r="K475" s="789" t="s">
        <v>1936</v>
      </c>
      <c r="L475" s="790">
        <v>1</v>
      </c>
      <c r="M475" s="806">
        <v>44044</v>
      </c>
      <c r="N475" s="806">
        <v>44196</v>
      </c>
      <c r="O475" s="791">
        <f t="shared" si="18"/>
        <v>21.714285714285715</v>
      </c>
      <c r="P475" s="790">
        <v>1</v>
      </c>
      <c r="Q475" s="789" t="s">
        <v>2058</v>
      </c>
      <c r="R475" s="95">
        <f t="shared" si="17"/>
        <v>1</v>
      </c>
      <c r="S475" s="794" t="str">
        <f t="array" aca="1" ref="S475" ca="1">IF(ISNUMBER(R475),IF(R475=100%,"CUMPLIDA",IF(AND(ISNUMBER(N475),ISNUMBER(INDIRECT("FECHA_"&amp;$B475,1))), IF(N475&lt;=INDIRECT("FECHA_"&amp;$B475,1),"INCUMPLIDA","PROCESO"), "VERIFICAR FECHA")),"SIN VALOR AVANCE")</f>
        <v>CUMPLIDA</v>
      </c>
    </row>
    <row r="476" spans="1:19" ht="75.75" customHeight="1">
      <c r="A476" s="846" t="s">
        <v>19</v>
      </c>
      <c r="B476" s="785" t="s">
        <v>13</v>
      </c>
      <c r="C476" s="404"/>
      <c r="D476" s="404"/>
      <c r="E476" s="403"/>
      <c r="F476" s="417"/>
      <c r="G476" s="403"/>
      <c r="H476" s="403"/>
      <c r="I476" s="801" t="s">
        <v>903</v>
      </c>
      <c r="J476" s="789" t="s">
        <v>831</v>
      </c>
      <c r="K476" s="789" t="s">
        <v>832</v>
      </c>
      <c r="L476" s="804">
        <v>1</v>
      </c>
      <c r="M476" s="806">
        <v>45231</v>
      </c>
      <c r="N476" s="806">
        <v>45504</v>
      </c>
      <c r="O476" s="791">
        <f t="shared" si="18"/>
        <v>39</v>
      </c>
      <c r="P476" s="790">
        <v>1</v>
      </c>
      <c r="Q476" s="815" t="s">
        <v>2021</v>
      </c>
      <c r="R476" s="95">
        <f t="shared" si="17"/>
        <v>1</v>
      </c>
      <c r="S476" s="794" t="str">
        <f t="array" aca="1" ref="S476" ca="1">IF(ISNUMBER(R476),IF(R476=100%,"CUMPLIDA",IF(AND(ISNUMBER(N476),ISNUMBER(INDIRECT("FECHA_"&amp;$B476,1))), IF(N476&lt;=INDIRECT("FECHA_"&amp;$B476,1),"INCUMPLIDA","PROCESO"), "VERIFICAR FECHA")),"SIN VALOR AVANCE")</f>
        <v>CUMPLIDA</v>
      </c>
    </row>
    <row r="477" spans="1:19" ht="330.75">
      <c r="A477" s="846" t="s">
        <v>19</v>
      </c>
      <c r="B477" s="785" t="s">
        <v>13</v>
      </c>
      <c r="C477" s="404"/>
      <c r="D477" s="404"/>
      <c r="E477" s="403"/>
      <c r="F477" s="417"/>
      <c r="G477" s="403"/>
      <c r="H477" s="403"/>
      <c r="I477" s="801"/>
      <c r="J477" s="789" t="s">
        <v>834</v>
      </c>
      <c r="K477" s="789" t="s">
        <v>835</v>
      </c>
      <c r="L477" s="804">
        <v>1</v>
      </c>
      <c r="M477" s="806">
        <v>45231</v>
      </c>
      <c r="N477" s="806">
        <v>45504</v>
      </c>
      <c r="O477" s="791">
        <f t="shared" si="18"/>
        <v>39</v>
      </c>
      <c r="P477" s="790">
        <v>1</v>
      </c>
      <c r="Q477" s="815" t="s">
        <v>2059</v>
      </c>
      <c r="R477" s="95">
        <f t="shared" si="17"/>
        <v>1</v>
      </c>
      <c r="S477" s="794" t="str">
        <f t="array" aca="1" ref="S477" ca="1">IF(ISNUMBER(R477),IF(R477=100%,"CUMPLIDA",IF(AND(ISNUMBER(N477),ISNUMBER(INDIRECT("FECHA_"&amp;$B477,1))), IF(N477&lt;=INDIRECT("FECHA_"&amp;$B477,1),"INCUMPLIDA","PROCESO"), "VERIFICAR FECHA")),"SIN VALOR AVANCE")</f>
        <v>CUMPLIDA</v>
      </c>
    </row>
    <row r="478" spans="1:19" ht="165.75">
      <c r="A478" s="846" t="s">
        <v>19</v>
      </c>
      <c r="B478" s="785" t="s">
        <v>13</v>
      </c>
      <c r="C478" s="404"/>
      <c r="D478" s="404"/>
      <c r="E478" s="403"/>
      <c r="F478" s="417"/>
      <c r="G478" s="403"/>
      <c r="H478" s="403"/>
      <c r="I478" s="803" t="s">
        <v>837</v>
      </c>
      <c r="J478" s="789" t="s">
        <v>838</v>
      </c>
      <c r="K478" s="789" t="s">
        <v>839</v>
      </c>
      <c r="L478" s="804">
        <v>1</v>
      </c>
      <c r="M478" s="805">
        <v>45323</v>
      </c>
      <c r="N478" s="805">
        <v>45747</v>
      </c>
      <c r="O478" s="791">
        <f t="shared" si="18"/>
        <v>60.571428571428569</v>
      </c>
      <c r="P478" s="790">
        <v>1</v>
      </c>
      <c r="Q478" s="815" t="s">
        <v>2060</v>
      </c>
      <c r="R478" s="95">
        <f t="shared" si="17"/>
        <v>1</v>
      </c>
      <c r="S478" s="794" t="str">
        <f t="array" aca="1" ref="S478" ca="1">IF(ISNUMBER(R478),IF(R478=100%,"CUMPLIDA",IF(AND(ISNUMBER(N478),ISNUMBER(INDIRECT("FECHA_"&amp;$B478,1))), IF(N478&lt;=INDIRECT("FECHA_"&amp;$B478,1),"INCUMPLIDA","PROCESO"), "VERIFICAR FECHA")),"SIN VALOR AVANCE")</f>
        <v>CUMPLIDA</v>
      </c>
    </row>
    <row r="479" spans="1:19" ht="75.75">
      <c r="A479" s="846" t="s">
        <v>19</v>
      </c>
      <c r="B479" s="785" t="s">
        <v>13</v>
      </c>
      <c r="C479" s="404"/>
      <c r="D479" s="404"/>
      <c r="E479" s="403"/>
      <c r="F479" s="417"/>
      <c r="G479" s="403"/>
      <c r="H479" s="403"/>
      <c r="I479" s="803" t="s">
        <v>841</v>
      </c>
      <c r="J479" s="789" t="s">
        <v>841</v>
      </c>
      <c r="K479" s="789" t="s">
        <v>842</v>
      </c>
      <c r="L479" s="804">
        <v>1</v>
      </c>
      <c r="M479" s="805">
        <v>45323</v>
      </c>
      <c r="N479" s="805">
        <v>45747</v>
      </c>
      <c r="O479" s="791">
        <f t="shared" si="18"/>
        <v>60.571428571428569</v>
      </c>
      <c r="P479" s="790">
        <v>1</v>
      </c>
      <c r="Q479" s="815" t="s">
        <v>2021</v>
      </c>
      <c r="R479" s="95">
        <f t="shared" si="17"/>
        <v>1</v>
      </c>
      <c r="S479" s="794" t="str">
        <f t="array" aca="1" ref="S479" ca="1">IF(ISNUMBER(R479),IF(R479=100%,"CUMPLIDA",IF(AND(ISNUMBER(N479),ISNUMBER(INDIRECT("FECHA_"&amp;$B479,1))), IF(N479&lt;=INDIRECT("FECHA_"&amp;$B479,1),"INCUMPLIDA","PROCESO"), "VERIFICAR FECHA")),"SIN VALOR AVANCE")</f>
        <v>CUMPLIDA</v>
      </c>
    </row>
    <row r="480" spans="1:19" ht="105.75">
      <c r="A480" s="846" t="s">
        <v>19</v>
      </c>
      <c r="B480" s="785" t="s">
        <v>13</v>
      </c>
      <c r="C480" s="404"/>
      <c r="D480" s="404"/>
      <c r="E480" s="403"/>
      <c r="F480" s="417"/>
      <c r="G480" s="403"/>
      <c r="H480" s="403"/>
      <c r="I480" s="803" t="s">
        <v>844</v>
      </c>
      <c r="J480" s="789" t="s">
        <v>845</v>
      </c>
      <c r="K480" s="789" t="s">
        <v>846</v>
      </c>
      <c r="L480" s="804">
        <v>1</v>
      </c>
      <c r="M480" s="805">
        <v>45231</v>
      </c>
      <c r="N480" s="805">
        <v>45747</v>
      </c>
      <c r="O480" s="791">
        <f t="shared" si="18"/>
        <v>73.714285714285708</v>
      </c>
      <c r="P480" s="790">
        <v>1</v>
      </c>
      <c r="Q480" s="789" t="s">
        <v>1938</v>
      </c>
      <c r="R480" s="95">
        <f t="shared" si="17"/>
        <v>1</v>
      </c>
      <c r="S480" s="794" t="str">
        <f t="array" aca="1" ref="S480" ca="1">IF(ISNUMBER(R480),IF(R480=100%,"CUMPLIDA",IF(AND(ISNUMBER(N480),ISNUMBER(INDIRECT("FECHA_"&amp;$B480,1))), IF(N480&lt;=INDIRECT("FECHA_"&amp;$B480,1),"INCUMPLIDA","PROCESO"), "VERIFICAR FECHA")),"SIN VALOR AVANCE")</f>
        <v>CUMPLIDA</v>
      </c>
    </row>
    <row r="481" spans="1:19" ht="180.75">
      <c r="A481" s="846" t="s">
        <v>19</v>
      </c>
      <c r="B481" s="785" t="s">
        <v>13</v>
      </c>
      <c r="C481" s="404"/>
      <c r="D481" s="404"/>
      <c r="E481" s="403"/>
      <c r="F481" s="417"/>
      <c r="G481" s="403"/>
      <c r="H481" s="403"/>
      <c r="I481" s="803" t="s">
        <v>847</v>
      </c>
      <c r="J481" s="789" t="s">
        <v>847</v>
      </c>
      <c r="K481" s="789" t="s">
        <v>1865</v>
      </c>
      <c r="L481" s="804">
        <v>1</v>
      </c>
      <c r="M481" s="805">
        <v>45323</v>
      </c>
      <c r="N481" s="805">
        <v>45747</v>
      </c>
      <c r="O481" s="791">
        <f t="shared" si="18"/>
        <v>60.571428571428569</v>
      </c>
      <c r="P481" s="790">
        <v>1</v>
      </c>
      <c r="Q481" s="815" t="s">
        <v>2061</v>
      </c>
      <c r="R481" s="95">
        <f t="shared" si="17"/>
        <v>1</v>
      </c>
      <c r="S481" s="794" t="str">
        <f t="array" aca="1" ref="S481" ca="1">IF(ISNUMBER(R481),IF(R481=100%,"CUMPLIDA",IF(AND(ISNUMBER(N481),ISNUMBER(INDIRECT("FECHA_"&amp;$B481,1))), IF(N481&lt;=INDIRECT("FECHA_"&amp;$B481,1),"INCUMPLIDA","PROCESO"), "VERIFICAR FECHA")),"SIN VALOR AVANCE")</f>
        <v>CUMPLIDA</v>
      </c>
    </row>
    <row r="482" spans="1:19" ht="75.75">
      <c r="A482" s="846" t="s">
        <v>19</v>
      </c>
      <c r="B482" s="785" t="s">
        <v>13</v>
      </c>
      <c r="C482" s="404"/>
      <c r="D482" s="404"/>
      <c r="E482" s="403"/>
      <c r="F482" s="417"/>
      <c r="G482" s="403"/>
      <c r="H482" s="403"/>
      <c r="I482" s="803" t="s">
        <v>2025</v>
      </c>
      <c r="J482" s="789" t="s">
        <v>2025</v>
      </c>
      <c r="K482" s="789" t="s">
        <v>850</v>
      </c>
      <c r="L482" s="804">
        <v>1</v>
      </c>
      <c r="M482" s="805">
        <v>45231</v>
      </c>
      <c r="N482" s="805">
        <v>45747</v>
      </c>
      <c r="O482" s="791">
        <f t="shared" si="18"/>
        <v>73.714285714285708</v>
      </c>
      <c r="P482" s="790">
        <v>1</v>
      </c>
      <c r="Q482" s="815" t="s">
        <v>2021</v>
      </c>
      <c r="R482" s="95">
        <f t="shared" si="17"/>
        <v>1</v>
      </c>
      <c r="S482" s="794" t="str">
        <f t="array" aca="1" ref="S482" ca="1">IF(ISNUMBER(R482),IF(R482=100%,"CUMPLIDA",IF(AND(ISNUMBER(N482),ISNUMBER(INDIRECT("FECHA_"&amp;$B482,1))), IF(N482&lt;=INDIRECT("FECHA_"&amp;$B482,1),"INCUMPLIDA","PROCESO"), "VERIFICAR FECHA")),"SIN VALOR AVANCE")</f>
        <v>CUMPLIDA</v>
      </c>
    </row>
    <row r="483" spans="1:19" ht="225.75">
      <c r="A483" s="846" t="s">
        <v>19</v>
      </c>
      <c r="B483" s="785" t="s">
        <v>13</v>
      </c>
      <c r="C483" s="404"/>
      <c r="D483" s="404"/>
      <c r="E483" s="403"/>
      <c r="F483" s="417"/>
      <c r="G483" s="403"/>
      <c r="H483" s="403"/>
      <c r="I483" s="803" t="s">
        <v>2026</v>
      </c>
      <c r="J483" s="789" t="s">
        <v>2026</v>
      </c>
      <c r="K483" s="789" t="s">
        <v>977</v>
      </c>
      <c r="L483" s="804">
        <v>1</v>
      </c>
      <c r="M483" s="805">
        <v>45231</v>
      </c>
      <c r="N483" s="805">
        <v>45808</v>
      </c>
      <c r="O483" s="791">
        <f t="shared" si="18"/>
        <v>82.428571428571431</v>
      </c>
      <c r="P483" s="790">
        <v>1</v>
      </c>
      <c r="Q483" s="815" t="s">
        <v>2022</v>
      </c>
      <c r="R483" s="95">
        <f t="shared" si="17"/>
        <v>1</v>
      </c>
      <c r="S483" s="794" t="str">
        <f t="array" aca="1" ref="S483" ca="1">IF(ISNUMBER(R483),IF(R483=100%,"CUMPLIDA",IF(AND(ISNUMBER(N483),ISNUMBER(INDIRECT("FECHA_"&amp;$B483,1))), IF(N483&lt;=INDIRECT("FECHA_"&amp;$B483,1),"INCUMPLIDA","PROCESO"), "VERIFICAR FECHA")),"SIN VALOR AVANCE")</f>
        <v>CUMPLIDA</v>
      </c>
    </row>
    <row r="484" spans="1:19" ht="180.75">
      <c r="A484" s="846" t="s">
        <v>19</v>
      </c>
      <c r="B484" s="785" t="s">
        <v>13</v>
      </c>
      <c r="C484" s="404"/>
      <c r="D484" s="404"/>
      <c r="E484" s="403"/>
      <c r="F484" s="417"/>
      <c r="G484" s="403"/>
      <c r="H484" s="403"/>
      <c r="I484" s="803" t="s">
        <v>854</v>
      </c>
      <c r="J484" s="789" t="s">
        <v>421</v>
      </c>
      <c r="K484" s="789" t="s">
        <v>855</v>
      </c>
      <c r="L484" s="804">
        <v>7</v>
      </c>
      <c r="M484" s="805">
        <v>46024</v>
      </c>
      <c r="N484" s="805">
        <v>46660</v>
      </c>
      <c r="O484" s="791">
        <f t="shared" si="18"/>
        <v>90.857142857142861</v>
      </c>
      <c r="P484" s="790">
        <v>0</v>
      </c>
      <c r="Q484" s="815" t="s">
        <v>2062</v>
      </c>
      <c r="R484" s="95">
        <f t="shared" si="17"/>
        <v>0</v>
      </c>
      <c r="S484" s="794" t="str">
        <f t="array" aca="1" ref="S484" ca="1">IF(ISNUMBER(R484),IF(R484=100%,"CUMPLIDA",IF(AND(ISNUMBER(N484),ISNUMBER(INDIRECT("FECHA_"&amp;$B484,1))), IF(N484&lt;=INDIRECT("FECHA_"&amp;$B484,1),"INCUMPLIDA","PROCESO"), "VERIFICAR FECHA")),"SIN VALOR AVANCE")</f>
        <v>PROCESO</v>
      </c>
    </row>
    <row r="485" spans="1:19" ht="165.75">
      <c r="A485" s="846" t="s">
        <v>19</v>
      </c>
      <c r="B485" s="785" t="s">
        <v>13</v>
      </c>
      <c r="C485" s="404"/>
      <c r="D485" s="404"/>
      <c r="E485" s="403"/>
      <c r="F485" s="417"/>
      <c r="G485" s="403"/>
      <c r="H485" s="403"/>
      <c r="I485" s="803" t="s">
        <v>857</v>
      </c>
      <c r="J485" s="789" t="s">
        <v>425</v>
      </c>
      <c r="K485" s="789" t="s">
        <v>426</v>
      </c>
      <c r="L485" s="804">
        <v>1</v>
      </c>
      <c r="M485" s="805">
        <v>46024</v>
      </c>
      <c r="N485" s="805">
        <v>46660</v>
      </c>
      <c r="O485" s="791">
        <f t="shared" si="18"/>
        <v>90.857142857142861</v>
      </c>
      <c r="P485" s="790">
        <v>0</v>
      </c>
      <c r="Q485" s="815" t="s">
        <v>2028</v>
      </c>
      <c r="R485" s="95">
        <f t="shared" si="17"/>
        <v>0</v>
      </c>
      <c r="S485" s="794" t="str">
        <f t="array" aca="1" ref="S485" ca="1">IF(ISNUMBER(R485),IF(R485=100%,"CUMPLIDA",IF(AND(ISNUMBER(N485),ISNUMBER(INDIRECT("FECHA_"&amp;$B485,1))), IF(N485&lt;=INDIRECT("FECHA_"&amp;$B485,1),"INCUMPLIDA","PROCESO"), "VERIFICAR FECHA")),"SIN VALOR AVANCE")</f>
        <v>PROCESO</v>
      </c>
    </row>
    <row r="486" spans="1:19" ht="330.75">
      <c r="A486" s="846" t="s">
        <v>19</v>
      </c>
      <c r="B486" s="785" t="s">
        <v>13</v>
      </c>
      <c r="C486" s="404"/>
      <c r="D486" s="404"/>
      <c r="E486" s="403"/>
      <c r="F486" s="417"/>
      <c r="G486" s="403"/>
      <c r="H486" s="403"/>
      <c r="I486" s="803" t="s">
        <v>858</v>
      </c>
      <c r="J486" s="789" t="s">
        <v>428</v>
      </c>
      <c r="K486" s="789" t="s">
        <v>429</v>
      </c>
      <c r="L486" s="804">
        <v>2</v>
      </c>
      <c r="M486" s="805">
        <v>46024</v>
      </c>
      <c r="N486" s="805">
        <v>46660</v>
      </c>
      <c r="O486" s="791">
        <f t="shared" si="18"/>
        <v>90.857142857142861</v>
      </c>
      <c r="P486" s="790">
        <v>0</v>
      </c>
      <c r="Q486" s="815" t="s">
        <v>2029</v>
      </c>
      <c r="R486" s="95">
        <f t="shared" si="17"/>
        <v>0</v>
      </c>
      <c r="S486" s="794" t="str">
        <f t="array" aca="1" ref="S486" ca="1">IF(ISNUMBER(R486),IF(R486=100%,"CUMPLIDA",IF(AND(ISNUMBER(N486),ISNUMBER(INDIRECT("FECHA_"&amp;$B486,1))), IF(N486&lt;=INDIRECT("FECHA_"&amp;$B486,1),"INCUMPLIDA","PROCESO"), "VERIFICAR FECHA")),"SIN VALOR AVANCE")</f>
        <v>PROCESO</v>
      </c>
    </row>
    <row r="487" spans="1:19" ht="240.75" customHeight="1">
      <c r="A487" s="846" t="s">
        <v>19</v>
      </c>
      <c r="B487" s="785" t="s">
        <v>13</v>
      </c>
      <c r="C487" s="404" t="s">
        <v>2063</v>
      </c>
      <c r="D487" s="404" t="s">
        <v>2017</v>
      </c>
      <c r="E487" s="403" t="s">
        <v>2064</v>
      </c>
      <c r="F487" s="417"/>
      <c r="G487" s="403"/>
      <c r="H487" s="403" t="s">
        <v>2065</v>
      </c>
      <c r="I487" s="803" t="s">
        <v>903</v>
      </c>
      <c r="J487" s="861" t="s">
        <v>1935</v>
      </c>
      <c r="K487" s="789" t="s">
        <v>1936</v>
      </c>
      <c r="L487" s="790">
        <v>1</v>
      </c>
      <c r="M487" s="806">
        <v>44044</v>
      </c>
      <c r="N487" s="806">
        <v>44196</v>
      </c>
      <c r="O487" s="791">
        <f t="shared" si="18"/>
        <v>21.714285714285715</v>
      </c>
      <c r="P487" s="790">
        <v>1</v>
      </c>
      <c r="Q487" s="789" t="s">
        <v>2066</v>
      </c>
      <c r="R487" s="95">
        <f t="shared" si="17"/>
        <v>1</v>
      </c>
      <c r="S487" s="794" t="str">
        <f t="array" aca="1" ref="S487" ca="1">IF(ISNUMBER(R487),IF(R487=100%,"CUMPLIDA",IF(AND(ISNUMBER(N487),ISNUMBER(INDIRECT("FECHA_"&amp;$B487,1))), IF(N487&lt;=INDIRECT("FECHA_"&amp;$B487,1),"INCUMPLIDA","PROCESO"), "VERIFICAR FECHA")),"SIN VALOR AVANCE")</f>
        <v>CUMPLIDA</v>
      </c>
    </row>
    <row r="488" spans="1:19" ht="75.75" customHeight="1">
      <c r="A488" s="846" t="s">
        <v>19</v>
      </c>
      <c r="B488" s="785" t="s">
        <v>13</v>
      </c>
      <c r="C488" s="404"/>
      <c r="D488" s="404"/>
      <c r="E488" s="403"/>
      <c r="F488" s="417"/>
      <c r="G488" s="403"/>
      <c r="H488" s="403"/>
      <c r="I488" s="801" t="s">
        <v>903</v>
      </c>
      <c r="J488" s="789" t="s">
        <v>831</v>
      </c>
      <c r="K488" s="789" t="s">
        <v>832</v>
      </c>
      <c r="L488" s="804">
        <v>1</v>
      </c>
      <c r="M488" s="806">
        <v>45231</v>
      </c>
      <c r="N488" s="806">
        <v>45504</v>
      </c>
      <c r="O488" s="791">
        <f t="shared" si="18"/>
        <v>39</v>
      </c>
      <c r="P488" s="790">
        <v>1</v>
      </c>
      <c r="Q488" s="815" t="s">
        <v>2021</v>
      </c>
      <c r="R488" s="95">
        <f t="shared" si="17"/>
        <v>1</v>
      </c>
      <c r="S488" s="794" t="str">
        <f t="array" aca="1" ref="S488" ca="1">IF(ISNUMBER(R488),IF(R488=100%,"CUMPLIDA",IF(AND(ISNUMBER(N488),ISNUMBER(INDIRECT("FECHA_"&amp;$B488,1))), IF(N488&lt;=INDIRECT("FECHA_"&amp;$B488,1),"INCUMPLIDA","PROCESO"), "VERIFICAR FECHA")),"SIN VALOR AVANCE")</f>
        <v>CUMPLIDA</v>
      </c>
    </row>
    <row r="489" spans="1:19" ht="330.75">
      <c r="A489" s="846" t="s">
        <v>19</v>
      </c>
      <c r="B489" s="785" t="s">
        <v>13</v>
      </c>
      <c r="C489" s="404"/>
      <c r="D489" s="404"/>
      <c r="E489" s="403"/>
      <c r="F489" s="417"/>
      <c r="G489" s="403"/>
      <c r="H489" s="403"/>
      <c r="I489" s="801"/>
      <c r="J489" s="789" t="s">
        <v>834</v>
      </c>
      <c r="K489" s="789" t="s">
        <v>835</v>
      </c>
      <c r="L489" s="804">
        <v>1</v>
      </c>
      <c r="M489" s="806">
        <v>45231</v>
      </c>
      <c r="N489" s="806">
        <v>45504</v>
      </c>
      <c r="O489" s="791">
        <f t="shared" si="18"/>
        <v>39</v>
      </c>
      <c r="P489" s="790">
        <v>1</v>
      </c>
      <c r="Q489" s="815" t="s">
        <v>2059</v>
      </c>
      <c r="R489" s="95">
        <f t="shared" si="17"/>
        <v>1</v>
      </c>
      <c r="S489" s="794" t="str">
        <f t="array" aca="1" ref="S489" ca="1">IF(ISNUMBER(R489),IF(R489=100%,"CUMPLIDA",IF(AND(ISNUMBER(N489),ISNUMBER(INDIRECT("FECHA_"&amp;$B489,1))), IF(N489&lt;=INDIRECT("FECHA_"&amp;$B489,1),"INCUMPLIDA","PROCESO"), "VERIFICAR FECHA")),"SIN VALOR AVANCE")</f>
        <v>CUMPLIDA</v>
      </c>
    </row>
    <row r="490" spans="1:19" ht="150.75">
      <c r="A490" s="846" t="s">
        <v>19</v>
      </c>
      <c r="B490" s="785" t="s">
        <v>13</v>
      </c>
      <c r="C490" s="404"/>
      <c r="D490" s="404"/>
      <c r="E490" s="403"/>
      <c r="F490" s="417"/>
      <c r="G490" s="403"/>
      <c r="H490" s="403"/>
      <c r="I490" s="803" t="s">
        <v>837</v>
      </c>
      <c r="J490" s="789" t="s">
        <v>838</v>
      </c>
      <c r="K490" s="789" t="s">
        <v>839</v>
      </c>
      <c r="L490" s="804">
        <v>1</v>
      </c>
      <c r="M490" s="805">
        <v>45323</v>
      </c>
      <c r="N490" s="805">
        <v>45747</v>
      </c>
      <c r="O490" s="791">
        <f t="shared" si="18"/>
        <v>60.571428571428569</v>
      </c>
      <c r="P490" s="790">
        <v>1</v>
      </c>
      <c r="Q490" s="815" t="s">
        <v>2023</v>
      </c>
      <c r="R490" s="95">
        <f t="shared" si="17"/>
        <v>1</v>
      </c>
      <c r="S490" s="794" t="str">
        <f t="array" aca="1" ref="S490" ca="1">IF(ISNUMBER(R490),IF(R490=100%,"CUMPLIDA",IF(AND(ISNUMBER(N490),ISNUMBER(INDIRECT("FECHA_"&amp;$B490,1))), IF(N490&lt;=INDIRECT("FECHA_"&amp;$B490,1),"INCUMPLIDA","PROCESO"), "VERIFICAR FECHA")),"SIN VALOR AVANCE")</f>
        <v>CUMPLIDA</v>
      </c>
    </row>
    <row r="491" spans="1:19" ht="90.75">
      <c r="A491" s="846" t="s">
        <v>19</v>
      </c>
      <c r="B491" s="785" t="s">
        <v>13</v>
      </c>
      <c r="C491" s="404"/>
      <c r="D491" s="404"/>
      <c r="E491" s="403"/>
      <c r="F491" s="417"/>
      <c r="G491" s="403"/>
      <c r="H491" s="403"/>
      <c r="I491" s="803" t="s">
        <v>841</v>
      </c>
      <c r="J491" s="789" t="s">
        <v>841</v>
      </c>
      <c r="K491" s="789" t="s">
        <v>842</v>
      </c>
      <c r="L491" s="804">
        <v>1</v>
      </c>
      <c r="M491" s="805">
        <v>45323</v>
      </c>
      <c r="N491" s="805">
        <v>45747</v>
      </c>
      <c r="O491" s="791">
        <f t="shared" si="18"/>
        <v>60.571428571428569</v>
      </c>
      <c r="P491" s="790">
        <v>1</v>
      </c>
      <c r="Q491" s="815" t="s">
        <v>2067</v>
      </c>
      <c r="R491" s="95">
        <f t="shared" si="17"/>
        <v>1</v>
      </c>
      <c r="S491" s="794" t="str">
        <f t="array" aca="1" ref="S491" ca="1">IF(ISNUMBER(R491),IF(R491=100%,"CUMPLIDA",IF(AND(ISNUMBER(N491),ISNUMBER(INDIRECT("FECHA_"&amp;$B491,1))), IF(N491&lt;=INDIRECT("FECHA_"&amp;$B491,1),"INCUMPLIDA","PROCESO"), "VERIFICAR FECHA")),"SIN VALOR AVANCE")</f>
        <v>CUMPLIDA</v>
      </c>
    </row>
    <row r="492" spans="1:19" ht="105.75">
      <c r="A492" s="846" t="s">
        <v>19</v>
      </c>
      <c r="B492" s="785" t="s">
        <v>13</v>
      </c>
      <c r="C492" s="404"/>
      <c r="D492" s="404"/>
      <c r="E492" s="403"/>
      <c r="F492" s="417"/>
      <c r="G492" s="403"/>
      <c r="H492" s="403"/>
      <c r="I492" s="803" t="s">
        <v>844</v>
      </c>
      <c r="J492" s="789" t="s">
        <v>845</v>
      </c>
      <c r="K492" s="789" t="s">
        <v>846</v>
      </c>
      <c r="L492" s="804">
        <v>1</v>
      </c>
      <c r="M492" s="805">
        <v>45231</v>
      </c>
      <c r="N492" s="805">
        <v>45747</v>
      </c>
      <c r="O492" s="791">
        <f t="shared" si="18"/>
        <v>73.714285714285708</v>
      </c>
      <c r="P492" s="790">
        <v>1</v>
      </c>
      <c r="Q492" s="789" t="s">
        <v>1938</v>
      </c>
      <c r="R492" s="95">
        <f t="shared" si="17"/>
        <v>1</v>
      </c>
      <c r="S492" s="794" t="str">
        <f t="array" aca="1" ref="S492" ca="1">IF(ISNUMBER(R492),IF(R492=100%,"CUMPLIDA",IF(AND(ISNUMBER(N492),ISNUMBER(INDIRECT("FECHA_"&amp;$B492,1))), IF(N492&lt;=INDIRECT("FECHA_"&amp;$B492,1),"INCUMPLIDA","PROCESO"), "VERIFICAR FECHA")),"SIN VALOR AVANCE")</f>
        <v>CUMPLIDA</v>
      </c>
    </row>
    <row r="493" spans="1:19" ht="150.75">
      <c r="A493" s="846" t="s">
        <v>19</v>
      </c>
      <c r="B493" s="785" t="s">
        <v>13</v>
      </c>
      <c r="C493" s="404"/>
      <c r="D493" s="404"/>
      <c r="E493" s="403"/>
      <c r="F493" s="417"/>
      <c r="G493" s="403"/>
      <c r="H493" s="403"/>
      <c r="I493" s="803" t="s">
        <v>847</v>
      </c>
      <c r="J493" s="789" t="s">
        <v>847</v>
      </c>
      <c r="K493" s="789" t="s">
        <v>1865</v>
      </c>
      <c r="L493" s="804">
        <v>1</v>
      </c>
      <c r="M493" s="805">
        <v>45323</v>
      </c>
      <c r="N493" s="805">
        <v>45747</v>
      </c>
      <c r="O493" s="791">
        <f t="shared" si="18"/>
        <v>60.571428571428569</v>
      </c>
      <c r="P493" s="790">
        <v>1</v>
      </c>
      <c r="Q493" s="815" t="s">
        <v>2023</v>
      </c>
      <c r="R493" s="95">
        <f t="shared" si="17"/>
        <v>1</v>
      </c>
      <c r="S493" s="794" t="str">
        <f t="array" aca="1" ref="S493" ca="1">IF(ISNUMBER(R493),IF(R493=100%,"CUMPLIDA",IF(AND(ISNUMBER(N493),ISNUMBER(INDIRECT("FECHA_"&amp;$B493,1))), IF(N493&lt;=INDIRECT("FECHA_"&amp;$B493,1),"INCUMPLIDA","PROCESO"), "VERIFICAR FECHA")),"SIN VALOR AVANCE")</f>
        <v>CUMPLIDA</v>
      </c>
    </row>
    <row r="494" spans="1:19" ht="90.75">
      <c r="A494" s="846" t="s">
        <v>19</v>
      </c>
      <c r="B494" s="785" t="s">
        <v>13</v>
      </c>
      <c r="C494" s="404"/>
      <c r="D494" s="404"/>
      <c r="E494" s="403"/>
      <c r="F494" s="417"/>
      <c r="G494" s="403"/>
      <c r="H494" s="403"/>
      <c r="I494" s="803" t="s">
        <v>2025</v>
      </c>
      <c r="J494" s="789" t="s">
        <v>2025</v>
      </c>
      <c r="K494" s="789" t="s">
        <v>850</v>
      </c>
      <c r="L494" s="804">
        <v>1</v>
      </c>
      <c r="M494" s="805">
        <v>45231</v>
      </c>
      <c r="N494" s="805">
        <v>45747</v>
      </c>
      <c r="O494" s="791">
        <f t="shared" si="18"/>
        <v>73.714285714285708</v>
      </c>
      <c r="P494" s="790">
        <v>1</v>
      </c>
      <c r="Q494" s="815" t="s">
        <v>2067</v>
      </c>
      <c r="R494" s="95">
        <f t="shared" si="17"/>
        <v>1</v>
      </c>
      <c r="S494" s="794" t="str">
        <f t="array" aca="1" ref="S494" ca="1">IF(ISNUMBER(R494),IF(R494=100%,"CUMPLIDA",IF(AND(ISNUMBER(N494),ISNUMBER(INDIRECT("FECHA_"&amp;$B494,1))), IF(N494&lt;=INDIRECT("FECHA_"&amp;$B494,1),"INCUMPLIDA","PROCESO"), "VERIFICAR FECHA")),"SIN VALOR AVANCE")</f>
        <v>CUMPLIDA</v>
      </c>
    </row>
    <row r="495" spans="1:19" ht="240.75">
      <c r="A495" s="846" t="s">
        <v>19</v>
      </c>
      <c r="B495" s="785" t="s">
        <v>13</v>
      </c>
      <c r="C495" s="404"/>
      <c r="D495" s="404"/>
      <c r="E495" s="403"/>
      <c r="F495" s="417"/>
      <c r="G495" s="403"/>
      <c r="H495" s="403"/>
      <c r="I495" s="803" t="s">
        <v>2026</v>
      </c>
      <c r="J495" s="789" t="s">
        <v>2026</v>
      </c>
      <c r="K495" s="789" t="s">
        <v>977</v>
      </c>
      <c r="L495" s="804">
        <v>1</v>
      </c>
      <c r="M495" s="805">
        <v>45231</v>
      </c>
      <c r="N495" s="805">
        <v>45808</v>
      </c>
      <c r="O495" s="791">
        <f t="shared" si="18"/>
        <v>82.428571428571431</v>
      </c>
      <c r="P495" s="790">
        <v>1</v>
      </c>
      <c r="Q495" s="815" t="s">
        <v>2068</v>
      </c>
      <c r="R495" s="95">
        <f t="shared" si="17"/>
        <v>1</v>
      </c>
      <c r="S495" s="794" t="str">
        <f t="array" aca="1" ref="S495" ca="1">IF(ISNUMBER(R495),IF(R495=100%,"CUMPLIDA",IF(AND(ISNUMBER(N495),ISNUMBER(INDIRECT("FECHA_"&amp;$B495,1))), IF(N495&lt;=INDIRECT("FECHA_"&amp;$B495,1),"INCUMPLIDA","PROCESO"), "VERIFICAR FECHA")),"SIN VALOR AVANCE")</f>
        <v>CUMPLIDA</v>
      </c>
    </row>
    <row r="496" spans="1:19" ht="180.75">
      <c r="A496" s="846" t="s">
        <v>19</v>
      </c>
      <c r="B496" s="785" t="s">
        <v>13</v>
      </c>
      <c r="C496" s="404"/>
      <c r="D496" s="404"/>
      <c r="E496" s="403"/>
      <c r="F496" s="417"/>
      <c r="G496" s="403"/>
      <c r="H496" s="403"/>
      <c r="I496" s="803" t="s">
        <v>854</v>
      </c>
      <c r="J496" s="789" t="s">
        <v>421</v>
      </c>
      <c r="K496" s="789" t="s">
        <v>855</v>
      </c>
      <c r="L496" s="804">
        <v>7</v>
      </c>
      <c r="M496" s="805">
        <v>46024</v>
      </c>
      <c r="N496" s="805">
        <v>46660</v>
      </c>
      <c r="O496" s="791">
        <f t="shared" si="18"/>
        <v>90.857142857142861</v>
      </c>
      <c r="P496" s="790">
        <v>0</v>
      </c>
      <c r="Q496" s="815" t="s">
        <v>2062</v>
      </c>
      <c r="R496" s="95">
        <f t="shared" si="17"/>
        <v>0</v>
      </c>
      <c r="S496" s="794" t="str">
        <f t="array" aca="1" ref="S496" ca="1">IF(ISNUMBER(R496),IF(R496=100%,"CUMPLIDA",IF(AND(ISNUMBER(N496),ISNUMBER(INDIRECT("FECHA_"&amp;$B496,1))), IF(N496&lt;=INDIRECT("FECHA_"&amp;$B496,1),"INCUMPLIDA","PROCESO"), "VERIFICAR FECHA")),"SIN VALOR AVANCE")</f>
        <v>PROCESO</v>
      </c>
    </row>
    <row r="497" spans="1:19" ht="165.75">
      <c r="A497" s="846" t="s">
        <v>19</v>
      </c>
      <c r="B497" s="785" t="s">
        <v>13</v>
      </c>
      <c r="C497" s="404"/>
      <c r="D497" s="404"/>
      <c r="E497" s="403"/>
      <c r="F497" s="417"/>
      <c r="G497" s="403"/>
      <c r="H497" s="403"/>
      <c r="I497" s="803" t="s">
        <v>857</v>
      </c>
      <c r="J497" s="789" t="s">
        <v>425</v>
      </c>
      <c r="K497" s="789" t="s">
        <v>426</v>
      </c>
      <c r="L497" s="804">
        <v>1</v>
      </c>
      <c r="M497" s="805">
        <v>46024</v>
      </c>
      <c r="N497" s="805">
        <v>46660</v>
      </c>
      <c r="O497" s="791">
        <f t="shared" si="18"/>
        <v>90.857142857142861</v>
      </c>
      <c r="P497" s="790">
        <v>0</v>
      </c>
      <c r="Q497" s="815" t="s">
        <v>2069</v>
      </c>
      <c r="R497" s="95">
        <f t="shared" si="17"/>
        <v>0</v>
      </c>
      <c r="S497" s="794" t="str">
        <f t="array" aca="1" ref="S497" ca="1">IF(ISNUMBER(R497),IF(R497=100%,"CUMPLIDA",IF(AND(ISNUMBER(N497),ISNUMBER(INDIRECT("FECHA_"&amp;$B497,1))), IF(N497&lt;=INDIRECT("FECHA_"&amp;$B497,1),"INCUMPLIDA","PROCESO"), "VERIFICAR FECHA")),"SIN VALOR AVANCE")</f>
        <v>PROCESO</v>
      </c>
    </row>
    <row r="498" spans="1:19" ht="315.75">
      <c r="A498" s="846" t="s">
        <v>19</v>
      </c>
      <c r="B498" s="785" t="s">
        <v>13</v>
      </c>
      <c r="C498" s="404"/>
      <c r="D498" s="404"/>
      <c r="E498" s="403"/>
      <c r="F498" s="417"/>
      <c r="G498" s="403"/>
      <c r="H498" s="403"/>
      <c r="I498" s="803" t="s">
        <v>858</v>
      </c>
      <c r="J498" s="789" t="s">
        <v>428</v>
      </c>
      <c r="K498" s="789" t="s">
        <v>429</v>
      </c>
      <c r="L498" s="804">
        <v>2</v>
      </c>
      <c r="M498" s="805">
        <v>46024</v>
      </c>
      <c r="N498" s="805">
        <v>46660</v>
      </c>
      <c r="O498" s="791">
        <f t="shared" si="18"/>
        <v>90.857142857142861</v>
      </c>
      <c r="P498" s="790">
        <v>0</v>
      </c>
      <c r="Q498" s="815" t="s">
        <v>2070</v>
      </c>
      <c r="R498" s="95">
        <f t="shared" si="17"/>
        <v>0</v>
      </c>
      <c r="S498" s="794" t="str">
        <f t="array" aca="1" ref="S498" ca="1">IF(ISNUMBER(R498),IF(R498=100%,"CUMPLIDA",IF(AND(ISNUMBER(N498),ISNUMBER(INDIRECT("FECHA_"&amp;$B498,1))), IF(N498&lt;=INDIRECT("FECHA_"&amp;$B498,1),"INCUMPLIDA","PROCESO"), "VERIFICAR FECHA")),"SIN VALOR AVANCE")</f>
        <v>PROCESO</v>
      </c>
    </row>
    <row r="499" spans="1:19" ht="255.75">
      <c r="A499" s="846" t="s">
        <v>19</v>
      </c>
      <c r="B499" s="785" t="s">
        <v>13</v>
      </c>
      <c r="C499" s="404" t="s">
        <v>2965</v>
      </c>
      <c r="D499" s="404" t="s">
        <v>2017</v>
      </c>
      <c r="E499" s="403" t="s">
        <v>2966</v>
      </c>
      <c r="F499" s="417"/>
      <c r="G499" s="403"/>
      <c r="H499" s="403" t="s">
        <v>2967</v>
      </c>
      <c r="I499" s="803" t="s">
        <v>903</v>
      </c>
      <c r="J499" s="861" t="s">
        <v>1935</v>
      </c>
      <c r="K499" s="789" t="s">
        <v>1936</v>
      </c>
      <c r="L499" s="790">
        <v>1</v>
      </c>
      <c r="M499" s="806">
        <v>44044</v>
      </c>
      <c r="N499" s="806">
        <v>44196</v>
      </c>
      <c r="O499" s="791">
        <f t="shared" si="18"/>
        <v>21.714285714285715</v>
      </c>
      <c r="P499" s="790">
        <v>1</v>
      </c>
      <c r="Q499" s="789" t="s">
        <v>2968</v>
      </c>
      <c r="R499" s="95">
        <f t="shared" si="17"/>
        <v>1</v>
      </c>
      <c r="S499" s="794" t="str">
        <f t="array" aca="1" ref="S499" ca="1">IF(ISNUMBER(R499),IF(R499=100%,"CUMPLIDA",IF(AND(ISNUMBER(N499),ISNUMBER(INDIRECT("FECHA_"&amp;$B499,1))), IF(N499&lt;=INDIRECT("FECHA_"&amp;$B499,1),"INCUMPLIDA","PROCESO"), "VERIFICAR FECHA")),"SIN VALOR AVANCE")</f>
        <v>CUMPLIDA</v>
      </c>
    </row>
    <row r="500" spans="1:19" ht="75.75" customHeight="1">
      <c r="A500" s="846" t="s">
        <v>19</v>
      </c>
      <c r="B500" s="785" t="s">
        <v>13</v>
      </c>
      <c r="C500" s="404"/>
      <c r="D500" s="404"/>
      <c r="E500" s="403"/>
      <c r="F500" s="417"/>
      <c r="G500" s="403"/>
      <c r="H500" s="403"/>
      <c r="I500" s="801" t="s">
        <v>903</v>
      </c>
      <c r="J500" s="789" t="s">
        <v>831</v>
      </c>
      <c r="K500" s="789" t="s">
        <v>832</v>
      </c>
      <c r="L500" s="804">
        <v>1</v>
      </c>
      <c r="M500" s="806">
        <v>45231</v>
      </c>
      <c r="N500" s="806">
        <v>45504</v>
      </c>
      <c r="O500" s="791">
        <f t="shared" si="18"/>
        <v>39</v>
      </c>
      <c r="P500" s="790">
        <v>1</v>
      </c>
      <c r="Q500" s="815" t="s">
        <v>2969</v>
      </c>
      <c r="R500" s="95">
        <f t="shared" si="17"/>
        <v>1</v>
      </c>
      <c r="S500" s="794" t="str">
        <f t="array" aca="1" ref="S500" ca="1">IF(ISNUMBER(R500),IF(R500=100%,"CUMPLIDA",IF(AND(ISNUMBER(N500),ISNUMBER(INDIRECT("FECHA_"&amp;$B500,1))), IF(N500&lt;=INDIRECT("FECHA_"&amp;$B500,1),"INCUMPLIDA","PROCESO"), "VERIFICAR FECHA")),"SIN VALOR AVANCE")</f>
        <v>CUMPLIDA</v>
      </c>
    </row>
    <row r="501" spans="1:19" ht="330.75">
      <c r="A501" s="846" t="s">
        <v>19</v>
      </c>
      <c r="B501" s="785" t="s">
        <v>13</v>
      </c>
      <c r="C501" s="404"/>
      <c r="D501" s="404"/>
      <c r="E501" s="403"/>
      <c r="F501" s="417"/>
      <c r="G501" s="403"/>
      <c r="H501" s="403"/>
      <c r="I501" s="801"/>
      <c r="J501" s="789" t="s">
        <v>834</v>
      </c>
      <c r="K501" s="789" t="s">
        <v>835</v>
      </c>
      <c r="L501" s="804">
        <v>1</v>
      </c>
      <c r="M501" s="806">
        <v>45231</v>
      </c>
      <c r="N501" s="806">
        <v>45504</v>
      </c>
      <c r="O501" s="791">
        <f t="shared" si="18"/>
        <v>39</v>
      </c>
      <c r="P501" s="790">
        <v>1</v>
      </c>
      <c r="Q501" s="815" t="s">
        <v>2059</v>
      </c>
      <c r="R501" s="95">
        <f t="shared" si="17"/>
        <v>1</v>
      </c>
      <c r="S501" s="794" t="str">
        <f t="array" aca="1" ref="S501" ca="1">IF(ISNUMBER(R501),IF(R501=100%,"CUMPLIDA",IF(AND(ISNUMBER(N501),ISNUMBER(INDIRECT("FECHA_"&amp;$B501,1))), IF(N501&lt;=INDIRECT("FECHA_"&amp;$B501,1),"INCUMPLIDA","PROCESO"), "VERIFICAR FECHA")),"SIN VALOR AVANCE")</f>
        <v>CUMPLIDA</v>
      </c>
    </row>
    <row r="502" spans="1:19" ht="165.75">
      <c r="A502" s="846" t="s">
        <v>19</v>
      </c>
      <c r="B502" s="785" t="s">
        <v>13</v>
      </c>
      <c r="C502" s="404"/>
      <c r="D502" s="404"/>
      <c r="E502" s="403"/>
      <c r="F502" s="417"/>
      <c r="G502" s="403"/>
      <c r="H502" s="403"/>
      <c r="I502" s="803" t="s">
        <v>837</v>
      </c>
      <c r="J502" s="789" t="s">
        <v>838</v>
      </c>
      <c r="K502" s="789" t="s">
        <v>839</v>
      </c>
      <c r="L502" s="804">
        <v>1</v>
      </c>
      <c r="M502" s="805">
        <v>45323</v>
      </c>
      <c r="N502" s="805">
        <v>45747</v>
      </c>
      <c r="O502" s="791">
        <f t="shared" si="18"/>
        <v>60.571428571428569</v>
      </c>
      <c r="P502" s="790">
        <v>1</v>
      </c>
      <c r="Q502" s="815" t="s">
        <v>2060</v>
      </c>
      <c r="R502" s="95">
        <f t="shared" si="17"/>
        <v>1</v>
      </c>
      <c r="S502" s="794" t="str">
        <f t="array" aca="1" ref="S502" ca="1">IF(ISNUMBER(R502),IF(R502=100%,"CUMPLIDA",IF(AND(ISNUMBER(N502),ISNUMBER(INDIRECT("FECHA_"&amp;$B502,1))), IF(N502&lt;=INDIRECT("FECHA_"&amp;$B502,1),"INCUMPLIDA","PROCESO"), "VERIFICAR FECHA")),"SIN VALOR AVANCE")</f>
        <v>CUMPLIDA</v>
      </c>
    </row>
    <row r="503" spans="1:19" ht="105.75">
      <c r="A503" s="846" t="s">
        <v>19</v>
      </c>
      <c r="B503" s="785" t="s">
        <v>13</v>
      </c>
      <c r="C503" s="404"/>
      <c r="D503" s="404"/>
      <c r="E503" s="403"/>
      <c r="F503" s="417"/>
      <c r="G503" s="403"/>
      <c r="H503" s="403"/>
      <c r="I503" s="803" t="s">
        <v>841</v>
      </c>
      <c r="J503" s="789" t="s">
        <v>841</v>
      </c>
      <c r="K503" s="789" t="s">
        <v>842</v>
      </c>
      <c r="L503" s="804">
        <v>1</v>
      </c>
      <c r="M503" s="805">
        <v>45323</v>
      </c>
      <c r="N503" s="805">
        <v>45747</v>
      </c>
      <c r="O503" s="791">
        <f t="shared" si="18"/>
        <v>60.571428571428569</v>
      </c>
      <c r="P503" s="790">
        <v>1</v>
      </c>
      <c r="Q503" s="815" t="s">
        <v>2970</v>
      </c>
      <c r="R503" s="95">
        <f t="shared" si="17"/>
        <v>1</v>
      </c>
      <c r="S503" s="794" t="str">
        <f t="array" aca="1" ref="S503" ca="1">IF(ISNUMBER(R503),IF(R503=100%,"CUMPLIDA",IF(AND(ISNUMBER(N503),ISNUMBER(INDIRECT("FECHA_"&amp;$B503,1))), IF(N503&lt;=INDIRECT("FECHA_"&amp;$B503,1),"INCUMPLIDA","PROCESO"), "VERIFICAR FECHA")),"SIN VALOR AVANCE")</f>
        <v>CUMPLIDA</v>
      </c>
    </row>
    <row r="504" spans="1:19" ht="105.75">
      <c r="A504" s="846" t="s">
        <v>19</v>
      </c>
      <c r="B504" s="785" t="s">
        <v>13</v>
      </c>
      <c r="C504" s="404"/>
      <c r="D504" s="404"/>
      <c r="E504" s="403"/>
      <c r="F504" s="417"/>
      <c r="G504" s="403"/>
      <c r="H504" s="403"/>
      <c r="I504" s="803" t="s">
        <v>844</v>
      </c>
      <c r="J504" s="789" t="s">
        <v>845</v>
      </c>
      <c r="K504" s="789" t="s">
        <v>846</v>
      </c>
      <c r="L504" s="804">
        <v>1</v>
      </c>
      <c r="M504" s="805">
        <v>45231</v>
      </c>
      <c r="N504" s="805">
        <v>45747</v>
      </c>
      <c r="O504" s="791">
        <f t="shared" si="18"/>
        <v>73.714285714285708</v>
      </c>
      <c r="P504" s="790">
        <v>1</v>
      </c>
      <c r="Q504" s="789" t="s">
        <v>1938</v>
      </c>
      <c r="R504" s="95">
        <f t="shared" si="17"/>
        <v>1</v>
      </c>
      <c r="S504" s="794" t="str">
        <f t="array" aca="1" ref="S504" ca="1">IF(ISNUMBER(R504),IF(R504=100%,"CUMPLIDA",IF(AND(ISNUMBER(N504),ISNUMBER(INDIRECT("FECHA_"&amp;$B504,1))), IF(N504&lt;=INDIRECT("FECHA_"&amp;$B504,1),"INCUMPLIDA","PROCESO"), "VERIFICAR FECHA")),"SIN VALOR AVANCE")</f>
        <v>CUMPLIDA</v>
      </c>
    </row>
    <row r="505" spans="1:19" ht="165.75">
      <c r="A505" s="846" t="s">
        <v>19</v>
      </c>
      <c r="B505" s="785" t="s">
        <v>13</v>
      </c>
      <c r="C505" s="404"/>
      <c r="D505" s="404"/>
      <c r="E505" s="403"/>
      <c r="F505" s="417"/>
      <c r="G505" s="403"/>
      <c r="H505" s="403"/>
      <c r="I505" s="803" t="s">
        <v>847</v>
      </c>
      <c r="J505" s="789" t="s">
        <v>847</v>
      </c>
      <c r="K505" s="789" t="s">
        <v>1865</v>
      </c>
      <c r="L505" s="804">
        <v>1</v>
      </c>
      <c r="M505" s="805">
        <v>45323</v>
      </c>
      <c r="N505" s="805">
        <v>45747</v>
      </c>
      <c r="O505" s="791">
        <f t="shared" si="18"/>
        <v>60.571428571428569</v>
      </c>
      <c r="P505" s="790">
        <v>1</v>
      </c>
      <c r="Q505" s="815" t="s">
        <v>2060</v>
      </c>
      <c r="R505" s="95">
        <f t="shared" si="17"/>
        <v>1</v>
      </c>
      <c r="S505" s="794" t="str">
        <f t="array" aca="1" ref="S505" ca="1">IF(ISNUMBER(R505),IF(R505=100%,"CUMPLIDA",IF(AND(ISNUMBER(N505),ISNUMBER(INDIRECT("FECHA_"&amp;$B505,1))), IF(N505&lt;=INDIRECT("FECHA_"&amp;$B505,1),"INCUMPLIDA","PROCESO"), "VERIFICAR FECHA")),"SIN VALOR AVANCE")</f>
        <v>CUMPLIDA</v>
      </c>
    </row>
    <row r="506" spans="1:19" ht="105.75">
      <c r="A506" s="846" t="s">
        <v>19</v>
      </c>
      <c r="B506" s="785" t="s">
        <v>13</v>
      </c>
      <c r="C506" s="404"/>
      <c r="D506" s="404"/>
      <c r="E506" s="403"/>
      <c r="F506" s="417"/>
      <c r="G506" s="403"/>
      <c r="H506" s="403"/>
      <c r="I506" s="803" t="s">
        <v>2025</v>
      </c>
      <c r="J506" s="789" t="s">
        <v>2025</v>
      </c>
      <c r="K506" s="789" t="s">
        <v>850</v>
      </c>
      <c r="L506" s="804">
        <v>1</v>
      </c>
      <c r="M506" s="805">
        <v>45231</v>
      </c>
      <c r="N506" s="805">
        <v>45747</v>
      </c>
      <c r="O506" s="791">
        <f t="shared" si="18"/>
        <v>73.714285714285708</v>
      </c>
      <c r="P506" s="790">
        <v>1</v>
      </c>
      <c r="Q506" s="815" t="s">
        <v>2970</v>
      </c>
      <c r="R506" s="95">
        <f t="shared" si="17"/>
        <v>1</v>
      </c>
      <c r="S506" s="794" t="str">
        <f t="array" aca="1" ref="S506" ca="1">IF(ISNUMBER(R506),IF(R506=100%,"CUMPLIDA",IF(AND(ISNUMBER(N506),ISNUMBER(INDIRECT("FECHA_"&amp;$B506,1))), IF(N506&lt;=INDIRECT("FECHA_"&amp;$B506,1),"INCUMPLIDA","PROCESO"), "VERIFICAR FECHA")),"SIN VALOR AVANCE")</f>
        <v>CUMPLIDA</v>
      </c>
    </row>
    <row r="507" spans="1:19" ht="255.75">
      <c r="A507" s="846" t="s">
        <v>19</v>
      </c>
      <c r="B507" s="785" t="s">
        <v>13</v>
      </c>
      <c r="C507" s="404"/>
      <c r="D507" s="404"/>
      <c r="E507" s="403"/>
      <c r="F507" s="417"/>
      <c r="G507" s="403"/>
      <c r="H507" s="403"/>
      <c r="I507" s="803" t="s">
        <v>2026</v>
      </c>
      <c r="J507" s="789" t="s">
        <v>2026</v>
      </c>
      <c r="K507" s="789" t="s">
        <v>977</v>
      </c>
      <c r="L507" s="804">
        <v>1</v>
      </c>
      <c r="M507" s="805">
        <v>45231</v>
      </c>
      <c r="N507" s="805">
        <v>45808</v>
      </c>
      <c r="O507" s="791">
        <f t="shared" si="18"/>
        <v>82.428571428571431</v>
      </c>
      <c r="P507" s="790">
        <v>1</v>
      </c>
      <c r="Q507" s="815" t="s">
        <v>2037</v>
      </c>
      <c r="R507" s="95">
        <f t="shared" si="17"/>
        <v>1</v>
      </c>
      <c r="S507" s="794" t="str">
        <f t="array" aca="1" ref="S507" ca="1">IF(ISNUMBER(R507),IF(R507=100%,"CUMPLIDA",IF(AND(ISNUMBER(N507),ISNUMBER(INDIRECT("FECHA_"&amp;$B507,1))), IF(N507&lt;=INDIRECT("FECHA_"&amp;$B507,1),"INCUMPLIDA","PROCESO"), "VERIFICAR FECHA")),"SIN VALOR AVANCE")</f>
        <v>CUMPLIDA</v>
      </c>
    </row>
    <row r="508" spans="1:19" ht="180.75">
      <c r="A508" s="846" t="s">
        <v>19</v>
      </c>
      <c r="B508" s="785" t="s">
        <v>13</v>
      </c>
      <c r="C508" s="404"/>
      <c r="D508" s="404"/>
      <c r="E508" s="403"/>
      <c r="F508" s="417"/>
      <c r="G508" s="403"/>
      <c r="H508" s="403"/>
      <c r="I508" s="803" t="s">
        <v>854</v>
      </c>
      <c r="J508" s="789" t="s">
        <v>421</v>
      </c>
      <c r="K508" s="789" t="s">
        <v>855</v>
      </c>
      <c r="L508" s="804">
        <v>7</v>
      </c>
      <c r="M508" s="805">
        <v>46024</v>
      </c>
      <c r="N508" s="805">
        <v>46660</v>
      </c>
      <c r="O508" s="791">
        <f t="shared" si="18"/>
        <v>90.857142857142861</v>
      </c>
      <c r="P508" s="790">
        <v>0</v>
      </c>
      <c r="Q508" s="815" t="s">
        <v>2971</v>
      </c>
      <c r="R508" s="95">
        <f t="shared" si="17"/>
        <v>0</v>
      </c>
      <c r="S508" s="794" t="str">
        <f t="array" aca="1" ref="S508" ca="1">IF(ISNUMBER(R508),IF(R508=100%,"CUMPLIDA",IF(AND(ISNUMBER(N508),ISNUMBER(INDIRECT("FECHA_"&amp;$B508,1))), IF(N508&lt;=INDIRECT("FECHA_"&amp;$B508,1),"INCUMPLIDA","PROCESO"), "VERIFICAR FECHA")),"SIN VALOR AVANCE")</f>
        <v>PROCESO</v>
      </c>
    </row>
    <row r="509" spans="1:19" ht="180.75">
      <c r="A509" s="846" t="s">
        <v>19</v>
      </c>
      <c r="B509" s="785" t="s">
        <v>13</v>
      </c>
      <c r="C509" s="404"/>
      <c r="D509" s="404"/>
      <c r="E509" s="403"/>
      <c r="F509" s="417"/>
      <c r="G509" s="403"/>
      <c r="H509" s="403"/>
      <c r="I509" s="803" t="s">
        <v>857</v>
      </c>
      <c r="J509" s="789" t="s">
        <v>425</v>
      </c>
      <c r="K509" s="789" t="s">
        <v>426</v>
      </c>
      <c r="L509" s="804">
        <v>1</v>
      </c>
      <c r="M509" s="805">
        <v>46024</v>
      </c>
      <c r="N509" s="805">
        <v>46660</v>
      </c>
      <c r="O509" s="791">
        <f t="shared" si="18"/>
        <v>90.857142857142861</v>
      </c>
      <c r="P509" s="790">
        <v>0</v>
      </c>
      <c r="Q509" s="815" t="s">
        <v>2039</v>
      </c>
      <c r="R509" s="95">
        <f t="shared" si="17"/>
        <v>0</v>
      </c>
      <c r="S509" s="794" t="str">
        <f t="array" aca="1" ref="S509" ca="1">IF(ISNUMBER(R509),IF(R509=100%,"CUMPLIDA",IF(AND(ISNUMBER(N509),ISNUMBER(INDIRECT("FECHA_"&amp;$B509,1))), IF(N509&lt;=INDIRECT("FECHA_"&amp;$B509,1),"INCUMPLIDA","PROCESO"), "VERIFICAR FECHA")),"SIN VALOR AVANCE")</f>
        <v>PROCESO</v>
      </c>
    </row>
    <row r="510" spans="1:19" ht="301.5">
      <c r="A510" s="846" t="s">
        <v>19</v>
      </c>
      <c r="B510" s="785" t="s">
        <v>13</v>
      </c>
      <c r="C510" s="404"/>
      <c r="D510" s="404"/>
      <c r="E510" s="403"/>
      <c r="F510" s="417"/>
      <c r="G510" s="403"/>
      <c r="H510" s="403"/>
      <c r="I510" s="803" t="s">
        <v>858</v>
      </c>
      <c r="J510" s="789" t="s">
        <v>428</v>
      </c>
      <c r="K510" s="789" t="s">
        <v>429</v>
      </c>
      <c r="L510" s="804">
        <v>2</v>
      </c>
      <c r="M510" s="805">
        <v>46024</v>
      </c>
      <c r="N510" s="805">
        <v>46660</v>
      </c>
      <c r="O510" s="791">
        <f t="shared" si="18"/>
        <v>90.857142857142861</v>
      </c>
      <c r="P510" s="790">
        <v>0</v>
      </c>
      <c r="Q510" s="815" t="s">
        <v>2972</v>
      </c>
      <c r="R510" s="95">
        <f t="shared" si="17"/>
        <v>0</v>
      </c>
      <c r="S510" s="794" t="str">
        <f t="array" aca="1" ref="S510" ca="1">IF(ISNUMBER(R510),IF(R510=100%,"CUMPLIDA",IF(AND(ISNUMBER(N510),ISNUMBER(INDIRECT("FECHA_"&amp;$B510,1))), IF(N510&lt;=INDIRECT("FECHA_"&amp;$B510,1),"INCUMPLIDA","PROCESO"), "VERIFICAR FECHA")),"SIN VALOR AVANCE")</f>
        <v>PROCESO</v>
      </c>
    </row>
    <row r="511" spans="1:19" ht="255.75">
      <c r="A511" s="846" t="s">
        <v>19</v>
      </c>
      <c r="B511" s="785" t="s">
        <v>13</v>
      </c>
      <c r="C511" s="404" t="s">
        <v>2973</v>
      </c>
      <c r="D511" s="404" t="s">
        <v>2017</v>
      </c>
      <c r="E511" s="403" t="s">
        <v>2974</v>
      </c>
      <c r="F511" s="417"/>
      <c r="G511" s="403"/>
      <c r="H511" s="403" t="s">
        <v>2975</v>
      </c>
      <c r="I511" s="803" t="s">
        <v>903</v>
      </c>
      <c r="J511" s="861" t="s">
        <v>1935</v>
      </c>
      <c r="K511" s="789" t="s">
        <v>1936</v>
      </c>
      <c r="L511" s="790">
        <v>1</v>
      </c>
      <c r="M511" s="806">
        <v>44044</v>
      </c>
      <c r="N511" s="806">
        <v>44196</v>
      </c>
      <c r="O511" s="791">
        <f t="shared" si="18"/>
        <v>21.714285714285715</v>
      </c>
      <c r="P511" s="790">
        <v>1</v>
      </c>
      <c r="Q511" s="789" t="s">
        <v>2976</v>
      </c>
      <c r="R511" s="95">
        <f t="shared" si="17"/>
        <v>1</v>
      </c>
      <c r="S511" s="794" t="str">
        <f t="array" aca="1" ref="S511" ca="1">IF(ISNUMBER(R511),IF(R511=100%,"CUMPLIDA",IF(AND(ISNUMBER(N511),ISNUMBER(INDIRECT("FECHA_"&amp;$B511,1))), IF(N511&lt;=INDIRECT("FECHA_"&amp;$B511,1),"INCUMPLIDA","PROCESO"), "VERIFICAR FECHA")),"SIN VALOR AVANCE")</f>
        <v>CUMPLIDA</v>
      </c>
    </row>
    <row r="512" spans="1:19" ht="75.75" customHeight="1">
      <c r="A512" s="846" t="s">
        <v>19</v>
      </c>
      <c r="B512" s="785" t="s">
        <v>13</v>
      </c>
      <c r="C512" s="404"/>
      <c r="D512" s="404"/>
      <c r="E512" s="403"/>
      <c r="F512" s="417"/>
      <c r="G512" s="403"/>
      <c r="H512" s="403"/>
      <c r="I512" s="801" t="s">
        <v>903</v>
      </c>
      <c r="J512" s="789" t="s">
        <v>831</v>
      </c>
      <c r="K512" s="789" t="s">
        <v>832</v>
      </c>
      <c r="L512" s="804">
        <v>1</v>
      </c>
      <c r="M512" s="806">
        <v>45231</v>
      </c>
      <c r="N512" s="806">
        <v>45504</v>
      </c>
      <c r="O512" s="791">
        <f t="shared" si="18"/>
        <v>39</v>
      </c>
      <c r="P512" s="790">
        <v>1</v>
      </c>
      <c r="Q512" s="815" t="s">
        <v>2021</v>
      </c>
      <c r="R512" s="95">
        <f t="shared" si="17"/>
        <v>1</v>
      </c>
      <c r="S512" s="794" t="str">
        <f t="array" aca="1" ref="S512" ca="1">IF(ISNUMBER(R512),IF(R512=100%,"CUMPLIDA",IF(AND(ISNUMBER(N512),ISNUMBER(INDIRECT("FECHA_"&amp;$B512,1))), IF(N512&lt;=INDIRECT("FECHA_"&amp;$B512,1),"INCUMPLIDA","PROCESO"), "VERIFICAR FECHA")),"SIN VALOR AVANCE")</f>
        <v>CUMPLIDA</v>
      </c>
    </row>
    <row r="513" spans="1:19" ht="330.75">
      <c r="A513" s="846" t="s">
        <v>19</v>
      </c>
      <c r="B513" s="785" t="s">
        <v>13</v>
      </c>
      <c r="C513" s="404"/>
      <c r="D513" s="404"/>
      <c r="E513" s="403"/>
      <c r="F513" s="417"/>
      <c r="G513" s="403"/>
      <c r="H513" s="403"/>
      <c r="I513" s="801"/>
      <c r="J513" s="789" t="s">
        <v>834</v>
      </c>
      <c r="K513" s="789" t="s">
        <v>835</v>
      </c>
      <c r="L513" s="804">
        <v>1</v>
      </c>
      <c r="M513" s="806">
        <v>45231</v>
      </c>
      <c r="N513" s="806">
        <v>45504</v>
      </c>
      <c r="O513" s="791">
        <f t="shared" si="18"/>
        <v>39</v>
      </c>
      <c r="P513" s="790">
        <v>1</v>
      </c>
      <c r="Q513" s="815" t="s">
        <v>2059</v>
      </c>
      <c r="R513" s="95">
        <f t="shared" si="17"/>
        <v>1</v>
      </c>
      <c r="S513" s="794" t="str">
        <f t="array" aca="1" ref="S513" ca="1">IF(ISNUMBER(R513),IF(R513=100%,"CUMPLIDA",IF(AND(ISNUMBER(N513),ISNUMBER(INDIRECT("FECHA_"&amp;$B513,1))), IF(N513&lt;=INDIRECT("FECHA_"&amp;$B513,1),"INCUMPLIDA","PROCESO"), "VERIFICAR FECHA")),"SIN VALOR AVANCE")</f>
        <v>CUMPLIDA</v>
      </c>
    </row>
    <row r="514" spans="1:19" ht="180.75">
      <c r="A514" s="846" t="s">
        <v>19</v>
      </c>
      <c r="B514" s="785" t="s">
        <v>13</v>
      </c>
      <c r="C514" s="404"/>
      <c r="D514" s="404"/>
      <c r="E514" s="403"/>
      <c r="F514" s="417"/>
      <c r="G514" s="403"/>
      <c r="H514" s="403"/>
      <c r="I514" s="803" t="s">
        <v>837</v>
      </c>
      <c r="J514" s="789" t="s">
        <v>838</v>
      </c>
      <c r="K514" s="789" t="s">
        <v>839</v>
      </c>
      <c r="L514" s="804">
        <v>1</v>
      </c>
      <c r="M514" s="805">
        <v>45323</v>
      </c>
      <c r="N514" s="805">
        <v>45747</v>
      </c>
      <c r="O514" s="791">
        <f t="shared" si="18"/>
        <v>60.571428571428569</v>
      </c>
      <c r="P514" s="790">
        <v>1</v>
      </c>
      <c r="Q514" s="815" t="s">
        <v>2061</v>
      </c>
      <c r="R514" s="95">
        <f t="shared" si="17"/>
        <v>1</v>
      </c>
      <c r="S514" s="794" t="str">
        <f t="array" aca="1" ref="S514" ca="1">IF(ISNUMBER(R514),IF(R514=100%,"CUMPLIDA",IF(AND(ISNUMBER(N514),ISNUMBER(INDIRECT("FECHA_"&amp;$B514,1))), IF(N514&lt;=INDIRECT("FECHA_"&amp;$B514,1),"INCUMPLIDA","PROCESO"), "VERIFICAR FECHA")),"SIN VALOR AVANCE")</f>
        <v>CUMPLIDA</v>
      </c>
    </row>
    <row r="515" spans="1:19" ht="90.75">
      <c r="A515" s="846" t="s">
        <v>19</v>
      </c>
      <c r="B515" s="785" t="s">
        <v>13</v>
      </c>
      <c r="C515" s="404"/>
      <c r="D515" s="404"/>
      <c r="E515" s="403"/>
      <c r="F515" s="417"/>
      <c r="G515" s="403"/>
      <c r="H515" s="403"/>
      <c r="I515" s="803" t="s">
        <v>841</v>
      </c>
      <c r="J515" s="789" t="s">
        <v>841</v>
      </c>
      <c r="K515" s="789" t="s">
        <v>842</v>
      </c>
      <c r="L515" s="804">
        <v>1</v>
      </c>
      <c r="M515" s="805">
        <v>45323</v>
      </c>
      <c r="N515" s="805">
        <v>45747</v>
      </c>
      <c r="O515" s="791">
        <f t="shared" si="18"/>
        <v>60.571428571428569</v>
      </c>
      <c r="P515" s="790">
        <v>1</v>
      </c>
      <c r="Q515" s="815" t="s">
        <v>2977</v>
      </c>
      <c r="R515" s="95">
        <f t="shared" si="17"/>
        <v>1</v>
      </c>
      <c r="S515" s="794" t="str">
        <f t="array" aca="1" ref="S515" ca="1">IF(ISNUMBER(R515),IF(R515=100%,"CUMPLIDA",IF(AND(ISNUMBER(N515),ISNUMBER(INDIRECT("FECHA_"&amp;$B515,1))), IF(N515&lt;=INDIRECT("FECHA_"&amp;$B515,1),"INCUMPLIDA","PROCESO"), "VERIFICAR FECHA")),"SIN VALOR AVANCE")</f>
        <v>CUMPLIDA</v>
      </c>
    </row>
    <row r="516" spans="1:19" ht="105.75">
      <c r="A516" s="846" t="s">
        <v>19</v>
      </c>
      <c r="B516" s="785" t="s">
        <v>13</v>
      </c>
      <c r="C516" s="404"/>
      <c r="D516" s="404"/>
      <c r="E516" s="403"/>
      <c r="F516" s="417"/>
      <c r="G516" s="403"/>
      <c r="H516" s="403"/>
      <c r="I516" s="803" t="s">
        <v>844</v>
      </c>
      <c r="J516" s="789" t="s">
        <v>845</v>
      </c>
      <c r="K516" s="789" t="s">
        <v>846</v>
      </c>
      <c r="L516" s="804">
        <v>1</v>
      </c>
      <c r="M516" s="805">
        <v>45231</v>
      </c>
      <c r="N516" s="805">
        <v>45747</v>
      </c>
      <c r="O516" s="791">
        <f t="shared" si="18"/>
        <v>73.714285714285708</v>
      </c>
      <c r="P516" s="790">
        <v>1</v>
      </c>
      <c r="Q516" s="789" t="s">
        <v>1938</v>
      </c>
      <c r="R516" s="95">
        <f t="shared" si="17"/>
        <v>1</v>
      </c>
      <c r="S516" s="794" t="str">
        <f t="array" aca="1" ref="S516" ca="1">IF(ISNUMBER(R516),IF(R516=100%,"CUMPLIDA",IF(AND(ISNUMBER(N516),ISNUMBER(INDIRECT("FECHA_"&amp;$B516,1))), IF(N516&lt;=INDIRECT("FECHA_"&amp;$B516,1),"INCUMPLIDA","PROCESO"), "VERIFICAR FECHA")),"SIN VALOR AVANCE")</f>
        <v>CUMPLIDA</v>
      </c>
    </row>
    <row r="517" spans="1:19" ht="165.75">
      <c r="A517" s="846" t="s">
        <v>19</v>
      </c>
      <c r="B517" s="785" t="s">
        <v>13</v>
      </c>
      <c r="C517" s="404"/>
      <c r="D517" s="404"/>
      <c r="E517" s="403"/>
      <c r="F517" s="417"/>
      <c r="G517" s="403"/>
      <c r="H517" s="403"/>
      <c r="I517" s="803" t="s">
        <v>847</v>
      </c>
      <c r="J517" s="789" t="s">
        <v>847</v>
      </c>
      <c r="K517" s="789" t="s">
        <v>1865</v>
      </c>
      <c r="L517" s="804">
        <v>1</v>
      </c>
      <c r="M517" s="805">
        <v>45323</v>
      </c>
      <c r="N517" s="805">
        <v>45747</v>
      </c>
      <c r="O517" s="791">
        <f t="shared" si="18"/>
        <v>60.571428571428569</v>
      </c>
      <c r="P517" s="790">
        <v>1</v>
      </c>
      <c r="Q517" s="815" t="s">
        <v>2060</v>
      </c>
      <c r="R517" s="95">
        <f t="shared" si="17"/>
        <v>1</v>
      </c>
      <c r="S517" s="794" t="str">
        <f t="array" aca="1" ref="S517" ca="1">IF(ISNUMBER(R517),IF(R517=100%,"CUMPLIDA",IF(AND(ISNUMBER(N517),ISNUMBER(INDIRECT("FECHA_"&amp;$B517,1))), IF(N517&lt;=INDIRECT("FECHA_"&amp;$B517,1),"INCUMPLIDA","PROCESO"), "VERIFICAR FECHA")),"SIN VALOR AVANCE")</f>
        <v>CUMPLIDA</v>
      </c>
    </row>
    <row r="518" spans="1:19" ht="90.75">
      <c r="A518" s="846" t="s">
        <v>19</v>
      </c>
      <c r="B518" s="785" t="s">
        <v>13</v>
      </c>
      <c r="C518" s="404"/>
      <c r="D518" s="404"/>
      <c r="E518" s="403"/>
      <c r="F518" s="417"/>
      <c r="G518" s="403"/>
      <c r="H518" s="403"/>
      <c r="I518" s="803" t="s">
        <v>2025</v>
      </c>
      <c r="J518" s="789" t="s">
        <v>2025</v>
      </c>
      <c r="K518" s="789" t="s">
        <v>850</v>
      </c>
      <c r="L518" s="804">
        <v>1</v>
      </c>
      <c r="M518" s="805">
        <v>45231</v>
      </c>
      <c r="N518" s="805">
        <v>45747</v>
      </c>
      <c r="O518" s="791">
        <f t="shared" si="18"/>
        <v>73.714285714285708</v>
      </c>
      <c r="P518" s="790">
        <v>1</v>
      </c>
      <c r="Q518" s="815" t="s">
        <v>2977</v>
      </c>
      <c r="R518" s="95">
        <f t="shared" si="17"/>
        <v>1</v>
      </c>
      <c r="S518" s="794" t="str">
        <f t="array" aca="1" ref="S518" ca="1">IF(ISNUMBER(R518),IF(R518=100%,"CUMPLIDA",IF(AND(ISNUMBER(N518),ISNUMBER(INDIRECT("FECHA_"&amp;$B518,1))), IF(N518&lt;=INDIRECT("FECHA_"&amp;$B518,1),"INCUMPLIDA","PROCESO"), "VERIFICAR FECHA")),"SIN VALOR AVANCE")</f>
        <v>CUMPLIDA</v>
      </c>
    </row>
    <row r="519" spans="1:19" ht="240.75">
      <c r="A519" s="846" t="s">
        <v>19</v>
      </c>
      <c r="B519" s="785" t="s">
        <v>13</v>
      </c>
      <c r="C519" s="404"/>
      <c r="D519" s="404"/>
      <c r="E519" s="403"/>
      <c r="F519" s="417"/>
      <c r="G519" s="403"/>
      <c r="H519" s="403"/>
      <c r="I519" s="803" t="s">
        <v>2026</v>
      </c>
      <c r="J519" s="789" t="s">
        <v>2026</v>
      </c>
      <c r="K519" s="789" t="s">
        <v>977</v>
      </c>
      <c r="L519" s="804">
        <v>1</v>
      </c>
      <c r="M519" s="805">
        <v>45231</v>
      </c>
      <c r="N519" s="805">
        <v>45808</v>
      </c>
      <c r="O519" s="791">
        <f t="shared" si="18"/>
        <v>82.428571428571431</v>
      </c>
      <c r="P519" s="790">
        <v>1</v>
      </c>
      <c r="Q519" s="815" t="s">
        <v>2068</v>
      </c>
      <c r="R519" s="95">
        <f t="shared" ref="R519:R582" si="19">P519/L519</f>
        <v>1</v>
      </c>
      <c r="S519" s="794" t="str">
        <f t="array" aca="1" ref="S519" ca="1">IF(ISNUMBER(R519),IF(R519=100%,"CUMPLIDA",IF(AND(ISNUMBER(N519),ISNUMBER(INDIRECT("FECHA_"&amp;$B519,1))), IF(N519&lt;=INDIRECT("FECHA_"&amp;$B519,1),"INCUMPLIDA","PROCESO"), "VERIFICAR FECHA")),"SIN VALOR AVANCE")</f>
        <v>CUMPLIDA</v>
      </c>
    </row>
    <row r="520" spans="1:19" ht="195.75">
      <c r="A520" s="846" t="s">
        <v>19</v>
      </c>
      <c r="B520" s="785" t="s">
        <v>13</v>
      </c>
      <c r="C520" s="404"/>
      <c r="D520" s="404"/>
      <c r="E520" s="403"/>
      <c r="F520" s="417"/>
      <c r="G520" s="403"/>
      <c r="H520" s="403"/>
      <c r="I520" s="803" t="s">
        <v>854</v>
      </c>
      <c r="J520" s="789" t="s">
        <v>421</v>
      </c>
      <c r="K520" s="789" t="s">
        <v>855</v>
      </c>
      <c r="L520" s="804">
        <v>7</v>
      </c>
      <c r="M520" s="805">
        <v>46024</v>
      </c>
      <c r="N520" s="805">
        <v>46660</v>
      </c>
      <c r="O520" s="791">
        <f t="shared" ref="O520:O583" si="20">(N520-M520)/7</f>
        <v>90.857142857142861</v>
      </c>
      <c r="P520" s="790">
        <v>0</v>
      </c>
      <c r="Q520" s="815" t="s">
        <v>2978</v>
      </c>
      <c r="R520" s="95">
        <f t="shared" si="19"/>
        <v>0</v>
      </c>
      <c r="S520" s="794" t="str">
        <f t="array" aca="1" ref="S520" ca="1">IF(ISNUMBER(R520),IF(R520=100%,"CUMPLIDA",IF(AND(ISNUMBER(N520),ISNUMBER(INDIRECT("FECHA_"&amp;$B520,1))), IF(N520&lt;=INDIRECT("FECHA_"&amp;$B520,1),"INCUMPLIDA","PROCESO"), "VERIFICAR FECHA")),"SIN VALOR AVANCE")</f>
        <v>PROCESO</v>
      </c>
    </row>
    <row r="521" spans="1:19" ht="165.75">
      <c r="A521" s="846" t="s">
        <v>19</v>
      </c>
      <c r="B521" s="785" t="s">
        <v>13</v>
      </c>
      <c r="C521" s="404"/>
      <c r="D521" s="404"/>
      <c r="E521" s="403"/>
      <c r="F521" s="417"/>
      <c r="G521" s="403"/>
      <c r="H521" s="403"/>
      <c r="I521" s="803" t="s">
        <v>857</v>
      </c>
      <c r="J521" s="789" t="s">
        <v>425</v>
      </c>
      <c r="K521" s="789" t="s">
        <v>426</v>
      </c>
      <c r="L521" s="804">
        <v>1</v>
      </c>
      <c r="M521" s="805">
        <v>46024</v>
      </c>
      <c r="N521" s="805">
        <v>46660</v>
      </c>
      <c r="O521" s="791">
        <f t="shared" si="20"/>
        <v>90.857142857142861</v>
      </c>
      <c r="P521" s="790">
        <v>0</v>
      </c>
      <c r="Q521" s="815" t="s">
        <v>2069</v>
      </c>
      <c r="R521" s="95">
        <f t="shared" si="19"/>
        <v>0</v>
      </c>
      <c r="S521" s="794" t="str">
        <f t="array" aca="1" ref="S521" ca="1">IF(ISNUMBER(R521),IF(R521=100%,"CUMPLIDA",IF(AND(ISNUMBER(N521),ISNUMBER(INDIRECT("FECHA_"&amp;$B521,1))), IF(N521&lt;=INDIRECT("FECHA_"&amp;$B521,1),"INCUMPLIDA","PROCESO"), "VERIFICAR FECHA")),"SIN VALOR AVANCE")</f>
        <v>PROCESO</v>
      </c>
    </row>
    <row r="522" spans="1:19" ht="300.75">
      <c r="A522" s="846" t="s">
        <v>19</v>
      </c>
      <c r="B522" s="785" t="s">
        <v>13</v>
      </c>
      <c r="C522" s="404"/>
      <c r="D522" s="404"/>
      <c r="E522" s="403"/>
      <c r="F522" s="417"/>
      <c r="G522" s="403"/>
      <c r="H522" s="403"/>
      <c r="I522" s="803" t="s">
        <v>858</v>
      </c>
      <c r="J522" s="789" t="s">
        <v>428</v>
      </c>
      <c r="K522" s="789" t="s">
        <v>429</v>
      </c>
      <c r="L522" s="804">
        <v>2</v>
      </c>
      <c r="M522" s="805">
        <v>46024</v>
      </c>
      <c r="N522" s="805">
        <v>46660</v>
      </c>
      <c r="O522" s="791">
        <f t="shared" si="20"/>
        <v>90.857142857142861</v>
      </c>
      <c r="P522" s="790">
        <v>0</v>
      </c>
      <c r="Q522" s="815" t="s">
        <v>2040</v>
      </c>
      <c r="R522" s="95">
        <f t="shared" si="19"/>
        <v>0</v>
      </c>
      <c r="S522" s="794" t="str">
        <f t="array" aca="1" ref="S522" ca="1">IF(ISNUMBER(R522),IF(R522=100%,"CUMPLIDA",IF(AND(ISNUMBER(N522),ISNUMBER(INDIRECT("FECHA_"&amp;$B522,1))), IF(N522&lt;=INDIRECT("FECHA_"&amp;$B522,1),"INCUMPLIDA","PROCESO"), "VERIFICAR FECHA")),"SIN VALOR AVANCE")</f>
        <v>PROCESO</v>
      </c>
    </row>
    <row r="523" spans="1:19" ht="315.75">
      <c r="A523" s="846" t="s">
        <v>19</v>
      </c>
      <c r="B523" s="785" t="s">
        <v>13</v>
      </c>
      <c r="C523" s="404" t="s">
        <v>2979</v>
      </c>
      <c r="D523" s="404" t="s">
        <v>2042</v>
      </c>
      <c r="E523" s="403" t="s">
        <v>2980</v>
      </c>
      <c r="F523" s="417"/>
      <c r="G523" s="403"/>
      <c r="H523" s="880" t="s">
        <v>2981</v>
      </c>
      <c r="I523" s="873" t="s">
        <v>2045</v>
      </c>
      <c r="J523" s="816" t="s">
        <v>2046</v>
      </c>
      <c r="K523" s="789" t="s">
        <v>2047</v>
      </c>
      <c r="L523" s="790">
        <v>1</v>
      </c>
      <c r="M523" s="806">
        <v>45078</v>
      </c>
      <c r="N523" s="806">
        <v>45869</v>
      </c>
      <c r="O523" s="791">
        <f t="shared" si="20"/>
        <v>113</v>
      </c>
      <c r="P523" s="790">
        <v>1</v>
      </c>
      <c r="Q523" s="789" t="s">
        <v>2048</v>
      </c>
      <c r="R523" s="95">
        <f t="shared" si="19"/>
        <v>1</v>
      </c>
      <c r="S523" s="794" t="str">
        <f t="array" aca="1" ref="S523" ca="1">IF(ISNUMBER(R523),IF(R523=100%,"CUMPLIDA",IF(AND(ISNUMBER(N523),ISNUMBER(INDIRECT("FECHA_"&amp;$B523,1))), IF(N523&lt;=INDIRECT("FECHA_"&amp;$B523,1),"INCUMPLIDA","PROCESO"), "VERIFICAR FECHA")),"SIN VALOR AVANCE")</f>
        <v>CUMPLIDA</v>
      </c>
    </row>
    <row r="524" spans="1:19" ht="255.75">
      <c r="A524" s="846" t="s">
        <v>19</v>
      </c>
      <c r="B524" s="785" t="s">
        <v>13</v>
      </c>
      <c r="C524" s="404"/>
      <c r="D524" s="404"/>
      <c r="E524" s="403"/>
      <c r="F524" s="417"/>
      <c r="G524" s="403"/>
      <c r="H524" s="880"/>
      <c r="I524" s="873"/>
      <c r="J524" s="789" t="s">
        <v>2049</v>
      </c>
      <c r="K524" s="789" t="s">
        <v>2050</v>
      </c>
      <c r="L524" s="790">
        <v>1</v>
      </c>
      <c r="M524" s="806">
        <v>46204</v>
      </c>
      <c r="N524" s="879">
        <v>46446</v>
      </c>
      <c r="O524" s="791">
        <f t="shared" si="20"/>
        <v>34.571428571428569</v>
      </c>
      <c r="P524" s="790">
        <v>0.22</v>
      </c>
      <c r="Q524" s="789" t="s">
        <v>2051</v>
      </c>
      <c r="R524" s="95">
        <f t="shared" si="19"/>
        <v>0.22</v>
      </c>
      <c r="S524" s="794" t="str">
        <f t="array" aca="1" ref="S524" ca="1">IF(ISNUMBER(R524),IF(R524=100%,"CUMPLIDA",IF(AND(ISNUMBER(N524),ISNUMBER(INDIRECT("FECHA_"&amp;$B524,1))), IF(N524&lt;=INDIRECT("FECHA_"&amp;$B524,1),"INCUMPLIDA","PROCESO"), "VERIFICAR FECHA")),"SIN VALOR AVANCE")</f>
        <v>PROCESO</v>
      </c>
    </row>
    <row r="525" spans="1:19" ht="270.75">
      <c r="A525" s="846" t="s">
        <v>19</v>
      </c>
      <c r="B525" s="785" t="s">
        <v>13</v>
      </c>
      <c r="C525" s="404"/>
      <c r="D525" s="404"/>
      <c r="E525" s="403"/>
      <c r="F525" s="417"/>
      <c r="G525" s="403"/>
      <c r="H525" s="880"/>
      <c r="I525" s="873"/>
      <c r="J525" s="816" t="s">
        <v>2052</v>
      </c>
      <c r="K525" s="789" t="s">
        <v>2053</v>
      </c>
      <c r="L525" s="790">
        <v>1</v>
      </c>
      <c r="M525" s="806">
        <v>45597</v>
      </c>
      <c r="N525" s="806">
        <v>45716</v>
      </c>
      <c r="O525" s="791">
        <f t="shared" si="20"/>
        <v>17</v>
      </c>
      <c r="P525" s="790">
        <v>1</v>
      </c>
      <c r="Q525" s="789" t="s">
        <v>2054</v>
      </c>
      <c r="R525" s="95">
        <f t="shared" si="19"/>
        <v>1</v>
      </c>
      <c r="S525" s="794" t="str">
        <f t="array" aca="1" ref="S525" ca="1">IF(ISNUMBER(R525),IF(R525=100%,"CUMPLIDA",IF(AND(ISNUMBER(N525),ISNUMBER(INDIRECT("FECHA_"&amp;$B525,1))), IF(N525&lt;=INDIRECT("FECHA_"&amp;$B525,1),"INCUMPLIDA","PROCESO"), "VERIFICAR FECHA")),"SIN VALOR AVANCE")</f>
        <v>CUMPLIDA</v>
      </c>
    </row>
    <row r="526" spans="1:19" ht="255.75" customHeight="1">
      <c r="A526" s="846" t="s">
        <v>19</v>
      </c>
      <c r="B526" s="785" t="s">
        <v>13</v>
      </c>
      <c r="C526" s="404" t="s">
        <v>2982</v>
      </c>
      <c r="D526" s="404" t="s">
        <v>2983</v>
      </c>
      <c r="E526" s="403" t="s">
        <v>2984</v>
      </c>
      <c r="F526" s="417"/>
      <c r="G526" s="403"/>
      <c r="H526" s="403" t="s">
        <v>2985</v>
      </c>
      <c r="I526" s="803" t="s">
        <v>903</v>
      </c>
      <c r="J526" s="861" t="s">
        <v>1935</v>
      </c>
      <c r="K526" s="789" t="s">
        <v>1936</v>
      </c>
      <c r="L526" s="790">
        <v>1</v>
      </c>
      <c r="M526" s="806">
        <v>44044</v>
      </c>
      <c r="N526" s="806">
        <v>44196</v>
      </c>
      <c r="O526" s="791">
        <f t="shared" si="20"/>
        <v>21.714285714285715</v>
      </c>
      <c r="P526" s="790">
        <v>1</v>
      </c>
      <c r="Q526" s="789" t="s">
        <v>2986</v>
      </c>
      <c r="R526" s="95">
        <f t="shared" si="19"/>
        <v>1</v>
      </c>
      <c r="S526" s="794" t="str">
        <f t="array" aca="1" ref="S526" ca="1">IF(ISNUMBER(R526),IF(R526=100%,"CUMPLIDA",IF(AND(ISNUMBER(N526),ISNUMBER(INDIRECT("FECHA_"&amp;$B526,1))), IF(N526&lt;=INDIRECT("FECHA_"&amp;$B526,1),"INCUMPLIDA","PROCESO"), "VERIFICAR FECHA")),"SIN VALOR AVANCE")</f>
        <v>CUMPLIDA</v>
      </c>
    </row>
    <row r="527" spans="1:19" ht="75.75" customHeight="1">
      <c r="A527" s="846" t="s">
        <v>19</v>
      </c>
      <c r="B527" s="785" t="s">
        <v>13</v>
      </c>
      <c r="C527" s="404"/>
      <c r="D527" s="404"/>
      <c r="E527" s="403"/>
      <c r="F527" s="417"/>
      <c r="G527" s="403"/>
      <c r="H527" s="403"/>
      <c r="I527" s="801" t="s">
        <v>903</v>
      </c>
      <c r="J527" s="789" t="s">
        <v>831</v>
      </c>
      <c r="K527" s="789" t="s">
        <v>832</v>
      </c>
      <c r="L527" s="804">
        <v>1</v>
      </c>
      <c r="M527" s="806">
        <v>45231</v>
      </c>
      <c r="N527" s="806">
        <v>45504</v>
      </c>
      <c r="O527" s="791">
        <f t="shared" si="20"/>
        <v>39</v>
      </c>
      <c r="P527" s="790">
        <v>1</v>
      </c>
      <c r="Q527" s="815" t="s">
        <v>2021</v>
      </c>
      <c r="R527" s="95">
        <f t="shared" si="19"/>
        <v>1</v>
      </c>
      <c r="S527" s="794" t="str">
        <f t="array" aca="1" ref="S527" ca="1">IF(ISNUMBER(R527),IF(R527=100%,"CUMPLIDA",IF(AND(ISNUMBER(N527),ISNUMBER(INDIRECT("FECHA_"&amp;$B527,1))), IF(N527&lt;=INDIRECT("FECHA_"&amp;$B527,1),"INCUMPLIDA","PROCESO"), "VERIFICAR FECHA")),"SIN VALOR AVANCE")</f>
        <v>CUMPLIDA</v>
      </c>
    </row>
    <row r="528" spans="1:19" ht="330.75">
      <c r="A528" s="846" t="s">
        <v>19</v>
      </c>
      <c r="B528" s="785" t="s">
        <v>13</v>
      </c>
      <c r="C528" s="404"/>
      <c r="D528" s="404"/>
      <c r="E528" s="403"/>
      <c r="F528" s="417"/>
      <c r="G528" s="403"/>
      <c r="H528" s="403"/>
      <c r="I528" s="801"/>
      <c r="J528" s="789" t="s">
        <v>834</v>
      </c>
      <c r="K528" s="789" t="s">
        <v>835</v>
      </c>
      <c r="L528" s="804">
        <v>1</v>
      </c>
      <c r="M528" s="806">
        <v>45231</v>
      </c>
      <c r="N528" s="806">
        <v>45504</v>
      </c>
      <c r="O528" s="791">
        <f t="shared" si="20"/>
        <v>39</v>
      </c>
      <c r="P528" s="790">
        <v>1</v>
      </c>
      <c r="Q528" s="815" t="s">
        <v>2059</v>
      </c>
      <c r="R528" s="95">
        <f t="shared" si="19"/>
        <v>1</v>
      </c>
      <c r="S528" s="794" t="str">
        <f t="array" aca="1" ref="S528" ca="1">IF(ISNUMBER(R528),IF(R528=100%,"CUMPLIDA",IF(AND(ISNUMBER(N528),ISNUMBER(INDIRECT("FECHA_"&amp;$B528,1))), IF(N528&lt;=INDIRECT("FECHA_"&amp;$B528,1),"INCUMPLIDA","PROCESO"), "VERIFICAR FECHA")),"SIN VALOR AVANCE")</f>
        <v>CUMPLIDA</v>
      </c>
    </row>
    <row r="529" spans="1:19" ht="165.75">
      <c r="A529" s="846" t="s">
        <v>19</v>
      </c>
      <c r="B529" s="785" t="s">
        <v>13</v>
      </c>
      <c r="C529" s="404"/>
      <c r="D529" s="404"/>
      <c r="E529" s="403"/>
      <c r="F529" s="417"/>
      <c r="G529" s="403"/>
      <c r="H529" s="403"/>
      <c r="I529" s="803" t="s">
        <v>837</v>
      </c>
      <c r="J529" s="789" t="s">
        <v>838</v>
      </c>
      <c r="K529" s="789" t="s">
        <v>839</v>
      </c>
      <c r="L529" s="804">
        <v>1</v>
      </c>
      <c r="M529" s="805">
        <v>45323</v>
      </c>
      <c r="N529" s="805">
        <v>45747</v>
      </c>
      <c r="O529" s="791">
        <f t="shared" si="20"/>
        <v>60.571428571428569</v>
      </c>
      <c r="P529" s="790">
        <v>1</v>
      </c>
      <c r="Q529" s="815" t="s">
        <v>2060</v>
      </c>
      <c r="R529" s="95">
        <f t="shared" si="19"/>
        <v>1</v>
      </c>
      <c r="S529" s="794" t="str">
        <f t="array" aca="1" ref="S529" ca="1">IF(ISNUMBER(R529),IF(R529=100%,"CUMPLIDA",IF(AND(ISNUMBER(N529),ISNUMBER(INDIRECT("FECHA_"&amp;$B529,1))), IF(N529&lt;=INDIRECT("FECHA_"&amp;$B529,1),"INCUMPLIDA","PROCESO"), "VERIFICAR FECHA")),"SIN VALOR AVANCE")</f>
        <v>CUMPLIDA</v>
      </c>
    </row>
    <row r="530" spans="1:19" ht="90.75">
      <c r="A530" s="846" t="s">
        <v>19</v>
      </c>
      <c r="B530" s="785" t="s">
        <v>13</v>
      </c>
      <c r="C530" s="404"/>
      <c r="D530" s="404"/>
      <c r="E530" s="403"/>
      <c r="F530" s="417"/>
      <c r="G530" s="403"/>
      <c r="H530" s="403"/>
      <c r="I530" s="803" t="s">
        <v>841</v>
      </c>
      <c r="J530" s="789" t="s">
        <v>841</v>
      </c>
      <c r="K530" s="789" t="s">
        <v>842</v>
      </c>
      <c r="L530" s="804">
        <v>1</v>
      </c>
      <c r="M530" s="805">
        <v>45323</v>
      </c>
      <c r="N530" s="805">
        <v>45747</v>
      </c>
      <c r="O530" s="791">
        <f t="shared" si="20"/>
        <v>60.571428571428569</v>
      </c>
      <c r="P530" s="790">
        <v>1</v>
      </c>
      <c r="Q530" s="815" t="s">
        <v>2977</v>
      </c>
      <c r="R530" s="95">
        <f t="shared" si="19"/>
        <v>1</v>
      </c>
      <c r="S530" s="794" t="str">
        <f t="array" aca="1" ref="S530" ca="1">IF(ISNUMBER(R530),IF(R530=100%,"CUMPLIDA",IF(AND(ISNUMBER(N530),ISNUMBER(INDIRECT("FECHA_"&amp;$B530,1))), IF(N530&lt;=INDIRECT("FECHA_"&amp;$B530,1),"INCUMPLIDA","PROCESO"), "VERIFICAR FECHA")),"SIN VALOR AVANCE")</f>
        <v>CUMPLIDA</v>
      </c>
    </row>
    <row r="531" spans="1:19" ht="105.75">
      <c r="A531" s="846" t="s">
        <v>19</v>
      </c>
      <c r="B531" s="785" t="s">
        <v>13</v>
      </c>
      <c r="C531" s="404"/>
      <c r="D531" s="404"/>
      <c r="E531" s="403"/>
      <c r="F531" s="417"/>
      <c r="G531" s="403"/>
      <c r="H531" s="403"/>
      <c r="I531" s="803" t="s">
        <v>844</v>
      </c>
      <c r="J531" s="789" t="s">
        <v>845</v>
      </c>
      <c r="K531" s="789" t="s">
        <v>846</v>
      </c>
      <c r="L531" s="804">
        <v>1</v>
      </c>
      <c r="M531" s="805">
        <v>45231</v>
      </c>
      <c r="N531" s="805">
        <v>45747</v>
      </c>
      <c r="O531" s="791">
        <f t="shared" si="20"/>
        <v>73.714285714285708</v>
      </c>
      <c r="P531" s="790">
        <v>1</v>
      </c>
      <c r="Q531" s="789" t="s">
        <v>1938</v>
      </c>
      <c r="R531" s="95">
        <f t="shared" si="19"/>
        <v>1</v>
      </c>
      <c r="S531" s="794" t="str">
        <f t="array" aca="1" ref="S531" ca="1">IF(ISNUMBER(R531),IF(R531=100%,"CUMPLIDA",IF(AND(ISNUMBER(N531),ISNUMBER(INDIRECT("FECHA_"&amp;$B531,1))), IF(N531&lt;=INDIRECT("FECHA_"&amp;$B531,1),"INCUMPLIDA","PROCESO"), "VERIFICAR FECHA")),"SIN VALOR AVANCE")</f>
        <v>CUMPLIDA</v>
      </c>
    </row>
    <row r="532" spans="1:19" ht="165.75">
      <c r="A532" s="846" t="s">
        <v>19</v>
      </c>
      <c r="B532" s="785" t="s">
        <v>13</v>
      </c>
      <c r="C532" s="404"/>
      <c r="D532" s="404"/>
      <c r="E532" s="403"/>
      <c r="F532" s="417"/>
      <c r="G532" s="403"/>
      <c r="H532" s="403"/>
      <c r="I532" s="803" t="s">
        <v>847</v>
      </c>
      <c r="J532" s="789" t="s">
        <v>847</v>
      </c>
      <c r="K532" s="789" t="s">
        <v>1865</v>
      </c>
      <c r="L532" s="804">
        <v>1</v>
      </c>
      <c r="M532" s="805">
        <v>45323</v>
      </c>
      <c r="N532" s="805">
        <v>45747</v>
      </c>
      <c r="O532" s="791">
        <f t="shared" si="20"/>
        <v>60.571428571428569</v>
      </c>
      <c r="P532" s="790">
        <v>1</v>
      </c>
      <c r="Q532" s="815" t="s">
        <v>2060</v>
      </c>
      <c r="R532" s="95">
        <f t="shared" si="19"/>
        <v>1</v>
      </c>
      <c r="S532" s="794" t="str">
        <f t="array" aca="1" ref="S532" ca="1">IF(ISNUMBER(R532),IF(R532=100%,"CUMPLIDA",IF(AND(ISNUMBER(N532),ISNUMBER(INDIRECT("FECHA_"&amp;$B532,1))), IF(N532&lt;=INDIRECT("FECHA_"&amp;$B532,1),"INCUMPLIDA","PROCESO"), "VERIFICAR FECHA")),"SIN VALOR AVANCE")</f>
        <v>CUMPLIDA</v>
      </c>
    </row>
    <row r="533" spans="1:19" ht="90.75">
      <c r="A533" s="846" t="s">
        <v>19</v>
      </c>
      <c r="B533" s="785" t="s">
        <v>13</v>
      </c>
      <c r="C533" s="404"/>
      <c r="D533" s="404"/>
      <c r="E533" s="403"/>
      <c r="F533" s="417"/>
      <c r="G533" s="403"/>
      <c r="H533" s="403"/>
      <c r="I533" s="803" t="s">
        <v>2025</v>
      </c>
      <c r="J533" s="789" t="s">
        <v>2025</v>
      </c>
      <c r="K533" s="789" t="s">
        <v>850</v>
      </c>
      <c r="L533" s="804">
        <v>1</v>
      </c>
      <c r="M533" s="805">
        <v>45231</v>
      </c>
      <c r="N533" s="805">
        <v>45747</v>
      </c>
      <c r="O533" s="791">
        <f t="shared" si="20"/>
        <v>73.714285714285708</v>
      </c>
      <c r="P533" s="790">
        <v>1</v>
      </c>
      <c r="Q533" s="815" t="s">
        <v>2977</v>
      </c>
      <c r="R533" s="95">
        <f t="shared" si="19"/>
        <v>1</v>
      </c>
      <c r="S533" s="794" t="str">
        <f t="array" aca="1" ref="S533" ca="1">IF(ISNUMBER(R533),IF(R533=100%,"CUMPLIDA",IF(AND(ISNUMBER(N533),ISNUMBER(INDIRECT("FECHA_"&amp;$B533,1))), IF(N533&lt;=INDIRECT("FECHA_"&amp;$B533,1),"INCUMPLIDA","PROCESO"), "VERIFICAR FECHA")),"SIN VALOR AVANCE")</f>
        <v>CUMPLIDA</v>
      </c>
    </row>
    <row r="534" spans="1:19" ht="255.75">
      <c r="A534" s="846" t="s">
        <v>19</v>
      </c>
      <c r="B534" s="785" t="s">
        <v>13</v>
      </c>
      <c r="C534" s="404"/>
      <c r="D534" s="404"/>
      <c r="E534" s="403"/>
      <c r="F534" s="417"/>
      <c r="G534" s="403"/>
      <c r="H534" s="403"/>
      <c r="I534" s="803" t="s">
        <v>2026</v>
      </c>
      <c r="J534" s="789" t="s">
        <v>2026</v>
      </c>
      <c r="K534" s="789" t="s">
        <v>977</v>
      </c>
      <c r="L534" s="804">
        <v>1</v>
      </c>
      <c r="M534" s="805">
        <v>45231</v>
      </c>
      <c r="N534" s="805">
        <v>45808</v>
      </c>
      <c r="O534" s="791">
        <f t="shared" si="20"/>
        <v>82.428571428571431</v>
      </c>
      <c r="P534" s="790">
        <v>1</v>
      </c>
      <c r="Q534" s="815" t="s">
        <v>2037</v>
      </c>
      <c r="R534" s="95">
        <f t="shared" si="19"/>
        <v>1</v>
      </c>
      <c r="S534" s="794" t="str">
        <f t="array" aca="1" ref="S534" ca="1">IF(ISNUMBER(R534),IF(R534=100%,"CUMPLIDA",IF(AND(ISNUMBER(N534),ISNUMBER(INDIRECT("FECHA_"&amp;$B534,1))), IF(N534&lt;=INDIRECT("FECHA_"&amp;$B534,1),"INCUMPLIDA","PROCESO"), "VERIFICAR FECHA")),"SIN VALOR AVANCE")</f>
        <v>CUMPLIDA</v>
      </c>
    </row>
    <row r="535" spans="1:19" ht="180.75">
      <c r="A535" s="846" t="s">
        <v>19</v>
      </c>
      <c r="B535" s="785" t="s">
        <v>13</v>
      </c>
      <c r="C535" s="404"/>
      <c r="D535" s="404"/>
      <c r="E535" s="403"/>
      <c r="F535" s="417"/>
      <c r="G535" s="403"/>
      <c r="H535" s="403"/>
      <c r="I535" s="803" t="s">
        <v>854</v>
      </c>
      <c r="J535" s="789" t="s">
        <v>421</v>
      </c>
      <c r="K535" s="789" t="s">
        <v>855</v>
      </c>
      <c r="L535" s="804">
        <v>7</v>
      </c>
      <c r="M535" s="805">
        <v>46024</v>
      </c>
      <c r="N535" s="805">
        <v>46660</v>
      </c>
      <c r="O535" s="791">
        <f t="shared" si="20"/>
        <v>90.857142857142861</v>
      </c>
      <c r="P535" s="790">
        <v>0</v>
      </c>
      <c r="Q535" s="815" t="s">
        <v>2062</v>
      </c>
      <c r="R535" s="95">
        <f t="shared" si="19"/>
        <v>0</v>
      </c>
      <c r="S535" s="794" t="str">
        <f t="array" aca="1" ref="S535" ca="1">IF(ISNUMBER(R535),IF(R535=100%,"CUMPLIDA",IF(AND(ISNUMBER(N535),ISNUMBER(INDIRECT("FECHA_"&amp;$B535,1))), IF(N535&lt;=INDIRECT("FECHA_"&amp;$B535,1),"INCUMPLIDA","PROCESO"), "VERIFICAR FECHA")),"SIN VALOR AVANCE")</f>
        <v>PROCESO</v>
      </c>
    </row>
    <row r="536" spans="1:19" ht="180.75">
      <c r="A536" s="846" t="s">
        <v>19</v>
      </c>
      <c r="B536" s="785" t="s">
        <v>13</v>
      </c>
      <c r="C536" s="404"/>
      <c r="D536" s="404"/>
      <c r="E536" s="403"/>
      <c r="F536" s="417"/>
      <c r="G536" s="403"/>
      <c r="H536" s="403"/>
      <c r="I536" s="803" t="s">
        <v>857</v>
      </c>
      <c r="J536" s="789" t="s">
        <v>425</v>
      </c>
      <c r="K536" s="789" t="s">
        <v>426</v>
      </c>
      <c r="L536" s="804">
        <v>1</v>
      </c>
      <c r="M536" s="805">
        <v>46024</v>
      </c>
      <c r="N536" s="805">
        <v>46660</v>
      </c>
      <c r="O536" s="791">
        <f t="shared" si="20"/>
        <v>90.857142857142861</v>
      </c>
      <c r="P536" s="790">
        <v>0</v>
      </c>
      <c r="Q536" s="815" t="s">
        <v>2039</v>
      </c>
      <c r="R536" s="95">
        <f t="shared" si="19"/>
        <v>0</v>
      </c>
      <c r="S536" s="794" t="str">
        <f t="array" aca="1" ref="S536" ca="1">IF(ISNUMBER(R536),IF(R536=100%,"CUMPLIDA",IF(AND(ISNUMBER(N536),ISNUMBER(INDIRECT("FECHA_"&amp;$B536,1))), IF(N536&lt;=INDIRECT("FECHA_"&amp;$B536,1),"INCUMPLIDA","PROCESO"), "VERIFICAR FECHA")),"SIN VALOR AVANCE")</f>
        <v>PROCESO</v>
      </c>
    </row>
    <row r="537" spans="1:19" ht="300.75">
      <c r="A537" s="846" t="s">
        <v>19</v>
      </c>
      <c r="B537" s="785" t="s">
        <v>13</v>
      </c>
      <c r="C537" s="404"/>
      <c r="D537" s="404"/>
      <c r="E537" s="403"/>
      <c r="F537" s="417"/>
      <c r="G537" s="403"/>
      <c r="H537" s="403"/>
      <c r="I537" s="803" t="s">
        <v>858</v>
      </c>
      <c r="J537" s="789" t="s">
        <v>428</v>
      </c>
      <c r="K537" s="789" t="s">
        <v>429</v>
      </c>
      <c r="L537" s="804">
        <v>2</v>
      </c>
      <c r="M537" s="805">
        <v>46024</v>
      </c>
      <c r="N537" s="805">
        <v>46660</v>
      </c>
      <c r="O537" s="791">
        <f t="shared" si="20"/>
        <v>90.857142857142861</v>
      </c>
      <c r="P537" s="790">
        <v>0</v>
      </c>
      <c r="Q537" s="815" t="s">
        <v>2040</v>
      </c>
      <c r="R537" s="95">
        <f t="shared" si="19"/>
        <v>0</v>
      </c>
      <c r="S537" s="794" t="str">
        <f t="array" aca="1" ref="S537" ca="1">IF(ISNUMBER(R537),IF(R537=100%,"CUMPLIDA",IF(AND(ISNUMBER(N537),ISNUMBER(INDIRECT("FECHA_"&amp;$B537,1))), IF(N537&lt;=INDIRECT("FECHA_"&amp;$B537,1),"INCUMPLIDA","PROCESO"), "VERIFICAR FECHA")),"SIN VALOR AVANCE")</f>
        <v>PROCESO</v>
      </c>
    </row>
    <row r="538" spans="1:19" ht="270.75" customHeight="1">
      <c r="A538" s="846" t="s">
        <v>19</v>
      </c>
      <c r="B538" s="785" t="s">
        <v>13</v>
      </c>
      <c r="C538" s="404" t="s">
        <v>2987</v>
      </c>
      <c r="D538" s="404" t="s">
        <v>2988</v>
      </c>
      <c r="E538" s="403" t="s">
        <v>2989</v>
      </c>
      <c r="F538" s="417"/>
      <c r="G538" s="403"/>
      <c r="H538" s="403" t="s">
        <v>2990</v>
      </c>
      <c r="I538" s="803" t="s">
        <v>903</v>
      </c>
      <c r="J538" s="861" t="s">
        <v>1935</v>
      </c>
      <c r="K538" s="789" t="s">
        <v>1936</v>
      </c>
      <c r="L538" s="790">
        <v>1</v>
      </c>
      <c r="M538" s="806">
        <v>44044</v>
      </c>
      <c r="N538" s="806">
        <v>44196</v>
      </c>
      <c r="O538" s="791">
        <f t="shared" si="20"/>
        <v>21.714285714285715</v>
      </c>
      <c r="P538" s="790">
        <v>1</v>
      </c>
      <c r="Q538" s="789" t="s">
        <v>2991</v>
      </c>
      <c r="R538" s="95">
        <f t="shared" si="19"/>
        <v>1</v>
      </c>
      <c r="S538" s="794" t="str">
        <f t="array" aca="1" ref="S538" ca="1">IF(ISNUMBER(R538),IF(R538=100%,"CUMPLIDA",IF(AND(ISNUMBER(N538),ISNUMBER(INDIRECT("FECHA_"&amp;$B538,1))), IF(N538&lt;=INDIRECT("FECHA_"&amp;$B538,1),"INCUMPLIDA","PROCESO"), "VERIFICAR FECHA")),"SIN VALOR AVANCE")</f>
        <v>CUMPLIDA</v>
      </c>
    </row>
    <row r="539" spans="1:19" ht="75.75" customHeight="1">
      <c r="A539" s="846" t="s">
        <v>19</v>
      </c>
      <c r="B539" s="785" t="s">
        <v>13</v>
      </c>
      <c r="C539" s="404"/>
      <c r="D539" s="404"/>
      <c r="E539" s="403"/>
      <c r="F539" s="417"/>
      <c r="G539" s="403"/>
      <c r="H539" s="403"/>
      <c r="I539" s="801" t="s">
        <v>903</v>
      </c>
      <c r="J539" s="789" t="s">
        <v>831</v>
      </c>
      <c r="K539" s="789" t="s">
        <v>832</v>
      </c>
      <c r="L539" s="804">
        <v>1</v>
      </c>
      <c r="M539" s="806">
        <v>45231</v>
      </c>
      <c r="N539" s="806">
        <v>45504</v>
      </c>
      <c r="O539" s="791">
        <f t="shared" si="20"/>
        <v>39</v>
      </c>
      <c r="P539" s="790">
        <v>1</v>
      </c>
      <c r="Q539" s="815" t="s">
        <v>2021</v>
      </c>
      <c r="R539" s="95">
        <f t="shared" si="19"/>
        <v>1</v>
      </c>
      <c r="S539" s="794" t="str">
        <f t="array" aca="1" ref="S539" ca="1">IF(ISNUMBER(R539),IF(R539=100%,"CUMPLIDA",IF(AND(ISNUMBER(N539),ISNUMBER(INDIRECT("FECHA_"&amp;$B539,1))), IF(N539&lt;=INDIRECT("FECHA_"&amp;$B539,1),"INCUMPLIDA","PROCESO"), "VERIFICAR FECHA")),"SIN VALOR AVANCE")</f>
        <v>CUMPLIDA</v>
      </c>
    </row>
    <row r="540" spans="1:19" ht="330.75">
      <c r="A540" s="846" t="s">
        <v>19</v>
      </c>
      <c r="B540" s="785" t="s">
        <v>13</v>
      </c>
      <c r="C540" s="404"/>
      <c r="D540" s="404"/>
      <c r="E540" s="403"/>
      <c r="F540" s="417"/>
      <c r="G540" s="403"/>
      <c r="H540" s="403"/>
      <c r="I540" s="801"/>
      <c r="J540" s="789" t="s">
        <v>834</v>
      </c>
      <c r="K540" s="789" t="s">
        <v>835</v>
      </c>
      <c r="L540" s="804">
        <v>1</v>
      </c>
      <c r="M540" s="806">
        <v>45231</v>
      </c>
      <c r="N540" s="806">
        <v>45504</v>
      </c>
      <c r="O540" s="791">
        <f t="shared" si="20"/>
        <v>39</v>
      </c>
      <c r="P540" s="790">
        <v>1</v>
      </c>
      <c r="Q540" s="815" t="s">
        <v>2059</v>
      </c>
      <c r="R540" s="95">
        <f t="shared" si="19"/>
        <v>1</v>
      </c>
      <c r="S540" s="794" t="str">
        <f t="array" aca="1" ref="S540" ca="1">IF(ISNUMBER(R540),IF(R540=100%,"CUMPLIDA",IF(AND(ISNUMBER(N540),ISNUMBER(INDIRECT("FECHA_"&amp;$B540,1))), IF(N540&lt;=INDIRECT("FECHA_"&amp;$B540,1),"INCUMPLIDA","PROCESO"), "VERIFICAR FECHA")),"SIN VALOR AVANCE")</f>
        <v>CUMPLIDA</v>
      </c>
    </row>
    <row r="541" spans="1:19" ht="165.75">
      <c r="A541" s="846" t="s">
        <v>19</v>
      </c>
      <c r="B541" s="785" t="s">
        <v>13</v>
      </c>
      <c r="C541" s="404"/>
      <c r="D541" s="404"/>
      <c r="E541" s="403"/>
      <c r="F541" s="417"/>
      <c r="G541" s="403"/>
      <c r="H541" s="403"/>
      <c r="I541" s="803" t="s">
        <v>837</v>
      </c>
      <c r="J541" s="789" t="s">
        <v>838</v>
      </c>
      <c r="K541" s="789" t="s">
        <v>839</v>
      </c>
      <c r="L541" s="804">
        <v>1</v>
      </c>
      <c r="M541" s="805">
        <v>45323</v>
      </c>
      <c r="N541" s="805">
        <v>45747</v>
      </c>
      <c r="O541" s="791">
        <f t="shared" si="20"/>
        <v>60.571428571428569</v>
      </c>
      <c r="P541" s="790">
        <v>1</v>
      </c>
      <c r="Q541" s="815" t="s">
        <v>2060</v>
      </c>
      <c r="R541" s="95">
        <f t="shared" si="19"/>
        <v>1</v>
      </c>
      <c r="S541" s="794" t="str">
        <f t="array" aca="1" ref="S541" ca="1">IF(ISNUMBER(R541),IF(R541=100%,"CUMPLIDA",IF(AND(ISNUMBER(N541),ISNUMBER(INDIRECT("FECHA_"&amp;$B541,1))), IF(N541&lt;=INDIRECT("FECHA_"&amp;$B541,1),"INCUMPLIDA","PROCESO"), "VERIFICAR FECHA")),"SIN VALOR AVANCE")</f>
        <v>CUMPLIDA</v>
      </c>
    </row>
    <row r="542" spans="1:19" ht="90.75">
      <c r="A542" s="846" t="s">
        <v>19</v>
      </c>
      <c r="B542" s="785" t="s">
        <v>13</v>
      </c>
      <c r="C542" s="404"/>
      <c r="D542" s="404"/>
      <c r="E542" s="403"/>
      <c r="F542" s="417"/>
      <c r="G542" s="403"/>
      <c r="H542" s="403"/>
      <c r="I542" s="803" t="s">
        <v>841</v>
      </c>
      <c r="J542" s="789" t="s">
        <v>841</v>
      </c>
      <c r="K542" s="789" t="s">
        <v>842</v>
      </c>
      <c r="L542" s="804">
        <v>1</v>
      </c>
      <c r="M542" s="805">
        <v>45323</v>
      </c>
      <c r="N542" s="805">
        <v>45747</v>
      </c>
      <c r="O542" s="791">
        <f t="shared" si="20"/>
        <v>60.571428571428569</v>
      </c>
      <c r="P542" s="790">
        <v>1</v>
      </c>
      <c r="Q542" s="815" t="s">
        <v>2977</v>
      </c>
      <c r="R542" s="95">
        <f t="shared" si="19"/>
        <v>1</v>
      </c>
      <c r="S542" s="794" t="str">
        <f t="array" aca="1" ref="S542" ca="1">IF(ISNUMBER(R542),IF(R542=100%,"CUMPLIDA",IF(AND(ISNUMBER(N542),ISNUMBER(INDIRECT("FECHA_"&amp;$B542,1))), IF(N542&lt;=INDIRECT("FECHA_"&amp;$B542,1),"INCUMPLIDA","PROCESO"), "VERIFICAR FECHA")),"SIN VALOR AVANCE")</f>
        <v>CUMPLIDA</v>
      </c>
    </row>
    <row r="543" spans="1:19" ht="105.75">
      <c r="A543" s="846" t="s">
        <v>19</v>
      </c>
      <c r="B543" s="785" t="s">
        <v>13</v>
      </c>
      <c r="C543" s="404"/>
      <c r="D543" s="404"/>
      <c r="E543" s="403"/>
      <c r="F543" s="417"/>
      <c r="G543" s="403"/>
      <c r="H543" s="403"/>
      <c r="I543" s="803" t="s">
        <v>844</v>
      </c>
      <c r="J543" s="789" t="s">
        <v>845</v>
      </c>
      <c r="K543" s="789" t="s">
        <v>846</v>
      </c>
      <c r="L543" s="804">
        <v>1</v>
      </c>
      <c r="M543" s="805">
        <v>45231</v>
      </c>
      <c r="N543" s="805">
        <v>45747</v>
      </c>
      <c r="O543" s="791">
        <f t="shared" si="20"/>
        <v>73.714285714285708</v>
      </c>
      <c r="P543" s="790">
        <v>1</v>
      </c>
      <c r="Q543" s="789" t="s">
        <v>1938</v>
      </c>
      <c r="R543" s="95">
        <f t="shared" si="19"/>
        <v>1</v>
      </c>
      <c r="S543" s="794" t="str">
        <f t="array" aca="1" ref="S543" ca="1">IF(ISNUMBER(R543),IF(R543=100%,"CUMPLIDA",IF(AND(ISNUMBER(N543),ISNUMBER(INDIRECT("FECHA_"&amp;$B543,1))), IF(N543&lt;=INDIRECT("FECHA_"&amp;$B543,1),"INCUMPLIDA","PROCESO"), "VERIFICAR FECHA")),"SIN VALOR AVANCE")</f>
        <v>CUMPLIDA</v>
      </c>
    </row>
    <row r="544" spans="1:19" ht="165.75">
      <c r="A544" s="846" t="s">
        <v>19</v>
      </c>
      <c r="B544" s="785" t="s">
        <v>13</v>
      </c>
      <c r="C544" s="404"/>
      <c r="D544" s="404"/>
      <c r="E544" s="403"/>
      <c r="F544" s="417"/>
      <c r="G544" s="403"/>
      <c r="H544" s="403"/>
      <c r="I544" s="803" t="s">
        <v>847</v>
      </c>
      <c r="J544" s="789" t="s">
        <v>847</v>
      </c>
      <c r="K544" s="789" t="s">
        <v>1865</v>
      </c>
      <c r="L544" s="804">
        <v>1</v>
      </c>
      <c r="M544" s="805">
        <v>45323</v>
      </c>
      <c r="N544" s="805">
        <v>45747</v>
      </c>
      <c r="O544" s="791">
        <f t="shared" si="20"/>
        <v>60.571428571428569</v>
      </c>
      <c r="P544" s="790">
        <v>1</v>
      </c>
      <c r="Q544" s="815" t="s">
        <v>2060</v>
      </c>
      <c r="R544" s="95">
        <f t="shared" si="19"/>
        <v>1</v>
      </c>
      <c r="S544" s="794" t="str">
        <f t="array" aca="1" ref="S544" ca="1">IF(ISNUMBER(R544),IF(R544=100%,"CUMPLIDA",IF(AND(ISNUMBER(N544),ISNUMBER(INDIRECT("FECHA_"&amp;$B544,1))), IF(N544&lt;=INDIRECT("FECHA_"&amp;$B544,1),"INCUMPLIDA","PROCESO"), "VERIFICAR FECHA")),"SIN VALOR AVANCE")</f>
        <v>CUMPLIDA</v>
      </c>
    </row>
    <row r="545" spans="1:19" ht="90.75">
      <c r="A545" s="846" t="s">
        <v>19</v>
      </c>
      <c r="B545" s="785" t="s">
        <v>13</v>
      </c>
      <c r="C545" s="404"/>
      <c r="D545" s="404"/>
      <c r="E545" s="403"/>
      <c r="F545" s="417"/>
      <c r="G545" s="403"/>
      <c r="H545" s="403"/>
      <c r="I545" s="803" t="s">
        <v>2025</v>
      </c>
      <c r="J545" s="789" t="s">
        <v>2025</v>
      </c>
      <c r="K545" s="789" t="s">
        <v>850</v>
      </c>
      <c r="L545" s="804">
        <v>1</v>
      </c>
      <c r="M545" s="805">
        <v>45231</v>
      </c>
      <c r="N545" s="805">
        <v>45747</v>
      </c>
      <c r="O545" s="791">
        <f t="shared" si="20"/>
        <v>73.714285714285708</v>
      </c>
      <c r="P545" s="790">
        <v>1</v>
      </c>
      <c r="Q545" s="815" t="s">
        <v>2977</v>
      </c>
      <c r="R545" s="95">
        <f t="shared" si="19"/>
        <v>1</v>
      </c>
      <c r="S545" s="794" t="str">
        <f t="array" aca="1" ref="S545" ca="1">IF(ISNUMBER(R545),IF(R545=100%,"CUMPLIDA",IF(AND(ISNUMBER(N545),ISNUMBER(INDIRECT("FECHA_"&amp;$B545,1))), IF(N545&lt;=INDIRECT("FECHA_"&amp;$B545,1),"INCUMPLIDA","PROCESO"), "VERIFICAR FECHA")),"SIN VALOR AVANCE")</f>
        <v>CUMPLIDA</v>
      </c>
    </row>
    <row r="546" spans="1:19" ht="240.75">
      <c r="A546" s="846" t="s">
        <v>19</v>
      </c>
      <c r="B546" s="785" t="s">
        <v>13</v>
      </c>
      <c r="C546" s="404"/>
      <c r="D546" s="404"/>
      <c r="E546" s="403"/>
      <c r="F546" s="417"/>
      <c r="G546" s="403"/>
      <c r="H546" s="403"/>
      <c r="I546" s="803" t="s">
        <v>2026</v>
      </c>
      <c r="J546" s="789" t="s">
        <v>2026</v>
      </c>
      <c r="K546" s="789" t="s">
        <v>977</v>
      </c>
      <c r="L546" s="804">
        <v>1</v>
      </c>
      <c r="M546" s="805">
        <v>45231</v>
      </c>
      <c r="N546" s="805">
        <v>45808</v>
      </c>
      <c r="O546" s="791">
        <f t="shared" si="20"/>
        <v>82.428571428571431</v>
      </c>
      <c r="P546" s="790">
        <v>1</v>
      </c>
      <c r="Q546" s="815" t="s">
        <v>2068</v>
      </c>
      <c r="R546" s="95">
        <f t="shared" si="19"/>
        <v>1</v>
      </c>
      <c r="S546" s="794" t="str">
        <f t="array" aca="1" ref="S546" ca="1">IF(ISNUMBER(R546),IF(R546=100%,"CUMPLIDA",IF(AND(ISNUMBER(N546),ISNUMBER(INDIRECT("FECHA_"&amp;$B546,1))), IF(N546&lt;=INDIRECT("FECHA_"&amp;$B546,1),"INCUMPLIDA","PROCESO"), "VERIFICAR FECHA")),"SIN VALOR AVANCE")</f>
        <v>CUMPLIDA</v>
      </c>
    </row>
    <row r="547" spans="1:19" ht="180.75">
      <c r="A547" s="846" t="s">
        <v>19</v>
      </c>
      <c r="B547" s="785" t="s">
        <v>13</v>
      </c>
      <c r="C547" s="404"/>
      <c r="D547" s="404"/>
      <c r="E547" s="403"/>
      <c r="F547" s="417"/>
      <c r="G547" s="403"/>
      <c r="H547" s="403"/>
      <c r="I547" s="803" t="s">
        <v>854</v>
      </c>
      <c r="J547" s="789" t="s">
        <v>421</v>
      </c>
      <c r="K547" s="789" t="s">
        <v>855</v>
      </c>
      <c r="L547" s="804">
        <v>7</v>
      </c>
      <c r="M547" s="805">
        <v>46024</v>
      </c>
      <c r="N547" s="805">
        <v>46660</v>
      </c>
      <c r="O547" s="791">
        <f t="shared" si="20"/>
        <v>90.857142857142861</v>
      </c>
      <c r="P547" s="790">
        <v>0</v>
      </c>
      <c r="Q547" s="815" t="s">
        <v>2062</v>
      </c>
      <c r="R547" s="95">
        <f t="shared" si="19"/>
        <v>0</v>
      </c>
      <c r="S547" s="794" t="str">
        <f t="array" aca="1" ref="S547" ca="1">IF(ISNUMBER(R547),IF(R547=100%,"CUMPLIDA",IF(AND(ISNUMBER(N547),ISNUMBER(INDIRECT("FECHA_"&amp;$B547,1))), IF(N547&lt;=INDIRECT("FECHA_"&amp;$B547,1),"INCUMPLIDA","PROCESO"), "VERIFICAR FECHA")),"SIN VALOR AVANCE")</f>
        <v>PROCESO</v>
      </c>
    </row>
    <row r="548" spans="1:19" ht="165.75">
      <c r="A548" s="846" t="s">
        <v>19</v>
      </c>
      <c r="B548" s="785" t="s">
        <v>13</v>
      </c>
      <c r="C548" s="404"/>
      <c r="D548" s="404"/>
      <c r="E548" s="403"/>
      <c r="F548" s="417"/>
      <c r="G548" s="403"/>
      <c r="H548" s="403"/>
      <c r="I548" s="803" t="s">
        <v>857</v>
      </c>
      <c r="J548" s="789" t="s">
        <v>425</v>
      </c>
      <c r="K548" s="789" t="s">
        <v>426</v>
      </c>
      <c r="L548" s="804">
        <v>1</v>
      </c>
      <c r="M548" s="805">
        <v>46024</v>
      </c>
      <c r="N548" s="805">
        <v>46660</v>
      </c>
      <c r="O548" s="791">
        <f t="shared" si="20"/>
        <v>90.857142857142861</v>
      </c>
      <c r="P548" s="790">
        <v>0</v>
      </c>
      <c r="Q548" s="815" t="s">
        <v>2069</v>
      </c>
      <c r="R548" s="95">
        <f t="shared" si="19"/>
        <v>0</v>
      </c>
      <c r="S548" s="794" t="str">
        <f t="array" aca="1" ref="S548" ca="1">IF(ISNUMBER(R548),IF(R548=100%,"CUMPLIDA",IF(AND(ISNUMBER(N548),ISNUMBER(INDIRECT("FECHA_"&amp;$B548,1))), IF(N548&lt;=INDIRECT("FECHA_"&amp;$B548,1),"INCUMPLIDA","PROCESO"), "VERIFICAR FECHA")),"SIN VALOR AVANCE")</f>
        <v>PROCESO</v>
      </c>
    </row>
    <row r="549" spans="1:19" ht="300.75">
      <c r="A549" s="846" t="s">
        <v>19</v>
      </c>
      <c r="B549" s="785" t="s">
        <v>13</v>
      </c>
      <c r="C549" s="404"/>
      <c r="D549" s="404"/>
      <c r="E549" s="403"/>
      <c r="F549" s="417"/>
      <c r="G549" s="403"/>
      <c r="H549" s="403"/>
      <c r="I549" s="803" t="s">
        <v>858</v>
      </c>
      <c r="J549" s="789" t="s">
        <v>428</v>
      </c>
      <c r="K549" s="789" t="s">
        <v>429</v>
      </c>
      <c r="L549" s="804">
        <v>2</v>
      </c>
      <c r="M549" s="805">
        <v>46024</v>
      </c>
      <c r="N549" s="805">
        <v>46660</v>
      </c>
      <c r="O549" s="791">
        <f t="shared" si="20"/>
        <v>90.857142857142861</v>
      </c>
      <c r="P549" s="790">
        <v>0</v>
      </c>
      <c r="Q549" s="815" t="s">
        <v>2040</v>
      </c>
      <c r="R549" s="95">
        <f t="shared" si="19"/>
        <v>0</v>
      </c>
      <c r="S549" s="794" t="str">
        <f t="array" aca="1" ref="S549" ca="1">IF(ISNUMBER(R549),IF(R549=100%,"CUMPLIDA",IF(AND(ISNUMBER(N549),ISNUMBER(INDIRECT("FECHA_"&amp;$B549,1))), IF(N549&lt;=INDIRECT("FECHA_"&amp;$B549,1),"INCUMPLIDA","PROCESO"), "VERIFICAR FECHA")),"SIN VALOR AVANCE")</f>
        <v>PROCESO</v>
      </c>
    </row>
    <row r="550" spans="1:19" ht="255.75">
      <c r="A550" s="846" t="s">
        <v>19</v>
      </c>
      <c r="B550" s="785" t="s">
        <v>13</v>
      </c>
      <c r="C550" s="404" t="s">
        <v>2992</v>
      </c>
      <c r="D550" s="404" t="s">
        <v>2017</v>
      </c>
      <c r="E550" s="403" t="s">
        <v>2993</v>
      </c>
      <c r="F550" s="417"/>
      <c r="G550" s="403"/>
      <c r="H550" s="403" t="s">
        <v>2994</v>
      </c>
      <c r="I550" s="803" t="s">
        <v>903</v>
      </c>
      <c r="J550" s="861" t="s">
        <v>1935</v>
      </c>
      <c r="K550" s="789" t="s">
        <v>1936</v>
      </c>
      <c r="L550" s="790">
        <v>1</v>
      </c>
      <c r="M550" s="806">
        <v>44044</v>
      </c>
      <c r="N550" s="806">
        <v>44196</v>
      </c>
      <c r="O550" s="791">
        <f t="shared" si="20"/>
        <v>21.714285714285715</v>
      </c>
      <c r="P550" s="790">
        <v>1</v>
      </c>
      <c r="Q550" s="789" t="s">
        <v>2995</v>
      </c>
      <c r="R550" s="95">
        <f t="shared" si="19"/>
        <v>1</v>
      </c>
      <c r="S550" s="794" t="str">
        <f t="array" aca="1" ref="S550" ca="1">IF(ISNUMBER(R550),IF(R550=100%,"CUMPLIDA",IF(AND(ISNUMBER(N550),ISNUMBER(INDIRECT("FECHA_"&amp;$B550,1))), IF(N550&lt;=INDIRECT("FECHA_"&amp;$B550,1),"INCUMPLIDA","PROCESO"), "VERIFICAR FECHA")),"SIN VALOR AVANCE")</f>
        <v>CUMPLIDA</v>
      </c>
    </row>
    <row r="551" spans="1:19" ht="75.75" customHeight="1">
      <c r="A551" s="846" t="s">
        <v>19</v>
      </c>
      <c r="B551" s="785" t="s">
        <v>13</v>
      </c>
      <c r="C551" s="404"/>
      <c r="D551" s="404"/>
      <c r="E551" s="403"/>
      <c r="F551" s="417"/>
      <c r="G551" s="403"/>
      <c r="H551" s="403"/>
      <c r="I551" s="801" t="s">
        <v>903</v>
      </c>
      <c r="J551" s="789" t="s">
        <v>831</v>
      </c>
      <c r="K551" s="789" t="s">
        <v>832</v>
      </c>
      <c r="L551" s="804">
        <v>1</v>
      </c>
      <c r="M551" s="806">
        <v>45231</v>
      </c>
      <c r="N551" s="806">
        <v>45504</v>
      </c>
      <c r="O551" s="791">
        <f t="shared" si="20"/>
        <v>39</v>
      </c>
      <c r="P551" s="790">
        <v>1</v>
      </c>
      <c r="Q551" s="815" t="s">
        <v>2021</v>
      </c>
      <c r="R551" s="95">
        <f t="shared" si="19"/>
        <v>1</v>
      </c>
      <c r="S551" s="794" t="str">
        <f t="array" aca="1" ref="S551" ca="1">IF(ISNUMBER(R551),IF(R551=100%,"CUMPLIDA",IF(AND(ISNUMBER(N551),ISNUMBER(INDIRECT("FECHA_"&amp;$B551,1))), IF(N551&lt;=INDIRECT("FECHA_"&amp;$B551,1),"INCUMPLIDA","PROCESO"), "VERIFICAR FECHA")),"SIN VALOR AVANCE")</f>
        <v>CUMPLIDA</v>
      </c>
    </row>
    <row r="552" spans="1:19" ht="330.75">
      <c r="A552" s="846" t="s">
        <v>19</v>
      </c>
      <c r="B552" s="785" t="s">
        <v>13</v>
      </c>
      <c r="C552" s="404"/>
      <c r="D552" s="404"/>
      <c r="E552" s="403"/>
      <c r="F552" s="417"/>
      <c r="G552" s="403"/>
      <c r="H552" s="403"/>
      <c r="I552" s="801"/>
      <c r="J552" s="789" t="s">
        <v>834</v>
      </c>
      <c r="K552" s="789" t="s">
        <v>835</v>
      </c>
      <c r="L552" s="804">
        <v>1</v>
      </c>
      <c r="M552" s="806">
        <v>45231</v>
      </c>
      <c r="N552" s="806">
        <v>45504</v>
      </c>
      <c r="O552" s="791">
        <f t="shared" si="20"/>
        <v>39</v>
      </c>
      <c r="P552" s="790">
        <v>1</v>
      </c>
      <c r="Q552" s="815" t="s">
        <v>2059</v>
      </c>
      <c r="R552" s="95">
        <f t="shared" si="19"/>
        <v>1</v>
      </c>
      <c r="S552" s="794" t="str">
        <f t="array" aca="1" ref="S552" ca="1">IF(ISNUMBER(R552),IF(R552=100%,"CUMPLIDA",IF(AND(ISNUMBER(N552),ISNUMBER(INDIRECT("FECHA_"&amp;$B552,1))), IF(N552&lt;=INDIRECT("FECHA_"&amp;$B552,1),"INCUMPLIDA","PROCESO"), "VERIFICAR FECHA")),"SIN VALOR AVANCE")</f>
        <v>CUMPLIDA</v>
      </c>
    </row>
    <row r="553" spans="1:19" ht="165.75">
      <c r="A553" s="846" t="s">
        <v>19</v>
      </c>
      <c r="B553" s="785" t="s">
        <v>13</v>
      </c>
      <c r="C553" s="404"/>
      <c r="D553" s="404"/>
      <c r="E553" s="403"/>
      <c r="F553" s="417"/>
      <c r="G553" s="403"/>
      <c r="H553" s="403"/>
      <c r="I553" s="803" t="s">
        <v>837</v>
      </c>
      <c r="J553" s="789" t="s">
        <v>838</v>
      </c>
      <c r="K553" s="789" t="s">
        <v>839</v>
      </c>
      <c r="L553" s="804">
        <v>1</v>
      </c>
      <c r="M553" s="805">
        <v>45323</v>
      </c>
      <c r="N553" s="805">
        <v>45747</v>
      </c>
      <c r="O553" s="791">
        <f t="shared" si="20"/>
        <v>60.571428571428569</v>
      </c>
      <c r="P553" s="790">
        <v>1</v>
      </c>
      <c r="Q553" s="815" t="s">
        <v>2060</v>
      </c>
      <c r="R553" s="95">
        <f t="shared" si="19"/>
        <v>1</v>
      </c>
      <c r="S553" s="794" t="str">
        <f t="array" aca="1" ref="S553" ca="1">IF(ISNUMBER(R553),IF(R553=100%,"CUMPLIDA",IF(AND(ISNUMBER(N553),ISNUMBER(INDIRECT("FECHA_"&amp;$B553,1))), IF(N553&lt;=INDIRECT("FECHA_"&amp;$B553,1),"INCUMPLIDA","PROCESO"), "VERIFICAR FECHA")),"SIN VALOR AVANCE")</f>
        <v>CUMPLIDA</v>
      </c>
    </row>
    <row r="554" spans="1:19" ht="90.75">
      <c r="A554" s="846" t="s">
        <v>19</v>
      </c>
      <c r="B554" s="785" t="s">
        <v>13</v>
      </c>
      <c r="C554" s="404"/>
      <c r="D554" s="404"/>
      <c r="E554" s="403"/>
      <c r="F554" s="417"/>
      <c r="G554" s="403"/>
      <c r="H554" s="403"/>
      <c r="I554" s="803" t="s">
        <v>841</v>
      </c>
      <c r="J554" s="789" t="s">
        <v>841</v>
      </c>
      <c r="K554" s="789" t="s">
        <v>842</v>
      </c>
      <c r="L554" s="804">
        <v>1</v>
      </c>
      <c r="M554" s="805">
        <v>45323</v>
      </c>
      <c r="N554" s="805">
        <v>45747</v>
      </c>
      <c r="O554" s="791">
        <f t="shared" si="20"/>
        <v>60.571428571428569</v>
      </c>
      <c r="P554" s="790">
        <v>1</v>
      </c>
      <c r="Q554" s="815" t="s">
        <v>2977</v>
      </c>
      <c r="R554" s="95">
        <f t="shared" si="19"/>
        <v>1</v>
      </c>
      <c r="S554" s="794" t="str">
        <f t="array" aca="1" ref="S554" ca="1">IF(ISNUMBER(R554),IF(R554=100%,"CUMPLIDA",IF(AND(ISNUMBER(N554),ISNUMBER(INDIRECT("FECHA_"&amp;$B554,1))), IF(N554&lt;=INDIRECT("FECHA_"&amp;$B554,1),"INCUMPLIDA","PROCESO"), "VERIFICAR FECHA")),"SIN VALOR AVANCE")</f>
        <v>CUMPLIDA</v>
      </c>
    </row>
    <row r="555" spans="1:19" ht="105.75">
      <c r="A555" s="846" t="s">
        <v>19</v>
      </c>
      <c r="B555" s="785" t="s">
        <v>13</v>
      </c>
      <c r="C555" s="404"/>
      <c r="D555" s="404"/>
      <c r="E555" s="403"/>
      <c r="F555" s="417"/>
      <c r="G555" s="403"/>
      <c r="H555" s="403"/>
      <c r="I555" s="803" t="s">
        <v>844</v>
      </c>
      <c r="J555" s="789" t="s">
        <v>845</v>
      </c>
      <c r="K555" s="789" t="s">
        <v>846</v>
      </c>
      <c r="L555" s="804">
        <v>1</v>
      </c>
      <c r="M555" s="805">
        <v>45231</v>
      </c>
      <c r="N555" s="805">
        <v>45747</v>
      </c>
      <c r="O555" s="791">
        <f t="shared" si="20"/>
        <v>73.714285714285708</v>
      </c>
      <c r="P555" s="790">
        <v>1</v>
      </c>
      <c r="Q555" s="789" t="s">
        <v>1938</v>
      </c>
      <c r="R555" s="95">
        <f t="shared" si="19"/>
        <v>1</v>
      </c>
      <c r="S555" s="794" t="str">
        <f t="array" aca="1" ref="S555" ca="1">IF(ISNUMBER(R555),IF(R555=100%,"CUMPLIDA",IF(AND(ISNUMBER(N555),ISNUMBER(INDIRECT("FECHA_"&amp;$B555,1))), IF(N555&lt;=INDIRECT("FECHA_"&amp;$B555,1),"INCUMPLIDA","PROCESO"), "VERIFICAR FECHA")),"SIN VALOR AVANCE")</f>
        <v>CUMPLIDA</v>
      </c>
    </row>
    <row r="556" spans="1:19" ht="165.75">
      <c r="A556" s="846" t="s">
        <v>19</v>
      </c>
      <c r="B556" s="785" t="s">
        <v>13</v>
      </c>
      <c r="C556" s="404"/>
      <c r="D556" s="404"/>
      <c r="E556" s="403"/>
      <c r="F556" s="417"/>
      <c r="G556" s="403"/>
      <c r="H556" s="403"/>
      <c r="I556" s="803" t="s">
        <v>847</v>
      </c>
      <c r="J556" s="789" t="s">
        <v>847</v>
      </c>
      <c r="K556" s="789" t="s">
        <v>1865</v>
      </c>
      <c r="L556" s="804">
        <v>1</v>
      </c>
      <c r="M556" s="805">
        <v>45323</v>
      </c>
      <c r="N556" s="805">
        <v>45747</v>
      </c>
      <c r="O556" s="791">
        <f t="shared" si="20"/>
        <v>60.571428571428569</v>
      </c>
      <c r="P556" s="790">
        <v>1</v>
      </c>
      <c r="Q556" s="815" t="s">
        <v>2060</v>
      </c>
      <c r="R556" s="95">
        <f t="shared" si="19"/>
        <v>1</v>
      </c>
      <c r="S556" s="794" t="str">
        <f t="array" aca="1" ref="S556" ca="1">IF(ISNUMBER(R556),IF(R556=100%,"CUMPLIDA",IF(AND(ISNUMBER(N556),ISNUMBER(INDIRECT("FECHA_"&amp;$B556,1))), IF(N556&lt;=INDIRECT("FECHA_"&amp;$B556,1),"INCUMPLIDA","PROCESO"), "VERIFICAR FECHA")),"SIN VALOR AVANCE")</f>
        <v>CUMPLIDA</v>
      </c>
    </row>
    <row r="557" spans="1:19" ht="90.75">
      <c r="A557" s="846" t="s">
        <v>19</v>
      </c>
      <c r="B557" s="785" t="s">
        <v>13</v>
      </c>
      <c r="C557" s="404"/>
      <c r="D557" s="404"/>
      <c r="E557" s="403"/>
      <c r="F557" s="417"/>
      <c r="G557" s="403"/>
      <c r="H557" s="403"/>
      <c r="I557" s="803" t="s">
        <v>2025</v>
      </c>
      <c r="J557" s="789" t="s">
        <v>2025</v>
      </c>
      <c r="K557" s="789" t="s">
        <v>850</v>
      </c>
      <c r="L557" s="804">
        <v>1</v>
      </c>
      <c r="M557" s="805">
        <v>45231</v>
      </c>
      <c r="N557" s="805">
        <v>45747</v>
      </c>
      <c r="O557" s="791">
        <f t="shared" si="20"/>
        <v>73.714285714285708</v>
      </c>
      <c r="P557" s="790">
        <v>1</v>
      </c>
      <c r="Q557" s="815" t="s">
        <v>2977</v>
      </c>
      <c r="R557" s="95">
        <f t="shared" si="19"/>
        <v>1</v>
      </c>
      <c r="S557" s="794" t="str">
        <f t="array" aca="1" ref="S557" ca="1">IF(ISNUMBER(R557),IF(R557=100%,"CUMPLIDA",IF(AND(ISNUMBER(N557),ISNUMBER(INDIRECT("FECHA_"&amp;$B557,1))), IF(N557&lt;=INDIRECT("FECHA_"&amp;$B557,1),"INCUMPLIDA","PROCESO"), "VERIFICAR FECHA")),"SIN VALOR AVANCE")</f>
        <v>CUMPLIDA</v>
      </c>
    </row>
    <row r="558" spans="1:19" ht="240.75">
      <c r="A558" s="846" t="s">
        <v>19</v>
      </c>
      <c r="B558" s="785" t="s">
        <v>13</v>
      </c>
      <c r="C558" s="404"/>
      <c r="D558" s="404"/>
      <c r="E558" s="403"/>
      <c r="F558" s="417"/>
      <c r="G558" s="403"/>
      <c r="H558" s="403"/>
      <c r="I558" s="803" t="s">
        <v>2026</v>
      </c>
      <c r="J558" s="789" t="s">
        <v>2026</v>
      </c>
      <c r="K558" s="789" t="s">
        <v>977</v>
      </c>
      <c r="L558" s="804">
        <v>1</v>
      </c>
      <c r="M558" s="805">
        <v>45231</v>
      </c>
      <c r="N558" s="805">
        <v>45808</v>
      </c>
      <c r="O558" s="791">
        <f t="shared" si="20"/>
        <v>82.428571428571431</v>
      </c>
      <c r="P558" s="790">
        <v>1</v>
      </c>
      <c r="Q558" s="815" t="s">
        <v>2068</v>
      </c>
      <c r="R558" s="95">
        <f t="shared" si="19"/>
        <v>1</v>
      </c>
      <c r="S558" s="794" t="str">
        <f t="array" aca="1" ref="S558" ca="1">IF(ISNUMBER(R558),IF(R558=100%,"CUMPLIDA",IF(AND(ISNUMBER(N558),ISNUMBER(INDIRECT("FECHA_"&amp;$B558,1))), IF(N558&lt;=INDIRECT("FECHA_"&amp;$B558,1),"INCUMPLIDA","PROCESO"), "VERIFICAR FECHA")),"SIN VALOR AVANCE")</f>
        <v>CUMPLIDA</v>
      </c>
    </row>
    <row r="559" spans="1:19" ht="180.75">
      <c r="A559" s="846" t="s">
        <v>19</v>
      </c>
      <c r="B559" s="785" t="s">
        <v>13</v>
      </c>
      <c r="C559" s="404"/>
      <c r="D559" s="404"/>
      <c r="E559" s="403"/>
      <c r="F559" s="417"/>
      <c r="G559" s="403"/>
      <c r="H559" s="403"/>
      <c r="I559" s="803" t="s">
        <v>854</v>
      </c>
      <c r="J559" s="789" t="s">
        <v>421</v>
      </c>
      <c r="K559" s="789" t="s">
        <v>855</v>
      </c>
      <c r="L559" s="804">
        <v>7</v>
      </c>
      <c r="M559" s="805">
        <v>46024</v>
      </c>
      <c r="N559" s="805">
        <v>46660</v>
      </c>
      <c r="O559" s="791">
        <f t="shared" si="20"/>
        <v>90.857142857142861</v>
      </c>
      <c r="P559" s="790">
        <v>0</v>
      </c>
      <c r="Q559" s="815" t="s">
        <v>2062</v>
      </c>
      <c r="R559" s="95">
        <f t="shared" si="19"/>
        <v>0</v>
      </c>
      <c r="S559" s="794" t="str">
        <f t="array" aca="1" ref="S559" ca="1">IF(ISNUMBER(R559),IF(R559=100%,"CUMPLIDA",IF(AND(ISNUMBER(N559),ISNUMBER(INDIRECT("FECHA_"&amp;$B559,1))), IF(N559&lt;=INDIRECT("FECHA_"&amp;$B559,1),"INCUMPLIDA","PROCESO"), "VERIFICAR FECHA")),"SIN VALOR AVANCE")</f>
        <v>PROCESO</v>
      </c>
    </row>
    <row r="560" spans="1:19" ht="165.75">
      <c r="A560" s="846" t="s">
        <v>19</v>
      </c>
      <c r="B560" s="785" t="s">
        <v>13</v>
      </c>
      <c r="C560" s="404"/>
      <c r="D560" s="404"/>
      <c r="E560" s="403"/>
      <c r="F560" s="417"/>
      <c r="G560" s="403"/>
      <c r="H560" s="403"/>
      <c r="I560" s="803" t="s">
        <v>857</v>
      </c>
      <c r="J560" s="789" t="s">
        <v>425</v>
      </c>
      <c r="K560" s="789" t="s">
        <v>426</v>
      </c>
      <c r="L560" s="804">
        <v>1</v>
      </c>
      <c r="M560" s="805">
        <v>46024</v>
      </c>
      <c r="N560" s="805">
        <v>46660</v>
      </c>
      <c r="O560" s="791">
        <f t="shared" si="20"/>
        <v>90.857142857142861</v>
      </c>
      <c r="P560" s="790">
        <v>0</v>
      </c>
      <c r="Q560" s="815" t="s">
        <v>2069</v>
      </c>
      <c r="R560" s="95">
        <f t="shared" si="19"/>
        <v>0</v>
      </c>
      <c r="S560" s="794" t="str">
        <f t="array" aca="1" ref="S560" ca="1">IF(ISNUMBER(R560),IF(R560=100%,"CUMPLIDA",IF(AND(ISNUMBER(N560),ISNUMBER(INDIRECT("FECHA_"&amp;$B560,1))), IF(N560&lt;=INDIRECT("FECHA_"&amp;$B560,1),"INCUMPLIDA","PROCESO"), "VERIFICAR FECHA")),"SIN VALOR AVANCE")</f>
        <v>PROCESO</v>
      </c>
    </row>
    <row r="561" spans="1:19" ht="300.75">
      <c r="A561" s="846" t="s">
        <v>19</v>
      </c>
      <c r="B561" s="785" t="s">
        <v>13</v>
      </c>
      <c r="C561" s="404"/>
      <c r="D561" s="404"/>
      <c r="E561" s="403"/>
      <c r="F561" s="417"/>
      <c r="G561" s="403"/>
      <c r="H561" s="403"/>
      <c r="I561" s="803" t="s">
        <v>858</v>
      </c>
      <c r="J561" s="789" t="s">
        <v>428</v>
      </c>
      <c r="K561" s="789" t="s">
        <v>429</v>
      </c>
      <c r="L561" s="804">
        <v>2</v>
      </c>
      <c r="M561" s="805">
        <v>46024</v>
      </c>
      <c r="N561" s="805">
        <v>46660</v>
      </c>
      <c r="O561" s="791">
        <f t="shared" si="20"/>
        <v>90.857142857142861</v>
      </c>
      <c r="P561" s="790">
        <v>0</v>
      </c>
      <c r="Q561" s="815" t="s">
        <v>2040</v>
      </c>
      <c r="R561" s="95">
        <f t="shared" si="19"/>
        <v>0</v>
      </c>
      <c r="S561" s="794" t="str">
        <f t="array" aca="1" ref="S561" ca="1">IF(ISNUMBER(R561),IF(R561=100%,"CUMPLIDA",IF(AND(ISNUMBER(N561),ISNUMBER(INDIRECT("FECHA_"&amp;$B561,1))), IF(N561&lt;=INDIRECT("FECHA_"&amp;$B561,1),"INCUMPLIDA","PROCESO"), "VERIFICAR FECHA")),"SIN VALOR AVANCE")</f>
        <v>PROCESO</v>
      </c>
    </row>
    <row r="562" spans="1:19" ht="255.75">
      <c r="A562" s="846" t="s">
        <v>19</v>
      </c>
      <c r="B562" s="785" t="s">
        <v>13</v>
      </c>
      <c r="C562" s="404" t="s">
        <v>2996</v>
      </c>
      <c r="D562" s="404" t="s">
        <v>2042</v>
      </c>
      <c r="E562" s="403" t="s">
        <v>2997</v>
      </c>
      <c r="F562" s="417"/>
      <c r="G562" s="403"/>
      <c r="H562" s="403" t="s">
        <v>2998</v>
      </c>
      <c r="I562" s="803" t="s">
        <v>903</v>
      </c>
      <c r="J562" s="861" t="s">
        <v>1935</v>
      </c>
      <c r="K562" s="789" t="s">
        <v>1936</v>
      </c>
      <c r="L562" s="790">
        <v>1</v>
      </c>
      <c r="M562" s="806">
        <v>44044</v>
      </c>
      <c r="N562" s="806">
        <v>44196</v>
      </c>
      <c r="O562" s="791">
        <f t="shared" si="20"/>
        <v>21.714285714285715</v>
      </c>
      <c r="P562" s="790">
        <v>1</v>
      </c>
      <c r="Q562" s="789" t="s">
        <v>2999</v>
      </c>
      <c r="R562" s="95">
        <f t="shared" si="19"/>
        <v>1</v>
      </c>
      <c r="S562" s="794" t="str">
        <f t="array" aca="1" ref="S562" ca="1">IF(ISNUMBER(R562),IF(R562=100%,"CUMPLIDA",IF(AND(ISNUMBER(N562),ISNUMBER(INDIRECT("FECHA_"&amp;$B562,1))), IF(N562&lt;=INDIRECT("FECHA_"&amp;$B562,1),"INCUMPLIDA","PROCESO"), "VERIFICAR FECHA")),"SIN VALOR AVANCE")</f>
        <v>CUMPLIDA</v>
      </c>
    </row>
    <row r="563" spans="1:19" ht="75.75" customHeight="1">
      <c r="A563" s="846" t="s">
        <v>19</v>
      </c>
      <c r="B563" s="785" t="s">
        <v>13</v>
      </c>
      <c r="C563" s="404"/>
      <c r="D563" s="404"/>
      <c r="E563" s="403"/>
      <c r="F563" s="417"/>
      <c r="G563" s="403"/>
      <c r="H563" s="403"/>
      <c r="I563" s="801" t="s">
        <v>903</v>
      </c>
      <c r="J563" s="789" t="s">
        <v>831</v>
      </c>
      <c r="K563" s="789" t="s">
        <v>832</v>
      </c>
      <c r="L563" s="804">
        <v>1</v>
      </c>
      <c r="M563" s="806">
        <v>45231</v>
      </c>
      <c r="N563" s="806">
        <v>45504</v>
      </c>
      <c r="O563" s="791">
        <f t="shared" si="20"/>
        <v>39</v>
      </c>
      <c r="P563" s="790">
        <v>1</v>
      </c>
      <c r="Q563" s="815" t="s">
        <v>2021</v>
      </c>
      <c r="R563" s="95">
        <f t="shared" si="19"/>
        <v>1</v>
      </c>
      <c r="S563" s="794" t="str">
        <f t="array" aca="1" ref="S563" ca="1">IF(ISNUMBER(R563),IF(R563=100%,"CUMPLIDA",IF(AND(ISNUMBER(N563),ISNUMBER(INDIRECT("FECHA_"&amp;$B563,1))), IF(N563&lt;=INDIRECT("FECHA_"&amp;$B563,1),"INCUMPLIDA","PROCESO"), "VERIFICAR FECHA")),"SIN VALOR AVANCE")</f>
        <v>CUMPLIDA</v>
      </c>
    </row>
    <row r="564" spans="1:19" ht="330.75">
      <c r="A564" s="846" t="s">
        <v>19</v>
      </c>
      <c r="B564" s="785" t="s">
        <v>13</v>
      </c>
      <c r="C564" s="404"/>
      <c r="D564" s="404"/>
      <c r="E564" s="403"/>
      <c r="F564" s="417"/>
      <c r="G564" s="403"/>
      <c r="H564" s="403"/>
      <c r="I564" s="801"/>
      <c r="J564" s="789" t="s">
        <v>834</v>
      </c>
      <c r="K564" s="789" t="s">
        <v>835</v>
      </c>
      <c r="L564" s="804">
        <v>1</v>
      </c>
      <c r="M564" s="806">
        <v>45231</v>
      </c>
      <c r="N564" s="806">
        <v>45504</v>
      </c>
      <c r="O564" s="791">
        <f t="shared" si="20"/>
        <v>39</v>
      </c>
      <c r="P564" s="790">
        <v>1</v>
      </c>
      <c r="Q564" s="815" t="s">
        <v>2059</v>
      </c>
      <c r="R564" s="95">
        <f t="shared" si="19"/>
        <v>1</v>
      </c>
      <c r="S564" s="794" t="str">
        <f t="array" aca="1" ref="S564" ca="1">IF(ISNUMBER(R564),IF(R564=100%,"CUMPLIDA",IF(AND(ISNUMBER(N564),ISNUMBER(INDIRECT("FECHA_"&amp;$B564,1))), IF(N564&lt;=INDIRECT("FECHA_"&amp;$B564,1),"INCUMPLIDA","PROCESO"), "VERIFICAR FECHA")),"SIN VALOR AVANCE")</f>
        <v>CUMPLIDA</v>
      </c>
    </row>
    <row r="565" spans="1:19" ht="165.75">
      <c r="A565" s="846" t="s">
        <v>19</v>
      </c>
      <c r="B565" s="785" t="s">
        <v>13</v>
      </c>
      <c r="C565" s="404"/>
      <c r="D565" s="404"/>
      <c r="E565" s="403"/>
      <c r="F565" s="417"/>
      <c r="G565" s="403"/>
      <c r="H565" s="403"/>
      <c r="I565" s="803" t="s">
        <v>837</v>
      </c>
      <c r="J565" s="789" t="s">
        <v>838</v>
      </c>
      <c r="K565" s="789" t="s">
        <v>839</v>
      </c>
      <c r="L565" s="804">
        <v>1</v>
      </c>
      <c r="M565" s="805">
        <v>45323</v>
      </c>
      <c r="N565" s="805">
        <v>45747</v>
      </c>
      <c r="O565" s="791">
        <f t="shared" si="20"/>
        <v>60.571428571428569</v>
      </c>
      <c r="P565" s="790">
        <v>1</v>
      </c>
      <c r="Q565" s="815" t="s">
        <v>2060</v>
      </c>
      <c r="R565" s="95">
        <f t="shared" si="19"/>
        <v>1</v>
      </c>
      <c r="S565" s="794" t="str">
        <f t="array" aca="1" ref="S565" ca="1">IF(ISNUMBER(R565),IF(R565=100%,"CUMPLIDA",IF(AND(ISNUMBER(N565),ISNUMBER(INDIRECT("FECHA_"&amp;$B565,1))), IF(N565&lt;=INDIRECT("FECHA_"&amp;$B565,1),"INCUMPLIDA","PROCESO"), "VERIFICAR FECHA")),"SIN VALOR AVANCE")</f>
        <v>CUMPLIDA</v>
      </c>
    </row>
    <row r="566" spans="1:19" ht="105.75">
      <c r="A566" s="846" t="s">
        <v>19</v>
      </c>
      <c r="B566" s="785" t="s">
        <v>13</v>
      </c>
      <c r="C566" s="404"/>
      <c r="D566" s="404"/>
      <c r="E566" s="403"/>
      <c r="F566" s="417"/>
      <c r="G566" s="403"/>
      <c r="H566" s="403"/>
      <c r="I566" s="803" t="s">
        <v>841</v>
      </c>
      <c r="J566" s="789" t="s">
        <v>841</v>
      </c>
      <c r="K566" s="789" t="s">
        <v>842</v>
      </c>
      <c r="L566" s="804">
        <v>1</v>
      </c>
      <c r="M566" s="805">
        <v>45323</v>
      </c>
      <c r="N566" s="805">
        <v>45747</v>
      </c>
      <c r="O566" s="791">
        <f t="shared" si="20"/>
        <v>60.571428571428569</v>
      </c>
      <c r="P566" s="790">
        <v>1</v>
      </c>
      <c r="Q566" s="815" t="s">
        <v>2970</v>
      </c>
      <c r="R566" s="95">
        <f t="shared" si="19"/>
        <v>1</v>
      </c>
      <c r="S566" s="794" t="str">
        <f t="array" aca="1" ref="S566" ca="1">IF(ISNUMBER(R566),IF(R566=100%,"CUMPLIDA",IF(AND(ISNUMBER(N566),ISNUMBER(INDIRECT("FECHA_"&amp;$B566,1))), IF(N566&lt;=INDIRECT("FECHA_"&amp;$B566,1),"INCUMPLIDA","PROCESO"), "VERIFICAR FECHA")),"SIN VALOR AVANCE")</f>
        <v>CUMPLIDA</v>
      </c>
    </row>
    <row r="567" spans="1:19" ht="105.75">
      <c r="A567" s="846" t="s">
        <v>19</v>
      </c>
      <c r="B567" s="785" t="s">
        <v>13</v>
      </c>
      <c r="C567" s="404"/>
      <c r="D567" s="404"/>
      <c r="E567" s="403"/>
      <c r="F567" s="417"/>
      <c r="G567" s="403"/>
      <c r="H567" s="403"/>
      <c r="I567" s="803" t="s">
        <v>844</v>
      </c>
      <c r="J567" s="789" t="s">
        <v>845</v>
      </c>
      <c r="K567" s="789" t="s">
        <v>846</v>
      </c>
      <c r="L567" s="804">
        <v>1</v>
      </c>
      <c r="M567" s="805">
        <v>45231</v>
      </c>
      <c r="N567" s="805">
        <v>45747</v>
      </c>
      <c r="O567" s="791">
        <f t="shared" si="20"/>
        <v>73.714285714285708</v>
      </c>
      <c r="P567" s="790">
        <v>1</v>
      </c>
      <c r="Q567" s="789" t="s">
        <v>1938</v>
      </c>
      <c r="R567" s="95">
        <f t="shared" si="19"/>
        <v>1</v>
      </c>
      <c r="S567" s="794" t="str">
        <f t="array" aca="1" ref="S567" ca="1">IF(ISNUMBER(R567),IF(R567=100%,"CUMPLIDA",IF(AND(ISNUMBER(N567),ISNUMBER(INDIRECT("FECHA_"&amp;$B567,1))), IF(N567&lt;=INDIRECT("FECHA_"&amp;$B567,1),"INCUMPLIDA","PROCESO"), "VERIFICAR FECHA")),"SIN VALOR AVANCE")</f>
        <v>CUMPLIDA</v>
      </c>
    </row>
    <row r="568" spans="1:19" ht="165.75">
      <c r="A568" s="846" t="s">
        <v>19</v>
      </c>
      <c r="B568" s="785" t="s">
        <v>13</v>
      </c>
      <c r="C568" s="404"/>
      <c r="D568" s="404"/>
      <c r="E568" s="403"/>
      <c r="F568" s="417"/>
      <c r="G568" s="403"/>
      <c r="H568" s="403"/>
      <c r="I568" s="803" t="s">
        <v>847</v>
      </c>
      <c r="J568" s="789" t="s">
        <v>847</v>
      </c>
      <c r="K568" s="789" t="s">
        <v>1865</v>
      </c>
      <c r="L568" s="804">
        <v>1</v>
      </c>
      <c r="M568" s="805">
        <v>45323</v>
      </c>
      <c r="N568" s="805">
        <v>45747</v>
      </c>
      <c r="O568" s="791">
        <f t="shared" si="20"/>
        <v>60.571428571428569</v>
      </c>
      <c r="P568" s="790">
        <v>1</v>
      </c>
      <c r="Q568" s="815" t="s">
        <v>2060</v>
      </c>
      <c r="R568" s="95">
        <f t="shared" si="19"/>
        <v>1</v>
      </c>
      <c r="S568" s="794" t="str">
        <f t="array" aca="1" ref="S568" ca="1">IF(ISNUMBER(R568),IF(R568=100%,"CUMPLIDA",IF(AND(ISNUMBER(N568),ISNUMBER(INDIRECT("FECHA_"&amp;$B568,1))), IF(N568&lt;=INDIRECT("FECHA_"&amp;$B568,1),"INCUMPLIDA","PROCESO"), "VERIFICAR FECHA")),"SIN VALOR AVANCE")</f>
        <v>CUMPLIDA</v>
      </c>
    </row>
    <row r="569" spans="1:19" ht="105.75">
      <c r="A569" s="846" t="s">
        <v>19</v>
      </c>
      <c r="B569" s="785" t="s">
        <v>13</v>
      </c>
      <c r="C569" s="404"/>
      <c r="D569" s="404"/>
      <c r="E569" s="403"/>
      <c r="F569" s="417"/>
      <c r="G569" s="403"/>
      <c r="H569" s="403"/>
      <c r="I569" s="803" t="s">
        <v>2025</v>
      </c>
      <c r="J569" s="789" t="s">
        <v>2025</v>
      </c>
      <c r="K569" s="789" t="s">
        <v>850</v>
      </c>
      <c r="L569" s="804">
        <v>1</v>
      </c>
      <c r="M569" s="805">
        <v>45231</v>
      </c>
      <c r="N569" s="805">
        <v>45747</v>
      </c>
      <c r="O569" s="791">
        <f t="shared" si="20"/>
        <v>73.714285714285708</v>
      </c>
      <c r="P569" s="790">
        <v>1</v>
      </c>
      <c r="Q569" s="815" t="s">
        <v>2970</v>
      </c>
      <c r="R569" s="95">
        <f t="shared" si="19"/>
        <v>1</v>
      </c>
      <c r="S569" s="794" t="str">
        <f t="array" aca="1" ref="S569" ca="1">IF(ISNUMBER(R569),IF(R569=100%,"CUMPLIDA",IF(AND(ISNUMBER(N569),ISNUMBER(INDIRECT("FECHA_"&amp;$B569,1))), IF(N569&lt;=INDIRECT("FECHA_"&amp;$B569,1),"INCUMPLIDA","PROCESO"), "VERIFICAR FECHA")),"SIN VALOR AVANCE")</f>
        <v>CUMPLIDA</v>
      </c>
    </row>
    <row r="570" spans="1:19" ht="255.75">
      <c r="A570" s="846" t="s">
        <v>19</v>
      </c>
      <c r="B570" s="785" t="s">
        <v>13</v>
      </c>
      <c r="C570" s="404"/>
      <c r="D570" s="404"/>
      <c r="E570" s="403"/>
      <c r="F570" s="417"/>
      <c r="G570" s="403"/>
      <c r="H570" s="403"/>
      <c r="I570" s="803" t="s">
        <v>2026</v>
      </c>
      <c r="J570" s="789" t="s">
        <v>2026</v>
      </c>
      <c r="K570" s="789" t="s">
        <v>977</v>
      </c>
      <c r="L570" s="804">
        <v>1</v>
      </c>
      <c r="M570" s="805">
        <v>45231</v>
      </c>
      <c r="N570" s="805">
        <v>45808</v>
      </c>
      <c r="O570" s="791">
        <f t="shared" si="20"/>
        <v>82.428571428571431</v>
      </c>
      <c r="P570" s="790">
        <v>1</v>
      </c>
      <c r="Q570" s="815" t="s">
        <v>2037</v>
      </c>
      <c r="R570" s="95">
        <f t="shared" si="19"/>
        <v>1</v>
      </c>
      <c r="S570" s="794" t="str">
        <f t="array" aca="1" ref="S570" ca="1">IF(ISNUMBER(R570),IF(R570=100%,"CUMPLIDA",IF(AND(ISNUMBER(N570),ISNUMBER(INDIRECT("FECHA_"&amp;$B570,1))), IF(N570&lt;=INDIRECT("FECHA_"&amp;$B570,1),"INCUMPLIDA","PROCESO"), "VERIFICAR FECHA")),"SIN VALOR AVANCE")</f>
        <v>CUMPLIDA</v>
      </c>
    </row>
    <row r="571" spans="1:19" ht="180.75">
      <c r="A571" s="846" t="s">
        <v>19</v>
      </c>
      <c r="B571" s="785" t="s">
        <v>13</v>
      </c>
      <c r="C571" s="404"/>
      <c r="D571" s="404"/>
      <c r="E571" s="403"/>
      <c r="F571" s="417"/>
      <c r="G571" s="403"/>
      <c r="H571" s="403"/>
      <c r="I571" s="803" t="s">
        <v>854</v>
      </c>
      <c r="J571" s="789" t="s">
        <v>421</v>
      </c>
      <c r="K571" s="789" t="s">
        <v>855</v>
      </c>
      <c r="L571" s="804">
        <v>7</v>
      </c>
      <c r="M571" s="805">
        <v>46024</v>
      </c>
      <c r="N571" s="805">
        <v>46660</v>
      </c>
      <c r="O571" s="791">
        <f t="shared" si="20"/>
        <v>90.857142857142861</v>
      </c>
      <c r="P571" s="790">
        <v>0</v>
      </c>
      <c r="Q571" s="815" t="s">
        <v>2062</v>
      </c>
      <c r="R571" s="95">
        <f t="shared" si="19"/>
        <v>0</v>
      </c>
      <c r="S571" s="794" t="str">
        <f t="array" aca="1" ref="S571" ca="1">IF(ISNUMBER(R571),IF(R571=100%,"CUMPLIDA",IF(AND(ISNUMBER(N571),ISNUMBER(INDIRECT("FECHA_"&amp;$B571,1))), IF(N571&lt;=INDIRECT("FECHA_"&amp;$B571,1),"INCUMPLIDA","PROCESO"), "VERIFICAR FECHA")),"SIN VALOR AVANCE")</f>
        <v>PROCESO</v>
      </c>
    </row>
    <row r="572" spans="1:19" ht="180.75">
      <c r="A572" s="846" t="s">
        <v>19</v>
      </c>
      <c r="B572" s="785" t="s">
        <v>13</v>
      </c>
      <c r="C572" s="404"/>
      <c r="D572" s="404"/>
      <c r="E572" s="403"/>
      <c r="F572" s="417"/>
      <c r="G572" s="403"/>
      <c r="H572" s="403"/>
      <c r="I572" s="803" t="s">
        <v>857</v>
      </c>
      <c r="J572" s="789" t="s">
        <v>425</v>
      </c>
      <c r="K572" s="789" t="s">
        <v>426</v>
      </c>
      <c r="L572" s="804">
        <v>1</v>
      </c>
      <c r="M572" s="805">
        <v>46024</v>
      </c>
      <c r="N572" s="805">
        <v>46660</v>
      </c>
      <c r="O572" s="791">
        <f t="shared" si="20"/>
        <v>90.857142857142861</v>
      </c>
      <c r="P572" s="790">
        <v>0</v>
      </c>
      <c r="Q572" s="815" t="s">
        <v>2039</v>
      </c>
      <c r="R572" s="95">
        <f t="shared" si="19"/>
        <v>0</v>
      </c>
      <c r="S572" s="794" t="str">
        <f t="array" aca="1" ref="S572" ca="1">IF(ISNUMBER(R572),IF(R572=100%,"CUMPLIDA",IF(AND(ISNUMBER(N572),ISNUMBER(INDIRECT("FECHA_"&amp;$B572,1))), IF(N572&lt;=INDIRECT("FECHA_"&amp;$B572,1),"INCUMPLIDA","PROCESO"), "VERIFICAR FECHA")),"SIN VALOR AVANCE")</f>
        <v>PROCESO</v>
      </c>
    </row>
    <row r="573" spans="1:19" ht="300.75">
      <c r="A573" s="846" t="s">
        <v>19</v>
      </c>
      <c r="B573" s="785" t="s">
        <v>13</v>
      </c>
      <c r="C573" s="404"/>
      <c r="D573" s="404"/>
      <c r="E573" s="403"/>
      <c r="F573" s="417"/>
      <c r="G573" s="403"/>
      <c r="H573" s="403"/>
      <c r="I573" s="803" t="s">
        <v>858</v>
      </c>
      <c r="J573" s="789" t="s">
        <v>428</v>
      </c>
      <c r="K573" s="789" t="s">
        <v>429</v>
      </c>
      <c r="L573" s="804">
        <v>2</v>
      </c>
      <c r="M573" s="805">
        <v>46024</v>
      </c>
      <c r="N573" s="805">
        <v>46660</v>
      </c>
      <c r="O573" s="791">
        <f t="shared" si="20"/>
        <v>90.857142857142861</v>
      </c>
      <c r="P573" s="790">
        <v>0</v>
      </c>
      <c r="Q573" s="815" t="s">
        <v>2040</v>
      </c>
      <c r="R573" s="95">
        <f t="shared" si="19"/>
        <v>0</v>
      </c>
      <c r="S573" s="794" t="str">
        <f t="array" aca="1" ref="S573" ca="1">IF(ISNUMBER(R573),IF(R573=100%,"CUMPLIDA",IF(AND(ISNUMBER(N573),ISNUMBER(INDIRECT("FECHA_"&amp;$B573,1))), IF(N573&lt;=INDIRECT("FECHA_"&amp;$B573,1),"INCUMPLIDA","PROCESO"), "VERIFICAR FECHA")),"SIN VALOR AVANCE")</f>
        <v>PROCESO</v>
      </c>
    </row>
    <row r="574" spans="1:19" ht="285.75" customHeight="1">
      <c r="A574" s="846" t="s">
        <v>19</v>
      </c>
      <c r="B574" s="785" t="s">
        <v>13</v>
      </c>
      <c r="C574" s="404" t="s">
        <v>3000</v>
      </c>
      <c r="D574" s="404" t="s">
        <v>1749</v>
      </c>
      <c r="E574" s="403" t="s">
        <v>3001</v>
      </c>
      <c r="F574" s="417"/>
      <c r="G574" s="403"/>
      <c r="H574" s="403" t="s">
        <v>3002</v>
      </c>
      <c r="I574" s="801" t="s">
        <v>3003</v>
      </c>
      <c r="J574" s="789" t="s">
        <v>831</v>
      </c>
      <c r="K574" s="789" t="s">
        <v>832</v>
      </c>
      <c r="L574" s="804">
        <v>1</v>
      </c>
      <c r="M574" s="806">
        <v>45231</v>
      </c>
      <c r="N574" s="806">
        <v>45504</v>
      </c>
      <c r="O574" s="791">
        <f t="shared" si="20"/>
        <v>39</v>
      </c>
      <c r="P574" s="790">
        <v>1</v>
      </c>
      <c r="Q574" s="815" t="s">
        <v>833</v>
      </c>
      <c r="R574" s="95">
        <f t="shared" si="19"/>
        <v>1</v>
      </c>
      <c r="S574" s="794" t="str">
        <f t="array" aca="1" ref="S574" ca="1">IF(ISNUMBER(R574),IF(R574=100%,"CUMPLIDA",IF(AND(ISNUMBER(N574),ISNUMBER(INDIRECT("FECHA_"&amp;$B574,1))), IF(N574&lt;=INDIRECT("FECHA_"&amp;$B574,1),"INCUMPLIDA","PROCESO"), "VERIFICAR FECHA")),"SIN VALOR AVANCE")</f>
        <v>CUMPLIDA</v>
      </c>
    </row>
    <row r="575" spans="1:19" ht="270.75">
      <c r="A575" s="846" t="s">
        <v>19</v>
      </c>
      <c r="B575" s="785" t="s">
        <v>13</v>
      </c>
      <c r="C575" s="404"/>
      <c r="D575" s="404"/>
      <c r="E575" s="403"/>
      <c r="F575" s="417"/>
      <c r="G575" s="403"/>
      <c r="H575" s="403"/>
      <c r="I575" s="801"/>
      <c r="J575" s="789" t="s">
        <v>834</v>
      </c>
      <c r="K575" s="789" t="s">
        <v>835</v>
      </c>
      <c r="L575" s="804">
        <v>1</v>
      </c>
      <c r="M575" s="806">
        <v>45231</v>
      </c>
      <c r="N575" s="806">
        <v>45504</v>
      </c>
      <c r="O575" s="791">
        <f t="shared" si="20"/>
        <v>39</v>
      </c>
      <c r="P575" s="790">
        <v>1</v>
      </c>
      <c r="Q575" s="815" t="s">
        <v>836</v>
      </c>
      <c r="R575" s="95">
        <f t="shared" si="19"/>
        <v>1</v>
      </c>
      <c r="S575" s="794" t="str">
        <f t="array" aca="1" ref="S575" ca="1">IF(ISNUMBER(R575),IF(R575=100%,"CUMPLIDA",IF(AND(ISNUMBER(N575),ISNUMBER(INDIRECT("FECHA_"&amp;$B575,1))), IF(N575&lt;=INDIRECT("FECHA_"&amp;$B575,1),"INCUMPLIDA","PROCESO"), "VERIFICAR FECHA")),"SIN VALOR AVANCE")</f>
        <v>CUMPLIDA</v>
      </c>
    </row>
    <row r="576" spans="1:19" ht="150.75">
      <c r="A576" s="846" t="s">
        <v>19</v>
      </c>
      <c r="B576" s="785" t="s">
        <v>13</v>
      </c>
      <c r="C576" s="404"/>
      <c r="D576" s="404"/>
      <c r="E576" s="403"/>
      <c r="F576" s="417"/>
      <c r="G576" s="403"/>
      <c r="H576" s="403"/>
      <c r="I576" s="803" t="s">
        <v>837</v>
      </c>
      <c r="J576" s="789" t="s">
        <v>838</v>
      </c>
      <c r="K576" s="789" t="s">
        <v>839</v>
      </c>
      <c r="L576" s="804">
        <v>1</v>
      </c>
      <c r="M576" s="805">
        <v>45323</v>
      </c>
      <c r="N576" s="805">
        <v>45747</v>
      </c>
      <c r="O576" s="791">
        <f t="shared" si="20"/>
        <v>60.571428571428569</v>
      </c>
      <c r="P576" s="790">
        <v>1</v>
      </c>
      <c r="Q576" s="815" t="s">
        <v>840</v>
      </c>
      <c r="R576" s="95">
        <f t="shared" si="19"/>
        <v>1</v>
      </c>
      <c r="S576" s="794" t="str">
        <f t="array" aca="1" ref="S576" ca="1">IF(ISNUMBER(R576),IF(R576=100%,"CUMPLIDA",IF(AND(ISNUMBER(N576),ISNUMBER(INDIRECT("FECHA_"&amp;$B576,1))), IF(N576&lt;=INDIRECT("FECHA_"&amp;$B576,1),"INCUMPLIDA","PROCESO"), "VERIFICAR FECHA")),"SIN VALOR AVANCE")</f>
        <v>CUMPLIDA</v>
      </c>
    </row>
    <row r="577" spans="1:19" ht="90.75">
      <c r="A577" s="846" t="s">
        <v>19</v>
      </c>
      <c r="B577" s="785" t="s">
        <v>13</v>
      </c>
      <c r="C577" s="404"/>
      <c r="D577" s="404"/>
      <c r="E577" s="403"/>
      <c r="F577" s="417"/>
      <c r="G577" s="403"/>
      <c r="H577" s="403"/>
      <c r="I577" s="803" t="s">
        <v>841</v>
      </c>
      <c r="J577" s="789" t="s">
        <v>841</v>
      </c>
      <c r="K577" s="789" t="s">
        <v>842</v>
      </c>
      <c r="L577" s="804">
        <v>1</v>
      </c>
      <c r="M577" s="805">
        <v>45323</v>
      </c>
      <c r="N577" s="805">
        <v>45747</v>
      </c>
      <c r="O577" s="791">
        <f t="shared" si="20"/>
        <v>60.571428571428569</v>
      </c>
      <c r="P577" s="790">
        <v>1</v>
      </c>
      <c r="Q577" s="815" t="s">
        <v>866</v>
      </c>
      <c r="R577" s="95">
        <f t="shared" si="19"/>
        <v>1</v>
      </c>
      <c r="S577" s="794" t="str">
        <f t="array" aca="1" ref="S577" ca="1">IF(ISNUMBER(R577),IF(R577=100%,"CUMPLIDA",IF(AND(ISNUMBER(N577),ISNUMBER(INDIRECT("FECHA_"&amp;$B577,1))), IF(N577&lt;=INDIRECT("FECHA_"&amp;$B577,1),"INCUMPLIDA","PROCESO"), "VERIFICAR FECHA")),"SIN VALOR AVANCE")</f>
        <v>CUMPLIDA</v>
      </c>
    </row>
    <row r="578" spans="1:19" ht="105.75">
      <c r="A578" s="846" t="s">
        <v>19</v>
      </c>
      <c r="B578" s="785" t="s">
        <v>13</v>
      </c>
      <c r="C578" s="404"/>
      <c r="D578" s="404"/>
      <c r="E578" s="403"/>
      <c r="F578" s="417"/>
      <c r="G578" s="403"/>
      <c r="H578" s="403"/>
      <c r="I578" s="803" t="s">
        <v>844</v>
      </c>
      <c r="J578" s="789" t="s">
        <v>845</v>
      </c>
      <c r="K578" s="789" t="s">
        <v>846</v>
      </c>
      <c r="L578" s="804">
        <v>1</v>
      </c>
      <c r="M578" s="805">
        <v>45231</v>
      </c>
      <c r="N578" s="805">
        <v>45747</v>
      </c>
      <c r="O578" s="791">
        <f t="shared" si="20"/>
        <v>73.714285714285708</v>
      </c>
      <c r="P578" s="790">
        <v>1</v>
      </c>
      <c r="Q578" s="789" t="s">
        <v>1938</v>
      </c>
      <c r="R578" s="95">
        <f t="shared" si="19"/>
        <v>1</v>
      </c>
      <c r="S578" s="794" t="str">
        <f t="array" aca="1" ref="S578" ca="1">IF(ISNUMBER(R578),IF(R578=100%,"CUMPLIDA",IF(AND(ISNUMBER(N578),ISNUMBER(INDIRECT("FECHA_"&amp;$B578,1))), IF(N578&lt;=INDIRECT("FECHA_"&amp;$B578,1),"INCUMPLIDA","PROCESO"), "VERIFICAR FECHA")),"SIN VALOR AVANCE")</f>
        <v>CUMPLIDA</v>
      </c>
    </row>
    <row r="579" spans="1:19" ht="150.75">
      <c r="A579" s="846" t="s">
        <v>19</v>
      </c>
      <c r="B579" s="785" t="s">
        <v>13</v>
      </c>
      <c r="C579" s="404"/>
      <c r="D579" s="404"/>
      <c r="E579" s="403"/>
      <c r="F579" s="417"/>
      <c r="G579" s="403"/>
      <c r="H579" s="403"/>
      <c r="I579" s="803" t="s">
        <v>847</v>
      </c>
      <c r="J579" s="789" t="s">
        <v>847</v>
      </c>
      <c r="K579" s="789" t="s">
        <v>1865</v>
      </c>
      <c r="L579" s="804">
        <v>1</v>
      </c>
      <c r="M579" s="805">
        <v>45323</v>
      </c>
      <c r="N579" s="805">
        <v>45747</v>
      </c>
      <c r="O579" s="791">
        <f t="shared" si="20"/>
        <v>60.571428571428569</v>
      </c>
      <c r="P579" s="790">
        <v>1</v>
      </c>
      <c r="Q579" s="815" t="s">
        <v>840</v>
      </c>
      <c r="R579" s="95">
        <f t="shared" si="19"/>
        <v>1</v>
      </c>
      <c r="S579" s="794" t="str">
        <f t="array" aca="1" ref="S579" ca="1">IF(ISNUMBER(R579),IF(R579=100%,"CUMPLIDA",IF(AND(ISNUMBER(N579),ISNUMBER(INDIRECT("FECHA_"&amp;$B579,1))), IF(N579&lt;=INDIRECT("FECHA_"&amp;$B579,1),"INCUMPLIDA","PROCESO"), "VERIFICAR FECHA")),"SIN VALOR AVANCE")</f>
        <v>CUMPLIDA</v>
      </c>
    </row>
    <row r="580" spans="1:19" ht="90.75">
      <c r="A580" s="846" t="s">
        <v>19</v>
      </c>
      <c r="B580" s="785" t="s">
        <v>13</v>
      </c>
      <c r="C580" s="404"/>
      <c r="D580" s="404"/>
      <c r="E580" s="403"/>
      <c r="F580" s="417"/>
      <c r="G580" s="403"/>
      <c r="H580" s="403"/>
      <c r="I580" s="803" t="s">
        <v>2025</v>
      </c>
      <c r="J580" s="789" t="s">
        <v>2025</v>
      </c>
      <c r="K580" s="789" t="s">
        <v>850</v>
      </c>
      <c r="L580" s="804">
        <v>1</v>
      </c>
      <c r="M580" s="805">
        <v>45231</v>
      </c>
      <c r="N580" s="805">
        <v>45747</v>
      </c>
      <c r="O580" s="791">
        <f t="shared" si="20"/>
        <v>73.714285714285708</v>
      </c>
      <c r="P580" s="790">
        <v>1</v>
      </c>
      <c r="Q580" s="815" t="s">
        <v>866</v>
      </c>
      <c r="R580" s="95">
        <f t="shared" si="19"/>
        <v>1</v>
      </c>
      <c r="S580" s="794" t="str">
        <f t="array" aca="1" ref="S580" ca="1">IF(ISNUMBER(R580),IF(R580=100%,"CUMPLIDA",IF(AND(ISNUMBER(N580),ISNUMBER(INDIRECT("FECHA_"&amp;$B580,1))), IF(N580&lt;=INDIRECT("FECHA_"&amp;$B580,1),"INCUMPLIDA","PROCESO"), "VERIFICAR FECHA")),"SIN VALOR AVANCE")</f>
        <v>CUMPLIDA</v>
      </c>
    </row>
    <row r="581" spans="1:19" ht="240.75">
      <c r="A581" s="846" t="s">
        <v>19</v>
      </c>
      <c r="B581" s="785" t="s">
        <v>13</v>
      </c>
      <c r="C581" s="404"/>
      <c r="D581" s="404"/>
      <c r="E581" s="403"/>
      <c r="F581" s="417"/>
      <c r="G581" s="403"/>
      <c r="H581" s="403"/>
      <c r="I581" s="803" t="s">
        <v>2026</v>
      </c>
      <c r="J581" s="789" t="s">
        <v>2026</v>
      </c>
      <c r="K581" s="789" t="s">
        <v>977</v>
      </c>
      <c r="L581" s="804">
        <v>1</v>
      </c>
      <c r="M581" s="805">
        <v>45231</v>
      </c>
      <c r="N581" s="805">
        <v>45808</v>
      </c>
      <c r="O581" s="791">
        <f t="shared" si="20"/>
        <v>82.428571428571431</v>
      </c>
      <c r="P581" s="790">
        <v>1</v>
      </c>
      <c r="Q581" s="815" t="s">
        <v>874</v>
      </c>
      <c r="R581" s="95">
        <f t="shared" si="19"/>
        <v>1</v>
      </c>
      <c r="S581" s="794" t="str">
        <f t="array" aca="1" ref="S581" ca="1">IF(ISNUMBER(R581),IF(R581=100%,"CUMPLIDA",IF(AND(ISNUMBER(N581),ISNUMBER(INDIRECT("FECHA_"&amp;$B581,1))), IF(N581&lt;=INDIRECT("FECHA_"&amp;$B581,1),"INCUMPLIDA","PROCESO"), "VERIFICAR FECHA")),"SIN VALOR AVANCE")</f>
        <v>CUMPLIDA</v>
      </c>
    </row>
    <row r="582" spans="1:19" ht="180.75">
      <c r="A582" s="846" t="s">
        <v>19</v>
      </c>
      <c r="B582" s="785" t="s">
        <v>13</v>
      </c>
      <c r="C582" s="404"/>
      <c r="D582" s="404"/>
      <c r="E582" s="403"/>
      <c r="F582" s="417"/>
      <c r="G582" s="403"/>
      <c r="H582" s="403"/>
      <c r="I582" s="803" t="s">
        <v>854</v>
      </c>
      <c r="J582" s="789" t="s">
        <v>421</v>
      </c>
      <c r="K582" s="789" t="s">
        <v>855</v>
      </c>
      <c r="L582" s="804">
        <v>7</v>
      </c>
      <c r="M582" s="805">
        <v>46024</v>
      </c>
      <c r="N582" s="805">
        <v>46660</v>
      </c>
      <c r="O582" s="791">
        <f t="shared" si="20"/>
        <v>90.857142857142861</v>
      </c>
      <c r="P582" s="790">
        <v>0</v>
      </c>
      <c r="Q582" s="815" t="s">
        <v>856</v>
      </c>
      <c r="R582" s="95">
        <f t="shared" si="19"/>
        <v>0</v>
      </c>
      <c r="S582" s="794" t="str">
        <f t="array" aca="1" ref="S582" ca="1">IF(ISNUMBER(R582),IF(R582=100%,"CUMPLIDA",IF(AND(ISNUMBER(N582),ISNUMBER(INDIRECT("FECHA_"&amp;$B582,1))), IF(N582&lt;=INDIRECT("FECHA_"&amp;$B582,1),"INCUMPLIDA","PROCESO"), "VERIFICAR FECHA")),"SIN VALOR AVANCE")</f>
        <v>PROCESO</v>
      </c>
    </row>
    <row r="583" spans="1:19" ht="150.75">
      <c r="A583" s="846" t="s">
        <v>19</v>
      </c>
      <c r="B583" s="785" t="s">
        <v>13</v>
      </c>
      <c r="C583" s="404"/>
      <c r="D583" s="404"/>
      <c r="E583" s="403"/>
      <c r="F583" s="417"/>
      <c r="G583" s="403"/>
      <c r="H583" s="403"/>
      <c r="I583" s="803" t="s">
        <v>857</v>
      </c>
      <c r="J583" s="789" t="s">
        <v>425</v>
      </c>
      <c r="K583" s="789" t="s">
        <v>426</v>
      </c>
      <c r="L583" s="804">
        <v>1</v>
      </c>
      <c r="M583" s="805">
        <v>46024</v>
      </c>
      <c r="N583" s="805">
        <v>46660</v>
      </c>
      <c r="O583" s="791">
        <f t="shared" si="20"/>
        <v>90.857142857142861</v>
      </c>
      <c r="P583" s="790">
        <v>0</v>
      </c>
      <c r="Q583" s="815" t="s">
        <v>840</v>
      </c>
      <c r="R583" s="95">
        <f t="shared" ref="R583:R646" si="21">P583/L583</f>
        <v>0</v>
      </c>
      <c r="S583" s="794" t="str">
        <f t="array" aca="1" ref="S583" ca="1">IF(ISNUMBER(R583),IF(R583=100%,"CUMPLIDA",IF(AND(ISNUMBER(N583),ISNUMBER(INDIRECT("FECHA_"&amp;$B583,1))), IF(N583&lt;=INDIRECT("FECHA_"&amp;$B583,1),"INCUMPLIDA","PROCESO"), "VERIFICAR FECHA")),"SIN VALOR AVANCE")</f>
        <v>PROCESO</v>
      </c>
    </row>
    <row r="584" spans="1:19" ht="300.75">
      <c r="A584" s="846" t="s">
        <v>19</v>
      </c>
      <c r="B584" s="785" t="s">
        <v>13</v>
      </c>
      <c r="C584" s="404"/>
      <c r="D584" s="404"/>
      <c r="E584" s="403"/>
      <c r="F584" s="417"/>
      <c r="G584" s="403"/>
      <c r="H584" s="403"/>
      <c r="I584" s="803" t="s">
        <v>858</v>
      </c>
      <c r="J584" s="789" t="s">
        <v>428</v>
      </c>
      <c r="K584" s="789" t="s">
        <v>429</v>
      </c>
      <c r="L584" s="804">
        <v>2</v>
      </c>
      <c r="M584" s="805">
        <v>46024</v>
      </c>
      <c r="N584" s="805">
        <v>46660</v>
      </c>
      <c r="O584" s="791">
        <f t="shared" ref="O584:O647" si="22">(N584-M584)/7</f>
        <v>90.857142857142861</v>
      </c>
      <c r="P584" s="790">
        <v>0</v>
      </c>
      <c r="Q584" s="815" t="s">
        <v>859</v>
      </c>
      <c r="R584" s="95">
        <f t="shared" si="21"/>
        <v>0</v>
      </c>
      <c r="S584" s="794" t="str">
        <f t="array" aca="1" ref="S584" ca="1">IF(ISNUMBER(R584),IF(R584=100%,"CUMPLIDA",IF(AND(ISNUMBER(N584),ISNUMBER(INDIRECT("FECHA_"&amp;$B584,1))), IF(N584&lt;=INDIRECT("FECHA_"&amp;$B584,1),"INCUMPLIDA","PROCESO"), "VERIFICAR FECHA")),"SIN VALOR AVANCE")</f>
        <v>PROCESO</v>
      </c>
    </row>
    <row r="585" spans="1:19" ht="75.75" customHeight="1">
      <c r="A585" s="846" t="s">
        <v>19</v>
      </c>
      <c r="B585" s="785" t="s">
        <v>13</v>
      </c>
      <c r="C585" s="807" t="s">
        <v>3004</v>
      </c>
      <c r="D585" s="807" t="s">
        <v>1928</v>
      </c>
      <c r="E585" s="801" t="s">
        <v>3005</v>
      </c>
      <c r="F585" s="802"/>
      <c r="G585" s="801"/>
      <c r="H585" s="801" t="s">
        <v>3006</v>
      </c>
      <c r="I585" s="801" t="s">
        <v>3007</v>
      </c>
      <c r="J585" s="789" t="s">
        <v>831</v>
      </c>
      <c r="K585" s="789" t="s">
        <v>832</v>
      </c>
      <c r="L585" s="804">
        <v>1</v>
      </c>
      <c r="M585" s="806">
        <v>45231</v>
      </c>
      <c r="N585" s="806">
        <v>45504</v>
      </c>
      <c r="O585" s="791">
        <f t="shared" si="22"/>
        <v>39</v>
      </c>
      <c r="P585" s="790">
        <v>1</v>
      </c>
      <c r="Q585" s="815" t="s">
        <v>2021</v>
      </c>
      <c r="R585" s="95">
        <f t="shared" si="21"/>
        <v>1</v>
      </c>
      <c r="S585" s="794" t="str">
        <f t="array" aca="1" ref="S585" ca="1">IF(ISNUMBER(R585),IF(R585=100%,"CUMPLIDA",IF(AND(ISNUMBER(N585),ISNUMBER(INDIRECT("FECHA_"&amp;$B585,1))), IF(N585&lt;=INDIRECT("FECHA_"&amp;$B585,1),"INCUMPLIDA","PROCESO"), "VERIFICAR FECHA")),"SIN VALOR AVANCE")</f>
        <v>CUMPLIDA</v>
      </c>
    </row>
    <row r="586" spans="1:19" ht="330.75">
      <c r="A586" s="846" t="s">
        <v>19</v>
      </c>
      <c r="B586" s="785" t="s">
        <v>13</v>
      </c>
      <c r="C586" s="807"/>
      <c r="D586" s="807"/>
      <c r="E586" s="801"/>
      <c r="F586" s="802"/>
      <c r="G586" s="801"/>
      <c r="H586" s="801"/>
      <c r="I586" s="801"/>
      <c r="J586" s="789" t="s">
        <v>834</v>
      </c>
      <c r="K586" s="789" t="s">
        <v>835</v>
      </c>
      <c r="L586" s="804">
        <v>1</v>
      </c>
      <c r="M586" s="806">
        <v>45231</v>
      </c>
      <c r="N586" s="806">
        <v>45504</v>
      </c>
      <c r="O586" s="791">
        <f t="shared" si="22"/>
        <v>39</v>
      </c>
      <c r="P586" s="790">
        <v>1</v>
      </c>
      <c r="Q586" s="815" t="s">
        <v>2059</v>
      </c>
      <c r="R586" s="95">
        <f t="shared" si="21"/>
        <v>1</v>
      </c>
      <c r="S586" s="794" t="str">
        <f t="array" aca="1" ref="S586" ca="1">IF(ISNUMBER(R586),IF(R586=100%,"CUMPLIDA",IF(AND(ISNUMBER(N586),ISNUMBER(INDIRECT("FECHA_"&amp;$B586,1))), IF(N586&lt;=INDIRECT("FECHA_"&amp;$B586,1),"INCUMPLIDA","PROCESO"), "VERIFICAR FECHA")),"SIN VALOR AVANCE")</f>
        <v>CUMPLIDA</v>
      </c>
    </row>
    <row r="587" spans="1:19" ht="180.75">
      <c r="A587" s="846" t="s">
        <v>19</v>
      </c>
      <c r="B587" s="785" t="s">
        <v>13</v>
      </c>
      <c r="C587" s="807"/>
      <c r="D587" s="807"/>
      <c r="E587" s="801"/>
      <c r="F587" s="802"/>
      <c r="G587" s="801"/>
      <c r="H587" s="801"/>
      <c r="I587" s="803" t="s">
        <v>837</v>
      </c>
      <c r="J587" s="789" t="s">
        <v>838</v>
      </c>
      <c r="K587" s="789" t="s">
        <v>839</v>
      </c>
      <c r="L587" s="804">
        <v>1</v>
      </c>
      <c r="M587" s="805">
        <v>45323</v>
      </c>
      <c r="N587" s="805">
        <v>45747</v>
      </c>
      <c r="O587" s="791">
        <f t="shared" si="22"/>
        <v>60.571428571428569</v>
      </c>
      <c r="P587" s="790">
        <v>1</v>
      </c>
      <c r="Q587" s="815" t="s">
        <v>3008</v>
      </c>
      <c r="R587" s="95">
        <f t="shared" si="21"/>
        <v>1</v>
      </c>
      <c r="S587" s="794" t="str">
        <f t="array" aca="1" ref="S587" ca="1">IF(ISNUMBER(R587),IF(R587=100%,"CUMPLIDA",IF(AND(ISNUMBER(N587),ISNUMBER(INDIRECT("FECHA_"&amp;$B587,1))), IF(N587&lt;=INDIRECT("FECHA_"&amp;$B587,1),"INCUMPLIDA","PROCESO"), "VERIFICAR FECHA")),"SIN VALOR AVANCE")</f>
        <v>CUMPLIDA</v>
      </c>
    </row>
    <row r="588" spans="1:19" ht="90.75">
      <c r="A588" s="846" t="s">
        <v>19</v>
      </c>
      <c r="B588" s="785" t="s">
        <v>13</v>
      </c>
      <c r="C588" s="807"/>
      <c r="D588" s="807"/>
      <c r="E588" s="801"/>
      <c r="F588" s="802"/>
      <c r="G588" s="801"/>
      <c r="H588" s="801"/>
      <c r="I588" s="803" t="s">
        <v>841</v>
      </c>
      <c r="J588" s="789" t="s">
        <v>841</v>
      </c>
      <c r="K588" s="789" t="s">
        <v>842</v>
      </c>
      <c r="L588" s="804">
        <v>1</v>
      </c>
      <c r="M588" s="805">
        <v>45323</v>
      </c>
      <c r="N588" s="805">
        <v>45747</v>
      </c>
      <c r="O588" s="791">
        <f t="shared" si="22"/>
        <v>60.571428571428569</v>
      </c>
      <c r="P588" s="790">
        <v>1</v>
      </c>
      <c r="Q588" s="815" t="s">
        <v>2977</v>
      </c>
      <c r="R588" s="95">
        <f t="shared" si="21"/>
        <v>1</v>
      </c>
      <c r="S588" s="794" t="str">
        <f t="array" aca="1" ref="S588" ca="1">IF(ISNUMBER(R588),IF(R588=100%,"CUMPLIDA",IF(AND(ISNUMBER(N588),ISNUMBER(INDIRECT("FECHA_"&amp;$B588,1))), IF(N588&lt;=INDIRECT("FECHA_"&amp;$B588,1),"INCUMPLIDA","PROCESO"), "VERIFICAR FECHA")),"SIN VALOR AVANCE")</f>
        <v>CUMPLIDA</v>
      </c>
    </row>
    <row r="589" spans="1:19" ht="105.75">
      <c r="A589" s="846" t="s">
        <v>19</v>
      </c>
      <c r="B589" s="785" t="s">
        <v>13</v>
      </c>
      <c r="C589" s="807"/>
      <c r="D589" s="807"/>
      <c r="E589" s="801"/>
      <c r="F589" s="802"/>
      <c r="G589" s="801"/>
      <c r="H589" s="801"/>
      <c r="I589" s="803" t="s">
        <v>844</v>
      </c>
      <c r="J589" s="789" t="s">
        <v>845</v>
      </c>
      <c r="K589" s="789" t="s">
        <v>846</v>
      </c>
      <c r="L589" s="804">
        <v>1</v>
      </c>
      <c r="M589" s="805">
        <v>45231</v>
      </c>
      <c r="N589" s="805">
        <v>45747</v>
      </c>
      <c r="O589" s="791">
        <f t="shared" si="22"/>
        <v>73.714285714285708</v>
      </c>
      <c r="P589" s="790">
        <v>1</v>
      </c>
      <c r="Q589" s="789" t="s">
        <v>1938</v>
      </c>
      <c r="R589" s="95">
        <f t="shared" si="21"/>
        <v>1</v>
      </c>
      <c r="S589" s="794" t="str">
        <f t="array" aca="1" ref="S589" ca="1">IF(ISNUMBER(R589),IF(R589=100%,"CUMPLIDA",IF(AND(ISNUMBER(N589),ISNUMBER(INDIRECT("FECHA_"&amp;$B589,1))), IF(N589&lt;=INDIRECT("FECHA_"&amp;$B589,1),"INCUMPLIDA","PROCESO"), "VERIFICAR FECHA")),"SIN VALOR AVANCE")</f>
        <v>CUMPLIDA</v>
      </c>
    </row>
    <row r="590" spans="1:19" ht="165.75">
      <c r="A590" s="846" t="s">
        <v>19</v>
      </c>
      <c r="B590" s="785" t="s">
        <v>13</v>
      </c>
      <c r="C590" s="807"/>
      <c r="D590" s="807"/>
      <c r="E590" s="801"/>
      <c r="F590" s="802"/>
      <c r="G590" s="801"/>
      <c r="H590" s="801"/>
      <c r="I590" s="803" t="s">
        <v>847</v>
      </c>
      <c r="J590" s="789" t="s">
        <v>847</v>
      </c>
      <c r="K590" s="789" t="s">
        <v>1865</v>
      </c>
      <c r="L590" s="804">
        <v>1</v>
      </c>
      <c r="M590" s="805">
        <v>45323</v>
      </c>
      <c r="N590" s="805">
        <v>45747</v>
      </c>
      <c r="O590" s="791">
        <f t="shared" si="22"/>
        <v>60.571428571428569</v>
      </c>
      <c r="P590" s="790">
        <v>1</v>
      </c>
      <c r="Q590" s="815" t="s">
        <v>3009</v>
      </c>
      <c r="R590" s="95">
        <f t="shared" si="21"/>
        <v>1</v>
      </c>
      <c r="S590" s="794" t="str">
        <f t="array" aca="1" ref="S590" ca="1">IF(ISNUMBER(R590),IF(R590=100%,"CUMPLIDA",IF(AND(ISNUMBER(N590),ISNUMBER(INDIRECT("FECHA_"&amp;$B590,1))), IF(N590&lt;=INDIRECT("FECHA_"&amp;$B590,1),"INCUMPLIDA","PROCESO"), "VERIFICAR FECHA")),"SIN VALOR AVANCE")</f>
        <v>CUMPLIDA</v>
      </c>
    </row>
    <row r="591" spans="1:19" ht="75.75">
      <c r="A591" s="846" t="s">
        <v>19</v>
      </c>
      <c r="B591" s="785" t="s">
        <v>13</v>
      </c>
      <c r="C591" s="807"/>
      <c r="D591" s="807"/>
      <c r="E591" s="801"/>
      <c r="F591" s="802"/>
      <c r="G591" s="801"/>
      <c r="H591" s="801"/>
      <c r="I591" s="803" t="s">
        <v>2025</v>
      </c>
      <c r="J591" s="789" t="s">
        <v>2025</v>
      </c>
      <c r="K591" s="789" t="s">
        <v>850</v>
      </c>
      <c r="L591" s="804">
        <v>1</v>
      </c>
      <c r="M591" s="805">
        <v>45231</v>
      </c>
      <c r="N591" s="805">
        <v>45747</v>
      </c>
      <c r="O591" s="791">
        <f t="shared" si="22"/>
        <v>73.714285714285708</v>
      </c>
      <c r="P591" s="790">
        <v>1</v>
      </c>
      <c r="Q591" s="815" t="s">
        <v>3010</v>
      </c>
      <c r="R591" s="95">
        <f t="shared" si="21"/>
        <v>1</v>
      </c>
      <c r="S591" s="794" t="str">
        <f t="array" aca="1" ref="S591" ca="1">IF(ISNUMBER(R591),IF(R591=100%,"CUMPLIDA",IF(AND(ISNUMBER(N591),ISNUMBER(INDIRECT("FECHA_"&amp;$B591,1))), IF(N591&lt;=INDIRECT("FECHA_"&amp;$B591,1),"INCUMPLIDA","PROCESO"), "VERIFICAR FECHA")),"SIN VALOR AVANCE")</f>
        <v>CUMPLIDA</v>
      </c>
    </row>
    <row r="592" spans="1:19" ht="225.75">
      <c r="A592" s="846" t="s">
        <v>19</v>
      </c>
      <c r="B592" s="785" t="s">
        <v>13</v>
      </c>
      <c r="C592" s="807"/>
      <c r="D592" s="807"/>
      <c r="E592" s="801"/>
      <c r="F592" s="802"/>
      <c r="G592" s="801"/>
      <c r="H592" s="801"/>
      <c r="I592" s="803" t="s">
        <v>2026</v>
      </c>
      <c r="J592" s="789" t="s">
        <v>2026</v>
      </c>
      <c r="K592" s="789" t="s">
        <v>977</v>
      </c>
      <c r="L592" s="804">
        <v>1</v>
      </c>
      <c r="M592" s="805">
        <v>45231</v>
      </c>
      <c r="N592" s="805">
        <v>45808</v>
      </c>
      <c r="O592" s="791">
        <f t="shared" si="22"/>
        <v>82.428571428571431</v>
      </c>
      <c r="P592" s="790">
        <v>1</v>
      </c>
      <c r="Q592" s="815" t="s">
        <v>2022</v>
      </c>
      <c r="R592" s="95">
        <f t="shared" si="21"/>
        <v>1</v>
      </c>
      <c r="S592" s="794" t="str">
        <f t="array" aca="1" ref="S592" ca="1">IF(ISNUMBER(R592),IF(R592=100%,"CUMPLIDA",IF(AND(ISNUMBER(N592),ISNUMBER(INDIRECT("FECHA_"&amp;$B592,1))), IF(N592&lt;=INDIRECT("FECHA_"&amp;$B592,1),"INCUMPLIDA","PROCESO"), "VERIFICAR FECHA")),"SIN VALOR AVANCE")</f>
        <v>CUMPLIDA</v>
      </c>
    </row>
    <row r="593" spans="1:19" ht="180.75">
      <c r="A593" s="846" t="s">
        <v>19</v>
      </c>
      <c r="B593" s="785" t="s">
        <v>13</v>
      </c>
      <c r="C593" s="807"/>
      <c r="D593" s="807"/>
      <c r="E593" s="801"/>
      <c r="F593" s="802"/>
      <c r="G593" s="801"/>
      <c r="H593" s="801"/>
      <c r="I593" s="803" t="s">
        <v>854</v>
      </c>
      <c r="J593" s="789" t="s">
        <v>421</v>
      </c>
      <c r="K593" s="789" t="s">
        <v>855</v>
      </c>
      <c r="L593" s="804">
        <v>7</v>
      </c>
      <c r="M593" s="805">
        <v>46024</v>
      </c>
      <c r="N593" s="805">
        <v>46660</v>
      </c>
      <c r="O593" s="791">
        <f t="shared" si="22"/>
        <v>90.857142857142861</v>
      </c>
      <c r="P593" s="790">
        <v>0</v>
      </c>
      <c r="Q593" s="815" t="s">
        <v>2062</v>
      </c>
      <c r="R593" s="95">
        <f t="shared" si="21"/>
        <v>0</v>
      </c>
      <c r="S593" s="794" t="str">
        <f t="array" aca="1" ref="S593" ca="1">IF(ISNUMBER(R593),IF(R593=100%,"CUMPLIDA",IF(AND(ISNUMBER(N593),ISNUMBER(INDIRECT("FECHA_"&amp;$B593,1))), IF(N593&lt;=INDIRECT("FECHA_"&amp;$B593,1),"INCUMPLIDA","PROCESO"), "VERIFICAR FECHA")),"SIN VALOR AVANCE")</f>
        <v>PROCESO</v>
      </c>
    </row>
    <row r="594" spans="1:19" ht="165.75">
      <c r="A594" s="846" t="s">
        <v>19</v>
      </c>
      <c r="B594" s="785" t="s">
        <v>13</v>
      </c>
      <c r="C594" s="807"/>
      <c r="D594" s="807"/>
      <c r="E594" s="801"/>
      <c r="F594" s="802"/>
      <c r="G594" s="801"/>
      <c r="H594" s="801"/>
      <c r="I594" s="803" t="s">
        <v>857</v>
      </c>
      <c r="J594" s="789" t="s">
        <v>425</v>
      </c>
      <c r="K594" s="789" t="s">
        <v>426</v>
      </c>
      <c r="L594" s="804">
        <v>1</v>
      </c>
      <c r="M594" s="805">
        <v>46024</v>
      </c>
      <c r="N594" s="805">
        <v>46660</v>
      </c>
      <c r="O594" s="791">
        <f t="shared" si="22"/>
        <v>90.857142857142861</v>
      </c>
      <c r="P594" s="790">
        <v>0</v>
      </c>
      <c r="Q594" s="815" t="s">
        <v>3009</v>
      </c>
      <c r="R594" s="95">
        <f t="shared" si="21"/>
        <v>0</v>
      </c>
      <c r="S594" s="794" t="str">
        <f t="array" aca="1" ref="S594" ca="1">IF(ISNUMBER(R594),IF(R594=100%,"CUMPLIDA",IF(AND(ISNUMBER(N594),ISNUMBER(INDIRECT("FECHA_"&amp;$B594,1))), IF(N594&lt;=INDIRECT("FECHA_"&amp;$B594,1),"INCUMPLIDA","PROCESO"), "VERIFICAR FECHA")),"SIN VALOR AVANCE")</f>
        <v>PROCESO</v>
      </c>
    </row>
    <row r="595" spans="1:19" ht="300.75">
      <c r="A595" s="846" t="s">
        <v>19</v>
      </c>
      <c r="B595" s="785" t="s">
        <v>13</v>
      </c>
      <c r="C595" s="807"/>
      <c r="D595" s="807"/>
      <c r="E595" s="801"/>
      <c r="F595" s="802"/>
      <c r="G595" s="801"/>
      <c r="H595" s="801"/>
      <c r="I595" s="803" t="s">
        <v>858</v>
      </c>
      <c r="J595" s="789" t="s">
        <v>428</v>
      </c>
      <c r="K595" s="789" t="s">
        <v>429</v>
      </c>
      <c r="L595" s="804">
        <v>2</v>
      </c>
      <c r="M595" s="805">
        <v>46024</v>
      </c>
      <c r="N595" s="805">
        <v>46660</v>
      </c>
      <c r="O595" s="791">
        <f t="shared" si="22"/>
        <v>90.857142857142861</v>
      </c>
      <c r="P595" s="790">
        <v>0</v>
      </c>
      <c r="Q595" s="815" t="s">
        <v>2040</v>
      </c>
      <c r="R595" s="95">
        <f t="shared" si="21"/>
        <v>0</v>
      </c>
      <c r="S595" s="794" t="str">
        <f t="array" aca="1" ref="S595" ca="1">IF(ISNUMBER(R595),IF(R595=100%,"CUMPLIDA",IF(AND(ISNUMBER(N595),ISNUMBER(INDIRECT("FECHA_"&amp;$B595,1))), IF(N595&lt;=INDIRECT("FECHA_"&amp;$B595,1),"INCUMPLIDA","PROCESO"), "VERIFICAR FECHA")),"SIN VALOR AVANCE")</f>
        <v>PROCESO</v>
      </c>
    </row>
    <row r="596" spans="1:19" ht="240.75" customHeight="1">
      <c r="A596" s="846" t="s">
        <v>19</v>
      </c>
      <c r="B596" s="785" t="s">
        <v>13</v>
      </c>
      <c r="C596" s="807" t="s">
        <v>3011</v>
      </c>
      <c r="D596" s="807" t="s">
        <v>3012</v>
      </c>
      <c r="E596" s="801" t="s">
        <v>3013</v>
      </c>
      <c r="F596" s="802"/>
      <c r="G596" s="801"/>
      <c r="H596" s="801" t="s">
        <v>3014</v>
      </c>
      <c r="I596" s="801" t="s">
        <v>903</v>
      </c>
      <c r="J596" s="861" t="s">
        <v>1935</v>
      </c>
      <c r="K596" s="789" t="s">
        <v>1936</v>
      </c>
      <c r="L596" s="790">
        <v>1</v>
      </c>
      <c r="M596" s="806">
        <v>44044</v>
      </c>
      <c r="N596" s="806">
        <v>44196</v>
      </c>
      <c r="O596" s="791">
        <f t="shared" si="22"/>
        <v>21.714285714285715</v>
      </c>
      <c r="P596" s="790">
        <v>1</v>
      </c>
      <c r="Q596" s="789" t="s">
        <v>3015</v>
      </c>
      <c r="R596" s="95">
        <f t="shared" si="21"/>
        <v>1</v>
      </c>
      <c r="S596" s="794" t="str">
        <f t="array" aca="1" ref="S596" ca="1">IF(ISNUMBER(R596),IF(R596=100%,"CUMPLIDA",IF(AND(ISNUMBER(N596),ISNUMBER(INDIRECT("FECHA_"&amp;$B596,1))), IF(N596&lt;=INDIRECT("FECHA_"&amp;$B596,1),"INCUMPLIDA","PROCESO"), "VERIFICAR FECHA")),"SIN VALOR AVANCE")</f>
        <v>CUMPLIDA</v>
      </c>
    </row>
    <row r="597" spans="1:19" ht="75.75">
      <c r="A597" s="846" t="s">
        <v>19</v>
      </c>
      <c r="B597" s="785" t="s">
        <v>13</v>
      </c>
      <c r="C597" s="807"/>
      <c r="D597" s="807"/>
      <c r="E597" s="801"/>
      <c r="F597" s="802"/>
      <c r="G597" s="801"/>
      <c r="H597" s="801"/>
      <c r="I597" s="801"/>
      <c r="J597" s="789" t="s">
        <v>831</v>
      </c>
      <c r="K597" s="789" t="s">
        <v>832</v>
      </c>
      <c r="L597" s="804">
        <v>1</v>
      </c>
      <c r="M597" s="806">
        <v>45231</v>
      </c>
      <c r="N597" s="806">
        <v>45504</v>
      </c>
      <c r="O597" s="791">
        <f t="shared" si="22"/>
        <v>39</v>
      </c>
      <c r="P597" s="790">
        <v>1</v>
      </c>
      <c r="Q597" s="815" t="s">
        <v>2021</v>
      </c>
      <c r="R597" s="95">
        <f t="shared" si="21"/>
        <v>1</v>
      </c>
      <c r="S597" s="794" t="str">
        <f t="array" aca="1" ref="S597" ca="1">IF(ISNUMBER(R597),IF(R597=100%,"CUMPLIDA",IF(AND(ISNUMBER(N597),ISNUMBER(INDIRECT("FECHA_"&amp;$B597,1))), IF(N597&lt;=INDIRECT("FECHA_"&amp;$B597,1),"INCUMPLIDA","PROCESO"), "VERIFICAR FECHA")),"SIN VALOR AVANCE")</f>
        <v>CUMPLIDA</v>
      </c>
    </row>
    <row r="598" spans="1:19" ht="330.75">
      <c r="A598" s="846" t="s">
        <v>19</v>
      </c>
      <c r="B598" s="785" t="s">
        <v>13</v>
      </c>
      <c r="C598" s="807"/>
      <c r="D598" s="807"/>
      <c r="E598" s="801"/>
      <c r="F598" s="802"/>
      <c r="G598" s="801"/>
      <c r="H598" s="801"/>
      <c r="I598" s="801"/>
      <c r="J598" s="789" t="s">
        <v>834</v>
      </c>
      <c r="K598" s="789" t="s">
        <v>835</v>
      </c>
      <c r="L598" s="804">
        <v>1</v>
      </c>
      <c r="M598" s="806">
        <v>45231</v>
      </c>
      <c r="N598" s="806">
        <v>45504</v>
      </c>
      <c r="O598" s="791">
        <f t="shared" si="22"/>
        <v>39</v>
      </c>
      <c r="P598" s="790">
        <v>1</v>
      </c>
      <c r="Q598" s="815" t="s">
        <v>2059</v>
      </c>
      <c r="R598" s="95">
        <f t="shared" si="21"/>
        <v>1</v>
      </c>
      <c r="S598" s="794" t="str">
        <f t="array" aca="1" ref="S598" ca="1">IF(ISNUMBER(R598),IF(R598=100%,"CUMPLIDA",IF(AND(ISNUMBER(N598),ISNUMBER(INDIRECT("FECHA_"&amp;$B598,1))), IF(N598&lt;=INDIRECT("FECHA_"&amp;$B598,1),"INCUMPLIDA","PROCESO"), "VERIFICAR FECHA")),"SIN VALOR AVANCE")</f>
        <v>CUMPLIDA</v>
      </c>
    </row>
    <row r="599" spans="1:19" ht="165.75">
      <c r="A599" s="846" t="s">
        <v>19</v>
      </c>
      <c r="B599" s="785" t="s">
        <v>13</v>
      </c>
      <c r="C599" s="807"/>
      <c r="D599" s="807"/>
      <c r="E599" s="801"/>
      <c r="F599" s="802"/>
      <c r="G599" s="801"/>
      <c r="H599" s="801"/>
      <c r="I599" s="803" t="s">
        <v>837</v>
      </c>
      <c r="J599" s="789" t="s">
        <v>838</v>
      </c>
      <c r="K599" s="789" t="s">
        <v>839</v>
      </c>
      <c r="L599" s="804">
        <v>1</v>
      </c>
      <c r="M599" s="805">
        <v>45323</v>
      </c>
      <c r="N599" s="805">
        <v>45747</v>
      </c>
      <c r="O599" s="791">
        <f t="shared" si="22"/>
        <v>60.571428571428569</v>
      </c>
      <c r="P599" s="790">
        <v>1</v>
      </c>
      <c r="Q599" s="815" t="s">
        <v>2060</v>
      </c>
      <c r="R599" s="95">
        <f t="shared" si="21"/>
        <v>1</v>
      </c>
      <c r="S599" s="794" t="str">
        <f t="array" aca="1" ref="S599" ca="1">IF(ISNUMBER(R599),IF(R599=100%,"CUMPLIDA",IF(AND(ISNUMBER(N599),ISNUMBER(INDIRECT("FECHA_"&amp;$B599,1))), IF(N599&lt;=INDIRECT("FECHA_"&amp;$B599,1),"INCUMPLIDA","PROCESO"), "VERIFICAR FECHA")),"SIN VALOR AVANCE")</f>
        <v>CUMPLIDA</v>
      </c>
    </row>
    <row r="600" spans="1:19" ht="75.75">
      <c r="A600" s="846" t="s">
        <v>19</v>
      </c>
      <c r="B600" s="785" t="s">
        <v>13</v>
      </c>
      <c r="C600" s="807"/>
      <c r="D600" s="807"/>
      <c r="E600" s="801"/>
      <c r="F600" s="802"/>
      <c r="G600" s="801"/>
      <c r="H600" s="801"/>
      <c r="I600" s="803" t="s">
        <v>841</v>
      </c>
      <c r="J600" s="789" t="s">
        <v>841</v>
      </c>
      <c r="K600" s="789" t="s">
        <v>842</v>
      </c>
      <c r="L600" s="804">
        <v>1</v>
      </c>
      <c r="M600" s="805">
        <v>45323</v>
      </c>
      <c r="N600" s="805">
        <v>45747</v>
      </c>
      <c r="O600" s="791">
        <f t="shared" si="22"/>
        <v>60.571428571428569</v>
      </c>
      <c r="P600" s="790">
        <v>1</v>
      </c>
      <c r="Q600" s="815" t="s">
        <v>2021</v>
      </c>
      <c r="R600" s="95">
        <f t="shared" si="21"/>
        <v>1</v>
      </c>
      <c r="S600" s="794" t="str">
        <f t="array" aca="1" ref="S600" ca="1">IF(ISNUMBER(R600),IF(R600=100%,"CUMPLIDA",IF(AND(ISNUMBER(N600),ISNUMBER(INDIRECT("FECHA_"&amp;$B600,1))), IF(N600&lt;=INDIRECT("FECHA_"&amp;$B600,1),"INCUMPLIDA","PROCESO"), "VERIFICAR FECHA")),"SIN VALOR AVANCE")</f>
        <v>CUMPLIDA</v>
      </c>
    </row>
    <row r="601" spans="1:19" ht="105.75">
      <c r="A601" s="846" t="s">
        <v>19</v>
      </c>
      <c r="B601" s="785" t="s">
        <v>13</v>
      </c>
      <c r="C601" s="807"/>
      <c r="D601" s="807"/>
      <c r="E601" s="801"/>
      <c r="F601" s="802"/>
      <c r="G601" s="801"/>
      <c r="H601" s="801"/>
      <c r="I601" s="803" t="s">
        <v>844</v>
      </c>
      <c r="J601" s="789" t="s">
        <v>845</v>
      </c>
      <c r="K601" s="789" t="s">
        <v>846</v>
      </c>
      <c r="L601" s="804">
        <v>1</v>
      </c>
      <c r="M601" s="805">
        <v>45231</v>
      </c>
      <c r="N601" s="805">
        <v>45747</v>
      </c>
      <c r="O601" s="791">
        <f t="shared" si="22"/>
        <v>73.714285714285708</v>
      </c>
      <c r="P601" s="790">
        <v>1</v>
      </c>
      <c r="Q601" s="789" t="s">
        <v>1938</v>
      </c>
      <c r="R601" s="95">
        <f t="shared" si="21"/>
        <v>1</v>
      </c>
      <c r="S601" s="794" t="str">
        <f t="array" aca="1" ref="S601" ca="1">IF(ISNUMBER(R601),IF(R601=100%,"CUMPLIDA",IF(AND(ISNUMBER(N601),ISNUMBER(INDIRECT("FECHA_"&amp;$B601,1))), IF(N601&lt;=INDIRECT("FECHA_"&amp;$B601,1),"INCUMPLIDA","PROCESO"), "VERIFICAR FECHA")),"SIN VALOR AVANCE")</f>
        <v>CUMPLIDA</v>
      </c>
    </row>
    <row r="602" spans="1:19" ht="165.75">
      <c r="A602" s="846" t="s">
        <v>19</v>
      </c>
      <c r="B602" s="785" t="s">
        <v>13</v>
      </c>
      <c r="C602" s="807"/>
      <c r="D602" s="807"/>
      <c r="E602" s="801"/>
      <c r="F602" s="802"/>
      <c r="G602" s="801"/>
      <c r="H602" s="801"/>
      <c r="I602" s="803" t="s">
        <v>847</v>
      </c>
      <c r="J602" s="789" t="s">
        <v>847</v>
      </c>
      <c r="K602" s="789" t="s">
        <v>1865</v>
      </c>
      <c r="L602" s="804">
        <v>1</v>
      </c>
      <c r="M602" s="805">
        <v>45323</v>
      </c>
      <c r="N602" s="805">
        <v>45747</v>
      </c>
      <c r="O602" s="791">
        <f t="shared" si="22"/>
        <v>60.571428571428569</v>
      </c>
      <c r="P602" s="790">
        <v>1</v>
      </c>
      <c r="Q602" s="815" t="s">
        <v>3009</v>
      </c>
      <c r="R602" s="95">
        <f t="shared" si="21"/>
        <v>1</v>
      </c>
      <c r="S602" s="794" t="str">
        <f t="array" aca="1" ref="S602" ca="1">IF(ISNUMBER(R602),IF(R602=100%,"CUMPLIDA",IF(AND(ISNUMBER(N602),ISNUMBER(INDIRECT("FECHA_"&amp;$B602,1))), IF(N602&lt;=INDIRECT("FECHA_"&amp;$B602,1),"INCUMPLIDA","PROCESO"), "VERIFICAR FECHA")),"SIN VALOR AVANCE")</f>
        <v>CUMPLIDA</v>
      </c>
    </row>
    <row r="603" spans="1:19" ht="75.75">
      <c r="A603" s="846" t="s">
        <v>19</v>
      </c>
      <c r="B603" s="785" t="s">
        <v>13</v>
      </c>
      <c r="C603" s="807"/>
      <c r="D603" s="807"/>
      <c r="E603" s="801"/>
      <c r="F603" s="802"/>
      <c r="G603" s="801"/>
      <c r="H603" s="801"/>
      <c r="I603" s="803" t="s">
        <v>2025</v>
      </c>
      <c r="J603" s="789" t="s">
        <v>2025</v>
      </c>
      <c r="K603" s="789" t="s">
        <v>850</v>
      </c>
      <c r="L603" s="804">
        <v>1</v>
      </c>
      <c r="M603" s="805">
        <v>45231</v>
      </c>
      <c r="N603" s="805">
        <v>45747</v>
      </c>
      <c r="O603" s="791">
        <f t="shared" si="22"/>
        <v>73.714285714285708</v>
      </c>
      <c r="P603" s="790">
        <v>1</v>
      </c>
      <c r="Q603" s="815" t="s">
        <v>3010</v>
      </c>
      <c r="R603" s="95">
        <f t="shared" si="21"/>
        <v>1</v>
      </c>
      <c r="S603" s="794" t="str">
        <f t="array" aca="1" ref="S603" ca="1">IF(ISNUMBER(R603),IF(R603=100%,"CUMPLIDA",IF(AND(ISNUMBER(N603),ISNUMBER(INDIRECT("FECHA_"&amp;$B603,1))), IF(N603&lt;=INDIRECT("FECHA_"&amp;$B603,1),"INCUMPLIDA","PROCESO"), "VERIFICAR FECHA")),"SIN VALOR AVANCE")</f>
        <v>CUMPLIDA</v>
      </c>
    </row>
    <row r="604" spans="1:19" ht="240.75">
      <c r="A604" s="846" t="s">
        <v>19</v>
      </c>
      <c r="B604" s="785" t="s">
        <v>13</v>
      </c>
      <c r="C604" s="807"/>
      <c r="D604" s="807"/>
      <c r="E604" s="801"/>
      <c r="F604" s="802"/>
      <c r="G604" s="801"/>
      <c r="H604" s="801"/>
      <c r="I604" s="803" t="s">
        <v>2026</v>
      </c>
      <c r="J604" s="789" t="s">
        <v>2026</v>
      </c>
      <c r="K604" s="789" t="s">
        <v>977</v>
      </c>
      <c r="L604" s="804">
        <v>1</v>
      </c>
      <c r="M604" s="805">
        <v>45231</v>
      </c>
      <c r="N604" s="805">
        <v>45808</v>
      </c>
      <c r="O604" s="791">
        <f t="shared" si="22"/>
        <v>82.428571428571431</v>
      </c>
      <c r="P604" s="790">
        <v>1</v>
      </c>
      <c r="Q604" s="815" t="s">
        <v>2068</v>
      </c>
      <c r="R604" s="95">
        <f t="shared" si="21"/>
        <v>1</v>
      </c>
      <c r="S604" s="794" t="str">
        <f t="array" aca="1" ref="S604" ca="1">IF(ISNUMBER(R604),IF(R604=100%,"CUMPLIDA",IF(AND(ISNUMBER(N604),ISNUMBER(INDIRECT("FECHA_"&amp;$B604,1))), IF(N604&lt;=INDIRECT("FECHA_"&amp;$B604,1),"INCUMPLIDA","PROCESO"), "VERIFICAR FECHA")),"SIN VALOR AVANCE")</f>
        <v>CUMPLIDA</v>
      </c>
    </row>
    <row r="605" spans="1:19" ht="182.25">
      <c r="A605" s="846" t="s">
        <v>19</v>
      </c>
      <c r="B605" s="785" t="s">
        <v>13</v>
      </c>
      <c r="C605" s="807"/>
      <c r="D605" s="807"/>
      <c r="E605" s="801"/>
      <c r="F605" s="802"/>
      <c r="G605" s="801"/>
      <c r="H605" s="801"/>
      <c r="I605" s="803" t="s">
        <v>854</v>
      </c>
      <c r="J605" s="789" t="s">
        <v>421</v>
      </c>
      <c r="K605" s="789" t="s">
        <v>855</v>
      </c>
      <c r="L605" s="804">
        <v>7</v>
      </c>
      <c r="M605" s="805">
        <v>46024</v>
      </c>
      <c r="N605" s="805">
        <v>46660</v>
      </c>
      <c r="O605" s="791">
        <f t="shared" si="22"/>
        <v>90.857142857142861</v>
      </c>
      <c r="P605" s="790">
        <v>0</v>
      </c>
      <c r="Q605" s="815" t="s">
        <v>2038</v>
      </c>
      <c r="R605" s="95">
        <f t="shared" si="21"/>
        <v>0</v>
      </c>
      <c r="S605" s="794" t="str">
        <f t="array" aca="1" ref="S605" ca="1">IF(ISNUMBER(R605),IF(R605=100%,"CUMPLIDA",IF(AND(ISNUMBER(N605),ISNUMBER(INDIRECT("FECHA_"&amp;$B605,1))), IF(N605&lt;=INDIRECT("FECHA_"&amp;$B605,1),"INCUMPLIDA","PROCESO"), "VERIFICAR FECHA")),"SIN VALOR AVANCE")</f>
        <v>PROCESO</v>
      </c>
    </row>
    <row r="606" spans="1:19" ht="165.75">
      <c r="A606" s="846" t="s">
        <v>19</v>
      </c>
      <c r="B606" s="785" t="s">
        <v>13</v>
      </c>
      <c r="C606" s="807"/>
      <c r="D606" s="807"/>
      <c r="E606" s="801"/>
      <c r="F606" s="802"/>
      <c r="G606" s="801"/>
      <c r="H606" s="801"/>
      <c r="I606" s="803" t="s">
        <v>857</v>
      </c>
      <c r="J606" s="789" t="s">
        <v>425</v>
      </c>
      <c r="K606" s="789" t="s">
        <v>426</v>
      </c>
      <c r="L606" s="804">
        <v>1</v>
      </c>
      <c r="M606" s="805">
        <v>46024</v>
      </c>
      <c r="N606" s="805">
        <v>46660</v>
      </c>
      <c r="O606" s="791">
        <f t="shared" si="22"/>
        <v>90.857142857142861</v>
      </c>
      <c r="P606" s="790">
        <v>0</v>
      </c>
      <c r="Q606" s="815" t="s">
        <v>2069</v>
      </c>
      <c r="R606" s="95">
        <f t="shared" si="21"/>
        <v>0</v>
      </c>
      <c r="S606" s="794" t="str">
        <f t="array" aca="1" ref="S606" ca="1">IF(ISNUMBER(R606),IF(R606=100%,"CUMPLIDA",IF(AND(ISNUMBER(N606),ISNUMBER(INDIRECT("FECHA_"&amp;$B606,1))), IF(N606&lt;=INDIRECT("FECHA_"&amp;$B606,1),"INCUMPLIDA","PROCESO"), "VERIFICAR FECHA")),"SIN VALOR AVANCE")</f>
        <v>PROCESO</v>
      </c>
    </row>
    <row r="607" spans="1:19" ht="300.75">
      <c r="A607" s="846" t="s">
        <v>19</v>
      </c>
      <c r="B607" s="785" t="s">
        <v>13</v>
      </c>
      <c r="C607" s="807"/>
      <c r="D607" s="807"/>
      <c r="E607" s="801"/>
      <c r="F607" s="802"/>
      <c r="G607" s="801"/>
      <c r="H607" s="801"/>
      <c r="I607" s="803" t="s">
        <v>858</v>
      </c>
      <c r="J607" s="789" t="s">
        <v>428</v>
      </c>
      <c r="K607" s="789" t="s">
        <v>429</v>
      </c>
      <c r="L607" s="804">
        <v>2</v>
      </c>
      <c r="M607" s="805">
        <v>46024</v>
      </c>
      <c r="N607" s="805">
        <v>46660</v>
      </c>
      <c r="O607" s="791">
        <f t="shared" si="22"/>
        <v>90.857142857142861</v>
      </c>
      <c r="P607" s="790">
        <v>0</v>
      </c>
      <c r="Q607" s="815" t="s">
        <v>2040</v>
      </c>
      <c r="R607" s="95">
        <f t="shared" si="21"/>
        <v>0</v>
      </c>
      <c r="S607" s="794" t="str">
        <f t="array" aca="1" ref="S607" ca="1">IF(ISNUMBER(R607),IF(R607=100%,"CUMPLIDA",IF(AND(ISNUMBER(N607),ISNUMBER(INDIRECT("FECHA_"&amp;$B607,1))), IF(N607&lt;=INDIRECT("FECHA_"&amp;$B607,1),"INCUMPLIDA","PROCESO"), "VERIFICAR FECHA")),"SIN VALOR AVANCE")</f>
        <v>PROCESO</v>
      </c>
    </row>
    <row r="608" spans="1:19" ht="225.75">
      <c r="A608" s="846" t="s">
        <v>19</v>
      </c>
      <c r="B608" s="785" t="s">
        <v>13</v>
      </c>
      <c r="C608" s="807" t="s">
        <v>3016</v>
      </c>
      <c r="D608" s="807" t="s">
        <v>3017</v>
      </c>
      <c r="E608" s="801" t="s">
        <v>3018</v>
      </c>
      <c r="F608" s="802"/>
      <c r="G608" s="801"/>
      <c r="H608" s="801" t="s">
        <v>3019</v>
      </c>
      <c r="I608" s="801" t="s">
        <v>903</v>
      </c>
      <c r="J608" s="861" t="s">
        <v>1935</v>
      </c>
      <c r="K608" s="789" t="s">
        <v>1936</v>
      </c>
      <c r="L608" s="790">
        <v>1</v>
      </c>
      <c r="M608" s="806">
        <v>44044</v>
      </c>
      <c r="N608" s="806">
        <v>44196</v>
      </c>
      <c r="O608" s="791">
        <f t="shared" si="22"/>
        <v>21.714285714285715</v>
      </c>
      <c r="P608" s="790">
        <v>1</v>
      </c>
      <c r="Q608" s="789" t="s">
        <v>3020</v>
      </c>
      <c r="R608" s="95">
        <f t="shared" si="21"/>
        <v>1</v>
      </c>
      <c r="S608" s="794" t="str">
        <f t="array" aca="1" ref="S608" ca="1">IF(ISNUMBER(R608),IF(R608=100%,"CUMPLIDA",IF(AND(ISNUMBER(N608),ISNUMBER(INDIRECT("FECHA_"&amp;$B608,1))), IF(N608&lt;=INDIRECT("FECHA_"&amp;$B608,1),"INCUMPLIDA","PROCESO"), "VERIFICAR FECHA")),"SIN VALOR AVANCE")</f>
        <v>CUMPLIDA</v>
      </c>
    </row>
    <row r="609" spans="1:19" ht="75.75">
      <c r="A609" s="846" t="s">
        <v>19</v>
      </c>
      <c r="B609" s="785" t="s">
        <v>13</v>
      </c>
      <c r="C609" s="807"/>
      <c r="D609" s="807"/>
      <c r="E609" s="801"/>
      <c r="F609" s="802"/>
      <c r="G609" s="801"/>
      <c r="H609" s="801"/>
      <c r="I609" s="801"/>
      <c r="J609" s="789" t="s">
        <v>831</v>
      </c>
      <c r="K609" s="789" t="s">
        <v>832</v>
      </c>
      <c r="L609" s="804">
        <v>1</v>
      </c>
      <c r="M609" s="806">
        <v>45231</v>
      </c>
      <c r="N609" s="806">
        <v>45504</v>
      </c>
      <c r="O609" s="791">
        <f t="shared" si="22"/>
        <v>39</v>
      </c>
      <c r="P609" s="790">
        <v>1</v>
      </c>
      <c r="Q609" s="815" t="s">
        <v>2021</v>
      </c>
      <c r="R609" s="95">
        <f t="shared" si="21"/>
        <v>1</v>
      </c>
      <c r="S609" s="794" t="str">
        <f t="array" aca="1" ref="S609" ca="1">IF(ISNUMBER(R609),IF(R609=100%,"CUMPLIDA",IF(AND(ISNUMBER(N609),ISNUMBER(INDIRECT("FECHA_"&amp;$B609,1))), IF(N609&lt;=INDIRECT("FECHA_"&amp;$B609,1),"INCUMPLIDA","PROCESO"), "VERIFICAR FECHA")),"SIN VALOR AVANCE")</f>
        <v>CUMPLIDA</v>
      </c>
    </row>
    <row r="610" spans="1:19" ht="330.75">
      <c r="A610" s="846" t="s">
        <v>19</v>
      </c>
      <c r="B610" s="785" t="s">
        <v>13</v>
      </c>
      <c r="C610" s="807"/>
      <c r="D610" s="807"/>
      <c r="E610" s="801"/>
      <c r="F610" s="802"/>
      <c r="G610" s="801"/>
      <c r="H610" s="801"/>
      <c r="I610" s="801"/>
      <c r="J610" s="789" t="s">
        <v>834</v>
      </c>
      <c r="K610" s="789" t="s">
        <v>835</v>
      </c>
      <c r="L610" s="804">
        <v>1</v>
      </c>
      <c r="M610" s="806">
        <v>45231</v>
      </c>
      <c r="N610" s="806">
        <v>45504</v>
      </c>
      <c r="O610" s="791">
        <f t="shared" si="22"/>
        <v>39</v>
      </c>
      <c r="P610" s="790">
        <v>1</v>
      </c>
      <c r="Q610" s="815" t="s">
        <v>2059</v>
      </c>
      <c r="R610" s="95">
        <f t="shared" si="21"/>
        <v>1</v>
      </c>
      <c r="S610" s="794" t="str">
        <f t="array" aca="1" ref="S610" ca="1">IF(ISNUMBER(R610),IF(R610=100%,"CUMPLIDA",IF(AND(ISNUMBER(N610),ISNUMBER(INDIRECT("FECHA_"&amp;$B610,1))), IF(N610&lt;=INDIRECT("FECHA_"&amp;$B610,1),"INCUMPLIDA","PROCESO"), "VERIFICAR FECHA")),"SIN VALOR AVANCE")</f>
        <v>CUMPLIDA</v>
      </c>
    </row>
    <row r="611" spans="1:19" ht="150.75">
      <c r="A611" s="846" t="s">
        <v>19</v>
      </c>
      <c r="B611" s="785" t="s">
        <v>13</v>
      </c>
      <c r="C611" s="807"/>
      <c r="D611" s="807"/>
      <c r="E611" s="801"/>
      <c r="F611" s="802"/>
      <c r="G611" s="801"/>
      <c r="H611" s="801"/>
      <c r="I611" s="803" t="s">
        <v>837</v>
      </c>
      <c r="J611" s="789" t="s">
        <v>838</v>
      </c>
      <c r="K611" s="789" t="s">
        <v>839</v>
      </c>
      <c r="L611" s="804">
        <v>1</v>
      </c>
      <c r="M611" s="805">
        <v>45323</v>
      </c>
      <c r="N611" s="805">
        <v>45747</v>
      </c>
      <c r="O611" s="791">
        <f t="shared" si="22"/>
        <v>60.571428571428569</v>
      </c>
      <c r="P611" s="790">
        <v>1</v>
      </c>
      <c r="Q611" s="789" t="s">
        <v>3021</v>
      </c>
      <c r="R611" s="95">
        <f t="shared" si="21"/>
        <v>1</v>
      </c>
      <c r="S611" s="794" t="str">
        <f t="array" aca="1" ref="S611" ca="1">IF(ISNUMBER(R611),IF(R611=100%,"CUMPLIDA",IF(AND(ISNUMBER(N611),ISNUMBER(INDIRECT("FECHA_"&amp;$B611,1))), IF(N611&lt;=INDIRECT("FECHA_"&amp;$B611,1),"INCUMPLIDA","PROCESO"), "VERIFICAR FECHA")),"SIN VALOR AVANCE")</f>
        <v>CUMPLIDA</v>
      </c>
    </row>
    <row r="612" spans="1:19" ht="75.75">
      <c r="A612" s="846" t="s">
        <v>19</v>
      </c>
      <c r="B612" s="785" t="s">
        <v>13</v>
      </c>
      <c r="C612" s="807"/>
      <c r="D612" s="807"/>
      <c r="E612" s="801"/>
      <c r="F612" s="802"/>
      <c r="G612" s="801"/>
      <c r="H612" s="801"/>
      <c r="I612" s="803" t="s">
        <v>841</v>
      </c>
      <c r="J612" s="789" t="s">
        <v>841</v>
      </c>
      <c r="K612" s="789" t="s">
        <v>842</v>
      </c>
      <c r="L612" s="804">
        <v>1</v>
      </c>
      <c r="M612" s="805">
        <v>45323</v>
      </c>
      <c r="N612" s="805">
        <v>45747</v>
      </c>
      <c r="O612" s="791">
        <f t="shared" si="22"/>
        <v>60.571428571428569</v>
      </c>
      <c r="P612" s="790">
        <v>1</v>
      </c>
      <c r="Q612" s="815" t="s">
        <v>2021</v>
      </c>
      <c r="R612" s="95">
        <f t="shared" si="21"/>
        <v>1</v>
      </c>
      <c r="S612" s="794" t="str">
        <f t="array" aca="1" ref="S612" ca="1">IF(ISNUMBER(R612),IF(R612=100%,"CUMPLIDA",IF(AND(ISNUMBER(N612),ISNUMBER(INDIRECT("FECHA_"&amp;$B612,1))), IF(N612&lt;=INDIRECT("FECHA_"&amp;$B612,1),"INCUMPLIDA","PROCESO"), "VERIFICAR FECHA")),"SIN VALOR AVANCE")</f>
        <v>CUMPLIDA</v>
      </c>
    </row>
    <row r="613" spans="1:19" ht="105.75">
      <c r="A613" s="846" t="s">
        <v>19</v>
      </c>
      <c r="B613" s="785" t="s">
        <v>13</v>
      </c>
      <c r="C613" s="807"/>
      <c r="D613" s="807"/>
      <c r="E613" s="801"/>
      <c r="F613" s="802"/>
      <c r="G613" s="801"/>
      <c r="H613" s="801"/>
      <c r="I613" s="803" t="s">
        <v>844</v>
      </c>
      <c r="J613" s="789" t="s">
        <v>845</v>
      </c>
      <c r="K613" s="789" t="s">
        <v>846</v>
      </c>
      <c r="L613" s="804">
        <v>1</v>
      </c>
      <c r="M613" s="805">
        <v>45231</v>
      </c>
      <c r="N613" s="805">
        <v>45747</v>
      </c>
      <c r="O613" s="791">
        <f t="shared" si="22"/>
        <v>73.714285714285708</v>
      </c>
      <c r="P613" s="790">
        <v>1</v>
      </c>
      <c r="Q613" s="789" t="s">
        <v>1938</v>
      </c>
      <c r="R613" s="95">
        <f t="shared" si="21"/>
        <v>1</v>
      </c>
      <c r="S613" s="794" t="str">
        <f t="array" aca="1" ref="S613" ca="1">IF(ISNUMBER(R613),IF(R613=100%,"CUMPLIDA",IF(AND(ISNUMBER(N613),ISNUMBER(INDIRECT("FECHA_"&amp;$B613,1))), IF(N613&lt;=INDIRECT("FECHA_"&amp;$B613,1),"INCUMPLIDA","PROCESO"), "VERIFICAR FECHA")),"SIN VALOR AVANCE")</f>
        <v>CUMPLIDA</v>
      </c>
    </row>
    <row r="614" spans="1:19" ht="150.75">
      <c r="A614" s="846" t="s">
        <v>19</v>
      </c>
      <c r="B614" s="785" t="s">
        <v>13</v>
      </c>
      <c r="C614" s="807"/>
      <c r="D614" s="807"/>
      <c r="E614" s="801"/>
      <c r="F614" s="802"/>
      <c r="G614" s="801"/>
      <c r="H614" s="801"/>
      <c r="I614" s="803" t="s">
        <v>847</v>
      </c>
      <c r="J614" s="789" t="s">
        <v>847</v>
      </c>
      <c r="K614" s="789" t="s">
        <v>1865</v>
      </c>
      <c r="L614" s="804">
        <v>1</v>
      </c>
      <c r="M614" s="805">
        <v>45323</v>
      </c>
      <c r="N614" s="805">
        <v>45747</v>
      </c>
      <c r="O614" s="791">
        <f t="shared" si="22"/>
        <v>60.571428571428569</v>
      </c>
      <c r="P614" s="790">
        <v>1</v>
      </c>
      <c r="Q614" s="789" t="s">
        <v>3021</v>
      </c>
      <c r="R614" s="95">
        <f t="shared" si="21"/>
        <v>1</v>
      </c>
      <c r="S614" s="794" t="str">
        <f t="array" aca="1" ref="S614" ca="1">IF(ISNUMBER(R614),IF(R614=100%,"CUMPLIDA",IF(AND(ISNUMBER(N614),ISNUMBER(INDIRECT("FECHA_"&amp;$B614,1))), IF(N614&lt;=INDIRECT("FECHA_"&amp;$B614,1),"INCUMPLIDA","PROCESO"), "VERIFICAR FECHA")),"SIN VALOR AVANCE")</f>
        <v>CUMPLIDA</v>
      </c>
    </row>
    <row r="615" spans="1:19" ht="75.75">
      <c r="A615" s="846" t="s">
        <v>19</v>
      </c>
      <c r="B615" s="785" t="s">
        <v>13</v>
      </c>
      <c r="C615" s="807"/>
      <c r="D615" s="807"/>
      <c r="E615" s="801"/>
      <c r="F615" s="802"/>
      <c r="G615" s="801"/>
      <c r="H615" s="801"/>
      <c r="I615" s="803" t="s">
        <v>2025</v>
      </c>
      <c r="J615" s="789" t="s">
        <v>2025</v>
      </c>
      <c r="K615" s="789" t="s">
        <v>850</v>
      </c>
      <c r="L615" s="804">
        <v>1</v>
      </c>
      <c r="M615" s="805">
        <v>45231</v>
      </c>
      <c r="N615" s="805">
        <v>45747</v>
      </c>
      <c r="O615" s="791">
        <f t="shared" si="22"/>
        <v>73.714285714285708</v>
      </c>
      <c r="P615" s="790">
        <v>1</v>
      </c>
      <c r="Q615" s="815" t="s">
        <v>2021</v>
      </c>
      <c r="R615" s="95">
        <f t="shared" si="21"/>
        <v>1</v>
      </c>
      <c r="S615" s="794" t="str">
        <f t="array" aca="1" ref="S615" ca="1">IF(ISNUMBER(R615),IF(R615=100%,"CUMPLIDA",IF(AND(ISNUMBER(N615),ISNUMBER(INDIRECT("FECHA_"&amp;$B615,1))), IF(N615&lt;=INDIRECT("FECHA_"&amp;$B615,1),"INCUMPLIDA","PROCESO"), "VERIFICAR FECHA")),"SIN VALOR AVANCE")</f>
        <v>CUMPLIDA</v>
      </c>
    </row>
    <row r="616" spans="1:19" ht="225.75">
      <c r="A616" s="846" t="s">
        <v>19</v>
      </c>
      <c r="B616" s="785" t="s">
        <v>13</v>
      </c>
      <c r="C616" s="807"/>
      <c r="D616" s="807"/>
      <c r="E616" s="801"/>
      <c r="F616" s="802"/>
      <c r="G616" s="801"/>
      <c r="H616" s="801"/>
      <c r="I616" s="803" t="s">
        <v>2026</v>
      </c>
      <c r="J616" s="789" t="s">
        <v>2026</v>
      </c>
      <c r="K616" s="789" t="s">
        <v>977</v>
      </c>
      <c r="L616" s="804">
        <v>1</v>
      </c>
      <c r="M616" s="805">
        <v>45231</v>
      </c>
      <c r="N616" s="805">
        <v>45808</v>
      </c>
      <c r="O616" s="791">
        <f t="shared" si="22"/>
        <v>82.428571428571431</v>
      </c>
      <c r="P616" s="790">
        <v>1</v>
      </c>
      <c r="Q616" s="815" t="s">
        <v>2022</v>
      </c>
      <c r="R616" s="95">
        <f t="shared" si="21"/>
        <v>1</v>
      </c>
      <c r="S616" s="794" t="str">
        <f t="array" aca="1" ref="S616" ca="1">IF(ISNUMBER(R616),IF(R616=100%,"CUMPLIDA",IF(AND(ISNUMBER(N616),ISNUMBER(INDIRECT("FECHA_"&amp;$B616,1))), IF(N616&lt;=INDIRECT("FECHA_"&amp;$B616,1),"INCUMPLIDA","PROCESO"), "VERIFICAR FECHA")),"SIN VALOR AVANCE")</f>
        <v>CUMPLIDA</v>
      </c>
    </row>
    <row r="617" spans="1:19" ht="180.75">
      <c r="A617" s="846" t="s">
        <v>19</v>
      </c>
      <c r="B617" s="785" t="s">
        <v>13</v>
      </c>
      <c r="C617" s="807"/>
      <c r="D617" s="807"/>
      <c r="E617" s="801"/>
      <c r="F617" s="802"/>
      <c r="G617" s="801"/>
      <c r="H617" s="801"/>
      <c r="I617" s="803" t="s">
        <v>854</v>
      </c>
      <c r="J617" s="789" t="s">
        <v>421</v>
      </c>
      <c r="K617" s="789" t="s">
        <v>855</v>
      </c>
      <c r="L617" s="804">
        <v>12</v>
      </c>
      <c r="M617" s="805">
        <v>46024</v>
      </c>
      <c r="N617" s="805">
        <v>47118</v>
      </c>
      <c r="O617" s="791">
        <f t="shared" si="22"/>
        <v>156.28571428571428</v>
      </c>
      <c r="P617" s="790">
        <v>0</v>
      </c>
      <c r="Q617" s="815" t="s">
        <v>2062</v>
      </c>
      <c r="R617" s="95">
        <f t="shared" si="21"/>
        <v>0</v>
      </c>
      <c r="S617" s="794" t="str">
        <f t="array" aca="1" ref="S617" ca="1">IF(ISNUMBER(R617),IF(R617=100%,"CUMPLIDA",IF(AND(ISNUMBER(N617),ISNUMBER(INDIRECT("FECHA_"&amp;$B617,1))), IF(N617&lt;=INDIRECT("FECHA_"&amp;$B617,1),"INCUMPLIDA","PROCESO"), "VERIFICAR FECHA")),"SIN VALOR AVANCE")</f>
        <v>PROCESO</v>
      </c>
    </row>
    <row r="618" spans="1:19" ht="150.75">
      <c r="A618" s="846" t="s">
        <v>19</v>
      </c>
      <c r="B618" s="785" t="s">
        <v>13</v>
      </c>
      <c r="C618" s="807"/>
      <c r="D618" s="807"/>
      <c r="E618" s="801"/>
      <c r="F618" s="802"/>
      <c r="G618" s="801"/>
      <c r="H618" s="801"/>
      <c r="I618" s="803" t="s">
        <v>857</v>
      </c>
      <c r="J618" s="789" t="s">
        <v>425</v>
      </c>
      <c r="K618" s="789" t="s">
        <v>426</v>
      </c>
      <c r="L618" s="804">
        <v>1</v>
      </c>
      <c r="M618" s="805">
        <v>46024</v>
      </c>
      <c r="N618" s="805">
        <v>47118</v>
      </c>
      <c r="O618" s="791">
        <f t="shared" si="22"/>
        <v>156.28571428571428</v>
      </c>
      <c r="P618" s="790">
        <v>0</v>
      </c>
      <c r="Q618" s="815" t="s">
        <v>3022</v>
      </c>
      <c r="R618" s="95">
        <f t="shared" si="21"/>
        <v>0</v>
      </c>
      <c r="S618" s="794" t="str">
        <f t="array" aca="1" ref="S618" ca="1">IF(ISNUMBER(R618),IF(R618=100%,"CUMPLIDA",IF(AND(ISNUMBER(N618),ISNUMBER(INDIRECT("FECHA_"&amp;$B618,1))), IF(N618&lt;=INDIRECT("FECHA_"&amp;$B618,1),"INCUMPLIDA","PROCESO"), "VERIFICAR FECHA")),"SIN VALOR AVANCE")</f>
        <v>PROCESO</v>
      </c>
    </row>
    <row r="619" spans="1:19" ht="330.75">
      <c r="A619" s="846" t="s">
        <v>19</v>
      </c>
      <c r="B619" s="785" t="s">
        <v>13</v>
      </c>
      <c r="C619" s="807"/>
      <c r="D619" s="807"/>
      <c r="E619" s="801"/>
      <c r="F619" s="802"/>
      <c r="G619" s="801"/>
      <c r="H619" s="801"/>
      <c r="I619" s="803" t="s">
        <v>858</v>
      </c>
      <c r="J619" s="789" t="s">
        <v>428</v>
      </c>
      <c r="K619" s="789" t="s">
        <v>429</v>
      </c>
      <c r="L619" s="804">
        <v>2</v>
      </c>
      <c r="M619" s="805">
        <v>46024</v>
      </c>
      <c r="N619" s="805">
        <v>47118</v>
      </c>
      <c r="O619" s="791">
        <f t="shared" si="22"/>
        <v>156.28571428571428</v>
      </c>
      <c r="P619" s="790">
        <v>0</v>
      </c>
      <c r="Q619" s="815" t="s">
        <v>2029</v>
      </c>
      <c r="R619" s="95">
        <f t="shared" si="21"/>
        <v>0</v>
      </c>
      <c r="S619" s="794" t="str">
        <f t="array" aca="1" ref="S619" ca="1">IF(ISNUMBER(R619),IF(R619=100%,"CUMPLIDA",IF(AND(ISNUMBER(N619),ISNUMBER(INDIRECT("FECHA_"&amp;$B619,1))), IF(N619&lt;=INDIRECT("FECHA_"&amp;$B619,1),"INCUMPLIDA","PROCESO"), "VERIFICAR FECHA")),"SIN VALOR AVANCE")</f>
        <v>PROCESO</v>
      </c>
    </row>
    <row r="620" spans="1:19" ht="270.75">
      <c r="A620" s="846" t="s">
        <v>19</v>
      </c>
      <c r="B620" s="785" t="s">
        <v>13</v>
      </c>
      <c r="C620" s="807" t="s">
        <v>3023</v>
      </c>
      <c r="D620" s="807" t="s">
        <v>3024</v>
      </c>
      <c r="E620" s="801" t="s">
        <v>3025</v>
      </c>
      <c r="F620" s="802"/>
      <c r="G620" s="801"/>
      <c r="H620" s="801" t="s">
        <v>3026</v>
      </c>
      <c r="I620" s="801" t="s">
        <v>903</v>
      </c>
      <c r="J620" s="861" t="s">
        <v>1935</v>
      </c>
      <c r="K620" s="816" t="s">
        <v>1936</v>
      </c>
      <c r="L620" s="790">
        <v>1</v>
      </c>
      <c r="M620" s="806">
        <v>44044</v>
      </c>
      <c r="N620" s="806">
        <v>44196</v>
      </c>
      <c r="O620" s="791">
        <f t="shared" si="22"/>
        <v>21.714285714285715</v>
      </c>
      <c r="P620" s="790">
        <v>1</v>
      </c>
      <c r="Q620" s="789" t="s">
        <v>3027</v>
      </c>
      <c r="R620" s="95">
        <f t="shared" si="21"/>
        <v>1</v>
      </c>
      <c r="S620" s="794" t="str">
        <f t="array" aca="1" ref="S620" ca="1">IF(ISNUMBER(R620),IF(R620=100%,"CUMPLIDA",IF(AND(ISNUMBER(N620),ISNUMBER(INDIRECT("FECHA_"&amp;$B620,1))), IF(N620&lt;=INDIRECT("FECHA_"&amp;$B620,1),"INCUMPLIDA","PROCESO"), "VERIFICAR FECHA")),"SIN VALOR AVANCE")</f>
        <v>CUMPLIDA</v>
      </c>
    </row>
    <row r="621" spans="1:19" ht="75.75">
      <c r="A621" s="846" t="s">
        <v>19</v>
      </c>
      <c r="B621" s="785" t="s">
        <v>13</v>
      </c>
      <c r="C621" s="807"/>
      <c r="D621" s="807"/>
      <c r="E621" s="801"/>
      <c r="F621" s="802"/>
      <c r="G621" s="801"/>
      <c r="H621" s="801"/>
      <c r="I621" s="801"/>
      <c r="J621" s="861" t="s">
        <v>831</v>
      </c>
      <c r="K621" s="789" t="s">
        <v>832</v>
      </c>
      <c r="L621" s="790">
        <v>1</v>
      </c>
      <c r="M621" s="806">
        <v>45231</v>
      </c>
      <c r="N621" s="806">
        <v>45504</v>
      </c>
      <c r="O621" s="791">
        <f t="shared" si="22"/>
        <v>39</v>
      </c>
      <c r="P621" s="790">
        <v>1</v>
      </c>
      <c r="Q621" s="815" t="s">
        <v>2021</v>
      </c>
      <c r="R621" s="95">
        <f t="shared" si="21"/>
        <v>1</v>
      </c>
      <c r="S621" s="794" t="str">
        <f t="array" aca="1" ref="S621" ca="1">IF(ISNUMBER(R621),IF(R621=100%,"CUMPLIDA",IF(AND(ISNUMBER(N621),ISNUMBER(INDIRECT("FECHA_"&amp;$B621,1))), IF(N621&lt;=INDIRECT("FECHA_"&amp;$B621,1),"INCUMPLIDA","PROCESO"), "VERIFICAR FECHA")),"SIN VALOR AVANCE")</f>
        <v>CUMPLIDA</v>
      </c>
    </row>
    <row r="622" spans="1:19" ht="330.75">
      <c r="A622" s="846" t="s">
        <v>19</v>
      </c>
      <c r="B622" s="785" t="s">
        <v>13</v>
      </c>
      <c r="C622" s="807"/>
      <c r="D622" s="807"/>
      <c r="E622" s="801"/>
      <c r="F622" s="802"/>
      <c r="G622" s="801"/>
      <c r="H622" s="801"/>
      <c r="I622" s="801"/>
      <c r="J622" s="861" t="s">
        <v>834</v>
      </c>
      <c r="K622" s="789" t="s">
        <v>835</v>
      </c>
      <c r="L622" s="790">
        <v>1</v>
      </c>
      <c r="M622" s="806">
        <v>45231</v>
      </c>
      <c r="N622" s="806">
        <v>45504</v>
      </c>
      <c r="O622" s="791">
        <f t="shared" si="22"/>
        <v>39</v>
      </c>
      <c r="P622" s="790">
        <v>1</v>
      </c>
      <c r="Q622" s="815" t="s">
        <v>2059</v>
      </c>
      <c r="R622" s="95">
        <f t="shared" si="21"/>
        <v>1</v>
      </c>
      <c r="S622" s="794" t="str">
        <f t="array" aca="1" ref="S622" ca="1">IF(ISNUMBER(R622),IF(R622=100%,"CUMPLIDA",IF(AND(ISNUMBER(N622),ISNUMBER(INDIRECT("FECHA_"&amp;$B622,1))), IF(N622&lt;=INDIRECT("FECHA_"&amp;$B622,1),"INCUMPLIDA","PROCESO"), "VERIFICAR FECHA")),"SIN VALOR AVANCE")</f>
        <v>CUMPLIDA</v>
      </c>
    </row>
    <row r="623" spans="1:19" ht="150.75">
      <c r="A623" s="846" t="s">
        <v>19</v>
      </c>
      <c r="B623" s="785" t="s">
        <v>13</v>
      </c>
      <c r="C623" s="807"/>
      <c r="D623" s="807"/>
      <c r="E623" s="801"/>
      <c r="F623" s="802"/>
      <c r="G623" s="801"/>
      <c r="H623" s="801"/>
      <c r="I623" s="803" t="s">
        <v>837</v>
      </c>
      <c r="J623" s="789" t="s">
        <v>838</v>
      </c>
      <c r="K623" s="789" t="s">
        <v>839</v>
      </c>
      <c r="L623" s="804">
        <v>1</v>
      </c>
      <c r="M623" s="805">
        <v>45323</v>
      </c>
      <c r="N623" s="805">
        <v>45747</v>
      </c>
      <c r="O623" s="791">
        <f t="shared" si="22"/>
        <v>60.571428571428569</v>
      </c>
      <c r="P623" s="790">
        <v>1</v>
      </c>
      <c r="Q623" s="815" t="s">
        <v>2023</v>
      </c>
      <c r="R623" s="95">
        <f t="shared" si="21"/>
        <v>1</v>
      </c>
      <c r="S623" s="794" t="str">
        <f t="array" aca="1" ref="S623" ca="1">IF(ISNUMBER(R623),IF(R623=100%,"CUMPLIDA",IF(AND(ISNUMBER(N623),ISNUMBER(INDIRECT("FECHA_"&amp;$B623,1))), IF(N623&lt;=INDIRECT("FECHA_"&amp;$B623,1),"INCUMPLIDA","PROCESO"), "VERIFICAR FECHA")),"SIN VALOR AVANCE")</f>
        <v>CUMPLIDA</v>
      </c>
    </row>
    <row r="624" spans="1:19" ht="75.75">
      <c r="A624" s="846" t="s">
        <v>19</v>
      </c>
      <c r="B624" s="785" t="s">
        <v>13</v>
      </c>
      <c r="C624" s="807"/>
      <c r="D624" s="807"/>
      <c r="E624" s="801"/>
      <c r="F624" s="802"/>
      <c r="G624" s="801"/>
      <c r="H624" s="801"/>
      <c r="I624" s="803" t="s">
        <v>841</v>
      </c>
      <c r="J624" s="789" t="s">
        <v>841</v>
      </c>
      <c r="K624" s="789" t="s">
        <v>842</v>
      </c>
      <c r="L624" s="804">
        <v>1</v>
      </c>
      <c r="M624" s="805">
        <v>45323</v>
      </c>
      <c r="N624" s="805">
        <v>45747</v>
      </c>
      <c r="O624" s="791">
        <f t="shared" si="22"/>
        <v>60.571428571428569</v>
      </c>
      <c r="P624" s="790">
        <v>1</v>
      </c>
      <c r="Q624" s="815" t="s">
        <v>3028</v>
      </c>
      <c r="R624" s="95">
        <f t="shared" si="21"/>
        <v>1</v>
      </c>
      <c r="S624" s="794" t="str">
        <f t="array" aca="1" ref="S624" ca="1">IF(ISNUMBER(R624),IF(R624=100%,"CUMPLIDA",IF(AND(ISNUMBER(N624),ISNUMBER(INDIRECT("FECHA_"&amp;$B624,1))), IF(N624&lt;=INDIRECT("FECHA_"&amp;$B624,1),"INCUMPLIDA","PROCESO"), "VERIFICAR FECHA")),"SIN VALOR AVANCE")</f>
        <v>CUMPLIDA</v>
      </c>
    </row>
    <row r="625" spans="1:19" ht="105.75">
      <c r="A625" s="846" t="s">
        <v>19</v>
      </c>
      <c r="B625" s="785" t="s">
        <v>13</v>
      </c>
      <c r="C625" s="807"/>
      <c r="D625" s="807"/>
      <c r="E625" s="801"/>
      <c r="F625" s="802"/>
      <c r="G625" s="801"/>
      <c r="H625" s="801"/>
      <c r="I625" s="803" t="s">
        <v>844</v>
      </c>
      <c r="J625" s="789" t="s">
        <v>845</v>
      </c>
      <c r="K625" s="789" t="s">
        <v>846</v>
      </c>
      <c r="L625" s="804">
        <v>1</v>
      </c>
      <c r="M625" s="805">
        <v>45231</v>
      </c>
      <c r="N625" s="805">
        <v>45747</v>
      </c>
      <c r="O625" s="791">
        <f t="shared" si="22"/>
        <v>73.714285714285708</v>
      </c>
      <c r="P625" s="790">
        <v>1</v>
      </c>
      <c r="Q625" s="789" t="s">
        <v>1938</v>
      </c>
      <c r="R625" s="95">
        <f t="shared" si="21"/>
        <v>1</v>
      </c>
      <c r="S625" s="794" t="str">
        <f t="array" aca="1" ref="S625" ca="1">IF(ISNUMBER(R625),IF(R625=100%,"CUMPLIDA",IF(AND(ISNUMBER(N625),ISNUMBER(INDIRECT("FECHA_"&amp;$B625,1))), IF(N625&lt;=INDIRECT("FECHA_"&amp;$B625,1),"INCUMPLIDA","PROCESO"), "VERIFICAR FECHA")),"SIN VALOR AVANCE")</f>
        <v>CUMPLIDA</v>
      </c>
    </row>
    <row r="626" spans="1:19" ht="150.75">
      <c r="A626" s="846" t="s">
        <v>19</v>
      </c>
      <c r="B626" s="785" t="s">
        <v>13</v>
      </c>
      <c r="C626" s="807"/>
      <c r="D626" s="807"/>
      <c r="E626" s="801"/>
      <c r="F626" s="802"/>
      <c r="G626" s="801"/>
      <c r="H626" s="801"/>
      <c r="I626" s="803" t="s">
        <v>847</v>
      </c>
      <c r="J626" s="789" t="s">
        <v>847</v>
      </c>
      <c r="K626" s="789" t="s">
        <v>1865</v>
      </c>
      <c r="L626" s="804">
        <v>1</v>
      </c>
      <c r="M626" s="805">
        <v>45323</v>
      </c>
      <c r="N626" s="805">
        <v>45747</v>
      </c>
      <c r="O626" s="791">
        <f t="shared" si="22"/>
        <v>60.571428571428569</v>
      </c>
      <c r="P626" s="790">
        <v>1</v>
      </c>
      <c r="Q626" s="815" t="s">
        <v>2023</v>
      </c>
      <c r="R626" s="95">
        <f t="shared" si="21"/>
        <v>1</v>
      </c>
      <c r="S626" s="794" t="str">
        <f t="array" aca="1" ref="S626" ca="1">IF(ISNUMBER(R626),IF(R626=100%,"CUMPLIDA",IF(AND(ISNUMBER(N626),ISNUMBER(INDIRECT("FECHA_"&amp;$B626,1))), IF(N626&lt;=INDIRECT("FECHA_"&amp;$B626,1),"INCUMPLIDA","PROCESO"), "VERIFICAR FECHA")),"SIN VALOR AVANCE")</f>
        <v>CUMPLIDA</v>
      </c>
    </row>
    <row r="627" spans="1:19" ht="75.75">
      <c r="A627" s="846" t="s">
        <v>19</v>
      </c>
      <c r="B627" s="785" t="s">
        <v>13</v>
      </c>
      <c r="C627" s="807"/>
      <c r="D627" s="807"/>
      <c r="E627" s="801"/>
      <c r="F627" s="802"/>
      <c r="G627" s="801"/>
      <c r="H627" s="801"/>
      <c r="I627" s="803" t="s">
        <v>2025</v>
      </c>
      <c r="J627" s="789" t="s">
        <v>2025</v>
      </c>
      <c r="K627" s="789" t="s">
        <v>850</v>
      </c>
      <c r="L627" s="804">
        <v>1</v>
      </c>
      <c r="M627" s="805">
        <v>45231</v>
      </c>
      <c r="N627" s="805">
        <v>45747</v>
      </c>
      <c r="O627" s="791">
        <f t="shared" si="22"/>
        <v>73.714285714285708</v>
      </c>
      <c r="P627" s="790">
        <v>1</v>
      </c>
      <c r="Q627" s="815" t="s">
        <v>3028</v>
      </c>
      <c r="R627" s="95">
        <f t="shared" si="21"/>
        <v>1</v>
      </c>
      <c r="S627" s="794" t="str">
        <f t="array" aca="1" ref="S627" ca="1">IF(ISNUMBER(R627),IF(R627=100%,"CUMPLIDA",IF(AND(ISNUMBER(N627),ISNUMBER(INDIRECT("FECHA_"&amp;$B627,1))), IF(N627&lt;=INDIRECT("FECHA_"&amp;$B627,1),"INCUMPLIDA","PROCESO"), "VERIFICAR FECHA")),"SIN VALOR AVANCE")</f>
        <v>CUMPLIDA</v>
      </c>
    </row>
    <row r="628" spans="1:19" ht="225.75">
      <c r="A628" s="846" t="s">
        <v>19</v>
      </c>
      <c r="B628" s="785" t="s">
        <v>13</v>
      </c>
      <c r="C628" s="807"/>
      <c r="D628" s="807"/>
      <c r="E628" s="801"/>
      <c r="F628" s="802"/>
      <c r="G628" s="801"/>
      <c r="H628" s="801"/>
      <c r="I628" s="803" t="s">
        <v>2026</v>
      </c>
      <c r="J628" s="789" t="s">
        <v>2026</v>
      </c>
      <c r="K628" s="789" t="s">
        <v>977</v>
      </c>
      <c r="L628" s="804">
        <v>1</v>
      </c>
      <c r="M628" s="805">
        <v>45231</v>
      </c>
      <c r="N628" s="805">
        <v>45808</v>
      </c>
      <c r="O628" s="791">
        <f t="shared" si="22"/>
        <v>82.428571428571431</v>
      </c>
      <c r="P628" s="790">
        <v>1</v>
      </c>
      <c r="Q628" s="815" t="s">
        <v>3029</v>
      </c>
      <c r="R628" s="95">
        <f t="shared" si="21"/>
        <v>1</v>
      </c>
      <c r="S628" s="794" t="str">
        <f t="array" aca="1" ref="S628" ca="1">IF(ISNUMBER(R628),IF(R628=100%,"CUMPLIDA",IF(AND(ISNUMBER(N628),ISNUMBER(INDIRECT("FECHA_"&amp;$B628,1))), IF(N628&lt;=INDIRECT("FECHA_"&amp;$B628,1),"INCUMPLIDA","PROCESO"), "VERIFICAR FECHA")),"SIN VALOR AVANCE")</f>
        <v>CUMPLIDA</v>
      </c>
    </row>
    <row r="629" spans="1:19" ht="195.75">
      <c r="A629" s="846" t="s">
        <v>19</v>
      </c>
      <c r="B629" s="785" t="s">
        <v>13</v>
      </c>
      <c r="C629" s="807"/>
      <c r="D629" s="807"/>
      <c r="E629" s="801"/>
      <c r="F629" s="802"/>
      <c r="G629" s="801"/>
      <c r="H629" s="801"/>
      <c r="I629" s="803" t="s">
        <v>854</v>
      </c>
      <c r="J629" s="789" t="s">
        <v>421</v>
      </c>
      <c r="K629" s="789" t="s">
        <v>855</v>
      </c>
      <c r="L629" s="804">
        <v>12</v>
      </c>
      <c r="M629" s="805">
        <v>46024</v>
      </c>
      <c r="N629" s="805">
        <v>47118</v>
      </c>
      <c r="O629" s="791">
        <f t="shared" si="22"/>
        <v>156.28571428571428</v>
      </c>
      <c r="P629" s="790">
        <v>0</v>
      </c>
      <c r="Q629" s="815" t="s">
        <v>2027</v>
      </c>
      <c r="R629" s="95">
        <f t="shared" si="21"/>
        <v>0</v>
      </c>
      <c r="S629" s="794" t="str">
        <f t="array" aca="1" ref="S629" ca="1">IF(ISNUMBER(R629),IF(R629=100%,"CUMPLIDA",IF(AND(ISNUMBER(N629),ISNUMBER(INDIRECT("FECHA_"&amp;$B629,1))), IF(N629&lt;=INDIRECT("FECHA_"&amp;$B629,1),"INCUMPLIDA","PROCESO"), "VERIFICAR FECHA")),"SIN VALOR AVANCE")</f>
        <v>PROCESO</v>
      </c>
    </row>
    <row r="630" spans="1:19" ht="150">
      <c r="A630" s="846" t="s">
        <v>19</v>
      </c>
      <c r="B630" s="785" t="s">
        <v>13</v>
      </c>
      <c r="C630" s="807"/>
      <c r="D630" s="807"/>
      <c r="E630" s="801"/>
      <c r="F630" s="802"/>
      <c r="G630" s="801"/>
      <c r="H630" s="801"/>
      <c r="I630" s="803" t="s">
        <v>857</v>
      </c>
      <c r="J630" s="789" t="s">
        <v>425</v>
      </c>
      <c r="K630" s="789" t="s">
        <v>426</v>
      </c>
      <c r="L630" s="804">
        <v>1</v>
      </c>
      <c r="M630" s="805">
        <v>46024</v>
      </c>
      <c r="N630" s="805">
        <v>47118</v>
      </c>
      <c r="O630" s="791">
        <f t="shared" si="22"/>
        <v>156.28571428571428</v>
      </c>
      <c r="P630" s="790">
        <v>0</v>
      </c>
      <c r="Q630" s="789" t="s">
        <v>3030</v>
      </c>
      <c r="R630" s="95">
        <f t="shared" si="21"/>
        <v>0</v>
      </c>
      <c r="S630" s="794" t="str">
        <f t="array" aca="1" ref="S630" ca="1">IF(ISNUMBER(R630),IF(R630=100%,"CUMPLIDA",IF(AND(ISNUMBER(N630),ISNUMBER(INDIRECT("FECHA_"&amp;$B630,1))), IF(N630&lt;=INDIRECT("FECHA_"&amp;$B630,1),"INCUMPLIDA","PROCESO"), "VERIFICAR FECHA")),"SIN VALOR AVANCE")</f>
        <v>PROCESO</v>
      </c>
    </row>
    <row r="631" spans="1:19" ht="300.75">
      <c r="A631" s="846" t="s">
        <v>19</v>
      </c>
      <c r="B631" s="785" t="s">
        <v>13</v>
      </c>
      <c r="C631" s="807"/>
      <c r="D631" s="807"/>
      <c r="E631" s="801"/>
      <c r="F631" s="802"/>
      <c r="G631" s="801"/>
      <c r="H631" s="801"/>
      <c r="I631" s="803" t="s">
        <v>858</v>
      </c>
      <c r="J631" s="789" t="s">
        <v>428</v>
      </c>
      <c r="K631" s="789" t="s">
        <v>429</v>
      </c>
      <c r="L631" s="804">
        <v>2</v>
      </c>
      <c r="M631" s="805">
        <v>46024</v>
      </c>
      <c r="N631" s="805">
        <v>47118</v>
      </c>
      <c r="O631" s="791">
        <f t="shared" si="22"/>
        <v>156.28571428571428</v>
      </c>
      <c r="P631" s="790">
        <v>0</v>
      </c>
      <c r="Q631" s="815" t="s">
        <v>2040</v>
      </c>
      <c r="R631" s="95">
        <f t="shared" si="21"/>
        <v>0</v>
      </c>
      <c r="S631" s="794" t="str">
        <f t="array" aca="1" ref="S631" ca="1">IF(ISNUMBER(R631),IF(R631=100%,"CUMPLIDA",IF(AND(ISNUMBER(N631),ISNUMBER(INDIRECT("FECHA_"&amp;$B631,1))), IF(N631&lt;=INDIRECT("FECHA_"&amp;$B631,1),"INCUMPLIDA","PROCESO"), "VERIFICAR FECHA")),"SIN VALOR AVANCE")</f>
        <v>PROCESO</v>
      </c>
    </row>
    <row r="632" spans="1:19" ht="240.75">
      <c r="A632" s="846" t="s">
        <v>19</v>
      </c>
      <c r="B632" s="785" t="s">
        <v>13</v>
      </c>
      <c r="C632" s="807" t="s">
        <v>3031</v>
      </c>
      <c r="D632" s="807" t="s">
        <v>2042</v>
      </c>
      <c r="E632" s="801" t="s">
        <v>3032</v>
      </c>
      <c r="F632" s="802"/>
      <c r="G632" s="801"/>
      <c r="H632" s="801" t="s">
        <v>3033</v>
      </c>
      <c r="I632" s="801" t="s">
        <v>903</v>
      </c>
      <c r="J632" s="861" t="s">
        <v>1935</v>
      </c>
      <c r="K632" s="789" t="s">
        <v>1936</v>
      </c>
      <c r="L632" s="790">
        <v>1</v>
      </c>
      <c r="M632" s="806">
        <v>44044</v>
      </c>
      <c r="N632" s="806">
        <v>44196</v>
      </c>
      <c r="O632" s="791">
        <f t="shared" si="22"/>
        <v>21.714285714285715</v>
      </c>
      <c r="P632" s="790">
        <v>1</v>
      </c>
      <c r="Q632" s="789" t="s">
        <v>3034</v>
      </c>
      <c r="R632" s="95">
        <f t="shared" si="21"/>
        <v>1</v>
      </c>
      <c r="S632" s="794" t="str">
        <f t="array" aca="1" ref="S632" ca="1">IF(ISNUMBER(R632),IF(R632=100%,"CUMPLIDA",IF(AND(ISNUMBER(N632),ISNUMBER(INDIRECT("FECHA_"&amp;$B632,1))), IF(N632&lt;=INDIRECT("FECHA_"&amp;$B632,1),"INCUMPLIDA","PROCESO"), "VERIFICAR FECHA")),"SIN VALOR AVANCE")</f>
        <v>CUMPLIDA</v>
      </c>
    </row>
    <row r="633" spans="1:19" ht="75.75">
      <c r="A633" s="846" t="s">
        <v>19</v>
      </c>
      <c r="B633" s="785" t="s">
        <v>13</v>
      </c>
      <c r="C633" s="807"/>
      <c r="D633" s="807"/>
      <c r="E633" s="801"/>
      <c r="F633" s="802"/>
      <c r="G633" s="801"/>
      <c r="H633" s="801"/>
      <c r="I633" s="801"/>
      <c r="J633" s="861" t="s">
        <v>831</v>
      </c>
      <c r="K633" s="789" t="s">
        <v>832</v>
      </c>
      <c r="L633" s="790">
        <v>1</v>
      </c>
      <c r="M633" s="806">
        <v>45231</v>
      </c>
      <c r="N633" s="806">
        <v>45504</v>
      </c>
      <c r="O633" s="791">
        <f t="shared" si="22"/>
        <v>39</v>
      </c>
      <c r="P633" s="790">
        <v>1</v>
      </c>
      <c r="Q633" s="815" t="s">
        <v>2021</v>
      </c>
      <c r="R633" s="95">
        <f t="shared" si="21"/>
        <v>1</v>
      </c>
      <c r="S633" s="794" t="str">
        <f t="array" aca="1" ref="S633" ca="1">IF(ISNUMBER(R633),IF(R633=100%,"CUMPLIDA",IF(AND(ISNUMBER(N633),ISNUMBER(INDIRECT("FECHA_"&amp;$B633,1))), IF(N633&lt;=INDIRECT("FECHA_"&amp;$B633,1),"INCUMPLIDA","PROCESO"), "VERIFICAR FECHA")),"SIN VALOR AVANCE")</f>
        <v>CUMPLIDA</v>
      </c>
    </row>
    <row r="634" spans="1:19" ht="330.75">
      <c r="A634" s="846" t="s">
        <v>19</v>
      </c>
      <c r="B634" s="785" t="s">
        <v>13</v>
      </c>
      <c r="C634" s="807"/>
      <c r="D634" s="807"/>
      <c r="E634" s="801"/>
      <c r="F634" s="802"/>
      <c r="G634" s="801"/>
      <c r="H634" s="801"/>
      <c r="I634" s="801"/>
      <c r="J634" s="861" t="s">
        <v>834</v>
      </c>
      <c r="K634" s="789" t="s">
        <v>835</v>
      </c>
      <c r="L634" s="790">
        <v>1</v>
      </c>
      <c r="M634" s="806">
        <v>45231</v>
      </c>
      <c r="N634" s="806">
        <v>45504</v>
      </c>
      <c r="O634" s="791">
        <f t="shared" si="22"/>
        <v>39</v>
      </c>
      <c r="P634" s="790">
        <v>1</v>
      </c>
      <c r="Q634" s="815" t="s">
        <v>2059</v>
      </c>
      <c r="R634" s="95">
        <f t="shared" si="21"/>
        <v>1</v>
      </c>
      <c r="S634" s="794" t="str">
        <f t="array" aca="1" ref="S634" ca="1">IF(ISNUMBER(R634),IF(R634=100%,"CUMPLIDA",IF(AND(ISNUMBER(N634),ISNUMBER(INDIRECT("FECHA_"&amp;$B634,1))), IF(N634&lt;=INDIRECT("FECHA_"&amp;$B634,1),"INCUMPLIDA","PROCESO"), "VERIFICAR FECHA")),"SIN VALOR AVANCE")</f>
        <v>CUMPLIDA</v>
      </c>
    </row>
    <row r="635" spans="1:19" ht="180.75">
      <c r="A635" s="846" t="s">
        <v>19</v>
      </c>
      <c r="B635" s="785" t="s">
        <v>13</v>
      </c>
      <c r="C635" s="807"/>
      <c r="D635" s="807"/>
      <c r="E635" s="801"/>
      <c r="F635" s="802"/>
      <c r="G635" s="801"/>
      <c r="H635" s="801"/>
      <c r="I635" s="803" t="s">
        <v>837</v>
      </c>
      <c r="J635" s="789" t="s">
        <v>838</v>
      </c>
      <c r="K635" s="789" t="s">
        <v>839</v>
      </c>
      <c r="L635" s="804">
        <v>1</v>
      </c>
      <c r="M635" s="805">
        <v>45323</v>
      </c>
      <c r="N635" s="805">
        <v>45747</v>
      </c>
      <c r="O635" s="791">
        <f t="shared" si="22"/>
        <v>60.571428571428569</v>
      </c>
      <c r="P635" s="790">
        <v>1</v>
      </c>
      <c r="Q635" s="815" t="s">
        <v>3008</v>
      </c>
      <c r="R635" s="95">
        <f t="shared" si="21"/>
        <v>1</v>
      </c>
      <c r="S635" s="794" t="str">
        <f t="array" aca="1" ref="S635" ca="1">IF(ISNUMBER(R635),IF(R635=100%,"CUMPLIDA",IF(AND(ISNUMBER(N635),ISNUMBER(INDIRECT("FECHA_"&amp;$B635,1))), IF(N635&lt;=INDIRECT("FECHA_"&amp;$B635,1),"INCUMPLIDA","PROCESO"), "VERIFICAR FECHA")),"SIN VALOR AVANCE")</f>
        <v>CUMPLIDA</v>
      </c>
    </row>
    <row r="636" spans="1:19" ht="75.75">
      <c r="A636" s="846" t="s">
        <v>19</v>
      </c>
      <c r="B636" s="785" t="s">
        <v>13</v>
      </c>
      <c r="C636" s="807"/>
      <c r="D636" s="807"/>
      <c r="E636" s="801"/>
      <c r="F636" s="802"/>
      <c r="G636" s="801"/>
      <c r="H636" s="801"/>
      <c r="I636" s="803" t="s">
        <v>841</v>
      </c>
      <c r="J636" s="789" t="s">
        <v>841</v>
      </c>
      <c r="K636" s="789" t="s">
        <v>842</v>
      </c>
      <c r="L636" s="804">
        <v>1</v>
      </c>
      <c r="M636" s="805">
        <v>45323</v>
      </c>
      <c r="N636" s="805">
        <v>45747</v>
      </c>
      <c r="O636" s="791">
        <f t="shared" si="22"/>
        <v>60.571428571428569</v>
      </c>
      <c r="P636" s="790">
        <v>1</v>
      </c>
      <c r="Q636" s="815" t="s">
        <v>3028</v>
      </c>
      <c r="R636" s="95">
        <f t="shared" si="21"/>
        <v>1</v>
      </c>
      <c r="S636" s="794" t="str">
        <f t="array" aca="1" ref="S636" ca="1">IF(ISNUMBER(R636),IF(R636=100%,"CUMPLIDA",IF(AND(ISNUMBER(N636),ISNUMBER(INDIRECT("FECHA_"&amp;$B636,1))), IF(N636&lt;=INDIRECT("FECHA_"&amp;$B636,1),"INCUMPLIDA","PROCESO"), "VERIFICAR FECHA")),"SIN VALOR AVANCE")</f>
        <v>CUMPLIDA</v>
      </c>
    </row>
    <row r="637" spans="1:19" ht="105.75">
      <c r="A637" s="846" t="s">
        <v>19</v>
      </c>
      <c r="B637" s="785" t="s">
        <v>13</v>
      </c>
      <c r="C637" s="807"/>
      <c r="D637" s="807"/>
      <c r="E637" s="801"/>
      <c r="F637" s="802"/>
      <c r="G637" s="801"/>
      <c r="H637" s="801"/>
      <c r="I637" s="803" t="s">
        <v>844</v>
      </c>
      <c r="J637" s="789" t="s">
        <v>845</v>
      </c>
      <c r="K637" s="789" t="s">
        <v>846</v>
      </c>
      <c r="L637" s="804">
        <v>1</v>
      </c>
      <c r="M637" s="805">
        <v>45231</v>
      </c>
      <c r="N637" s="805">
        <v>45747</v>
      </c>
      <c r="O637" s="791">
        <f t="shared" si="22"/>
        <v>73.714285714285708</v>
      </c>
      <c r="P637" s="790">
        <v>1</v>
      </c>
      <c r="Q637" s="789" t="s">
        <v>1938</v>
      </c>
      <c r="R637" s="95">
        <f t="shared" si="21"/>
        <v>1</v>
      </c>
      <c r="S637" s="794" t="str">
        <f t="array" aca="1" ref="S637" ca="1">IF(ISNUMBER(R637),IF(R637=100%,"CUMPLIDA",IF(AND(ISNUMBER(N637),ISNUMBER(INDIRECT("FECHA_"&amp;$B637,1))), IF(N637&lt;=INDIRECT("FECHA_"&amp;$B637,1),"INCUMPLIDA","PROCESO"), "VERIFICAR FECHA")),"SIN VALOR AVANCE")</f>
        <v>CUMPLIDA</v>
      </c>
    </row>
    <row r="638" spans="1:19" ht="180.75">
      <c r="A638" s="846" t="s">
        <v>19</v>
      </c>
      <c r="B638" s="785" t="s">
        <v>13</v>
      </c>
      <c r="C638" s="807"/>
      <c r="D638" s="807"/>
      <c r="E638" s="801"/>
      <c r="F638" s="802"/>
      <c r="G638" s="801"/>
      <c r="H638" s="801"/>
      <c r="I638" s="803" t="s">
        <v>847</v>
      </c>
      <c r="J638" s="789" t="s">
        <v>847</v>
      </c>
      <c r="K638" s="789" t="s">
        <v>1865</v>
      </c>
      <c r="L638" s="804">
        <v>1</v>
      </c>
      <c r="M638" s="805">
        <v>45323</v>
      </c>
      <c r="N638" s="805">
        <v>45747</v>
      </c>
      <c r="O638" s="791">
        <f t="shared" si="22"/>
        <v>60.571428571428569</v>
      </c>
      <c r="P638" s="790">
        <v>1</v>
      </c>
      <c r="Q638" s="815" t="s">
        <v>3008</v>
      </c>
      <c r="R638" s="95">
        <f t="shared" si="21"/>
        <v>1</v>
      </c>
      <c r="S638" s="794" t="str">
        <f t="array" aca="1" ref="S638" ca="1">IF(ISNUMBER(R638),IF(R638=100%,"CUMPLIDA",IF(AND(ISNUMBER(N638),ISNUMBER(INDIRECT("FECHA_"&amp;$B638,1))), IF(N638&lt;=INDIRECT("FECHA_"&amp;$B638,1),"INCUMPLIDA","PROCESO"), "VERIFICAR FECHA")),"SIN VALOR AVANCE")</f>
        <v>CUMPLIDA</v>
      </c>
    </row>
    <row r="639" spans="1:19" ht="75.75">
      <c r="A639" s="846" t="s">
        <v>19</v>
      </c>
      <c r="B639" s="785" t="s">
        <v>13</v>
      </c>
      <c r="C639" s="807"/>
      <c r="D639" s="807"/>
      <c r="E639" s="801"/>
      <c r="F639" s="802"/>
      <c r="G639" s="801"/>
      <c r="H639" s="801"/>
      <c r="I639" s="803" t="s">
        <v>2025</v>
      </c>
      <c r="J639" s="789" t="s">
        <v>2025</v>
      </c>
      <c r="K639" s="789" t="s">
        <v>850</v>
      </c>
      <c r="L639" s="804">
        <v>1</v>
      </c>
      <c r="M639" s="805">
        <v>45231</v>
      </c>
      <c r="N639" s="805">
        <v>45747</v>
      </c>
      <c r="O639" s="791">
        <f t="shared" si="22"/>
        <v>73.714285714285708</v>
      </c>
      <c r="P639" s="790">
        <v>1</v>
      </c>
      <c r="Q639" s="815" t="s">
        <v>3028</v>
      </c>
      <c r="R639" s="95">
        <f t="shared" si="21"/>
        <v>1</v>
      </c>
      <c r="S639" s="794" t="str">
        <f t="array" aca="1" ref="S639" ca="1">IF(ISNUMBER(R639),IF(R639=100%,"CUMPLIDA",IF(AND(ISNUMBER(N639),ISNUMBER(INDIRECT("FECHA_"&amp;$B639,1))), IF(N639&lt;=INDIRECT("FECHA_"&amp;$B639,1),"INCUMPLIDA","PROCESO"), "VERIFICAR FECHA")),"SIN VALOR AVANCE")</f>
        <v>CUMPLIDA</v>
      </c>
    </row>
    <row r="640" spans="1:19" ht="225.75">
      <c r="A640" s="846" t="s">
        <v>19</v>
      </c>
      <c r="B640" s="785" t="s">
        <v>13</v>
      </c>
      <c r="C640" s="807"/>
      <c r="D640" s="807"/>
      <c r="E640" s="801"/>
      <c r="F640" s="802"/>
      <c r="G640" s="801"/>
      <c r="H640" s="801"/>
      <c r="I640" s="803" t="s">
        <v>2026</v>
      </c>
      <c r="J640" s="789" t="s">
        <v>2026</v>
      </c>
      <c r="K640" s="789" t="s">
        <v>977</v>
      </c>
      <c r="L640" s="804">
        <v>1</v>
      </c>
      <c r="M640" s="805">
        <v>45231</v>
      </c>
      <c r="N640" s="805">
        <v>45808</v>
      </c>
      <c r="O640" s="791">
        <f t="shared" si="22"/>
        <v>82.428571428571431</v>
      </c>
      <c r="P640" s="790">
        <v>1</v>
      </c>
      <c r="Q640" s="815" t="s">
        <v>3029</v>
      </c>
      <c r="R640" s="95">
        <f t="shared" si="21"/>
        <v>1</v>
      </c>
      <c r="S640" s="794" t="str">
        <f t="array" aca="1" ref="S640" ca="1">IF(ISNUMBER(R640),IF(R640=100%,"CUMPLIDA",IF(AND(ISNUMBER(N640),ISNUMBER(INDIRECT("FECHA_"&amp;$B640,1))), IF(N640&lt;=INDIRECT("FECHA_"&amp;$B640,1),"INCUMPLIDA","PROCESO"), "VERIFICAR FECHA")),"SIN VALOR AVANCE")</f>
        <v>CUMPLIDA</v>
      </c>
    </row>
    <row r="641" spans="1:19" ht="180.75">
      <c r="A641" s="846" t="s">
        <v>19</v>
      </c>
      <c r="B641" s="785" t="s">
        <v>13</v>
      </c>
      <c r="C641" s="807"/>
      <c r="D641" s="807"/>
      <c r="E641" s="801"/>
      <c r="F641" s="802"/>
      <c r="G641" s="801"/>
      <c r="H641" s="801"/>
      <c r="I641" s="803" t="s">
        <v>854</v>
      </c>
      <c r="J641" s="789" t="s">
        <v>421</v>
      </c>
      <c r="K641" s="789" t="s">
        <v>855</v>
      </c>
      <c r="L641" s="804">
        <v>7</v>
      </c>
      <c r="M641" s="805">
        <v>46024</v>
      </c>
      <c r="N641" s="805">
        <v>46660</v>
      </c>
      <c r="O641" s="791">
        <f t="shared" si="22"/>
        <v>90.857142857142861</v>
      </c>
      <c r="P641" s="790">
        <v>0</v>
      </c>
      <c r="Q641" s="815" t="s">
        <v>2062</v>
      </c>
      <c r="R641" s="95">
        <f t="shared" si="21"/>
        <v>0</v>
      </c>
      <c r="S641" s="794" t="str">
        <f t="array" aca="1" ref="S641" ca="1">IF(ISNUMBER(R641),IF(R641=100%,"CUMPLIDA",IF(AND(ISNUMBER(N641),ISNUMBER(INDIRECT("FECHA_"&amp;$B641,1))), IF(N641&lt;=INDIRECT("FECHA_"&amp;$B641,1),"INCUMPLIDA","PROCESO"), "VERIFICAR FECHA")),"SIN VALOR AVANCE")</f>
        <v>PROCESO</v>
      </c>
    </row>
    <row r="642" spans="1:19" ht="165.75">
      <c r="A642" s="846" t="s">
        <v>19</v>
      </c>
      <c r="B642" s="785" t="s">
        <v>13</v>
      </c>
      <c r="C642" s="807"/>
      <c r="D642" s="807"/>
      <c r="E642" s="801"/>
      <c r="F642" s="802"/>
      <c r="G642" s="801"/>
      <c r="H642" s="801"/>
      <c r="I642" s="803" t="s">
        <v>857</v>
      </c>
      <c r="J642" s="789" t="s">
        <v>425</v>
      </c>
      <c r="K642" s="789" t="s">
        <v>426</v>
      </c>
      <c r="L642" s="804">
        <v>1</v>
      </c>
      <c r="M642" s="805">
        <v>46024</v>
      </c>
      <c r="N642" s="805">
        <v>46660</v>
      </c>
      <c r="O642" s="791">
        <f t="shared" si="22"/>
        <v>90.857142857142861</v>
      </c>
      <c r="P642" s="790">
        <v>0</v>
      </c>
      <c r="Q642" s="815" t="s">
        <v>2069</v>
      </c>
      <c r="R642" s="95">
        <f t="shared" si="21"/>
        <v>0</v>
      </c>
      <c r="S642" s="794" t="str">
        <f t="array" aca="1" ref="S642" ca="1">IF(ISNUMBER(R642),IF(R642=100%,"CUMPLIDA",IF(AND(ISNUMBER(N642),ISNUMBER(INDIRECT("FECHA_"&amp;$B642,1))), IF(N642&lt;=INDIRECT("FECHA_"&amp;$B642,1),"INCUMPLIDA","PROCESO"), "VERIFICAR FECHA")),"SIN VALOR AVANCE")</f>
        <v>PROCESO</v>
      </c>
    </row>
    <row r="643" spans="1:19" ht="300.75">
      <c r="A643" s="846" t="s">
        <v>19</v>
      </c>
      <c r="B643" s="785" t="s">
        <v>13</v>
      </c>
      <c r="C643" s="807"/>
      <c r="D643" s="807"/>
      <c r="E643" s="801"/>
      <c r="F643" s="802"/>
      <c r="G643" s="801"/>
      <c r="H643" s="801"/>
      <c r="I643" s="803" t="s">
        <v>858</v>
      </c>
      <c r="J643" s="789" t="s">
        <v>428</v>
      </c>
      <c r="K643" s="789" t="s">
        <v>429</v>
      </c>
      <c r="L643" s="804">
        <v>2</v>
      </c>
      <c r="M643" s="805">
        <v>46024</v>
      </c>
      <c r="N643" s="805">
        <v>46660</v>
      </c>
      <c r="O643" s="791">
        <f t="shared" si="22"/>
        <v>90.857142857142861</v>
      </c>
      <c r="P643" s="790">
        <v>0</v>
      </c>
      <c r="Q643" s="815" t="s">
        <v>2040</v>
      </c>
      <c r="R643" s="95">
        <f t="shared" si="21"/>
        <v>0</v>
      </c>
      <c r="S643" s="794" t="str">
        <f t="array" aca="1" ref="S643" ca="1">IF(ISNUMBER(R643),IF(R643=100%,"CUMPLIDA",IF(AND(ISNUMBER(N643),ISNUMBER(INDIRECT("FECHA_"&amp;$B643,1))), IF(N643&lt;=INDIRECT("FECHA_"&amp;$B643,1),"INCUMPLIDA","PROCESO"), "VERIFICAR FECHA")),"SIN VALOR AVANCE")</f>
        <v>PROCESO</v>
      </c>
    </row>
    <row r="644" spans="1:19" ht="315.75">
      <c r="A644" s="846" t="s">
        <v>19</v>
      </c>
      <c r="B644" s="785" t="s">
        <v>13</v>
      </c>
      <c r="C644" s="807" t="s">
        <v>3035</v>
      </c>
      <c r="D644" s="807" t="s">
        <v>3036</v>
      </c>
      <c r="E644" s="801" t="s">
        <v>3037</v>
      </c>
      <c r="F644" s="802"/>
      <c r="G644" s="801"/>
      <c r="H644" s="801" t="s">
        <v>3038</v>
      </c>
      <c r="I644" s="803" t="s">
        <v>3039</v>
      </c>
      <c r="J644" s="789" t="s">
        <v>3040</v>
      </c>
      <c r="K644" s="789" t="s">
        <v>3041</v>
      </c>
      <c r="L644" s="790">
        <v>1</v>
      </c>
      <c r="M644" s="806">
        <v>43983</v>
      </c>
      <c r="N644" s="806">
        <v>44043</v>
      </c>
      <c r="O644" s="791">
        <f t="shared" si="22"/>
        <v>8.5714285714285712</v>
      </c>
      <c r="P644" s="790">
        <v>1</v>
      </c>
      <c r="Q644" s="789" t="s">
        <v>3042</v>
      </c>
      <c r="R644" s="95">
        <f t="shared" si="21"/>
        <v>1</v>
      </c>
      <c r="S644" s="794" t="str">
        <f t="array" aca="1" ref="S644" ca="1">IF(ISNUMBER(R644),IF(R644=100%,"CUMPLIDA",IF(AND(ISNUMBER(N644),ISNUMBER(INDIRECT("FECHA_"&amp;$B644,1))), IF(N644&lt;=INDIRECT("FECHA_"&amp;$B644,1),"INCUMPLIDA","PROCESO"), "VERIFICAR FECHA")),"SIN VALOR AVANCE")</f>
        <v>CUMPLIDA</v>
      </c>
    </row>
    <row r="645" spans="1:19" ht="315.75">
      <c r="A645" s="846" t="s">
        <v>19</v>
      </c>
      <c r="B645" s="785" t="s">
        <v>13</v>
      </c>
      <c r="C645" s="807"/>
      <c r="D645" s="807"/>
      <c r="E645" s="801"/>
      <c r="F645" s="802"/>
      <c r="G645" s="801"/>
      <c r="H645" s="801"/>
      <c r="I645" s="803" t="s">
        <v>3039</v>
      </c>
      <c r="J645" s="789" t="s">
        <v>3043</v>
      </c>
      <c r="K645" s="789" t="s">
        <v>3044</v>
      </c>
      <c r="L645" s="790">
        <v>1</v>
      </c>
      <c r="M645" s="806">
        <v>44044</v>
      </c>
      <c r="N645" s="806">
        <v>44104</v>
      </c>
      <c r="O645" s="791">
        <f t="shared" si="22"/>
        <v>8.5714285714285712</v>
      </c>
      <c r="P645" s="790">
        <v>1</v>
      </c>
      <c r="Q645" s="789" t="s">
        <v>3042</v>
      </c>
      <c r="R645" s="95">
        <f t="shared" si="21"/>
        <v>1</v>
      </c>
      <c r="S645" s="794" t="str">
        <f t="array" aca="1" ref="S645" ca="1">IF(ISNUMBER(R645),IF(R645=100%,"CUMPLIDA",IF(AND(ISNUMBER(N645),ISNUMBER(INDIRECT("FECHA_"&amp;$B645,1))), IF(N645&lt;=INDIRECT("FECHA_"&amp;$B645,1),"INCUMPLIDA","PROCESO"), "VERIFICAR FECHA")),"SIN VALOR AVANCE")</f>
        <v>CUMPLIDA</v>
      </c>
    </row>
    <row r="646" spans="1:19" ht="315.75">
      <c r="A646" s="846" t="s">
        <v>19</v>
      </c>
      <c r="B646" s="785" t="s">
        <v>13</v>
      </c>
      <c r="C646" s="807"/>
      <c r="D646" s="807"/>
      <c r="E646" s="801"/>
      <c r="F646" s="802"/>
      <c r="G646" s="801"/>
      <c r="H646" s="801"/>
      <c r="I646" s="803" t="s">
        <v>3039</v>
      </c>
      <c r="J646" s="789" t="s">
        <v>3045</v>
      </c>
      <c r="K646" s="789" t="s">
        <v>3046</v>
      </c>
      <c r="L646" s="790">
        <v>1</v>
      </c>
      <c r="M646" s="806">
        <v>44105</v>
      </c>
      <c r="N646" s="806">
        <v>44165</v>
      </c>
      <c r="O646" s="791">
        <f t="shared" si="22"/>
        <v>8.5714285714285712</v>
      </c>
      <c r="P646" s="790">
        <v>1</v>
      </c>
      <c r="Q646" s="789" t="s">
        <v>3047</v>
      </c>
      <c r="R646" s="95">
        <f t="shared" si="21"/>
        <v>1</v>
      </c>
      <c r="S646" s="794" t="str">
        <f t="array" aca="1" ref="S646" ca="1">IF(ISNUMBER(R646),IF(R646=100%,"CUMPLIDA",IF(AND(ISNUMBER(N646),ISNUMBER(INDIRECT("FECHA_"&amp;$B646,1))), IF(N646&lt;=INDIRECT("FECHA_"&amp;$B646,1),"INCUMPLIDA","PROCESO"), "VERIFICAR FECHA")),"SIN VALOR AVANCE")</f>
        <v>CUMPLIDA</v>
      </c>
    </row>
    <row r="647" spans="1:19" ht="150.75">
      <c r="A647" s="846" t="s">
        <v>19</v>
      </c>
      <c r="B647" s="785" t="s">
        <v>13</v>
      </c>
      <c r="C647" s="807"/>
      <c r="D647" s="807"/>
      <c r="E647" s="801"/>
      <c r="F647" s="802"/>
      <c r="G647" s="801"/>
      <c r="H647" s="801"/>
      <c r="I647" s="803" t="s">
        <v>3039</v>
      </c>
      <c r="J647" s="789" t="s">
        <v>3048</v>
      </c>
      <c r="K647" s="789" t="s">
        <v>3049</v>
      </c>
      <c r="L647" s="790">
        <v>1</v>
      </c>
      <c r="M647" s="806">
        <v>44197</v>
      </c>
      <c r="N647" s="806">
        <v>44530</v>
      </c>
      <c r="O647" s="791">
        <f t="shared" si="22"/>
        <v>47.571428571428569</v>
      </c>
      <c r="P647" s="790">
        <v>1</v>
      </c>
      <c r="Q647" s="789" t="s">
        <v>3050</v>
      </c>
      <c r="R647" s="95">
        <f t="shared" ref="R647:R710" si="23">P647/L647</f>
        <v>1</v>
      </c>
      <c r="S647" s="794" t="str">
        <f t="array" aca="1" ref="S647" ca="1">IF(ISNUMBER(R647),IF(R647=100%,"CUMPLIDA",IF(AND(ISNUMBER(N647),ISNUMBER(INDIRECT("FECHA_"&amp;$B647,1))), IF(N647&lt;=INDIRECT("FECHA_"&amp;$B647,1),"INCUMPLIDA","PROCESO"), "VERIFICAR FECHA")),"SIN VALOR AVANCE")</f>
        <v>CUMPLIDA</v>
      </c>
    </row>
    <row r="648" spans="1:19" ht="360.75">
      <c r="A648" s="846" t="s">
        <v>19</v>
      </c>
      <c r="B648" s="785" t="s">
        <v>13</v>
      </c>
      <c r="C648" s="807"/>
      <c r="D648" s="807"/>
      <c r="E648" s="801"/>
      <c r="F648" s="802"/>
      <c r="G648" s="801"/>
      <c r="H648" s="801"/>
      <c r="I648" s="803" t="s">
        <v>3039</v>
      </c>
      <c r="J648" s="789" t="s">
        <v>3051</v>
      </c>
      <c r="K648" s="789" t="s">
        <v>3052</v>
      </c>
      <c r="L648" s="790">
        <v>2</v>
      </c>
      <c r="M648" s="806">
        <v>44531</v>
      </c>
      <c r="N648" s="806">
        <v>44835</v>
      </c>
      <c r="O648" s="791">
        <f t="shared" ref="O648:O711" si="24">(N648-M648)/7</f>
        <v>43.428571428571431</v>
      </c>
      <c r="P648" s="790">
        <v>2</v>
      </c>
      <c r="Q648" s="789" t="s">
        <v>3053</v>
      </c>
      <c r="R648" s="95">
        <f t="shared" si="23"/>
        <v>1</v>
      </c>
      <c r="S648" s="794" t="str">
        <f t="array" aca="1" ref="S648" ca="1">IF(ISNUMBER(R648),IF(R648=100%,"CUMPLIDA",IF(AND(ISNUMBER(N648),ISNUMBER(INDIRECT("FECHA_"&amp;$B648,1))), IF(N648&lt;=INDIRECT("FECHA_"&amp;$B648,1),"INCUMPLIDA","PROCESO"), "VERIFICAR FECHA")),"SIN VALOR AVANCE")</f>
        <v>CUMPLIDA</v>
      </c>
    </row>
    <row r="649" spans="1:19" ht="360.75">
      <c r="A649" s="846" t="s">
        <v>19</v>
      </c>
      <c r="B649" s="785" t="s">
        <v>13</v>
      </c>
      <c r="C649" s="807"/>
      <c r="D649" s="807"/>
      <c r="E649" s="801"/>
      <c r="F649" s="802"/>
      <c r="G649" s="801"/>
      <c r="H649" s="801"/>
      <c r="I649" s="803" t="s">
        <v>3039</v>
      </c>
      <c r="J649" s="789" t="s">
        <v>3054</v>
      </c>
      <c r="K649" s="789" t="s">
        <v>164</v>
      </c>
      <c r="L649" s="790">
        <v>1</v>
      </c>
      <c r="M649" s="806">
        <v>45597</v>
      </c>
      <c r="N649" s="806">
        <v>46356</v>
      </c>
      <c r="O649" s="791">
        <f t="shared" si="24"/>
        <v>108.42857142857143</v>
      </c>
      <c r="P649" s="790">
        <v>0.8</v>
      </c>
      <c r="Q649" s="789" t="s">
        <v>3055</v>
      </c>
      <c r="R649" s="95">
        <f t="shared" si="23"/>
        <v>0.8</v>
      </c>
      <c r="S649" s="794" t="str">
        <f t="array" aca="1" ref="S649" ca="1">IF(ISNUMBER(R649),IF(R649=100%,"CUMPLIDA",IF(AND(ISNUMBER(N649),ISNUMBER(INDIRECT("FECHA_"&amp;$B649,1))), IF(N649&lt;=INDIRECT("FECHA_"&amp;$B649,1),"INCUMPLIDA","PROCESO"), "VERIFICAR FECHA")),"SIN VALOR AVANCE")</f>
        <v>PROCESO</v>
      </c>
    </row>
    <row r="650" spans="1:19" ht="330.75">
      <c r="A650" s="846" t="s">
        <v>19</v>
      </c>
      <c r="B650" s="785" t="s">
        <v>13</v>
      </c>
      <c r="C650" s="807" t="s">
        <v>3056</v>
      </c>
      <c r="D650" s="807" t="s">
        <v>2983</v>
      </c>
      <c r="E650" s="801" t="s">
        <v>3057</v>
      </c>
      <c r="F650" s="802"/>
      <c r="G650" s="801"/>
      <c r="H650" s="801" t="s">
        <v>3058</v>
      </c>
      <c r="I650" s="788" t="s">
        <v>3007</v>
      </c>
      <c r="J650" s="861" t="s">
        <v>1935</v>
      </c>
      <c r="K650" s="789" t="s">
        <v>1936</v>
      </c>
      <c r="L650" s="790">
        <v>1</v>
      </c>
      <c r="M650" s="806">
        <v>44044</v>
      </c>
      <c r="N650" s="806">
        <v>44196</v>
      </c>
      <c r="O650" s="791">
        <f t="shared" si="24"/>
        <v>21.714285714285715</v>
      </c>
      <c r="P650" s="790">
        <v>1</v>
      </c>
      <c r="Q650" s="789" t="s">
        <v>3059</v>
      </c>
      <c r="R650" s="95">
        <f t="shared" si="23"/>
        <v>1</v>
      </c>
      <c r="S650" s="794" t="str">
        <f t="array" aca="1" ref="S650" ca="1">IF(ISNUMBER(R650),IF(R650=100%,"CUMPLIDA",IF(AND(ISNUMBER(N650),ISNUMBER(INDIRECT("FECHA_"&amp;$B650,1))), IF(N650&lt;=INDIRECT("FECHA_"&amp;$B650,1),"INCUMPLIDA","PROCESO"), "VERIFICAR FECHA")),"SIN VALOR AVANCE")</f>
        <v>CUMPLIDA</v>
      </c>
    </row>
    <row r="651" spans="1:19" ht="75.75">
      <c r="A651" s="846" t="s">
        <v>19</v>
      </c>
      <c r="B651" s="785" t="s">
        <v>13</v>
      </c>
      <c r="C651" s="807"/>
      <c r="D651" s="807"/>
      <c r="E651" s="801"/>
      <c r="F651" s="802"/>
      <c r="G651" s="801"/>
      <c r="H651" s="801"/>
      <c r="I651" s="797"/>
      <c r="J651" s="861" t="s">
        <v>831</v>
      </c>
      <c r="K651" s="789" t="s">
        <v>832</v>
      </c>
      <c r="L651" s="790">
        <v>1</v>
      </c>
      <c r="M651" s="806">
        <v>45231</v>
      </c>
      <c r="N651" s="806">
        <v>45504</v>
      </c>
      <c r="O651" s="791">
        <f t="shared" si="24"/>
        <v>39</v>
      </c>
      <c r="P651" s="790">
        <v>1</v>
      </c>
      <c r="Q651" s="815" t="s">
        <v>2021</v>
      </c>
      <c r="R651" s="95">
        <f t="shared" si="23"/>
        <v>1</v>
      </c>
      <c r="S651" s="794" t="str">
        <f t="array" aca="1" ref="S651" ca="1">IF(ISNUMBER(R651),IF(R651=100%,"CUMPLIDA",IF(AND(ISNUMBER(N651),ISNUMBER(INDIRECT("FECHA_"&amp;$B651,1))), IF(N651&lt;=INDIRECT("FECHA_"&amp;$B651,1),"INCUMPLIDA","PROCESO"), "VERIFICAR FECHA")),"SIN VALOR AVANCE")</f>
        <v>CUMPLIDA</v>
      </c>
    </row>
    <row r="652" spans="1:19" ht="330.75">
      <c r="A652" s="846" t="s">
        <v>19</v>
      </c>
      <c r="B652" s="785" t="s">
        <v>13</v>
      </c>
      <c r="C652" s="807"/>
      <c r="D652" s="807"/>
      <c r="E652" s="801"/>
      <c r="F652" s="802"/>
      <c r="G652" s="801"/>
      <c r="H652" s="801"/>
      <c r="I652" s="800"/>
      <c r="J652" s="861" t="s">
        <v>834</v>
      </c>
      <c r="K652" s="789" t="s">
        <v>835</v>
      </c>
      <c r="L652" s="790">
        <v>1</v>
      </c>
      <c r="M652" s="806">
        <v>45231</v>
      </c>
      <c r="N652" s="806">
        <v>45504</v>
      </c>
      <c r="O652" s="791">
        <f t="shared" si="24"/>
        <v>39</v>
      </c>
      <c r="P652" s="790">
        <v>1</v>
      </c>
      <c r="Q652" s="815" t="s">
        <v>2059</v>
      </c>
      <c r="R652" s="95">
        <f t="shared" si="23"/>
        <v>1</v>
      </c>
      <c r="S652" s="794" t="str">
        <f t="array" aca="1" ref="S652" ca="1">IF(ISNUMBER(R652),IF(R652=100%,"CUMPLIDA",IF(AND(ISNUMBER(N652),ISNUMBER(INDIRECT("FECHA_"&amp;$B652,1))), IF(N652&lt;=INDIRECT("FECHA_"&amp;$B652,1),"INCUMPLIDA","PROCESO"), "VERIFICAR FECHA")),"SIN VALOR AVANCE")</f>
        <v>CUMPLIDA</v>
      </c>
    </row>
    <row r="653" spans="1:19" ht="180.75">
      <c r="A653" s="846" t="s">
        <v>19</v>
      </c>
      <c r="B653" s="785" t="s">
        <v>13</v>
      </c>
      <c r="C653" s="807"/>
      <c r="D653" s="807"/>
      <c r="E653" s="801"/>
      <c r="F653" s="802"/>
      <c r="G653" s="801"/>
      <c r="H653" s="801"/>
      <c r="I653" s="803" t="s">
        <v>837</v>
      </c>
      <c r="J653" s="789" t="s">
        <v>838</v>
      </c>
      <c r="K653" s="789" t="s">
        <v>839</v>
      </c>
      <c r="L653" s="804">
        <v>1</v>
      </c>
      <c r="M653" s="805">
        <v>45323</v>
      </c>
      <c r="N653" s="805">
        <v>45747</v>
      </c>
      <c r="O653" s="791">
        <f t="shared" si="24"/>
        <v>60.571428571428569</v>
      </c>
      <c r="P653" s="790">
        <v>1</v>
      </c>
      <c r="Q653" s="815" t="s">
        <v>2061</v>
      </c>
      <c r="R653" s="95">
        <f t="shared" si="23"/>
        <v>1</v>
      </c>
      <c r="S653" s="794" t="str">
        <f t="array" aca="1" ref="S653" ca="1">IF(ISNUMBER(R653),IF(R653=100%,"CUMPLIDA",IF(AND(ISNUMBER(N653),ISNUMBER(INDIRECT("FECHA_"&amp;$B653,1))), IF(N653&lt;=INDIRECT("FECHA_"&amp;$B653,1),"INCUMPLIDA","PROCESO"), "VERIFICAR FECHA")),"SIN VALOR AVANCE")</f>
        <v>CUMPLIDA</v>
      </c>
    </row>
    <row r="654" spans="1:19" ht="90.75">
      <c r="A654" s="846" t="s">
        <v>19</v>
      </c>
      <c r="B654" s="785" t="s">
        <v>13</v>
      </c>
      <c r="C654" s="807"/>
      <c r="D654" s="807"/>
      <c r="E654" s="801"/>
      <c r="F654" s="802"/>
      <c r="G654" s="801"/>
      <c r="H654" s="801"/>
      <c r="I654" s="803" t="s">
        <v>841</v>
      </c>
      <c r="J654" s="789" t="s">
        <v>841</v>
      </c>
      <c r="K654" s="789" t="s">
        <v>842</v>
      </c>
      <c r="L654" s="804">
        <v>1</v>
      </c>
      <c r="M654" s="805">
        <v>45323</v>
      </c>
      <c r="N654" s="805">
        <v>45747</v>
      </c>
      <c r="O654" s="791">
        <f t="shared" si="24"/>
        <v>60.571428571428569</v>
      </c>
      <c r="P654" s="790">
        <v>1</v>
      </c>
      <c r="Q654" s="815" t="s">
        <v>3060</v>
      </c>
      <c r="R654" s="95">
        <f t="shared" si="23"/>
        <v>1</v>
      </c>
      <c r="S654" s="794" t="str">
        <f t="array" aca="1" ref="S654" ca="1">IF(ISNUMBER(R654),IF(R654=100%,"CUMPLIDA",IF(AND(ISNUMBER(N654),ISNUMBER(INDIRECT("FECHA_"&amp;$B654,1))), IF(N654&lt;=INDIRECT("FECHA_"&amp;$B654,1),"INCUMPLIDA","PROCESO"), "VERIFICAR FECHA")),"SIN VALOR AVANCE")</f>
        <v>CUMPLIDA</v>
      </c>
    </row>
    <row r="655" spans="1:19" ht="105.75">
      <c r="A655" s="846" t="s">
        <v>19</v>
      </c>
      <c r="B655" s="785" t="s">
        <v>13</v>
      </c>
      <c r="C655" s="807"/>
      <c r="D655" s="807"/>
      <c r="E655" s="801"/>
      <c r="F655" s="802"/>
      <c r="G655" s="801"/>
      <c r="H655" s="801"/>
      <c r="I655" s="803" t="s">
        <v>844</v>
      </c>
      <c r="J655" s="789" t="s">
        <v>845</v>
      </c>
      <c r="K655" s="789" t="s">
        <v>846</v>
      </c>
      <c r="L655" s="804">
        <v>1</v>
      </c>
      <c r="M655" s="805">
        <v>45231</v>
      </c>
      <c r="N655" s="805">
        <v>45747</v>
      </c>
      <c r="O655" s="791">
        <f t="shared" si="24"/>
        <v>73.714285714285708</v>
      </c>
      <c r="P655" s="790">
        <v>1</v>
      </c>
      <c r="Q655" s="789" t="s">
        <v>1938</v>
      </c>
      <c r="R655" s="95">
        <f t="shared" si="23"/>
        <v>1</v>
      </c>
      <c r="S655" s="794" t="str">
        <f t="array" aca="1" ref="S655" ca="1">IF(ISNUMBER(R655),IF(R655=100%,"CUMPLIDA",IF(AND(ISNUMBER(N655),ISNUMBER(INDIRECT("FECHA_"&amp;$B655,1))), IF(N655&lt;=INDIRECT("FECHA_"&amp;$B655,1),"INCUMPLIDA","PROCESO"), "VERIFICAR FECHA")),"SIN VALOR AVANCE")</f>
        <v>CUMPLIDA</v>
      </c>
    </row>
    <row r="656" spans="1:19" ht="180.75">
      <c r="A656" s="846" t="s">
        <v>19</v>
      </c>
      <c r="B656" s="785" t="s">
        <v>13</v>
      </c>
      <c r="C656" s="807"/>
      <c r="D656" s="807"/>
      <c r="E656" s="801"/>
      <c r="F656" s="802"/>
      <c r="G656" s="801"/>
      <c r="H656" s="801"/>
      <c r="I656" s="803" t="s">
        <v>847</v>
      </c>
      <c r="J656" s="789" t="s">
        <v>847</v>
      </c>
      <c r="K656" s="789" t="s">
        <v>1865</v>
      </c>
      <c r="L656" s="804">
        <v>1</v>
      </c>
      <c r="M656" s="805">
        <v>45323</v>
      </c>
      <c r="N656" s="805">
        <v>45747</v>
      </c>
      <c r="O656" s="791">
        <f t="shared" si="24"/>
        <v>60.571428571428569</v>
      </c>
      <c r="P656" s="790">
        <v>1</v>
      </c>
      <c r="Q656" s="815" t="s">
        <v>2061</v>
      </c>
      <c r="R656" s="95">
        <f t="shared" si="23"/>
        <v>1</v>
      </c>
      <c r="S656" s="794" t="str">
        <f t="array" aca="1" ref="S656" ca="1">IF(ISNUMBER(R656),IF(R656=100%,"CUMPLIDA",IF(AND(ISNUMBER(N656),ISNUMBER(INDIRECT("FECHA_"&amp;$B656,1))), IF(N656&lt;=INDIRECT("FECHA_"&amp;$B656,1),"INCUMPLIDA","PROCESO"), "VERIFICAR FECHA")),"SIN VALOR AVANCE")</f>
        <v>CUMPLIDA</v>
      </c>
    </row>
    <row r="657" spans="1:19" ht="90.75">
      <c r="A657" s="846" t="s">
        <v>19</v>
      </c>
      <c r="B657" s="785" t="s">
        <v>13</v>
      </c>
      <c r="C657" s="807"/>
      <c r="D657" s="807"/>
      <c r="E657" s="801"/>
      <c r="F657" s="802"/>
      <c r="G657" s="801"/>
      <c r="H657" s="801"/>
      <c r="I657" s="803" t="s">
        <v>2025</v>
      </c>
      <c r="J657" s="789" t="s">
        <v>2025</v>
      </c>
      <c r="K657" s="789" t="s">
        <v>850</v>
      </c>
      <c r="L657" s="804">
        <v>1</v>
      </c>
      <c r="M657" s="805">
        <v>45231</v>
      </c>
      <c r="N657" s="805">
        <v>45747</v>
      </c>
      <c r="O657" s="791">
        <f t="shared" si="24"/>
        <v>73.714285714285708</v>
      </c>
      <c r="P657" s="790">
        <v>1</v>
      </c>
      <c r="Q657" s="815" t="s">
        <v>3060</v>
      </c>
      <c r="R657" s="95">
        <f t="shared" si="23"/>
        <v>1</v>
      </c>
      <c r="S657" s="794" t="str">
        <f t="array" aca="1" ref="S657" ca="1">IF(ISNUMBER(R657),IF(R657=100%,"CUMPLIDA",IF(AND(ISNUMBER(N657),ISNUMBER(INDIRECT("FECHA_"&amp;$B657,1))), IF(N657&lt;=INDIRECT("FECHA_"&amp;$B657,1),"INCUMPLIDA","PROCESO"), "VERIFICAR FECHA")),"SIN VALOR AVANCE")</f>
        <v>CUMPLIDA</v>
      </c>
    </row>
    <row r="658" spans="1:19" ht="225.75">
      <c r="A658" s="846" t="s">
        <v>19</v>
      </c>
      <c r="B658" s="785" t="s">
        <v>13</v>
      </c>
      <c r="C658" s="807"/>
      <c r="D658" s="807"/>
      <c r="E658" s="801"/>
      <c r="F658" s="802"/>
      <c r="G658" s="801"/>
      <c r="H658" s="801"/>
      <c r="I658" s="803" t="s">
        <v>2026</v>
      </c>
      <c r="J658" s="789" t="s">
        <v>2026</v>
      </c>
      <c r="K658" s="789" t="s">
        <v>977</v>
      </c>
      <c r="L658" s="804">
        <v>1</v>
      </c>
      <c r="M658" s="805">
        <v>45231</v>
      </c>
      <c r="N658" s="805">
        <v>45808</v>
      </c>
      <c r="O658" s="791">
        <f t="shared" si="24"/>
        <v>82.428571428571431</v>
      </c>
      <c r="P658" s="790">
        <v>1</v>
      </c>
      <c r="Q658" s="815" t="s">
        <v>2022</v>
      </c>
      <c r="R658" s="95">
        <f t="shared" si="23"/>
        <v>1</v>
      </c>
      <c r="S658" s="794" t="str">
        <f t="array" aca="1" ref="S658" ca="1">IF(ISNUMBER(R658),IF(R658=100%,"CUMPLIDA",IF(AND(ISNUMBER(N658),ISNUMBER(INDIRECT("FECHA_"&amp;$B658,1))), IF(N658&lt;=INDIRECT("FECHA_"&amp;$B658,1),"INCUMPLIDA","PROCESO"), "VERIFICAR FECHA")),"SIN VALOR AVANCE")</f>
        <v>CUMPLIDA</v>
      </c>
    </row>
    <row r="659" spans="1:19" ht="180.75">
      <c r="A659" s="846" t="s">
        <v>19</v>
      </c>
      <c r="B659" s="785" t="s">
        <v>13</v>
      </c>
      <c r="C659" s="807"/>
      <c r="D659" s="807"/>
      <c r="E659" s="801"/>
      <c r="F659" s="802"/>
      <c r="G659" s="801"/>
      <c r="H659" s="801"/>
      <c r="I659" s="803" t="s">
        <v>854</v>
      </c>
      <c r="J659" s="789" t="s">
        <v>421</v>
      </c>
      <c r="K659" s="789" t="s">
        <v>855</v>
      </c>
      <c r="L659" s="804">
        <v>7</v>
      </c>
      <c r="M659" s="805">
        <v>46024</v>
      </c>
      <c r="N659" s="805">
        <v>46660</v>
      </c>
      <c r="O659" s="791">
        <f t="shared" si="24"/>
        <v>90.857142857142861</v>
      </c>
      <c r="P659" s="790">
        <v>0</v>
      </c>
      <c r="Q659" s="815" t="s">
        <v>2062</v>
      </c>
      <c r="R659" s="95">
        <f t="shared" si="23"/>
        <v>0</v>
      </c>
      <c r="S659" s="794" t="str">
        <f t="array" aca="1" ref="S659" ca="1">IF(ISNUMBER(R659),IF(R659=100%,"CUMPLIDA",IF(AND(ISNUMBER(N659),ISNUMBER(INDIRECT("FECHA_"&amp;$B659,1))), IF(N659&lt;=INDIRECT("FECHA_"&amp;$B659,1),"INCUMPLIDA","PROCESO"), "VERIFICAR FECHA")),"SIN VALOR AVANCE")</f>
        <v>PROCESO</v>
      </c>
    </row>
    <row r="660" spans="1:19" ht="150.75">
      <c r="A660" s="846" t="s">
        <v>19</v>
      </c>
      <c r="B660" s="785" t="s">
        <v>13</v>
      </c>
      <c r="C660" s="807"/>
      <c r="D660" s="807"/>
      <c r="E660" s="801"/>
      <c r="F660" s="802"/>
      <c r="G660" s="801"/>
      <c r="H660" s="801"/>
      <c r="I660" s="803" t="s">
        <v>857</v>
      </c>
      <c r="J660" s="789" t="s">
        <v>425</v>
      </c>
      <c r="K660" s="789" t="s">
        <v>426</v>
      </c>
      <c r="L660" s="804">
        <v>1</v>
      </c>
      <c r="M660" s="805">
        <v>46024</v>
      </c>
      <c r="N660" s="805">
        <v>46660</v>
      </c>
      <c r="O660" s="791">
        <f t="shared" si="24"/>
        <v>90.857142857142861</v>
      </c>
      <c r="P660" s="790">
        <v>0</v>
      </c>
      <c r="Q660" s="815" t="s">
        <v>3022</v>
      </c>
      <c r="R660" s="95">
        <f t="shared" si="23"/>
        <v>0</v>
      </c>
      <c r="S660" s="794" t="str">
        <f t="array" aca="1" ref="S660" ca="1">IF(ISNUMBER(R660),IF(R660=100%,"CUMPLIDA",IF(AND(ISNUMBER(N660),ISNUMBER(INDIRECT("FECHA_"&amp;$B660,1))), IF(N660&lt;=INDIRECT("FECHA_"&amp;$B660,1),"INCUMPLIDA","PROCESO"), "VERIFICAR FECHA")),"SIN VALOR AVANCE")</f>
        <v>PROCESO</v>
      </c>
    </row>
    <row r="661" spans="1:19" ht="330.75">
      <c r="A661" s="846" t="s">
        <v>19</v>
      </c>
      <c r="B661" s="785" t="s">
        <v>13</v>
      </c>
      <c r="C661" s="807"/>
      <c r="D661" s="807"/>
      <c r="E661" s="801"/>
      <c r="F661" s="802"/>
      <c r="G661" s="801"/>
      <c r="H661" s="801"/>
      <c r="I661" s="803" t="s">
        <v>858</v>
      </c>
      <c r="J661" s="789" t="s">
        <v>428</v>
      </c>
      <c r="K661" s="789" t="s">
        <v>429</v>
      </c>
      <c r="L661" s="804">
        <v>2</v>
      </c>
      <c r="M661" s="805">
        <v>46024</v>
      </c>
      <c r="N661" s="805">
        <v>46660</v>
      </c>
      <c r="O661" s="791">
        <f t="shared" si="24"/>
        <v>90.857142857142861</v>
      </c>
      <c r="P661" s="790">
        <v>0</v>
      </c>
      <c r="Q661" s="815" t="s">
        <v>2029</v>
      </c>
      <c r="R661" s="95">
        <f t="shared" si="23"/>
        <v>0</v>
      </c>
      <c r="S661" s="794" t="str">
        <f t="array" aca="1" ref="S661" ca="1">IF(ISNUMBER(R661),IF(R661=100%,"CUMPLIDA",IF(AND(ISNUMBER(N661),ISNUMBER(INDIRECT("FECHA_"&amp;$B661,1))), IF(N661&lt;=INDIRECT("FECHA_"&amp;$B661,1),"INCUMPLIDA","PROCESO"), "VERIFICAR FECHA")),"SIN VALOR AVANCE")</f>
        <v>PROCESO</v>
      </c>
    </row>
    <row r="662" spans="1:19" ht="165.75" customHeight="1">
      <c r="A662" s="846" t="s">
        <v>19</v>
      </c>
      <c r="B662" s="785" t="s">
        <v>13</v>
      </c>
      <c r="C662" s="807" t="s">
        <v>3061</v>
      </c>
      <c r="D662" s="807" t="s">
        <v>2017</v>
      </c>
      <c r="E662" s="801" t="s">
        <v>3062</v>
      </c>
      <c r="F662" s="802"/>
      <c r="G662" s="801"/>
      <c r="H662" s="801" t="s">
        <v>3063</v>
      </c>
      <c r="I662" s="803" t="s">
        <v>3064</v>
      </c>
      <c r="J662" s="789" t="s">
        <v>3065</v>
      </c>
      <c r="K662" s="789" t="s">
        <v>3066</v>
      </c>
      <c r="L662" s="829">
        <v>1</v>
      </c>
      <c r="M662" s="806">
        <v>43617</v>
      </c>
      <c r="N662" s="806">
        <v>43677</v>
      </c>
      <c r="O662" s="791">
        <f t="shared" si="24"/>
        <v>8.5714285714285712</v>
      </c>
      <c r="P662" s="829">
        <v>1</v>
      </c>
      <c r="Q662" s="789" t="s">
        <v>3067</v>
      </c>
      <c r="R662" s="95">
        <f t="shared" si="23"/>
        <v>1</v>
      </c>
      <c r="S662" s="794" t="str">
        <f t="array" aca="1" ref="S662" ca="1">IF(ISNUMBER(R662),IF(R662=100%,"CUMPLIDA",IF(AND(ISNUMBER(N662),ISNUMBER(INDIRECT("FECHA_"&amp;$B662,1))), IF(N662&lt;=INDIRECT("FECHA_"&amp;$B662,1),"INCUMPLIDA","PROCESO"), "VERIFICAR FECHA")),"SIN VALOR AVANCE")</f>
        <v>CUMPLIDA</v>
      </c>
    </row>
    <row r="663" spans="1:19" ht="225.75">
      <c r="A663" s="846" t="s">
        <v>19</v>
      </c>
      <c r="B663" s="785" t="s">
        <v>13</v>
      </c>
      <c r="C663" s="807"/>
      <c r="D663" s="807"/>
      <c r="E663" s="801"/>
      <c r="F663" s="802"/>
      <c r="G663" s="801"/>
      <c r="H663" s="801"/>
      <c r="I663" s="803" t="s">
        <v>3068</v>
      </c>
      <c r="J663" s="789" t="s">
        <v>3069</v>
      </c>
      <c r="K663" s="789" t="s">
        <v>3070</v>
      </c>
      <c r="L663" s="829">
        <v>1</v>
      </c>
      <c r="M663" s="806">
        <v>43678</v>
      </c>
      <c r="N663" s="806">
        <v>43738</v>
      </c>
      <c r="O663" s="791">
        <f t="shared" si="24"/>
        <v>8.5714285714285712</v>
      </c>
      <c r="P663" s="829">
        <v>1</v>
      </c>
      <c r="Q663" s="789" t="s">
        <v>3071</v>
      </c>
      <c r="R663" s="95">
        <f t="shared" si="23"/>
        <v>1</v>
      </c>
      <c r="S663" s="794" t="str">
        <f t="array" aca="1" ref="S663" ca="1">IF(ISNUMBER(R663),IF(R663=100%,"CUMPLIDA",IF(AND(ISNUMBER(N663),ISNUMBER(INDIRECT("FECHA_"&amp;$B663,1))), IF(N663&lt;=INDIRECT("FECHA_"&amp;$B663,1),"INCUMPLIDA","PROCESO"), "VERIFICAR FECHA")),"SIN VALOR AVANCE")</f>
        <v>CUMPLIDA</v>
      </c>
    </row>
    <row r="664" spans="1:19" ht="270.75">
      <c r="A664" s="846" t="s">
        <v>19</v>
      </c>
      <c r="B664" s="785" t="s">
        <v>13</v>
      </c>
      <c r="C664" s="807"/>
      <c r="D664" s="807"/>
      <c r="E664" s="801"/>
      <c r="F664" s="802"/>
      <c r="G664" s="801"/>
      <c r="H664" s="801"/>
      <c r="I664" s="801" t="s">
        <v>903</v>
      </c>
      <c r="J664" s="861" t="s">
        <v>1935</v>
      </c>
      <c r="K664" s="789" t="s">
        <v>1936</v>
      </c>
      <c r="L664" s="790">
        <v>1</v>
      </c>
      <c r="M664" s="806">
        <v>44044</v>
      </c>
      <c r="N664" s="806">
        <v>44196</v>
      </c>
      <c r="O664" s="791">
        <f t="shared" si="24"/>
        <v>21.714285714285715</v>
      </c>
      <c r="P664" s="790">
        <v>1</v>
      </c>
      <c r="Q664" s="789" t="s">
        <v>3072</v>
      </c>
      <c r="R664" s="95">
        <f t="shared" si="23"/>
        <v>1</v>
      </c>
      <c r="S664" s="794" t="str">
        <f t="array" aca="1" ref="S664" ca="1">IF(ISNUMBER(R664),IF(R664=100%,"CUMPLIDA",IF(AND(ISNUMBER(N664),ISNUMBER(INDIRECT("FECHA_"&amp;$B664,1))), IF(N664&lt;=INDIRECT("FECHA_"&amp;$B664,1),"INCUMPLIDA","PROCESO"), "VERIFICAR FECHA")),"SIN VALOR AVANCE")</f>
        <v>CUMPLIDA</v>
      </c>
    </row>
    <row r="665" spans="1:19" ht="75.75">
      <c r="A665" s="846" t="s">
        <v>19</v>
      </c>
      <c r="B665" s="785" t="s">
        <v>13</v>
      </c>
      <c r="C665" s="807"/>
      <c r="D665" s="807"/>
      <c r="E665" s="801"/>
      <c r="F665" s="802"/>
      <c r="G665" s="801"/>
      <c r="H665" s="801"/>
      <c r="I665" s="801"/>
      <c r="J665" s="861" t="s">
        <v>831</v>
      </c>
      <c r="K665" s="789" t="s">
        <v>832</v>
      </c>
      <c r="L665" s="790">
        <v>1</v>
      </c>
      <c r="M665" s="806">
        <v>45231</v>
      </c>
      <c r="N665" s="806">
        <v>45504</v>
      </c>
      <c r="O665" s="791">
        <f t="shared" si="24"/>
        <v>39</v>
      </c>
      <c r="P665" s="790">
        <v>1</v>
      </c>
      <c r="Q665" s="815" t="s">
        <v>2021</v>
      </c>
      <c r="R665" s="95">
        <f t="shared" si="23"/>
        <v>1</v>
      </c>
      <c r="S665" s="794" t="str">
        <f t="array" aca="1" ref="S665" ca="1">IF(ISNUMBER(R665),IF(R665=100%,"CUMPLIDA",IF(AND(ISNUMBER(N665),ISNUMBER(INDIRECT("FECHA_"&amp;$B665,1))), IF(N665&lt;=INDIRECT("FECHA_"&amp;$B665,1),"INCUMPLIDA","PROCESO"), "VERIFICAR FECHA")),"SIN VALOR AVANCE")</f>
        <v>CUMPLIDA</v>
      </c>
    </row>
    <row r="666" spans="1:19" ht="330.75">
      <c r="A666" s="846" t="s">
        <v>19</v>
      </c>
      <c r="B666" s="785" t="s">
        <v>13</v>
      </c>
      <c r="C666" s="807"/>
      <c r="D666" s="807"/>
      <c r="E666" s="801"/>
      <c r="F666" s="802"/>
      <c r="G666" s="801"/>
      <c r="H666" s="801"/>
      <c r="I666" s="801"/>
      <c r="J666" s="861" t="s">
        <v>834</v>
      </c>
      <c r="K666" s="789" t="s">
        <v>835</v>
      </c>
      <c r="L666" s="790">
        <v>1</v>
      </c>
      <c r="M666" s="806">
        <v>45231</v>
      </c>
      <c r="N666" s="806">
        <v>45504</v>
      </c>
      <c r="O666" s="791">
        <f t="shared" si="24"/>
        <v>39</v>
      </c>
      <c r="P666" s="790">
        <v>1</v>
      </c>
      <c r="Q666" s="815" t="s">
        <v>2059</v>
      </c>
      <c r="R666" s="95">
        <f t="shared" si="23"/>
        <v>1</v>
      </c>
      <c r="S666" s="794" t="str">
        <f t="array" aca="1" ref="S666" ca="1">IF(ISNUMBER(R666),IF(R666=100%,"CUMPLIDA",IF(AND(ISNUMBER(N666),ISNUMBER(INDIRECT("FECHA_"&amp;$B666,1))), IF(N666&lt;=INDIRECT("FECHA_"&amp;$B666,1),"INCUMPLIDA","PROCESO"), "VERIFICAR FECHA")),"SIN VALOR AVANCE")</f>
        <v>CUMPLIDA</v>
      </c>
    </row>
    <row r="667" spans="1:19" ht="180.75">
      <c r="A667" s="846" t="s">
        <v>19</v>
      </c>
      <c r="B667" s="785" t="s">
        <v>13</v>
      </c>
      <c r="C667" s="807"/>
      <c r="D667" s="807"/>
      <c r="E667" s="801"/>
      <c r="F667" s="802"/>
      <c r="G667" s="801"/>
      <c r="H667" s="801"/>
      <c r="I667" s="803" t="s">
        <v>837</v>
      </c>
      <c r="J667" s="789" t="s">
        <v>838</v>
      </c>
      <c r="K667" s="789" t="s">
        <v>839</v>
      </c>
      <c r="L667" s="804">
        <v>1</v>
      </c>
      <c r="M667" s="805">
        <v>45323</v>
      </c>
      <c r="N667" s="805">
        <v>45747</v>
      </c>
      <c r="O667" s="791">
        <f t="shared" si="24"/>
        <v>60.571428571428569</v>
      </c>
      <c r="P667" s="790">
        <v>1</v>
      </c>
      <c r="Q667" s="815" t="s">
        <v>2061</v>
      </c>
      <c r="R667" s="95">
        <f t="shared" si="23"/>
        <v>1</v>
      </c>
      <c r="S667" s="794" t="str">
        <f t="array" aca="1" ref="S667" ca="1">IF(ISNUMBER(R667),IF(R667=100%,"CUMPLIDA",IF(AND(ISNUMBER(N667),ISNUMBER(INDIRECT("FECHA_"&amp;$B667,1))), IF(N667&lt;=INDIRECT("FECHA_"&amp;$B667,1),"INCUMPLIDA","PROCESO"), "VERIFICAR FECHA")),"SIN VALOR AVANCE")</f>
        <v>CUMPLIDA</v>
      </c>
    </row>
    <row r="668" spans="1:19" ht="105.75">
      <c r="A668" s="846" t="s">
        <v>19</v>
      </c>
      <c r="B668" s="785" t="s">
        <v>13</v>
      </c>
      <c r="C668" s="807"/>
      <c r="D668" s="807"/>
      <c r="E668" s="801"/>
      <c r="F668" s="802"/>
      <c r="G668" s="801"/>
      <c r="H668" s="801"/>
      <c r="I668" s="803" t="s">
        <v>841</v>
      </c>
      <c r="J668" s="789" t="s">
        <v>841</v>
      </c>
      <c r="K668" s="789" t="s">
        <v>842</v>
      </c>
      <c r="L668" s="804">
        <v>1</v>
      </c>
      <c r="M668" s="805">
        <v>45323</v>
      </c>
      <c r="N668" s="805">
        <v>45747</v>
      </c>
      <c r="O668" s="791">
        <f t="shared" si="24"/>
        <v>60.571428571428569</v>
      </c>
      <c r="P668" s="790">
        <v>1</v>
      </c>
      <c r="Q668" s="815" t="s">
        <v>3073</v>
      </c>
      <c r="R668" s="95">
        <f t="shared" si="23"/>
        <v>1</v>
      </c>
      <c r="S668" s="794" t="str">
        <f t="array" aca="1" ref="S668" ca="1">IF(ISNUMBER(R668),IF(R668=100%,"CUMPLIDA",IF(AND(ISNUMBER(N668),ISNUMBER(INDIRECT("FECHA_"&amp;$B668,1))), IF(N668&lt;=INDIRECT("FECHA_"&amp;$B668,1),"INCUMPLIDA","PROCESO"), "VERIFICAR FECHA")),"SIN VALOR AVANCE")</f>
        <v>CUMPLIDA</v>
      </c>
    </row>
    <row r="669" spans="1:19" ht="105.75">
      <c r="A669" s="846" t="s">
        <v>19</v>
      </c>
      <c r="B669" s="785" t="s">
        <v>13</v>
      </c>
      <c r="C669" s="807"/>
      <c r="D669" s="807"/>
      <c r="E669" s="801"/>
      <c r="F669" s="802"/>
      <c r="G669" s="801"/>
      <c r="H669" s="801"/>
      <c r="I669" s="803" t="s">
        <v>844</v>
      </c>
      <c r="J669" s="789" t="s">
        <v>845</v>
      </c>
      <c r="K669" s="789" t="s">
        <v>846</v>
      </c>
      <c r="L669" s="804">
        <v>1</v>
      </c>
      <c r="M669" s="805">
        <v>45231</v>
      </c>
      <c r="N669" s="805">
        <v>45747</v>
      </c>
      <c r="O669" s="791">
        <f t="shared" si="24"/>
        <v>73.714285714285708</v>
      </c>
      <c r="P669" s="790">
        <v>1</v>
      </c>
      <c r="Q669" s="789" t="s">
        <v>1938</v>
      </c>
      <c r="R669" s="95">
        <f t="shared" si="23"/>
        <v>1</v>
      </c>
      <c r="S669" s="794" t="str">
        <f t="array" aca="1" ref="S669" ca="1">IF(ISNUMBER(R669),IF(R669=100%,"CUMPLIDA",IF(AND(ISNUMBER(N669),ISNUMBER(INDIRECT("FECHA_"&amp;$B669,1))), IF(N669&lt;=INDIRECT("FECHA_"&amp;$B669,1),"INCUMPLIDA","PROCESO"), "VERIFICAR FECHA")),"SIN VALOR AVANCE")</f>
        <v>CUMPLIDA</v>
      </c>
    </row>
    <row r="670" spans="1:19" ht="180.75">
      <c r="A670" s="846" t="s">
        <v>19</v>
      </c>
      <c r="B670" s="785" t="s">
        <v>13</v>
      </c>
      <c r="C670" s="807"/>
      <c r="D670" s="807"/>
      <c r="E670" s="801"/>
      <c r="F670" s="802"/>
      <c r="G670" s="801"/>
      <c r="H670" s="801"/>
      <c r="I670" s="803" t="s">
        <v>847</v>
      </c>
      <c r="J670" s="789" t="s">
        <v>847</v>
      </c>
      <c r="K670" s="789" t="s">
        <v>1865</v>
      </c>
      <c r="L670" s="804">
        <v>1</v>
      </c>
      <c r="M670" s="805">
        <v>45323</v>
      </c>
      <c r="N670" s="805">
        <v>45747</v>
      </c>
      <c r="O670" s="791">
        <f t="shared" si="24"/>
        <v>60.571428571428569</v>
      </c>
      <c r="P670" s="790">
        <v>1</v>
      </c>
      <c r="Q670" s="815" t="s">
        <v>2061</v>
      </c>
      <c r="R670" s="95">
        <f t="shared" si="23"/>
        <v>1</v>
      </c>
      <c r="S670" s="794" t="str">
        <f t="array" aca="1" ref="S670" ca="1">IF(ISNUMBER(R670),IF(R670=100%,"CUMPLIDA",IF(AND(ISNUMBER(N670),ISNUMBER(INDIRECT("FECHA_"&amp;$B670,1))), IF(N670&lt;=INDIRECT("FECHA_"&amp;$B670,1),"INCUMPLIDA","PROCESO"), "VERIFICAR FECHA")),"SIN VALOR AVANCE")</f>
        <v>CUMPLIDA</v>
      </c>
    </row>
    <row r="671" spans="1:19" ht="75.75">
      <c r="A671" s="846" t="s">
        <v>19</v>
      </c>
      <c r="B671" s="785" t="s">
        <v>13</v>
      </c>
      <c r="C671" s="807"/>
      <c r="D671" s="807"/>
      <c r="E671" s="801"/>
      <c r="F671" s="802"/>
      <c r="G671" s="801"/>
      <c r="H671" s="801"/>
      <c r="I671" s="803" t="s">
        <v>2025</v>
      </c>
      <c r="J671" s="789" t="s">
        <v>2025</v>
      </c>
      <c r="K671" s="789" t="s">
        <v>850</v>
      </c>
      <c r="L671" s="804">
        <v>1</v>
      </c>
      <c r="M671" s="805">
        <v>45231</v>
      </c>
      <c r="N671" s="805">
        <v>45747</v>
      </c>
      <c r="O671" s="791">
        <f t="shared" si="24"/>
        <v>73.714285714285708</v>
      </c>
      <c r="P671" s="790">
        <v>1</v>
      </c>
      <c r="Q671" s="815" t="s">
        <v>3028</v>
      </c>
      <c r="R671" s="95">
        <f t="shared" si="23"/>
        <v>1</v>
      </c>
      <c r="S671" s="794" t="str">
        <f t="array" aca="1" ref="S671" ca="1">IF(ISNUMBER(R671),IF(R671=100%,"CUMPLIDA",IF(AND(ISNUMBER(N671),ISNUMBER(INDIRECT("FECHA_"&amp;$B671,1))), IF(N671&lt;=INDIRECT("FECHA_"&amp;$B671,1),"INCUMPLIDA","PROCESO"), "VERIFICAR FECHA")),"SIN VALOR AVANCE")</f>
        <v>CUMPLIDA</v>
      </c>
    </row>
    <row r="672" spans="1:19" ht="225.75">
      <c r="A672" s="846" t="s">
        <v>19</v>
      </c>
      <c r="B672" s="785" t="s">
        <v>13</v>
      </c>
      <c r="C672" s="807"/>
      <c r="D672" s="807"/>
      <c r="E672" s="801"/>
      <c r="F672" s="802"/>
      <c r="G672" s="801"/>
      <c r="H672" s="801"/>
      <c r="I672" s="803" t="s">
        <v>2026</v>
      </c>
      <c r="J672" s="789" t="s">
        <v>2026</v>
      </c>
      <c r="K672" s="789" t="s">
        <v>977</v>
      </c>
      <c r="L672" s="804">
        <v>1</v>
      </c>
      <c r="M672" s="805">
        <v>45231</v>
      </c>
      <c r="N672" s="805">
        <v>45808</v>
      </c>
      <c r="O672" s="791">
        <f t="shared" si="24"/>
        <v>82.428571428571431</v>
      </c>
      <c r="P672" s="790">
        <v>1</v>
      </c>
      <c r="Q672" s="815" t="s">
        <v>3029</v>
      </c>
      <c r="R672" s="95">
        <f t="shared" si="23"/>
        <v>1</v>
      </c>
      <c r="S672" s="794" t="str">
        <f t="array" aca="1" ref="S672" ca="1">IF(ISNUMBER(R672),IF(R672=100%,"CUMPLIDA",IF(AND(ISNUMBER(N672),ISNUMBER(INDIRECT("FECHA_"&amp;$B672,1))), IF(N672&lt;=INDIRECT("FECHA_"&amp;$B672,1),"INCUMPLIDA","PROCESO"), "VERIFICAR FECHA")),"SIN VALOR AVANCE")</f>
        <v>CUMPLIDA</v>
      </c>
    </row>
    <row r="673" spans="1:19" ht="180.75">
      <c r="A673" s="846" t="s">
        <v>19</v>
      </c>
      <c r="B673" s="785" t="s">
        <v>13</v>
      </c>
      <c r="C673" s="807"/>
      <c r="D673" s="807"/>
      <c r="E673" s="801"/>
      <c r="F673" s="802"/>
      <c r="G673" s="801"/>
      <c r="H673" s="801"/>
      <c r="I673" s="803" t="s">
        <v>854</v>
      </c>
      <c r="J673" s="789" t="s">
        <v>421</v>
      </c>
      <c r="K673" s="789" t="s">
        <v>855</v>
      </c>
      <c r="L673" s="804">
        <v>12</v>
      </c>
      <c r="M673" s="805">
        <v>46024</v>
      </c>
      <c r="N673" s="805">
        <v>47118</v>
      </c>
      <c r="O673" s="791">
        <f t="shared" si="24"/>
        <v>156.28571428571428</v>
      </c>
      <c r="P673" s="790">
        <v>0</v>
      </c>
      <c r="Q673" s="815" t="s">
        <v>2062</v>
      </c>
      <c r="R673" s="95">
        <f t="shared" si="23"/>
        <v>0</v>
      </c>
      <c r="S673" s="794" t="str">
        <f t="array" aca="1" ref="S673" ca="1">IF(ISNUMBER(R673),IF(R673=100%,"CUMPLIDA",IF(AND(ISNUMBER(N673),ISNUMBER(INDIRECT("FECHA_"&amp;$B673,1))), IF(N673&lt;=INDIRECT("FECHA_"&amp;$B673,1),"INCUMPLIDA","PROCESO"), "VERIFICAR FECHA")),"SIN VALOR AVANCE")</f>
        <v>PROCESO</v>
      </c>
    </row>
    <row r="674" spans="1:19" ht="165.75">
      <c r="A674" s="846" t="s">
        <v>19</v>
      </c>
      <c r="B674" s="785" t="s">
        <v>13</v>
      </c>
      <c r="C674" s="807"/>
      <c r="D674" s="807"/>
      <c r="E674" s="801"/>
      <c r="F674" s="802"/>
      <c r="G674" s="801"/>
      <c r="H674" s="801"/>
      <c r="I674" s="803" t="s">
        <v>857</v>
      </c>
      <c r="J674" s="789" t="s">
        <v>425</v>
      </c>
      <c r="K674" s="789" t="s">
        <v>426</v>
      </c>
      <c r="L674" s="804">
        <v>1</v>
      </c>
      <c r="M674" s="805">
        <v>46024</v>
      </c>
      <c r="N674" s="805">
        <v>47118</v>
      </c>
      <c r="O674" s="791">
        <f t="shared" si="24"/>
        <v>156.28571428571428</v>
      </c>
      <c r="P674" s="790">
        <v>0</v>
      </c>
      <c r="Q674" s="815" t="s">
        <v>3074</v>
      </c>
      <c r="R674" s="95">
        <f t="shared" si="23"/>
        <v>0</v>
      </c>
      <c r="S674" s="794" t="str">
        <f t="array" aca="1" ref="S674" ca="1">IF(ISNUMBER(R674),IF(R674=100%,"CUMPLIDA",IF(AND(ISNUMBER(N674),ISNUMBER(INDIRECT("FECHA_"&amp;$B674,1))), IF(N674&lt;=INDIRECT("FECHA_"&amp;$B674,1),"INCUMPLIDA","PROCESO"), "VERIFICAR FECHA")),"SIN VALOR AVANCE")</f>
        <v>PROCESO</v>
      </c>
    </row>
    <row r="675" spans="1:19" ht="300.75">
      <c r="A675" s="846" t="s">
        <v>19</v>
      </c>
      <c r="B675" s="785" t="s">
        <v>13</v>
      </c>
      <c r="C675" s="807"/>
      <c r="D675" s="807"/>
      <c r="E675" s="801"/>
      <c r="F675" s="802"/>
      <c r="G675" s="801"/>
      <c r="H675" s="801"/>
      <c r="I675" s="803" t="s">
        <v>858</v>
      </c>
      <c r="J675" s="789" t="s">
        <v>428</v>
      </c>
      <c r="K675" s="789" t="s">
        <v>429</v>
      </c>
      <c r="L675" s="804">
        <v>2</v>
      </c>
      <c r="M675" s="805">
        <v>46024</v>
      </c>
      <c r="N675" s="805">
        <v>47118</v>
      </c>
      <c r="O675" s="791">
        <f t="shared" si="24"/>
        <v>156.28571428571428</v>
      </c>
      <c r="P675" s="790">
        <v>0</v>
      </c>
      <c r="Q675" s="815" t="s">
        <v>2040</v>
      </c>
      <c r="R675" s="95">
        <f t="shared" si="23"/>
        <v>0</v>
      </c>
      <c r="S675" s="794" t="str">
        <f t="array" aca="1" ref="S675" ca="1">IF(ISNUMBER(R675),IF(R675=100%,"CUMPLIDA",IF(AND(ISNUMBER(N675),ISNUMBER(INDIRECT("FECHA_"&amp;$B675,1))), IF(N675&lt;=INDIRECT("FECHA_"&amp;$B675,1),"INCUMPLIDA","PROCESO"), "VERIFICAR FECHA")),"SIN VALOR AVANCE")</f>
        <v>PROCESO</v>
      </c>
    </row>
    <row r="676" spans="1:19" ht="75.75" customHeight="1">
      <c r="A676" s="846" t="s">
        <v>19</v>
      </c>
      <c r="B676" s="785" t="s">
        <v>13</v>
      </c>
      <c r="C676" s="807" t="s">
        <v>3075</v>
      </c>
      <c r="D676" s="807" t="s">
        <v>3076</v>
      </c>
      <c r="E676" s="801" t="s">
        <v>3077</v>
      </c>
      <c r="F676" s="802"/>
      <c r="G676" s="801"/>
      <c r="H676" s="801" t="s">
        <v>3078</v>
      </c>
      <c r="I676" s="801" t="s">
        <v>3079</v>
      </c>
      <c r="J676" s="861" t="s">
        <v>831</v>
      </c>
      <c r="K676" s="789" t="s">
        <v>832</v>
      </c>
      <c r="L676" s="790">
        <v>1</v>
      </c>
      <c r="M676" s="806">
        <v>45231</v>
      </c>
      <c r="N676" s="806">
        <v>45504</v>
      </c>
      <c r="O676" s="791">
        <f t="shared" si="24"/>
        <v>39</v>
      </c>
      <c r="P676" s="790">
        <v>1</v>
      </c>
      <c r="Q676" s="815" t="s">
        <v>2021</v>
      </c>
      <c r="R676" s="95">
        <f t="shared" si="23"/>
        <v>1</v>
      </c>
      <c r="S676" s="794" t="str">
        <f t="array" aca="1" ref="S676" ca="1">IF(ISNUMBER(R676),IF(R676=100%,"CUMPLIDA",IF(AND(ISNUMBER(N676),ISNUMBER(INDIRECT("FECHA_"&amp;$B676,1))), IF(N676&lt;=INDIRECT("FECHA_"&amp;$B676,1),"INCUMPLIDA","PROCESO"), "VERIFICAR FECHA")),"SIN VALOR AVANCE")</f>
        <v>CUMPLIDA</v>
      </c>
    </row>
    <row r="677" spans="1:19" ht="180.75">
      <c r="A677" s="846" t="s">
        <v>19</v>
      </c>
      <c r="B677" s="785" t="s">
        <v>13</v>
      </c>
      <c r="C677" s="807"/>
      <c r="D677" s="807"/>
      <c r="E677" s="801"/>
      <c r="F677" s="802"/>
      <c r="G677" s="801"/>
      <c r="H677" s="801"/>
      <c r="I677" s="801"/>
      <c r="J677" s="861" t="s">
        <v>834</v>
      </c>
      <c r="K677" s="789" t="s">
        <v>835</v>
      </c>
      <c r="L677" s="790">
        <v>1</v>
      </c>
      <c r="M677" s="806">
        <v>45231</v>
      </c>
      <c r="N677" s="806">
        <v>45504</v>
      </c>
      <c r="O677" s="791">
        <f t="shared" si="24"/>
        <v>39</v>
      </c>
      <c r="P677" s="790">
        <v>1</v>
      </c>
      <c r="Q677" s="815" t="s">
        <v>3080</v>
      </c>
      <c r="R677" s="95">
        <f t="shared" si="23"/>
        <v>1</v>
      </c>
      <c r="S677" s="794" t="str">
        <f t="array" aca="1" ref="S677" ca="1">IF(ISNUMBER(R677),IF(R677=100%,"CUMPLIDA",IF(AND(ISNUMBER(N677),ISNUMBER(INDIRECT("FECHA_"&amp;$B677,1))), IF(N677&lt;=INDIRECT("FECHA_"&amp;$B677,1),"INCUMPLIDA","PROCESO"), "VERIFICAR FECHA")),"SIN VALOR AVANCE")</f>
        <v>CUMPLIDA</v>
      </c>
    </row>
    <row r="678" spans="1:19" ht="135.75">
      <c r="A678" s="846" t="s">
        <v>19</v>
      </c>
      <c r="B678" s="785" t="s">
        <v>13</v>
      </c>
      <c r="C678" s="807"/>
      <c r="D678" s="807"/>
      <c r="E678" s="801"/>
      <c r="F678" s="802"/>
      <c r="G678" s="801"/>
      <c r="H678" s="801"/>
      <c r="I678" s="803" t="s">
        <v>837</v>
      </c>
      <c r="J678" s="789" t="s">
        <v>838</v>
      </c>
      <c r="K678" s="789" t="s">
        <v>839</v>
      </c>
      <c r="L678" s="804">
        <v>1</v>
      </c>
      <c r="M678" s="805">
        <v>45323</v>
      </c>
      <c r="N678" s="805">
        <v>45747</v>
      </c>
      <c r="O678" s="791">
        <f t="shared" si="24"/>
        <v>60.571428571428569</v>
      </c>
      <c r="P678" s="790">
        <v>1</v>
      </c>
      <c r="Q678" s="815" t="s">
        <v>3081</v>
      </c>
      <c r="R678" s="95">
        <f t="shared" si="23"/>
        <v>1</v>
      </c>
      <c r="S678" s="794" t="str">
        <f t="array" aca="1" ref="S678" ca="1">IF(ISNUMBER(R678),IF(R678=100%,"CUMPLIDA",IF(AND(ISNUMBER(N678),ISNUMBER(INDIRECT("FECHA_"&amp;$B678,1))), IF(N678&lt;=INDIRECT("FECHA_"&amp;$B678,1),"INCUMPLIDA","PROCESO"), "VERIFICAR FECHA")),"SIN VALOR AVANCE")</f>
        <v>CUMPLIDA</v>
      </c>
    </row>
    <row r="679" spans="1:19" ht="75.75">
      <c r="A679" s="846" t="s">
        <v>19</v>
      </c>
      <c r="B679" s="785" t="s">
        <v>13</v>
      </c>
      <c r="C679" s="807"/>
      <c r="D679" s="807"/>
      <c r="E679" s="801"/>
      <c r="F679" s="802"/>
      <c r="G679" s="801"/>
      <c r="H679" s="801"/>
      <c r="I679" s="803" t="s">
        <v>841</v>
      </c>
      <c r="J679" s="789" t="s">
        <v>841</v>
      </c>
      <c r="K679" s="789" t="s">
        <v>842</v>
      </c>
      <c r="L679" s="804">
        <v>1</v>
      </c>
      <c r="M679" s="805">
        <v>45323</v>
      </c>
      <c r="N679" s="805">
        <v>45747</v>
      </c>
      <c r="O679" s="791">
        <f t="shared" si="24"/>
        <v>60.571428571428569</v>
      </c>
      <c r="P679" s="790">
        <v>1</v>
      </c>
      <c r="Q679" s="815" t="s">
        <v>3010</v>
      </c>
      <c r="R679" s="95">
        <f t="shared" si="23"/>
        <v>1</v>
      </c>
      <c r="S679" s="794" t="str">
        <f t="array" aca="1" ref="S679" ca="1">IF(ISNUMBER(R679),IF(R679=100%,"CUMPLIDA",IF(AND(ISNUMBER(N679),ISNUMBER(INDIRECT("FECHA_"&amp;$B679,1))), IF(N679&lt;=INDIRECT("FECHA_"&amp;$B679,1),"INCUMPLIDA","PROCESO"), "VERIFICAR FECHA")),"SIN VALOR AVANCE")</f>
        <v>CUMPLIDA</v>
      </c>
    </row>
    <row r="680" spans="1:19" ht="105.75">
      <c r="A680" s="846" t="s">
        <v>19</v>
      </c>
      <c r="B680" s="785" t="s">
        <v>13</v>
      </c>
      <c r="C680" s="807"/>
      <c r="D680" s="807"/>
      <c r="E680" s="801"/>
      <c r="F680" s="802"/>
      <c r="G680" s="801"/>
      <c r="H680" s="801"/>
      <c r="I680" s="803" t="s">
        <v>844</v>
      </c>
      <c r="J680" s="789" t="s">
        <v>845</v>
      </c>
      <c r="K680" s="789" t="s">
        <v>846</v>
      </c>
      <c r="L680" s="804">
        <v>1</v>
      </c>
      <c r="M680" s="805">
        <v>45231</v>
      </c>
      <c r="N680" s="805">
        <v>45747</v>
      </c>
      <c r="O680" s="791">
        <f t="shared" si="24"/>
        <v>73.714285714285708</v>
      </c>
      <c r="P680" s="790">
        <v>1</v>
      </c>
      <c r="Q680" s="789" t="s">
        <v>1938</v>
      </c>
      <c r="R680" s="95">
        <f t="shared" si="23"/>
        <v>1</v>
      </c>
      <c r="S680" s="794" t="str">
        <f t="array" aca="1" ref="S680" ca="1">IF(ISNUMBER(R680),IF(R680=100%,"CUMPLIDA",IF(AND(ISNUMBER(N680),ISNUMBER(INDIRECT("FECHA_"&amp;$B680,1))), IF(N680&lt;=INDIRECT("FECHA_"&amp;$B680,1),"INCUMPLIDA","PROCESO"), "VERIFICAR FECHA")),"SIN VALOR AVANCE")</f>
        <v>CUMPLIDA</v>
      </c>
    </row>
    <row r="681" spans="1:19" ht="135.75">
      <c r="A681" s="846" t="s">
        <v>19</v>
      </c>
      <c r="B681" s="785" t="s">
        <v>13</v>
      </c>
      <c r="C681" s="807"/>
      <c r="D681" s="807"/>
      <c r="E681" s="801"/>
      <c r="F681" s="802"/>
      <c r="G681" s="801"/>
      <c r="H681" s="801"/>
      <c r="I681" s="803" t="s">
        <v>847</v>
      </c>
      <c r="J681" s="789" t="s">
        <v>847</v>
      </c>
      <c r="K681" s="789" t="s">
        <v>1865</v>
      </c>
      <c r="L681" s="804">
        <v>1</v>
      </c>
      <c r="M681" s="805">
        <v>45323</v>
      </c>
      <c r="N681" s="805">
        <v>45747</v>
      </c>
      <c r="O681" s="791">
        <f t="shared" si="24"/>
        <v>60.571428571428569</v>
      </c>
      <c r="P681" s="790">
        <v>1</v>
      </c>
      <c r="Q681" s="815" t="s">
        <v>3081</v>
      </c>
      <c r="R681" s="95">
        <f t="shared" si="23"/>
        <v>1</v>
      </c>
      <c r="S681" s="794" t="str">
        <f t="array" aca="1" ref="S681" ca="1">IF(ISNUMBER(R681),IF(R681=100%,"CUMPLIDA",IF(AND(ISNUMBER(N681),ISNUMBER(INDIRECT("FECHA_"&amp;$B681,1))), IF(N681&lt;=INDIRECT("FECHA_"&amp;$B681,1),"INCUMPLIDA","PROCESO"), "VERIFICAR FECHA")),"SIN VALOR AVANCE")</f>
        <v>CUMPLIDA</v>
      </c>
    </row>
    <row r="682" spans="1:19" ht="75.75">
      <c r="A682" s="846" t="s">
        <v>19</v>
      </c>
      <c r="B682" s="785" t="s">
        <v>13</v>
      </c>
      <c r="C682" s="807"/>
      <c r="D682" s="807"/>
      <c r="E682" s="801"/>
      <c r="F682" s="802"/>
      <c r="G682" s="801"/>
      <c r="H682" s="801"/>
      <c r="I682" s="803" t="s">
        <v>2025</v>
      </c>
      <c r="J682" s="789" t="s">
        <v>2025</v>
      </c>
      <c r="K682" s="789" t="s">
        <v>850</v>
      </c>
      <c r="L682" s="804">
        <v>1</v>
      </c>
      <c r="M682" s="805">
        <v>45231</v>
      </c>
      <c r="N682" s="805">
        <v>45747</v>
      </c>
      <c r="O682" s="791">
        <f t="shared" si="24"/>
        <v>73.714285714285708</v>
      </c>
      <c r="P682" s="790">
        <v>1</v>
      </c>
      <c r="Q682" s="815" t="s">
        <v>3010</v>
      </c>
      <c r="R682" s="95">
        <f t="shared" si="23"/>
        <v>1</v>
      </c>
      <c r="S682" s="794" t="str">
        <f t="array" aca="1" ref="S682" ca="1">IF(ISNUMBER(R682),IF(R682=100%,"CUMPLIDA",IF(AND(ISNUMBER(N682),ISNUMBER(INDIRECT("FECHA_"&amp;$B682,1))), IF(N682&lt;=INDIRECT("FECHA_"&amp;$B682,1),"INCUMPLIDA","PROCESO"), "VERIFICAR FECHA")),"SIN VALOR AVANCE")</f>
        <v>CUMPLIDA</v>
      </c>
    </row>
    <row r="683" spans="1:19" ht="180.75">
      <c r="A683" s="846" t="s">
        <v>19</v>
      </c>
      <c r="B683" s="785" t="s">
        <v>13</v>
      </c>
      <c r="C683" s="807"/>
      <c r="D683" s="807"/>
      <c r="E683" s="801"/>
      <c r="F683" s="802"/>
      <c r="G683" s="801"/>
      <c r="H683" s="801"/>
      <c r="I683" s="803" t="s">
        <v>2026</v>
      </c>
      <c r="J683" s="789" t="s">
        <v>2026</v>
      </c>
      <c r="K683" s="789" t="s">
        <v>977</v>
      </c>
      <c r="L683" s="804">
        <v>1</v>
      </c>
      <c r="M683" s="805">
        <v>45231</v>
      </c>
      <c r="N683" s="805">
        <v>45808</v>
      </c>
      <c r="O683" s="791">
        <f t="shared" si="24"/>
        <v>82.428571428571431</v>
      </c>
      <c r="P683" s="790">
        <v>1</v>
      </c>
      <c r="Q683" s="815" t="s">
        <v>3080</v>
      </c>
      <c r="R683" s="95">
        <f t="shared" si="23"/>
        <v>1</v>
      </c>
      <c r="S683" s="794" t="str">
        <f t="array" aca="1" ref="S683" ca="1">IF(ISNUMBER(R683),IF(R683=100%,"CUMPLIDA",IF(AND(ISNUMBER(N683),ISNUMBER(INDIRECT("FECHA_"&amp;$B683,1))), IF(N683&lt;=INDIRECT("FECHA_"&amp;$B683,1),"INCUMPLIDA","PROCESO"), "VERIFICAR FECHA")),"SIN VALOR AVANCE")</f>
        <v>CUMPLIDA</v>
      </c>
    </row>
    <row r="684" spans="1:19" ht="75.75">
      <c r="A684" s="846" t="s">
        <v>19</v>
      </c>
      <c r="B684" s="785" t="s">
        <v>13</v>
      </c>
      <c r="C684" s="807"/>
      <c r="D684" s="807"/>
      <c r="E684" s="801"/>
      <c r="F684" s="802"/>
      <c r="G684" s="801"/>
      <c r="H684" s="801"/>
      <c r="I684" s="803" t="s">
        <v>854</v>
      </c>
      <c r="J684" s="789" t="s">
        <v>421</v>
      </c>
      <c r="K684" s="789" t="s">
        <v>855</v>
      </c>
      <c r="L684" s="804">
        <v>10</v>
      </c>
      <c r="M684" s="805">
        <v>45809</v>
      </c>
      <c r="N684" s="805">
        <v>46568</v>
      </c>
      <c r="O684" s="791">
        <f t="shared" si="24"/>
        <v>108.42857142857143</v>
      </c>
      <c r="P684" s="790">
        <v>0</v>
      </c>
      <c r="Q684" s="815" t="s">
        <v>3010</v>
      </c>
      <c r="R684" s="95">
        <f t="shared" si="23"/>
        <v>0</v>
      </c>
      <c r="S684" s="794" t="str">
        <f t="array" aca="1" ref="S684" ca="1">IF(ISNUMBER(R684),IF(R684=100%,"CUMPLIDA",IF(AND(ISNUMBER(N684),ISNUMBER(INDIRECT("FECHA_"&amp;$B684,1))), IF(N684&lt;=INDIRECT("FECHA_"&amp;$B684,1),"INCUMPLIDA","PROCESO"), "VERIFICAR FECHA")),"SIN VALOR AVANCE")</f>
        <v>PROCESO</v>
      </c>
    </row>
    <row r="685" spans="1:19" ht="135.75">
      <c r="A685" s="846" t="s">
        <v>19</v>
      </c>
      <c r="B685" s="785" t="s">
        <v>13</v>
      </c>
      <c r="C685" s="807"/>
      <c r="D685" s="807"/>
      <c r="E685" s="801"/>
      <c r="F685" s="802"/>
      <c r="G685" s="801"/>
      <c r="H685" s="801"/>
      <c r="I685" s="803" t="s">
        <v>857</v>
      </c>
      <c r="J685" s="789" t="s">
        <v>425</v>
      </c>
      <c r="K685" s="789" t="s">
        <v>426</v>
      </c>
      <c r="L685" s="804">
        <v>1</v>
      </c>
      <c r="M685" s="805">
        <v>45809</v>
      </c>
      <c r="N685" s="805">
        <v>46568</v>
      </c>
      <c r="O685" s="791">
        <f t="shared" si="24"/>
        <v>108.42857142857143</v>
      </c>
      <c r="P685" s="790">
        <v>0</v>
      </c>
      <c r="Q685" s="815" t="s">
        <v>3081</v>
      </c>
      <c r="R685" s="95">
        <f t="shared" si="23"/>
        <v>0</v>
      </c>
      <c r="S685" s="794" t="str">
        <f t="array" aca="1" ref="S685" ca="1">IF(ISNUMBER(R685),IF(R685=100%,"CUMPLIDA",IF(AND(ISNUMBER(N685),ISNUMBER(INDIRECT("FECHA_"&amp;$B685,1))), IF(N685&lt;=INDIRECT("FECHA_"&amp;$B685,1),"INCUMPLIDA","PROCESO"), "VERIFICAR FECHA")),"SIN VALOR AVANCE")</f>
        <v>PROCESO</v>
      </c>
    </row>
    <row r="686" spans="1:19" ht="180.75">
      <c r="A686" s="846" t="s">
        <v>19</v>
      </c>
      <c r="B686" s="785" t="s">
        <v>13</v>
      </c>
      <c r="C686" s="807"/>
      <c r="D686" s="807"/>
      <c r="E686" s="801"/>
      <c r="F686" s="802"/>
      <c r="G686" s="801"/>
      <c r="H686" s="801"/>
      <c r="I686" s="803" t="s">
        <v>858</v>
      </c>
      <c r="J686" s="789" t="s">
        <v>428</v>
      </c>
      <c r="K686" s="789" t="s">
        <v>429</v>
      </c>
      <c r="L686" s="804">
        <v>2</v>
      </c>
      <c r="M686" s="805">
        <v>45809</v>
      </c>
      <c r="N686" s="805">
        <v>46568</v>
      </c>
      <c r="O686" s="791">
        <f t="shared" si="24"/>
        <v>108.42857142857143</v>
      </c>
      <c r="P686" s="790">
        <v>0</v>
      </c>
      <c r="Q686" s="815" t="s">
        <v>3080</v>
      </c>
      <c r="R686" s="95">
        <f t="shared" si="23"/>
        <v>0</v>
      </c>
      <c r="S686" s="794" t="str">
        <f t="array" aca="1" ref="S686" ca="1">IF(ISNUMBER(R686),IF(R686=100%,"CUMPLIDA",IF(AND(ISNUMBER(N686),ISNUMBER(INDIRECT("FECHA_"&amp;$B686,1))), IF(N686&lt;=INDIRECT("FECHA_"&amp;$B686,1),"INCUMPLIDA","PROCESO"), "VERIFICAR FECHA")),"SIN VALOR AVANCE")</f>
        <v>PROCESO</v>
      </c>
    </row>
    <row r="687" spans="1:19" ht="240.75">
      <c r="A687" s="846" t="s">
        <v>19</v>
      </c>
      <c r="B687" s="785" t="s">
        <v>13</v>
      </c>
      <c r="C687" s="807" t="s">
        <v>3082</v>
      </c>
      <c r="D687" s="807" t="s">
        <v>3083</v>
      </c>
      <c r="E687" s="801" t="s">
        <v>3084</v>
      </c>
      <c r="F687" s="802"/>
      <c r="G687" s="801"/>
      <c r="H687" s="820" t="s">
        <v>3085</v>
      </c>
      <c r="I687" s="801" t="s">
        <v>903</v>
      </c>
      <c r="J687" s="861" t="s">
        <v>1935</v>
      </c>
      <c r="K687" s="789" t="s">
        <v>1936</v>
      </c>
      <c r="L687" s="790">
        <v>1</v>
      </c>
      <c r="M687" s="806">
        <v>44044</v>
      </c>
      <c r="N687" s="806">
        <v>44196</v>
      </c>
      <c r="O687" s="791">
        <f t="shared" si="24"/>
        <v>21.714285714285715</v>
      </c>
      <c r="P687" s="790">
        <v>1</v>
      </c>
      <c r="Q687" s="789" t="s">
        <v>3086</v>
      </c>
      <c r="R687" s="95">
        <f t="shared" si="23"/>
        <v>1</v>
      </c>
      <c r="S687" s="794" t="str">
        <f t="array" aca="1" ref="S687" ca="1">IF(ISNUMBER(R687),IF(R687=100%,"CUMPLIDA",IF(AND(ISNUMBER(N687),ISNUMBER(INDIRECT("FECHA_"&amp;$B687,1))), IF(N687&lt;=INDIRECT("FECHA_"&amp;$B687,1),"INCUMPLIDA","PROCESO"), "VERIFICAR FECHA")),"SIN VALOR AVANCE")</f>
        <v>CUMPLIDA</v>
      </c>
    </row>
    <row r="688" spans="1:19" ht="75.75">
      <c r="A688" s="846" t="s">
        <v>19</v>
      </c>
      <c r="B688" s="785" t="s">
        <v>13</v>
      </c>
      <c r="C688" s="807"/>
      <c r="D688" s="807"/>
      <c r="E688" s="801"/>
      <c r="F688" s="802"/>
      <c r="G688" s="801"/>
      <c r="H688" s="820"/>
      <c r="I688" s="801"/>
      <c r="J688" s="861" t="s">
        <v>831</v>
      </c>
      <c r="K688" s="789" t="s">
        <v>832</v>
      </c>
      <c r="L688" s="790">
        <v>1</v>
      </c>
      <c r="M688" s="806">
        <v>45231</v>
      </c>
      <c r="N688" s="806">
        <v>45504</v>
      </c>
      <c r="O688" s="791">
        <f t="shared" si="24"/>
        <v>39</v>
      </c>
      <c r="P688" s="790">
        <v>1</v>
      </c>
      <c r="Q688" s="815" t="s">
        <v>2021</v>
      </c>
      <c r="R688" s="95">
        <f t="shared" si="23"/>
        <v>1</v>
      </c>
      <c r="S688" s="794" t="str">
        <f t="array" aca="1" ref="S688" ca="1">IF(ISNUMBER(R688),IF(R688=100%,"CUMPLIDA",IF(AND(ISNUMBER(N688),ISNUMBER(INDIRECT("FECHA_"&amp;$B688,1))), IF(N688&lt;=INDIRECT("FECHA_"&amp;$B688,1),"INCUMPLIDA","PROCESO"), "VERIFICAR FECHA")),"SIN VALOR AVANCE")</f>
        <v>CUMPLIDA</v>
      </c>
    </row>
    <row r="689" spans="1:19" ht="330.75">
      <c r="A689" s="846" t="s">
        <v>19</v>
      </c>
      <c r="B689" s="785" t="s">
        <v>13</v>
      </c>
      <c r="C689" s="807"/>
      <c r="D689" s="807"/>
      <c r="E689" s="801"/>
      <c r="F689" s="802"/>
      <c r="G689" s="801"/>
      <c r="H689" s="820"/>
      <c r="I689" s="801"/>
      <c r="J689" s="861" t="s">
        <v>834</v>
      </c>
      <c r="K689" s="789" t="s">
        <v>835</v>
      </c>
      <c r="L689" s="790">
        <v>1</v>
      </c>
      <c r="M689" s="806">
        <v>45231</v>
      </c>
      <c r="N689" s="806">
        <v>45504</v>
      </c>
      <c r="O689" s="791">
        <f t="shared" si="24"/>
        <v>39</v>
      </c>
      <c r="P689" s="790">
        <v>1</v>
      </c>
      <c r="Q689" s="815" t="s">
        <v>2059</v>
      </c>
      <c r="R689" s="95">
        <f t="shared" si="23"/>
        <v>1</v>
      </c>
      <c r="S689" s="794" t="str">
        <f t="array" aca="1" ref="S689" ca="1">IF(ISNUMBER(R689),IF(R689=100%,"CUMPLIDA",IF(AND(ISNUMBER(N689),ISNUMBER(INDIRECT("FECHA_"&amp;$B689,1))), IF(N689&lt;=INDIRECT("FECHA_"&amp;$B689,1),"INCUMPLIDA","PROCESO"), "VERIFICAR FECHA")),"SIN VALOR AVANCE")</f>
        <v>CUMPLIDA</v>
      </c>
    </row>
    <row r="690" spans="1:19" ht="165.75">
      <c r="A690" s="846" t="s">
        <v>19</v>
      </c>
      <c r="B690" s="785" t="s">
        <v>13</v>
      </c>
      <c r="C690" s="807"/>
      <c r="D690" s="807"/>
      <c r="E690" s="801"/>
      <c r="F690" s="802"/>
      <c r="G690" s="801"/>
      <c r="H690" s="820"/>
      <c r="I690" s="803" t="s">
        <v>837</v>
      </c>
      <c r="J690" s="789" t="s">
        <v>838</v>
      </c>
      <c r="K690" s="789" t="s">
        <v>839</v>
      </c>
      <c r="L690" s="804">
        <v>1</v>
      </c>
      <c r="M690" s="805">
        <v>45323</v>
      </c>
      <c r="N690" s="805">
        <v>45747</v>
      </c>
      <c r="O690" s="791">
        <f t="shared" si="24"/>
        <v>60.571428571428569</v>
      </c>
      <c r="P690" s="790">
        <v>1</v>
      </c>
      <c r="Q690" s="815" t="s">
        <v>3009</v>
      </c>
      <c r="R690" s="95">
        <f t="shared" si="23"/>
        <v>1</v>
      </c>
      <c r="S690" s="794" t="str">
        <f t="array" aca="1" ref="S690" ca="1">IF(ISNUMBER(R690),IF(R690=100%,"CUMPLIDA",IF(AND(ISNUMBER(N690),ISNUMBER(INDIRECT("FECHA_"&amp;$B690,1))), IF(N690&lt;=INDIRECT("FECHA_"&amp;$B690,1),"INCUMPLIDA","PROCESO"), "VERIFICAR FECHA")),"SIN VALOR AVANCE")</f>
        <v>CUMPLIDA</v>
      </c>
    </row>
    <row r="691" spans="1:19" ht="75.75">
      <c r="A691" s="846" t="s">
        <v>19</v>
      </c>
      <c r="B691" s="785" t="s">
        <v>13</v>
      </c>
      <c r="C691" s="807"/>
      <c r="D691" s="807"/>
      <c r="E691" s="801"/>
      <c r="F691" s="802"/>
      <c r="G691" s="801"/>
      <c r="H691" s="820"/>
      <c r="I691" s="803" t="s">
        <v>841</v>
      </c>
      <c r="J691" s="789" t="s">
        <v>841</v>
      </c>
      <c r="K691" s="789" t="s">
        <v>842</v>
      </c>
      <c r="L691" s="804">
        <v>1</v>
      </c>
      <c r="M691" s="805">
        <v>45323</v>
      </c>
      <c r="N691" s="805">
        <v>45747</v>
      </c>
      <c r="O691" s="791">
        <f t="shared" si="24"/>
        <v>60.571428571428569</v>
      </c>
      <c r="P691" s="790">
        <v>1</v>
      </c>
      <c r="Q691" s="815" t="s">
        <v>3010</v>
      </c>
      <c r="R691" s="95">
        <f t="shared" si="23"/>
        <v>1</v>
      </c>
      <c r="S691" s="794" t="str">
        <f t="array" aca="1" ref="S691" ca="1">IF(ISNUMBER(R691),IF(R691=100%,"CUMPLIDA",IF(AND(ISNUMBER(N691),ISNUMBER(INDIRECT("FECHA_"&amp;$B691,1))), IF(N691&lt;=INDIRECT("FECHA_"&amp;$B691,1),"INCUMPLIDA","PROCESO"), "VERIFICAR FECHA")),"SIN VALOR AVANCE")</f>
        <v>CUMPLIDA</v>
      </c>
    </row>
    <row r="692" spans="1:19" ht="105.75">
      <c r="A692" s="846" t="s">
        <v>19</v>
      </c>
      <c r="B692" s="785" t="s">
        <v>13</v>
      </c>
      <c r="C692" s="807"/>
      <c r="D692" s="807"/>
      <c r="E692" s="801"/>
      <c r="F692" s="802"/>
      <c r="G692" s="801"/>
      <c r="H692" s="820"/>
      <c r="I692" s="803" t="s">
        <v>844</v>
      </c>
      <c r="J692" s="789" t="s">
        <v>845</v>
      </c>
      <c r="K692" s="789" t="s">
        <v>846</v>
      </c>
      <c r="L692" s="804">
        <v>1</v>
      </c>
      <c r="M692" s="805">
        <v>45231</v>
      </c>
      <c r="N692" s="805">
        <v>45747</v>
      </c>
      <c r="O692" s="791">
        <f t="shared" si="24"/>
        <v>73.714285714285708</v>
      </c>
      <c r="P692" s="790">
        <v>1</v>
      </c>
      <c r="Q692" s="789" t="s">
        <v>1938</v>
      </c>
      <c r="R692" s="95">
        <f t="shared" si="23"/>
        <v>1</v>
      </c>
      <c r="S692" s="794" t="str">
        <f t="array" aca="1" ref="S692" ca="1">IF(ISNUMBER(R692),IF(R692=100%,"CUMPLIDA",IF(AND(ISNUMBER(N692),ISNUMBER(INDIRECT("FECHA_"&amp;$B692,1))), IF(N692&lt;=INDIRECT("FECHA_"&amp;$B692,1),"INCUMPLIDA","PROCESO"), "VERIFICAR FECHA")),"SIN VALOR AVANCE")</f>
        <v>CUMPLIDA</v>
      </c>
    </row>
    <row r="693" spans="1:19" ht="165.75">
      <c r="A693" s="846" t="s">
        <v>19</v>
      </c>
      <c r="B693" s="785" t="s">
        <v>13</v>
      </c>
      <c r="C693" s="807"/>
      <c r="D693" s="807"/>
      <c r="E693" s="801"/>
      <c r="F693" s="802"/>
      <c r="G693" s="801"/>
      <c r="H693" s="820"/>
      <c r="I693" s="803" t="s">
        <v>847</v>
      </c>
      <c r="J693" s="789" t="s">
        <v>847</v>
      </c>
      <c r="K693" s="789" t="s">
        <v>1865</v>
      </c>
      <c r="L693" s="804">
        <v>1</v>
      </c>
      <c r="M693" s="805">
        <v>45323</v>
      </c>
      <c r="N693" s="805">
        <v>45747</v>
      </c>
      <c r="O693" s="791">
        <f t="shared" si="24"/>
        <v>60.571428571428569</v>
      </c>
      <c r="P693" s="790">
        <v>1</v>
      </c>
      <c r="Q693" s="815" t="s">
        <v>3009</v>
      </c>
      <c r="R693" s="95">
        <f t="shared" si="23"/>
        <v>1</v>
      </c>
      <c r="S693" s="794" t="str">
        <f t="array" aca="1" ref="S693" ca="1">IF(ISNUMBER(R693),IF(R693=100%,"CUMPLIDA",IF(AND(ISNUMBER(N693),ISNUMBER(INDIRECT("FECHA_"&amp;$B693,1))), IF(N693&lt;=INDIRECT("FECHA_"&amp;$B693,1),"INCUMPLIDA","PROCESO"), "VERIFICAR FECHA")),"SIN VALOR AVANCE")</f>
        <v>CUMPLIDA</v>
      </c>
    </row>
    <row r="694" spans="1:19" ht="75.75">
      <c r="A694" s="846" t="s">
        <v>19</v>
      </c>
      <c r="B694" s="785" t="s">
        <v>13</v>
      </c>
      <c r="C694" s="807"/>
      <c r="D694" s="807"/>
      <c r="E694" s="801"/>
      <c r="F694" s="802"/>
      <c r="G694" s="801"/>
      <c r="H694" s="820"/>
      <c r="I694" s="803" t="s">
        <v>2025</v>
      </c>
      <c r="J694" s="789" t="s">
        <v>2025</v>
      </c>
      <c r="K694" s="789" t="s">
        <v>850</v>
      </c>
      <c r="L694" s="804">
        <v>1</v>
      </c>
      <c r="M694" s="805">
        <v>45231</v>
      </c>
      <c r="N694" s="805">
        <v>45747</v>
      </c>
      <c r="O694" s="791">
        <f t="shared" si="24"/>
        <v>73.714285714285708</v>
      </c>
      <c r="P694" s="790">
        <v>1</v>
      </c>
      <c r="Q694" s="815" t="s">
        <v>3010</v>
      </c>
      <c r="R694" s="95">
        <f t="shared" si="23"/>
        <v>1</v>
      </c>
      <c r="S694" s="794" t="str">
        <f t="array" aca="1" ref="S694" ca="1">IF(ISNUMBER(R694),IF(R694=100%,"CUMPLIDA",IF(AND(ISNUMBER(N694),ISNUMBER(INDIRECT("FECHA_"&amp;$B694,1))), IF(N694&lt;=INDIRECT("FECHA_"&amp;$B694,1),"INCUMPLIDA","PROCESO"), "VERIFICAR FECHA")),"SIN VALOR AVANCE")</f>
        <v>CUMPLIDA</v>
      </c>
    </row>
    <row r="695" spans="1:19" ht="225.75">
      <c r="A695" s="846" t="s">
        <v>19</v>
      </c>
      <c r="B695" s="785" t="s">
        <v>13</v>
      </c>
      <c r="C695" s="807"/>
      <c r="D695" s="807"/>
      <c r="E695" s="801"/>
      <c r="F695" s="802"/>
      <c r="G695" s="801"/>
      <c r="H695" s="820"/>
      <c r="I695" s="803" t="s">
        <v>2026</v>
      </c>
      <c r="J695" s="789" t="s">
        <v>2026</v>
      </c>
      <c r="K695" s="789" t="s">
        <v>977</v>
      </c>
      <c r="L695" s="804">
        <v>1</v>
      </c>
      <c r="M695" s="805">
        <v>45231</v>
      </c>
      <c r="N695" s="805">
        <v>45808</v>
      </c>
      <c r="O695" s="791">
        <f t="shared" si="24"/>
        <v>82.428571428571431</v>
      </c>
      <c r="P695" s="790">
        <v>1</v>
      </c>
      <c r="Q695" s="815" t="s">
        <v>2022</v>
      </c>
      <c r="R695" s="95">
        <f t="shared" si="23"/>
        <v>1</v>
      </c>
      <c r="S695" s="794" t="str">
        <f t="array" aca="1" ref="S695" ca="1">IF(ISNUMBER(R695),IF(R695=100%,"CUMPLIDA",IF(AND(ISNUMBER(N695),ISNUMBER(INDIRECT("FECHA_"&amp;$B695,1))), IF(N695&lt;=INDIRECT("FECHA_"&amp;$B695,1),"INCUMPLIDA","PROCESO"), "VERIFICAR FECHA")),"SIN VALOR AVANCE")</f>
        <v>CUMPLIDA</v>
      </c>
    </row>
    <row r="696" spans="1:19" ht="180.75">
      <c r="A696" s="846" t="s">
        <v>19</v>
      </c>
      <c r="B696" s="785" t="s">
        <v>13</v>
      </c>
      <c r="C696" s="807"/>
      <c r="D696" s="807"/>
      <c r="E696" s="801"/>
      <c r="F696" s="802"/>
      <c r="G696" s="801"/>
      <c r="H696" s="820"/>
      <c r="I696" s="803" t="s">
        <v>854</v>
      </c>
      <c r="J696" s="789" t="s">
        <v>421</v>
      </c>
      <c r="K696" s="789" t="s">
        <v>855</v>
      </c>
      <c r="L696" s="804">
        <v>7</v>
      </c>
      <c r="M696" s="805">
        <v>46024</v>
      </c>
      <c r="N696" s="805">
        <v>46660</v>
      </c>
      <c r="O696" s="791">
        <f t="shared" si="24"/>
        <v>90.857142857142861</v>
      </c>
      <c r="P696" s="790">
        <v>0</v>
      </c>
      <c r="Q696" s="815" t="s">
        <v>2062</v>
      </c>
      <c r="R696" s="95">
        <f t="shared" si="23"/>
        <v>0</v>
      </c>
      <c r="S696" s="794" t="str">
        <f t="array" aca="1" ref="S696" ca="1">IF(ISNUMBER(R696),IF(R696=100%,"CUMPLIDA",IF(AND(ISNUMBER(N696),ISNUMBER(INDIRECT("FECHA_"&amp;$B696,1))), IF(N696&lt;=INDIRECT("FECHA_"&amp;$B696,1),"INCUMPLIDA","PROCESO"), "VERIFICAR FECHA")),"SIN VALOR AVANCE")</f>
        <v>PROCESO</v>
      </c>
    </row>
    <row r="697" spans="1:19" ht="180.75">
      <c r="A697" s="846" t="s">
        <v>19</v>
      </c>
      <c r="B697" s="785" t="s">
        <v>13</v>
      </c>
      <c r="C697" s="807"/>
      <c r="D697" s="807"/>
      <c r="E697" s="801"/>
      <c r="F697" s="802"/>
      <c r="G697" s="801"/>
      <c r="H697" s="820"/>
      <c r="I697" s="803" t="s">
        <v>857</v>
      </c>
      <c r="J697" s="789" t="s">
        <v>425</v>
      </c>
      <c r="K697" s="789" t="s">
        <v>426</v>
      </c>
      <c r="L697" s="804">
        <v>1</v>
      </c>
      <c r="M697" s="805">
        <v>46024</v>
      </c>
      <c r="N697" s="805">
        <v>46660</v>
      </c>
      <c r="O697" s="791">
        <f t="shared" si="24"/>
        <v>90.857142857142861</v>
      </c>
      <c r="P697" s="790">
        <v>0</v>
      </c>
      <c r="Q697" s="815" t="s">
        <v>2039</v>
      </c>
      <c r="R697" s="95">
        <f t="shared" si="23"/>
        <v>0</v>
      </c>
      <c r="S697" s="794" t="str">
        <f t="array" aca="1" ref="S697" ca="1">IF(ISNUMBER(R697),IF(R697=100%,"CUMPLIDA",IF(AND(ISNUMBER(N697),ISNUMBER(INDIRECT("FECHA_"&amp;$B697,1))), IF(N697&lt;=INDIRECT("FECHA_"&amp;$B697,1),"INCUMPLIDA","PROCESO"), "VERIFICAR FECHA")),"SIN VALOR AVANCE")</f>
        <v>PROCESO</v>
      </c>
    </row>
    <row r="698" spans="1:19" ht="300.75">
      <c r="A698" s="846" t="s">
        <v>19</v>
      </c>
      <c r="B698" s="785" t="s">
        <v>13</v>
      </c>
      <c r="C698" s="807"/>
      <c r="D698" s="807"/>
      <c r="E698" s="801"/>
      <c r="F698" s="802"/>
      <c r="G698" s="801"/>
      <c r="H698" s="820"/>
      <c r="I698" s="803" t="s">
        <v>858</v>
      </c>
      <c r="J698" s="789" t="s">
        <v>428</v>
      </c>
      <c r="K698" s="789" t="s">
        <v>429</v>
      </c>
      <c r="L698" s="804">
        <v>2</v>
      </c>
      <c r="M698" s="805">
        <v>46024</v>
      </c>
      <c r="N698" s="805">
        <v>46660</v>
      </c>
      <c r="O698" s="791">
        <f t="shared" si="24"/>
        <v>90.857142857142861</v>
      </c>
      <c r="P698" s="790">
        <v>0</v>
      </c>
      <c r="Q698" s="815" t="s">
        <v>2040</v>
      </c>
      <c r="R698" s="95">
        <f t="shared" si="23"/>
        <v>0</v>
      </c>
      <c r="S698" s="794" t="str">
        <f t="array" aca="1" ref="S698" ca="1">IF(ISNUMBER(R698),IF(R698=100%,"CUMPLIDA",IF(AND(ISNUMBER(N698),ISNUMBER(INDIRECT("FECHA_"&amp;$B698,1))), IF(N698&lt;=INDIRECT("FECHA_"&amp;$B698,1),"INCUMPLIDA","PROCESO"), "VERIFICAR FECHA")),"SIN VALOR AVANCE")</f>
        <v>PROCESO</v>
      </c>
    </row>
    <row r="699" spans="1:19" ht="240.75" customHeight="1">
      <c r="A699" s="846" t="s">
        <v>19</v>
      </c>
      <c r="B699" s="785" t="s">
        <v>13</v>
      </c>
      <c r="C699" s="807" t="s">
        <v>3087</v>
      </c>
      <c r="D699" s="807" t="s">
        <v>3088</v>
      </c>
      <c r="E699" s="801" t="s">
        <v>3089</v>
      </c>
      <c r="F699" s="802"/>
      <c r="G699" s="801"/>
      <c r="H699" s="801" t="s">
        <v>3090</v>
      </c>
      <c r="I699" s="801" t="s">
        <v>903</v>
      </c>
      <c r="J699" s="861" t="s">
        <v>1935</v>
      </c>
      <c r="K699" s="789" t="s">
        <v>1936</v>
      </c>
      <c r="L699" s="790">
        <v>1</v>
      </c>
      <c r="M699" s="806">
        <v>44044</v>
      </c>
      <c r="N699" s="806">
        <v>44196</v>
      </c>
      <c r="O699" s="791">
        <f t="shared" si="24"/>
        <v>21.714285714285715</v>
      </c>
      <c r="P699" s="790">
        <v>1</v>
      </c>
      <c r="Q699" s="789" t="s">
        <v>2066</v>
      </c>
      <c r="R699" s="95">
        <f t="shared" si="23"/>
        <v>1</v>
      </c>
      <c r="S699" s="794" t="str">
        <f t="array" aca="1" ref="S699" ca="1">IF(ISNUMBER(R699),IF(R699=100%,"CUMPLIDA",IF(AND(ISNUMBER(N699),ISNUMBER(INDIRECT("FECHA_"&amp;$B699,1))), IF(N699&lt;=INDIRECT("FECHA_"&amp;$B699,1),"INCUMPLIDA","PROCESO"), "VERIFICAR FECHA")),"SIN VALOR AVANCE")</f>
        <v>CUMPLIDA</v>
      </c>
    </row>
    <row r="700" spans="1:19" ht="75.75">
      <c r="A700" s="846" t="s">
        <v>19</v>
      </c>
      <c r="B700" s="785" t="s">
        <v>13</v>
      </c>
      <c r="C700" s="807"/>
      <c r="D700" s="807"/>
      <c r="E700" s="801"/>
      <c r="F700" s="802"/>
      <c r="G700" s="801"/>
      <c r="H700" s="801"/>
      <c r="I700" s="801"/>
      <c r="J700" s="861" t="s">
        <v>831</v>
      </c>
      <c r="K700" s="789" t="s">
        <v>832</v>
      </c>
      <c r="L700" s="790">
        <v>1</v>
      </c>
      <c r="M700" s="806">
        <v>45231</v>
      </c>
      <c r="N700" s="806">
        <v>45504</v>
      </c>
      <c r="O700" s="791">
        <f t="shared" si="24"/>
        <v>39</v>
      </c>
      <c r="P700" s="790">
        <v>1</v>
      </c>
      <c r="Q700" s="815" t="s">
        <v>2021</v>
      </c>
      <c r="R700" s="95">
        <f t="shared" si="23"/>
        <v>1</v>
      </c>
      <c r="S700" s="794" t="str">
        <f t="array" aca="1" ref="S700" ca="1">IF(ISNUMBER(R700),IF(R700=100%,"CUMPLIDA",IF(AND(ISNUMBER(N700),ISNUMBER(INDIRECT("FECHA_"&amp;$B700,1))), IF(N700&lt;=INDIRECT("FECHA_"&amp;$B700,1),"INCUMPLIDA","PROCESO"), "VERIFICAR FECHA")),"SIN VALOR AVANCE")</f>
        <v>CUMPLIDA</v>
      </c>
    </row>
    <row r="701" spans="1:19" ht="330.75">
      <c r="A701" s="846" t="s">
        <v>19</v>
      </c>
      <c r="B701" s="785" t="s">
        <v>13</v>
      </c>
      <c r="C701" s="807"/>
      <c r="D701" s="807"/>
      <c r="E701" s="801"/>
      <c r="F701" s="802"/>
      <c r="G701" s="801"/>
      <c r="H701" s="801"/>
      <c r="I701" s="801"/>
      <c r="J701" s="861" t="s">
        <v>834</v>
      </c>
      <c r="K701" s="789" t="s">
        <v>835</v>
      </c>
      <c r="L701" s="790">
        <v>1</v>
      </c>
      <c r="M701" s="806">
        <v>45231</v>
      </c>
      <c r="N701" s="806">
        <v>45504</v>
      </c>
      <c r="O701" s="791">
        <f t="shared" si="24"/>
        <v>39</v>
      </c>
      <c r="P701" s="790">
        <v>1</v>
      </c>
      <c r="Q701" s="815" t="s">
        <v>2059</v>
      </c>
      <c r="R701" s="95">
        <f t="shared" si="23"/>
        <v>1</v>
      </c>
      <c r="S701" s="794" t="str">
        <f t="array" aca="1" ref="S701" ca="1">IF(ISNUMBER(R701),IF(R701=100%,"CUMPLIDA",IF(AND(ISNUMBER(N701),ISNUMBER(INDIRECT("FECHA_"&amp;$B701,1))), IF(N701&lt;=INDIRECT("FECHA_"&amp;$B701,1),"INCUMPLIDA","PROCESO"), "VERIFICAR FECHA")),"SIN VALOR AVANCE")</f>
        <v>CUMPLIDA</v>
      </c>
    </row>
    <row r="702" spans="1:19" ht="165.75">
      <c r="A702" s="846" t="s">
        <v>19</v>
      </c>
      <c r="B702" s="785" t="s">
        <v>13</v>
      </c>
      <c r="C702" s="807"/>
      <c r="D702" s="807"/>
      <c r="E702" s="801"/>
      <c r="F702" s="802"/>
      <c r="G702" s="801"/>
      <c r="H702" s="801"/>
      <c r="I702" s="803" t="s">
        <v>837</v>
      </c>
      <c r="J702" s="789" t="s">
        <v>838</v>
      </c>
      <c r="K702" s="789" t="s">
        <v>839</v>
      </c>
      <c r="L702" s="804">
        <v>1</v>
      </c>
      <c r="M702" s="805">
        <v>45323</v>
      </c>
      <c r="N702" s="805">
        <v>45747</v>
      </c>
      <c r="O702" s="791">
        <f t="shared" si="24"/>
        <v>60.571428571428569</v>
      </c>
      <c r="P702" s="790">
        <v>1</v>
      </c>
      <c r="Q702" s="815" t="s">
        <v>2060</v>
      </c>
      <c r="R702" s="95">
        <f t="shared" si="23"/>
        <v>1</v>
      </c>
      <c r="S702" s="794" t="str">
        <f t="array" aca="1" ref="S702" ca="1">IF(ISNUMBER(R702),IF(R702=100%,"CUMPLIDA",IF(AND(ISNUMBER(N702),ISNUMBER(INDIRECT("FECHA_"&amp;$B702,1))), IF(N702&lt;=INDIRECT("FECHA_"&amp;$B702,1),"INCUMPLIDA","PROCESO"), "VERIFICAR FECHA")),"SIN VALOR AVANCE")</f>
        <v>CUMPLIDA</v>
      </c>
    </row>
    <row r="703" spans="1:19" ht="105.75">
      <c r="A703" s="846" t="s">
        <v>19</v>
      </c>
      <c r="B703" s="785" t="s">
        <v>13</v>
      </c>
      <c r="C703" s="807"/>
      <c r="D703" s="807"/>
      <c r="E703" s="801"/>
      <c r="F703" s="802"/>
      <c r="G703" s="801"/>
      <c r="H703" s="801"/>
      <c r="I703" s="803" t="s">
        <v>841</v>
      </c>
      <c r="J703" s="789" t="s">
        <v>841</v>
      </c>
      <c r="K703" s="789" t="s">
        <v>842</v>
      </c>
      <c r="L703" s="804">
        <v>1</v>
      </c>
      <c r="M703" s="805">
        <v>45323</v>
      </c>
      <c r="N703" s="805">
        <v>45747</v>
      </c>
      <c r="O703" s="791">
        <f t="shared" si="24"/>
        <v>60.571428571428569</v>
      </c>
      <c r="P703" s="790">
        <v>1</v>
      </c>
      <c r="Q703" s="815" t="s">
        <v>2970</v>
      </c>
      <c r="R703" s="95">
        <f t="shared" si="23"/>
        <v>1</v>
      </c>
      <c r="S703" s="794" t="str">
        <f t="array" aca="1" ref="S703" ca="1">IF(ISNUMBER(R703),IF(R703=100%,"CUMPLIDA",IF(AND(ISNUMBER(N703),ISNUMBER(INDIRECT("FECHA_"&amp;$B703,1))), IF(N703&lt;=INDIRECT("FECHA_"&amp;$B703,1),"INCUMPLIDA","PROCESO"), "VERIFICAR FECHA")),"SIN VALOR AVANCE")</f>
        <v>CUMPLIDA</v>
      </c>
    </row>
    <row r="704" spans="1:19" ht="105.75">
      <c r="A704" s="846" t="s">
        <v>19</v>
      </c>
      <c r="B704" s="785" t="s">
        <v>13</v>
      </c>
      <c r="C704" s="807"/>
      <c r="D704" s="807"/>
      <c r="E704" s="801"/>
      <c r="F704" s="802"/>
      <c r="G704" s="801"/>
      <c r="H704" s="801"/>
      <c r="I704" s="803" t="s">
        <v>844</v>
      </c>
      <c r="J704" s="789" t="s">
        <v>845</v>
      </c>
      <c r="K704" s="789" t="s">
        <v>846</v>
      </c>
      <c r="L704" s="804">
        <v>1</v>
      </c>
      <c r="M704" s="805">
        <v>45231</v>
      </c>
      <c r="N704" s="805">
        <v>45747</v>
      </c>
      <c r="O704" s="791">
        <f t="shared" si="24"/>
        <v>73.714285714285708</v>
      </c>
      <c r="P704" s="790">
        <v>1</v>
      </c>
      <c r="Q704" s="789" t="s">
        <v>1938</v>
      </c>
      <c r="R704" s="95">
        <f t="shared" si="23"/>
        <v>1</v>
      </c>
      <c r="S704" s="794" t="str">
        <f t="array" aca="1" ref="S704" ca="1">IF(ISNUMBER(R704),IF(R704=100%,"CUMPLIDA",IF(AND(ISNUMBER(N704),ISNUMBER(INDIRECT("FECHA_"&amp;$B704,1))), IF(N704&lt;=INDIRECT("FECHA_"&amp;$B704,1),"INCUMPLIDA","PROCESO"), "VERIFICAR FECHA")),"SIN VALOR AVANCE")</f>
        <v>CUMPLIDA</v>
      </c>
    </row>
    <row r="705" spans="1:19" ht="180.75">
      <c r="A705" s="846" t="s">
        <v>19</v>
      </c>
      <c r="B705" s="785" t="s">
        <v>13</v>
      </c>
      <c r="C705" s="807"/>
      <c r="D705" s="807"/>
      <c r="E705" s="801"/>
      <c r="F705" s="802"/>
      <c r="G705" s="801"/>
      <c r="H705" s="801"/>
      <c r="I705" s="803" t="s">
        <v>847</v>
      </c>
      <c r="J705" s="789" t="s">
        <v>847</v>
      </c>
      <c r="K705" s="789" t="s">
        <v>1865</v>
      </c>
      <c r="L705" s="804">
        <v>1</v>
      </c>
      <c r="M705" s="805">
        <v>45323</v>
      </c>
      <c r="N705" s="805">
        <v>45747</v>
      </c>
      <c r="O705" s="791">
        <f t="shared" si="24"/>
        <v>60.571428571428569</v>
      </c>
      <c r="P705" s="790">
        <v>1</v>
      </c>
      <c r="Q705" s="815" t="s">
        <v>2061</v>
      </c>
      <c r="R705" s="95">
        <f t="shared" si="23"/>
        <v>1</v>
      </c>
      <c r="S705" s="794" t="str">
        <f t="array" aca="1" ref="S705" ca="1">IF(ISNUMBER(R705),IF(R705=100%,"CUMPLIDA",IF(AND(ISNUMBER(N705),ISNUMBER(INDIRECT("FECHA_"&amp;$B705,1))), IF(N705&lt;=INDIRECT("FECHA_"&amp;$B705,1),"INCUMPLIDA","PROCESO"), "VERIFICAR FECHA")),"SIN VALOR AVANCE")</f>
        <v>CUMPLIDA</v>
      </c>
    </row>
    <row r="706" spans="1:19" ht="75.75">
      <c r="A706" s="846" t="s">
        <v>19</v>
      </c>
      <c r="B706" s="785" t="s">
        <v>13</v>
      </c>
      <c r="C706" s="807"/>
      <c r="D706" s="807"/>
      <c r="E706" s="801"/>
      <c r="F706" s="802"/>
      <c r="G706" s="801"/>
      <c r="H706" s="801"/>
      <c r="I706" s="803" t="s">
        <v>2025</v>
      </c>
      <c r="J706" s="789" t="s">
        <v>2025</v>
      </c>
      <c r="K706" s="789" t="s">
        <v>850</v>
      </c>
      <c r="L706" s="804">
        <v>1</v>
      </c>
      <c r="M706" s="805">
        <v>45231</v>
      </c>
      <c r="N706" s="805">
        <v>45747</v>
      </c>
      <c r="O706" s="791">
        <f t="shared" si="24"/>
        <v>73.714285714285708</v>
      </c>
      <c r="P706" s="790">
        <v>1</v>
      </c>
      <c r="Q706" s="789" t="s">
        <v>3091</v>
      </c>
      <c r="R706" s="95">
        <f t="shared" si="23"/>
        <v>1</v>
      </c>
      <c r="S706" s="794" t="str">
        <f t="array" aca="1" ref="S706" ca="1">IF(ISNUMBER(R706),IF(R706=100%,"CUMPLIDA",IF(AND(ISNUMBER(N706),ISNUMBER(INDIRECT("FECHA_"&amp;$B706,1))), IF(N706&lt;=INDIRECT("FECHA_"&amp;$B706,1),"INCUMPLIDA","PROCESO"), "VERIFICAR FECHA")),"SIN VALOR AVANCE")</f>
        <v>CUMPLIDA</v>
      </c>
    </row>
    <row r="707" spans="1:19" ht="240.75">
      <c r="A707" s="846" t="s">
        <v>19</v>
      </c>
      <c r="B707" s="785" t="s">
        <v>13</v>
      </c>
      <c r="C707" s="807"/>
      <c r="D707" s="807"/>
      <c r="E707" s="801"/>
      <c r="F707" s="802"/>
      <c r="G707" s="801"/>
      <c r="H707" s="801"/>
      <c r="I707" s="803" t="s">
        <v>2026</v>
      </c>
      <c r="J707" s="789" t="s">
        <v>2026</v>
      </c>
      <c r="K707" s="789" t="s">
        <v>977</v>
      </c>
      <c r="L707" s="804">
        <v>1</v>
      </c>
      <c r="M707" s="805">
        <v>45231</v>
      </c>
      <c r="N707" s="805">
        <v>45808</v>
      </c>
      <c r="O707" s="791">
        <f t="shared" si="24"/>
        <v>82.428571428571431</v>
      </c>
      <c r="P707" s="790">
        <v>1</v>
      </c>
      <c r="Q707" s="815" t="s">
        <v>2068</v>
      </c>
      <c r="R707" s="95">
        <f t="shared" si="23"/>
        <v>1</v>
      </c>
      <c r="S707" s="794" t="str">
        <f t="array" aca="1" ref="S707" ca="1">IF(ISNUMBER(R707),IF(R707=100%,"CUMPLIDA",IF(AND(ISNUMBER(N707),ISNUMBER(INDIRECT("FECHA_"&amp;$B707,1))), IF(N707&lt;=INDIRECT("FECHA_"&amp;$B707,1),"INCUMPLIDA","PROCESO"), "VERIFICAR FECHA")),"SIN VALOR AVANCE")</f>
        <v>CUMPLIDA</v>
      </c>
    </row>
    <row r="708" spans="1:19" ht="180.75">
      <c r="A708" s="846" t="s">
        <v>19</v>
      </c>
      <c r="B708" s="785" t="s">
        <v>13</v>
      </c>
      <c r="C708" s="807"/>
      <c r="D708" s="807"/>
      <c r="E708" s="801"/>
      <c r="F708" s="802"/>
      <c r="G708" s="801"/>
      <c r="H708" s="801"/>
      <c r="I708" s="803" t="s">
        <v>854</v>
      </c>
      <c r="J708" s="789" t="s">
        <v>421</v>
      </c>
      <c r="K708" s="789" t="s">
        <v>855</v>
      </c>
      <c r="L708" s="804">
        <v>7</v>
      </c>
      <c r="M708" s="805">
        <v>46024</v>
      </c>
      <c r="N708" s="805">
        <v>46660</v>
      </c>
      <c r="O708" s="791">
        <f t="shared" si="24"/>
        <v>90.857142857142861</v>
      </c>
      <c r="P708" s="790">
        <v>0</v>
      </c>
      <c r="Q708" s="815" t="s">
        <v>2062</v>
      </c>
      <c r="R708" s="95">
        <f t="shared" si="23"/>
        <v>0</v>
      </c>
      <c r="S708" s="794" t="str">
        <f t="array" aca="1" ref="S708" ca="1">IF(ISNUMBER(R708),IF(R708=100%,"CUMPLIDA",IF(AND(ISNUMBER(N708),ISNUMBER(INDIRECT("FECHA_"&amp;$B708,1))), IF(N708&lt;=INDIRECT("FECHA_"&amp;$B708,1),"INCUMPLIDA","PROCESO"), "VERIFICAR FECHA")),"SIN VALOR AVANCE")</f>
        <v>PROCESO</v>
      </c>
    </row>
    <row r="709" spans="1:19" ht="180.75">
      <c r="A709" s="846" t="s">
        <v>19</v>
      </c>
      <c r="B709" s="785" t="s">
        <v>13</v>
      </c>
      <c r="C709" s="807"/>
      <c r="D709" s="807"/>
      <c r="E709" s="801"/>
      <c r="F709" s="802"/>
      <c r="G709" s="801"/>
      <c r="H709" s="801"/>
      <c r="I709" s="803" t="s">
        <v>857</v>
      </c>
      <c r="J709" s="789" t="s">
        <v>425</v>
      </c>
      <c r="K709" s="789" t="s">
        <v>426</v>
      </c>
      <c r="L709" s="804">
        <v>1</v>
      </c>
      <c r="M709" s="805">
        <v>46024</v>
      </c>
      <c r="N709" s="805">
        <v>46660</v>
      </c>
      <c r="O709" s="791">
        <f t="shared" si="24"/>
        <v>90.857142857142861</v>
      </c>
      <c r="P709" s="790">
        <v>0</v>
      </c>
      <c r="Q709" s="815" t="s">
        <v>2039</v>
      </c>
      <c r="R709" s="95">
        <f t="shared" si="23"/>
        <v>0</v>
      </c>
      <c r="S709" s="794" t="str">
        <f t="array" aca="1" ref="S709" ca="1">IF(ISNUMBER(R709),IF(R709=100%,"CUMPLIDA",IF(AND(ISNUMBER(N709),ISNUMBER(INDIRECT("FECHA_"&amp;$B709,1))), IF(N709&lt;=INDIRECT("FECHA_"&amp;$B709,1),"INCUMPLIDA","PROCESO"), "VERIFICAR FECHA")),"SIN VALOR AVANCE")</f>
        <v>PROCESO</v>
      </c>
    </row>
    <row r="710" spans="1:19" ht="300.75">
      <c r="A710" s="846" t="s">
        <v>19</v>
      </c>
      <c r="B710" s="785" t="s">
        <v>13</v>
      </c>
      <c r="C710" s="807"/>
      <c r="D710" s="807"/>
      <c r="E710" s="801"/>
      <c r="F710" s="802"/>
      <c r="G710" s="801"/>
      <c r="H710" s="801"/>
      <c r="I710" s="803" t="s">
        <v>858</v>
      </c>
      <c r="J710" s="789" t="s">
        <v>428</v>
      </c>
      <c r="K710" s="789" t="s">
        <v>429</v>
      </c>
      <c r="L710" s="804">
        <v>2</v>
      </c>
      <c r="M710" s="805">
        <v>46024</v>
      </c>
      <c r="N710" s="805">
        <v>46660</v>
      </c>
      <c r="O710" s="791">
        <f t="shared" si="24"/>
        <v>90.857142857142861</v>
      </c>
      <c r="P710" s="790">
        <v>0</v>
      </c>
      <c r="Q710" s="815" t="s">
        <v>2040</v>
      </c>
      <c r="R710" s="95">
        <f t="shared" si="23"/>
        <v>0</v>
      </c>
      <c r="S710" s="794" t="str">
        <f t="array" aca="1" ref="S710" ca="1">IF(ISNUMBER(R710),IF(R710=100%,"CUMPLIDA",IF(AND(ISNUMBER(N710),ISNUMBER(INDIRECT("FECHA_"&amp;$B710,1))), IF(N710&lt;=INDIRECT("FECHA_"&amp;$B710,1),"INCUMPLIDA","PROCESO"), "VERIFICAR FECHA")),"SIN VALOR AVANCE")</f>
        <v>PROCESO</v>
      </c>
    </row>
    <row r="711" spans="1:19" ht="75.75" customHeight="1">
      <c r="A711" s="846" t="s">
        <v>19</v>
      </c>
      <c r="B711" s="785" t="s">
        <v>13</v>
      </c>
      <c r="C711" s="807" t="s">
        <v>3092</v>
      </c>
      <c r="D711" s="807" t="s">
        <v>3093</v>
      </c>
      <c r="E711" s="801" t="s">
        <v>3094</v>
      </c>
      <c r="F711" s="802"/>
      <c r="G711" s="801"/>
      <c r="H711" s="801" t="s">
        <v>3095</v>
      </c>
      <c r="I711" s="801" t="s">
        <v>903</v>
      </c>
      <c r="J711" s="861" t="s">
        <v>831</v>
      </c>
      <c r="K711" s="789" t="s">
        <v>832</v>
      </c>
      <c r="L711" s="790">
        <v>1</v>
      </c>
      <c r="M711" s="806">
        <v>45231</v>
      </c>
      <c r="N711" s="806">
        <v>45504</v>
      </c>
      <c r="O711" s="791">
        <f t="shared" si="24"/>
        <v>39</v>
      </c>
      <c r="P711" s="790">
        <v>1</v>
      </c>
      <c r="Q711" s="789" t="s">
        <v>3096</v>
      </c>
      <c r="R711" s="95">
        <f t="shared" ref="R711:R774" si="25">P711/L711</f>
        <v>1</v>
      </c>
      <c r="S711" s="794" t="str">
        <f t="array" aca="1" ref="S711" ca="1">IF(ISNUMBER(R711),IF(R711=100%,"CUMPLIDA",IF(AND(ISNUMBER(N711),ISNUMBER(INDIRECT("FECHA_"&amp;$B711,1))), IF(N711&lt;=INDIRECT("FECHA_"&amp;$B711,1),"INCUMPLIDA","PROCESO"), "VERIFICAR FECHA")),"SIN VALOR AVANCE")</f>
        <v>CUMPLIDA</v>
      </c>
    </row>
    <row r="712" spans="1:19" ht="330.75">
      <c r="A712" s="846" t="s">
        <v>19</v>
      </c>
      <c r="B712" s="785" t="s">
        <v>13</v>
      </c>
      <c r="C712" s="807"/>
      <c r="D712" s="807"/>
      <c r="E712" s="801"/>
      <c r="F712" s="802"/>
      <c r="G712" s="801"/>
      <c r="H712" s="801"/>
      <c r="I712" s="801"/>
      <c r="J712" s="861" t="s">
        <v>834</v>
      </c>
      <c r="K712" s="789" t="s">
        <v>835</v>
      </c>
      <c r="L712" s="790">
        <v>1</v>
      </c>
      <c r="M712" s="806">
        <v>45231</v>
      </c>
      <c r="N712" s="806">
        <v>45504</v>
      </c>
      <c r="O712" s="791">
        <f t="shared" ref="O712:O775" si="26">(N712-M712)/7</f>
        <v>39</v>
      </c>
      <c r="P712" s="790">
        <v>1</v>
      </c>
      <c r="Q712" s="789" t="s">
        <v>3097</v>
      </c>
      <c r="R712" s="95">
        <f t="shared" si="25"/>
        <v>1</v>
      </c>
      <c r="S712" s="794" t="str">
        <f t="array" aca="1" ref="S712" ca="1">IF(ISNUMBER(R712),IF(R712=100%,"CUMPLIDA",IF(AND(ISNUMBER(N712),ISNUMBER(INDIRECT("FECHA_"&amp;$B712,1))), IF(N712&lt;=INDIRECT("FECHA_"&amp;$B712,1),"INCUMPLIDA","PROCESO"), "VERIFICAR FECHA")),"SIN VALOR AVANCE")</f>
        <v>CUMPLIDA</v>
      </c>
    </row>
    <row r="713" spans="1:19" ht="180.75">
      <c r="A713" s="846" t="s">
        <v>19</v>
      </c>
      <c r="B713" s="785" t="s">
        <v>13</v>
      </c>
      <c r="C713" s="807"/>
      <c r="D713" s="807"/>
      <c r="E713" s="801"/>
      <c r="F713" s="802"/>
      <c r="G713" s="801"/>
      <c r="H713" s="801"/>
      <c r="I713" s="803" t="s">
        <v>837</v>
      </c>
      <c r="J713" s="789" t="s">
        <v>838</v>
      </c>
      <c r="K713" s="789" t="s">
        <v>839</v>
      </c>
      <c r="L713" s="804">
        <v>1</v>
      </c>
      <c r="M713" s="805">
        <v>45323</v>
      </c>
      <c r="N713" s="805">
        <v>45747</v>
      </c>
      <c r="O713" s="791">
        <f t="shared" si="26"/>
        <v>60.571428571428569</v>
      </c>
      <c r="P713" s="790">
        <v>1</v>
      </c>
      <c r="Q713" s="789" t="s">
        <v>3098</v>
      </c>
      <c r="R713" s="95">
        <f t="shared" si="25"/>
        <v>1</v>
      </c>
      <c r="S713" s="794" t="str">
        <f t="array" aca="1" ref="S713" ca="1">IF(ISNUMBER(R713),IF(R713=100%,"CUMPLIDA",IF(AND(ISNUMBER(N713),ISNUMBER(INDIRECT("FECHA_"&amp;$B713,1))), IF(N713&lt;=INDIRECT("FECHA_"&amp;$B713,1),"INCUMPLIDA","PROCESO"), "VERIFICAR FECHA")),"SIN VALOR AVANCE")</f>
        <v>CUMPLIDA</v>
      </c>
    </row>
    <row r="714" spans="1:19" ht="120.75">
      <c r="A714" s="846" t="s">
        <v>19</v>
      </c>
      <c r="B714" s="785" t="s">
        <v>13</v>
      </c>
      <c r="C714" s="807"/>
      <c r="D714" s="807"/>
      <c r="E714" s="801"/>
      <c r="F714" s="802"/>
      <c r="G714" s="801"/>
      <c r="H714" s="801"/>
      <c r="I714" s="803" t="s">
        <v>841</v>
      </c>
      <c r="J714" s="789" t="s">
        <v>841</v>
      </c>
      <c r="K714" s="789" t="s">
        <v>842</v>
      </c>
      <c r="L714" s="804">
        <v>1</v>
      </c>
      <c r="M714" s="805">
        <v>45323</v>
      </c>
      <c r="N714" s="805">
        <v>45747</v>
      </c>
      <c r="O714" s="791">
        <f t="shared" si="26"/>
        <v>60.571428571428569</v>
      </c>
      <c r="P714" s="790">
        <v>1</v>
      </c>
      <c r="Q714" s="789" t="s">
        <v>3099</v>
      </c>
      <c r="R714" s="95">
        <f t="shared" si="25"/>
        <v>1</v>
      </c>
      <c r="S714" s="794" t="str">
        <f t="array" aca="1" ref="S714" ca="1">IF(ISNUMBER(R714),IF(R714=100%,"CUMPLIDA",IF(AND(ISNUMBER(N714),ISNUMBER(INDIRECT("FECHA_"&amp;$B714,1))), IF(N714&lt;=INDIRECT("FECHA_"&amp;$B714,1),"INCUMPLIDA","PROCESO"), "VERIFICAR FECHA")),"SIN VALOR AVANCE")</f>
        <v>CUMPLIDA</v>
      </c>
    </row>
    <row r="715" spans="1:19" ht="105.75">
      <c r="A715" s="846" t="s">
        <v>19</v>
      </c>
      <c r="B715" s="785" t="s">
        <v>13</v>
      </c>
      <c r="C715" s="807"/>
      <c r="D715" s="807"/>
      <c r="E715" s="801"/>
      <c r="F715" s="802"/>
      <c r="G715" s="801"/>
      <c r="H715" s="801"/>
      <c r="I715" s="803" t="s">
        <v>844</v>
      </c>
      <c r="J715" s="789" t="s">
        <v>845</v>
      </c>
      <c r="K715" s="789" t="s">
        <v>846</v>
      </c>
      <c r="L715" s="804">
        <v>1</v>
      </c>
      <c r="M715" s="805">
        <v>45231</v>
      </c>
      <c r="N715" s="805">
        <v>45747</v>
      </c>
      <c r="O715" s="791">
        <f t="shared" si="26"/>
        <v>73.714285714285708</v>
      </c>
      <c r="P715" s="790">
        <v>1</v>
      </c>
      <c r="Q715" s="789" t="s">
        <v>1938</v>
      </c>
      <c r="R715" s="95">
        <f t="shared" si="25"/>
        <v>1</v>
      </c>
      <c r="S715" s="794" t="str">
        <f t="array" aca="1" ref="S715" ca="1">IF(ISNUMBER(R715),IF(R715=100%,"CUMPLIDA",IF(AND(ISNUMBER(N715),ISNUMBER(INDIRECT("FECHA_"&amp;$B715,1))), IF(N715&lt;=INDIRECT("FECHA_"&amp;$B715,1),"INCUMPLIDA","PROCESO"), "VERIFICAR FECHA")),"SIN VALOR AVANCE")</f>
        <v>CUMPLIDA</v>
      </c>
    </row>
    <row r="716" spans="1:19" ht="180.75">
      <c r="A716" s="846" t="s">
        <v>19</v>
      </c>
      <c r="B716" s="785" t="s">
        <v>13</v>
      </c>
      <c r="C716" s="807"/>
      <c r="D716" s="807"/>
      <c r="E716" s="801"/>
      <c r="F716" s="802"/>
      <c r="G716" s="801"/>
      <c r="H716" s="801"/>
      <c r="I716" s="803" t="s">
        <v>847</v>
      </c>
      <c r="J716" s="789" t="s">
        <v>847</v>
      </c>
      <c r="K716" s="789" t="s">
        <v>1865</v>
      </c>
      <c r="L716" s="804">
        <v>1</v>
      </c>
      <c r="M716" s="805">
        <v>45323</v>
      </c>
      <c r="N716" s="805">
        <v>45747</v>
      </c>
      <c r="O716" s="791">
        <f t="shared" si="26"/>
        <v>60.571428571428569</v>
      </c>
      <c r="P716" s="790">
        <v>1</v>
      </c>
      <c r="Q716" s="789" t="s">
        <v>3098</v>
      </c>
      <c r="R716" s="95">
        <f t="shared" si="25"/>
        <v>1</v>
      </c>
      <c r="S716" s="794" t="str">
        <f t="array" aca="1" ref="S716" ca="1">IF(ISNUMBER(R716),IF(R716=100%,"CUMPLIDA",IF(AND(ISNUMBER(N716),ISNUMBER(INDIRECT("FECHA_"&amp;$B716,1))), IF(N716&lt;=INDIRECT("FECHA_"&amp;$B716,1),"INCUMPLIDA","PROCESO"), "VERIFICAR FECHA")),"SIN VALOR AVANCE")</f>
        <v>CUMPLIDA</v>
      </c>
    </row>
    <row r="717" spans="1:19" ht="105.75">
      <c r="A717" s="846" t="s">
        <v>19</v>
      </c>
      <c r="B717" s="785" t="s">
        <v>13</v>
      </c>
      <c r="C717" s="807"/>
      <c r="D717" s="807"/>
      <c r="E717" s="801"/>
      <c r="F717" s="802"/>
      <c r="G717" s="801"/>
      <c r="H717" s="801"/>
      <c r="I717" s="803" t="s">
        <v>2025</v>
      </c>
      <c r="J717" s="789" t="s">
        <v>2025</v>
      </c>
      <c r="K717" s="789" t="s">
        <v>850</v>
      </c>
      <c r="L717" s="804">
        <v>1</v>
      </c>
      <c r="M717" s="805">
        <v>45231</v>
      </c>
      <c r="N717" s="805">
        <v>45747</v>
      </c>
      <c r="O717" s="791">
        <f t="shared" si="26"/>
        <v>73.714285714285708</v>
      </c>
      <c r="P717" s="790">
        <v>1</v>
      </c>
      <c r="Q717" s="789" t="s">
        <v>3100</v>
      </c>
      <c r="R717" s="95">
        <f t="shared" si="25"/>
        <v>1</v>
      </c>
      <c r="S717" s="794" t="str">
        <f t="array" aca="1" ref="S717" ca="1">IF(ISNUMBER(R717),IF(R717=100%,"CUMPLIDA",IF(AND(ISNUMBER(N717),ISNUMBER(INDIRECT("FECHA_"&amp;$B717,1))), IF(N717&lt;=INDIRECT("FECHA_"&amp;$B717,1),"INCUMPLIDA","PROCESO"), "VERIFICAR FECHA")),"SIN VALOR AVANCE")</f>
        <v>CUMPLIDA</v>
      </c>
    </row>
    <row r="718" spans="1:19" ht="240.75">
      <c r="A718" s="846" t="s">
        <v>19</v>
      </c>
      <c r="B718" s="785" t="s">
        <v>13</v>
      </c>
      <c r="C718" s="807"/>
      <c r="D718" s="807"/>
      <c r="E718" s="801"/>
      <c r="F718" s="802"/>
      <c r="G718" s="801"/>
      <c r="H718" s="801"/>
      <c r="I718" s="803" t="s">
        <v>2026</v>
      </c>
      <c r="J718" s="789" t="s">
        <v>2026</v>
      </c>
      <c r="K718" s="789" t="s">
        <v>977</v>
      </c>
      <c r="L718" s="804">
        <v>1</v>
      </c>
      <c r="M718" s="805">
        <v>45231</v>
      </c>
      <c r="N718" s="805">
        <v>45808</v>
      </c>
      <c r="O718" s="791">
        <f t="shared" si="26"/>
        <v>82.428571428571431</v>
      </c>
      <c r="P718" s="790">
        <v>1</v>
      </c>
      <c r="Q718" s="789" t="s">
        <v>3101</v>
      </c>
      <c r="R718" s="95">
        <f t="shared" si="25"/>
        <v>1</v>
      </c>
      <c r="S718" s="794" t="str">
        <f t="array" aca="1" ref="S718" ca="1">IF(ISNUMBER(R718),IF(R718=100%,"CUMPLIDA",IF(AND(ISNUMBER(N718),ISNUMBER(INDIRECT("FECHA_"&amp;$B718,1))), IF(N718&lt;=INDIRECT("FECHA_"&amp;$B718,1),"INCUMPLIDA","PROCESO"), "VERIFICAR FECHA")),"SIN VALOR AVANCE")</f>
        <v>CUMPLIDA</v>
      </c>
    </row>
    <row r="719" spans="1:19" ht="180.75">
      <c r="A719" s="846" t="s">
        <v>19</v>
      </c>
      <c r="B719" s="785" t="s">
        <v>13</v>
      </c>
      <c r="C719" s="807"/>
      <c r="D719" s="807"/>
      <c r="E719" s="801"/>
      <c r="F719" s="802"/>
      <c r="G719" s="801"/>
      <c r="H719" s="801"/>
      <c r="I719" s="803" t="s">
        <v>854</v>
      </c>
      <c r="J719" s="789" t="s">
        <v>421</v>
      </c>
      <c r="K719" s="789" t="s">
        <v>855</v>
      </c>
      <c r="L719" s="804">
        <v>7</v>
      </c>
      <c r="M719" s="805">
        <v>46024</v>
      </c>
      <c r="N719" s="805">
        <v>46660</v>
      </c>
      <c r="O719" s="791">
        <f t="shared" si="26"/>
        <v>90.857142857142861</v>
      </c>
      <c r="P719" s="790">
        <v>0</v>
      </c>
      <c r="Q719" s="789" t="s">
        <v>3102</v>
      </c>
      <c r="R719" s="95">
        <f t="shared" si="25"/>
        <v>0</v>
      </c>
      <c r="S719" s="794" t="str">
        <f t="array" aca="1" ref="S719" ca="1">IF(ISNUMBER(R719),IF(R719=100%,"CUMPLIDA",IF(AND(ISNUMBER(N719),ISNUMBER(INDIRECT("FECHA_"&amp;$B719,1))), IF(N719&lt;=INDIRECT("FECHA_"&amp;$B719,1),"INCUMPLIDA","PROCESO"), "VERIFICAR FECHA")),"SIN VALOR AVANCE")</f>
        <v>PROCESO</v>
      </c>
    </row>
    <row r="720" spans="1:19" ht="180.75">
      <c r="A720" s="846" t="s">
        <v>19</v>
      </c>
      <c r="B720" s="785" t="s">
        <v>13</v>
      </c>
      <c r="C720" s="807"/>
      <c r="D720" s="807"/>
      <c r="E720" s="801"/>
      <c r="F720" s="802"/>
      <c r="G720" s="801"/>
      <c r="H720" s="801"/>
      <c r="I720" s="803" t="s">
        <v>857</v>
      </c>
      <c r="J720" s="789" t="s">
        <v>425</v>
      </c>
      <c r="K720" s="789" t="s">
        <v>426</v>
      </c>
      <c r="L720" s="804">
        <v>1</v>
      </c>
      <c r="M720" s="805">
        <v>46024</v>
      </c>
      <c r="N720" s="805">
        <v>46660</v>
      </c>
      <c r="O720" s="791">
        <f t="shared" si="26"/>
        <v>90.857142857142861</v>
      </c>
      <c r="P720" s="790">
        <v>0</v>
      </c>
      <c r="Q720" s="789" t="s">
        <v>3103</v>
      </c>
      <c r="R720" s="95">
        <f t="shared" si="25"/>
        <v>0</v>
      </c>
      <c r="S720" s="794" t="str">
        <f t="array" aca="1" ref="S720" ca="1">IF(ISNUMBER(R720),IF(R720=100%,"CUMPLIDA",IF(AND(ISNUMBER(N720),ISNUMBER(INDIRECT("FECHA_"&amp;$B720,1))), IF(N720&lt;=INDIRECT("FECHA_"&amp;$B720,1),"INCUMPLIDA","PROCESO"), "VERIFICAR FECHA")),"SIN VALOR AVANCE")</f>
        <v>PROCESO</v>
      </c>
    </row>
    <row r="721" spans="1:19" ht="300.75">
      <c r="A721" s="846" t="s">
        <v>19</v>
      </c>
      <c r="B721" s="785" t="s">
        <v>13</v>
      </c>
      <c r="C721" s="807"/>
      <c r="D721" s="807"/>
      <c r="E721" s="801"/>
      <c r="F721" s="802"/>
      <c r="G721" s="801"/>
      <c r="H721" s="801"/>
      <c r="I721" s="803" t="s">
        <v>858</v>
      </c>
      <c r="J721" s="789" t="s">
        <v>428</v>
      </c>
      <c r="K721" s="789" t="s">
        <v>429</v>
      </c>
      <c r="L721" s="804">
        <v>2</v>
      </c>
      <c r="M721" s="805">
        <v>46024</v>
      </c>
      <c r="N721" s="805">
        <v>46660</v>
      </c>
      <c r="O721" s="791">
        <f t="shared" si="26"/>
        <v>90.857142857142861</v>
      </c>
      <c r="P721" s="790">
        <v>0</v>
      </c>
      <c r="Q721" s="789" t="s">
        <v>3104</v>
      </c>
      <c r="R721" s="95">
        <f t="shared" si="25"/>
        <v>0</v>
      </c>
      <c r="S721" s="794" t="str">
        <f t="array" aca="1" ref="S721" ca="1">IF(ISNUMBER(R721),IF(R721=100%,"CUMPLIDA",IF(AND(ISNUMBER(N721),ISNUMBER(INDIRECT("FECHA_"&amp;$B721,1))), IF(N721&lt;=INDIRECT("FECHA_"&amp;$B721,1),"INCUMPLIDA","PROCESO"), "VERIFICAR FECHA")),"SIN VALOR AVANCE")</f>
        <v>PROCESO</v>
      </c>
    </row>
    <row r="722" spans="1:19" ht="75.75" customHeight="1">
      <c r="A722" s="846" t="s">
        <v>19</v>
      </c>
      <c r="B722" s="785" t="s">
        <v>13</v>
      </c>
      <c r="C722" s="807" t="s">
        <v>3105</v>
      </c>
      <c r="D722" s="807" t="s">
        <v>3106</v>
      </c>
      <c r="E722" s="801" t="s">
        <v>3107</v>
      </c>
      <c r="F722" s="802"/>
      <c r="G722" s="801"/>
      <c r="H722" s="801" t="s">
        <v>3108</v>
      </c>
      <c r="I722" s="801" t="s">
        <v>903</v>
      </c>
      <c r="J722" s="861" t="s">
        <v>831</v>
      </c>
      <c r="K722" s="789" t="s">
        <v>832</v>
      </c>
      <c r="L722" s="790">
        <v>1</v>
      </c>
      <c r="M722" s="806">
        <v>45231</v>
      </c>
      <c r="N722" s="806">
        <v>45504</v>
      </c>
      <c r="O722" s="791">
        <f t="shared" si="26"/>
        <v>39</v>
      </c>
      <c r="P722" s="790">
        <v>1</v>
      </c>
      <c r="Q722" s="815" t="s">
        <v>2021</v>
      </c>
      <c r="R722" s="95">
        <f t="shared" si="25"/>
        <v>1</v>
      </c>
      <c r="S722" s="794" t="str">
        <f t="array" aca="1" ref="S722" ca="1">IF(ISNUMBER(R722),IF(R722=100%,"CUMPLIDA",IF(AND(ISNUMBER(N722),ISNUMBER(INDIRECT("FECHA_"&amp;$B722,1))), IF(N722&lt;=INDIRECT("FECHA_"&amp;$B722,1),"INCUMPLIDA","PROCESO"), "VERIFICAR FECHA")),"SIN VALOR AVANCE")</f>
        <v>CUMPLIDA</v>
      </c>
    </row>
    <row r="723" spans="1:19" ht="330.75">
      <c r="A723" s="846" t="s">
        <v>19</v>
      </c>
      <c r="B723" s="785" t="s">
        <v>13</v>
      </c>
      <c r="C723" s="807"/>
      <c r="D723" s="807"/>
      <c r="E723" s="801"/>
      <c r="F723" s="802"/>
      <c r="G723" s="801"/>
      <c r="H723" s="801"/>
      <c r="I723" s="801"/>
      <c r="J723" s="861" t="s">
        <v>834</v>
      </c>
      <c r="K723" s="789" t="s">
        <v>835</v>
      </c>
      <c r="L723" s="790">
        <v>1</v>
      </c>
      <c r="M723" s="806">
        <v>45231</v>
      </c>
      <c r="N723" s="806">
        <v>45504</v>
      </c>
      <c r="O723" s="791">
        <f t="shared" si="26"/>
        <v>39</v>
      </c>
      <c r="P723" s="790">
        <v>1</v>
      </c>
      <c r="Q723" s="815" t="s">
        <v>2059</v>
      </c>
      <c r="R723" s="95">
        <f t="shared" si="25"/>
        <v>1</v>
      </c>
      <c r="S723" s="794" t="str">
        <f t="array" aca="1" ref="S723" ca="1">IF(ISNUMBER(R723),IF(R723=100%,"CUMPLIDA",IF(AND(ISNUMBER(N723),ISNUMBER(INDIRECT("FECHA_"&amp;$B723,1))), IF(N723&lt;=INDIRECT("FECHA_"&amp;$B723,1),"INCUMPLIDA","PROCESO"), "VERIFICAR FECHA")),"SIN VALOR AVANCE")</f>
        <v>CUMPLIDA</v>
      </c>
    </row>
    <row r="724" spans="1:19" ht="165.75">
      <c r="A724" s="846" t="s">
        <v>19</v>
      </c>
      <c r="B724" s="785" t="s">
        <v>13</v>
      </c>
      <c r="C724" s="807"/>
      <c r="D724" s="807"/>
      <c r="E724" s="801"/>
      <c r="F724" s="802"/>
      <c r="G724" s="801"/>
      <c r="H724" s="801"/>
      <c r="I724" s="803" t="s">
        <v>837</v>
      </c>
      <c r="J724" s="789" t="s">
        <v>838</v>
      </c>
      <c r="K724" s="789" t="s">
        <v>839</v>
      </c>
      <c r="L724" s="804">
        <v>1</v>
      </c>
      <c r="M724" s="805">
        <v>45323</v>
      </c>
      <c r="N724" s="805">
        <v>45747</v>
      </c>
      <c r="O724" s="791">
        <f t="shared" si="26"/>
        <v>60.571428571428569</v>
      </c>
      <c r="P724" s="790">
        <v>1</v>
      </c>
      <c r="Q724" s="815" t="s">
        <v>2060</v>
      </c>
      <c r="R724" s="95">
        <f t="shared" si="25"/>
        <v>1</v>
      </c>
      <c r="S724" s="794" t="str">
        <f t="array" aca="1" ref="S724" ca="1">IF(ISNUMBER(R724),IF(R724=100%,"CUMPLIDA",IF(AND(ISNUMBER(N724),ISNUMBER(INDIRECT("FECHA_"&amp;$B724,1))), IF(N724&lt;=INDIRECT("FECHA_"&amp;$B724,1),"INCUMPLIDA","PROCESO"), "VERIFICAR FECHA")),"SIN VALOR AVANCE")</f>
        <v>CUMPLIDA</v>
      </c>
    </row>
    <row r="725" spans="1:19" ht="90.75">
      <c r="A725" s="846" t="s">
        <v>19</v>
      </c>
      <c r="B725" s="785" t="s">
        <v>13</v>
      </c>
      <c r="C725" s="807"/>
      <c r="D725" s="807"/>
      <c r="E725" s="801"/>
      <c r="F725" s="802"/>
      <c r="G725" s="801"/>
      <c r="H725" s="801"/>
      <c r="I725" s="803" t="s">
        <v>841</v>
      </c>
      <c r="J725" s="789" t="s">
        <v>841</v>
      </c>
      <c r="K725" s="789" t="s">
        <v>842</v>
      </c>
      <c r="L725" s="804">
        <v>1</v>
      </c>
      <c r="M725" s="805">
        <v>45323</v>
      </c>
      <c r="N725" s="805">
        <v>45747</v>
      </c>
      <c r="O725" s="791">
        <f t="shared" si="26"/>
        <v>60.571428571428569</v>
      </c>
      <c r="P725" s="790">
        <v>1</v>
      </c>
      <c r="Q725" s="815" t="s">
        <v>2977</v>
      </c>
      <c r="R725" s="95">
        <f t="shared" si="25"/>
        <v>1</v>
      </c>
      <c r="S725" s="794" t="str">
        <f t="array" aca="1" ref="S725" ca="1">IF(ISNUMBER(R725),IF(R725=100%,"CUMPLIDA",IF(AND(ISNUMBER(N725),ISNUMBER(INDIRECT("FECHA_"&amp;$B725,1))), IF(N725&lt;=INDIRECT("FECHA_"&amp;$B725,1),"INCUMPLIDA","PROCESO"), "VERIFICAR FECHA")),"SIN VALOR AVANCE")</f>
        <v>CUMPLIDA</v>
      </c>
    </row>
    <row r="726" spans="1:19" ht="90.75">
      <c r="A726" s="846" t="s">
        <v>19</v>
      </c>
      <c r="B726" s="785" t="s">
        <v>13</v>
      </c>
      <c r="C726" s="807"/>
      <c r="D726" s="807"/>
      <c r="E726" s="801"/>
      <c r="F726" s="802"/>
      <c r="G726" s="801"/>
      <c r="H726" s="801"/>
      <c r="I726" s="803" t="s">
        <v>844</v>
      </c>
      <c r="J726" s="789" t="s">
        <v>845</v>
      </c>
      <c r="K726" s="789" t="s">
        <v>846</v>
      </c>
      <c r="L726" s="804">
        <v>1</v>
      </c>
      <c r="M726" s="805">
        <v>45231</v>
      </c>
      <c r="N726" s="805">
        <v>45747</v>
      </c>
      <c r="O726" s="791">
        <f t="shared" si="26"/>
        <v>73.714285714285708</v>
      </c>
      <c r="P726" s="790">
        <v>1</v>
      </c>
      <c r="Q726" s="815" t="s">
        <v>2977</v>
      </c>
      <c r="R726" s="95">
        <f t="shared" si="25"/>
        <v>1</v>
      </c>
      <c r="S726" s="794" t="str">
        <f t="array" aca="1" ref="S726" ca="1">IF(ISNUMBER(R726),IF(R726=100%,"CUMPLIDA",IF(AND(ISNUMBER(N726),ISNUMBER(INDIRECT("FECHA_"&amp;$B726,1))), IF(N726&lt;=INDIRECT("FECHA_"&amp;$B726,1),"INCUMPLIDA","PROCESO"), "VERIFICAR FECHA")),"SIN VALOR AVANCE")</f>
        <v>CUMPLIDA</v>
      </c>
    </row>
    <row r="727" spans="1:19" ht="165.75">
      <c r="A727" s="846" t="s">
        <v>19</v>
      </c>
      <c r="B727" s="785" t="s">
        <v>13</v>
      </c>
      <c r="C727" s="807"/>
      <c r="D727" s="807"/>
      <c r="E727" s="801"/>
      <c r="F727" s="802"/>
      <c r="G727" s="801"/>
      <c r="H727" s="801"/>
      <c r="I727" s="803" t="s">
        <v>847</v>
      </c>
      <c r="J727" s="789" t="s">
        <v>847</v>
      </c>
      <c r="K727" s="789" t="s">
        <v>1865</v>
      </c>
      <c r="L727" s="804">
        <v>1</v>
      </c>
      <c r="M727" s="805">
        <v>45323</v>
      </c>
      <c r="N727" s="805">
        <v>45747</v>
      </c>
      <c r="O727" s="791">
        <f t="shared" si="26"/>
        <v>60.571428571428569</v>
      </c>
      <c r="P727" s="790">
        <v>1</v>
      </c>
      <c r="Q727" s="815" t="s">
        <v>2060</v>
      </c>
      <c r="R727" s="95">
        <f t="shared" si="25"/>
        <v>1</v>
      </c>
      <c r="S727" s="794" t="str">
        <f t="array" aca="1" ref="S727" ca="1">IF(ISNUMBER(R727),IF(R727=100%,"CUMPLIDA",IF(AND(ISNUMBER(N727),ISNUMBER(INDIRECT("FECHA_"&amp;$B727,1))), IF(N727&lt;=INDIRECT("FECHA_"&amp;$B727,1),"INCUMPLIDA","PROCESO"), "VERIFICAR FECHA")),"SIN VALOR AVANCE")</f>
        <v>CUMPLIDA</v>
      </c>
    </row>
    <row r="728" spans="1:19" ht="90.75">
      <c r="A728" s="846" t="s">
        <v>19</v>
      </c>
      <c r="B728" s="785" t="s">
        <v>13</v>
      </c>
      <c r="C728" s="807"/>
      <c r="D728" s="807"/>
      <c r="E728" s="801"/>
      <c r="F728" s="802"/>
      <c r="G728" s="801"/>
      <c r="H728" s="801"/>
      <c r="I728" s="803" t="s">
        <v>2025</v>
      </c>
      <c r="J728" s="789" t="s">
        <v>2025</v>
      </c>
      <c r="K728" s="789" t="s">
        <v>850</v>
      </c>
      <c r="L728" s="804">
        <v>1</v>
      </c>
      <c r="M728" s="805">
        <v>45231</v>
      </c>
      <c r="N728" s="805">
        <v>45747</v>
      </c>
      <c r="O728" s="791">
        <f t="shared" si="26"/>
        <v>73.714285714285708</v>
      </c>
      <c r="P728" s="790">
        <v>1</v>
      </c>
      <c r="Q728" s="815" t="s">
        <v>2977</v>
      </c>
      <c r="R728" s="95">
        <f t="shared" si="25"/>
        <v>1</v>
      </c>
      <c r="S728" s="794" t="str">
        <f t="array" aca="1" ref="S728" ca="1">IF(ISNUMBER(R728),IF(R728=100%,"CUMPLIDA",IF(AND(ISNUMBER(N728),ISNUMBER(INDIRECT("FECHA_"&amp;$B728,1))), IF(N728&lt;=INDIRECT("FECHA_"&amp;$B728,1),"INCUMPLIDA","PROCESO"), "VERIFICAR FECHA")),"SIN VALOR AVANCE")</f>
        <v>CUMPLIDA</v>
      </c>
    </row>
    <row r="729" spans="1:19" ht="225.75">
      <c r="A729" s="846" t="s">
        <v>19</v>
      </c>
      <c r="B729" s="785" t="s">
        <v>13</v>
      </c>
      <c r="C729" s="807"/>
      <c r="D729" s="807"/>
      <c r="E729" s="801"/>
      <c r="F729" s="802"/>
      <c r="G729" s="801"/>
      <c r="H729" s="801"/>
      <c r="I729" s="803" t="s">
        <v>2026</v>
      </c>
      <c r="J729" s="789" t="s">
        <v>2026</v>
      </c>
      <c r="K729" s="789" t="s">
        <v>977</v>
      </c>
      <c r="L729" s="804">
        <v>1</v>
      </c>
      <c r="M729" s="805">
        <v>45231</v>
      </c>
      <c r="N729" s="805">
        <v>45808</v>
      </c>
      <c r="O729" s="791">
        <f t="shared" si="26"/>
        <v>82.428571428571431</v>
      </c>
      <c r="P729" s="790">
        <v>1</v>
      </c>
      <c r="Q729" s="815" t="s">
        <v>2022</v>
      </c>
      <c r="R729" s="95">
        <f t="shared" si="25"/>
        <v>1</v>
      </c>
      <c r="S729" s="794" t="str">
        <f t="array" aca="1" ref="S729" ca="1">IF(ISNUMBER(R729),IF(R729=100%,"CUMPLIDA",IF(AND(ISNUMBER(N729),ISNUMBER(INDIRECT("FECHA_"&amp;$B729,1))), IF(N729&lt;=INDIRECT("FECHA_"&amp;$B729,1),"INCUMPLIDA","PROCESO"), "VERIFICAR FECHA")),"SIN VALOR AVANCE")</f>
        <v>CUMPLIDA</v>
      </c>
    </row>
    <row r="730" spans="1:19" ht="180.75">
      <c r="A730" s="846" t="s">
        <v>19</v>
      </c>
      <c r="B730" s="785" t="s">
        <v>13</v>
      </c>
      <c r="C730" s="807"/>
      <c r="D730" s="807"/>
      <c r="E730" s="801"/>
      <c r="F730" s="802"/>
      <c r="G730" s="801"/>
      <c r="H730" s="801"/>
      <c r="I730" s="803" t="s">
        <v>854</v>
      </c>
      <c r="J730" s="789" t="s">
        <v>421</v>
      </c>
      <c r="K730" s="789" t="s">
        <v>855</v>
      </c>
      <c r="L730" s="804">
        <v>10</v>
      </c>
      <c r="M730" s="805">
        <v>45809</v>
      </c>
      <c r="N730" s="805">
        <v>46568</v>
      </c>
      <c r="O730" s="791">
        <f t="shared" si="26"/>
        <v>108.42857142857143</v>
      </c>
      <c r="P730" s="790">
        <v>0</v>
      </c>
      <c r="Q730" s="815" t="s">
        <v>2062</v>
      </c>
      <c r="R730" s="95">
        <f t="shared" si="25"/>
        <v>0</v>
      </c>
      <c r="S730" s="794" t="str">
        <f t="array" aca="1" ref="S730" ca="1">IF(ISNUMBER(R730),IF(R730=100%,"CUMPLIDA",IF(AND(ISNUMBER(N730),ISNUMBER(INDIRECT("FECHA_"&amp;$B730,1))), IF(N730&lt;=INDIRECT("FECHA_"&amp;$B730,1),"INCUMPLIDA","PROCESO"), "VERIFICAR FECHA")),"SIN VALOR AVANCE")</f>
        <v>PROCESO</v>
      </c>
    </row>
    <row r="731" spans="1:19" ht="180.75">
      <c r="A731" s="846" t="s">
        <v>19</v>
      </c>
      <c r="B731" s="785" t="s">
        <v>13</v>
      </c>
      <c r="C731" s="807"/>
      <c r="D731" s="807"/>
      <c r="E731" s="801"/>
      <c r="F731" s="802"/>
      <c r="G731" s="801"/>
      <c r="H731" s="801"/>
      <c r="I731" s="803" t="s">
        <v>857</v>
      </c>
      <c r="J731" s="789" t="s">
        <v>425</v>
      </c>
      <c r="K731" s="789" t="s">
        <v>426</v>
      </c>
      <c r="L731" s="804">
        <v>1</v>
      </c>
      <c r="M731" s="805">
        <v>45809</v>
      </c>
      <c r="N731" s="805">
        <v>46568</v>
      </c>
      <c r="O731" s="791">
        <f t="shared" si="26"/>
        <v>108.42857142857143</v>
      </c>
      <c r="P731" s="790">
        <v>0</v>
      </c>
      <c r="Q731" s="815" t="s">
        <v>3109</v>
      </c>
      <c r="R731" s="95">
        <f t="shared" si="25"/>
        <v>0</v>
      </c>
      <c r="S731" s="794" t="str">
        <f t="array" aca="1" ref="S731" ca="1">IF(ISNUMBER(R731),IF(R731=100%,"CUMPLIDA",IF(AND(ISNUMBER(N731),ISNUMBER(INDIRECT("FECHA_"&amp;$B731,1))), IF(N731&lt;=INDIRECT("FECHA_"&amp;$B731,1),"INCUMPLIDA","PROCESO"), "VERIFICAR FECHA")),"SIN VALOR AVANCE")</f>
        <v>PROCESO</v>
      </c>
    </row>
    <row r="732" spans="1:19" ht="300.75">
      <c r="A732" s="846" t="s">
        <v>19</v>
      </c>
      <c r="B732" s="785" t="s">
        <v>13</v>
      </c>
      <c r="C732" s="807"/>
      <c r="D732" s="807"/>
      <c r="E732" s="801"/>
      <c r="F732" s="802"/>
      <c r="G732" s="801"/>
      <c r="H732" s="801"/>
      <c r="I732" s="803" t="s">
        <v>858</v>
      </c>
      <c r="J732" s="789" t="s">
        <v>428</v>
      </c>
      <c r="K732" s="789" t="s">
        <v>429</v>
      </c>
      <c r="L732" s="804">
        <v>2</v>
      </c>
      <c r="M732" s="805">
        <v>45809</v>
      </c>
      <c r="N732" s="805">
        <v>46568</v>
      </c>
      <c r="O732" s="791">
        <f t="shared" si="26"/>
        <v>108.42857142857143</v>
      </c>
      <c r="P732" s="790">
        <v>0</v>
      </c>
      <c r="Q732" s="815" t="s">
        <v>2040</v>
      </c>
      <c r="R732" s="95">
        <f t="shared" si="25"/>
        <v>0</v>
      </c>
      <c r="S732" s="794" t="str">
        <f t="array" aca="1" ref="S732" ca="1">IF(ISNUMBER(R732),IF(R732=100%,"CUMPLIDA",IF(AND(ISNUMBER(N732),ISNUMBER(INDIRECT("FECHA_"&amp;$B732,1))), IF(N732&lt;=INDIRECT("FECHA_"&amp;$B732,1),"INCUMPLIDA","PROCESO"), "VERIFICAR FECHA")),"SIN VALOR AVANCE")</f>
        <v>PROCESO</v>
      </c>
    </row>
    <row r="733" spans="1:19" ht="75.75" customHeight="1">
      <c r="A733" s="846" t="s">
        <v>19</v>
      </c>
      <c r="B733" s="785" t="s">
        <v>13</v>
      </c>
      <c r="C733" s="807" t="s">
        <v>3110</v>
      </c>
      <c r="D733" s="807" t="s">
        <v>3106</v>
      </c>
      <c r="E733" s="801" t="s">
        <v>3111</v>
      </c>
      <c r="F733" s="802"/>
      <c r="G733" s="801"/>
      <c r="H733" s="801" t="s">
        <v>3112</v>
      </c>
      <c r="I733" s="801" t="s">
        <v>903</v>
      </c>
      <c r="J733" s="861" t="s">
        <v>831</v>
      </c>
      <c r="K733" s="789" t="s">
        <v>832</v>
      </c>
      <c r="L733" s="790">
        <v>1</v>
      </c>
      <c r="M733" s="806">
        <v>45231</v>
      </c>
      <c r="N733" s="806">
        <v>45504</v>
      </c>
      <c r="O733" s="791">
        <f t="shared" si="26"/>
        <v>39</v>
      </c>
      <c r="P733" s="790">
        <v>1</v>
      </c>
      <c r="Q733" s="815" t="s">
        <v>2021</v>
      </c>
      <c r="R733" s="95">
        <f t="shared" si="25"/>
        <v>1</v>
      </c>
      <c r="S733" s="794" t="str">
        <f t="array" aca="1" ref="S733" ca="1">IF(ISNUMBER(R733),IF(R733=100%,"CUMPLIDA",IF(AND(ISNUMBER(N733),ISNUMBER(INDIRECT("FECHA_"&amp;$B733,1))), IF(N733&lt;=INDIRECT("FECHA_"&amp;$B733,1),"INCUMPLIDA","PROCESO"), "VERIFICAR FECHA")),"SIN VALOR AVANCE")</f>
        <v>CUMPLIDA</v>
      </c>
    </row>
    <row r="734" spans="1:19" ht="330.75">
      <c r="A734" s="846" t="s">
        <v>19</v>
      </c>
      <c r="B734" s="785" t="s">
        <v>13</v>
      </c>
      <c r="C734" s="807"/>
      <c r="D734" s="807"/>
      <c r="E734" s="801"/>
      <c r="F734" s="802"/>
      <c r="G734" s="801"/>
      <c r="H734" s="801"/>
      <c r="I734" s="801"/>
      <c r="J734" s="861" t="s">
        <v>834</v>
      </c>
      <c r="K734" s="789" t="s">
        <v>835</v>
      </c>
      <c r="L734" s="790">
        <v>1</v>
      </c>
      <c r="M734" s="806">
        <v>45231</v>
      </c>
      <c r="N734" s="806">
        <v>45504</v>
      </c>
      <c r="O734" s="791">
        <f t="shared" si="26"/>
        <v>39</v>
      </c>
      <c r="P734" s="790">
        <v>1</v>
      </c>
      <c r="Q734" s="815" t="s">
        <v>2059</v>
      </c>
      <c r="R734" s="95">
        <f t="shared" si="25"/>
        <v>1</v>
      </c>
      <c r="S734" s="794" t="str">
        <f t="array" aca="1" ref="S734" ca="1">IF(ISNUMBER(R734),IF(R734=100%,"CUMPLIDA",IF(AND(ISNUMBER(N734),ISNUMBER(INDIRECT("FECHA_"&amp;$B734,1))), IF(N734&lt;=INDIRECT("FECHA_"&amp;$B734,1),"INCUMPLIDA","PROCESO"), "VERIFICAR FECHA")),"SIN VALOR AVANCE")</f>
        <v>CUMPLIDA</v>
      </c>
    </row>
    <row r="735" spans="1:19" ht="150.75">
      <c r="A735" s="846" t="s">
        <v>19</v>
      </c>
      <c r="B735" s="785" t="s">
        <v>13</v>
      </c>
      <c r="C735" s="807"/>
      <c r="D735" s="807"/>
      <c r="E735" s="801"/>
      <c r="F735" s="802"/>
      <c r="G735" s="801"/>
      <c r="H735" s="801"/>
      <c r="I735" s="803" t="s">
        <v>837</v>
      </c>
      <c r="J735" s="789" t="s">
        <v>838</v>
      </c>
      <c r="K735" s="789" t="s">
        <v>839</v>
      </c>
      <c r="L735" s="804">
        <v>1</v>
      </c>
      <c r="M735" s="805">
        <v>45323</v>
      </c>
      <c r="N735" s="805">
        <v>45747</v>
      </c>
      <c r="O735" s="791">
        <f t="shared" si="26"/>
        <v>60.571428571428569</v>
      </c>
      <c r="P735" s="790">
        <v>1</v>
      </c>
      <c r="Q735" s="815" t="s">
        <v>2023</v>
      </c>
      <c r="R735" s="95">
        <f t="shared" si="25"/>
        <v>1</v>
      </c>
      <c r="S735" s="794" t="str">
        <f t="array" aca="1" ref="S735" ca="1">IF(ISNUMBER(R735),IF(R735=100%,"CUMPLIDA",IF(AND(ISNUMBER(N735),ISNUMBER(INDIRECT("FECHA_"&amp;$B735,1))), IF(N735&lt;=INDIRECT("FECHA_"&amp;$B735,1),"INCUMPLIDA","PROCESO"), "VERIFICAR FECHA")),"SIN VALOR AVANCE")</f>
        <v>CUMPLIDA</v>
      </c>
    </row>
    <row r="736" spans="1:19" ht="75.75">
      <c r="A736" s="846" t="s">
        <v>19</v>
      </c>
      <c r="B736" s="785" t="s">
        <v>13</v>
      </c>
      <c r="C736" s="807"/>
      <c r="D736" s="807"/>
      <c r="E736" s="801"/>
      <c r="F736" s="802"/>
      <c r="G736" s="801"/>
      <c r="H736" s="801"/>
      <c r="I736" s="803" t="s">
        <v>841</v>
      </c>
      <c r="J736" s="789" t="s">
        <v>841</v>
      </c>
      <c r="K736" s="789" t="s">
        <v>842</v>
      </c>
      <c r="L736" s="804">
        <v>1</v>
      </c>
      <c r="M736" s="805">
        <v>45323</v>
      </c>
      <c r="N736" s="805">
        <v>45747</v>
      </c>
      <c r="O736" s="791">
        <f t="shared" si="26"/>
        <v>60.571428571428569</v>
      </c>
      <c r="P736" s="790">
        <v>1</v>
      </c>
      <c r="Q736" s="815" t="s">
        <v>3010</v>
      </c>
      <c r="R736" s="95">
        <f t="shared" si="25"/>
        <v>1</v>
      </c>
      <c r="S736" s="794" t="str">
        <f t="array" aca="1" ref="S736" ca="1">IF(ISNUMBER(R736),IF(R736=100%,"CUMPLIDA",IF(AND(ISNUMBER(N736),ISNUMBER(INDIRECT("FECHA_"&amp;$B736,1))), IF(N736&lt;=INDIRECT("FECHA_"&amp;$B736,1),"INCUMPLIDA","PROCESO"), "VERIFICAR FECHA")),"SIN VALOR AVANCE")</f>
        <v>CUMPLIDA</v>
      </c>
    </row>
    <row r="737" spans="1:19" ht="75.75">
      <c r="A737" s="846" t="s">
        <v>19</v>
      </c>
      <c r="B737" s="785" t="s">
        <v>13</v>
      </c>
      <c r="C737" s="807"/>
      <c r="D737" s="807"/>
      <c r="E737" s="801"/>
      <c r="F737" s="802"/>
      <c r="G737" s="801"/>
      <c r="H737" s="801"/>
      <c r="I737" s="803" t="s">
        <v>844</v>
      </c>
      <c r="J737" s="789" t="s">
        <v>845</v>
      </c>
      <c r="K737" s="789" t="s">
        <v>846</v>
      </c>
      <c r="L737" s="804">
        <v>1</v>
      </c>
      <c r="M737" s="805">
        <v>45231</v>
      </c>
      <c r="N737" s="805">
        <v>45747</v>
      </c>
      <c r="O737" s="791">
        <f t="shared" si="26"/>
        <v>73.714285714285708</v>
      </c>
      <c r="P737" s="790">
        <v>1</v>
      </c>
      <c r="Q737" s="815" t="s">
        <v>3010</v>
      </c>
      <c r="R737" s="95">
        <f t="shared" si="25"/>
        <v>1</v>
      </c>
      <c r="S737" s="794" t="str">
        <f t="array" aca="1" ref="S737" ca="1">IF(ISNUMBER(R737),IF(R737=100%,"CUMPLIDA",IF(AND(ISNUMBER(N737),ISNUMBER(INDIRECT("FECHA_"&amp;$B737,1))), IF(N737&lt;=INDIRECT("FECHA_"&amp;$B737,1),"INCUMPLIDA","PROCESO"), "VERIFICAR FECHA")),"SIN VALOR AVANCE")</f>
        <v>CUMPLIDA</v>
      </c>
    </row>
    <row r="738" spans="1:19" ht="150.75">
      <c r="A738" s="846" t="s">
        <v>19</v>
      </c>
      <c r="B738" s="785" t="s">
        <v>13</v>
      </c>
      <c r="C738" s="807"/>
      <c r="D738" s="807"/>
      <c r="E738" s="801"/>
      <c r="F738" s="802"/>
      <c r="G738" s="801"/>
      <c r="H738" s="801"/>
      <c r="I738" s="803" t="s">
        <v>847</v>
      </c>
      <c r="J738" s="789" t="s">
        <v>847</v>
      </c>
      <c r="K738" s="789" t="s">
        <v>1865</v>
      </c>
      <c r="L738" s="804">
        <v>1</v>
      </c>
      <c r="M738" s="805">
        <v>45323</v>
      </c>
      <c r="N738" s="805">
        <v>45747</v>
      </c>
      <c r="O738" s="791">
        <f t="shared" si="26"/>
        <v>60.571428571428569</v>
      </c>
      <c r="P738" s="790">
        <v>1</v>
      </c>
      <c r="Q738" s="815" t="s">
        <v>2023</v>
      </c>
      <c r="R738" s="95">
        <f t="shared" si="25"/>
        <v>1</v>
      </c>
      <c r="S738" s="794" t="str">
        <f t="array" aca="1" ref="S738" ca="1">IF(ISNUMBER(R738),IF(R738=100%,"CUMPLIDA",IF(AND(ISNUMBER(N738),ISNUMBER(INDIRECT("FECHA_"&amp;$B738,1))), IF(N738&lt;=INDIRECT("FECHA_"&amp;$B738,1),"INCUMPLIDA","PROCESO"), "VERIFICAR FECHA")),"SIN VALOR AVANCE")</f>
        <v>CUMPLIDA</v>
      </c>
    </row>
    <row r="739" spans="1:19" ht="75.75">
      <c r="A739" s="846" t="s">
        <v>19</v>
      </c>
      <c r="B739" s="785" t="s">
        <v>13</v>
      </c>
      <c r="C739" s="807"/>
      <c r="D739" s="807"/>
      <c r="E739" s="801"/>
      <c r="F739" s="802"/>
      <c r="G739" s="801"/>
      <c r="H739" s="801"/>
      <c r="I739" s="803" t="s">
        <v>2025</v>
      </c>
      <c r="J739" s="789" t="s">
        <v>2025</v>
      </c>
      <c r="K739" s="789" t="s">
        <v>850</v>
      </c>
      <c r="L739" s="804">
        <v>1</v>
      </c>
      <c r="M739" s="805">
        <v>45231</v>
      </c>
      <c r="N739" s="805">
        <v>45747</v>
      </c>
      <c r="O739" s="791">
        <f t="shared" si="26"/>
        <v>73.714285714285708</v>
      </c>
      <c r="P739" s="790">
        <v>1</v>
      </c>
      <c r="Q739" s="815" t="s">
        <v>3010</v>
      </c>
      <c r="R739" s="95">
        <f t="shared" si="25"/>
        <v>1</v>
      </c>
      <c r="S739" s="794" t="str">
        <f t="array" aca="1" ref="S739" ca="1">IF(ISNUMBER(R739),IF(R739=100%,"CUMPLIDA",IF(AND(ISNUMBER(N739),ISNUMBER(INDIRECT("FECHA_"&amp;$B739,1))), IF(N739&lt;=INDIRECT("FECHA_"&amp;$B739,1),"INCUMPLIDA","PROCESO"), "VERIFICAR FECHA")),"SIN VALOR AVANCE")</f>
        <v>CUMPLIDA</v>
      </c>
    </row>
    <row r="740" spans="1:19" ht="240.75">
      <c r="A740" s="846" t="s">
        <v>19</v>
      </c>
      <c r="B740" s="785" t="s">
        <v>13</v>
      </c>
      <c r="C740" s="807"/>
      <c r="D740" s="807"/>
      <c r="E740" s="801"/>
      <c r="F740" s="802"/>
      <c r="G740" s="801"/>
      <c r="H740" s="801"/>
      <c r="I740" s="803" t="s">
        <v>2026</v>
      </c>
      <c r="J740" s="789" t="s">
        <v>2026</v>
      </c>
      <c r="K740" s="789" t="s">
        <v>977</v>
      </c>
      <c r="L740" s="804">
        <v>1</v>
      </c>
      <c r="M740" s="805">
        <v>45231</v>
      </c>
      <c r="N740" s="805">
        <v>45808</v>
      </c>
      <c r="O740" s="791">
        <f t="shared" si="26"/>
        <v>82.428571428571431</v>
      </c>
      <c r="P740" s="790">
        <v>1</v>
      </c>
      <c r="Q740" s="815" t="s">
        <v>2068</v>
      </c>
      <c r="R740" s="95">
        <f t="shared" si="25"/>
        <v>1</v>
      </c>
      <c r="S740" s="794" t="str">
        <f t="array" aca="1" ref="S740" ca="1">IF(ISNUMBER(R740),IF(R740=100%,"CUMPLIDA",IF(AND(ISNUMBER(N740),ISNUMBER(INDIRECT("FECHA_"&amp;$B740,1))), IF(N740&lt;=INDIRECT("FECHA_"&amp;$B740,1),"INCUMPLIDA","PROCESO"), "VERIFICAR FECHA")),"SIN VALOR AVANCE")</f>
        <v>CUMPLIDA</v>
      </c>
    </row>
    <row r="741" spans="1:19" ht="180.75">
      <c r="A741" s="846" t="s">
        <v>19</v>
      </c>
      <c r="B741" s="785" t="s">
        <v>13</v>
      </c>
      <c r="C741" s="807"/>
      <c r="D741" s="807"/>
      <c r="E741" s="801"/>
      <c r="F741" s="802"/>
      <c r="G741" s="801"/>
      <c r="H741" s="801"/>
      <c r="I741" s="803" t="s">
        <v>854</v>
      </c>
      <c r="J741" s="789" t="s">
        <v>421</v>
      </c>
      <c r="K741" s="789" t="s">
        <v>855</v>
      </c>
      <c r="L741" s="804">
        <v>12</v>
      </c>
      <c r="M741" s="805">
        <v>46024</v>
      </c>
      <c r="N741" s="805">
        <v>47118</v>
      </c>
      <c r="O741" s="791">
        <f t="shared" si="26"/>
        <v>156.28571428571428</v>
      </c>
      <c r="P741" s="790">
        <v>0</v>
      </c>
      <c r="Q741" s="815" t="s">
        <v>3113</v>
      </c>
      <c r="R741" s="95">
        <f t="shared" si="25"/>
        <v>0</v>
      </c>
      <c r="S741" s="794" t="str">
        <f t="array" aca="1" ref="S741" ca="1">IF(ISNUMBER(R741),IF(R741=100%,"CUMPLIDA",IF(AND(ISNUMBER(N741),ISNUMBER(INDIRECT("FECHA_"&amp;$B741,1))), IF(N741&lt;=INDIRECT("FECHA_"&amp;$B741,1),"INCUMPLIDA","PROCESO"), "VERIFICAR FECHA")),"SIN VALOR AVANCE")</f>
        <v>PROCESO</v>
      </c>
    </row>
    <row r="742" spans="1:19" ht="150.75">
      <c r="A742" s="846" t="s">
        <v>19</v>
      </c>
      <c r="B742" s="785" t="s">
        <v>13</v>
      </c>
      <c r="C742" s="807"/>
      <c r="D742" s="807"/>
      <c r="E742" s="801"/>
      <c r="F742" s="802"/>
      <c r="G742" s="801"/>
      <c r="H742" s="801"/>
      <c r="I742" s="803" t="s">
        <v>857</v>
      </c>
      <c r="J742" s="789" t="s">
        <v>425</v>
      </c>
      <c r="K742" s="789" t="s">
        <v>426</v>
      </c>
      <c r="L742" s="804">
        <v>1</v>
      </c>
      <c r="M742" s="805">
        <v>46024</v>
      </c>
      <c r="N742" s="805">
        <v>47118</v>
      </c>
      <c r="O742" s="791">
        <f t="shared" si="26"/>
        <v>156.28571428571428</v>
      </c>
      <c r="P742" s="790">
        <v>0</v>
      </c>
      <c r="Q742" s="815" t="s">
        <v>2023</v>
      </c>
      <c r="R742" s="95">
        <f t="shared" si="25"/>
        <v>0</v>
      </c>
      <c r="S742" s="794" t="str">
        <f t="array" aca="1" ref="S742" ca="1">IF(ISNUMBER(R742),IF(R742=100%,"CUMPLIDA",IF(AND(ISNUMBER(N742),ISNUMBER(INDIRECT("FECHA_"&amp;$B742,1))), IF(N742&lt;=INDIRECT("FECHA_"&amp;$B742,1),"INCUMPLIDA","PROCESO"), "VERIFICAR FECHA")),"SIN VALOR AVANCE")</f>
        <v>PROCESO</v>
      </c>
    </row>
    <row r="743" spans="1:19" ht="300.75">
      <c r="A743" s="846" t="s">
        <v>19</v>
      </c>
      <c r="B743" s="785" t="s">
        <v>13</v>
      </c>
      <c r="C743" s="807"/>
      <c r="D743" s="807"/>
      <c r="E743" s="801"/>
      <c r="F743" s="802"/>
      <c r="G743" s="801"/>
      <c r="H743" s="801"/>
      <c r="I743" s="803" t="s">
        <v>858</v>
      </c>
      <c r="J743" s="789" t="s">
        <v>428</v>
      </c>
      <c r="K743" s="789" t="s">
        <v>429</v>
      </c>
      <c r="L743" s="804">
        <v>2</v>
      </c>
      <c r="M743" s="805">
        <v>46024</v>
      </c>
      <c r="N743" s="805">
        <v>47118</v>
      </c>
      <c r="O743" s="791">
        <f t="shared" si="26"/>
        <v>156.28571428571428</v>
      </c>
      <c r="P743" s="790">
        <v>0</v>
      </c>
      <c r="Q743" s="815" t="s">
        <v>2040</v>
      </c>
      <c r="R743" s="95">
        <f t="shared" si="25"/>
        <v>0</v>
      </c>
      <c r="S743" s="794" t="str">
        <f t="array" aca="1" ref="S743" ca="1">IF(ISNUMBER(R743),IF(R743=100%,"CUMPLIDA",IF(AND(ISNUMBER(N743),ISNUMBER(INDIRECT("FECHA_"&amp;$B743,1))), IF(N743&lt;=INDIRECT("FECHA_"&amp;$B743,1),"INCUMPLIDA","PROCESO"), "VERIFICAR FECHA")),"SIN VALOR AVANCE")</f>
        <v>PROCESO</v>
      </c>
    </row>
    <row r="744" spans="1:19" ht="150.75">
      <c r="A744" s="846" t="s">
        <v>19</v>
      </c>
      <c r="B744" s="785" t="s">
        <v>13</v>
      </c>
      <c r="C744" s="807" t="s">
        <v>3114</v>
      </c>
      <c r="D744" s="807" t="s">
        <v>2983</v>
      </c>
      <c r="E744" s="801" t="s">
        <v>3115</v>
      </c>
      <c r="F744" s="802"/>
      <c r="G744" s="801"/>
      <c r="H744" s="801" t="s">
        <v>3116</v>
      </c>
      <c r="I744" s="801" t="s">
        <v>3117</v>
      </c>
      <c r="J744" s="861" t="s">
        <v>1932</v>
      </c>
      <c r="K744" s="789" t="s">
        <v>1933</v>
      </c>
      <c r="L744" s="790">
        <v>1</v>
      </c>
      <c r="M744" s="806">
        <v>44013</v>
      </c>
      <c r="N744" s="806">
        <v>44042</v>
      </c>
      <c r="O744" s="791">
        <f t="shared" si="26"/>
        <v>4.1428571428571432</v>
      </c>
      <c r="P744" s="790">
        <v>1</v>
      </c>
      <c r="Q744" s="789" t="s">
        <v>3118</v>
      </c>
      <c r="R744" s="95">
        <f t="shared" si="25"/>
        <v>1</v>
      </c>
      <c r="S744" s="794" t="str">
        <f t="array" aca="1" ref="S744" ca="1">IF(ISNUMBER(R744),IF(R744=100%,"CUMPLIDA",IF(AND(ISNUMBER(N744),ISNUMBER(INDIRECT("FECHA_"&amp;$B744,1))), IF(N744&lt;=INDIRECT("FECHA_"&amp;$B744,1),"INCUMPLIDA","PROCESO"), "VERIFICAR FECHA")),"SIN VALOR AVANCE")</f>
        <v>CUMPLIDA</v>
      </c>
    </row>
    <row r="745" spans="1:19" ht="195.75">
      <c r="A745" s="846" t="s">
        <v>19</v>
      </c>
      <c r="B745" s="785" t="s">
        <v>13</v>
      </c>
      <c r="C745" s="807"/>
      <c r="D745" s="807"/>
      <c r="E745" s="801"/>
      <c r="F745" s="802"/>
      <c r="G745" s="801"/>
      <c r="H745" s="801"/>
      <c r="I745" s="801"/>
      <c r="J745" s="861" t="s">
        <v>1935</v>
      </c>
      <c r="K745" s="789" t="s">
        <v>1936</v>
      </c>
      <c r="L745" s="790">
        <v>1</v>
      </c>
      <c r="M745" s="806">
        <v>44044</v>
      </c>
      <c r="N745" s="806">
        <v>44196</v>
      </c>
      <c r="O745" s="791">
        <f t="shared" si="26"/>
        <v>21.714285714285715</v>
      </c>
      <c r="P745" s="790">
        <v>1</v>
      </c>
      <c r="Q745" s="789" t="s">
        <v>3119</v>
      </c>
      <c r="R745" s="95">
        <f t="shared" si="25"/>
        <v>1</v>
      </c>
      <c r="S745" s="794" t="str">
        <f t="array" aca="1" ref="S745" ca="1">IF(ISNUMBER(R745),IF(R745=100%,"CUMPLIDA",IF(AND(ISNUMBER(N745),ISNUMBER(INDIRECT("FECHA_"&amp;$B745,1))), IF(N745&lt;=INDIRECT("FECHA_"&amp;$B745,1),"INCUMPLIDA","PROCESO"), "VERIFICAR FECHA")),"SIN VALOR AVANCE")</f>
        <v>CUMPLIDA</v>
      </c>
    </row>
    <row r="746" spans="1:19" ht="75.75">
      <c r="A746" s="846" t="s">
        <v>19</v>
      </c>
      <c r="B746" s="785" t="s">
        <v>13</v>
      </c>
      <c r="C746" s="807"/>
      <c r="D746" s="807"/>
      <c r="E746" s="801"/>
      <c r="F746" s="802"/>
      <c r="G746" s="801"/>
      <c r="H746" s="801"/>
      <c r="I746" s="801"/>
      <c r="J746" s="861" t="s">
        <v>831</v>
      </c>
      <c r="K746" s="789" t="s">
        <v>832</v>
      </c>
      <c r="L746" s="790">
        <v>1</v>
      </c>
      <c r="M746" s="806">
        <v>45231</v>
      </c>
      <c r="N746" s="806">
        <v>45504</v>
      </c>
      <c r="O746" s="791">
        <f t="shared" si="26"/>
        <v>39</v>
      </c>
      <c r="P746" s="790">
        <v>1</v>
      </c>
      <c r="Q746" s="815" t="s">
        <v>2021</v>
      </c>
      <c r="R746" s="95">
        <f t="shared" si="25"/>
        <v>1</v>
      </c>
      <c r="S746" s="794" t="str">
        <f t="array" aca="1" ref="S746" ca="1">IF(ISNUMBER(R746),IF(R746=100%,"CUMPLIDA",IF(AND(ISNUMBER(N746),ISNUMBER(INDIRECT("FECHA_"&amp;$B746,1))), IF(N746&lt;=INDIRECT("FECHA_"&amp;$B746,1),"INCUMPLIDA","PROCESO"), "VERIFICAR FECHA")),"SIN VALOR AVANCE")</f>
        <v>CUMPLIDA</v>
      </c>
    </row>
    <row r="747" spans="1:19" ht="330.75">
      <c r="A747" s="846" t="s">
        <v>19</v>
      </c>
      <c r="B747" s="785" t="s">
        <v>13</v>
      </c>
      <c r="C747" s="807"/>
      <c r="D747" s="807"/>
      <c r="E747" s="801"/>
      <c r="F747" s="802"/>
      <c r="G747" s="801"/>
      <c r="H747" s="801"/>
      <c r="I747" s="801"/>
      <c r="J747" s="861" t="s">
        <v>834</v>
      </c>
      <c r="K747" s="789" t="s">
        <v>835</v>
      </c>
      <c r="L747" s="790">
        <v>1</v>
      </c>
      <c r="M747" s="806">
        <v>45231</v>
      </c>
      <c r="N747" s="806">
        <v>45504</v>
      </c>
      <c r="O747" s="791">
        <f t="shared" si="26"/>
        <v>39</v>
      </c>
      <c r="P747" s="790">
        <v>1</v>
      </c>
      <c r="Q747" s="815" t="s">
        <v>2059</v>
      </c>
      <c r="R747" s="95">
        <f t="shared" si="25"/>
        <v>1</v>
      </c>
      <c r="S747" s="794" t="str">
        <f t="array" aca="1" ref="S747" ca="1">IF(ISNUMBER(R747),IF(R747=100%,"CUMPLIDA",IF(AND(ISNUMBER(N747),ISNUMBER(INDIRECT("FECHA_"&amp;$B747,1))), IF(N747&lt;=INDIRECT("FECHA_"&amp;$B747,1),"INCUMPLIDA","PROCESO"), "VERIFICAR FECHA")),"SIN VALOR AVANCE")</f>
        <v>CUMPLIDA</v>
      </c>
    </row>
    <row r="748" spans="1:19" ht="165.75">
      <c r="A748" s="846" t="s">
        <v>19</v>
      </c>
      <c r="B748" s="785" t="s">
        <v>13</v>
      </c>
      <c r="C748" s="807"/>
      <c r="D748" s="807"/>
      <c r="E748" s="801"/>
      <c r="F748" s="802"/>
      <c r="G748" s="801"/>
      <c r="H748" s="801"/>
      <c r="I748" s="803" t="s">
        <v>837</v>
      </c>
      <c r="J748" s="789" t="s">
        <v>838</v>
      </c>
      <c r="K748" s="789" t="s">
        <v>839</v>
      </c>
      <c r="L748" s="804">
        <v>1</v>
      </c>
      <c r="M748" s="805">
        <v>45323</v>
      </c>
      <c r="N748" s="805">
        <v>45747</v>
      </c>
      <c r="O748" s="791">
        <f t="shared" si="26"/>
        <v>60.571428571428569</v>
      </c>
      <c r="P748" s="790">
        <v>1</v>
      </c>
      <c r="Q748" s="815" t="s">
        <v>3009</v>
      </c>
      <c r="R748" s="95">
        <f t="shared" si="25"/>
        <v>1</v>
      </c>
      <c r="S748" s="794" t="str">
        <f t="array" aca="1" ref="S748" ca="1">IF(ISNUMBER(R748),IF(R748=100%,"CUMPLIDA",IF(AND(ISNUMBER(N748),ISNUMBER(INDIRECT("FECHA_"&amp;$B748,1))), IF(N748&lt;=INDIRECT("FECHA_"&amp;$B748,1),"INCUMPLIDA","PROCESO"), "VERIFICAR FECHA")),"SIN VALOR AVANCE")</f>
        <v>CUMPLIDA</v>
      </c>
    </row>
    <row r="749" spans="1:19" ht="75.75">
      <c r="A749" s="846" t="s">
        <v>19</v>
      </c>
      <c r="B749" s="785" t="s">
        <v>13</v>
      </c>
      <c r="C749" s="807"/>
      <c r="D749" s="807"/>
      <c r="E749" s="801"/>
      <c r="F749" s="802"/>
      <c r="G749" s="801"/>
      <c r="H749" s="801"/>
      <c r="I749" s="803" t="s">
        <v>841</v>
      </c>
      <c r="J749" s="789" t="s">
        <v>841</v>
      </c>
      <c r="K749" s="789" t="s">
        <v>842</v>
      </c>
      <c r="L749" s="804">
        <v>1</v>
      </c>
      <c r="M749" s="805">
        <v>45323</v>
      </c>
      <c r="N749" s="805">
        <v>45747</v>
      </c>
      <c r="O749" s="791">
        <f t="shared" si="26"/>
        <v>60.571428571428569</v>
      </c>
      <c r="P749" s="790">
        <v>1</v>
      </c>
      <c r="Q749" s="815" t="s">
        <v>3010</v>
      </c>
      <c r="R749" s="95">
        <f t="shared" si="25"/>
        <v>1</v>
      </c>
      <c r="S749" s="794" t="str">
        <f t="array" aca="1" ref="S749" ca="1">IF(ISNUMBER(R749),IF(R749=100%,"CUMPLIDA",IF(AND(ISNUMBER(N749),ISNUMBER(INDIRECT("FECHA_"&amp;$B749,1))), IF(N749&lt;=INDIRECT("FECHA_"&amp;$B749,1),"INCUMPLIDA","PROCESO"), "VERIFICAR FECHA")),"SIN VALOR AVANCE")</f>
        <v>CUMPLIDA</v>
      </c>
    </row>
    <row r="750" spans="1:19" ht="75.75">
      <c r="A750" s="846" t="s">
        <v>19</v>
      </c>
      <c r="B750" s="785" t="s">
        <v>13</v>
      </c>
      <c r="C750" s="807"/>
      <c r="D750" s="807"/>
      <c r="E750" s="801"/>
      <c r="F750" s="802"/>
      <c r="G750" s="801"/>
      <c r="H750" s="801"/>
      <c r="I750" s="803" t="s">
        <v>844</v>
      </c>
      <c r="J750" s="789" t="s">
        <v>845</v>
      </c>
      <c r="K750" s="789" t="s">
        <v>846</v>
      </c>
      <c r="L750" s="804">
        <v>1</v>
      </c>
      <c r="M750" s="805">
        <v>45231</v>
      </c>
      <c r="N750" s="805">
        <v>45747</v>
      </c>
      <c r="O750" s="791">
        <f t="shared" si="26"/>
        <v>73.714285714285708</v>
      </c>
      <c r="P750" s="790">
        <v>1</v>
      </c>
      <c r="Q750" s="815" t="s">
        <v>3010</v>
      </c>
      <c r="R750" s="95">
        <f t="shared" si="25"/>
        <v>1</v>
      </c>
      <c r="S750" s="794" t="str">
        <f t="array" aca="1" ref="S750" ca="1">IF(ISNUMBER(R750),IF(R750=100%,"CUMPLIDA",IF(AND(ISNUMBER(N750),ISNUMBER(INDIRECT("FECHA_"&amp;$B750,1))), IF(N750&lt;=INDIRECT("FECHA_"&amp;$B750,1),"INCUMPLIDA","PROCESO"), "VERIFICAR FECHA")),"SIN VALOR AVANCE")</f>
        <v>CUMPLIDA</v>
      </c>
    </row>
    <row r="751" spans="1:19" ht="165.75">
      <c r="A751" s="846" t="s">
        <v>19</v>
      </c>
      <c r="B751" s="785" t="s">
        <v>13</v>
      </c>
      <c r="C751" s="807"/>
      <c r="D751" s="807"/>
      <c r="E751" s="801"/>
      <c r="F751" s="802"/>
      <c r="G751" s="801"/>
      <c r="H751" s="801"/>
      <c r="I751" s="803" t="s">
        <v>847</v>
      </c>
      <c r="J751" s="789" t="s">
        <v>847</v>
      </c>
      <c r="K751" s="789" t="s">
        <v>1865</v>
      </c>
      <c r="L751" s="804">
        <v>1</v>
      </c>
      <c r="M751" s="805">
        <v>45323</v>
      </c>
      <c r="N751" s="805">
        <v>45747</v>
      </c>
      <c r="O751" s="791">
        <f t="shared" si="26"/>
        <v>60.571428571428569</v>
      </c>
      <c r="P751" s="790">
        <v>1</v>
      </c>
      <c r="Q751" s="815" t="s">
        <v>3009</v>
      </c>
      <c r="R751" s="95">
        <f t="shared" si="25"/>
        <v>1</v>
      </c>
      <c r="S751" s="794" t="str">
        <f t="array" aca="1" ref="S751" ca="1">IF(ISNUMBER(R751),IF(R751=100%,"CUMPLIDA",IF(AND(ISNUMBER(N751),ISNUMBER(INDIRECT("FECHA_"&amp;$B751,1))), IF(N751&lt;=INDIRECT("FECHA_"&amp;$B751,1),"INCUMPLIDA","PROCESO"), "VERIFICAR FECHA")),"SIN VALOR AVANCE")</f>
        <v>CUMPLIDA</v>
      </c>
    </row>
    <row r="752" spans="1:19" ht="75.75">
      <c r="A752" s="846" t="s">
        <v>19</v>
      </c>
      <c r="B752" s="785" t="s">
        <v>13</v>
      </c>
      <c r="C752" s="807"/>
      <c r="D752" s="807"/>
      <c r="E752" s="801"/>
      <c r="F752" s="802"/>
      <c r="G752" s="801"/>
      <c r="H752" s="801"/>
      <c r="I752" s="803" t="s">
        <v>2025</v>
      </c>
      <c r="J752" s="789" t="s">
        <v>2025</v>
      </c>
      <c r="K752" s="789" t="s">
        <v>850</v>
      </c>
      <c r="L752" s="804">
        <v>1</v>
      </c>
      <c r="M752" s="805">
        <v>45231</v>
      </c>
      <c r="N752" s="805">
        <v>45747</v>
      </c>
      <c r="O752" s="791">
        <f t="shared" si="26"/>
        <v>73.714285714285708</v>
      </c>
      <c r="P752" s="790">
        <v>1</v>
      </c>
      <c r="Q752" s="815" t="s">
        <v>3010</v>
      </c>
      <c r="R752" s="95">
        <f t="shared" si="25"/>
        <v>1</v>
      </c>
      <c r="S752" s="794" t="str">
        <f t="array" aca="1" ref="S752" ca="1">IF(ISNUMBER(R752),IF(R752=100%,"CUMPLIDA",IF(AND(ISNUMBER(N752),ISNUMBER(INDIRECT("FECHA_"&amp;$B752,1))), IF(N752&lt;=INDIRECT("FECHA_"&amp;$B752,1),"INCUMPLIDA","PROCESO"), "VERIFICAR FECHA")),"SIN VALOR AVANCE")</f>
        <v>CUMPLIDA</v>
      </c>
    </row>
    <row r="753" spans="1:19" ht="225.75">
      <c r="A753" s="846" t="s">
        <v>19</v>
      </c>
      <c r="B753" s="785" t="s">
        <v>13</v>
      </c>
      <c r="C753" s="807"/>
      <c r="D753" s="807"/>
      <c r="E753" s="801"/>
      <c r="F753" s="802"/>
      <c r="G753" s="801"/>
      <c r="H753" s="801"/>
      <c r="I753" s="803" t="s">
        <v>2026</v>
      </c>
      <c r="J753" s="789" t="s">
        <v>2026</v>
      </c>
      <c r="K753" s="789" t="s">
        <v>977</v>
      </c>
      <c r="L753" s="804">
        <v>1</v>
      </c>
      <c r="M753" s="805">
        <v>45231</v>
      </c>
      <c r="N753" s="805">
        <v>45808</v>
      </c>
      <c r="O753" s="791">
        <f t="shared" si="26"/>
        <v>82.428571428571431</v>
      </c>
      <c r="P753" s="790">
        <v>1</v>
      </c>
      <c r="Q753" s="815" t="s">
        <v>3120</v>
      </c>
      <c r="R753" s="95">
        <f t="shared" si="25"/>
        <v>1</v>
      </c>
      <c r="S753" s="794" t="str">
        <f t="array" aca="1" ref="S753" ca="1">IF(ISNUMBER(R753),IF(R753=100%,"CUMPLIDA",IF(AND(ISNUMBER(N753),ISNUMBER(INDIRECT("FECHA_"&amp;$B753,1))), IF(N753&lt;=INDIRECT("FECHA_"&amp;$B753,1),"INCUMPLIDA","PROCESO"), "VERIFICAR FECHA")),"SIN VALOR AVANCE")</f>
        <v>CUMPLIDA</v>
      </c>
    </row>
    <row r="754" spans="1:19" ht="180.75">
      <c r="A754" s="846" t="s">
        <v>19</v>
      </c>
      <c r="B754" s="785" t="s">
        <v>13</v>
      </c>
      <c r="C754" s="807"/>
      <c r="D754" s="807"/>
      <c r="E754" s="801"/>
      <c r="F754" s="802"/>
      <c r="G754" s="801"/>
      <c r="H754" s="801"/>
      <c r="I754" s="803" t="s">
        <v>854</v>
      </c>
      <c r="J754" s="789" t="s">
        <v>421</v>
      </c>
      <c r="K754" s="789" t="s">
        <v>855</v>
      </c>
      <c r="L754" s="804">
        <v>10</v>
      </c>
      <c r="M754" s="805">
        <v>45809</v>
      </c>
      <c r="N754" s="805">
        <v>46568</v>
      </c>
      <c r="O754" s="791">
        <f t="shared" si="26"/>
        <v>108.42857142857143</v>
      </c>
      <c r="P754" s="790">
        <v>0</v>
      </c>
      <c r="Q754" s="815" t="s">
        <v>2062</v>
      </c>
      <c r="R754" s="95">
        <f t="shared" si="25"/>
        <v>0</v>
      </c>
      <c r="S754" s="794" t="str">
        <f t="array" aca="1" ref="S754" ca="1">IF(ISNUMBER(R754),IF(R754=100%,"CUMPLIDA",IF(AND(ISNUMBER(N754),ISNUMBER(INDIRECT("FECHA_"&amp;$B754,1))), IF(N754&lt;=INDIRECT("FECHA_"&amp;$B754,1),"INCUMPLIDA","PROCESO"), "VERIFICAR FECHA")),"SIN VALOR AVANCE")</f>
        <v>PROCESO</v>
      </c>
    </row>
    <row r="755" spans="1:19" ht="180.75">
      <c r="A755" s="846" t="s">
        <v>19</v>
      </c>
      <c r="B755" s="785" t="s">
        <v>13</v>
      </c>
      <c r="C755" s="807"/>
      <c r="D755" s="807"/>
      <c r="E755" s="801"/>
      <c r="F755" s="802"/>
      <c r="G755" s="801"/>
      <c r="H755" s="801"/>
      <c r="I755" s="803" t="s">
        <v>857</v>
      </c>
      <c r="J755" s="789" t="s">
        <v>425</v>
      </c>
      <c r="K755" s="789" t="s">
        <v>426</v>
      </c>
      <c r="L755" s="804">
        <v>1</v>
      </c>
      <c r="M755" s="805">
        <v>45809</v>
      </c>
      <c r="N755" s="805">
        <v>46568</v>
      </c>
      <c r="O755" s="791">
        <f t="shared" si="26"/>
        <v>108.42857142857143</v>
      </c>
      <c r="P755" s="790">
        <v>0</v>
      </c>
      <c r="Q755" s="815" t="s">
        <v>2039</v>
      </c>
      <c r="R755" s="95">
        <f t="shared" si="25"/>
        <v>0</v>
      </c>
      <c r="S755" s="794" t="str">
        <f t="array" aca="1" ref="S755" ca="1">IF(ISNUMBER(R755),IF(R755=100%,"CUMPLIDA",IF(AND(ISNUMBER(N755),ISNUMBER(INDIRECT("FECHA_"&amp;$B755,1))), IF(N755&lt;=INDIRECT("FECHA_"&amp;$B755,1),"INCUMPLIDA","PROCESO"), "VERIFICAR FECHA")),"SIN VALOR AVANCE")</f>
        <v>PROCESO</v>
      </c>
    </row>
    <row r="756" spans="1:19" ht="330.75">
      <c r="A756" s="846" t="s">
        <v>19</v>
      </c>
      <c r="B756" s="785" t="s">
        <v>13</v>
      </c>
      <c r="C756" s="807"/>
      <c r="D756" s="807"/>
      <c r="E756" s="801"/>
      <c r="F756" s="802"/>
      <c r="G756" s="801"/>
      <c r="H756" s="801"/>
      <c r="I756" s="803" t="s">
        <v>858</v>
      </c>
      <c r="J756" s="789" t="s">
        <v>428</v>
      </c>
      <c r="K756" s="789" t="s">
        <v>429</v>
      </c>
      <c r="L756" s="804">
        <v>2</v>
      </c>
      <c r="M756" s="805">
        <v>45809</v>
      </c>
      <c r="N756" s="805">
        <v>46568</v>
      </c>
      <c r="O756" s="791">
        <f t="shared" si="26"/>
        <v>108.42857142857143</v>
      </c>
      <c r="P756" s="790">
        <v>0</v>
      </c>
      <c r="Q756" s="815" t="s">
        <v>2029</v>
      </c>
      <c r="R756" s="95">
        <f t="shared" si="25"/>
        <v>0</v>
      </c>
      <c r="S756" s="794" t="str">
        <f t="array" aca="1" ref="S756" ca="1">IF(ISNUMBER(R756),IF(R756=100%,"CUMPLIDA",IF(AND(ISNUMBER(N756),ISNUMBER(INDIRECT("FECHA_"&amp;$B756,1))), IF(N756&lt;=INDIRECT("FECHA_"&amp;$B756,1),"INCUMPLIDA","PROCESO"), "VERIFICAR FECHA")),"SIN VALOR AVANCE")</f>
        <v>PROCESO</v>
      </c>
    </row>
    <row r="757" spans="1:19" ht="135.75" customHeight="1">
      <c r="A757" s="846" t="s">
        <v>19</v>
      </c>
      <c r="B757" s="785" t="s">
        <v>13</v>
      </c>
      <c r="C757" s="807" t="s">
        <v>3121</v>
      </c>
      <c r="D757" s="807" t="s">
        <v>2017</v>
      </c>
      <c r="E757" s="801" t="s">
        <v>3122</v>
      </c>
      <c r="F757" s="802"/>
      <c r="G757" s="801"/>
      <c r="H757" s="801" t="s">
        <v>3123</v>
      </c>
      <c r="I757" s="801" t="s">
        <v>3117</v>
      </c>
      <c r="J757" s="861" t="s">
        <v>1932</v>
      </c>
      <c r="K757" s="789" t="s">
        <v>1933</v>
      </c>
      <c r="L757" s="790">
        <v>1</v>
      </c>
      <c r="M757" s="806">
        <v>44013</v>
      </c>
      <c r="N757" s="806">
        <v>44042</v>
      </c>
      <c r="O757" s="791">
        <f t="shared" si="26"/>
        <v>4.1428571428571432</v>
      </c>
      <c r="P757" s="790">
        <v>1</v>
      </c>
      <c r="Q757" s="789" t="s">
        <v>3124</v>
      </c>
      <c r="R757" s="95">
        <f t="shared" si="25"/>
        <v>1</v>
      </c>
      <c r="S757" s="794" t="str">
        <f t="array" aca="1" ref="S757" ca="1">IF(ISNUMBER(R757),IF(R757=100%,"CUMPLIDA",IF(AND(ISNUMBER(N757),ISNUMBER(INDIRECT("FECHA_"&amp;$B757,1))), IF(N757&lt;=INDIRECT("FECHA_"&amp;$B757,1),"INCUMPLIDA","PROCESO"), "VERIFICAR FECHA")),"SIN VALOR AVANCE")</f>
        <v>CUMPLIDA</v>
      </c>
    </row>
    <row r="758" spans="1:19" ht="195.75">
      <c r="A758" s="846" t="s">
        <v>19</v>
      </c>
      <c r="B758" s="785" t="s">
        <v>13</v>
      </c>
      <c r="C758" s="807"/>
      <c r="D758" s="807"/>
      <c r="E758" s="801"/>
      <c r="F758" s="802"/>
      <c r="G758" s="801"/>
      <c r="H758" s="801"/>
      <c r="I758" s="801"/>
      <c r="J758" s="861" t="s">
        <v>1935</v>
      </c>
      <c r="K758" s="789" t="s">
        <v>1936</v>
      </c>
      <c r="L758" s="790">
        <v>1</v>
      </c>
      <c r="M758" s="806">
        <v>44044</v>
      </c>
      <c r="N758" s="806">
        <v>44196</v>
      </c>
      <c r="O758" s="791">
        <f t="shared" si="26"/>
        <v>21.714285714285715</v>
      </c>
      <c r="P758" s="790">
        <v>1</v>
      </c>
      <c r="Q758" s="789" t="s">
        <v>3125</v>
      </c>
      <c r="R758" s="95">
        <f t="shared" si="25"/>
        <v>1</v>
      </c>
      <c r="S758" s="794" t="str">
        <f t="array" aca="1" ref="S758" ca="1">IF(ISNUMBER(R758),IF(R758=100%,"CUMPLIDA",IF(AND(ISNUMBER(N758),ISNUMBER(INDIRECT("FECHA_"&amp;$B758,1))), IF(N758&lt;=INDIRECT("FECHA_"&amp;$B758,1),"INCUMPLIDA","PROCESO"), "VERIFICAR FECHA")),"SIN VALOR AVANCE")</f>
        <v>CUMPLIDA</v>
      </c>
    </row>
    <row r="759" spans="1:19" ht="75.75">
      <c r="A759" s="846" t="s">
        <v>19</v>
      </c>
      <c r="B759" s="785" t="s">
        <v>13</v>
      </c>
      <c r="C759" s="807"/>
      <c r="D759" s="807"/>
      <c r="E759" s="801"/>
      <c r="F759" s="802"/>
      <c r="G759" s="801"/>
      <c r="H759" s="801"/>
      <c r="I759" s="801"/>
      <c r="J759" s="861" t="s">
        <v>831</v>
      </c>
      <c r="K759" s="789" t="s">
        <v>832</v>
      </c>
      <c r="L759" s="790">
        <v>1</v>
      </c>
      <c r="M759" s="806">
        <v>45231</v>
      </c>
      <c r="N759" s="806">
        <v>45504</v>
      </c>
      <c r="O759" s="791">
        <f t="shared" si="26"/>
        <v>39</v>
      </c>
      <c r="P759" s="790">
        <v>1</v>
      </c>
      <c r="Q759" s="815" t="s">
        <v>2021</v>
      </c>
      <c r="R759" s="95">
        <f t="shared" si="25"/>
        <v>1</v>
      </c>
      <c r="S759" s="794" t="str">
        <f t="array" aca="1" ref="S759" ca="1">IF(ISNUMBER(R759),IF(R759=100%,"CUMPLIDA",IF(AND(ISNUMBER(N759),ISNUMBER(INDIRECT("FECHA_"&amp;$B759,1))), IF(N759&lt;=INDIRECT("FECHA_"&amp;$B759,1),"INCUMPLIDA","PROCESO"), "VERIFICAR FECHA")),"SIN VALOR AVANCE")</f>
        <v>CUMPLIDA</v>
      </c>
    </row>
    <row r="760" spans="1:19" ht="330.75">
      <c r="A760" s="846" t="s">
        <v>19</v>
      </c>
      <c r="B760" s="785" t="s">
        <v>13</v>
      </c>
      <c r="C760" s="807"/>
      <c r="D760" s="807"/>
      <c r="E760" s="801"/>
      <c r="F760" s="802"/>
      <c r="G760" s="801"/>
      <c r="H760" s="801"/>
      <c r="I760" s="801"/>
      <c r="J760" s="861" t="s">
        <v>834</v>
      </c>
      <c r="K760" s="789" t="s">
        <v>835</v>
      </c>
      <c r="L760" s="790">
        <v>1</v>
      </c>
      <c r="M760" s="806">
        <v>45231</v>
      </c>
      <c r="N760" s="806">
        <v>45504</v>
      </c>
      <c r="O760" s="791">
        <f t="shared" si="26"/>
        <v>39</v>
      </c>
      <c r="P760" s="790">
        <v>1</v>
      </c>
      <c r="Q760" s="815" t="s">
        <v>2059</v>
      </c>
      <c r="R760" s="95">
        <f t="shared" si="25"/>
        <v>1</v>
      </c>
      <c r="S760" s="794" t="str">
        <f t="array" aca="1" ref="S760" ca="1">IF(ISNUMBER(R760),IF(R760=100%,"CUMPLIDA",IF(AND(ISNUMBER(N760),ISNUMBER(INDIRECT("FECHA_"&amp;$B760,1))), IF(N760&lt;=INDIRECT("FECHA_"&amp;$B760,1),"INCUMPLIDA","PROCESO"), "VERIFICAR FECHA")),"SIN VALOR AVANCE")</f>
        <v>CUMPLIDA</v>
      </c>
    </row>
    <row r="761" spans="1:19" ht="150.75">
      <c r="A761" s="846" t="s">
        <v>19</v>
      </c>
      <c r="B761" s="785" t="s">
        <v>13</v>
      </c>
      <c r="C761" s="807"/>
      <c r="D761" s="807"/>
      <c r="E761" s="801"/>
      <c r="F761" s="802"/>
      <c r="G761" s="801"/>
      <c r="H761" s="801"/>
      <c r="I761" s="803" t="s">
        <v>837</v>
      </c>
      <c r="J761" s="789" t="s">
        <v>838</v>
      </c>
      <c r="K761" s="789" t="s">
        <v>839</v>
      </c>
      <c r="L761" s="804">
        <v>1</v>
      </c>
      <c r="M761" s="805">
        <v>45323</v>
      </c>
      <c r="N761" s="805">
        <v>45747</v>
      </c>
      <c r="O761" s="791">
        <f t="shared" si="26"/>
        <v>60.571428571428569</v>
      </c>
      <c r="P761" s="790">
        <v>1</v>
      </c>
      <c r="Q761" s="815" t="s">
        <v>2023</v>
      </c>
      <c r="R761" s="95">
        <f t="shared" si="25"/>
        <v>1</v>
      </c>
      <c r="S761" s="794" t="str">
        <f t="array" aca="1" ref="S761" ca="1">IF(ISNUMBER(R761),IF(R761=100%,"CUMPLIDA",IF(AND(ISNUMBER(N761),ISNUMBER(INDIRECT("FECHA_"&amp;$B761,1))), IF(N761&lt;=INDIRECT("FECHA_"&amp;$B761,1),"INCUMPLIDA","PROCESO"), "VERIFICAR FECHA")),"SIN VALOR AVANCE")</f>
        <v>CUMPLIDA</v>
      </c>
    </row>
    <row r="762" spans="1:19" ht="75.75">
      <c r="A762" s="846" t="s">
        <v>19</v>
      </c>
      <c r="B762" s="785" t="s">
        <v>13</v>
      </c>
      <c r="C762" s="807"/>
      <c r="D762" s="807"/>
      <c r="E762" s="801"/>
      <c r="F762" s="802"/>
      <c r="G762" s="801"/>
      <c r="H762" s="801"/>
      <c r="I762" s="803" t="s">
        <v>841</v>
      </c>
      <c r="J762" s="789" t="s">
        <v>841</v>
      </c>
      <c r="K762" s="789" t="s">
        <v>842</v>
      </c>
      <c r="L762" s="804">
        <v>1</v>
      </c>
      <c r="M762" s="805">
        <v>45323</v>
      </c>
      <c r="N762" s="805">
        <v>45747</v>
      </c>
      <c r="O762" s="791">
        <f t="shared" si="26"/>
        <v>60.571428571428569</v>
      </c>
      <c r="P762" s="790">
        <v>1</v>
      </c>
      <c r="Q762" s="815" t="s">
        <v>3010</v>
      </c>
      <c r="R762" s="95">
        <f t="shared" si="25"/>
        <v>1</v>
      </c>
      <c r="S762" s="794" t="str">
        <f t="array" aca="1" ref="S762" ca="1">IF(ISNUMBER(R762),IF(R762=100%,"CUMPLIDA",IF(AND(ISNUMBER(N762),ISNUMBER(INDIRECT("FECHA_"&amp;$B762,1))), IF(N762&lt;=INDIRECT("FECHA_"&amp;$B762,1),"INCUMPLIDA","PROCESO"), "VERIFICAR FECHA")),"SIN VALOR AVANCE")</f>
        <v>CUMPLIDA</v>
      </c>
    </row>
    <row r="763" spans="1:19" ht="75.75">
      <c r="A763" s="846" t="s">
        <v>19</v>
      </c>
      <c r="B763" s="785" t="s">
        <v>13</v>
      </c>
      <c r="C763" s="807"/>
      <c r="D763" s="807"/>
      <c r="E763" s="801"/>
      <c r="F763" s="802"/>
      <c r="G763" s="801"/>
      <c r="H763" s="801"/>
      <c r="I763" s="803" t="s">
        <v>844</v>
      </c>
      <c r="J763" s="789" t="s">
        <v>845</v>
      </c>
      <c r="K763" s="789" t="s">
        <v>846</v>
      </c>
      <c r="L763" s="804">
        <v>1</v>
      </c>
      <c r="M763" s="805">
        <v>45231</v>
      </c>
      <c r="N763" s="805">
        <v>45747</v>
      </c>
      <c r="O763" s="791">
        <f t="shared" si="26"/>
        <v>73.714285714285708</v>
      </c>
      <c r="P763" s="790">
        <v>1</v>
      </c>
      <c r="Q763" s="815" t="s">
        <v>3010</v>
      </c>
      <c r="R763" s="95">
        <f t="shared" si="25"/>
        <v>1</v>
      </c>
      <c r="S763" s="794" t="str">
        <f t="array" aca="1" ref="S763" ca="1">IF(ISNUMBER(R763),IF(R763=100%,"CUMPLIDA",IF(AND(ISNUMBER(N763),ISNUMBER(INDIRECT("FECHA_"&amp;$B763,1))), IF(N763&lt;=INDIRECT("FECHA_"&amp;$B763,1),"INCUMPLIDA","PROCESO"), "VERIFICAR FECHA")),"SIN VALOR AVANCE")</f>
        <v>CUMPLIDA</v>
      </c>
    </row>
    <row r="764" spans="1:19" ht="150.75">
      <c r="A764" s="846" t="s">
        <v>19</v>
      </c>
      <c r="B764" s="785" t="s">
        <v>13</v>
      </c>
      <c r="C764" s="807"/>
      <c r="D764" s="807"/>
      <c r="E764" s="801"/>
      <c r="F764" s="802"/>
      <c r="G764" s="801"/>
      <c r="H764" s="801"/>
      <c r="I764" s="803" t="s">
        <v>847</v>
      </c>
      <c r="J764" s="789" t="s">
        <v>847</v>
      </c>
      <c r="K764" s="789" t="s">
        <v>1865</v>
      </c>
      <c r="L764" s="804">
        <v>1</v>
      </c>
      <c r="M764" s="805">
        <v>45323</v>
      </c>
      <c r="N764" s="805">
        <v>45747</v>
      </c>
      <c r="O764" s="791">
        <f t="shared" si="26"/>
        <v>60.571428571428569</v>
      </c>
      <c r="P764" s="790">
        <v>1</v>
      </c>
      <c r="Q764" s="815" t="s">
        <v>2023</v>
      </c>
      <c r="R764" s="95">
        <f t="shared" si="25"/>
        <v>1</v>
      </c>
      <c r="S764" s="794" t="str">
        <f t="array" aca="1" ref="S764" ca="1">IF(ISNUMBER(R764),IF(R764=100%,"CUMPLIDA",IF(AND(ISNUMBER(N764),ISNUMBER(INDIRECT("FECHA_"&amp;$B764,1))), IF(N764&lt;=INDIRECT("FECHA_"&amp;$B764,1),"INCUMPLIDA","PROCESO"), "VERIFICAR FECHA")),"SIN VALOR AVANCE")</f>
        <v>CUMPLIDA</v>
      </c>
    </row>
    <row r="765" spans="1:19" ht="75.75">
      <c r="A765" s="846" t="s">
        <v>19</v>
      </c>
      <c r="B765" s="785" t="s">
        <v>13</v>
      </c>
      <c r="C765" s="807"/>
      <c r="D765" s="807"/>
      <c r="E765" s="801"/>
      <c r="F765" s="802"/>
      <c r="G765" s="801"/>
      <c r="H765" s="801"/>
      <c r="I765" s="803" t="s">
        <v>2025</v>
      </c>
      <c r="J765" s="789" t="s">
        <v>2025</v>
      </c>
      <c r="K765" s="789" t="s">
        <v>850</v>
      </c>
      <c r="L765" s="804">
        <v>1</v>
      </c>
      <c r="M765" s="805">
        <v>45231</v>
      </c>
      <c r="N765" s="805">
        <v>45747</v>
      </c>
      <c r="O765" s="791">
        <f t="shared" si="26"/>
        <v>73.714285714285708</v>
      </c>
      <c r="P765" s="790">
        <v>1</v>
      </c>
      <c r="Q765" s="815" t="s">
        <v>3010</v>
      </c>
      <c r="R765" s="95">
        <f t="shared" si="25"/>
        <v>1</v>
      </c>
      <c r="S765" s="794" t="str">
        <f t="array" aca="1" ref="S765" ca="1">IF(ISNUMBER(R765),IF(R765=100%,"CUMPLIDA",IF(AND(ISNUMBER(N765),ISNUMBER(INDIRECT("FECHA_"&amp;$B765,1))), IF(N765&lt;=INDIRECT("FECHA_"&amp;$B765,1),"INCUMPLIDA","PROCESO"), "VERIFICAR FECHA")),"SIN VALOR AVANCE")</f>
        <v>CUMPLIDA</v>
      </c>
    </row>
    <row r="766" spans="1:19" ht="225.75">
      <c r="A766" s="846" t="s">
        <v>19</v>
      </c>
      <c r="B766" s="785" t="s">
        <v>13</v>
      </c>
      <c r="C766" s="807"/>
      <c r="D766" s="807"/>
      <c r="E766" s="801"/>
      <c r="F766" s="802"/>
      <c r="G766" s="801"/>
      <c r="H766" s="801"/>
      <c r="I766" s="803" t="s">
        <v>2026</v>
      </c>
      <c r="J766" s="789" t="s">
        <v>2026</v>
      </c>
      <c r="K766" s="789" t="s">
        <v>977</v>
      </c>
      <c r="L766" s="804">
        <v>1</v>
      </c>
      <c r="M766" s="805">
        <v>45231</v>
      </c>
      <c r="N766" s="805">
        <v>45808</v>
      </c>
      <c r="O766" s="791">
        <f t="shared" si="26"/>
        <v>82.428571428571431</v>
      </c>
      <c r="P766" s="790">
        <v>1</v>
      </c>
      <c r="Q766" s="815" t="s">
        <v>2022</v>
      </c>
      <c r="R766" s="95">
        <f t="shared" si="25"/>
        <v>1</v>
      </c>
      <c r="S766" s="794" t="str">
        <f t="array" aca="1" ref="S766" ca="1">IF(ISNUMBER(R766),IF(R766=100%,"CUMPLIDA",IF(AND(ISNUMBER(N766),ISNUMBER(INDIRECT("FECHA_"&amp;$B766,1))), IF(N766&lt;=INDIRECT("FECHA_"&amp;$B766,1),"INCUMPLIDA","PROCESO"), "VERIFICAR FECHA")),"SIN VALOR AVANCE")</f>
        <v>CUMPLIDA</v>
      </c>
    </row>
    <row r="767" spans="1:19" ht="180.75">
      <c r="A767" s="846" t="s">
        <v>19</v>
      </c>
      <c r="B767" s="785" t="s">
        <v>13</v>
      </c>
      <c r="C767" s="807"/>
      <c r="D767" s="807"/>
      <c r="E767" s="801"/>
      <c r="F767" s="802"/>
      <c r="G767" s="801"/>
      <c r="H767" s="801"/>
      <c r="I767" s="803" t="s">
        <v>854</v>
      </c>
      <c r="J767" s="789" t="s">
        <v>421</v>
      </c>
      <c r="K767" s="789" t="s">
        <v>855</v>
      </c>
      <c r="L767" s="804">
        <v>10</v>
      </c>
      <c r="M767" s="805">
        <v>45809</v>
      </c>
      <c r="N767" s="805">
        <v>46568</v>
      </c>
      <c r="O767" s="791">
        <f t="shared" si="26"/>
        <v>108.42857142857143</v>
      </c>
      <c r="P767" s="790">
        <v>0</v>
      </c>
      <c r="Q767" s="815" t="s">
        <v>2062</v>
      </c>
      <c r="R767" s="95">
        <f t="shared" si="25"/>
        <v>0</v>
      </c>
      <c r="S767" s="794" t="str">
        <f t="array" aca="1" ref="S767" ca="1">IF(ISNUMBER(R767),IF(R767=100%,"CUMPLIDA",IF(AND(ISNUMBER(N767),ISNUMBER(INDIRECT("FECHA_"&amp;$B767,1))), IF(N767&lt;=INDIRECT("FECHA_"&amp;$B767,1),"INCUMPLIDA","PROCESO"), "VERIFICAR FECHA")),"SIN VALOR AVANCE")</f>
        <v>PROCESO</v>
      </c>
    </row>
    <row r="768" spans="1:19" ht="165.75">
      <c r="A768" s="846" t="s">
        <v>19</v>
      </c>
      <c r="B768" s="785" t="s">
        <v>13</v>
      </c>
      <c r="C768" s="807"/>
      <c r="D768" s="807"/>
      <c r="E768" s="801"/>
      <c r="F768" s="802"/>
      <c r="G768" s="801"/>
      <c r="H768" s="801"/>
      <c r="I768" s="803" t="s">
        <v>857</v>
      </c>
      <c r="J768" s="789" t="s">
        <v>425</v>
      </c>
      <c r="K768" s="789" t="s">
        <v>426</v>
      </c>
      <c r="L768" s="804">
        <v>1</v>
      </c>
      <c r="M768" s="805">
        <v>45809</v>
      </c>
      <c r="N768" s="805">
        <v>46568</v>
      </c>
      <c r="O768" s="791">
        <f t="shared" si="26"/>
        <v>108.42857142857143</v>
      </c>
      <c r="P768" s="790">
        <v>0</v>
      </c>
      <c r="Q768" s="815" t="s">
        <v>2028</v>
      </c>
      <c r="R768" s="95">
        <f t="shared" si="25"/>
        <v>0</v>
      </c>
      <c r="S768" s="794" t="str">
        <f t="array" aca="1" ref="S768" ca="1">IF(ISNUMBER(R768),IF(R768=100%,"CUMPLIDA",IF(AND(ISNUMBER(N768),ISNUMBER(INDIRECT("FECHA_"&amp;$B768,1))), IF(N768&lt;=INDIRECT("FECHA_"&amp;$B768,1),"INCUMPLIDA","PROCESO"), "VERIFICAR FECHA")),"SIN VALOR AVANCE")</f>
        <v>PROCESO</v>
      </c>
    </row>
    <row r="769" spans="1:19" ht="300.75">
      <c r="A769" s="846" t="s">
        <v>19</v>
      </c>
      <c r="B769" s="785" t="s">
        <v>13</v>
      </c>
      <c r="C769" s="807"/>
      <c r="D769" s="807"/>
      <c r="E769" s="801"/>
      <c r="F769" s="802"/>
      <c r="G769" s="801"/>
      <c r="H769" s="801"/>
      <c r="I769" s="803" t="s">
        <v>858</v>
      </c>
      <c r="J769" s="789" t="s">
        <v>428</v>
      </c>
      <c r="K769" s="789" t="s">
        <v>429</v>
      </c>
      <c r="L769" s="804">
        <v>2</v>
      </c>
      <c r="M769" s="805">
        <v>45809</v>
      </c>
      <c r="N769" s="805">
        <v>46568</v>
      </c>
      <c r="O769" s="791">
        <f t="shared" si="26"/>
        <v>108.42857142857143</v>
      </c>
      <c r="P769" s="790">
        <v>0</v>
      </c>
      <c r="Q769" s="815" t="s">
        <v>2040</v>
      </c>
      <c r="R769" s="95">
        <f t="shared" si="25"/>
        <v>0</v>
      </c>
      <c r="S769" s="794" t="str">
        <f t="array" aca="1" ref="S769" ca="1">IF(ISNUMBER(R769),IF(R769=100%,"CUMPLIDA",IF(AND(ISNUMBER(N769),ISNUMBER(INDIRECT("FECHA_"&amp;$B769,1))), IF(N769&lt;=INDIRECT("FECHA_"&amp;$B769,1),"INCUMPLIDA","PROCESO"), "VERIFICAR FECHA")),"SIN VALOR AVANCE")</f>
        <v>PROCESO</v>
      </c>
    </row>
    <row r="770" spans="1:19" ht="75.75" customHeight="1">
      <c r="A770" s="846" t="s">
        <v>19</v>
      </c>
      <c r="B770" s="785" t="s">
        <v>13</v>
      </c>
      <c r="C770" s="807" t="s">
        <v>3126</v>
      </c>
      <c r="D770" s="807" t="s">
        <v>1973</v>
      </c>
      <c r="E770" s="801" t="s">
        <v>3127</v>
      </c>
      <c r="F770" s="802"/>
      <c r="G770" s="801"/>
      <c r="H770" s="801" t="s">
        <v>3128</v>
      </c>
      <c r="I770" s="801" t="s">
        <v>903</v>
      </c>
      <c r="J770" s="861" t="s">
        <v>831</v>
      </c>
      <c r="K770" s="789" t="s">
        <v>832</v>
      </c>
      <c r="L770" s="790">
        <v>1</v>
      </c>
      <c r="M770" s="806">
        <v>45231</v>
      </c>
      <c r="N770" s="806">
        <v>45504</v>
      </c>
      <c r="O770" s="791">
        <f t="shared" si="26"/>
        <v>39</v>
      </c>
      <c r="P770" s="790">
        <v>1</v>
      </c>
      <c r="Q770" s="815" t="s">
        <v>2021</v>
      </c>
      <c r="R770" s="95">
        <f t="shared" si="25"/>
        <v>1</v>
      </c>
      <c r="S770" s="794" t="str">
        <f t="array" aca="1" ref="S770" ca="1">IF(ISNUMBER(R770),IF(R770=100%,"CUMPLIDA",IF(AND(ISNUMBER(N770),ISNUMBER(INDIRECT("FECHA_"&amp;$B770,1))), IF(N770&lt;=INDIRECT("FECHA_"&amp;$B770,1),"INCUMPLIDA","PROCESO"), "VERIFICAR FECHA")),"SIN VALOR AVANCE")</f>
        <v>CUMPLIDA</v>
      </c>
    </row>
    <row r="771" spans="1:19" ht="330.75">
      <c r="A771" s="846" t="s">
        <v>19</v>
      </c>
      <c r="B771" s="785" t="s">
        <v>13</v>
      </c>
      <c r="C771" s="807"/>
      <c r="D771" s="807"/>
      <c r="E771" s="801"/>
      <c r="F771" s="802"/>
      <c r="G771" s="801"/>
      <c r="H771" s="801"/>
      <c r="I771" s="801"/>
      <c r="J771" s="861" t="s">
        <v>834</v>
      </c>
      <c r="K771" s="789" t="s">
        <v>835</v>
      </c>
      <c r="L771" s="790">
        <v>1</v>
      </c>
      <c r="M771" s="806">
        <v>45231</v>
      </c>
      <c r="N771" s="806">
        <v>45504</v>
      </c>
      <c r="O771" s="791">
        <f t="shared" si="26"/>
        <v>39</v>
      </c>
      <c r="P771" s="790">
        <v>1</v>
      </c>
      <c r="Q771" s="815" t="s">
        <v>2059</v>
      </c>
      <c r="R771" s="95">
        <f t="shared" si="25"/>
        <v>1</v>
      </c>
      <c r="S771" s="794" t="str">
        <f t="array" aca="1" ref="S771" ca="1">IF(ISNUMBER(R771),IF(R771=100%,"CUMPLIDA",IF(AND(ISNUMBER(N771),ISNUMBER(INDIRECT("FECHA_"&amp;$B771,1))), IF(N771&lt;=INDIRECT("FECHA_"&amp;$B771,1),"INCUMPLIDA","PROCESO"), "VERIFICAR FECHA")),"SIN VALOR AVANCE")</f>
        <v>CUMPLIDA</v>
      </c>
    </row>
    <row r="772" spans="1:19" ht="180.75">
      <c r="A772" s="846" t="s">
        <v>19</v>
      </c>
      <c r="B772" s="785" t="s">
        <v>13</v>
      </c>
      <c r="C772" s="807"/>
      <c r="D772" s="807"/>
      <c r="E772" s="801"/>
      <c r="F772" s="802"/>
      <c r="G772" s="801"/>
      <c r="H772" s="801"/>
      <c r="I772" s="803" t="s">
        <v>837</v>
      </c>
      <c r="J772" s="789" t="s">
        <v>838</v>
      </c>
      <c r="K772" s="789" t="s">
        <v>839</v>
      </c>
      <c r="L772" s="804">
        <v>1</v>
      </c>
      <c r="M772" s="805">
        <v>45323</v>
      </c>
      <c r="N772" s="805">
        <v>45747</v>
      </c>
      <c r="O772" s="791">
        <f t="shared" si="26"/>
        <v>60.571428571428569</v>
      </c>
      <c r="P772" s="790">
        <v>1</v>
      </c>
      <c r="Q772" s="815" t="s">
        <v>2061</v>
      </c>
      <c r="R772" s="95">
        <f t="shared" si="25"/>
        <v>1</v>
      </c>
      <c r="S772" s="794" t="str">
        <f t="array" aca="1" ref="S772" ca="1">IF(ISNUMBER(R772),IF(R772=100%,"CUMPLIDA",IF(AND(ISNUMBER(N772),ISNUMBER(INDIRECT("FECHA_"&amp;$B772,1))), IF(N772&lt;=INDIRECT("FECHA_"&amp;$B772,1),"INCUMPLIDA","PROCESO"), "VERIFICAR FECHA")),"SIN VALOR AVANCE")</f>
        <v>CUMPLIDA</v>
      </c>
    </row>
    <row r="773" spans="1:19" ht="105.75">
      <c r="A773" s="846" t="s">
        <v>19</v>
      </c>
      <c r="B773" s="785" t="s">
        <v>13</v>
      </c>
      <c r="C773" s="807"/>
      <c r="D773" s="807"/>
      <c r="E773" s="801"/>
      <c r="F773" s="802"/>
      <c r="G773" s="801"/>
      <c r="H773" s="801"/>
      <c r="I773" s="803" t="s">
        <v>841</v>
      </c>
      <c r="J773" s="789" t="s">
        <v>841</v>
      </c>
      <c r="K773" s="789" t="s">
        <v>842</v>
      </c>
      <c r="L773" s="804">
        <v>1</v>
      </c>
      <c r="M773" s="805">
        <v>45323</v>
      </c>
      <c r="N773" s="805">
        <v>45747</v>
      </c>
      <c r="O773" s="791">
        <f t="shared" si="26"/>
        <v>60.571428571428569</v>
      </c>
      <c r="P773" s="790">
        <v>1</v>
      </c>
      <c r="Q773" s="815" t="s">
        <v>2970</v>
      </c>
      <c r="R773" s="95">
        <f t="shared" si="25"/>
        <v>1</v>
      </c>
      <c r="S773" s="794" t="str">
        <f t="array" aca="1" ref="S773" ca="1">IF(ISNUMBER(R773),IF(R773=100%,"CUMPLIDA",IF(AND(ISNUMBER(N773),ISNUMBER(INDIRECT("FECHA_"&amp;$B773,1))), IF(N773&lt;=INDIRECT("FECHA_"&amp;$B773,1),"INCUMPLIDA","PROCESO"), "VERIFICAR FECHA")),"SIN VALOR AVANCE")</f>
        <v>CUMPLIDA</v>
      </c>
    </row>
    <row r="774" spans="1:19" ht="105.75">
      <c r="A774" s="846" t="s">
        <v>19</v>
      </c>
      <c r="B774" s="785" t="s">
        <v>13</v>
      </c>
      <c r="C774" s="807"/>
      <c r="D774" s="807"/>
      <c r="E774" s="801"/>
      <c r="F774" s="802"/>
      <c r="G774" s="801"/>
      <c r="H774" s="801"/>
      <c r="I774" s="803" t="s">
        <v>844</v>
      </c>
      <c r="J774" s="789" t="s">
        <v>845</v>
      </c>
      <c r="K774" s="789" t="s">
        <v>846</v>
      </c>
      <c r="L774" s="804">
        <v>1</v>
      </c>
      <c r="M774" s="805">
        <v>45231</v>
      </c>
      <c r="N774" s="805">
        <v>45747</v>
      </c>
      <c r="O774" s="791">
        <f t="shared" si="26"/>
        <v>73.714285714285708</v>
      </c>
      <c r="P774" s="790">
        <v>1</v>
      </c>
      <c r="Q774" s="815" t="s">
        <v>2970</v>
      </c>
      <c r="R774" s="95">
        <f t="shared" si="25"/>
        <v>1</v>
      </c>
      <c r="S774" s="794" t="str">
        <f t="array" aca="1" ref="S774" ca="1">IF(ISNUMBER(R774),IF(R774=100%,"CUMPLIDA",IF(AND(ISNUMBER(N774),ISNUMBER(INDIRECT("FECHA_"&amp;$B774,1))), IF(N774&lt;=INDIRECT("FECHA_"&amp;$B774,1),"INCUMPLIDA","PROCESO"), "VERIFICAR FECHA")),"SIN VALOR AVANCE")</f>
        <v>CUMPLIDA</v>
      </c>
    </row>
    <row r="775" spans="1:19" ht="180.75">
      <c r="A775" s="846" t="s">
        <v>19</v>
      </c>
      <c r="B775" s="785" t="s">
        <v>13</v>
      </c>
      <c r="C775" s="807"/>
      <c r="D775" s="807"/>
      <c r="E775" s="801"/>
      <c r="F775" s="802"/>
      <c r="G775" s="801"/>
      <c r="H775" s="801"/>
      <c r="I775" s="803" t="s">
        <v>847</v>
      </c>
      <c r="J775" s="789" t="s">
        <v>847</v>
      </c>
      <c r="K775" s="789" t="s">
        <v>1865</v>
      </c>
      <c r="L775" s="804">
        <v>1</v>
      </c>
      <c r="M775" s="805">
        <v>45323</v>
      </c>
      <c r="N775" s="805">
        <v>45747</v>
      </c>
      <c r="O775" s="791">
        <f t="shared" si="26"/>
        <v>60.571428571428569</v>
      </c>
      <c r="P775" s="790">
        <v>1</v>
      </c>
      <c r="Q775" s="815" t="s">
        <v>2061</v>
      </c>
      <c r="R775" s="95">
        <f t="shared" ref="R775:R838" si="27">P775/L775</f>
        <v>1</v>
      </c>
      <c r="S775" s="794" t="str">
        <f t="array" aca="1" ref="S775" ca="1">IF(ISNUMBER(R775),IF(R775=100%,"CUMPLIDA",IF(AND(ISNUMBER(N775),ISNUMBER(INDIRECT("FECHA_"&amp;$B775,1))), IF(N775&lt;=INDIRECT("FECHA_"&amp;$B775,1),"INCUMPLIDA","PROCESO"), "VERIFICAR FECHA")),"SIN VALOR AVANCE")</f>
        <v>CUMPLIDA</v>
      </c>
    </row>
    <row r="776" spans="1:19" ht="105.75">
      <c r="A776" s="846" t="s">
        <v>19</v>
      </c>
      <c r="B776" s="785" t="s">
        <v>13</v>
      </c>
      <c r="C776" s="807"/>
      <c r="D776" s="807"/>
      <c r="E776" s="801"/>
      <c r="F776" s="802"/>
      <c r="G776" s="801"/>
      <c r="H776" s="801"/>
      <c r="I776" s="803" t="s">
        <v>2025</v>
      </c>
      <c r="J776" s="789" t="s">
        <v>2025</v>
      </c>
      <c r="K776" s="789" t="s">
        <v>850</v>
      </c>
      <c r="L776" s="804">
        <v>1</v>
      </c>
      <c r="M776" s="805">
        <v>45231</v>
      </c>
      <c r="N776" s="805">
        <v>45747</v>
      </c>
      <c r="O776" s="791">
        <f t="shared" ref="O776:O839" si="28">(N776-M776)/7</f>
        <v>73.714285714285708</v>
      </c>
      <c r="P776" s="790">
        <v>1</v>
      </c>
      <c r="Q776" s="815" t="s">
        <v>2970</v>
      </c>
      <c r="R776" s="95">
        <f t="shared" si="27"/>
        <v>1</v>
      </c>
      <c r="S776" s="794" t="str">
        <f t="array" aca="1" ref="S776" ca="1">IF(ISNUMBER(R776),IF(R776=100%,"CUMPLIDA",IF(AND(ISNUMBER(N776),ISNUMBER(INDIRECT("FECHA_"&amp;$B776,1))), IF(N776&lt;=INDIRECT("FECHA_"&amp;$B776,1),"INCUMPLIDA","PROCESO"), "VERIFICAR FECHA")),"SIN VALOR AVANCE")</f>
        <v>CUMPLIDA</v>
      </c>
    </row>
    <row r="777" spans="1:19" ht="255.75">
      <c r="A777" s="846" t="s">
        <v>19</v>
      </c>
      <c r="B777" s="785" t="s">
        <v>13</v>
      </c>
      <c r="C777" s="807"/>
      <c r="D777" s="807"/>
      <c r="E777" s="801"/>
      <c r="F777" s="802"/>
      <c r="G777" s="801"/>
      <c r="H777" s="801"/>
      <c r="I777" s="803" t="s">
        <v>2026</v>
      </c>
      <c r="J777" s="789" t="s">
        <v>2026</v>
      </c>
      <c r="K777" s="789" t="s">
        <v>977</v>
      </c>
      <c r="L777" s="804">
        <v>1</v>
      </c>
      <c r="M777" s="805">
        <v>45231</v>
      </c>
      <c r="N777" s="805">
        <v>45808</v>
      </c>
      <c r="O777" s="791">
        <f t="shared" si="28"/>
        <v>82.428571428571431</v>
      </c>
      <c r="P777" s="790">
        <v>1</v>
      </c>
      <c r="Q777" s="815" t="s">
        <v>2037</v>
      </c>
      <c r="R777" s="95">
        <f t="shared" si="27"/>
        <v>1</v>
      </c>
      <c r="S777" s="794" t="str">
        <f t="array" aca="1" ref="S777" ca="1">IF(ISNUMBER(R777),IF(R777=100%,"CUMPLIDA",IF(AND(ISNUMBER(N777),ISNUMBER(INDIRECT("FECHA_"&amp;$B777,1))), IF(N777&lt;=INDIRECT("FECHA_"&amp;$B777,1),"INCUMPLIDA","PROCESO"), "VERIFICAR FECHA")),"SIN VALOR AVANCE")</f>
        <v>CUMPLIDA</v>
      </c>
    </row>
    <row r="778" spans="1:19" ht="180.75">
      <c r="A778" s="846" t="s">
        <v>19</v>
      </c>
      <c r="B778" s="785" t="s">
        <v>13</v>
      </c>
      <c r="C778" s="807"/>
      <c r="D778" s="807"/>
      <c r="E778" s="801"/>
      <c r="F778" s="802"/>
      <c r="G778" s="801"/>
      <c r="H778" s="801"/>
      <c r="I778" s="803" t="s">
        <v>854</v>
      </c>
      <c r="J778" s="789" t="s">
        <v>421</v>
      </c>
      <c r="K778" s="789" t="s">
        <v>855</v>
      </c>
      <c r="L778" s="804">
        <v>10</v>
      </c>
      <c r="M778" s="805">
        <v>45809</v>
      </c>
      <c r="N778" s="805">
        <v>46568</v>
      </c>
      <c r="O778" s="791">
        <f t="shared" si="28"/>
        <v>108.42857142857143</v>
      </c>
      <c r="P778" s="790">
        <v>0</v>
      </c>
      <c r="Q778" s="815" t="s">
        <v>2062</v>
      </c>
      <c r="R778" s="95">
        <f t="shared" si="27"/>
        <v>0</v>
      </c>
      <c r="S778" s="794" t="str">
        <f t="array" aca="1" ref="S778" ca="1">IF(ISNUMBER(R778),IF(R778=100%,"CUMPLIDA",IF(AND(ISNUMBER(N778),ISNUMBER(INDIRECT("FECHA_"&amp;$B778,1))), IF(N778&lt;=INDIRECT("FECHA_"&amp;$B778,1),"INCUMPLIDA","PROCESO"), "VERIFICAR FECHA")),"SIN VALOR AVANCE")</f>
        <v>PROCESO</v>
      </c>
    </row>
    <row r="779" spans="1:19" ht="165.75">
      <c r="A779" s="846" t="s">
        <v>19</v>
      </c>
      <c r="B779" s="785" t="s">
        <v>13</v>
      </c>
      <c r="C779" s="807"/>
      <c r="D779" s="807"/>
      <c r="E779" s="801"/>
      <c r="F779" s="802"/>
      <c r="G779" s="801"/>
      <c r="H779" s="801"/>
      <c r="I779" s="803" t="s">
        <v>857</v>
      </c>
      <c r="J779" s="789" t="s">
        <v>425</v>
      </c>
      <c r="K779" s="789" t="s">
        <v>426</v>
      </c>
      <c r="L779" s="804">
        <v>1</v>
      </c>
      <c r="M779" s="805">
        <v>45809</v>
      </c>
      <c r="N779" s="805">
        <v>46568</v>
      </c>
      <c r="O779" s="791">
        <f t="shared" si="28"/>
        <v>108.42857142857143</v>
      </c>
      <c r="P779" s="790">
        <v>0</v>
      </c>
      <c r="Q779" s="815" t="s">
        <v>2069</v>
      </c>
      <c r="R779" s="95">
        <f t="shared" si="27"/>
        <v>0</v>
      </c>
      <c r="S779" s="794" t="str">
        <f t="array" aca="1" ref="S779" ca="1">IF(ISNUMBER(R779),IF(R779=100%,"CUMPLIDA",IF(AND(ISNUMBER(N779),ISNUMBER(INDIRECT("FECHA_"&amp;$B779,1))), IF(N779&lt;=INDIRECT("FECHA_"&amp;$B779,1),"INCUMPLIDA","PROCESO"), "VERIFICAR FECHA")),"SIN VALOR AVANCE")</f>
        <v>PROCESO</v>
      </c>
    </row>
    <row r="780" spans="1:19" ht="300.75">
      <c r="A780" s="846" t="s">
        <v>19</v>
      </c>
      <c r="B780" s="785" t="s">
        <v>13</v>
      </c>
      <c r="C780" s="807"/>
      <c r="D780" s="807"/>
      <c r="E780" s="801"/>
      <c r="F780" s="802"/>
      <c r="G780" s="801"/>
      <c r="H780" s="801"/>
      <c r="I780" s="803" t="s">
        <v>858</v>
      </c>
      <c r="J780" s="789" t="s">
        <v>428</v>
      </c>
      <c r="K780" s="789" t="s">
        <v>429</v>
      </c>
      <c r="L780" s="804">
        <v>2</v>
      </c>
      <c r="M780" s="805">
        <v>45809</v>
      </c>
      <c r="N780" s="805">
        <v>46568</v>
      </c>
      <c r="O780" s="791">
        <f t="shared" si="28"/>
        <v>108.42857142857143</v>
      </c>
      <c r="P780" s="790">
        <v>0</v>
      </c>
      <c r="Q780" s="815" t="s">
        <v>2040</v>
      </c>
      <c r="R780" s="95">
        <f t="shared" si="27"/>
        <v>0</v>
      </c>
      <c r="S780" s="794" t="str">
        <f t="array" aca="1" ref="S780" ca="1">IF(ISNUMBER(R780),IF(R780=100%,"CUMPLIDA",IF(AND(ISNUMBER(N780),ISNUMBER(INDIRECT("FECHA_"&amp;$B780,1))), IF(N780&lt;=INDIRECT("FECHA_"&amp;$B780,1),"INCUMPLIDA","PROCESO"), "VERIFICAR FECHA")),"SIN VALOR AVANCE")</f>
        <v>PROCESO</v>
      </c>
    </row>
    <row r="781" spans="1:19" ht="75.75" customHeight="1">
      <c r="A781" s="846" t="s">
        <v>19</v>
      </c>
      <c r="B781" s="785" t="s">
        <v>13</v>
      </c>
      <c r="C781" s="807" t="s">
        <v>3129</v>
      </c>
      <c r="D781" s="807" t="s">
        <v>1973</v>
      </c>
      <c r="E781" s="788" t="s">
        <v>3130</v>
      </c>
      <c r="F781" s="787"/>
      <c r="G781" s="801"/>
      <c r="H781" s="801" t="s">
        <v>3131</v>
      </c>
      <c r="I781" s="801" t="s">
        <v>903</v>
      </c>
      <c r="J781" s="861" t="s">
        <v>831</v>
      </c>
      <c r="K781" s="789" t="s">
        <v>832</v>
      </c>
      <c r="L781" s="790">
        <v>1</v>
      </c>
      <c r="M781" s="806">
        <v>45231</v>
      </c>
      <c r="N781" s="806">
        <v>45504</v>
      </c>
      <c r="O781" s="791">
        <f t="shared" si="28"/>
        <v>39</v>
      </c>
      <c r="P781" s="790">
        <v>1</v>
      </c>
      <c r="Q781" s="815" t="s">
        <v>2021</v>
      </c>
      <c r="R781" s="95">
        <f t="shared" si="27"/>
        <v>1</v>
      </c>
      <c r="S781" s="794" t="str">
        <f t="array" aca="1" ref="S781" ca="1">IF(ISNUMBER(R781),IF(R781=100%,"CUMPLIDA",IF(AND(ISNUMBER(N781),ISNUMBER(INDIRECT("FECHA_"&amp;$B781,1))), IF(N781&lt;=INDIRECT("FECHA_"&amp;$B781,1),"INCUMPLIDA","PROCESO"), "VERIFICAR FECHA")),"SIN VALOR AVANCE")</f>
        <v>CUMPLIDA</v>
      </c>
    </row>
    <row r="782" spans="1:19" ht="330.75">
      <c r="A782" s="846" t="s">
        <v>19</v>
      </c>
      <c r="B782" s="785" t="s">
        <v>13</v>
      </c>
      <c r="C782" s="807"/>
      <c r="D782" s="807"/>
      <c r="E782" s="797"/>
      <c r="F782" s="796"/>
      <c r="G782" s="801"/>
      <c r="H782" s="801"/>
      <c r="I782" s="801"/>
      <c r="J782" s="861" t="s">
        <v>834</v>
      </c>
      <c r="K782" s="789" t="s">
        <v>835</v>
      </c>
      <c r="L782" s="790">
        <v>1</v>
      </c>
      <c r="M782" s="806">
        <v>45231</v>
      </c>
      <c r="N782" s="806">
        <v>45504</v>
      </c>
      <c r="O782" s="791">
        <f t="shared" si="28"/>
        <v>39</v>
      </c>
      <c r="P782" s="790">
        <v>1</v>
      </c>
      <c r="Q782" s="815" t="s">
        <v>2059</v>
      </c>
      <c r="R782" s="95">
        <f t="shared" si="27"/>
        <v>1</v>
      </c>
      <c r="S782" s="794" t="str">
        <f t="array" aca="1" ref="S782" ca="1">IF(ISNUMBER(R782),IF(R782=100%,"CUMPLIDA",IF(AND(ISNUMBER(N782),ISNUMBER(INDIRECT("FECHA_"&amp;$B782,1))), IF(N782&lt;=INDIRECT("FECHA_"&amp;$B782,1),"INCUMPLIDA","PROCESO"), "VERIFICAR FECHA")),"SIN VALOR AVANCE")</f>
        <v>CUMPLIDA</v>
      </c>
    </row>
    <row r="783" spans="1:19" ht="165.75">
      <c r="A783" s="846" t="s">
        <v>19</v>
      </c>
      <c r="B783" s="785" t="s">
        <v>13</v>
      </c>
      <c r="C783" s="807"/>
      <c r="D783" s="807"/>
      <c r="E783" s="797"/>
      <c r="F783" s="796"/>
      <c r="G783" s="801"/>
      <c r="H783" s="801"/>
      <c r="I783" s="803" t="s">
        <v>837</v>
      </c>
      <c r="J783" s="789" t="s">
        <v>838</v>
      </c>
      <c r="K783" s="789" t="s">
        <v>839</v>
      </c>
      <c r="L783" s="804">
        <v>1</v>
      </c>
      <c r="M783" s="805">
        <v>45323</v>
      </c>
      <c r="N783" s="805">
        <v>45747</v>
      </c>
      <c r="O783" s="791">
        <f t="shared" si="28"/>
        <v>60.571428571428569</v>
      </c>
      <c r="P783" s="790">
        <v>1</v>
      </c>
      <c r="Q783" s="815" t="s">
        <v>2060</v>
      </c>
      <c r="R783" s="95">
        <f t="shared" si="27"/>
        <v>1</v>
      </c>
      <c r="S783" s="794" t="str">
        <f t="array" aca="1" ref="S783" ca="1">IF(ISNUMBER(R783),IF(R783=100%,"CUMPLIDA",IF(AND(ISNUMBER(N783),ISNUMBER(INDIRECT("FECHA_"&amp;$B783,1))), IF(N783&lt;=INDIRECT("FECHA_"&amp;$B783,1),"INCUMPLIDA","PROCESO"), "VERIFICAR FECHA")),"SIN VALOR AVANCE")</f>
        <v>CUMPLIDA</v>
      </c>
    </row>
    <row r="784" spans="1:19" ht="90.75">
      <c r="A784" s="846" t="s">
        <v>19</v>
      </c>
      <c r="B784" s="785" t="s">
        <v>13</v>
      </c>
      <c r="C784" s="807"/>
      <c r="D784" s="807"/>
      <c r="E784" s="797"/>
      <c r="F784" s="796"/>
      <c r="G784" s="801"/>
      <c r="H784" s="801"/>
      <c r="I784" s="803" t="s">
        <v>841</v>
      </c>
      <c r="J784" s="789" t="s">
        <v>841</v>
      </c>
      <c r="K784" s="789" t="s">
        <v>842</v>
      </c>
      <c r="L784" s="804">
        <v>1</v>
      </c>
      <c r="M784" s="805">
        <v>45323</v>
      </c>
      <c r="N784" s="805">
        <v>45747</v>
      </c>
      <c r="O784" s="791">
        <f t="shared" si="28"/>
        <v>60.571428571428569</v>
      </c>
      <c r="P784" s="790">
        <v>1</v>
      </c>
      <c r="Q784" s="815" t="s">
        <v>2977</v>
      </c>
      <c r="R784" s="95">
        <f t="shared" si="27"/>
        <v>1</v>
      </c>
      <c r="S784" s="794" t="str">
        <f t="array" aca="1" ref="S784" ca="1">IF(ISNUMBER(R784),IF(R784=100%,"CUMPLIDA",IF(AND(ISNUMBER(N784),ISNUMBER(INDIRECT("FECHA_"&amp;$B784,1))), IF(N784&lt;=INDIRECT("FECHA_"&amp;$B784,1),"INCUMPLIDA","PROCESO"), "VERIFICAR FECHA")),"SIN VALOR AVANCE")</f>
        <v>CUMPLIDA</v>
      </c>
    </row>
    <row r="785" spans="1:19" ht="90.75">
      <c r="A785" s="846" t="s">
        <v>19</v>
      </c>
      <c r="B785" s="785" t="s">
        <v>13</v>
      </c>
      <c r="C785" s="807"/>
      <c r="D785" s="807"/>
      <c r="E785" s="797"/>
      <c r="F785" s="796"/>
      <c r="G785" s="801"/>
      <c r="H785" s="801"/>
      <c r="I785" s="803" t="s">
        <v>844</v>
      </c>
      <c r="J785" s="789" t="s">
        <v>845</v>
      </c>
      <c r="K785" s="789" t="s">
        <v>846</v>
      </c>
      <c r="L785" s="804">
        <v>1</v>
      </c>
      <c r="M785" s="805">
        <v>45231</v>
      </c>
      <c r="N785" s="805">
        <v>45747</v>
      </c>
      <c r="O785" s="791">
        <f t="shared" si="28"/>
        <v>73.714285714285708</v>
      </c>
      <c r="P785" s="790">
        <v>1</v>
      </c>
      <c r="Q785" s="815" t="s">
        <v>2977</v>
      </c>
      <c r="R785" s="95">
        <f t="shared" si="27"/>
        <v>1</v>
      </c>
      <c r="S785" s="794" t="str">
        <f t="array" aca="1" ref="S785" ca="1">IF(ISNUMBER(R785),IF(R785=100%,"CUMPLIDA",IF(AND(ISNUMBER(N785),ISNUMBER(INDIRECT("FECHA_"&amp;$B785,1))), IF(N785&lt;=INDIRECT("FECHA_"&amp;$B785,1),"INCUMPLIDA","PROCESO"), "VERIFICAR FECHA")),"SIN VALOR AVANCE")</f>
        <v>CUMPLIDA</v>
      </c>
    </row>
    <row r="786" spans="1:19" ht="165.75">
      <c r="A786" s="846" t="s">
        <v>19</v>
      </c>
      <c r="B786" s="785" t="s">
        <v>13</v>
      </c>
      <c r="C786" s="807"/>
      <c r="D786" s="807"/>
      <c r="E786" s="797"/>
      <c r="F786" s="796"/>
      <c r="G786" s="801"/>
      <c r="H786" s="801"/>
      <c r="I786" s="803" t="s">
        <v>847</v>
      </c>
      <c r="J786" s="789" t="s">
        <v>847</v>
      </c>
      <c r="K786" s="789" t="s">
        <v>1865</v>
      </c>
      <c r="L786" s="804">
        <v>1</v>
      </c>
      <c r="M786" s="805">
        <v>45323</v>
      </c>
      <c r="N786" s="805">
        <v>45747</v>
      </c>
      <c r="O786" s="791">
        <f t="shared" si="28"/>
        <v>60.571428571428569</v>
      </c>
      <c r="P786" s="790">
        <v>1</v>
      </c>
      <c r="Q786" s="815" t="s">
        <v>2060</v>
      </c>
      <c r="R786" s="95">
        <f t="shared" si="27"/>
        <v>1</v>
      </c>
      <c r="S786" s="794" t="str">
        <f t="array" aca="1" ref="S786" ca="1">IF(ISNUMBER(R786),IF(R786=100%,"CUMPLIDA",IF(AND(ISNUMBER(N786),ISNUMBER(INDIRECT("FECHA_"&amp;$B786,1))), IF(N786&lt;=INDIRECT("FECHA_"&amp;$B786,1),"INCUMPLIDA","PROCESO"), "VERIFICAR FECHA")),"SIN VALOR AVANCE")</f>
        <v>CUMPLIDA</v>
      </c>
    </row>
    <row r="787" spans="1:19" ht="90.75">
      <c r="A787" s="846" t="s">
        <v>19</v>
      </c>
      <c r="B787" s="785" t="s">
        <v>13</v>
      </c>
      <c r="C787" s="807"/>
      <c r="D787" s="807"/>
      <c r="E787" s="797"/>
      <c r="F787" s="796"/>
      <c r="G787" s="801"/>
      <c r="H787" s="801"/>
      <c r="I787" s="803" t="s">
        <v>2025</v>
      </c>
      <c r="J787" s="789" t="s">
        <v>2025</v>
      </c>
      <c r="K787" s="789" t="s">
        <v>850</v>
      </c>
      <c r="L787" s="804">
        <v>1</v>
      </c>
      <c r="M787" s="805">
        <v>45231</v>
      </c>
      <c r="N787" s="805">
        <v>45747</v>
      </c>
      <c r="O787" s="791">
        <f t="shared" si="28"/>
        <v>73.714285714285708</v>
      </c>
      <c r="P787" s="790">
        <v>1</v>
      </c>
      <c r="Q787" s="815" t="s">
        <v>2977</v>
      </c>
      <c r="R787" s="95">
        <f t="shared" si="27"/>
        <v>1</v>
      </c>
      <c r="S787" s="794" t="str">
        <f t="array" aca="1" ref="S787" ca="1">IF(ISNUMBER(R787),IF(R787=100%,"CUMPLIDA",IF(AND(ISNUMBER(N787),ISNUMBER(INDIRECT("FECHA_"&amp;$B787,1))), IF(N787&lt;=INDIRECT("FECHA_"&amp;$B787,1),"INCUMPLIDA","PROCESO"), "VERIFICAR FECHA")),"SIN VALOR AVANCE")</f>
        <v>CUMPLIDA</v>
      </c>
    </row>
    <row r="788" spans="1:19" ht="225.75">
      <c r="A788" s="846" t="s">
        <v>19</v>
      </c>
      <c r="B788" s="785" t="s">
        <v>13</v>
      </c>
      <c r="C788" s="807"/>
      <c r="D788" s="807"/>
      <c r="E788" s="797"/>
      <c r="F788" s="796"/>
      <c r="G788" s="801"/>
      <c r="H788" s="801"/>
      <c r="I788" s="803" t="s">
        <v>2026</v>
      </c>
      <c r="J788" s="789" t="s">
        <v>2026</v>
      </c>
      <c r="K788" s="789" t="s">
        <v>977</v>
      </c>
      <c r="L788" s="804">
        <v>1</v>
      </c>
      <c r="M788" s="805">
        <v>45231</v>
      </c>
      <c r="N788" s="805">
        <v>45808</v>
      </c>
      <c r="O788" s="791">
        <f t="shared" si="28"/>
        <v>82.428571428571431</v>
      </c>
      <c r="P788" s="790">
        <v>1</v>
      </c>
      <c r="Q788" s="815" t="s">
        <v>3120</v>
      </c>
      <c r="R788" s="95">
        <f t="shared" si="27"/>
        <v>1</v>
      </c>
      <c r="S788" s="794" t="str">
        <f t="array" aca="1" ref="S788" ca="1">IF(ISNUMBER(R788),IF(R788=100%,"CUMPLIDA",IF(AND(ISNUMBER(N788),ISNUMBER(INDIRECT("FECHA_"&amp;$B788,1))), IF(N788&lt;=INDIRECT("FECHA_"&amp;$B788,1),"INCUMPLIDA","PROCESO"), "VERIFICAR FECHA")),"SIN VALOR AVANCE")</f>
        <v>CUMPLIDA</v>
      </c>
    </row>
    <row r="789" spans="1:19" ht="180.75">
      <c r="A789" s="846" t="s">
        <v>19</v>
      </c>
      <c r="B789" s="785" t="s">
        <v>13</v>
      </c>
      <c r="C789" s="807"/>
      <c r="D789" s="807"/>
      <c r="E789" s="797"/>
      <c r="F789" s="796"/>
      <c r="G789" s="801"/>
      <c r="H789" s="801"/>
      <c r="I789" s="803" t="s">
        <v>854</v>
      </c>
      <c r="J789" s="789" t="s">
        <v>421</v>
      </c>
      <c r="K789" s="789" t="s">
        <v>855</v>
      </c>
      <c r="L789" s="804">
        <v>10</v>
      </c>
      <c r="M789" s="805">
        <v>45809</v>
      </c>
      <c r="N789" s="805">
        <v>46568</v>
      </c>
      <c r="O789" s="791">
        <f t="shared" si="28"/>
        <v>108.42857142857143</v>
      </c>
      <c r="P789" s="790">
        <v>0</v>
      </c>
      <c r="Q789" s="815" t="s">
        <v>2062</v>
      </c>
      <c r="R789" s="95">
        <f t="shared" si="27"/>
        <v>0</v>
      </c>
      <c r="S789" s="794" t="str">
        <f t="array" aca="1" ref="S789" ca="1">IF(ISNUMBER(R789),IF(R789=100%,"CUMPLIDA",IF(AND(ISNUMBER(N789),ISNUMBER(INDIRECT("FECHA_"&amp;$B789,1))), IF(N789&lt;=INDIRECT("FECHA_"&amp;$B789,1),"INCUMPLIDA","PROCESO"), "VERIFICAR FECHA")),"SIN VALOR AVANCE")</f>
        <v>PROCESO</v>
      </c>
    </row>
    <row r="790" spans="1:19" ht="180.75">
      <c r="A790" s="846" t="s">
        <v>19</v>
      </c>
      <c r="B790" s="785" t="s">
        <v>13</v>
      </c>
      <c r="C790" s="807"/>
      <c r="D790" s="807"/>
      <c r="E790" s="797"/>
      <c r="F790" s="796"/>
      <c r="G790" s="801"/>
      <c r="H790" s="801"/>
      <c r="I790" s="803" t="s">
        <v>857</v>
      </c>
      <c r="J790" s="789" t="s">
        <v>425</v>
      </c>
      <c r="K790" s="789" t="s">
        <v>426</v>
      </c>
      <c r="L790" s="804">
        <v>1</v>
      </c>
      <c r="M790" s="805">
        <v>45809</v>
      </c>
      <c r="N790" s="805">
        <v>46568</v>
      </c>
      <c r="O790" s="791">
        <f t="shared" si="28"/>
        <v>108.42857142857143</v>
      </c>
      <c r="P790" s="790">
        <v>0</v>
      </c>
      <c r="Q790" s="815" t="s">
        <v>2039</v>
      </c>
      <c r="R790" s="95">
        <f t="shared" si="27"/>
        <v>0</v>
      </c>
      <c r="S790" s="794" t="str">
        <f t="array" aca="1" ref="S790" ca="1">IF(ISNUMBER(R790),IF(R790=100%,"CUMPLIDA",IF(AND(ISNUMBER(N790),ISNUMBER(INDIRECT("FECHA_"&amp;$B790,1))), IF(N790&lt;=INDIRECT("FECHA_"&amp;$B790,1),"INCUMPLIDA","PROCESO"), "VERIFICAR FECHA")),"SIN VALOR AVANCE")</f>
        <v>PROCESO</v>
      </c>
    </row>
    <row r="791" spans="1:19" ht="300.75">
      <c r="A791" s="846" t="s">
        <v>19</v>
      </c>
      <c r="B791" s="785" t="s">
        <v>13</v>
      </c>
      <c r="C791" s="807"/>
      <c r="D791" s="807" t="s">
        <v>1973</v>
      </c>
      <c r="E791" s="800"/>
      <c r="F791" s="799"/>
      <c r="G791" s="801"/>
      <c r="H791" s="801" t="s">
        <v>3131</v>
      </c>
      <c r="I791" s="803" t="s">
        <v>858</v>
      </c>
      <c r="J791" s="789" t="s">
        <v>428</v>
      </c>
      <c r="K791" s="789" t="s">
        <v>429</v>
      </c>
      <c r="L791" s="804">
        <v>2</v>
      </c>
      <c r="M791" s="805">
        <v>45809</v>
      </c>
      <c r="N791" s="805">
        <v>46568</v>
      </c>
      <c r="O791" s="791">
        <f t="shared" si="28"/>
        <v>108.42857142857143</v>
      </c>
      <c r="P791" s="790">
        <v>0</v>
      </c>
      <c r="Q791" s="815" t="s">
        <v>2040</v>
      </c>
      <c r="R791" s="95">
        <f t="shared" si="27"/>
        <v>0</v>
      </c>
      <c r="S791" s="794" t="str">
        <f t="array" aca="1" ref="S791" ca="1">IF(ISNUMBER(R791),IF(R791=100%,"CUMPLIDA",IF(AND(ISNUMBER(N791),ISNUMBER(INDIRECT("FECHA_"&amp;$B791,1))), IF(N791&lt;=INDIRECT("FECHA_"&amp;$B791,1),"INCUMPLIDA","PROCESO"), "VERIFICAR FECHA")),"SIN VALOR AVANCE")</f>
        <v>PROCESO</v>
      </c>
    </row>
    <row r="792" spans="1:19" ht="75.75" customHeight="1">
      <c r="A792" s="846" t="s">
        <v>19</v>
      </c>
      <c r="B792" s="785" t="s">
        <v>13</v>
      </c>
      <c r="C792" s="807" t="s">
        <v>3132</v>
      </c>
      <c r="D792" s="807" t="s">
        <v>1973</v>
      </c>
      <c r="E792" s="788" t="s">
        <v>3133</v>
      </c>
      <c r="F792" s="787"/>
      <c r="G792" s="801"/>
      <c r="H792" s="801" t="s">
        <v>3134</v>
      </c>
      <c r="I792" s="801" t="s">
        <v>903</v>
      </c>
      <c r="J792" s="861" t="s">
        <v>831</v>
      </c>
      <c r="K792" s="789" t="s">
        <v>832</v>
      </c>
      <c r="L792" s="790">
        <v>1</v>
      </c>
      <c r="M792" s="806">
        <v>45231</v>
      </c>
      <c r="N792" s="806">
        <v>45504</v>
      </c>
      <c r="O792" s="791">
        <f t="shared" si="28"/>
        <v>39</v>
      </c>
      <c r="P792" s="790">
        <v>1</v>
      </c>
      <c r="Q792" s="815" t="s">
        <v>2021</v>
      </c>
      <c r="R792" s="95">
        <f t="shared" si="27"/>
        <v>1</v>
      </c>
      <c r="S792" s="794" t="str">
        <f t="array" aca="1" ref="S792" ca="1">IF(ISNUMBER(R792),IF(R792=100%,"CUMPLIDA",IF(AND(ISNUMBER(N792),ISNUMBER(INDIRECT("FECHA_"&amp;$B792,1))), IF(N792&lt;=INDIRECT("FECHA_"&amp;$B792,1),"INCUMPLIDA","PROCESO"), "VERIFICAR FECHA")),"SIN VALOR AVANCE")</f>
        <v>CUMPLIDA</v>
      </c>
    </row>
    <row r="793" spans="1:19" ht="330.75">
      <c r="A793" s="846" t="s">
        <v>19</v>
      </c>
      <c r="B793" s="785" t="s">
        <v>13</v>
      </c>
      <c r="C793" s="807"/>
      <c r="D793" s="807"/>
      <c r="E793" s="797"/>
      <c r="F793" s="796"/>
      <c r="G793" s="801"/>
      <c r="H793" s="801"/>
      <c r="I793" s="801"/>
      <c r="J793" s="861" t="s">
        <v>834</v>
      </c>
      <c r="K793" s="789" t="s">
        <v>835</v>
      </c>
      <c r="L793" s="790">
        <v>1</v>
      </c>
      <c r="M793" s="806">
        <v>45231</v>
      </c>
      <c r="N793" s="806">
        <v>45504</v>
      </c>
      <c r="O793" s="791">
        <f t="shared" si="28"/>
        <v>39</v>
      </c>
      <c r="P793" s="790">
        <v>1</v>
      </c>
      <c r="Q793" s="815" t="s">
        <v>2059</v>
      </c>
      <c r="R793" s="95">
        <f t="shared" si="27"/>
        <v>1</v>
      </c>
      <c r="S793" s="794" t="str">
        <f t="array" aca="1" ref="S793" ca="1">IF(ISNUMBER(R793),IF(R793=100%,"CUMPLIDA",IF(AND(ISNUMBER(N793),ISNUMBER(INDIRECT("FECHA_"&amp;$B793,1))), IF(N793&lt;=INDIRECT("FECHA_"&amp;$B793,1),"INCUMPLIDA","PROCESO"), "VERIFICAR FECHA")),"SIN VALOR AVANCE")</f>
        <v>CUMPLIDA</v>
      </c>
    </row>
    <row r="794" spans="1:19" ht="165.75">
      <c r="A794" s="846" t="s">
        <v>19</v>
      </c>
      <c r="B794" s="785" t="s">
        <v>13</v>
      </c>
      <c r="C794" s="807"/>
      <c r="D794" s="807"/>
      <c r="E794" s="797"/>
      <c r="F794" s="796"/>
      <c r="G794" s="801"/>
      <c r="H794" s="801"/>
      <c r="I794" s="803" t="s">
        <v>837</v>
      </c>
      <c r="J794" s="789" t="s">
        <v>838</v>
      </c>
      <c r="K794" s="789" t="s">
        <v>839</v>
      </c>
      <c r="L794" s="804">
        <v>1</v>
      </c>
      <c r="M794" s="805">
        <v>45323</v>
      </c>
      <c r="N794" s="805">
        <v>45747</v>
      </c>
      <c r="O794" s="791">
        <f t="shared" si="28"/>
        <v>60.571428571428569</v>
      </c>
      <c r="P794" s="790">
        <v>1</v>
      </c>
      <c r="Q794" s="815" t="s">
        <v>2060</v>
      </c>
      <c r="R794" s="95">
        <f t="shared" si="27"/>
        <v>1</v>
      </c>
      <c r="S794" s="794" t="str">
        <f t="array" aca="1" ref="S794" ca="1">IF(ISNUMBER(R794),IF(R794=100%,"CUMPLIDA",IF(AND(ISNUMBER(N794),ISNUMBER(INDIRECT("FECHA_"&amp;$B794,1))), IF(N794&lt;=INDIRECT("FECHA_"&amp;$B794,1),"INCUMPLIDA","PROCESO"), "VERIFICAR FECHA")),"SIN VALOR AVANCE")</f>
        <v>CUMPLIDA</v>
      </c>
    </row>
    <row r="795" spans="1:19" ht="75.75">
      <c r="A795" s="846" t="s">
        <v>19</v>
      </c>
      <c r="B795" s="785" t="s">
        <v>13</v>
      </c>
      <c r="C795" s="807"/>
      <c r="D795" s="807"/>
      <c r="E795" s="797"/>
      <c r="F795" s="796"/>
      <c r="G795" s="801"/>
      <c r="H795" s="801"/>
      <c r="I795" s="803" t="s">
        <v>841</v>
      </c>
      <c r="J795" s="789" t="s">
        <v>841</v>
      </c>
      <c r="K795" s="789" t="s">
        <v>842</v>
      </c>
      <c r="L795" s="804">
        <v>1</v>
      </c>
      <c r="M795" s="805">
        <v>45323</v>
      </c>
      <c r="N795" s="805">
        <v>45747</v>
      </c>
      <c r="O795" s="791">
        <f t="shared" si="28"/>
        <v>60.571428571428569</v>
      </c>
      <c r="P795" s="790">
        <v>1</v>
      </c>
      <c r="Q795" s="815" t="s">
        <v>3028</v>
      </c>
      <c r="R795" s="95">
        <f t="shared" si="27"/>
        <v>1</v>
      </c>
      <c r="S795" s="794" t="str">
        <f t="array" aca="1" ref="S795" ca="1">IF(ISNUMBER(R795),IF(R795=100%,"CUMPLIDA",IF(AND(ISNUMBER(N795),ISNUMBER(INDIRECT("FECHA_"&amp;$B795,1))), IF(N795&lt;=INDIRECT("FECHA_"&amp;$B795,1),"INCUMPLIDA","PROCESO"), "VERIFICAR FECHA")),"SIN VALOR AVANCE")</f>
        <v>CUMPLIDA</v>
      </c>
    </row>
    <row r="796" spans="1:19" ht="75.75">
      <c r="A796" s="846" t="s">
        <v>19</v>
      </c>
      <c r="B796" s="785" t="s">
        <v>13</v>
      </c>
      <c r="C796" s="807"/>
      <c r="D796" s="807"/>
      <c r="E796" s="797"/>
      <c r="F796" s="796"/>
      <c r="G796" s="801"/>
      <c r="H796" s="801"/>
      <c r="I796" s="803" t="s">
        <v>844</v>
      </c>
      <c r="J796" s="789" t="s">
        <v>845</v>
      </c>
      <c r="K796" s="789" t="s">
        <v>846</v>
      </c>
      <c r="L796" s="804">
        <v>1</v>
      </c>
      <c r="M796" s="805">
        <v>45231</v>
      </c>
      <c r="N796" s="805">
        <v>45747</v>
      </c>
      <c r="O796" s="791">
        <f t="shared" si="28"/>
        <v>73.714285714285708</v>
      </c>
      <c r="P796" s="790">
        <v>1</v>
      </c>
      <c r="Q796" s="815" t="s">
        <v>3028</v>
      </c>
      <c r="R796" s="95">
        <f t="shared" si="27"/>
        <v>1</v>
      </c>
      <c r="S796" s="794" t="str">
        <f t="array" aca="1" ref="S796" ca="1">IF(ISNUMBER(R796),IF(R796=100%,"CUMPLIDA",IF(AND(ISNUMBER(N796),ISNUMBER(INDIRECT("FECHA_"&amp;$B796,1))), IF(N796&lt;=INDIRECT("FECHA_"&amp;$B796,1),"INCUMPLIDA","PROCESO"), "VERIFICAR FECHA")),"SIN VALOR AVANCE")</f>
        <v>CUMPLIDA</v>
      </c>
    </row>
    <row r="797" spans="1:19" ht="165.75">
      <c r="A797" s="846" t="s">
        <v>19</v>
      </c>
      <c r="B797" s="785" t="s">
        <v>13</v>
      </c>
      <c r="C797" s="807"/>
      <c r="D797" s="807"/>
      <c r="E797" s="797"/>
      <c r="F797" s="796"/>
      <c r="G797" s="801"/>
      <c r="H797" s="801"/>
      <c r="I797" s="803" t="s">
        <v>847</v>
      </c>
      <c r="J797" s="789" t="s">
        <v>847</v>
      </c>
      <c r="K797" s="789" t="s">
        <v>1865</v>
      </c>
      <c r="L797" s="804">
        <v>1</v>
      </c>
      <c r="M797" s="805">
        <v>45323</v>
      </c>
      <c r="N797" s="805">
        <v>45747</v>
      </c>
      <c r="O797" s="791">
        <f t="shared" si="28"/>
        <v>60.571428571428569</v>
      </c>
      <c r="P797" s="790">
        <v>1</v>
      </c>
      <c r="Q797" s="815" t="s">
        <v>2060</v>
      </c>
      <c r="R797" s="95">
        <f t="shared" si="27"/>
        <v>1</v>
      </c>
      <c r="S797" s="794" t="str">
        <f t="array" aca="1" ref="S797" ca="1">IF(ISNUMBER(R797),IF(R797=100%,"CUMPLIDA",IF(AND(ISNUMBER(N797),ISNUMBER(INDIRECT("FECHA_"&amp;$B797,1))), IF(N797&lt;=INDIRECT("FECHA_"&amp;$B797,1),"INCUMPLIDA","PROCESO"), "VERIFICAR FECHA")),"SIN VALOR AVANCE")</f>
        <v>CUMPLIDA</v>
      </c>
    </row>
    <row r="798" spans="1:19" ht="75.75">
      <c r="A798" s="846" t="s">
        <v>19</v>
      </c>
      <c r="B798" s="785" t="s">
        <v>13</v>
      </c>
      <c r="C798" s="807"/>
      <c r="D798" s="807"/>
      <c r="E798" s="797"/>
      <c r="F798" s="796"/>
      <c r="G798" s="801"/>
      <c r="H798" s="801"/>
      <c r="I798" s="803" t="s">
        <v>2025</v>
      </c>
      <c r="J798" s="789" t="s">
        <v>2025</v>
      </c>
      <c r="K798" s="789" t="s">
        <v>850</v>
      </c>
      <c r="L798" s="804">
        <v>1</v>
      </c>
      <c r="M798" s="805">
        <v>45231</v>
      </c>
      <c r="N798" s="805">
        <v>45747</v>
      </c>
      <c r="O798" s="791">
        <f t="shared" si="28"/>
        <v>73.714285714285708</v>
      </c>
      <c r="P798" s="790">
        <v>1</v>
      </c>
      <c r="Q798" s="815" t="s">
        <v>3028</v>
      </c>
      <c r="R798" s="95">
        <f t="shared" si="27"/>
        <v>1</v>
      </c>
      <c r="S798" s="794" t="str">
        <f t="array" aca="1" ref="S798" ca="1">IF(ISNUMBER(R798),IF(R798=100%,"CUMPLIDA",IF(AND(ISNUMBER(N798),ISNUMBER(INDIRECT("FECHA_"&amp;$B798,1))), IF(N798&lt;=INDIRECT("FECHA_"&amp;$B798,1),"INCUMPLIDA","PROCESO"), "VERIFICAR FECHA")),"SIN VALOR AVANCE")</f>
        <v>CUMPLIDA</v>
      </c>
    </row>
    <row r="799" spans="1:19" ht="240.75">
      <c r="A799" s="846" t="s">
        <v>19</v>
      </c>
      <c r="B799" s="785" t="s">
        <v>13</v>
      </c>
      <c r="C799" s="807"/>
      <c r="D799" s="807"/>
      <c r="E799" s="797"/>
      <c r="F799" s="796"/>
      <c r="G799" s="801"/>
      <c r="H799" s="801"/>
      <c r="I799" s="803" t="s">
        <v>2026</v>
      </c>
      <c r="J799" s="789" t="s">
        <v>2026</v>
      </c>
      <c r="K799" s="789" t="s">
        <v>977</v>
      </c>
      <c r="L799" s="804">
        <v>1</v>
      </c>
      <c r="M799" s="805">
        <v>45231</v>
      </c>
      <c r="N799" s="805">
        <v>45808</v>
      </c>
      <c r="O799" s="791">
        <f t="shared" si="28"/>
        <v>82.428571428571431</v>
      </c>
      <c r="P799" s="790">
        <v>1</v>
      </c>
      <c r="Q799" s="815" t="s">
        <v>2068</v>
      </c>
      <c r="R799" s="95">
        <f t="shared" si="27"/>
        <v>1</v>
      </c>
      <c r="S799" s="794" t="str">
        <f t="array" aca="1" ref="S799" ca="1">IF(ISNUMBER(R799),IF(R799=100%,"CUMPLIDA",IF(AND(ISNUMBER(N799),ISNUMBER(INDIRECT("FECHA_"&amp;$B799,1))), IF(N799&lt;=INDIRECT("FECHA_"&amp;$B799,1),"INCUMPLIDA","PROCESO"), "VERIFICAR FECHA")),"SIN VALOR AVANCE")</f>
        <v>CUMPLIDA</v>
      </c>
    </row>
    <row r="800" spans="1:19" ht="210.75">
      <c r="A800" s="846" t="s">
        <v>19</v>
      </c>
      <c r="B800" s="785" t="s">
        <v>13</v>
      </c>
      <c r="C800" s="807"/>
      <c r="D800" s="807"/>
      <c r="E800" s="797"/>
      <c r="F800" s="796"/>
      <c r="G800" s="801"/>
      <c r="H800" s="801"/>
      <c r="I800" s="803" t="s">
        <v>854</v>
      </c>
      <c r="J800" s="789" t="s">
        <v>421</v>
      </c>
      <c r="K800" s="789" t="s">
        <v>855</v>
      </c>
      <c r="L800" s="804">
        <v>10</v>
      </c>
      <c r="M800" s="805">
        <v>45809</v>
      </c>
      <c r="N800" s="805">
        <v>46568</v>
      </c>
      <c r="O800" s="791">
        <f t="shared" si="28"/>
        <v>108.42857142857143</v>
      </c>
      <c r="P800" s="790">
        <v>0</v>
      </c>
      <c r="Q800" s="815" t="s">
        <v>3135</v>
      </c>
      <c r="R800" s="95">
        <f t="shared" si="27"/>
        <v>0</v>
      </c>
      <c r="S800" s="794" t="str">
        <f t="array" aca="1" ref="S800" ca="1">IF(ISNUMBER(R800),IF(R800=100%,"CUMPLIDA",IF(AND(ISNUMBER(N800),ISNUMBER(INDIRECT("FECHA_"&amp;$B800,1))), IF(N800&lt;=INDIRECT("FECHA_"&amp;$B800,1),"INCUMPLIDA","PROCESO"), "VERIFICAR FECHA")),"SIN VALOR AVANCE")</f>
        <v>PROCESO</v>
      </c>
    </row>
    <row r="801" spans="1:19" ht="165.75">
      <c r="A801" s="846" t="s">
        <v>19</v>
      </c>
      <c r="B801" s="785" t="s">
        <v>13</v>
      </c>
      <c r="C801" s="807"/>
      <c r="D801" s="807"/>
      <c r="E801" s="797"/>
      <c r="F801" s="796"/>
      <c r="G801" s="801"/>
      <c r="H801" s="801"/>
      <c r="I801" s="803" t="s">
        <v>857</v>
      </c>
      <c r="J801" s="789" t="s">
        <v>425</v>
      </c>
      <c r="K801" s="789" t="s">
        <v>426</v>
      </c>
      <c r="L801" s="804">
        <v>1</v>
      </c>
      <c r="M801" s="805">
        <v>45809</v>
      </c>
      <c r="N801" s="805">
        <v>46568</v>
      </c>
      <c r="O801" s="791">
        <f t="shared" si="28"/>
        <v>108.42857142857143</v>
      </c>
      <c r="P801" s="790">
        <v>0</v>
      </c>
      <c r="Q801" s="815" t="s">
        <v>3136</v>
      </c>
      <c r="R801" s="95">
        <f t="shared" si="27"/>
        <v>0</v>
      </c>
      <c r="S801" s="794" t="str">
        <f t="array" aca="1" ref="S801" ca="1">IF(ISNUMBER(R801),IF(R801=100%,"CUMPLIDA",IF(AND(ISNUMBER(N801),ISNUMBER(INDIRECT("FECHA_"&amp;$B801,1))), IF(N801&lt;=INDIRECT("FECHA_"&amp;$B801,1),"INCUMPLIDA","PROCESO"), "VERIFICAR FECHA")),"SIN VALOR AVANCE")</f>
        <v>PROCESO</v>
      </c>
    </row>
    <row r="802" spans="1:19" ht="300.75">
      <c r="A802" s="846" t="s">
        <v>19</v>
      </c>
      <c r="B802" s="785" t="s">
        <v>13</v>
      </c>
      <c r="C802" s="807"/>
      <c r="D802" s="807" t="s">
        <v>1973</v>
      </c>
      <c r="E802" s="800"/>
      <c r="F802" s="799"/>
      <c r="G802" s="801"/>
      <c r="H802" s="801" t="s">
        <v>3134</v>
      </c>
      <c r="I802" s="803" t="s">
        <v>858</v>
      </c>
      <c r="J802" s="789" t="s">
        <v>428</v>
      </c>
      <c r="K802" s="789" t="s">
        <v>429</v>
      </c>
      <c r="L802" s="804">
        <v>2</v>
      </c>
      <c r="M802" s="805">
        <v>45809</v>
      </c>
      <c r="N802" s="805">
        <v>46568</v>
      </c>
      <c r="O802" s="791">
        <f t="shared" si="28"/>
        <v>108.42857142857143</v>
      </c>
      <c r="P802" s="790">
        <v>0</v>
      </c>
      <c r="Q802" s="815" t="s">
        <v>2040</v>
      </c>
      <c r="R802" s="95">
        <f t="shared" si="27"/>
        <v>0</v>
      </c>
      <c r="S802" s="794" t="str">
        <f t="array" aca="1" ref="S802" ca="1">IF(ISNUMBER(R802),IF(R802=100%,"CUMPLIDA",IF(AND(ISNUMBER(N802),ISNUMBER(INDIRECT("FECHA_"&amp;$B802,1))), IF(N802&lt;=INDIRECT("FECHA_"&amp;$B802,1),"INCUMPLIDA","PROCESO"), "VERIFICAR FECHA")),"SIN VALOR AVANCE")</f>
        <v>PROCESO</v>
      </c>
    </row>
    <row r="803" spans="1:19" ht="105.75">
      <c r="A803" s="846" t="s">
        <v>19</v>
      </c>
      <c r="B803" s="785" t="s">
        <v>13</v>
      </c>
      <c r="C803" s="807" t="s">
        <v>3137</v>
      </c>
      <c r="D803" s="807" t="s">
        <v>1973</v>
      </c>
      <c r="E803" s="788" t="s">
        <v>3138</v>
      </c>
      <c r="F803" s="787"/>
      <c r="G803" s="801"/>
      <c r="H803" s="801" t="s">
        <v>3139</v>
      </c>
      <c r="I803" s="803" t="s">
        <v>3140</v>
      </c>
      <c r="J803" s="789" t="s">
        <v>3141</v>
      </c>
      <c r="K803" s="789" t="s">
        <v>3142</v>
      </c>
      <c r="L803" s="790">
        <v>2</v>
      </c>
      <c r="M803" s="806">
        <v>44378</v>
      </c>
      <c r="N803" s="806">
        <v>44561</v>
      </c>
      <c r="O803" s="791">
        <f t="shared" si="28"/>
        <v>26.142857142857142</v>
      </c>
      <c r="P803" s="790">
        <v>2</v>
      </c>
      <c r="Q803" s="789" t="s">
        <v>3143</v>
      </c>
      <c r="R803" s="95">
        <f t="shared" si="27"/>
        <v>1</v>
      </c>
      <c r="S803" s="794" t="str">
        <f t="array" aca="1" ref="S803" ca="1">IF(ISNUMBER(R803),IF(R803=100%,"CUMPLIDA",IF(AND(ISNUMBER(N803),ISNUMBER(INDIRECT("FECHA_"&amp;$B803,1))), IF(N803&lt;=INDIRECT("FECHA_"&amp;$B803,1),"INCUMPLIDA","PROCESO"), "VERIFICAR FECHA")),"SIN VALOR AVANCE")</f>
        <v>CUMPLIDA</v>
      </c>
    </row>
    <row r="804" spans="1:19" ht="255.75">
      <c r="A804" s="846" t="s">
        <v>19</v>
      </c>
      <c r="B804" s="785" t="s">
        <v>13</v>
      </c>
      <c r="C804" s="807"/>
      <c r="D804" s="807" t="s">
        <v>1973</v>
      </c>
      <c r="E804" s="800"/>
      <c r="F804" s="799"/>
      <c r="G804" s="801"/>
      <c r="H804" s="801" t="s">
        <v>3139</v>
      </c>
      <c r="I804" s="803" t="s">
        <v>3140</v>
      </c>
      <c r="J804" s="789" t="s">
        <v>3144</v>
      </c>
      <c r="K804" s="789" t="s">
        <v>3145</v>
      </c>
      <c r="L804" s="790">
        <v>2</v>
      </c>
      <c r="M804" s="806">
        <v>45292</v>
      </c>
      <c r="N804" s="806">
        <v>46264</v>
      </c>
      <c r="O804" s="791">
        <f t="shared" si="28"/>
        <v>138.85714285714286</v>
      </c>
      <c r="P804" s="790">
        <v>0.8</v>
      </c>
      <c r="Q804" s="815" t="s">
        <v>3146</v>
      </c>
      <c r="R804" s="95">
        <f t="shared" si="27"/>
        <v>0.4</v>
      </c>
      <c r="S804" s="794" t="str">
        <f t="array" aca="1" ref="S804" ca="1">IF(ISNUMBER(R804),IF(R804=100%,"CUMPLIDA",IF(AND(ISNUMBER(N804),ISNUMBER(INDIRECT("FECHA_"&amp;$B804,1))), IF(N804&lt;=INDIRECT("FECHA_"&amp;$B804,1),"INCUMPLIDA","PROCESO"), "VERIFICAR FECHA")),"SIN VALOR AVANCE")</f>
        <v>PROCESO</v>
      </c>
    </row>
    <row r="805" spans="1:19" ht="75.75" customHeight="1">
      <c r="A805" s="846" t="s">
        <v>19</v>
      </c>
      <c r="B805" s="785" t="s">
        <v>13</v>
      </c>
      <c r="C805" s="807" t="s">
        <v>3147</v>
      </c>
      <c r="D805" s="807" t="s">
        <v>1973</v>
      </c>
      <c r="E805" s="788" t="s">
        <v>3148</v>
      </c>
      <c r="F805" s="787"/>
      <c r="G805" s="801"/>
      <c r="H805" s="801" t="s">
        <v>3149</v>
      </c>
      <c r="I805" s="801" t="s">
        <v>903</v>
      </c>
      <c r="J805" s="861" t="s">
        <v>831</v>
      </c>
      <c r="K805" s="789" t="s">
        <v>832</v>
      </c>
      <c r="L805" s="790">
        <v>1</v>
      </c>
      <c r="M805" s="806">
        <v>45231</v>
      </c>
      <c r="N805" s="806">
        <v>45504</v>
      </c>
      <c r="O805" s="791">
        <f t="shared" si="28"/>
        <v>39</v>
      </c>
      <c r="P805" s="790">
        <v>1</v>
      </c>
      <c r="Q805" s="815" t="s">
        <v>2021</v>
      </c>
      <c r="R805" s="95">
        <f t="shared" si="27"/>
        <v>1</v>
      </c>
      <c r="S805" s="794" t="str">
        <f t="array" aca="1" ref="S805" ca="1">IF(ISNUMBER(R805),IF(R805=100%,"CUMPLIDA",IF(AND(ISNUMBER(N805),ISNUMBER(INDIRECT("FECHA_"&amp;$B805,1))), IF(N805&lt;=INDIRECT("FECHA_"&amp;$B805,1),"INCUMPLIDA","PROCESO"), "VERIFICAR FECHA")),"SIN VALOR AVANCE")</f>
        <v>CUMPLIDA</v>
      </c>
    </row>
    <row r="806" spans="1:19" ht="330.75">
      <c r="A806" s="846" t="s">
        <v>19</v>
      </c>
      <c r="B806" s="785" t="s">
        <v>13</v>
      </c>
      <c r="C806" s="807"/>
      <c r="D806" s="807"/>
      <c r="E806" s="797"/>
      <c r="F806" s="796"/>
      <c r="G806" s="801"/>
      <c r="H806" s="801"/>
      <c r="I806" s="801"/>
      <c r="J806" s="861" t="s">
        <v>834</v>
      </c>
      <c r="K806" s="789" t="s">
        <v>835</v>
      </c>
      <c r="L806" s="790">
        <v>1</v>
      </c>
      <c r="M806" s="806">
        <v>45231</v>
      </c>
      <c r="N806" s="806">
        <v>45504</v>
      </c>
      <c r="O806" s="791">
        <f t="shared" si="28"/>
        <v>39</v>
      </c>
      <c r="P806" s="790">
        <v>1</v>
      </c>
      <c r="Q806" s="815" t="s">
        <v>2059</v>
      </c>
      <c r="R806" s="95">
        <f t="shared" si="27"/>
        <v>1</v>
      </c>
      <c r="S806" s="794" t="str">
        <f t="array" aca="1" ref="S806" ca="1">IF(ISNUMBER(R806),IF(R806=100%,"CUMPLIDA",IF(AND(ISNUMBER(N806),ISNUMBER(INDIRECT("FECHA_"&amp;$B806,1))), IF(N806&lt;=INDIRECT("FECHA_"&amp;$B806,1),"INCUMPLIDA","PROCESO"), "VERIFICAR FECHA")),"SIN VALOR AVANCE")</f>
        <v>CUMPLIDA</v>
      </c>
    </row>
    <row r="807" spans="1:19" ht="165.75">
      <c r="A807" s="846" t="s">
        <v>19</v>
      </c>
      <c r="B807" s="785" t="s">
        <v>13</v>
      </c>
      <c r="C807" s="807"/>
      <c r="D807" s="807"/>
      <c r="E807" s="797"/>
      <c r="F807" s="796"/>
      <c r="G807" s="801"/>
      <c r="H807" s="801"/>
      <c r="I807" s="803" t="s">
        <v>837</v>
      </c>
      <c r="J807" s="789" t="s">
        <v>838</v>
      </c>
      <c r="K807" s="789" t="s">
        <v>839</v>
      </c>
      <c r="L807" s="804">
        <v>1</v>
      </c>
      <c r="M807" s="805">
        <v>45323</v>
      </c>
      <c r="N807" s="805">
        <v>45747</v>
      </c>
      <c r="O807" s="791">
        <f t="shared" si="28"/>
        <v>60.571428571428569</v>
      </c>
      <c r="P807" s="790">
        <v>1</v>
      </c>
      <c r="Q807" s="815" t="s">
        <v>2060</v>
      </c>
      <c r="R807" s="95">
        <f t="shared" si="27"/>
        <v>1</v>
      </c>
      <c r="S807" s="794" t="str">
        <f t="array" aca="1" ref="S807" ca="1">IF(ISNUMBER(R807),IF(R807=100%,"CUMPLIDA",IF(AND(ISNUMBER(N807),ISNUMBER(INDIRECT("FECHA_"&amp;$B807,1))), IF(N807&lt;=INDIRECT("FECHA_"&amp;$B807,1),"INCUMPLIDA","PROCESO"), "VERIFICAR FECHA")),"SIN VALOR AVANCE")</f>
        <v>CUMPLIDA</v>
      </c>
    </row>
    <row r="808" spans="1:19" ht="90.75">
      <c r="A808" s="846" t="s">
        <v>19</v>
      </c>
      <c r="B808" s="785" t="s">
        <v>13</v>
      </c>
      <c r="C808" s="807"/>
      <c r="D808" s="807"/>
      <c r="E808" s="797"/>
      <c r="F808" s="796"/>
      <c r="G808" s="801"/>
      <c r="H808" s="801"/>
      <c r="I808" s="803" t="s">
        <v>841</v>
      </c>
      <c r="J808" s="789" t="s">
        <v>841</v>
      </c>
      <c r="K808" s="789" t="s">
        <v>842</v>
      </c>
      <c r="L808" s="804">
        <v>1</v>
      </c>
      <c r="M808" s="805">
        <v>45323</v>
      </c>
      <c r="N808" s="805">
        <v>45747</v>
      </c>
      <c r="O808" s="791">
        <f t="shared" si="28"/>
        <v>60.571428571428569</v>
      </c>
      <c r="P808" s="790">
        <v>1</v>
      </c>
      <c r="Q808" s="815" t="s">
        <v>2977</v>
      </c>
      <c r="R808" s="95">
        <f t="shared" si="27"/>
        <v>1</v>
      </c>
      <c r="S808" s="794" t="str">
        <f t="array" aca="1" ref="S808" ca="1">IF(ISNUMBER(R808),IF(R808=100%,"CUMPLIDA",IF(AND(ISNUMBER(N808),ISNUMBER(INDIRECT("FECHA_"&amp;$B808,1))), IF(N808&lt;=INDIRECT("FECHA_"&amp;$B808,1),"INCUMPLIDA","PROCESO"), "VERIFICAR FECHA")),"SIN VALOR AVANCE")</f>
        <v>CUMPLIDA</v>
      </c>
    </row>
    <row r="809" spans="1:19" ht="90.75">
      <c r="A809" s="846" t="s">
        <v>19</v>
      </c>
      <c r="B809" s="785" t="s">
        <v>13</v>
      </c>
      <c r="C809" s="807"/>
      <c r="D809" s="807"/>
      <c r="E809" s="797"/>
      <c r="F809" s="796"/>
      <c r="G809" s="801"/>
      <c r="H809" s="801"/>
      <c r="I809" s="803" t="s">
        <v>844</v>
      </c>
      <c r="J809" s="789" t="s">
        <v>845</v>
      </c>
      <c r="K809" s="789" t="s">
        <v>846</v>
      </c>
      <c r="L809" s="804">
        <v>1</v>
      </c>
      <c r="M809" s="805">
        <v>45231</v>
      </c>
      <c r="N809" s="805">
        <v>45747</v>
      </c>
      <c r="O809" s="791">
        <f t="shared" si="28"/>
        <v>73.714285714285708</v>
      </c>
      <c r="P809" s="790">
        <v>1</v>
      </c>
      <c r="Q809" s="815" t="s">
        <v>2977</v>
      </c>
      <c r="R809" s="95">
        <f t="shared" si="27"/>
        <v>1</v>
      </c>
      <c r="S809" s="794" t="str">
        <f t="array" aca="1" ref="S809" ca="1">IF(ISNUMBER(R809),IF(R809=100%,"CUMPLIDA",IF(AND(ISNUMBER(N809),ISNUMBER(INDIRECT("FECHA_"&amp;$B809,1))), IF(N809&lt;=INDIRECT("FECHA_"&amp;$B809,1),"INCUMPLIDA","PROCESO"), "VERIFICAR FECHA")),"SIN VALOR AVANCE")</f>
        <v>CUMPLIDA</v>
      </c>
    </row>
    <row r="810" spans="1:19" ht="165.75">
      <c r="A810" s="846" t="s">
        <v>19</v>
      </c>
      <c r="B810" s="785" t="s">
        <v>13</v>
      </c>
      <c r="C810" s="807"/>
      <c r="D810" s="807"/>
      <c r="E810" s="797"/>
      <c r="F810" s="796"/>
      <c r="G810" s="801"/>
      <c r="H810" s="801"/>
      <c r="I810" s="803" t="s">
        <v>847</v>
      </c>
      <c r="J810" s="789" t="s">
        <v>847</v>
      </c>
      <c r="K810" s="789" t="s">
        <v>1865</v>
      </c>
      <c r="L810" s="804">
        <v>1</v>
      </c>
      <c r="M810" s="805">
        <v>45323</v>
      </c>
      <c r="N810" s="805">
        <v>45747</v>
      </c>
      <c r="O810" s="791">
        <f t="shared" si="28"/>
        <v>60.571428571428569</v>
      </c>
      <c r="P810" s="790">
        <v>1</v>
      </c>
      <c r="Q810" s="815" t="s">
        <v>2060</v>
      </c>
      <c r="R810" s="95">
        <f t="shared" si="27"/>
        <v>1</v>
      </c>
      <c r="S810" s="794" t="str">
        <f t="array" aca="1" ref="S810" ca="1">IF(ISNUMBER(R810),IF(R810=100%,"CUMPLIDA",IF(AND(ISNUMBER(N810),ISNUMBER(INDIRECT("FECHA_"&amp;$B810,1))), IF(N810&lt;=INDIRECT("FECHA_"&amp;$B810,1),"INCUMPLIDA","PROCESO"), "VERIFICAR FECHA")),"SIN VALOR AVANCE")</f>
        <v>CUMPLIDA</v>
      </c>
    </row>
    <row r="811" spans="1:19" ht="90.75">
      <c r="A811" s="846" t="s">
        <v>19</v>
      </c>
      <c r="B811" s="785" t="s">
        <v>13</v>
      </c>
      <c r="C811" s="807"/>
      <c r="D811" s="807"/>
      <c r="E811" s="797"/>
      <c r="F811" s="796"/>
      <c r="G811" s="801"/>
      <c r="H811" s="801"/>
      <c r="I811" s="803" t="s">
        <v>2025</v>
      </c>
      <c r="J811" s="789" t="s">
        <v>2025</v>
      </c>
      <c r="K811" s="789" t="s">
        <v>850</v>
      </c>
      <c r="L811" s="804">
        <v>1</v>
      </c>
      <c r="M811" s="805">
        <v>45231</v>
      </c>
      <c r="N811" s="805">
        <v>45747</v>
      </c>
      <c r="O811" s="791">
        <f t="shared" si="28"/>
        <v>73.714285714285708</v>
      </c>
      <c r="P811" s="790">
        <v>1</v>
      </c>
      <c r="Q811" s="815" t="s">
        <v>2977</v>
      </c>
      <c r="R811" s="95">
        <f t="shared" si="27"/>
        <v>1</v>
      </c>
      <c r="S811" s="794" t="str">
        <f t="array" aca="1" ref="S811" ca="1">IF(ISNUMBER(R811),IF(R811=100%,"CUMPLIDA",IF(AND(ISNUMBER(N811),ISNUMBER(INDIRECT("FECHA_"&amp;$B811,1))), IF(N811&lt;=INDIRECT("FECHA_"&amp;$B811,1),"INCUMPLIDA","PROCESO"), "VERIFICAR FECHA")),"SIN VALOR AVANCE")</f>
        <v>CUMPLIDA</v>
      </c>
    </row>
    <row r="812" spans="1:19" ht="255.75">
      <c r="A812" s="846" t="s">
        <v>19</v>
      </c>
      <c r="B812" s="785" t="s">
        <v>13</v>
      </c>
      <c r="C812" s="807"/>
      <c r="D812" s="807"/>
      <c r="E812" s="797"/>
      <c r="F812" s="796"/>
      <c r="G812" s="801"/>
      <c r="H812" s="801"/>
      <c r="I812" s="803" t="s">
        <v>2026</v>
      </c>
      <c r="J812" s="789" t="s">
        <v>2026</v>
      </c>
      <c r="K812" s="789" t="s">
        <v>977</v>
      </c>
      <c r="L812" s="804">
        <v>1</v>
      </c>
      <c r="M812" s="805">
        <v>45231</v>
      </c>
      <c r="N812" s="805">
        <v>45808</v>
      </c>
      <c r="O812" s="791">
        <f t="shared" si="28"/>
        <v>82.428571428571431</v>
      </c>
      <c r="P812" s="790">
        <v>1</v>
      </c>
      <c r="Q812" s="815" t="s">
        <v>2037</v>
      </c>
      <c r="R812" s="95">
        <f t="shared" si="27"/>
        <v>1</v>
      </c>
      <c r="S812" s="794" t="str">
        <f t="array" aca="1" ref="S812" ca="1">IF(ISNUMBER(R812),IF(R812=100%,"CUMPLIDA",IF(AND(ISNUMBER(N812),ISNUMBER(INDIRECT("FECHA_"&amp;$B812,1))), IF(N812&lt;=INDIRECT("FECHA_"&amp;$B812,1),"INCUMPLIDA","PROCESO"), "VERIFICAR FECHA")),"SIN VALOR AVANCE")</f>
        <v>CUMPLIDA</v>
      </c>
    </row>
    <row r="813" spans="1:19" ht="180.75">
      <c r="A813" s="846" t="s">
        <v>19</v>
      </c>
      <c r="B813" s="785" t="s">
        <v>13</v>
      </c>
      <c r="C813" s="807"/>
      <c r="D813" s="807"/>
      <c r="E813" s="797"/>
      <c r="F813" s="796"/>
      <c r="G813" s="801"/>
      <c r="H813" s="801"/>
      <c r="I813" s="803" t="s">
        <v>854</v>
      </c>
      <c r="J813" s="789" t="s">
        <v>421</v>
      </c>
      <c r="K813" s="789" t="s">
        <v>855</v>
      </c>
      <c r="L813" s="804">
        <v>10</v>
      </c>
      <c r="M813" s="805">
        <v>45809</v>
      </c>
      <c r="N813" s="805">
        <v>46568</v>
      </c>
      <c r="O813" s="791">
        <f t="shared" si="28"/>
        <v>108.42857142857143</v>
      </c>
      <c r="P813" s="790">
        <v>0</v>
      </c>
      <c r="Q813" s="815" t="s">
        <v>2062</v>
      </c>
      <c r="R813" s="95">
        <f t="shared" si="27"/>
        <v>0</v>
      </c>
      <c r="S813" s="794" t="str">
        <f t="array" aca="1" ref="S813" ca="1">IF(ISNUMBER(R813),IF(R813=100%,"CUMPLIDA",IF(AND(ISNUMBER(N813),ISNUMBER(INDIRECT("FECHA_"&amp;$B813,1))), IF(N813&lt;=INDIRECT("FECHA_"&amp;$B813,1),"INCUMPLIDA","PROCESO"), "VERIFICAR FECHA")),"SIN VALOR AVANCE")</f>
        <v>PROCESO</v>
      </c>
    </row>
    <row r="814" spans="1:19" ht="180.75">
      <c r="A814" s="846" t="s">
        <v>19</v>
      </c>
      <c r="B814" s="785" t="s">
        <v>13</v>
      </c>
      <c r="C814" s="807"/>
      <c r="D814" s="807"/>
      <c r="E814" s="797"/>
      <c r="F814" s="796"/>
      <c r="G814" s="801"/>
      <c r="H814" s="801"/>
      <c r="I814" s="803" t="s">
        <v>857</v>
      </c>
      <c r="J814" s="789" t="s">
        <v>425</v>
      </c>
      <c r="K814" s="789" t="s">
        <v>426</v>
      </c>
      <c r="L814" s="804">
        <v>1</v>
      </c>
      <c r="M814" s="805">
        <v>45809</v>
      </c>
      <c r="N814" s="805">
        <v>46568</v>
      </c>
      <c r="O814" s="791">
        <f t="shared" si="28"/>
        <v>108.42857142857143</v>
      </c>
      <c r="P814" s="790">
        <v>0</v>
      </c>
      <c r="Q814" s="815" t="s">
        <v>2039</v>
      </c>
      <c r="R814" s="95">
        <f t="shared" si="27"/>
        <v>0</v>
      </c>
      <c r="S814" s="794" t="str">
        <f t="array" aca="1" ref="S814" ca="1">IF(ISNUMBER(R814),IF(R814=100%,"CUMPLIDA",IF(AND(ISNUMBER(N814),ISNUMBER(INDIRECT("FECHA_"&amp;$B814,1))), IF(N814&lt;=INDIRECT("FECHA_"&amp;$B814,1),"INCUMPLIDA","PROCESO"), "VERIFICAR FECHA")),"SIN VALOR AVANCE")</f>
        <v>PROCESO</v>
      </c>
    </row>
    <row r="815" spans="1:19" ht="300.75">
      <c r="A815" s="846" t="s">
        <v>19</v>
      </c>
      <c r="B815" s="785" t="s">
        <v>13</v>
      </c>
      <c r="C815" s="807"/>
      <c r="D815" s="807" t="s">
        <v>1973</v>
      </c>
      <c r="E815" s="800"/>
      <c r="F815" s="799"/>
      <c r="G815" s="801"/>
      <c r="H815" s="801" t="s">
        <v>3149</v>
      </c>
      <c r="I815" s="803" t="s">
        <v>858</v>
      </c>
      <c r="J815" s="789" t="s">
        <v>428</v>
      </c>
      <c r="K815" s="789" t="s">
        <v>429</v>
      </c>
      <c r="L815" s="804">
        <v>2</v>
      </c>
      <c r="M815" s="805">
        <v>45809</v>
      </c>
      <c r="N815" s="805">
        <v>46568</v>
      </c>
      <c r="O815" s="791">
        <f t="shared" si="28"/>
        <v>108.42857142857143</v>
      </c>
      <c r="P815" s="790">
        <v>0</v>
      </c>
      <c r="Q815" s="815" t="s">
        <v>2040</v>
      </c>
      <c r="R815" s="95">
        <f t="shared" si="27"/>
        <v>0</v>
      </c>
      <c r="S815" s="794" t="str">
        <f t="array" aca="1" ref="S815" ca="1">IF(ISNUMBER(R815),IF(R815=100%,"CUMPLIDA",IF(AND(ISNUMBER(N815),ISNUMBER(INDIRECT("FECHA_"&amp;$B815,1))), IF(N815&lt;=INDIRECT("FECHA_"&amp;$B815,1),"INCUMPLIDA","PROCESO"), "VERIFICAR FECHA")),"SIN VALOR AVANCE")</f>
        <v>PROCESO</v>
      </c>
    </row>
    <row r="816" spans="1:19" ht="210.75">
      <c r="A816" s="846" t="s">
        <v>19</v>
      </c>
      <c r="B816" s="785" t="s">
        <v>13</v>
      </c>
      <c r="C816" s="807" t="s">
        <v>3150</v>
      </c>
      <c r="D816" s="807" t="s">
        <v>3151</v>
      </c>
      <c r="E816" s="435" t="s">
        <v>3152</v>
      </c>
      <c r="F816" s="436"/>
      <c r="G816" s="435"/>
      <c r="H816" s="801" t="s">
        <v>3153</v>
      </c>
      <c r="I816" s="801" t="s">
        <v>969</v>
      </c>
      <c r="J816" s="789" t="s">
        <v>3154</v>
      </c>
      <c r="K816" s="789" t="s">
        <v>922</v>
      </c>
      <c r="L816" s="790">
        <v>1</v>
      </c>
      <c r="M816" s="806">
        <v>44743</v>
      </c>
      <c r="N816" s="806">
        <v>44834</v>
      </c>
      <c r="O816" s="791">
        <f t="shared" si="28"/>
        <v>13</v>
      </c>
      <c r="P816" s="790">
        <v>1</v>
      </c>
      <c r="Q816" s="789" t="s">
        <v>3155</v>
      </c>
      <c r="R816" s="95">
        <f t="shared" si="27"/>
        <v>1</v>
      </c>
      <c r="S816" s="794" t="str">
        <f t="array" aca="1" ref="S816" ca="1">IF(ISNUMBER(R816),IF(R816=100%,"CUMPLIDA",IF(AND(ISNUMBER(N816),ISNUMBER(INDIRECT("FECHA_"&amp;$B816,1))), IF(N816&lt;=INDIRECT("FECHA_"&amp;$B816,1),"INCUMPLIDA","PROCESO"), "VERIFICAR FECHA")),"SIN VALOR AVANCE")</f>
        <v>CUMPLIDA</v>
      </c>
    </row>
    <row r="817" spans="1:19" ht="330.75">
      <c r="A817" s="846" t="s">
        <v>19</v>
      </c>
      <c r="B817" s="785" t="s">
        <v>13</v>
      </c>
      <c r="C817" s="807"/>
      <c r="D817" s="807"/>
      <c r="E817" s="435"/>
      <c r="F817" s="436"/>
      <c r="G817" s="435"/>
      <c r="H817" s="801"/>
      <c r="I817" s="801"/>
      <c r="J817" s="789" t="s">
        <v>3156</v>
      </c>
      <c r="K817" s="789" t="s">
        <v>970</v>
      </c>
      <c r="L817" s="829">
        <v>1</v>
      </c>
      <c r="M817" s="806">
        <v>46204</v>
      </c>
      <c r="N817" s="879">
        <v>46446</v>
      </c>
      <c r="O817" s="791">
        <f t="shared" si="28"/>
        <v>34.571428571428569</v>
      </c>
      <c r="P817" s="790">
        <v>0</v>
      </c>
      <c r="Q817" s="789" t="s">
        <v>3157</v>
      </c>
      <c r="R817" s="95">
        <f t="shared" si="27"/>
        <v>0</v>
      </c>
      <c r="S817" s="794" t="str">
        <f t="array" aca="1" ref="S817" ca="1">IF(ISNUMBER(R817),IF(R817=100%,"CUMPLIDA",IF(AND(ISNUMBER(N817),ISNUMBER(INDIRECT("FECHA_"&amp;$B817,1))), IF(N817&lt;=INDIRECT("FECHA_"&amp;$B817,1),"INCUMPLIDA","PROCESO"), "VERIFICAR FECHA")),"SIN VALOR AVANCE")</f>
        <v>PROCESO</v>
      </c>
    </row>
    <row r="818" spans="1:19" ht="75.75" customHeight="1">
      <c r="A818" s="846" t="s">
        <v>19</v>
      </c>
      <c r="B818" s="785" t="s">
        <v>13</v>
      </c>
      <c r="C818" s="807" t="s">
        <v>3150</v>
      </c>
      <c r="D818" s="807" t="s">
        <v>3158</v>
      </c>
      <c r="E818" s="801" t="s">
        <v>3159</v>
      </c>
      <c r="F818" s="802"/>
      <c r="G818" s="801"/>
      <c r="H818" s="435" t="s">
        <v>3160</v>
      </c>
      <c r="I818" s="801" t="s">
        <v>903</v>
      </c>
      <c r="J818" s="861" t="s">
        <v>831</v>
      </c>
      <c r="K818" s="789" t="s">
        <v>832</v>
      </c>
      <c r="L818" s="790">
        <v>1</v>
      </c>
      <c r="M818" s="806">
        <v>45231</v>
      </c>
      <c r="N818" s="806">
        <v>45504</v>
      </c>
      <c r="O818" s="791">
        <f t="shared" si="28"/>
        <v>39</v>
      </c>
      <c r="P818" s="790">
        <v>1</v>
      </c>
      <c r="Q818" s="815" t="s">
        <v>2021</v>
      </c>
      <c r="R818" s="95">
        <f t="shared" si="27"/>
        <v>1</v>
      </c>
      <c r="S818" s="794" t="str">
        <f t="array" aca="1" ref="S818" ca="1">IF(ISNUMBER(R818),IF(R818=100%,"CUMPLIDA",IF(AND(ISNUMBER(N818),ISNUMBER(INDIRECT("FECHA_"&amp;$B818,1))), IF(N818&lt;=INDIRECT("FECHA_"&amp;$B818,1),"INCUMPLIDA","PROCESO"), "VERIFICAR FECHA")),"SIN VALOR AVANCE")</f>
        <v>CUMPLIDA</v>
      </c>
    </row>
    <row r="819" spans="1:19" ht="330.75">
      <c r="A819" s="846" t="s">
        <v>19</v>
      </c>
      <c r="B819" s="785" t="s">
        <v>13</v>
      </c>
      <c r="C819" s="807"/>
      <c r="D819" s="807"/>
      <c r="E819" s="801"/>
      <c r="F819" s="802"/>
      <c r="G819" s="801"/>
      <c r="H819" s="435"/>
      <c r="I819" s="801"/>
      <c r="J819" s="861" t="s">
        <v>834</v>
      </c>
      <c r="K819" s="789" t="s">
        <v>835</v>
      </c>
      <c r="L819" s="790">
        <v>1</v>
      </c>
      <c r="M819" s="806">
        <v>45231</v>
      </c>
      <c r="N819" s="806">
        <v>45504</v>
      </c>
      <c r="O819" s="791">
        <f t="shared" si="28"/>
        <v>39</v>
      </c>
      <c r="P819" s="790">
        <v>1</v>
      </c>
      <c r="Q819" s="815" t="s">
        <v>2059</v>
      </c>
      <c r="R819" s="95">
        <f t="shared" si="27"/>
        <v>1</v>
      </c>
      <c r="S819" s="794" t="str">
        <f t="array" aca="1" ref="S819" ca="1">IF(ISNUMBER(R819),IF(R819=100%,"CUMPLIDA",IF(AND(ISNUMBER(N819),ISNUMBER(INDIRECT("FECHA_"&amp;$B819,1))), IF(N819&lt;=INDIRECT("FECHA_"&amp;$B819,1),"INCUMPLIDA","PROCESO"), "VERIFICAR FECHA")),"SIN VALOR AVANCE")</f>
        <v>CUMPLIDA</v>
      </c>
    </row>
    <row r="820" spans="1:19" ht="165.75">
      <c r="A820" s="846" t="s">
        <v>19</v>
      </c>
      <c r="B820" s="785" t="s">
        <v>13</v>
      </c>
      <c r="C820" s="807"/>
      <c r="D820" s="807"/>
      <c r="E820" s="801"/>
      <c r="F820" s="802"/>
      <c r="G820" s="801"/>
      <c r="H820" s="435"/>
      <c r="I820" s="803" t="s">
        <v>837</v>
      </c>
      <c r="J820" s="789" t="s">
        <v>838</v>
      </c>
      <c r="K820" s="789" t="s">
        <v>839</v>
      </c>
      <c r="L820" s="804">
        <v>1</v>
      </c>
      <c r="M820" s="805">
        <v>45323</v>
      </c>
      <c r="N820" s="805">
        <v>45747</v>
      </c>
      <c r="O820" s="791">
        <f t="shared" si="28"/>
        <v>60.571428571428569</v>
      </c>
      <c r="P820" s="790">
        <v>1</v>
      </c>
      <c r="Q820" s="815" t="s">
        <v>2060</v>
      </c>
      <c r="R820" s="95">
        <f t="shared" si="27"/>
        <v>1</v>
      </c>
      <c r="S820" s="794" t="str">
        <f t="array" aca="1" ref="S820" ca="1">IF(ISNUMBER(R820),IF(R820=100%,"CUMPLIDA",IF(AND(ISNUMBER(N820),ISNUMBER(INDIRECT("FECHA_"&amp;$B820,1))), IF(N820&lt;=INDIRECT("FECHA_"&amp;$B820,1),"INCUMPLIDA","PROCESO"), "VERIFICAR FECHA")),"SIN VALOR AVANCE")</f>
        <v>CUMPLIDA</v>
      </c>
    </row>
    <row r="821" spans="1:19" ht="90.75">
      <c r="A821" s="846" t="s">
        <v>19</v>
      </c>
      <c r="B821" s="785" t="s">
        <v>13</v>
      </c>
      <c r="C821" s="807"/>
      <c r="D821" s="807"/>
      <c r="E821" s="801"/>
      <c r="F821" s="802"/>
      <c r="G821" s="801"/>
      <c r="H821" s="435"/>
      <c r="I821" s="803" t="s">
        <v>841</v>
      </c>
      <c r="J821" s="789" t="s">
        <v>841</v>
      </c>
      <c r="K821" s="789" t="s">
        <v>842</v>
      </c>
      <c r="L821" s="804">
        <v>1</v>
      </c>
      <c r="M821" s="805">
        <v>45323</v>
      </c>
      <c r="N821" s="805">
        <v>45747</v>
      </c>
      <c r="O821" s="791">
        <f t="shared" si="28"/>
        <v>60.571428571428569</v>
      </c>
      <c r="P821" s="790">
        <v>1</v>
      </c>
      <c r="Q821" s="815" t="s">
        <v>2977</v>
      </c>
      <c r="R821" s="95">
        <f t="shared" si="27"/>
        <v>1</v>
      </c>
      <c r="S821" s="794" t="str">
        <f t="array" aca="1" ref="S821" ca="1">IF(ISNUMBER(R821),IF(R821=100%,"CUMPLIDA",IF(AND(ISNUMBER(N821),ISNUMBER(INDIRECT("FECHA_"&amp;$B821,1))), IF(N821&lt;=INDIRECT("FECHA_"&amp;$B821,1),"INCUMPLIDA","PROCESO"), "VERIFICAR FECHA")),"SIN VALOR AVANCE")</f>
        <v>CUMPLIDA</v>
      </c>
    </row>
    <row r="822" spans="1:19" ht="90.75">
      <c r="A822" s="846" t="s">
        <v>19</v>
      </c>
      <c r="B822" s="785" t="s">
        <v>13</v>
      </c>
      <c r="C822" s="807"/>
      <c r="D822" s="807"/>
      <c r="E822" s="801"/>
      <c r="F822" s="802"/>
      <c r="G822" s="801"/>
      <c r="H822" s="435"/>
      <c r="I822" s="803" t="s">
        <v>844</v>
      </c>
      <c r="J822" s="789" t="s">
        <v>845</v>
      </c>
      <c r="K822" s="789" t="s">
        <v>846</v>
      </c>
      <c r="L822" s="804">
        <v>1</v>
      </c>
      <c r="M822" s="805">
        <v>45231</v>
      </c>
      <c r="N822" s="805">
        <v>45747</v>
      </c>
      <c r="O822" s="791">
        <f t="shared" si="28"/>
        <v>73.714285714285708</v>
      </c>
      <c r="P822" s="790">
        <v>1</v>
      </c>
      <c r="Q822" s="815" t="s">
        <v>2977</v>
      </c>
      <c r="R822" s="95">
        <f t="shared" si="27"/>
        <v>1</v>
      </c>
      <c r="S822" s="794" t="str">
        <f t="array" aca="1" ref="S822" ca="1">IF(ISNUMBER(R822),IF(R822=100%,"CUMPLIDA",IF(AND(ISNUMBER(N822),ISNUMBER(INDIRECT("FECHA_"&amp;$B822,1))), IF(N822&lt;=INDIRECT("FECHA_"&amp;$B822,1),"INCUMPLIDA","PROCESO"), "VERIFICAR FECHA")),"SIN VALOR AVANCE")</f>
        <v>CUMPLIDA</v>
      </c>
    </row>
    <row r="823" spans="1:19" ht="165.75">
      <c r="A823" s="846" t="s">
        <v>19</v>
      </c>
      <c r="B823" s="785" t="s">
        <v>13</v>
      </c>
      <c r="C823" s="807"/>
      <c r="D823" s="807"/>
      <c r="E823" s="801"/>
      <c r="F823" s="802"/>
      <c r="G823" s="801"/>
      <c r="H823" s="435"/>
      <c r="I823" s="803" t="s">
        <v>847</v>
      </c>
      <c r="J823" s="789" t="s">
        <v>847</v>
      </c>
      <c r="K823" s="789" t="s">
        <v>1865</v>
      </c>
      <c r="L823" s="804">
        <v>1</v>
      </c>
      <c r="M823" s="805">
        <v>45323</v>
      </c>
      <c r="N823" s="805">
        <v>45747</v>
      </c>
      <c r="O823" s="791">
        <f t="shared" si="28"/>
        <v>60.571428571428569</v>
      </c>
      <c r="P823" s="790">
        <v>1</v>
      </c>
      <c r="Q823" s="815" t="s">
        <v>2060</v>
      </c>
      <c r="R823" s="95">
        <f t="shared" si="27"/>
        <v>1</v>
      </c>
      <c r="S823" s="794" t="str">
        <f t="array" aca="1" ref="S823" ca="1">IF(ISNUMBER(R823),IF(R823=100%,"CUMPLIDA",IF(AND(ISNUMBER(N823),ISNUMBER(INDIRECT("FECHA_"&amp;$B823,1))), IF(N823&lt;=INDIRECT("FECHA_"&amp;$B823,1),"INCUMPLIDA","PROCESO"), "VERIFICAR FECHA")),"SIN VALOR AVANCE")</f>
        <v>CUMPLIDA</v>
      </c>
    </row>
    <row r="824" spans="1:19" ht="90.75">
      <c r="A824" s="846" t="s">
        <v>19</v>
      </c>
      <c r="B824" s="785" t="s">
        <v>13</v>
      </c>
      <c r="C824" s="807"/>
      <c r="D824" s="807"/>
      <c r="E824" s="801"/>
      <c r="F824" s="802"/>
      <c r="G824" s="801"/>
      <c r="H824" s="435"/>
      <c r="I824" s="803" t="s">
        <v>2025</v>
      </c>
      <c r="J824" s="789" t="s">
        <v>2025</v>
      </c>
      <c r="K824" s="789" t="s">
        <v>850</v>
      </c>
      <c r="L824" s="804">
        <v>1</v>
      </c>
      <c r="M824" s="805">
        <v>45231</v>
      </c>
      <c r="N824" s="805">
        <v>45747</v>
      </c>
      <c r="O824" s="791">
        <f t="shared" si="28"/>
        <v>73.714285714285708</v>
      </c>
      <c r="P824" s="790">
        <v>1</v>
      </c>
      <c r="Q824" s="815" t="s">
        <v>2977</v>
      </c>
      <c r="R824" s="95">
        <f t="shared" si="27"/>
        <v>1</v>
      </c>
      <c r="S824" s="794" t="str">
        <f t="array" aca="1" ref="S824" ca="1">IF(ISNUMBER(R824),IF(R824=100%,"CUMPLIDA",IF(AND(ISNUMBER(N824),ISNUMBER(INDIRECT("FECHA_"&amp;$B824,1))), IF(N824&lt;=INDIRECT("FECHA_"&amp;$B824,1),"INCUMPLIDA","PROCESO"), "VERIFICAR FECHA")),"SIN VALOR AVANCE")</f>
        <v>CUMPLIDA</v>
      </c>
    </row>
    <row r="825" spans="1:19" ht="225.75">
      <c r="A825" s="846" t="s">
        <v>19</v>
      </c>
      <c r="B825" s="785" t="s">
        <v>13</v>
      </c>
      <c r="C825" s="807"/>
      <c r="D825" s="807"/>
      <c r="E825" s="801"/>
      <c r="F825" s="802"/>
      <c r="G825" s="801"/>
      <c r="H825" s="435"/>
      <c r="I825" s="803" t="s">
        <v>2026</v>
      </c>
      <c r="J825" s="789" t="s">
        <v>2026</v>
      </c>
      <c r="K825" s="789" t="s">
        <v>977</v>
      </c>
      <c r="L825" s="804">
        <v>1</v>
      </c>
      <c r="M825" s="805">
        <v>45231</v>
      </c>
      <c r="N825" s="805">
        <v>45808</v>
      </c>
      <c r="O825" s="791">
        <f t="shared" si="28"/>
        <v>82.428571428571431</v>
      </c>
      <c r="P825" s="790">
        <v>1</v>
      </c>
      <c r="Q825" s="815" t="s">
        <v>2022</v>
      </c>
      <c r="R825" s="95">
        <f t="shared" si="27"/>
        <v>1</v>
      </c>
      <c r="S825" s="794" t="str">
        <f t="array" aca="1" ref="S825" ca="1">IF(ISNUMBER(R825),IF(R825=100%,"CUMPLIDA",IF(AND(ISNUMBER(N825),ISNUMBER(INDIRECT("FECHA_"&amp;$B825,1))), IF(N825&lt;=INDIRECT("FECHA_"&amp;$B825,1),"INCUMPLIDA","PROCESO"), "VERIFICAR FECHA")),"SIN VALOR AVANCE")</f>
        <v>CUMPLIDA</v>
      </c>
    </row>
    <row r="826" spans="1:19" ht="180.75">
      <c r="A826" s="846" t="s">
        <v>19</v>
      </c>
      <c r="B826" s="785" t="s">
        <v>13</v>
      </c>
      <c r="C826" s="807"/>
      <c r="D826" s="807"/>
      <c r="E826" s="801"/>
      <c r="F826" s="802"/>
      <c r="G826" s="801"/>
      <c r="H826" s="435"/>
      <c r="I826" s="803" t="s">
        <v>854</v>
      </c>
      <c r="J826" s="789" t="s">
        <v>421</v>
      </c>
      <c r="K826" s="789" t="s">
        <v>855</v>
      </c>
      <c r="L826" s="804">
        <v>7</v>
      </c>
      <c r="M826" s="805">
        <v>46024</v>
      </c>
      <c r="N826" s="805">
        <v>46660</v>
      </c>
      <c r="O826" s="791">
        <f t="shared" si="28"/>
        <v>90.857142857142861</v>
      </c>
      <c r="P826" s="790">
        <v>0</v>
      </c>
      <c r="Q826" s="815" t="s">
        <v>2062</v>
      </c>
      <c r="R826" s="95">
        <f t="shared" si="27"/>
        <v>0</v>
      </c>
      <c r="S826" s="794" t="str">
        <f t="array" aca="1" ref="S826" ca="1">IF(ISNUMBER(R826),IF(R826=100%,"CUMPLIDA",IF(AND(ISNUMBER(N826),ISNUMBER(INDIRECT("FECHA_"&amp;$B826,1))), IF(N826&lt;=INDIRECT("FECHA_"&amp;$B826,1),"INCUMPLIDA","PROCESO"), "VERIFICAR FECHA")),"SIN VALOR AVANCE")</f>
        <v>PROCESO</v>
      </c>
    </row>
    <row r="827" spans="1:19" ht="150.75">
      <c r="A827" s="846" t="s">
        <v>19</v>
      </c>
      <c r="B827" s="785" t="s">
        <v>13</v>
      </c>
      <c r="C827" s="807"/>
      <c r="D827" s="807"/>
      <c r="E827" s="801"/>
      <c r="F827" s="802"/>
      <c r="G827" s="801"/>
      <c r="H827" s="435"/>
      <c r="I827" s="803" t="s">
        <v>857</v>
      </c>
      <c r="J827" s="789" t="s">
        <v>425</v>
      </c>
      <c r="K827" s="789" t="s">
        <v>426</v>
      </c>
      <c r="L827" s="804">
        <v>1</v>
      </c>
      <c r="M827" s="805">
        <v>46024</v>
      </c>
      <c r="N827" s="805">
        <v>46660</v>
      </c>
      <c r="O827" s="791">
        <f t="shared" si="28"/>
        <v>90.857142857142861</v>
      </c>
      <c r="P827" s="790">
        <v>0</v>
      </c>
      <c r="Q827" s="815" t="s">
        <v>3022</v>
      </c>
      <c r="R827" s="95">
        <f t="shared" si="27"/>
        <v>0</v>
      </c>
      <c r="S827" s="794" t="str">
        <f t="array" aca="1" ref="S827" ca="1">IF(ISNUMBER(R827),IF(R827=100%,"CUMPLIDA",IF(AND(ISNUMBER(N827),ISNUMBER(INDIRECT("FECHA_"&amp;$B827,1))), IF(N827&lt;=INDIRECT("FECHA_"&amp;$B827,1),"INCUMPLIDA","PROCESO"), "VERIFICAR FECHA")),"SIN VALOR AVANCE")</f>
        <v>PROCESO</v>
      </c>
    </row>
    <row r="828" spans="1:19" ht="300.75">
      <c r="A828" s="846" t="s">
        <v>19</v>
      </c>
      <c r="B828" s="785" t="s">
        <v>13</v>
      </c>
      <c r="C828" s="807"/>
      <c r="D828" s="807"/>
      <c r="E828" s="801"/>
      <c r="F828" s="802"/>
      <c r="G828" s="801"/>
      <c r="H828" s="435"/>
      <c r="I828" s="803" t="s">
        <v>858</v>
      </c>
      <c r="J828" s="789" t="s">
        <v>428</v>
      </c>
      <c r="K828" s="789" t="s">
        <v>429</v>
      </c>
      <c r="L828" s="804">
        <v>2</v>
      </c>
      <c r="M828" s="805">
        <v>46024</v>
      </c>
      <c r="N828" s="805">
        <v>46660</v>
      </c>
      <c r="O828" s="791">
        <f t="shared" si="28"/>
        <v>90.857142857142861</v>
      </c>
      <c r="P828" s="790">
        <v>0</v>
      </c>
      <c r="Q828" s="815" t="s">
        <v>2040</v>
      </c>
      <c r="R828" s="95">
        <f t="shared" si="27"/>
        <v>0</v>
      </c>
      <c r="S828" s="794" t="str">
        <f t="array" aca="1" ref="S828" ca="1">IF(ISNUMBER(R828),IF(R828=100%,"CUMPLIDA",IF(AND(ISNUMBER(N828),ISNUMBER(INDIRECT("FECHA_"&amp;$B828,1))), IF(N828&lt;=INDIRECT("FECHA_"&amp;$B828,1),"INCUMPLIDA","PROCESO"), "VERIFICAR FECHA")),"SIN VALOR AVANCE")</f>
        <v>PROCESO</v>
      </c>
    </row>
    <row r="829" spans="1:19" ht="135.75" customHeight="1">
      <c r="A829" s="846" t="s">
        <v>19</v>
      </c>
      <c r="B829" s="785" t="s">
        <v>13</v>
      </c>
      <c r="C829" s="807" t="s">
        <v>3161</v>
      </c>
      <c r="D829" s="807" t="s">
        <v>1417</v>
      </c>
      <c r="E829" s="801" t="s">
        <v>3162</v>
      </c>
      <c r="F829" s="802" t="s">
        <v>3163</v>
      </c>
      <c r="G829" s="801"/>
      <c r="H829" s="801" t="s">
        <v>3164</v>
      </c>
      <c r="I829" s="803" t="s">
        <v>3165</v>
      </c>
      <c r="J829" s="789" t="s">
        <v>3166</v>
      </c>
      <c r="K829" s="789" t="s">
        <v>3167</v>
      </c>
      <c r="L829" s="804">
        <v>3</v>
      </c>
      <c r="M829" s="806">
        <v>44958</v>
      </c>
      <c r="N829" s="806">
        <v>45016</v>
      </c>
      <c r="O829" s="791">
        <f t="shared" si="28"/>
        <v>8.2857142857142865</v>
      </c>
      <c r="P829" s="790">
        <v>3</v>
      </c>
      <c r="Q829" s="789" t="s">
        <v>3168</v>
      </c>
      <c r="R829" s="95">
        <f t="shared" si="27"/>
        <v>1</v>
      </c>
      <c r="S829" s="794" t="str">
        <f t="array" aca="1" ref="S829" ca="1">IF(ISNUMBER(R829),IF(R829=100%,"CUMPLIDA",IF(AND(ISNUMBER(N829),ISNUMBER(INDIRECT("FECHA_"&amp;$B829,1))), IF(N829&lt;=INDIRECT("FECHA_"&amp;$B829,1),"INCUMPLIDA","PROCESO"), "VERIFICAR FECHA")),"SIN VALOR AVANCE")</f>
        <v>CUMPLIDA</v>
      </c>
    </row>
    <row r="830" spans="1:19" ht="180.75" customHeight="1">
      <c r="A830" s="846" t="s">
        <v>19</v>
      </c>
      <c r="B830" s="785" t="s">
        <v>13</v>
      </c>
      <c r="C830" s="807" t="s">
        <v>3161</v>
      </c>
      <c r="D830" s="807" t="s">
        <v>1417</v>
      </c>
      <c r="E830" s="801"/>
      <c r="F830" s="802"/>
      <c r="G830" s="801"/>
      <c r="H830" s="801" t="s">
        <v>3164</v>
      </c>
      <c r="I830" s="803" t="s">
        <v>3169</v>
      </c>
      <c r="J830" s="789" t="s">
        <v>3170</v>
      </c>
      <c r="K830" s="789" t="s">
        <v>3171</v>
      </c>
      <c r="L830" s="804">
        <v>3</v>
      </c>
      <c r="M830" s="806">
        <v>44958</v>
      </c>
      <c r="N830" s="806">
        <v>45323</v>
      </c>
      <c r="O830" s="791">
        <f t="shared" si="28"/>
        <v>52.142857142857146</v>
      </c>
      <c r="P830" s="790">
        <v>3</v>
      </c>
      <c r="Q830" s="789" t="s">
        <v>3172</v>
      </c>
      <c r="R830" s="95">
        <f t="shared" si="27"/>
        <v>1</v>
      </c>
      <c r="S830" s="794" t="str">
        <f t="array" aca="1" ref="S830" ca="1">IF(ISNUMBER(R830),IF(R830=100%,"CUMPLIDA",IF(AND(ISNUMBER(N830),ISNUMBER(INDIRECT("FECHA_"&amp;$B830,1))), IF(N830&lt;=INDIRECT("FECHA_"&amp;$B830,1),"INCUMPLIDA","PROCESO"), "VERIFICAR FECHA")),"SIN VALOR AVANCE")</f>
        <v>CUMPLIDA</v>
      </c>
    </row>
    <row r="831" spans="1:19" ht="75.75" customHeight="1">
      <c r="A831" s="846" t="s">
        <v>19</v>
      </c>
      <c r="B831" s="785" t="s">
        <v>13</v>
      </c>
      <c r="C831" s="807"/>
      <c r="D831" s="807"/>
      <c r="E831" s="801"/>
      <c r="F831" s="802"/>
      <c r="G831" s="801"/>
      <c r="H831" s="801" t="s">
        <v>3164</v>
      </c>
      <c r="I831" s="801" t="s">
        <v>3173</v>
      </c>
      <c r="J831" s="861" t="s">
        <v>831</v>
      </c>
      <c r="K831" s="789" t="s">
        <v>832</v>
      </c>
      <c r="L831" s="804">
        <v>1</v>
      </c>
      <c r="M831" s="806">
        <v>45231</v>
      </c>
      <c r="N831" s="806">
        <v>45504</v>
      </c>
      <c r="O831" s="791">
        <f t="shared" si="28"/>
        <v>39</v>
      </c>
      <c r="P831" s="790">
        <v>1</v>
      </c>
      <c r="Q831" s="815" t="s">
        <v>2021</v>
      </c>
      <c r="R831" s="95">
        <f t="shared" si="27"/>
        <v>1</v>
      </c>
      <c r="S831" s="794" t="str">
        <f t="array" aca="1" ref="S831" ca="1">IF(ISNUMBER(R831),IF(R831=100%,"CUMPLIDA",IF(AND(ISNUMBER(N831),ISNUMBER(INDIRECT("FECHA_"&amp;$B831,1))), IF(N831&lt;=INDIRECT("FECHA_"&amp;$B831,1),"INCUMPLIDA","PROCESO"), "VERIFICAR FECHA")),"SIN VALOR AVANCE")</f>
        <v>CUMPLIDA</v>
      </c>
    </row>
    <row r="832" spans="1:19" ht="225.75">
      <c r="A832" s="846" t="s">
        <v>19</v>
      </c>
      <c r="B832" s="785" t="s">
        <v>13</v>
      </c>
      <c r="C832" s="807"/>
      <c r="D832" s="807"/>
      <c r="E832" s="801"/>
      <c r="F832" s="802"/>
      <c r="G832" s="801"/>
      <c r="H832" s="801" t="s">
        <v>3164</v>
      </c>
      <c r="I832" s="801"/>
      <c r="J832" s="861" t="s">
        <v>834</v>
      </c>
      <c r="K832" s="789" t="s">
        <v>835</v>
      </c>
      <c r="L832" s="804">
        <v>1</v>
      </c>
      <c r="M832" s="806">
        <v>45231</v>
      </c>
      <c r="N832" s="806">
        <v>45504</v>
      </c>
      <c r="O832" s="791">
        <f t="shared" si="28"/>
        <v>39</v>
      </c>
      <c r="P832" s="790">
        <v>1</v>
      </c>
      <c r="Q832" s="815" t="s">
        <v>3174</v>
      </c>
      <c r="R832" s="95">
        <f t="shared" si="27"/>
        <v>1</v>
      </c>
      <c r="S832" s="794" t="str">
        <f t="array" aca="1" ref="S832" ca="1">IF(ISNUMBER(R832),IF(R832=100%,"CUMPLIDA",IF(AND(ISNUMBER(N832),ISNUMBER(INDIRECT("FECHA_"&amp;$B832,1))), IF(N832&lt;=INDIRECT("FECHA_"&amp;$B832,1),"INCUMPLIDA","PROCESO"), "VERIFICAR FECHA")),"SIN VALOR AVANCE")</f>
        <v>CUMPLIDA</v>
      </c>
    </row>
    <row r="833" spans="1:19" ht="150.75" customHeight="1">
      <c r="A833" s="846" t="s">
        <v>19</v>
      </c>
      <c r="B833" s="785" t="s">
        <v>13</v>
      </c>
      <c r="C833" s="807"/>
      <c r="D833" s="807"/>
      <c r="E833" s="801"/>
      <c r="F833" s="802"/>
      <c r="G833" s="801"/>
      <c r="H833" s="801" t="s">
        <v>3164</v>
      </c>
      <c r="I833" s="803" t="s">
        <v>837</v>
      </c>
      <c r="J833" s="789" t="s">
        <v>838</v>
      </c>
      <c r="K833" s="789" t="s">
        <v>839</v>
      </c>
      <c r="L833" s="804">
        <v>1</v>
      </c>
      <c r="M833" s="805">
        <v>45323</v>
      </c>
      <c r="N833" s="805">
        <v>45747</v>
      </c>
      <c r="O833" s="791">
        <f t="shared" si="28"/>
        <v>60.571428571428569</v>
      </c>
      <c r="P833" s="790">
        <v>1</v>
      </c>
      <c r="Q833" s="815" t="s">
        <v>3175</v>
      </c>
      <c r="R833" s="95">
        <f t="shared" si="27"/>
        <v>1</v>
      </c>
      <c r="S833" s="794" t="str">
        <f t="array" aca="1" ref="S833" ca="1">IF(ISNUMBER(R833),IF(R833=100%,"CUMPLIDA",IF(AND(ISNUMBER(N833),ISNUMBER(INDIRECT("FECHA_"&amp;$B833,1))), IF(N833&lt;=INDIRECT("FECHA_"&amp;$B833,1),"INCUMPLIDA","PROCESO"), "VERIFICAR FECHA")),"SIN VALOR AVANCE")</f>
        <v>CUMPLIDA</v>
      </c>
    </row>
    <row r="834" spans="1:19" ht="75.75" customHeight="1">
      <c r="A834" s="846" t="s">
        <v>19</v>
      </c>
      <c r="B834" s="785" t="s">
        <v>13</v>
      </c>
      <c r="C834" s="807" t="s">
        <v>3161</v>
      </c>
      <c r="D834" s="807" t="s">
        <v>1417</v>
      </c>
      <c r="E834" s="801"/>
      <c r="F834" s="802"/>
      <c r="G834" s="801"/>
      <c r="H834" s="801" t="s">
        <v>3164</v>
      </c>
      <c r="I834" s="803" t="s">
        <v>841</v>
      </c>
      <c r="J834" s="789" t="s">
        <v>841</v>
      </c>
      <c r="K834" s="789" t="s">
        <v>842</v>
      </c>
      <c r="L834" s="804">
        <v>1</v>
      </c>
      <c r="M834" s="805">
        <v>45323</v>
      </c>
      <c r="N834" s="805">
        <v>45747</v>
      </c>
      <c r="O834" s="791">
        <f t="shared" si="28"/>
        <v>60.571428571428569</v>
      </c>
      <c r="P834" s="790">
        <v>1</v>
      </c>
      <c r="Q834" s="815" t="s">
        <v>3010</v>
      </c>
      <c r="R834" s="95">
        <f t="shared" si="27"/>
        <v>1</v>
      </c>
      <c r="S834" s="794" t="str">
        <f t="array" aca="1" ref="S834" ca="1">IF(ISNUMBER(R834),IF(R834=100%,"CUMPLIDA",IF(AND(ISNUMBER(N834),ISNUMBER(INDIRECT("FECHA_"&amp;$B834,1))), IF(N834&lt;=INDIRECT("FECHA_"&amp;$B834,1),"INCUMPLIDA","PROCESO"), "VERIFICAR FECHA")),"SIN VALOR AVANCE")</f>
        <v>CUMPLIDA</v>
      </c>
    </row>
    <row r="835" spans="1:19" ht="75.75" customHeight="1">
      <c r="A835" s="846" t="s">
        <v>19</v>
      </c>
      <c r="B835" s="785" t="s">
        <v>13</v>
      </c>
      <c r="C835" s="807" t="s">
        <v>3161</v>
      </c>
      <c r="D835" s="807" t="s">
        <v>1417</v>
      </c>
      <c r="E835" s="801"/>
      <c r="F835" s="802"/>
      <c r="G835" s="801"/>
      <c r="H835" s="801" t="s">
        <v>3164</v>
      </c>
      <c r="I835" s="803" t="s">
        <v>844</v>
      </c>
      <c r="J835" s="789" t="s">
        <v>845</v>
      </c>
      <c r="K835" s="789" t="s">
        <v>846</v>
      </c>
      <c r="L835" s="804">
        <v>1</v>
      </c>
      <c r="M835" s="805">
        <v>45231</v>
      </c>
      <c r="N835" s="805">
        <v>45747</v>
      </c>
      <c r="O835" s="791">
        <f t="shared" si="28"/>
        <v>73.714285714285708</v>
      </c>
      <c r="P835" s="790">
        <v>1</v>
      </c>
      <c r="Q835" s="815" t="s">
        <v>3010</v>
      </c>
      <c r="R835" s="95">
        <f t="shared" si="27"/>
        <v>1</v>
      </c>
      <c r="S835" s="794" t="str">
        <f t="array" aca="1" ref="S835" ca="1">IF(ISNUMBER(R835),IF(R835=100%,"CUMPLIDA",IF(AND(ISNUMBER(N835),ISNUMBER(INDIRECT("FECHA_"&amp;$B835,1))), IF(N835&lt;=INDIRECT("FECHA_"&amp;$B835,1),"INCUMPLIDA","PROCESO"), "VERIFICAR FECHA")),"SIN VALOR AVANCE")</f>
        <v>CUMPLIDA</v>
      </c>
    </row>
    <row r="836" spans="1:19" ht="150.75" customHeight="1">
      <c r="A836" s="846" t="s">
        <v>19</v>
      </c>
      <c r="B836" s="785" t="s">
        <v>13</v>
      </c>
      <c r="C836" s="807"/>
      <c r="D836" s="807"/>
      <c r="E836" s="801"/>
      <c r="F836" s="802"/>
      <c r="G836" s="801"/>
      <c r="H836" s="801" t="s">
        <v>3164</v>
      </c>
      <c r="I836" s="803" t="s">
        <v>847</v>
      </c>
      <c r="J836" s="789" t="s">
        <v>847</v>
      </c>
      <c r="K836" s="789" t="s">
        <v>1865</v>
      </c>
      <c r="L836" s="804">
        <v>1</v>
      </c>
      <c r="M836" s="805">
        <v>45323</v>
      </c>
      <c r="N836" s="805">
        <v>45747</v>
      </c>
      <c r="O836" s="791">
        <f t="shared" si="28"/>
        <v>60.571428571428569</v>
      </c>
      <c r="P836" s="790">
        <v>1</v>
      </c>
      <c r="Q836" s="815" t="s">
        <v>3175</v>
      </c>
      <c r="R836" s="95">
        <f t="shared" si="27"/>
        <v>1</v>
      </c>
      <c r="S836" s="794" t="str">
        <f t="array" aca="1" ref="S836" ca="1">IF(ISNUMBER(R836),IF(R836=100%,"CUMPLIDA",IF(AND(ISNUMBER(N836),ISNUMBER(INDIRECT("FECHA_"&amp;$B836,1))), IF(N836&lt;=INDIRECT("FECHA_"&amp;$B836,1),"INCUMPLIDA","PROCESO"), "VERIFICAR FECHA")),"SIN VALOR AVANCE")</f>
        <v>CUMPLIDA</v>
      </c>
    </row>
    <row r="837" spans="1:19" ht="75.75" customHeight="1">
      <c r="A837" s="846" t="s">
        <v>19</v>
      </c>
      <c r="B837" s="785" t="s">
        <v>13</v>
      </c>
      <c r="C837" s="807"/>
      <c r="D837" s="807"/>
      <c r="E837" s="801"/>
      <c r="F837" s="802"/>
      <c r="G837" s="801"/>
      <c r="H837" s="801" t="s">
        <v>3164</v>
      </c>
      <c r="I837" s="803" t="s">
        <v>2025</v>
      </c>
      <c r="J837" s="789" t="s">
        <v>2025</v>
      </c>
      <c r="K837" s="789" t="s">
        <v>850</v>
      </c>
      <c r="L837" s="804">
        <v>1</v>
      </c>
      <c r="M837" s="805">
        <v>45231</v>
      </c>
      <c r="N837" s="805">
        <v>45747</v>
      </c>
      <c r="O837" s="791">
        <f t="shared" si="28"/>
        <v>73.714285714285708</v>
      </c>
      <c r="P837" s="790">
        <v>1</v>
      </c>
      <c r="Q837" s="815" t="s">
        <v>3010</v>
      </c>
      <c r="R837" s="95">
        <f t="shared" si="27"/>
        <v>1</v>
      </c>
      <c r="S837" s="794" t="str">
        <f t="array" aca="1" ref="S837" ca="1">IF(ISNUMBER(R837),IF(R837=100%,"CUMPLIDA",IF(AND(ISNUMBER(N837),ISNUMBER(INDIRECT("FECHA_"&amp;$B837,1))), IF(N837&lt;=INDIRECT("FECHA_"&amp;$B837,1),"INCUMPLIDA","PROCESO"), "VERIFICAR FECHA")),"SIN VALOR AVANCE")</f>
        <v>CUMPLIDA</v>
      </c>
    </row>
    <row r="838" spans="1:19" ht="225.75">
      <c r="A838" s="846" t="s">
        <v>19</v>
      </c>
      <c r="B838" s="785" t="s">
        <v>13</v>
      </c>
      <c r="C838" s="807"/>
      <c r="D838" s="807"/>
      <c r="E838" s="801"/>
      <c r="F838" s="802"/>
      <c r="G838" s="801"/>
      <c r="H838" s="801" t="s">
        <v>3164</v>
      </c>
      <c r="I838" s="803" t="s">
        <v>2026</v>
      </c>
      <c r="J838" s="789" t="s">
        <v>2026</v>
      </c>
      <c r="K838" s="789" t="s">
        <v>977</v>
      </c>
      <c r="L838" s="804">
        <v>1</v>
      </c>
      <c r="M838" s="805">
        <v>45231</v>
      </c>
      <c r="N838" s="805">
        <v>45808</v>
      </c>
      <c r="O838" s="791">
        <f t="shared" si="28"/>
        <v>82.428571428571431</v>
      </c>
      <c r="P838" s="790">
        <v>1</v>
      </c>
      <c r="Q838" s="815" t="s">
        <v>3174</v>
      </c>
      <c r="R838" s="95">
        <f t="shared" si="27"/>
        <v>1</v>
      </c>
      <c r="S838" s="794" t="str">
        <f t="array" aca="1" ref="S838" ca="1">IF(ISNUMBER(R838),IF(R838=100%,"CUMPLIDA",IF(AND(ISNUMBER(N838),ISNUMBER(INDIRECT("FECHA_"&amp;$B838,1))), IF(N838&lt;=INDIRECT("FECHA_"&amp;$B838,1),"INCUMPLIDA","PROCESO"), "VERIFICAR FECHA")),"SIN VALOR AVANCE")</f>
        <v>CUMPLIDA</v>
      </c>
    </row>
    <row r="839" spans="1:19" ht="75.75" customHeight="1">
      <c r="A839" s="846" t="s">
        <v>19</v>
      </c>
      <c r="B839" s="785" t="s">
        <v>13</v>
      </c>
      <c r="C839" s="807"/>
      <c r="D839" s="807"/>
      <c r="E839" s="801"/>
      <c r="F839" s="802"/>
      <c r="G839" s="801"/>
      <c r="H839" s="801" t="s">
        <v>3164</v>
      </c>
      <c r="I839" s="803" t="s">
        <v>854</v>
      </c>
      <c r="J839" s="789" t="s">
        <v>421</v>
      </c>
      <c r="K839" s="789" t="s">
        <v>855</v>
      </c>
      <c r="L839" s="804">
        <v>7</v>
      </c>
      <c r="M839" s="805">
        <v>46024</v>
      </c>
      <c r="N839" s="805">
        <v>46660</v>
      </c>
      <c r="O839" s="791">
        <f t="shared" si="28"/>
        <v>90.857142857142861</v>
      </c>
      <c r="P839" s="790">
        <v>0</v>
      </c>
      <c r="Q839" s="815" t="s">
        <v>3010</v>
      </c>
      <c r="R839" s="95">
        <f t="shared" ref="R839:R902" si="29">P839/L839</f>
        <v>0</v>
      </c>
      <c r="S839" s="794" t="str">
        <f t="array" aca="1" ref="S839" ca="1">IF(ISNUMBER(R839),IF(R839=100%,"CUMPLIDA",IF(AND(ISNUMBER(N839),ISNUMBER(INDIRECT("FECHA_"&amp;$B839,1))), IF(N839&lt;=INDIRECT("FECHA_"&amp;$B839,1),"INCUMPLIDA","PROCESO"), "VERIFICAR FECHA")),"SIN VALOR AVANCE")</f>
        <v>PROCESO</v>
      </c>
    </row>
    <row r="840" spans="1:19" ht="150.75" customHeight="1">
      <c r="A840" s="846" t="s">
        <v>19</v>
      </c>
      <c r="B840" s="785" t="s">
        <v>13</v>
      </c>
      <c r="C840" s="807"/>
      <c r="D840" s="807"/>
      <c r="E840" s="801"/>
      <c r="F840" s="802"/>
      <c r="G840" s="801"/>
      <c r="H840" s="801" t="s">
        <v>3164</v>
      </c>
      <c r="I840" s="803" t="s">
        <v>857</v>
      </c>
      <c r="J840" s="789" t="s">
        <v>425</v>
      </c>
      <c r="K840" s="789" t="s">
        <v>426</v>
      </c>
      <c r="L840" s="804">
        <v>1</v>
      </c>
      <c r="M840" s="805">
        <v>46024</v>
      </c>
      <c r="N840" s="805">
        <v>46660</v>
      </c>
      <c r="O840" s="791">
        <f t="shared" ref="O840:O903" si="30">(N840-M840)/7</f>
        <v>90.857142857142861</v>
      </c>
      <c r="P840" s="790">
        <v>0</v>
      </c>
      <c r="Q840" s="815" t="s">
        <v>3175</v>
      </c>
      <c r="R840" s="95">
        <f t="shared" si="29"/>
        <v>0</v>
      </c>
      <c r="S840" s="794" t="str">
        <f t="array" aca="1" ref="S840" ca="1">IF(ISNUMBER(R840),IF(R840=100%,"CUMPLIDA",IF(AND(ISNUMBER(N840),ISNUMBER(INDIRECT("FECHA_"&amp;$B840,1))), IF(N840&lt;=INDIRECT("FECHA_"&amp;$B840,1),"INCUMPLIDA","PROCESO"), "VERIFICAR FECHA")),"SIN VALOR AVANCE")</f>
        <v>PROCESO</v>
      </c>
    </row>
    <row r="841" spans="1:19" ht="225.75">
      <c r="A841" s="846" t="s">
        <v>19</v>
      </c>
      <c r="B841" s="785" t="s">
        <v>13</v>
      </c>
      <c r="C841" s="807" t="s">
        <v>3161</v>
      </c>
      <c r="D841" s="807" t="s">
        <v>1417</v>
      </c>
      <c r="E841" s="801"/>
      <c r="F841" s="802"/>
      <c r="G841" s="801"/>
      <c r="H841" s="801" t="s">
        <v>3164</v>
      </c>
      <c r="I841" s="803" t="s">
        <v>858</v>
      </c>
      <c r="J841" s="789" t="s">
        <v>428</v>
      </c>
      <c r="K841" s="789" t="s">
        <v>429</v>
      </c>
      <c r="L841" s="804">
        <v>2</v>
      </c>
      <c r="M841" s="805">
        <v>46024</v>
      </c>
      <c r="N841" s="805">
        <v>46660</v>
      </c>
      <c r="O841" s="791">
        <f t="shared" si="30"/>
        <v>90.857142857142861</v>
      </c>
      <c r="P841" s="790">
        <v>0</v>
      </c>
      <c r="Q841" s="815" t="s">
        <v>3174</v>
      </c>
      <c r="R841" s="95">
        <f t="shared" si="29"/>
        <v>0</v>
      </c>
      <c r="S841" s="794" t="str">
        <f t="array" aca="1" ref="S841" ca="1">IF(ISNUMBER(R841),IF(R841=100%,"CUMPLIDA",IF(AND(ISNUMBER(N841),ISNUMBER(INDIRECT("FECHA_"&amp;$B841,1))), IF(N841&lt;=INDIRECT("FECHA_"&amp;$B841,1),"INCUMPLIDA","PROCESO"), "VERIFICAR FECHA")),"SIN VALOR AVANCE")</f>
        <v>PROCESO</v>
      </c>
    </row>
    <row r="842" spans="1:19" ht="105.75" customHeight="1">
      <c r="A842" s="846" t="s">
        <v>19</v>
      </c>
      <c r="B842" s="785" t="s">
        <v>13</v>
      </c>
      <c r="C842" s="807" t="s">
        <v>3161</v>
      </c>
      <c r="D842" s="807" t="s">
        <v>1417</v>
      </c>
      <c r="E842" s="801"/>
      <c r="F842" s="802"/>
      <c r="G842" s="801"/>
      <c r="H842" s="801" t="s">
        <v>3164</v>
      </c>
      <c r="I842" s="803" t="s">
        <v>3176</v>
      </c>
      <c r="J842" s="789" t="s">
        <v>3177</v>
      </c>
      <c r="K842" s="789" t="s">
        <v>3178</v>
      </c>
      <c r="L842" s="790">
        <v>1</v>
      </c>
      <c r="M842" s="806">
        <v>44927</v>
      </c>
      <c r="N842" s="806">
        <v>45016</v>
      </c>
      <c r="O842" s="791">
        <f t="shared" si="30"/>
        <v>12.714285714285714</v>
      </c>
      <c r="P842" s="790">
        <v>1</v>
      </c>
      <c r="Q842" s="789" t="s">
        <v>3179</v>
      </c>
      <c r="R842" s="95">
        <f t="shared" si="29"/>
        <v>1</v>
      </c>
      <c r="S842" s="794" t="str">
        <f t="array" aca="1" ref="S842" ca="1">IF(ISNUMBER(R842),IF(R842=100%,"CUMPLIDA",IF(AND(ISNUMBER(N842),ISNUMBER(INDIRECT("FECHA_"&amp;$B842,1))), IF(N842&lt;=INDIRECT("FECHA_"&amp;$B842,1),"INCUMPLIDA","PROCESO"), "VERIFICAR FECHA")),"SIN VALOR AVANCE")</f>
        <v>CUMPLIDA</v>
      </c>
    </row>
    <row r="843" spans="1:19" ht="165.75" customHeight="1">
      <c r="A843" s="846" t="s">
        <v>19</v>
      </c>
      <c r="B843" s="785" t="s">
        <v>13</v>
      </c>
      <c r="C843" s="807" t="s">
        <v>3161</v>
      </c>
      <c r="D843" s="807" t="s">
        <v>1417</v>
      </c>
      <c r="E843" s="801"/>
      <c r="F843" s="802"/>
      <c r="G843" s="801"/>
      <c r="H843" s="801" t="s">
        <v>3164</v>
      </c>
      <c r="I843" s="803" t="s">
        <v>3176</v>
      </c>
      <c r="J843" s="789" t="s">
        <v>3180</v>
      </c>
      <c r="K843" s="789" t="s">
        <v>1933</v>
      </c>
      <c r="L843" s="790">
        <v>1</v>
      </c>
      <c r="M843" s="806">
        <v>45017</v>
      </c>
      <c r="N843" s="806">
        <v>45138</v>
      </c>
      <c r="O843" s="791">
        <f t="shared" si="30"/>
        <v>17.285714285714285</v>
      </c>
      <c r="P843" s="790">
        <v>1</v>
      </c>
      <c r="Q843" s="789" t="s">
        <v>3181</v>
      </c>
      <c r="R843" s="95">
        <f t="shared" si="29"/>
        <v>1</v>
      </c>
      <c r="S843" s="794" t="str">
        <f t="array" aca="1" ref="S843" ca="1">IF(ISNUMBER(R843),IF(R843=100%,"CUMPLIDA",IF(AND(ISNUMBER(N843),ISNUMBER(INDIRECT("FECHA_"&amp;$B843,1))), IF(N843&lt;=INDIRECT("FECHA_"&amp;$B843,1),"INCUMPLIDA","PROCESO"), "VERIFICAR FECHA")),"SIN VALOR AVANCE")</f>
        <v>CUMPLIDA</v>
      </c>
    </row>
    <row r="844" spans="1:19" ht="105.75" customHeight="1">
      <c r="A844" s="846" t="s">
        <v>19</v>
      </c>
      <c r="B844" s="785" t="s">
        <v>13</v>
      </c>
      <c r="C844" s="807" t="s">
        <v>3161</v>
      </c>
      <c r="D844" s="807" t="s">
        <v>1417</v>
      </c>
      <c r="E844" s="801"/>
      <c r="F844" s="802"/>
      <c r="G844" s="801"/>
      <c r="H844" s="801" t="s">
        <v>3164</v>
      </c>
      <c r="I844" s="803" t="s">
        <v>3182</v>
      </c>
      <c r="J844" s="789" t="s">
        <v>3183</v>
      </c>
      <c r="K844" s="789" t="s">
        <v>1933</v>
      </c>
      <c r="L844" s="790">
        <v>12</v>
      </c>
      <c r="M844" s="806">
        <v>44958</v>
      </c>
      <c r="N844" s="806">
        <v>45323</v>
      </c>
      <c r="O844" s="791">
        <f t="shared" si="30"/>
        <v>52.142857142857146</v>
      </c>
      <c r="P844" s="790">
        <v>12</v>
      </c>
      <c r="Q844" s="789" t="s">
        <v>3184</v>
      </c>
      <c r="R844" s="95">
        <f t="shared" si="29"/>
        <v>1</v>
      </c>
      <c r="S844" s="794" t="str">
        <f t="array" aca="1" ref="S844" ca="1">IF(ISNUMBER(R844),IF(R844=100%,"CUMPLIDA",IF(AND(ISNUMBER(N844),ISNUMBER(INDIRECT("FECHA_"&amp;$B844,1))), IF(N844&lt;=INDIRECT("FECHA_"&amp;$B844,1),"INCUMPLIDA","PROCESO"), "VERIFICAR FECHA")),"SIN VALOR AVANCE")</f>
        <v>CUMPLIDA</v>
      </c>
    </row>
    <row r="845" spans="1:19" ht="105.75" customHeight="1">
      <c r="A845" s="846" t="s">
        <v>19</v>
      </c>
      <c r="B845" s="785" t="s">
        <v>13</v>
      </c>
      <c r="C845" s="807" t="s">
        <v>3161</v>
      </c>
      <c r="D845" s="807" t="s">
        <v>1417</v>
      </c>
      <c r="E845" s="801"/>
      <c r="F845" s="802"/>
      <c r="G845" s="801"/>
      <c r="H845" s="801" t="s">
        <v>3164</v>
      </c>
      <c r="I845" s="803" t="s">
        <v>3185</v>
      </c>
      <c r="J845" s="789" t="s">
        <v>3186</v>
      </c>
      <c r="K845" s="789" t="s">
        <v>1933</v>
      </c>
      <c r="L845" s="790">
        <v>4</v>
      </c>
      <c r="M845" s="806">
        <v>44958</v>
      </c>
      <c r="N845" s="806">
        <v>45323</v>
      </c>
      <c r="O845" s="791">
        <f t="shared" si="30"/>
        <v>52.142857142857146</v>
      </c>
      <c r="P845" s="790">
        <v>4</v>
      </c>
      <c r="Q845" s="789" t="s">
        <v>3184</v>
      </c>
      <c r="R845" s="95">
        <f t="shared" si="29"/>
        <v>1</v>
      </c>
      <c r="S845" s="794" t="str">
        <f t="array" aca="1" ref="S845" ca="1">IF(ISNUMBER(R845),IF(R845=100%,"CUMPLIDA",IF(AND(ISNUMBER(N845),ISNUMBER(INDIRECT("FECHA_"&amp;$B845,1))), IF(N845&lt;=INDIRECT("FECHA_"&amp;$B845,1),"INCUMPLIDA","PROCESO"), "VERIFICAR FECHA")),"SIN VALOR AVANCE")</f>
        <v>CUMPLIDA</v>
      </c>
    </row>
    <row r="846" spans="1:19" ht="105.75" customHeight="1">
      <c r="A846" s="846" t="s">
        <v>19</v>
      </c>
      <c r="B846" s="785" t="s">
        <v>13</v>
      </c>
      <c r="C846" s="807" t="s">
        <v>3161</v>
      </c>
      <c r="D846" s="807" t="s">
        <v>1417</v>
      </c>
      <c r="E846" s="801"/>
      <c r="F846" s="802"/>
      <c r="G846" s="801"/>
      <c r="H846" s="801" t="s">
        <v>3164</v>
      </c>
      <c r="I846" s="803" t="s">
        <v>3187</v>
      </c>
      <c r="J846" s="789" t="s">
        <v>3188</v>
      </c>
      <c r="K846" s="789" t="s">
        <v>1933</v>
      </c>
      <c r="L846" s="790">
        <v>1</v>
      </c>
      <c r="M846" s="806">
        <v>44958</v>
      </c>
      <c r="N846" s="806">
        <v>44985</v>
      </c>
      <c r="O846" s="791">
        <f t="shared" si="30"/>
        <v>3.8571428571428572</v>
      </c>
      <c r="P846" s="790">
        <v>1</v>
      </c>
      <c r="Q846" s="789" t="s">
        <v>3184</v>
      </c>
      <c r="R846" s="95">
        <f t="shared" si="29"/>
        <v>1</v>
      </c>
      <c r="S846" s="794" t="str">
        <f t="array" aca="1" ref="S846" ca="1">IF(ISNUMBER(R846),IF(R846=100%,"CUMPLIDA",IF(AND(ISNUMBER(N846),ISNUMBER(INDIRECT("FECHA_"&amp;$B846,1))), IF(N846&lt;=INDIRECT("FECHA_"&amp;$B846,1),"INCUMPLIDA","PROCESO"), "VERIFICAR FECHA")),"SIN VALOR AVANCE")</f>
        <v>CUMPLIDA</v>
      </c>
    </row>
    <row r="847" spans="1:19" ht="180.75" customHeight="1">
      <c r="A847" s="846" t="s">
        <v>19</v>
      </c>
      <c r="B847" s="785" t="s">
        <v>13</v>
      </c>
      <c r="C847" s="807" t="s">
        <v>3161</v>
      </c>
      <c r="D847" s="807" t="s">
        <v>1417</v>
      </c>
      <c r="E847" s="801" t="s">
        <v>3189</v>
      </c>
      <c r="F847" s="802" t="s">
        <v>3163</v>
      </c>
      <c r="G847" s="801"/>
      <c r="H847" s="801" t="s">
        <v>3190</v>
      </c>
      <c r="I847" s="803" t="s">
        <v>3169</v>
      </c>
      <c r="J847" s="789" t="s">
        <v>3170</v>
      </c>
      <c r="K847" s="789" t="s">
        <v>3171</v>
      </c>
      <c r="L847" s="790">
        <v>3</v>
      </c>
      <c r="M847" s="806">
        <v>44958</v>
      </c>
      <c r="N847" s="806">
        <v>45323</v>
      </c>
      <c r="O847" s="791">
        <f t="shared" si="30"/>
        <v>52.142857142857146</v>
      </c>
      <c r="P847" s="790">
        <v>3</v>
      </c>
      <c r="Q847" s="789" t="s">
        <v>3191</v>
      </c>
      <c r="R847" s="95">
        <f t="shared" si="29"/>
        <v>1</v>
      </c>
      <c r="S847" s="794" t="str">
        <f t="array" aca="1" ref="S847" ca="1">IF(ISNUMBER(R847),IF(R847=100%,"CUMPLIDA",IF(AND(ISNUMBER(N847),ISNUMBER(INDIRECT("FECHA_"&amp;$B847,1))), IF(N847&lt;=INDIRECT("FECHA_"&amp;$B847,1),"INCUMPLIDA","PROCESO"), "VERIFICAR FECHA")),"SIN VALOR AVANCE")</f>
        <v>CUMPLIDA</v>
      </c>
    </row>
    <row r="848" spans="1:19" ht="75.75" customHeight="1">
      <c r="A848" s="846" t="s">
        <v>19</v>
      </c>
      <c r="B848" s="785" t="s">
        <v>13</v>
      </c>
      <c r="C848" s="807"/>
      <c r="D848" s="807"/>
      <c r="E848" s="801"/>
      <c r="F848" s="802"/>
      <c r="G848" s="801"/>
      <c r="H848" s="801" t="s">
        <v>3190</v>
      </c>
      <c r="I848" s="801" t="s">
        <v>3173</v>
      </c>
      <c r="J848" s="861" t="s">
        <v>831</v>
      </c>
      <c r="K848" s="789" t="s">
        <v>832</v>
      </c>
      <c r="L848" s="790">
        <v>1</v>
      </c>
      <c r="M848" s="806">
        <v>45231</v>
      </c>
      <c r="N848" s="806">
        <v>45504</v>
      </c>
      <c r="O848" s="791">
        <f t="shared" si="30"/>
        <v>39</v>
      </c>
      <c r="P848" s="790">
        <v>1</v>
      </c>
      <c r="Q848" s="815" t="s">
        <v>2021</v>
      </c>
      <c r="R848" s="95">
        <f t="shared" si="29"/>
        <v>1</v>
      </c>
      <c r="S848" s="794" t="str">
        <f t="array" aca="1" ref="S848" ca="1">IF(ISNUMBER(R848),IF(R848=100%,"CUMPLIDA",IF(AND(ISNUMBER(N848),ISNUMBER(INDIRECT("FECHA_"&amp;$B848,1))), IF(N848&lt;=INDIRECT("FECHA_"&amp;$B848,1),"INCUMPLIDA","PROCESO"), "VERIFICAR FECHA")),"SIN VALOR AVANCE")</f>
        <v>CUMPLIDA</v>
      </c>
    </row>
    <row r="849" spans="1:19" ht="225.75">
      <c r="A849" s="846" t="s">
        <v>19</v>
      </c>
      <c r="B849" s="785" t="s">
        <v>13</v>
      </c>
      <c r="C849" s="807"/>
      <c r="D849" s="807"/>
      <c r="E849" s="801"/>
      <c r="F849" s="802"/>
      <c r="G849" s="801"/>
      <c r="H849" s="801" t="s">
        <v>3190</v>
      </c>
      <c r="I849" s="801"/>
      <c r="J849" s="861" t="s">
        <v>834</v>
      </c>
      <c r="K849" s="789" t="s">
        <v>835</v>
      </c>
      <c r="L849" s="790">
        <v>1</v>
      </c>
      <c r="M849" s="806">
        <v>45231</v>
      </c>
      <c r="N849" s="806">
        <v>45504</v>
      </c>
      <c r="O849" s="791">
        <f t="shared" si="30"/>
        <v>39</v>
      </c>
      <c r="P849" s="790">
        <v>1</v>
      </c>
      <c r="Q849" s="815" t="s">
        <v>3174</v>
      </c>
      <c r="R849" s="95">
        <f t="shared" si="29"/>
        <v>1</v>
      </c>
      <c r="S849" s="794" t="str">
        <f t="array" aca="1" ref="S849" ca="1">IF(ISNUMBER(R849),IF(R849=100%,"CUMPLIDA",IF(AND(ISNUMBER(N849),ISNUMBER(INDIRECT("FECHA_"&amp;$B849,1))), IF(N849&lt;=INDIRECT("FECHA_"&amp;$B849,1),"INCUMPLIDA","PROCESO"), "VERIFICAR FECHA")),"SIN VALOR AVANCE")</f>
        <v>CUMPLIDA</v>
      </c>
    </row>
    <row r="850" spans="1:19" ht="150.75" customHeight="1">
      <c r="A850" s="846" t="s">
        <v>19</v>
      </c>
      <c r="B850" s="785" t="s">
        <v>13</v>
      </c>
      <c r="C850" s="807"/>
      <c r="D850" s="807"/>
      <c r="E850" s="801"/>
      <c r="F850" s="802"/>
      <c r="G850" s="801"/>
      <c r="H850" s="801" t="s">
        <v>3190</v>
      </c>
      <c r="I850" s="803" t="s">
        <v>837</v>
      </c>
      <c r="J850" s="789" t="s">
        <v>838</v>
      </c>
      <c r="K850" s="789" t="s">
        <v>839</v>
      </c>
      <c r="L850" s="804">
        <v>1</v>
      </c>
      <c r="M850" s="805">
        <v>45323</v>
      </c>
      <c r="N850" s="805">
        <v>45747</v>
      </c>
      <c r="O850" s="791">
        <f t="shared" si="30"/>
        <v>60.571428571428569</v>
      </c>
      <c r="P850" s="790">
        <v>1</v>
      </c>
      <c r="Q850" s="815" t="s">
        <v>3175</v>
      </c>
      <c r="R850" s="95">
        <f t="shared" si="29"/>
        <v>1</v>
      </c>
      <c r="S850" s="794" t="str">
        <f t="array" aca="1" ref="S850" ca="1">IF(ISNUMBER(R850),IF(R850=100%,"CUMPLIDA",IF(AND(ISNUMBER(N850),ISNUMBER(INDIRECT("FECHA_"&amp;$B850,1))), IF(N850&lt;=INDIRECT("FECHA_"&amp;$B850,1),"INCUMPLIDA","PROCESO"), "VERIFICAR FECHA")),"SIN VALOR AVANCE")</f>
        <v>CUMPLIDA</v>
      </c>
    </row>
    <row r="851" spans="1:19" ht="75.75" customHeight="1">
      <c r="A851" s="846" t="s">
        <v>19</v>
      </c>
      <c r="B851" s="785" t="s">
        <v>13</v>
      </c>
      <c r="C851" s="807"/>
      <c r="D851" s="807"/>
      <c r="E851" s="801"/>
      <c r="F851" s="802"/>
      <c r="G851" s="801"/>
      <c r="H851" s="801" t="s">
        <v>3190</v>
      </c>
      <c r="I851" s="803" t="s">
        <v>841</v>
      </c>
      <c r="J851" s="789" t="s">
        <v>841</v>
      </c>
      <c r="K851" s="789" t="s">
        <v>842</v>
      </c>
      <c r="L851" s="804">
        <v>1</v>
      </c>
      <c r="M851" s="805">
        <v>45323</v>
      </c>
      <c r="N851" s="805">
        <v>45747</v>
      </c>
      <c r="O851" s="791">
        <f t="shared" si="30"/>
        <v>60.571428571428569</v>
      </c>
      <c r="P851" s="790">
        <v>1</v>
      </c>
      <c r="Q851" s="815" t="s">
        <v>3010</v>
      </c>
      <c r="R851" s="95">
        <f t="shared" si="29"/>
        <v>1</v>
      </c>
      <c r="S851" s="794" t="str">
        <f t="array" aca="1" ref="S851" ca="1">IF(ISNUMBER(R851),IF(R851=100%,"CUMPLIDA",IF(AND(ISNUMBER(N851),ISNUMBER(INDIRECT("FECHA_"&amp;$B851,1))), IF(N851&lt;=INDIRECT("FECHA_"&amp;$B851,1),"INCUMPLIDA","PROCESO"), "VERIFICAR FECHA")),"SIN VALOR AVANCE")</f>
        <v>CUMPLIDA</v>
      </c>
    </row>
    <row r="852" spans="1:19" ht="75.75" customHeight="1">
      <c r="A852" s="846" t="s">
        <v>19</v>
      </c>
      <c r="B852" s="785" t="s">
        <v>13</v>
      </c>
      <c r="C852" s="807"/>
      <c r="D852" s="807"/>
      <c r="E852" s="801"/>
      <c r="F852" s="802"/>
      <c r="G852" s="801"/>
      <c r="H852" s="801" t="s">
        <v>3190</v>
      </c>
      <c r="I852" s="803" t="s">
        <v>844</v>
      </c>
      <c r="J852" s="789" t="s">
        <v>845</v>
      </c>
      <c r="K852" s="789" t="s">
        <v>846</v>
      </c>
      <c r="L852" s="804">
        <v>1</v>
      </c>
      <c r="M852" s="805">
        <v>45231</v>
      </c>
      <c r="N852" s="805">
        <v>45747</v>
      </c>
      <c r="O852" s="791">
        <f t="shared" si="30"/>
        <v>73.714285714285708</v>
      </c>
      <c r="P852" s="790">
        <v>1</v>
      </c>
      <c r="Q852" s="815" t="s">
        <v>3010</v>
      </c>
      <c r="R852" s="95">
        <f t="shared" si="29"/>
        <v>1</v>
      </c>
      <c r="S852" s="794" t="str">
        <f t="array" aca="1" ref="S852" ca="1">IF(ISNUMBER(R852),IF(R852=100%,"CUMPLIDA",IF(AND(ISNUMBER(N852),ISNUMBER(INDIRECT("FECHA_"&amp;$B852,1))), IF(N852&lt;=INDIRECT("FECHA_"&amp;$B852,1),"INCUMPLIDA","PROCESO"), "VERIFICAR FECHA")),"SIN VALOR AVANCE")</f>
        <v>CUMPLIDA</v>
      </c>
    </row>
    <row r="853" spans="1:19" ht="150.75" customHeight="1">
      <c r="A853" s="846" t="s">
        <v>19</v>
      </c>
      <c r="B853" s="785" t="s">
        <v>13</v>
      </c>
      <c r="C853" s="807"/>
      <c r="D853" s="807"/>
      <c r="E853" s="801"/>
      <c r="F853" s="802"/>
      <c r="G853" s="801"/>
      <c r="H853" s="801" t="s">
        <v>3190</v>
      </c>
      <c r="I853" s="803" t="s">
        <v>847</v>
      </c>
      <c r="J853" s="789" t="s">
        <v>847</v>
      </c>
      <c r="K853" s="789" t="s">
        <v>1865</v>
      </c>
      <c r="L853" s="804">
        <v>1</v>
      </c>
      <c r="M853" s="805">
        <v>45323</v>
      </c>
      <c r="N853" s="805">
        <v>45747</v>
      </c>
      <c r="O853" s="791">
        <f t="shared" si="30"/>
        <v>60.571428571428569</v>
      </c>
      <c r="P853" s="790">
        <v>1</v>
      </c>
      <c r="Q853" s="815" t="s">
        <v>3175</v>
      </c>
      <c r="R853" s="95">
        <f t="shared" si="29"/>
        <v>1</v>
      </c>
      <c r="S853" s="794" t="str">
        <f t="array" aca="1" ref="S853" ca="1">IF(ISNUMBER(R853),IF(R853=100%,"CUMPLIDA",IF(AND(ISNUMBER(N853),ISNUMBER(INDIRECT("FECHA_"&amp;$B853,1))), IF(N853&lt;=INDIRECT("FECHA_"&amp;$B853,1),"INCUMPLIDA","PROCESO"), "VERIFICAR FECHA")),"SIN VALOR AVANCE")</f>
        <v>CUMPLIDA</v>
      </c>
    </row>
    <row r="854" spans="1:19" ht="75.75" customHeight="1">
      <c r="A854" s="846" t="s">
        <v>19</v>
      </c>
      <c r="B854" s="785" t="s">
        <v>13</v>
      </c>
      <c r="C854" s="807"/>
      <c r="D854" s="807"/>
      <c r="E854" s="801"/>
      <c r="F854" s="802"/>
      <c r="G854" s="801"/>
      <c r="H854" s="801" t="s">
        <v>3190</v>
      </c>
      <c r="I854" s="803" t="s">
        <v>2025</v>
      </c>
      <c r="J854" s="789" t="s">
        <v>2025</v>
      </c>
      <c r="K854" s="789" t="s">
        <v>850</v>
      </c>
      <c r="L854" s="804">
        <v>1</v>
      </c>
      <c r="M854" s="805">
        <v>45231</v>
      </c>
      <c r="N854" s="805">
        <v>45747</v>
      </c>
      <c r="O854" s="791">
        <f t="shared" si="30"/>
        <v>73.714285714285708</v>
      </c>
      <c r="P854" s="790">
        <v>1</v>
      </c>
      <c r="Q854" s="815" t="s">
        <v>3010</v>
      </c>
      <c r="R854" s="95">
        <f t="shared" si="29"/>
        <v>1</v>
      </c>
      <c r="S854" s="794" t="str">
        <f t="array" aca="1" ref="S854" ca="1">IF(ISNUMBER(R854),IF(R854=100%,"CUMPLIDA",IF(AND(ISNUMBER(N854),ISNUMBER(INDIRECT("FECHA_"&amp;$B854,1))), IF(N854&lt;=INDIRECT("FECHA_"&amp;$B854,1),"INCUMPLIDA","PROCESO"), "VERIFICAR FECHA")),"SIN VALOR AVANCE")</f>
        <v>CUMPLIDA</v>
      </c>
    </row>
    <row r="855" spans="1:19" ht="225.75">
      <c r="A855" s="846" t="s">
        <v>19</v>
      </c>
      <c r="B855" s="785" t="s">
        <v>13</v>
      </c>
      <c r="C855" s="807"/>
      <c r="D855" s="807"/>
      <c r="E855" s="801"/>
      <c r="F855" s="802"/>
      <c r="G855" s="801"/>
      <c r="H855" s="801" t="s">
        <v>3190</v>
      </c>
      <c r="I855" s="803" t="s">
        <v>2026</v>
      </c>
      <c r="J855" s="789" t="s">
        <v>2026</v>
      </c>
      <c r="K855" s="789" t="s">
        <v>977</v>
      </c>
      <c r="L855" s="804">
        <v>1</v>
      </c>
      <c r="M855" s="805">
        <v>45231</v>
      </c>
      <c r="N855" s="805">
        <v>45808</v>
      </c>
      <c r="O855" s="791">
        <f t="shared" si="30"/>
        <v>82.428571428571431</v>
      </c>
      <c r="P855" s="790">
        <v>1</v>
      </c>
      <c r="Q855" s="815" t="s">
        <v>3174</v>
      </c>
      <c r="R855" s="95">
        <f t="shared" si="29"/>
        <v>1</v>
      </c>
      <c r="S855" s="794" t="str">
        <f t="array" aca="1" ref="S855" ca="1">IF(ISNUMBER(R855),IF(R855=100%,"CUMPLIDA",IF(AND(ISNUMBER(N855),ISNUMBER(INDIRECT("FECHA_"&amp;$B855,1))), IF(N855&lt;=INDIRECT("FECHA_"&amp;$B855,1),"INCUMPLIDA","PROCESO"), "VERIFICAR FECHA")),"SIN VALOR AVANCE")</f>
        <v>CUMPLIDA</v>
      </c>
    </row>
    <row r="856" spans="1:19" ht="75.75" customHeight="1">
      <c r="A856" s="846" t="s">
        <v>19</v>
      </c>
      <c r="B856" s="785" t="s">
        <v>13</v>
      </c>
      <c r="C856" s="807" t="s">
        <v>3161</v>
      </c>
      <c r="D856" s="807" t="s">
        <v>1417</v>
      </c>
      <c r="E856" s="801"/>
      <c r="F856" s="802"/>
      <c r="G856" s="801"/>
      <c r="H856" s="801" t="s">
        <v>3190</v>
      </c>
      <c r="I856" s="803" t="s">
        <v>854</v>
      </c>
      <c r="J856" s="789" t="s">
        <v>421</v>
      </c>
      <c r="K856" s="789" t="s">
        <v>855</v>
      </c>
      <c r="L856" s="804">
        <v>7</v>
      </c>
      <c r="M856" s="805">
        <v>46024</v>
      </c>
      <c r="N856" s="805">
        <v>46660</v>
      </c>
      <c r="O856" s="791">
        <f t="shared" si="30"/>
        <v>90.857142857142861</v>
      </c>
      <c r="P856" s="790">
        <v>0</v>
      </c>
      <c r="Q856" s="815" t="s">
        <v>3010</v>
      </c>
      <c r="R856" s="95">
        <f t="shared" si="29"/>
        <v>0</v>
      </c>
      <c r="S856" s="794" t="str">
        <f t="array" aca="1" ref="S856" ca="1">IF(ISNUMBER(R856),IF(R856=100%,"CUMPLIDA",IF(AND(ISNUMBER(N856),ISNUMBER(INDIRECT("FECHA_"&amp;$B856,1))), IF(N856&lt;=INDIRECT("FECHA_"&amp;$B856,1),"INCUMPLIDA","PROCESO"), "VERIFICAR FECHA")),"SIN VALOR AVANCE")</f>
        <v>PROCESO</v>
      </c>
    </row>
    <row r="857" spans="1:19" ht="150.75" customHeight="1">
      <c r="A857" s="846" t="s">
        <v>19</v>
      </c>
      <c r="B857" s="785" t="s">
        <v>13</v>
      </c>
      <c r="C857" s="807" t="s">
        <v>3161</v>
      </c>
      <c r="D857" s="807" t="s">
        <v>1417</v>
      </c>
      <c r="E857" s="801"/>
      <c r="F857" s="802"/>
      <c r="G857" s="801"/>
      <c r="H857" s="801" t="s">
        <v>3190</v>
      </c>
      <c r="I857" s="803" t="s">
        <v>857</v>
      </c>
      <c r="J857" s="789" t="s">
        <v>425</v>
      </c>
      <c r="K857" s="789" t="s">
        <v>426</v>
      </c>
      <c r="L857" s="804">
        <v>1</v>
      </c>
      <c r="M857" s="805">
        <v>46024</v>
      </c>
      <c r="N857" s="805">
        <v>46660</v>
      </c>
      <c r="O857" s="791">
        <f t="shared" si="30"/>
        <v>90.857142857142861</v>
      </c>
      <c r="P857" s="790">
        <v>0</v>
      </c>
      <c r="Q857" s="815" t="s">
        <v>3175</v>
      </c>
      <c r="R857" s="95">
        <f t="shared" si="29"/>
        <v>0</v>
      </c>
      <c r="S857" s="794" t="str">
        <f t="array" aca="1" ref="S857" ca="1">IF(ISNUMBER(R857),IF(R857=100%,"CUMPLIDA",IF(AND(ISNUMBER(N857),ISNUMBER(INDIRECT("FECHA_"&amp;$B857,1))), IF(N857&lt;=INDIRECT("FECHA_"&amp;$B857,1),"INCUMPLIDA","PROCESO"), "VERIFICAR FECHA")),"SIN VALOR AVANCE")</f>
        <v>PROCESO</v>
      </c>
    </row>
    <row r="858" spans="1:19" ht="225.75">
      <c r="A858" s="846" t="s">
        <v>19</v>
      </c>
      <c r="B858" s="785" t="s">
        <v>13</v>
      </c>
      <c r="C858" s="807" t="s">
        <v>3161</v>
      </c>
      <c r="D858" s="807" t="s">
        <v>1417</v>
      </c>
      <c r="E858" s="801"/>
      <c r="F858" s="802"/>
      <c r="G858" s="801"/>
      <c r="H858" s="801" t="s">
        <v>3190</v>
      </c>
      <c r="I858" s="803" t="s">
        <v>858</v>
      </c>
      <c r="J858" s="789" t="s">
        <v>428</v>
      </c>
      <c r="K858" s="789" t="s">
        <v>429</v>
      </c>
      <c r="L858" s="804">
        <v>2</v>
      </c>
      <c r="M858" s="805">
        <v>46024</v>
      </c>
      <c r="N858" s="805">
        <v>46660</v>
      </c>
      <c r="O858" s="791">
        <f t="shared" si="30"/>
        <v>90.857142857142861</v>
      </c>
      <c r="P858" s="790">
        <v>0</v>
      </c>
      <c r="Q858" s="815" t="s">
        <v>3174</v>
      </c>
      <c r="R858" s="95">
        <f t="shared" si="29"/>
        <v>0</v>
      </c>
      <c r="S858" s="794" t="str">
        <f t="array" aca="1" ref="S858" ca="1">IF(ISNUMBER(R858),IF(R858=100%,"CUMPLIDA",IF(AND(ISNUMBER(N858),ISNUMBER(INDIRECT("FECHA_"&amp;$B858,1))), IF(N858&lt;=INDIRECT("FECHA_"&amp;$B858,1),"INCUMPLIDA","PROCESO"), "VERIFICAR FECHA")),"SIN VALOR AVANCE")</f>
        <v>PROCESO</v>
      </c>
    </row>
    <row r="859" spans="1:19" ht="105.75" customHeight="1">
      <c r="A859" s="846" t="s">
        <v>19</v>
      </c>
      <c r="B859" s="785" t="s">
        <v>13</v>
      </c>
      <c r="C859" s="807" t="s">
        <v>3161</v>
      </c>
      <c r="D859" s="807" t="s">
        <v>1417</v>
      </c>
      <c r="E859" s="801"/>
      <c r="F859" s="802"/>
      <c r="G859" s="801"/>
      <c r="H859" s="801" t="s">
        <v>3190</v>
      </c>
      <c r="I859" s="803" t="s">
        <v>3192</v>
      </c>
      <c r="J859" s="789" t="s">
        <v>3193</v>
      </c>
      <c r="K859" s="789" t="s">
        <v>1933</v>
      </c>
      <c r="L859" s="790">
        <v>12</v>
      </c>
      <c r="M859" s="806">
        <v>44958</v>
      </c>
      <c r="N859" s="806">
        <v>45323</v>
      </c>
      <c r="O859" s="791">
        <f t="shared" si="30"/>
        <v>52.142857142857146</v>
      </c>
      <c r="P859" s="790">
        <v>12</v>
      </c>
      <c r="Q859" s="789" t="s">
        <v>3184</v>
      </c>
      <c r="R859" s="95">
        <f t="shared" si="29"/>
        <v>1</v>
      </c>
      <c r="S859" s="794" t="str">
        <f t="array" aca="1" ref="S859" ca="1">IF(ISNUMBER(R859),IF(R859=100%,"CUMPLIDA",IF(AND(ISNUMBER(N859),ISNUMBER(INDIRECT("FECHA_"&amp;$B859,1))), IF(N859&lt;=INDIRECT("FECHA_"&amp;$B859,1),"INCUMPLIDA","PROCESO"), "VERIFICAR FECHA")),"SIN VALOR AVANCE")</f>
        <v>CUMPLIDA</v>
      </c>
    </row>
    <row r="860" spans="1:19" ht="105.75" customHeight="1">
      <c r="A860" s="846" t="s">
        <v>19</v>
      </c>
      <c r="B860" s="785" t="s">
        <v>13</v>
      </c>
      <c r="C860" s="807" t="s">
        <v>3161</v>
      </c>
      <c r="D860" s="807" t="s">
        <v>1417</v>
      </c>
      <c r="E860" s="801"/>
      <c r="F860" s="802"/>
      <c r="G860" s="801"/>
      <c r="H860" s="801" t="s">
        <v>3190</v>
      </c>
      <c r="I860" s="803" t="s">
        <v>3194</v>
      </c>
      <c r="J860" s="789" t="s">
        <v>3195</v>
      </c>
      <c r="K860" s="789" t="s">
        <v>1933</v>
      </c>
      <c r="L860" s="790">
        <v>4</v>
      </c>
      <c r="M860" s="806">
        <v>44958</v>
      </c>
      <c r="N860" s="806">
        <v>45323</v>
      </c>
      <c r="O860" s="791">
        <f t="shared" si="30"/>
        <v>52.142857142857146</v>
      </c>
      <c r="P860" s="790">
        <v>4</v>
      </c>
      <c r="Q860" s="789" t="s">
        <v>3184</v>
      </c>
      <c r="R860" s="95">
        <f t="shared" si="29"/>
        <v>1</v>
      </c>
      <c r="S860" s="794" t="str">
        <f t="array" aca="1" ref="S860" ca="1">IF(ISNUMBER(R860),IF(R860=100%,"CUMPLIDA",IF(AND(ISNUMBER(N860),ISNUMBER(INDIRECT("FECHA_"&amp;$B860,1))), IF(N860&lt;=INDIRECT("FECHA_"&amp;$B860,1),"INCUMPLIDA","PROCESO"), "VERIFICAR FECHA")),"SIN VALOR AVANCE")</f>
        <v>CUMPLIDA</v>
      </c>
    </row>
    <row r="861" spans="1:19" ht="105.75" customHeight="1">
      <c r="A861" s="846" t="s">
        <v>19</v>
      </c>
      <c r="B861" s="785" t="s">
        <v>13</v>
      </c>
      <c r="C861" s="807" t="s">
        <v>3161</v>
      </c>
      <c r="D861" s="807" t="s">
        <v>1417</v>
      </c>
      <c r="E861" s="801"/>
      <c r="F861" s="802"/>
      <c r="G861" s="801"/>
      <c r="H861" s="801" t="s">
        <v>3190</v>
      </c>
      <c r="I861" s="803" t="s">
        <v>3187</v>
      </c>
      <c r="J861" s="789" t="s">
        <v>3188</v>
      </c>
      <c r="K861" s="789" t="s">
        <v>1933</v>
      </c>
      <c r="L861" s="790">
        <v>1</v>
      </c>
      <c r="M861" s="806">
        <v>44958</v>
      </c>
      <c r="N861" s="806">
        <v>44985</v>
      </c>
      <c r="O861" s="791">
        <f t="shared" si="30"/>
        <v>3.8571428571428572</v>
      </c>
      <c r="P861" s="790">
        <v>1</v>
      </c>
      <c r="Q861" s="789" t="s">
        <v>3184</v>
      </c>
      <c r="R861" s="95">
        <f t="shared" si="29"/>
        <v>1</v>
      </c>
      <c r="S861" s="794" t="str">
        <f t="array" aca="1" ref="S861" ca="1">IF(ISNUMBER(R861),IF(R861=100%,"CUMPLIDA",IF(AND(ISNUMBER(N861),ISNUMBER(INDIRECT("FECHA_"&amp;$B861,1))), IF(N861&lt;=INDIRECT("FECHA_"&amp;$B861,1),"INCUMPLIDA","PROCESO"), "VERIFICAR FECHA")),"SIN VALOR AVANCE")</f>
        <v>CUMPLIDA</v>
      </c>
    </row>
    <row r="862" spans="1:19" ht="75.75" customHeight="1">
      <c r="A862" s="846" t="s">
        <v>19</v>
      </c>
      <c r="B862" s="785" t="s">
        <v>13</v>
      </c>
      <c r="C862" s="807" t="s">
        <v>3161</v>
      </c>
      <c r="D862" s="807" t="s">
        <v>1417</v>
      </c>
      <c r="E862" s="801" t="s">
        <v>3196</v>
      </c>
      <c r="F862" s="802"/>
      <c r="G862" s="801"/>
      <c r="H862" s="801" t="s">
        <v>3197</v>
      </c>
      <c r="I862" s="801" t="s">
        <v>3173</v>
      </c>
      <c r="J862" s="861" t="s">
        <v>831</v>
      </c>
      <c r="K862" s="789" t="s">
        <v>832</v>
      </c>
      <c r="L862" s="790">
        <v>1</v>
      </c>
      <c r="M862" s="806">
        <v>45231</v>
      </c>
      <c r="N862" s="806">
        <v>45504</v>
      </c>
      <c r="O862" s="791">
        <f t="shared" si="30"/>
        <v>39</v>
      </c>
      <c r="P862" s="790">
        <v>1</v>
      </c>
      <c r="Q862" s="815" t="s">
        <v>2021</v>
      </c>
      <c r="R862" s="95">
        <f t="shared" si="29"/>
        <v>1</v>
      </c>
      <c r="S862" s="794" t="str">
        <f t="array" aca="1" ref="S862" ca="1">IF(ISNUMBER(R862),IF(R862=100%,"CUMPLIDA",IF(AND(ISNUMBER(N862),ISNUMBER(INDIRECT("FECHA_"&amp;$B862,1))), IF(N862&lt;=INDIRECT("FECHA_"&amp;$B862,1),"INCUMPLIDA","PROCESO"), "VERIFICAR FECHA")),"SIN VALOR AVANCE")</f>
        <v>CUMPLIDA</v>
      </c>
    </row>
    <row r="863" spans="1:19" ht="225.75" customHeight="1">
      <c r="A863" s="846" t="s">
        <v>19</v>
      </c>
      <c r="B863" s="785" t="s">
        <v>13</v>
      </c>
      <c r="C863" s="807"/>
      <c r="D863" s="807"/>
      <c r="E863" s="801"/>
      <c r="F863" s="802"/>
      <c r="G863" s="801"/>
      <c r="H863" s="801" t="s">
        <v>3197</v>
      </c>
      <c r="I863" s="801"/>
      <c r="J863" s="861" t="s">
        <v>834</v>
      </c>
      <c r="K863" s="789" t="s">
        <v>835</v>
      </c>
      <c r="L863" s="790">
        <v>1</v>
      </c>
      <c r="M863" s="806">
        <v>45231</v>
      </c>
      <c r="N863" s="806">
        <v>45504</v>
      </c>
      <c r="O863" s="791">
        <f t="shared" si="30"/>
        <v>39</v>
      </c>
      <c r="P863" s="790">
        <v>1</v>
      </c>
      <c r="Q863" s="815" t="s">
        <v>3174</v>
      </c>
      <c r="R863" s="95">
        <f t="shared" si="29"/>
        <v>1</v>
      </c>
      <c r="S863" s="794" t="str">
        <f t="array" aca="1" ref="S863" ca="1">IF(ISNUMBER(R863),IF(R863=100%,"CUMPLIDA",IF(AND(ISNUMBER(N863),ISNUMBER(INDIRECT("FECHA_"&amp;$B863,1))), IF(N863&lt;=INDIRECT("FECHA_"&amp;$B863,1),"INCUMPLIDA","PROCESO"), "VERIFICAR FECHA")),"SIN VALOR AVANCE")</f>
        <v>CUMPLIDA</v>
      </c>
    </row>
    <row r="864" spans="1:19" ht="150.75" customHeight="1">
      <c r="A864" s="846" t="s">
        <v>19</v>
      </c>
      <c r="B864" s="785" t="s">
        <v>13</v>
      </c>
      <c r="C864" s="807"/>
      <c r="D864" s="807"/>
      <c r="E864" s="801"/>
      <c r="F864" s="802"/>
      <c r="G864" s="801"/>
      <c r="H864" s="801" t="s">
        <v>3197</v>
      </c>
      <c r="I864" s="803" t="s">
        <v>837</v>
      </c>
      <c r="J864" s="789" t="s">
        <v>838</v>
      </c>
      <c r="K864" s="789" t="s">
        <v>839</v>
      </c>
      <c r="L864" s="804">
        <v>1</v>
      </c>
      <c r="M864" s="805">
        <v>45323</v>
      </c>
      <c r="N864" s="805">
        <v>45747</v>
      </c>
      <c r="O864" s="791">
        <f t="shared" si="30"/>
        <v>60.571428571428569</v>
      </c>
      <c r="P864" s="790">
        <v>1</v>
      </c>
      <c r="Q864" s="815" t="s">
        <v>3175</v>
      </c>
      <c r="R864" s="95">
        <f t="shared" si="29"/>
        <v>1</v>
      </c>
      <c r="S864" s="794" t="str">
        <f t="array" aca="1" ref="S864" ca="1">IF(ISNUMBER(R864),IF(R864=100%,"CUMPLIDA",IF(AND(ISNUMBER(N864),ISNUMBER(INDIRECT("FECHA_"&amp;$B864,1))), IF(N864&lt;=INDIRECT("FECHA_"&amp;$B864,1),"INCUMPLIDA","PROCESO"), "VERIFICAR FECHA")),"SIN VALOR AVANCE")</f>
        <v>CUMPLIDA</v>
      </c>
    </row>
    <row r="865" spans="1:19" ht="75.75" customHeight="1">
      <c r="A865" s="846" t="s">
        <v>19</v>
      </c>
      <c r="B865" s="785" t="s">
        <v>13</v>
      </c>
      <c r="C865" s="807"/>
      <c r="D865" s="807"/>
      <c r="E865" s="801"/>
      <c r="F865" s="802"/>
      <c r="G865" s="801"/>
      <c r="H865" s="801" t="s">
        <v>3197</v>
      </c>
      <c r="I865" s="803" t="s">
        <v>841</v>
      </c>
      <c r="J865" s="789" t="s">
        <v>841</v>
      </c>
      <c r="K865" s="789" t="s">
        <v>842</v>
      </c>
      <c r="L865" s="804">
        <v>1</v>
      </c>
      <c r="M865" s="805">
        <v>45323</v>
      </c>
      <c r="N865" s="805">
        <v>45747</v>
      </c>
      <c r="O865" s="791">
        <f t="shared" si="30"/>
        <v>60.571428571428569</v>
      </c>
      <c r="P865" s="790">
        <v>1</v>
      </c>
      <c r="Q865" s="815" t="s">
        <v>3010</v>
      </c>
      <c r="R865" s="95">
        <f t="shared" si="29"/>
        <v>1</v>
      </c>
      <c r="S865" s="794" t="str">
        <f t="array" aca="1" ref="S865" ca="1">IF(ISNUMBER(R865),IF(R865=100%,"CUMPLIDA",IF(AND(ISNUMBER(N865),ISNUMBER(INDIRECT("FECHA_"&amp;$B865,1))), IF(N865&lt;=INDIRECT("FECHA_"&amp;$B865,1),"INCUMPLIDA","PROCESO"), "VERIFICAR FECHA")),"SIN VALOR AVANCE")</f>
        <v>CUMPLIDA</v>
      </c>
    </row>
    <row r="866" spans="1:19" ht="75.75" customHeight="1">
      <c r="A866" s="846" t="s">
        <v>19</v>
      </c>
      <c r="B866" s="785" t="s">
        <v>13</v>
      </c>
      <c r="C866" s="807" t="s">
        <v>3161</v>
      </c>
      <c r="D866" s="807" t="s">
        <v>1417</v>
      </c>
      <c r="E866" s="801"/>
      <c r="F866" s="802"/>
      <c r="G866" s="801"/>
      <c r="H866" s="801" t="s">
        <v>3197</v>
      </c>
      <c r="I866" s="803" t="s">
        <v>844</v>
      </c>
      <c r="J866" s="789" t="s">
        <v>845</v>
      </c>
      <c r="K866" s="789" t="s">
        <v>846</v>
      </c>
      <c r="L866" s="804">
        <v>1</v>
      </c>
      <c r="M866" s="805">
        <v>45231</v>
      </c>
      <c r="N866" s="805">
        <v>45747</v>
      </c>
      <c r="O866" s="791">
        <f t="shared" si="30"/>
        <v>73.714285714285708</v>
      </c>
      <c r="P866" s="790">
        <v>1</v>
      </c>
      <c r="Q866" s="815" t="s">
        <v>3010</v>
      </c>
      <c r="R866" s="95">
        <f t="shared" si="29"/>
        <v>1</v>
      </c>
      <c r="S866" s="794" t="str">
        <f t="array" aca="1" ref="S866" ca="1">IF(ISNUMBER(R866),IF(R866=100%,"CUMPLIDA",IF(AND(ISNUMBER(N866),ISNUMBER(INDIRECT("FECHA_"&amp;$B866,1))), IF(N866&lt;=INDIRECT("FECHA_"&amp;$B866,1),"INCUMPLIDA","PROCESO"), "VERIFICAR FECHA")),"SIN VALOR AVANCE")</f>
        <v>CUMPLIDA</v>
      </c>
    </row>
    <row r="867" spans="1:19" ht="150.75" customHeight="1">
      <c r="A867" s="846" t="s">
        <v>19</v>
      </c>
      <c r="B867" s="785" t="s">
        <v>13</v>
      </c>
      <c r="C867" s="807"/>
      <c r="D867" s="807"/>
      <c r="E867" s="801"/>
      <c r="F867" s="802"/>
      <c r="G867" s="801"/>
      <c r="H867" s="801" t="s">
        <v>3197</v>
      </c>
      <c r="I867" s="803" t="s">
        <v>847</v>
      </c>
      <c r="J867" s="789" t="s">
        <v>847</v>
      </c>
      <c r="K867" s="789" t="s">
        <v>1865</v>
      </c>
      <c r="L867" s="804">
        <v>1</v>
      </c>
      <c r="M867" s="805">
        <v>45323</v>
      </c>
      <c r="N867" s="805">
        <v>45747</v>
      </c>
      <c r="O867" s="791">
        <f t="shared" si="30"/>
        <v>60.571428571428569</v>
      </c>
      <c r="P867" s="790">
        <v>1</v>
      </c>
      <c r="Q867" s="815" t="s">
        <v>3175</v>
      </c>
      <c r="R867" s="95">
        <f t="shared" si="29"/>
        <v>1</v>
      </c>
      <c r="S867" s="794" t="str">
        <f t="array" aca="1" ref="S867" ca="1">IF(ISNUMBER(R867),IF(R867=100%,"CUMPLIDA",IF(AND(ISNUMBER(N867),ISNUMBER(INDIRECT("FECHA_"&amp;$B867,1))), IF(N867&lt;=INDIRECT("FECHA_"&amp;$B867,1),"INCUMPLIDA","PROCESO"), "VERIFICAR FECHA")),"SIN VALOR AVANCE")</f>
        <v>CUMPLIDA</v>
      </c>
    </row>
    <row r="868" spans="1:19" ht="75.75" customHeight="1">
      <c r="A868" s="846" t="s">
        <v>19</v>
      </c>
      <c r="B868" s="785" t="s">
        <v>13</v>
      </c>
      <c r="C868" s="807"/>
      <c r="D868" s="807"/>
      <c r="E868" s="801"/>
      <c r="F868" s="802"/>
      <c r="G868" s="801"/>
      <c r="H868" s="801" t="s">
        <v>3197</v>
      </c>
      <c r="I868" s="803" t="s">
        <v>2025</v>
      </c>
      <c r="J868" s="789" t="s">
        <v>2025</v>
      </c>
      <c r="K868" s="789" t="s">
        <v>850</v>
      </c>
      <c r="L868" s="804">
        <v>1</v>
      </c>
      <c r="M868" s="805">
        <v>45231</v>
      </c>
      <c r="N868" s="805">
        <v>45747</v>
      </c>
      <c r="O868" s="791">
        <f t="shared" si="30"/>
        <v>73.714285714285708</v>
      </c>
      <c r="P868" s="790">
        <v>1</v>
      </c>
      <c r="Q868" s="815" t="s">
        <v>3010</v>
      </c>
      <c r="R868" s="95">
        <f t="shared" si="29"/>
        <v>1</v>
      </c>
      <c r="S868" s="794" t="str">
        <f t="array" aca="1" ref="S868" ca="1">IF(ISNUMBER(R868),IF(R868=100%,"CUMPLIDA",IF(AND(ISNUMBER(N868),ISNUMBER(INDIRECT("FECHA_"&amp;$B868,1))), IF(N868&lt;=INDIRECT("FECHA_"&amp;$B868,1),"INCUMPLIDA","PROCESO"), "VERIFICAR FECHA")),"SIN VALOR AVANCE")</f>
        <v>CUMPLIDA</v>
      </c>
    </row>
    <row r="869" spans="1:19" ht="225.75" customHeight="1">
      <c r="A869" s="846" t="s">
        <v>19</v>
      </c>
      <c r="B869" s="785" t="s">
        <v>13</v>
      </c>
      <c r="C869" s="807"/>
      <c r="D869" s="807"/>
      <c r="E869" s="801"/>
      <c r="F869" s="802"/>
      <c r="G869" s="801"/>
      <c r="H869" s="801" t="s">
        <v>3197</v>
      </c>
      <c r="I869" s="803" t="s">
        <v>2026</v>
      </c>
      <c r="J869" s="789" t="s">
        <v>2026</v>
      </c>
      <c r="K869" s="789" t="s">
        <v>977</v>
      </c>
      <c r="L869" s="804">
        <v>1</v>
      </c>
      <c r="M869" s="805">
        <v>45231</v>
      </c>
      <c r="N869" s="805">
        <v>45808</v>
      </c>
      <c r="O869" s="791">
        <f t="shared" si="30"/>
        <v>82.428571428571431</v>
      </c>
      <c r="P869" s="790">
        <v>1</v>
      </c>
      <c r="Q869" s="815" t="s">
        <v>3174</v>
      </c>
      <c r="R869" s="95">
        <f t="shared" si="29"/>
        <v>1</v>
      </c>
      <c r="S869" s="794" t="str">
        <f t="array" aca="1" ref="S869" ca="1">IF(ISNUMBER(R869),IF(R869=100%,"CUMPLIDA",IF(AND(ISNUMBER(N869),ISNUMBER(INDIRECT("FECHA_"&amp;$B869,1))), IF(N869&lt;=INDIRECT("FECHA_"&amp;$B869,1),"INCUMPLIDA","PROCESO"), "VERIFICAR FECHA")),"SIN VALOR AVANCE")</f>
        <v>CUMPLIDA</v>
      </c>
    </row>
    <row r="870" spans="1:19" ht="75.75" customHeight="1">
      <c r="A870" s="846" t="s">
        <v>19</v>
      </c>
      <c r="B870" s="785" t="s">
        <v>13</v>
      </c>
      <c r="C870" s="807"/>
      <c r="D870" s="807"/>
      <c r="E870" s="801"/>
      <c r="F870" s="802"/>
      <c r="G870" s="801"/>
      <c r="H870" s="801" t="s">
        <v>3197</v>
      </c>
      <c r="I870" s="803" t="s">
        <v>854</v>
      </c>
      <c r="J870" s="789" t="s">
        <v>421</v>
      </c>
      <c r="K870" s="789" t="s">
        <v>855</v>
      </c>
      <c r="L870" s="804">
        <v>12</v>
      </c>
      <c r="M870" s="805">
        <v>46024</v>
      </c>
      <c r="N870" s="805">
        <v>47118</v>
      </c>
      <c r="O870" s="791">
        <f t="shared" si="30"/>
        <v>156.28571428571428</v>
      </c>
      <c r="P870" s="790">
        <v>0</v>
      </c>
      <c r="Q870" s="815" t="s">
        <v>3010</v>
      </c>
      <c r="R870" s="95">
        <f t="shared" si="29"/>
        <v>0</v>
      </c>
      <c r="S870" s="794" t="str">
        <f t="array" aca="1" ref="S870" ca="1">IF(ISNUMBER(R870),IF(R870=100%,"CUMPLIDA",IF(AND(ISNUMBER(N870),ISNUMBER(INDIRECT("FECHA_"&amp;$B870,1))), IF(N870&lt;=INDIRECT("FECHA_"&amp;$B870,1),"INCUMPLIDA","PROCESO"), "VERIFICAR FECHA")),"SIN VALOR AVANCE")</f>
        <v>PROCESO</v>
      </c>
    </row>
    <row r="871" spans="1:19" ht="135.75" customHeight="1">
      <c r="A871" s="846" t="s">
        <v>19</v>
      </c>
      <c r="B871" s="785" t="s">
        <v>13</v>
      </c>
      <c r="C871" s="807"/>
      <c r="D871" s="807"/>
      <c r="E871" s="801"/>
      <c r="F871" s="802"/>
      <c r="G871" s="801"/>
      <c r="H871" s="801" t="s">
        <v>3197</v>
      </c>
      <c r="I871" s="803" t="s">
        <v>857</v>
      </c>
      <c r="J871" s="789" t="s">
        <v>425</v>
      </c>
      <c r="K871" s="789" t="s">
        <v>426</v>
      </c>
      <c r="L871" s="804">
        <v>1</v>
      </c>
      <c r="M871" s="805">
        <v>46024</v>
      </c>
      <c r="N871" s="805">
        <v>47118</v>
      </c>
      <c r="O871" s="791">
        <f t="shared" si="30"/>
        <v>156.28571428571428</v>
      </c>
      <c r="P871" s="790">
        <v>0</v>
      </c>
      <c r="Q871" s="815" t="s">
        <v>3198</v>
      </c>
      <c r="R871" s="95">
        <f t="shared" si="29"/>
        <v>0</v>
      </c>
      <c r="S871" s="794" t="str">
        <f t="array" aca="1" ref="S871" ca="1">IF(ISNUMBER(R871),IF(R871=100%,"CUMPLIDA",IF(AND(ISNUMBER(N871),ISNUMBER(INDIRECT("FECHA_"&amp;$B871,1))), IF(N871&lt;=INDIRECT("FECHA_"&amp;$B871,1),"INCUMPLIDA","PROCESO"), "VERIFICAR FECHA")),"SIN VALOR AVANCE")</f>
        <v>PROCESO</v>
      </c>
    </row>
    <row r="872" spans="1:19" ht="225.75" customHeight="1">
      <c r="A872" s="846" t="s">
        <v>19</v>
      </c>
      <c r="B872" s="785" t="s">
        <v>13</v>
      </c>
      <c r="C872" s="807" t="s">
        <v>3161</v>
      </c>
      <c r="D872" s="807" t="s">
        <v>1417</v>
      </c>
      <c r="E872" s="801"/>
      <c r="F872" s="802"/>
      <c r="G872" s="801"/>
      <c r="H872" s="801" t="s">
        <v>3197</v>
      </c>
      <c r="I872" s="803" t="s">
        <v>858</v>
      </c>
      <c r="J872" s="789" t="s">
        <v>428</v>
      </c>
      <c r="K872" s="789" t="s">
        <v>429</v>
      </c>
      <c r="L872" s="804">
        <v>2</v>
      </c>
      <c r="M872" s="805">
        <v>46024</v>
      </c>
      <c r="N872" s="805">
        <v>47118</v>
      </c>
      <c r="O872" s="791">
        <f t="shared" si="30"/>
        <v>156.28571428571428</v>
      </c>
      <c r="P872" s="790">
        <v>0</v>
      </c>
      <c r="Q872" s="815" t="s">
        <v>3174</v>
      </c>
      <c r="R872" s="95">
        <f t="shared" si="29"/>
        <v>0</v>
      </c>
      <c r="S872" s="794" t="str">
        <f t="array" aca="1" ref="S872" ca="1">IF(ISNUMBER(R872),IF(R872=100%,"CUMPLIDA",IF(AND(ISNUMBER(N872),ISNUMBER(INDIRECT("FECHA_"&amp;$B872,1))), IF(N872&lt;=INDIRECT("FECHA_"&amp;$B872,1),"INCUMPLIDA","PROCESO"), "VERIFICAR FECHA")),"SIN VALOR AVANCE")</f>
        <v>PROCESO</v>
      </c>
    </row>
    <row r="873" spans="1:19" ht="150.75" customHeight="1">
      <c r="A873" s="846" t="s">
        <v>19</v>
      </c>
      <c r="B873" s="785" t="s">
        <v>13</v>
      </c>
      <c r="C873" s="807" t="s">
        <v>3161</v>
      </c>
      <c r="D873" s="807" t="s">
        <v>1417</v>
      </c>
      <c r="E873" s="801"/>
      <c r="F873" s="802"/>
      <c r="G873" s="801"/>
      <c r="H873" s="801" t="s">
        <v>3197</v>
      </c>
      <c r="I873" s="803" t="s">
        <v>3199</v>
      </c>
      <c r="J873" s="789" t="s">
        <v>3200</v>
      </c>
      <c r="K873" s="789" t="s">
        <v>3201</v>
      </c>
      <c r="L873" s="790">
        <v>6</v>
      </c>
      <c r="M873" s="806">
        <v>44927</v>
      </c>
      <c r="N873" s="806">
        <v>45565</v>
      </c>
      <c r="O873" s="791">
        <f t="shared" si="30"/>
        <v>91.142857142857139</v>
      </c>
      <c r="P873" s="790">
        <v>6</v>
      </c>
      <c r="Q873" s="789" t="s">
        <v>3202</v>
      </c>
      <c r="R873" s="95">
        <f t="shared" si="29"/>
        <v>1</v>
      </c>
      <c r="S873" s="794" t="str">
        <f t="array" aca="1" ref="S873" ca="1">IF(ISNUMBER(R873),IF(R873=100%,"CUMPLIDA",IF(AND(ISNUMBER(N873),ISNUMBER(INDIRECT("FECHA_"&amp;$B873,1))), IF(N873&lt;=INDIRECT("FECHA_"&amp;$B873,1),"INCUMPLIDA","PROCESO"), "VERIFICAR FECHA")),"SIN VALOR AVANCE")</f>
        <v>CUMPLIDA</v>
      </c>
    </row>
    <row r="874" spans="1:19" ht="135.75" customHeight="1">
      <c r="A874" s="846" t="s">
        <v>19</v>
      </c>
      <c r="B874" s="785" t="s">
        <v>13</v>
      </c>
      <c r="C874" s="807" t="s">
        <v>3161</v>
      </c>
      <c r="D874" s="807" t="s">
        <v>1417</v>
      </c>
      <c r="E874" s="801"/>
      <c r="F874" s="802"/>
      <c r="G874" s="801"/>
      <c r="H874" s="801" t="s">
        <v>3197</v>
      </c>
      <c r="I874" s="803" t="s">
        <v>3203</v>
      </c>
      <c r="J874" s="789" t="s">
        <v>3204</v>
      </c>
      <c r="K874" s="789" t="s">
        <v>3205</v>
      </c>
      <c r="L874" s="790">
        <v>1</v>
      </c>
      <c r="M874" s="806">
        <v>44927</v>
      </c>
      <c r="N874" s="806">
        <v>44972</v>
      </c>
      <c r="O874" s="791">
        <f t="shared" si="30"/>
        <v>6.4285714285714288</v>
      </c>
      <c r="P874" s="790">
        <v>1</v>
      </c>
      <c r="Q874" s="789" t="s">
        <v>3206</v>
      </c>
      <c r="R874" s="95">
        <f t="shared" si="29"/>
        <v>1</v>
      </c>
      <c r="S874" s="794" t="str">
        <f t="array" aca="1" ref="S874" ca="1">IF(ISNUMBER(R874),IF(R874=100%,"CUMPLIDA",IF(AND(ISNUMBER(N874),ISNUMBER(INDIRECT("FECHA_"&amp;$B874,1))), IF(N874&lt;=INDIRECT("FECHA_"&amp;$B874,1),"INCUMPLIDA","PROCESO"), "VERIFICAR FECHA")),"SIN VALOR AVANCE")</f>
        <v>CUMPLIDA</v>
      </c>
    </row>
    <row r="875" spans="1:19" ht="210.75" customHeight="1">
      <c r="A875" s="846" t="s">
        <v>19</v>
      </c>
      <c r="B875" s="785" t="s">
        <v>13</v>
      </c>
      <c r="C875" s="807" t="s">
        <v>3161</v>
      </c>
      <c r="D875" s="807" t="s">
        <v>1417</v>
      </c>
      <c r="E875" s="801"/>
      <c r="F875" s="802"/>
      <c r="G875" s="801"/>
      <c r="H875" s="801" t="s">
        <v>3197</v>
      </c>
      <c r="I875" s="803" t="s">
        <v>3203</v>
      </c>
      <c r="J875" s="789" t="s">
        <v>3207</v>
      </c>
      <c r="K875" s="789" t="s">
        <v>3208</v>
      </c>
      <c r="L875" s="790">
        <v>1</v>
      </c>
      <c r="M875" s="806">
        <v>44973</v>
      </c>
      <c r="N875" s="806">
        <v>45000</v>
      </c>
      <c r="O875" s="791">
        <f t="shared" si="30"/>
        <v>3.8571428571428572</v>
      </c>
      <c r="P875" s="790">
        <v>1</v>
      </c>
      <c r="Q875" s="789" t="s">
        <v>3209</v>
      </c>
      <c r="R875" s="95">
        <f t="shared" si="29"/>
        <v>1</v>
      </c>
      <c r="S875" s="794" t="str">
        <f t="array" aca="1" ref="S875" ca="1">IF(ISNUMBER(R875),IF(R875=100%,"CUMPLIDA",IF(AND(ISNUMBER(N875),ISNUMBER(INDIRECT("FECHA_"&amp;$B875,1))), IF(N875&lt;=INDIRECT("FECHA_"&amp;$B875,1),"INCUMPLIDA","PROCESO"), "VERIFICAR FECHA")),"SIN VALOR AVANCE")</f>
        <v>CUMPLIDA</v>
      </c>
    </row>
    <row r="876" spans="1:19" ht="210.75" customHeight="1">
      <c r="A876" s="846" t="s">
        <v>19</v>
      </c>
      <c r="B876" s="785" t="s">
        <v>13</v>
      </c>
      <c r="C876" s="807" t="s">
        <v>3161</v>
      </c>
      <c r="D876" s="807" t="s">
        <v>1417</v>
      </c>
      <c r="E876" s="801"/>
      <c r="F876" s="802"/>
      <c r="G876" s="801"/>
      <c r="H876" s="801" t="s">
        <v>3197</v>
      </c>
      <c r="I876" s="803" t="s">
        <v>3203</v>
      </c>
      <c r="J876" s="789" t="s">
        <v>3210</v>
      </c>
      <c r="K876" s="789" t="s">
        <v>3211</v>
      </c>
      <c r="L876" s="790">
        <v>1</v>
      </c>
      <c r="M876" s="806">
        <v>45001</v>
      </c>
      <c r="N876" s="806">
        <v>45412</v>
      </c>
      <c r="O876" s="791">
        <f t="shared" si="30"/>
        <v>58.714285714285715</v>
      </c>
      <c r="P876" s="790">
        <v>1</v>
      </c>
      <c r="Q876" s="789" t="s">
        <v>3209</v>
      </c>
      <c r="R876" s="95">
        <f t="shared" si="29"/>
        <v>1</v>
      </c>
      <c r="S876" s="794" t="str">
        <f t="array" aca="1" ref="S876" ca="1">IF(ISNUMBER(R876),IF(R876=100%,"CUMPLIDA",IF(AND(ISNUMBER(N876),ISNUMBER(INDIRECT("FECHA_"&amp;$B876,1))), IF(N876&lt;=INDIRECT("FECHA_"&amp;$B876,1),"INCUMPLIDA","PROCESO"), "VERIFICAR FECHA")),"SIN VALOR AVANCE")</f>
        <v>CUMPLIDA</v>
      </c>
    </row>
    <row r="877" spans="1:19" ht="180.75" customHeight="1">
      <c r="A877" s="846" t="s">
        <v>19</v>
      </c>
      <c r="B877" s="785" t="s">
        <v>13</v>
      </c>
      <c r="C877" s="807" t="s">
        <v>3161</v>
      </c>
      <c r="D877" s="807" t="s">
        <v>1417</v>
      </c>
      <c r="E877" s="801" t="s">
        <v>3212</v>
      </c>
      <c r="F877" s="802" t="s">
        <v>3163</v>
      </c>
      <c r="G877" s="801"/>
      <c r="H877" s="801" t="s">
        <v>3213</v>
      </c>
      <c r="I877" s="803" t="s">
        <v>3214</v>
      </c>
      <c r="J877" s="789" t="s">
        <v>3170</v>
      </c>
      <c r="K877" s="789" t="s">
        <v>3171</v>
      </c>
      <c r="L877" s="790">
        <v>3</v>
      </c>
      <c r="M877" s="806">
        <v>44958</v>
      </c>
      <c r="N877" s="806">
        <v>45323</v>
      </c>
      <c r="O877" s="791">
        <f t="shared" si="30"/>
        <v>52.142857142857146</v>
      </c>
      <c r="P877" s="790">
        <v>3</v>
      </c>
      <c r="Q877" s="789" t="s">
        <v>3215</v>
      </c>
      <c r="R877" s="95">
        <f t="shared" si="29"/>
        <v>1</v>
      </c>
      <c r="S877" s="794" t="str">
        <f t="array" aca="1" ref="S877" ca="1">IF(ISNUMBER(R877),IF(R877=100%,"CUMPLIDA",IF(AND(ISNUMBER(N877),ISNUMBER(INDIRECT("FECHA_"&amp;$B877,1))), IF(N877&lt;=INDIRECT("FECHA_"&amp;$B877,1),"INCUMPLIDA","PROCESO"), "VERIFICAR FECHA")),"SIN VALOR AVANCE")</f>
        <v>CUMPLIDA</v>
      </c>
    </row>
    <row r="878" spans="1:19" ht="75.75" customHeight="1">
      <c r="A878" s="846" t="s">
        <v>19</v>
      </c>
      <c r="B878" s="785" t="s">
        <v>13</v>
      </c>
      <c r="C878" s="807"/>
      <c r="D878" s="807"/>
      <c r="E878" s="801"/>
      <c r="F878" s="802"/>
      <c r="G878" s="801"/>
      <c r="H878" s="801" t="s">
        <v>3213</v>
      </c>
      <c r="I878" s="803" t="s">
        <v>3173</v>
      </c>
      <c r="J878" s="861" t="s">
        <v>831</v>
      </c>
      <c r="K878" s="789" t="s">
        <v>832</v>
      </c>
      <c r="L878" s="790">
        <v>1</v>
      </c>
      <c r="M878" s="806">
        <v>45231</v>
      </c>
      <c r="N878" s="806">
        <v>45504</v>
      </c>
      <c r="O878" s="791">
        <f t="shared" si="30"/>
        <v>39</v>
      </c>
      <c r="P878" s="790">
        <v>1</v>
      </c>
      <c r="Q878" s="815" t="s">
        <v>2021</v>
      </c>
      <c r="R878" s="95">
        <f t="shared" si="29"/>
        <v>1</v>
      </c>
      <c r="S878" s="794" t="str">
        <f t="array" aca="1" ref="S878" ca="1">IF(ISNUMBER(R878),IF(R878=100%,"CUMPLIDA",IF(AND(ISNUMBER(N878),ISNUMBER(INDIRECT("FECHA_"&amp;$B878,1))), IF(N878&lt;=INDIRECT("FECHA_"&amp;$B878,1),"INCUMPLIDA","PROCESO"), "VERIFICAR FECHA")),"SIN VALOR AVANCE")</f>
        <v>CUMPLIDA</v>
      </c>
    </row>
    <row r="879" spans="1:19" ht="225.75">
      <c r="A879" s="846" t="s">
        <v>19</v>
      </c>
      <c r="B879" s="785" t="s">
        <v>13</v>
      </c>
      <c r="C879" s="807"/>
      <c r="D879" s="807"/>
      <c r="E879" s="801"/>
      <c r="F879" s="802"/>
      <c r="G879" s="801"/>
      <c r="H879" s="801" t="s">
        <v>3213</v>
      </c>
      <c r="I879" s="803" t="s">
        <v>3173</v>
      </c>
      <c r="J879" s="861" t="s">
        <v>834</v>
      </c>
      <c r="K879" s="789" t="s">
        <v>835</v>
      </c>
      <c r="L879" s="790">
        <v>1</v>
      </c>
      <c r="M879" s="806">
        <v>45231</v>
      </c>
      <c r="N879" s="806">
        <v>45504</v>
      </c>
      <c r="O879" s="791">
        <f t="shared" si="30"/>
        <v>39</v>
      </c>
      <c r="P879" s="790">
        <v>1</v>
      </c>
      <c r="Q879" s="815" t="s">
        <v>3174</v>
      </c>
      <c r="R879" s="95">
        <f t="shared" si="29"/>
        <v>1</v>
      </c>
      <c r="S879" s="794" t="str">
        <f t="array" aca="1" ref="S879" ca="1">IF(ISNUMBER(R879),IF(R879=100%,"CUMPLIDA",IF(AND(ISNUMBER(N879),ISNUMBER(INDIRECT("FECHA_"&amp;$B879,1))), IF(N879&lt;=INDIRECT("FECHA_"&amp;$B879,1),"INCUMPLIDA","PROCESO"), "VERIFICAR FECHA")),"SIN VALOR AVANCE")</f>
        <v>CUMPLIDA</v>
      </c>
    </row>
    <row r="880" spans="1:19" ht="165.75">
      <c r="A880" s="846" t="s">
        <v>19</v>
      </c>
      <c r="B880" s="785" t="s">
        <v>13</v>
      </c>
      <c r="C880" s="807"/>
      <c r="D880" s="807"/>
      <c r="E880" s="801"/>
      <c r="F880" s="802"/>
      <c r="G880" s="801"/>
      <c r="H880" s="801" t="s">
        <v>3213</v>
      </c>
      <c r="I880" s="803" t="s">
        <v>837</v>
      </c>
      <c r="J880" s="789" t="s">
        <v>838</v>
      </c>
      <c r="K880" s="789" t="s">
        <v>839</v>
      </c>
      <c r="L880" s="804">
        <v>1</v>
      </c>
      <c r="M880" s="805">
        <v>45323</v>
      </c>
      <c r="N880" s="805">
        <v>45747</v>
      </c>
      <c r="O880" s="791">
        <f t="shared" si="30"/>
        <v>60.571428571428569</v>
      </c>
      <c r="P880" s="790">
        <v>1</v>
      </c>
      <c r="Q880" s="815" t="s">
        <v>3216</v>
      </c>
      <c r="R880" s="95">
        <f t="shared" si="29"/>
        <v>1</v>
      </c>
      <c r="S880" s="794" t="str">
        <f t="array" aca="1" ref="S880" ca="1">IF(ISNUMBER(R880),IF(R880=100%,"CUMPLIDA",IF(AND(ISNUMBER(N880),ISNUMBER(INDIRECT("FECHA_"&amp;$B880,1))), IF(N880&lt;=INDIRECT("FECHA_"&amp;$B880,1),"INCUMPLIDA","PROCESO"), "VERIFICAR FECHA")),"SIN VALOR AVANCE")</f>
        <v>CUMPLIDA</v>
      </c>
    </row>
    <row r="881" spans="1:19" ht="75.75" customHeight="1">
      <c r="A881" s="846" t="s">
        <v>19</v>
      </c>
      <c r="B881" s="785" t="s">
        <v>13</v>
      </c>
      <c r="C881" s="807" t="s">
        <v>3161</v>
      </c>
      <c r="D881" s="807" t="s">
        <v>1417</v>
      </c>
      <c r="E881" s="801"/>
      <c r="F881" s="802"/>
      <c r="G881" s="801"/>
      <c r="H881" s="801" t="s">
        <v>3213</v>
      </c>
      <c r="I881" s="803" t="s">
        <v>841</v>
      </c>
      <c r="J881" s="789" t="s">
        <v>841</v>
      </c>
      <c r="K881" s="789" t="s">
        <v>842</v>
      </c>
      <c r="L881" s="804">
        <v>1</v>
      </c>
      <c r="M881" s="805">
        <v>45323</v>
      </c>
      <c r="N881" s="805">
        <v>45747</v>
      </c>
      <c r="O881" s="791">
        <f t="shared" si="30"/>
        <v>60.571428571428569</v>
      </c>
      <c r="P881" s="790">
        <v>1</v>
      </c>
      <c r="Q881" s="815" t="s">
        <v>3010</v>
      </c>
      <c r="R881" s="95">
        <f t="shared" si="29"/>
        <v>1</v>
      </c>
      <c r="S881" s="794" t="str">
        <f t="array" aca="1" ref="S881" ca="1">IF(ISNUMBER(R881),IF(R881=100%,"CUMPLIDA",IF(AND(ISNUMBER(N881),ISNUMBER(INDIRECT("FECHA_"&amp;$B881,1))), IF(N881&lt;=INDIRECT("FECHA_"&amp;$B881,1),"INCUMPLIDA","PROCESO"), "VERIFICAR FECHA")),"SIN VALOR AVANCE")</f>
        <v>CUMPLIDA</v>
      </c>
    </row>
    <row r="882" spans="1:19" ht="75.75" customHeight="1">
      <c r="A882" s="846" t="s">
        <v>19</v>
      </c>
      <c r="B882" s="785" t="s">
        <v>13</v>
      </c>
      <c r="C882" s="807"/>
      <c r="D882" s="807"/>
      <c r="E882" s="801"/>
      <c r="F882" s="802"/>
      <c r="G882" s="801"/>
      <c r="H882" s="801" t="s">
        <v>3213</v>
      </c>
      <c r="I882" s="803" t="s">
        <v>844</v>
      </c>
      <c r="J882" s="789" t="s">
        <v>845</v>
      </c>
      <c r="K882" s="789" t="s">
        <v>846</v>
      </c>
      <c r="L882" s="804">
        <v>1</v>
      </c>
      <c r="M882" s="805">
        <v>45231</v>
      </c>
      <c r="N882" s="805">
        <v>45747</v>
      </c>
      <c r="O882" s="791">
        <f t="shared" si="30"/>
        <v>73.714285714285708</v>
      </c>
      <c r="P882" s="790">
        <v>1</v>
      </c>
      <c r="Q882" s="815" t="s">
        <v>3010</v>
      </c>
      <c r="R882" s="95">
        <f t="shared" si="29"/>
        <v>1</v>
      </c>
      <c r="S882" s="794" t="str">
        <f t="array" aca="1" ref="S882" ca="1">IF(ISNUMBER(R882),IF(R882=100%,"CUMPLIDA",IF(AND(ISNUMBER(N882),ISNUMBER(INDIRECT("FECHA_"&amp;$B882,1))), IF(N882&lt;=INDIRECT("FECHA_"&amp;$B882,1),"INCUMPLIDA","PROCESO"), "VERIFICAR FECHA")),"SIN VALOR AVANCE")</f>
        <v>CUMPLIDA</v>
      </c>
    </row>
    <row r="883" spans="1:19" ht="165.75">
      <c r="A883" s="846" t="s">
        <v>19</v>
      </c>
      <c r="B883" s="785" t="s">
        <v>13</v>
      </c>
      <c r="C883" s="807"/>
      <c r="D883" s="807"/>
      <c r="E883" s="801"/>
      <c r="F883" s="802"/>
      <c r="G883" s="801"/>
      <c r="H883" s="801" t="s">
        <v>3213</v>
      </c>
      <c r="I883" s="803" t="s">
        <v>847</v>
      </c>
      <c r="J883" s="789" t="s">
        <v>847</v>
      </c>
      <c r="K883" s="789" t="s">
        <v>1865</v>
      </c>
      <c r="L883" s="804">
        <v>1</v>
      </c>
      <c r="M883" s="805">
        <v>45323</v>
      </c>
      <c r="N883" s="805">
        <v>45747</v>
      </c>
      <c r="O883" s="791">
        <f t="shared" si="30"/>
        <v>60.571428571428569</v>
      </c>
      <c r="P883" s="790">
        <v>1</v>
      </c>
      <c r="Q883" s="815" t="s">
        <v>3216</v>
      </c>
      <c r="R883" s="95">
        <f t="shared" si="29"/>
        <v>1</v>
      </c>
      <c r="S883" s="794" t="str">
        <f t="array" aca="1" ref="S883" ca="1">IF(ISNUMBER(R883),IF(R883=100%,"CUMPLIDA",IF(AND(ISNUMBER(N883),ISNUMBER(INDIRECT("FECHA_"&amp;$B883,1))), IF(N883&lt;=INDIRECT("FECHA_"&amp;$B883,1),"INCUMPLIDA","PROCESO"), "VERIFICAR FECHA")),"SIN VALOR AVANCE")</f>
        <v>CUMPLIDA</v>
      </c>
    </row>
    <row r="884" spans="1:19" ht="75.75" customHeight="1">
      <c r="A884" s="846" t="s">
        <v>19</v>
      </c>
      <c r="B884" s="785" t="s">
        <v>13</v>
      </c>
      <c r="C884" s="807"/>
      <c r="D884" s="807"/>
      <c r="E884" s="801"/>
      <c r="F884" s="802"/>
      <c r="G884" s="801"/>
      <c r="H884" s="801" t="s">
        <v>3213</v>
      </c>
      <c r="I884" s="803" t="s">
        <v>2025</v>
      </c>
      <c r="J884" s="789" t="s">
        <v>2025</v>
      </c>
      <c r="K884" s="789" t="s">
        <v>850</v>
      </c>
      <c r="L884" s="804">
        <v>1</v>
      </c>
      <c r="M884" s="805">
        <v>45231</v>
      </c>
      <c r="N884" s="805">
        <v>45747</v>
      </c>
      <c r="O884" s="791">
        <f t="shared" si="30"/>
        <v>73.714285714285708</v>
      </c>
      <c r="P884" s="790">
        <v>1</v>
      </c>
      <c r="Q884" s="815" t="s">
        <v>3010</v>
      </c>
      <c r="R884" s="95">
        <f t="shared" si="29"/>
        <v>1</v>
      </c>
      <c r="S884" s="794" t="str">
        <f t="array" aca="1" ref="S884" ca="1">IF(ISNUMBER(R884),IF(R884=100%,"CUMPLIDA",IF(AND(ISNUMBER(N884),ISNUMBER(INDIRECT("FECHA_"&amp;$B884,1))), IF(N884&lt;=INDIRECT("FECHA_"&amp;$B884,1),"INCUMPLIDA","PROCESO"), "VERIFICAR FECHA")),"SIN VALOR AVANCE")</f>
        <v>CUMPLIDA</v>
      </c>
    </row>
    <row r="885" spans="1:19" ht="225.75">
      <c r="A885" s="846" t="s">
        <v>19</v>
      </c>
      <c r="B885" s="785" t="s">
        <v>13</v>
      </c>
      <c r="C885" s="807"/>
      <c r="D885" s="807"/>
      <c r="E885" s="801"/>
      <c r="F885" s="802"/>
      <c r="G885" s="801"/>
      <c r="H885" s="801" t="s">
        <v>3213</v>
      </c>
      <c r="I885" s="803" t="s">
        <v>2026</v>
      </c>
      <c r="J885" s="789" t="s">
        <v>2026</v>
      </c>
      <c r="K885" s="789" t="s">
        <v>977</v>
      </c>
      <c r="L885" s="804">
        <v>1</v>
      </c>
      <c r="M885" s="805">
        <v>45231</v>
      </c>
      <c r="N885" s="805">
        <v>45808</v>
      </c>
      <c r="O885" s="791">
        <f t="shared" si="30"/>
        <v>82.428571428571431</v>
      </c>
      <c r="P885" s="790">
        <v>1</v>
      </c>
      <c r="Q885" s="815" t="s">
        <v>3174</v>
      </c>
      <c r="R885" s="95">
        <f t="shared" si="29"/>
        <v>1</v>
      </c>
      <c r="S885" s="794" t="str">
        <f t="array" aca="1" ref="S885" ca="1">IF(ISNUMBER(R885),IF(R885=100%,"CUMPLIDA",IF(AND(ISNUMBER(N885),ISNUMBER(INDIRECT("FECHA_"&amp;$B885,1))), IF(N885&lt;=INDIRECT("FECHA_"&amp;$B885,1),"INCUMPLIDA","PROCESO"), "VERIFICAR FECHA")),"SIN VALOR AVANCE")</f>
        <v>CUMPLIDA</v>
      </c>
    </row>
    <row r="886" spans="1:19" ht="75.75" customHeight="1">
      <c r="A886" s="846" t="s">
        <v>19</v>
      </c>
      <c r="B886" s="785" t="s">
        <v>13</v>
      </c>
      <c r="C886" s="807"/>
      <c r="D886" s="807"/>
      <c r="E886" s="801"/>
      <c r="F886" s="802"/>
      <c r="G886" s="801"/>
      <c r="H886" s="801" t="s">
        <v>3213</v>
      </c>
      <c r="I886" s="803" t="s">
        <v>854</v>
      </c>
      <c r="J886" s="789" t="s">
        <v>421</v>
      </c>
      <c r="K886" s="789" t="s">
        <v>855</v>
      </c>
      <c r="L886" s="804">
        <v>12</v>
      </c>
      <c r="M886" s="805">
        <v>46024</v>
      </c>
      <c r="N886" s="805">
        <v>47118</v>
      </c>
      <c r="O886" s="791">
        <f t="shared" si="30"/>
        <v>156.28571428571428</v>
      </c>
      <c r="P886" s="790">
        <v>0</v>
      </c>
      <c r="Q886" s="815" t="s">
        <v>3010</v>
      </c>
      <c r="R886" s="95">
        <f t="shared" si="29"/>
        <v>0</v>
      </c>
      <c r="S886" s="794" t="str">
        <f t="array" aca="1" ref="S886" ca="1">IF(ISNUMBER(R886),IF(R886=100%,"CUMPLIDA",IF(AND(ISNUMBER(N886),ISNUMBER(INDIRECT("FECHA_"&amp;$B886,1))), IF(N886&lt;=INDIRECT("FECHA_"&amp;$B886,1),"INCUMPLIDA","PROCESO"), "VERIFICAR FECHA")),"SIN VALOR AVANCE")</f>
        <v>PROCESO</v>
      </c>
    </row>
    <row r="887" spans="1:19" ht="165.75">
      <c r="A887" s="846" t="s">
        <v>19</v>
      </c>
      <c r="B887" s="785" t="s">
        <v>13</v>
      </c>
      <c r="C887" s="807" t="s">
        <v>3161</v>
      </c>
      <c r="D887" s="807" t="s">
        <v>1417</v>
      </c>
      <c r="E887" s="801"/>
      <c r="F887" s="802"/>
      <c r="G887" s="801"/>
      <c r="H887" s="801" t="s">
        <v>3213</v>
      </c>
      <c r="I887" s="803" t="s">
        <v>857</v>
      </c>
      <c r="J887" s="789" t="s">
        <v>425</v>
      </c>
      <c r="K887" s="789" t="s">
        <v>426</v>
      </c>
      <c r="L887" s="804">
        <v>1</v>
      </c>
      <c r="M887" s="805">
        <v>46024</v>
      </c>
      <c r="N887" s="805">
        <v>47118</v>
      </c>
      <c r="O887" s="791">
        <f t="shared" si="30"/>
        <v>156.28571428571428</v>
      </c>
      <c r="P887" s="790">
        <v>0</v>
      </c>
      <c r="Q887" s="815" t="s">
        <v>3216</v>
      </c>
      <c r="R887" s="95">
        <f t="shared" si="29"/>
        <v>0</v>
      </c>
      <c r="S887" s="794" t="str">
        <f t="array" aca="1" ref="S887" ca="1">IF(ISNUMBER(R887),IF(R887=100%,"CUMPLIDA",IF(AND(ISNUMBER(N887),ISNUMBER(INDIRECT("FECHA_"&amp;$B887,1))), IF(N887&lt;=INDIRECT("FECHA_"&amp;$B887,1),"INCUMPLIDA","PROCESO"), "VERIFICAR FECHA")),"SIN VALOR AVANCE")</f>
        <v>PROCESO</v>
      </c>
    </row>
    <row r="888" spans="1:19" ht="225.75">
      <c r="A888" s="846" t="s">
        <v>19</v>
      </c>
      <c r="B888" s="785" t="s">
        <v>13</v>
      </c>
      <c r="C888" s="807" t="s">
        <v>3161</v>
      </c>
      <c r="D888" s="807" t="s">
        <v>1417</v>
      </c>
      <c r="E888" s="801"/>
      <c r="F888" s="802"/>
      <c r="G888" s="801"/>
      <c r="H888" s="801" t="s">
        <v>3213</v>
      </c>
      <c r="I888" s="803" t="s">
        <v>858</v>
      </c>
      <c r="J888" s="789" t="s">
        <v>428</v>
      </c>
      <c r="K888" s="789" t="s">
        <v>429</v>
      </c>
      <c r="L888" s="804">
        <v>2</v>
      </c>
      <c r="M888" s="805">
        <v>46024</v>
      </c>
      <c r="N888" s="805">
        <v>47118</v>
      </c>
      <c r="O888" s="791">
        <f t="shared" si="30"/>
        <v>156.28571428571428</v>
      </c>
      <c r="P888" s="790">
        <v>0</v>
      </c>
      <c r="Q888" s="815" t="s">
        <v>3174</v>
      </c>
      <c r="R888" s="95">
        <f t="shared" si="29"/>
        <v>0</v>
      </c>
      <c r="S888" s="794" t="str">
        <f t="array" aca="1" ref="S888" ca="1">IF(ISNUMBER(R888),IF(R888=100%,"CUMPLIDA",IF(AND(ISNUMBER(N888),ISNUMBER(INDIRECT("FECHA_"&amp;$B888,1))), IF(N888&lt;=INDIRECT("FECHA_"&amp;$B888,1),"INCUMPLIDA","PROCESO"), "VERIFICAR FECHA")),"SIN VALOR AVANCE")</f>
        <v>PROCESO</v>
      </c>
    </row>
    <row r="889" spans="1:19" ht="105.75" customHeight="1">
      <c r="A889" s="846" t="s">
        <v>19</v>
      </c>
      <c r="B889" s="785" t="s">
        <v>13</v>
      </c>
      <c r="C889" s="807" t="s">
        <v>3161</v>
      </c>
      <c r="D889" s="807" t="s">
        <v>1417</v>
      </c>
      <c r="E889" s="801"/>
      <c r="F889" s="802"/>
      <c r="G889" s="801"/>
      <c r="H889" s="801" t="s">
        <v>3213</v>
      </c>
      <c r="I889" s="803" t="s">
        <v>3176</v>
      </c>
      <c r="J889" s="789" t="s">
        <v>3177</v>
      </c>
      <c r="K889" s="789" t="s">
        <v>3178</v>
      </c>
      <c r="L889" s="790">
        <v>1</v>
      </c>
      <c r="M889" s="806">
        <v>44927</v>
      </c>
      <c r="N889" s="806">
        <v>45016</v>
      </c>
      <c r="O889" s="791">
        <f t="shared" si="30"/>
        <v>12.714285714285714</v>
      </c>
      <c r="P889" s="790">
        <v>1</v>
      </c>
      <c r="Q889" s="789" t="s">
        <v>3179</v>
      </c>
      <c r="R889" s="95">
        <f t="shared" si="29"/>
        <v>1</v>
      </c>
      <c r="S889" s="794" t="str">
        <f t="array" aca="1" ref="S889" ca="1">IF(ISNUMBER(R889),IF(R889=100%,"CUMPLIDA",IF(AND(ISNUMBER(N889),ISNUMBER(INDIRECT("FECHA_"&amp;$B889,1))), IF(N889&lt;=INDIRECT("FECHA_"&amp;$B889,1),"INCUMPLIDA","PROCESO"), "VERIFICAR FECHA")),"SIN VALOR AVANCE")</f>
        <v>CUMPLIDA</v>
      </c>
    </row>
    <row r="890" spans="1:19" ht="165.75">
      <c r="A890" s="846" t="s">
        <v>19</v>
      </c>
      <c r="B890" s="785" t="s">
        <v>13</v>
      </c>
      <c r="C890" s="807" t="s">
        <v>3161</v>
      </c>
      <c r="D890" s="807" t="s">
        <v>1417</v>
      </c>
      <c r="E890" s="801"/>
      <c r="F890" s="802"/>
      <c r="G890" s="801"/>
      <c r="H890" s="801" t="s">
        <v>3213</v>
      </c>
      <c r="I890" s="803" t="s">
        <v>3176</v>
      </c>
      <c r="J890" s="789" t="s">
        <v>3217</v>
      </c>
      <c r="K890" s="789" t="s">
        <v>1933</v>
      </c>
      <c r="L890" s="790">
        <v>1</v>
      </c>
      <c r="M890" s="806">
        <v>45017</v>
      </c>
      <c r="N890" s="806">
        <v>45138</v>
      </c>
      <c r="O890" s="791">
        <f t="shared" si="30"/>
        <v>17.285714285714285</v>
      </c>
      <c r="P890" s="790">
        <v>1</v>
      </c>
      <c r="Q890" s="789" t="s">
        <v>3218</v>
      </c>
      <c r="R890" s="95">
        <f t="shared" si="29"/>
        <v>1</v>
      </c>
      <c r="S890" s="794" t="str">
        <f t="array" aca="1" ref="S890" ca="1">IF(ISNUMBER(R890),IF(R890=100%,"CUMPLIDA",IF(AND(ISNUMBER(N890),ISNUMBER(INDIRECT("FECHA_"&amp;$B890,1))), IF(N890&lt;=INDIRECT("FECHA_"&amp;$B890,1),"INCUMPLIDA","PROCESO"), "VERIFICAR FECHA")),"SIN VALOR AVANCE")</f>
        <v>CUMPLIDA</v>
      </c>
    </row>
    <row r="891" spans="1:19" ht="105.75" customHeight="1">
      <c r="A891" s="846" t="s">
        <v>19</v>
      </c>
      <c r="B891" s="785" t="s">
        <v>13</v>
      </c>
      <c r="C891" s="807" t="s">
        <v>3161</v>
      </c>
      <c r="D891" s="807" t="s">
        <v>1417</v>
      </c>
      <c r="E891" s="801"/>
      <c r="F891" s="802"/>
      <c r="G891" s="801"/>
      <c r="H891" s="801" t="s">
        <v>3213</v>
      </c>
      <c r="I891" s="803" t="s">
        <v>3219</v>
      </c>
      <c r="J891" s="789" t="s">
        <v>3220</v>
      </c>
      <c r="K891" s="789" t="s">
        <v>1933</v>
      </c>
      <c r="L891" s="790">
        <v>12</v>
      </c>
      <c r="M891" s="806">
        <v>44958</v>
      </c>
      <c r="N891" s="806">
        <v>45323</v>
      </c>
      <c r="O891" s="791">
        <f t="shared" si="30"/>
        <v>52.142857142857146</v>
      </c>
      <c r="P891" s="790">
        <v>12</v>
      </c>
      <c r="Q891" s="789" t="s">
        <v>3221</v>
      </c>
      <c r="R891" s="95">
        <f t="shared" si="29"/>
        <v>1</v>
      </c>
      <c r="S891" s="794" t="str">
        <f t="array" aca="1" ref="S891" ca="1">IF(ISNUMBER(R891),IF(R891=100%,"CUMPLIDA",IF(AND(ISNUMBER(N891),ISNUMBER(INDIRECT("FECHA_"&amp;$B891,1))), IF(N891&lt;=INDIRECT("FECHA_"&amp;$B891,1),"INCUMPLIDA","PROCESO"), "VERIFICAR FECHA")),"SIN VALOR AVANCE")</f>
        <v>CUMPLIDA</v>
      </c>
    </row>
    <row r="892" spans="1:19" ht="105.75" customHeight="1">
      <c r="A892" s="846" t="s">
        <v>19</v>
      </c>
      <c r="B892" s="785" t="s">
        <v>13</v>
      </c>
      <c r="C892" s="807" t="s">
        <v>3161</v>
      </c>
      <c r="D892" s="807" t="s">
        <v>1417</v>
      </c>
      <c r="E892" s="801"/>
      <c r="F892" s="802"/>
      <c r="G892" s="801"/>
      <c r="H892" s="801" t="s">
        <v>3213</v>
      </c>
      <c r="I892" s="803" t="s">
        <v>3222</v>
      </c>
      <c r="J892" s="789" t="s">
        <v>3223</v>
      </c>
      <c r="K892" s="789" t="s">
        <v>1933</v>
      </c>
      <c r="L892" s="790">
        <v>4</v>
      </c>
      <c r="M892" s="806">
        <v>44958</v>
      </c>
      <c r="N892" s="806">
        <v>45323</v>
      </c>
      <c r="O892" s="791">
        <f t="shared" si="30"/>
        <v>52.142857142857146</v>
      </c>
      <c r="P892" s="790">
        <v>4</v>
      </c>
      <c r="Q892" s="789" t="s">
        <v>3184</v>
      </c>
      <c r="R892" s="95">
        <f t="shared" si="29"/>
        <v>1</v>
      </c>
      <c r="S892" s="794" t="str">
        <f t="array" aca="1" ref="S892" ca="1">IF(ISNUMBER(R892),IF(R892=100%,"CUMPLIDA",IF(AND(ISNUMBER(N892),ISNUMBER(INDIRECT("FECHA_"&amp;$B892,1))), IF(N892&lt;=INDIRECT("FECHA_"&amp;$B892,1),"INCUMPLIDA","PROCESO"), "VERIFICAR FECHA")),"SIN VALOR AVANCE")</f>
        <v>CUMPLIDA</v>
      </c>
    </row>
    <row r="893" spans="1:19" ht="105.75" customHeight="1">
      <c r="A893" s="846" t="s">
        <v>19</v>
      </c>
      <c r="B893" s="785" t="s">
        <v>13</v>
      </c>
      <c r="C893" s="807" t="s">
        <v>3161</v>
      </c>
      <c r="D893" s="807" t="s">
        <v>1417</v>
      </c>
      <c r="E893" s="801"/>
      <c r="F893" s="802"/>
      <c r="G893" s="801"/>
      <c r="H893" s="801" t="s">
        <v>3213</v>
      </c>
      <c r="I893" s="803" t="s">
        <v>3187</v>
      </c>
      <c r="J893" s="789" t="s">
        <v>3188</v>
      </c>
      <c r="K893" s="789" t="s">
        <v>1933</v>
      </c>
      <c r="L893" s="790">
        <v>1</v>
      </c>
      <c r="M893" s="806">
        <v>44958</v>
      </c>
      <c r="N893" s="806">
        <v>44985</v>
      </c>
      <c r="O893" s="791">
        <f t="shared" si="30"/>
        <v>3.8571428571428572</v>
      </c>
      <c r="P893" s="790">
        <v>1</v>
      </c>
      <c r="Q893" s="789" t="s">
        <v>3184</v>
      </c>
      <c r="R893" s="95">
        <f t="shared" si="29"/>
        <v>1</v>
      </c>
      <c r="S893" s="794" t="str">
        <f t="array" aca="1" ref="S893" ca="1">IF(ISNUMBER(R893),IF(R893=100%,"CUMPLIDA",IF(AND(ISNUMBER(N893),ISNUMBER(INDIRECT("FECHA_"&amp;$B893,1))), IF(N893&lt;=INDIRECT("FECHA_"&amp;$B893,1),"INCUMPLIDA","PROCESO"), "VERIFICAR FECHA")),"SIN VALOR AVANCE")</f>
        <v>CUMPLIDA</v>
      </c>
    </row>
    <row r="894" spans="1:19" ht="180.75" customHeight="1">
      <c r="A894" s="846" t="s">
        <v>19</v>
      </c>
      <c r="B894" s="785" t="s">
        <v>13</v>
      </c>
      <c r="C894" s="807" t="s">
        <v>3161</v>
      </c>
      <c r="D894" s="807" t="s">
        <v>1417</v>
      </c>
      <c r="E894" s="801" t="s">
        <v>3224</v>
      </c>
      <c r="F894" s="802" t="s">
        <v>3163</v>
      </c>
      <c r="G894" s="801"/>
      <c r="H894" s="801" t="s">
        <v>3225</v>
      </c>
      <c r="I894" s="803" t="s">
        <v>3214</v>
      </c>
      <c r="J894" s="789" t="s">
        <v>3170</v>
      </c>
      <c r="K894" s="789" t="s">
        <v>3171</v>
      </c>
      <c r="L894" s="790">
        <v>3</v>
      </c>
      <c r="M894" s="806">
        <v>44958</v>
      </c>
      <c r="N894" s="806">
        <v>45323</v>
      </c>
      <c r="O894" s="791">
        <f t="shared" si="30"/>
        <v>52.142857142857146</v>
      </c>
      <c r="P894" s="790">
        <v>3</v>
      </c>
      <c r="Q894" s="789" t="s">
        <v>3226</v>
      </c>
      <c r="R894" s="95">
        <f t="shared" si="29"/>
        <v>1</v>
      </c>
      <c r="S894" s="794" t="str">
        <f t="array" aca="1" ref="S894" ca="1">IF(ISNUMBER(R894),IF(R894=100%,"CUMPLIDA",IF(AND(ISNUMBER(N894),ISNUMBER(INDIRECT("FECHA_"&amp;$B894,1))), IF(N894&lt;=INDIRECT("FECHA_"&amp;$B894,1),"INCUMPLIDA","PROCESO"), "VERIFICAR FECHA")),"SIN VALOR AVANCE")</f>
        <v>CUMPLIDA</v>
      </c>
    </row>
    <row r="895" spans="1:19" ht="75.75" customHeight="1">
      <c r="A895" s="846" t="s">
        <v>19</v>
      </c>
      <c r="B895" s="785" t="s">
        <v>13</v>
      </c>
      <c r="C895" s="807"/>
      <c r="D895" s="807"/>
      <c r="E895" s="801"/>
      <c r="F895" s="802"/>
      <c r="G895" s="801"/>
      <c r="H895" s="801" t="s">
        <v>3225</v>
      </c>
      <c r="I895" s="801" t="s">
        <v>3173</v>
      </c>
      <c r="J895" s="861" t="s">
        <v>831</v>
      </c>
      <c r="K895" s="789" t="s">
        <v>832</v>
      </c>
      <c r="L895" s="790">
        <v>1</v>
      </c>
      <c r="M895" s="806">
        <v>45231</v>
      </c>
      <c r="N895" s="806">
        <v>45504</v>
      </c>
      <c r="O895" s="791">
        <f t="shared" si="30"/>
        <v>39</v>
      </c>
      <c r="P895" s="790">
        <v>1</v>
      </c>
      <c r="Q895" s="815" t="s">
        <v>2021</v>
      </c>
      <c r="R895" s="95">
        <f t="shared" si="29"/>
        <v>1</v>
      </c>
      <c r="S895" s="794" t="str">
        <f t="array" aca="1" ref="S895" ca="1">IF(ISNUMBER(R895),IF(R895=100%,"CUMPLIDA",IF(AND(ISNUMBER(N895),ISNUMBER(INDIRECT("FECHA_"&amp;$B895,1))), IF(N895&lt;=INDIRECT("FECHA_"&amp;$B895,1),"INCUMPLIDA","PROCESO"), "VERIFICAR FECHA")),"SIN VALOR AVANCE")</f>
        <v>CUMPLIDA</v>
      </c>
    </row>
    <row r="896" spans="1:19" ht="225.75">
      <c r="A896" s="846" t="s">
        <v>19</v>
      </c>
      <c r="B896" s="785" t="s">
        <v>13</v>
      </c>
      <c r="C896" s="807"/>
      <c r="D896" s="807"/>
      <c r="E896" s="801"/>
      <c r="F896" s="802"/>
      <c r="G896" s="801"/>
      <c r="H896" s="801" t="s">
        <v>3225</v>
      </c>
      <c r="I896" s="801"/>
      <c r="J896" s="861" t="s">
        <v>834</v>
      </c>
      <c r="K896" s="789" t="s">
        <v>835</v>
      </c>
      <c r="L896" s="790">
        <v>1</v>
      </c>
      <c r="M896" s="806">
        <v>45231</v>
      </c>
      <c r="N896" s="806">
        <v>45504</v>
      </c>
      <c r="O896" s="791">
        <f t="shared" si="30"/>
        <v>39</v>
      </c>
      <c r="P896" s="790">
        <v>1</v>
      </c>
      <c r="Q896" s="815" t="s">
        <v>3174</v>
      </c>
      <c r="R896" s="95">
        <f t="shared" si="29"/>
        <v>1</v>
      </c>
      <c r="S896" s="794" t="str">
        <f t="array" aca="1" ref="S896" ca="1">IF(ISNUMBER(R896),IF(R896=100%,"CUMPLIDA",IF(AND(ISNUMBER(N896),ISNUMBER(INDIRECT("FECHA_"&amp;$B896,1))), IF(N896&lt;=INDIRECT("FECHA_"&amp;$B896,1),"INCUMPLIDA","PROCESO"), "VERIFICAR FECHA")),"SIN VALOR AVANCE")</f>
        <v>CUMPLIDA</v>
      </c>
    </row>
    <row r="897" spans="1:19" ht="150.75">
      <c r="A897" s="846" t="s">
        <v>19</v>
      </c>
      <c r="B897" s="785" t="s">
        <v>13</v>
      </c>
      <c r="C897" s="807"/>
      <c r="D897" s="807"/>
      <c r="E897" s="801"/>
      <c r="F897" s="802"/>
      <c r="G897" s="801"/>
      <c r="H897" s="801" t="s">
        <v>3225</v>
      </c>
      <c r="I897" s="803" t="s">
        <v>837</v>
      </c>
      <c r="J897" s="789" t="s">
        <v>838</v>
      </c>
      <c r="K897" s="789" t="s">
        <v>839</v>
      </c>
      <c r="L897" s="804">
        <v>1</v>
      </c>
      <c r="M897" s="805">
        <v>45323</v>
      </c>
      <c r="N897" s="805">
        <v>45747</v>
      </c>
      <c r="O897" s="791">
        <f t="shared" si="30"/>
        <v>60.571428571428569</v>
      </c>
      <c r="P897" s="790">
        <v>1</v>
      </c>
      <c r="Q897" s="815" t="s">
        <v>3175</v>
      </c>
      <c r="R897" s="95">
        <f t="shared" si="29"/>
        <v>1</v>
      </c>
      <c r="S897" s="794" t="str">
        <f t="array" aca="1" ref="S897" ca="1">IF(ISNUMBER(R897),IF(R897=100%,"CUMPLIDA",IF(AND(ISNUMBER(N897),ISNUMBER(INDIRECT("FECHA_"&amp;$B897,1))), IF(N897&lt;=INDIRECT("FECHA_"&amp;$B897,1),"INCUMPLIDA","PROCESO"), "VERIFICAR FECHA")),"SIN VALOR AVANCE")</f>
        <v>CUMPLIDA</v>
      </c>
    </row>
    <row r="898" spans="1:19" ht="75.75" customHeight="1">
      <c r="A898" s="846" t="s">
        <v>19</v>
      </c>
      <c r="B898" s="785" t="s">
        <v>13</v>
      </c>
      <c r="C898" s="807" t="s">
        <v>3161</v>
      </c>
      <c r="D898" s="807" t="s">
        <v>1417</v>
      </c>
      <c r="E898" s="801"/>
      <c r="F898" s="802"/>
      <c r="G898" s="801"/>
      <c r="H898" s="801" t="s">
        <v>3225</v>
      </c>
      <c r="I898" s="803" t="s">
        <v>841</v>
      </c>
      <c r="J898" s="789" t="s">
        <v>841</v>
      </c>
      <c r="K898" s="789" t="s">
        <v>842</v>
      </c>
      <c r="L898" s="804">
        <v>1</v>
      </c>
      <c r="M898" s="805">
        <v>45323</v>
      </c>
      <c r="N898" s="805">
        <v>45747</v>
      </c>
      <c r="O898" s="791">
        <f t="shared" si="30"/>
        <v>60.571428571428569</v>
      </c>
      <c r="P898" s="790">
        <v>1</v>
      </c>
      <c r="Q898" s="815" t="s">
        <v>3010</v>
      </c>
      <c r="R898" s="95">
        <f t="shared" si="29"/>
        <v>1</v>
      </c>
      <c r="S898" s="794" t="str">
        <f t="array" aca="1" ref="S898" ca="1">IF(ISNUMBER(R898),IF(R898=100%,"CUMPLIDA",IF(AND(ISNUMBER(N898),ISNUMBER(INDIRECT("FECHA_"&amp;$B898,1))), IF(N898&lt;=INDIRECT("FECHA_"&amp;$B898,1),"INCUMPLIDA","PROCESO"), "VERIFICAR FECHA")),"SIN VALOR AVANCE")</f>
        <v>CUMPLIDA</v>
      </c>
    </row>
    <row r="899" spans="1:19" ht="75.75" customHeight="1">
      <c r="A899" s="846" t="s">
        <v>19</v>
      </c>
      <c r="B899" s="785" t="s">
        <v>13</v>
      </c>
      <c r="C899" s="807"/>
      <c r="D899" s="807"/>
      <c r="E899" s="801"/>
      <c r="F899" s="802"/>
      <c r="G899" s="801"/>
      <c r="H899" s="801" t="s">
        <v>3225</v>
      </c>
      <c r="I899" s="803" t="s">
        <v>844</v>
      </c>
      <c r="J899" s="789" t="s">
        <v>845</v>
      </c>
      <c r="K899" s="789" t="s">
        <v>846</v>
      </c>
      <c r="L899" s="804">
        <v>1</v>
      </c>
      <c r="M899" s="805">
        <v>45231</v>
      </c>
      <c r="N899" s="805">
        <v>45747</v>
      </c>
      <c r="O899" s="791">
        <f t="shared" si="30"/>
        <v>73.714285714285708</v>
      </c>
      <c r="P899" s="790">
        <v>1</v>
      </c>
      <c r="Q899" s="815" t="s">
        <v>3010</v>
      </c>
      <c r="R899" s="95">
        <f t="shared" si="29"/>
        <v>1</v>
      </c>
      <c r="S899" s="794" t="str">
        <f t="array" aca="1" ref="S899" ca="1">IF(ISNUMBER(R899),IF(R899=100%,"CUMPLIDA",IF(AND(ISNUMBER(N899),ISNUMBER(INDIRECT("FECHA_"&amp;$B899,1))), IF(N899&lt;=INDIRECT("FECHA_"&amp;$B899,1),"INCUMPLIDA","PROCESO"), "VERIFICAR FECHA")),"SIN VALOR AVANCE")</f>
        <v>CUMPLIDA</v>
      </c>
    </row>
    <row r="900" spans="1:19" ht="150.75">
      <c r="A900" s="846" t="s">
        <v>19</v>
      </c>
      <c r="B900" s="785" t="s">
        <v>13</v>
      </c>
      <c r="C900" s="807"/>
      <c r="D900" s="807"/>
      <c r="E900" s="801"/>
      <c r="F900" s="802"/>
      <c r="G900" s="801"/>
      <c r="H900" s="801" t="s">
        <v>3225</v>
      </c>
      <c r="I900" s="803" t="s">
        <v>847</v>
      </c>
      <c r="J900" s="789" t="s">
        <v>847</v>
      </c>
      <c r="K900" s="789" t="s">
        <v>1865</v>
      </c>
      <c r="L900" s="804">
        <v>1</v>
      </c>
      <c r="M900" s="805">
        <v>45323</v>
      </c>
      <c r="N900" s="805">
        <v>45747</v>
      </c>
      <c r="O900" s="791">
        <f t="shared" si="30"/>
        <v>60.571428571428569</v>
      </c>
      <c r="P900" s="790">
        <v>1</v>
      </c>
      <c r="Q900" s="815" t="s">
        <v>3175</v>
      </c>
      <c r="R900" s="95">
        <f t="shared" si="29"/>
        <v>1</v>
      </c>
      <c r="S900" s="794" t="str">
        <f t="array" aca="1" ref="S900" ca="1">IF(ISNUMBER(R900),IF(R900=100%,"CUMPLIDA",IF(AND(ISNUMBER(N900),ISNUMBER(INDIRECT("FECHA_"&amp;$B900,1))), IF(N900&lt;=INDIRECT("FECHA_"&amp;$B900,1),"INCUMPLIDA","PROCESO"), "VERIFICAR FECHA")),"SIN VALOR AVANCE")</f>
        <v>CUMPLIDA</v>
      </c>
    </row>
    <row r="901" spans="1:19" ht="75.75" customHeight="1">
      <c r="A901" s="846" t="s">
        <v>19</v>
      </c>
      <c r="B901" s="785" t="s">
        <v>13</v>
      </c>
      <c r="C901" s="807"/>
      <c r="D901" s="807"/>
      <c r="E901" s="801"/>
      <c r="F901" s="802"/>
      <c r="G901" s="801"/>
      <c r="H901" s="801" t="s">
        <v>3225</v>
      </c>
      <c r="I901" s="803" t="s">
        <v>2025</v>
      </c>
      <c r="J901" s="789" t="s">
        <v>2025</v>
      </c>
      <c r="K901" s="789" t="s">
        <v>850</v>
      </c>
      <c r="L901" s="804">
        <v>1</v>
      </c>
      <c r="M901" s="805">
        <v>45231</v>
      </c>
      <c r="N901" s="805">
        <v>45747</v>
      </c>
      <c r="O901" s="791">
        <f t="shared" si="30"/>
        <v>73.714285714285708</v>
      </c>
      <c r="P901" s="790">
        <v>1</v>
      </c>
      <c r="Q901" s="815" t="s">
        <v>3010</v>
      </c>
      <c r="R901" s="95">
        <f t="shared" si="29"/>
        <v>1</v>
      </c>
      <c r="S901" s="794" t="str">
        <f t="array" aca="1" ref="S901" ca="1">IF(ISNUMBER(R901),IF(R901=100%,"CUMPLIDA",IF(AND(ISNUMBER(N901),ISNUMBER(INDIRECT("FECHA_"&amp;$B901,1))), IF(N901&lt;=INDIRECT("FECHA_"&amp;$B901,1),"INCUMPLIDA","PROCESO"), "VERIFICAR FECHA")),"SIN VALOR AVANCE")</f>
        <v>CUMPLIDA</v>
      </c>
    </row>
    <row r="902" spans="1:19" ht="225.75">
      <c r="A902" s="846" t="s">
        <v>19</v>
      </c>
      <c r="B902" s="785" t="s">
        <v>13</v>
      </c>
      <c r="C902" s="807"/>
      <c r="D902" s="807"/>
      <c r="E902" s="801"/>
      <c r="F902" s="802"/>
      <c r="G902" s="801"/>
      <c r="H902" s="801" t="s">
        <v>3225</v>
      </c>
      <c r="I902" s="803" t="s">
        <v>2026</v>
      </c>
      <c r="J902" s="789" t="s">
        <v>2026</v>
      </c>
      <c r="K902" s="789" t="s">
        <v>977</v>
      </c>
      <c r="L902" s="804">
        <v>1</v>
      </c>
      <c r="M902" s="805">
        <v>45231</v>
      </c>
      <c r="N902" s="805">
        <v>45808</v>
      </c>
      <c r="O902" s="791">
        <f t="shared" si="30"/>
        <v>82.428571428571431</v>
      </c>
      <c r="P902" s="790">
        <v>1</v>
      </c>
      <c r="Q902" s="815" t="s">
        <v>3174</v>
      </c>
      <c r="R902" s="95">
        <f t="shared" si="29"/>
        <v>1</v>
      </c>
      <c r="S902" s="794" t="str">
        <f t="array" aca="1" ref="S902" ca="1">IF(ISNUMBER(R902),IF(R902=100%,"CUMPLIDA",IF(AND(ISNUMBER(N902),ISNUMBER(INDIRECT("FECHA_"&amp;$B902,1))), IF(N902&lt;=INDIRECT("FECHA_"&amp;$B902,1),"INCUMPLIDA","PROCESO"), "VERIFICAR FECHA")),"SIN VALOR AVANCE")</f>
        <v>CUMPLIDA</v>
      </c>
    </row>
    <row r="903" spans="1:19" ht="75.75" customHeight="1">
      <c r="A903" s="846" t="s">
        <v>19</v>
      </c>
      <c r="B903" s="785" t="s">
        <v>13</v>
      </c>
      <c r="C903" s="807"/>
      <c r="D903" s="807"/>
      <c r="E903" s="801"/>
      <c r="F903" s="802"/>
      <c r="G903" s="801"/>
      <c r="H903" s="801" t="s">
        <v>3225</v>
      </c>
      <c r="I903" s="803" t="s">
        <v>854</v>
      </c>
      <c r="J903" s="789" t="s">
        <v>421</v>
      </c>
      <c r="K903" s="789" t="s">
        <v>855</v>
      </c>
      <c r="L903" s="804">
        <v>12</v>
      </c>
      <c r="M903" s="805">
        <v>46024</v>
      </c>
      <c r="N903" s="805">
        <v>47118</v>
      </c>
      <c r="O903" s="791">
        <f t="shared" si="30"/>
        <v>156.28571428571428</v>
      </c>
      <c r="P903" s="790">
        <v>0</v>
      </c>
      <c r="Q903" s="815" t="s">
        <v>3010</v>
      </c>
      <c r="R903" s="95">
        <f t="shared" ref="R903:R971" si="31">P903/L903</f>
        <v>0</v>
      </c>
      <c r="S903" s="794" t="str">
        <f t="array" aca="1" ref="S903" ca="1">IF(ISNUMBER(R903),IF(R903=100%,"CUMPLIDA",IF(AND(ISNUMBER(N903),ISNUMBER(INDIRECT("FECHA_"&amp;$B903,1))), IF(N903&lt;=INDIRECT("FECHA_"&amp;$B903,1),"INCUMPLIDA","PROCESO"), "VERIFICAR FECHA")),"SIN VALOR AVANCE")</f>
        <v>PROCESO</v>
      </c>
    </row>
    <row r="904" spans="1:19" ht="150.75">
      <c r="A904" s="846" t="s">
        <v>19</v>
      </c>
      <c r="B904" s="785" t="s">
        <v>13</v>
      </c>
      <c r="C904" s="807" t="s">
        <v>3161</v>
      </c>
      <c r="D904" s="807" t="s">
        <v>1417</v>
      </c>
      <c r="E904" s="801"/>
      <c r="F904" s="802"/>
      <c r="G904" s="801"/>
      <c r="H904" s="801" t="s">
        <v>3225</v>
      </c>
      <c r="I904" s="803" t="s">
        <v>857</v>
      </c>
      <c r="J904" s="789" t="s">
        <v>425</v>
      </c>
      <c r="K904" s="789" t="s">
        <v>426</v>
      </c>
      <c r="L904" s="804">
        <v>1</v>
      </c>
      <c r="M904" s="805">
        <v>46024</v>
      </c>
      <c r="N904" s="805">
        <v>47118</v>
      </c>
      <c r="O904" s="791">
        <f t="shared" ref="O904:O973" si="32">(N904-M904)/7</f>
        <v>156.28571428571428</v>
      </c>
      <c r="P904" s="790">
        <v>0</v>
      </c>
      <c r="Q904" s="815" t="s">
        <v>3175</v>
      </c>
      <c r="R904" s="95">
        <f t="shared" si="31"/>
        <v>0</v>
      </c>
      <c r="S904" s="794" t="str">
        <f t="array" aca="1" ref="S904" ca="1">IF(ISNUMBER(R904),IF(R904=100%,"CUMPLIDA",IF(AND(ISNUMBER(N904),ISNUMBER(INDIRECT("FECHA_"&amp;$B904,1))), IF(N904&lt;=INDIRECT("FECHA_"&amp;$B904,1),"INCUMPLIDA","PROCESO"), "VERIFICAR FECHA")),"SIN VALOR AVANCE")</f>
        <v>PROCESO</v>
      </c>
    </row>
    <row r="905" spans="1:19" ht="225.75">
      <c r="A905" s="846" t="s">
        <v>19</v>
      </c>
      <c r="B905" s="785" t="s">
        <v>13</v>
      </c>
      <c r="C905" s="807" t="s">
        <v>3161</v>
      </c>
      <c r="D905" s="807" t="s">
        <v>1417</v>
      </c>
      <c r="E905" s="801"/>
      <c r="F905" s="802"/>
      <c r="G905" s="801"/>
      <c r="H905" s="801"/>
      <c r="I905" s="803" t="s">
        <v>858</v>
      </c>
      <c r="J905" s="789" t="s">
        <v>428</v>
      </c>
      <c r="K905" s="789" t="s">
        <v>429</v>
      </c>
      <c r="L905" s="804">
        <v>2</v>
      </c>
      <c r="M905" s="805">
        <v>46024</v>
      </c>
      <c r="N905" s="805">
        <v>47118</v>
      </c>
      <c r="O905" s="791">
        <f t="shared" si="32"/>
        <v>156.28571428571428</v>
      </c>
      <c r="P905" s="790">
        <v>0</v>
      </c>
      <c r="Q905" s="815" t="s">
        <v>3174</v>
      </c>
      <c r="R905" s="95">
        <f t="shared" si="31"/>
        <v>0</v>
      </c>
      <c r="S905" s="794" t="str">
        <f t="array" aca="1" ref="S905" ca="1">IF(ISNUMBER(R905),IF(R905=100%,"CUMPLIDA",IF(AND(ISNUMBER(N905),ISNUMBER(INDIRECT("FECHA_"&amp;$B905,1))), IF(N905&lt;=INDIRECT("FECHA_"&amp;$B905,1),"INCUMPLIDA","PROCESO"), "VERIFICAR FECHA")),"SIN VALOR AVANCE")</f>
        <v>PROCESO</v>
      </c>
    </row>
    <row r="906" spans="1:19" ht="105.75">
      <c r="A906" s="846" t="s">
        <v>19</v>
      </c>
      <c r="B906" s="785" t="s">
        <v>13</v>
      </c>
      <c r="C906" s="807" t="s">
        <v>3161</v>
      </c>
      <c r="D906" s="807" t="s">
        <v>1417</v>
      </c>
      <c r="E906" s="801"/>
      <c r="F906" s="802"/>
      <c r="G906" s="801"/>
      <c r="H906" s="801"/>
      <c r="I906" s="803" t="s">
        <v>3176</v>
      </c>
      <c r="J906" s="789" t="s">
        <v>3177</v>
      </c>
      <c r="K906" s="789" t="s">
        <v>3178</v>
      </c>
      <c r="L906" s="790">
        <v>1</v>
      </c>
      <c r="M906" s="806">
        <v>44927</v>
      </c>
      <c r="N906" s="806">
        <v>45016</v>
      </c>
      <c r="O906" s="791">
        <f t="shared" si="32"/>
        <v>12.714285714285714</v>
      </c>
      <c r="P906" s="790">
        <v>1</v>
      </c>
      <c r="Q906" s="789" t="s">
        <v>3179</v>
      </c>
      <c r="R906" s="95">
        <f t="shared" si="31"/>
        <v>1</v>
      </c>
      <c r="S906" s="794" t="str">
        <f t="array" aca="1" ref="S906" ca="1">IF(ISNUMBER(R906),IF(R906=100%,"CUMPLIDA",IF(AND(ISNUMBER(N906),ISNUMBER(INDIRECT("FECHA_"&amp;$B906,1))), IF(N906&lt;=INDIRECT("FECHA_"&amp;$B906,1),"INCUMPLIDA","PROCESO"), "VERIFICAR FECHA")),"SIN VALOR AVANCE")</f>
        <v>CUMPLIDA</v>
      </c>
    </row>
    <row r="907" spans="1:19" ht="165.75">
      <c r="A907" s="846" t="s">
        <v>19</v>
      </c>
      <c r="B907" s="785" t="s">
        <v>13</v>
      </c>
      <c r="C907" s="807" t="s">
        <v>3161</v>
      </c>
      <c r="D907" s="807" t="s">
        <v>1417</v>
      </c>
      <c r="E907" s="801"/>
      <c r="F907" s="802"/>
      <c r="G907" s="801"/>
      <c r="H907" s="801" t="s">
        <v>3225</v>
      </c>
      <c r="I907" s="803" t="s">
        <v>3176</v>
      </c>
      <c r="J907" s="789" t="s">
        <v>3217</v>
      </c>
      <c r="K907" s="789" t="s">
        <v>1933</v>
      </c>
      <c r="L907" s="790">
        <v>1</v>
      </c>
      <c r="M907" s="806">
        <v>45017</v>
      </c>
      <c r="N907" s="806">
        <v>45138</v>
      </c>
      <c r="O907" s="791">
        <f t="shared" si="32"/>
        <v>17.285714285714285</v>
      </c>
      <c r="P907" s="790">
        <v>1</v>
      </c>
      <c r="Q907" s="789" t="s">
        <v>3227</v>
      </c>
      <c r="R907" s="95">
        <f t="shared" si="31"/>
        <v>1</v>
      </c>
      <c r="S907" s="794" t="str">
        <f t="array" aca="1" ref="S907" ca="1">IF(ISNUMBER(R907),IF(R907=100%,"CUMPLIDA",IF(AND(ISNUMBER(N907),ISNUMBER(INDIRECT("FECHA_"&amp;$B907,1))), IF(N907&lt;=INDIRECT("FECHA_"&amp;$B907,1),"INCUMPLIDA","PROCESO"), "VERIFICAR FECHA")),"SIN VALOR AVANCE")</f>
        <v>CUMPLIDA</v>
      </c>
    </row>
    <row r="908" spans="1:19" ht="90.75">
      <c r="A908" s="846" t="s">
        <v>19</v>
      </c>
      <c r="B908" s="785" t="s">
        <v>13</v>
      </c>
      <c r="C908" s="807" t="s">
        <v>3161</v>
      </c>
      <c r="D908" s="807" t="s">
        <v>1417</v>
      </c>
      <c r="E908" s="801"/>
      <c r="F908" s="802"/>
      <c r="G908" s="801"/>
      <c r="H908" s="801" t="s">
        <v>3225</v>
      </c>
      <c r="I908" s="803" t="s">
        <v>3228</v>
      </c>
      <c r="J908" s="789" t="s">
        <v>3229</v>
      </c>
      <c r="K908" s="789" t="s">
        <v>3167</v>
      </c>
      <c r="L908" s="790">
        <v>1</v>
      </c>
      <c r="M908" s="806">
        <v>44958</v>
      </c>
      <c r="N908" s="806">
        <v>44985</v>
      </c>
      <c r="O908" s="791">
        <f t="shared" si="32"/>
        <v>3.8571428571428572</v>
      </c>
      <c r="P908" s="790">
        <v>1</v>
      </c>
      <c r="Q908" s="789" t="s">
        <v>3230</v>
      </c>
      <c r="R908" s="95">
        <f t="shared" si="31"/>
        <v>1</v>
      </c>
      <c r="S908" s="794" t="str">
        <f t="array" aca="1" ref="S908" ca="1">IF(ISNUMBER(R908),IF(R908=100%,"CUMPLIDA",IF(AND(ISNUMBER(N908),ISNUMBER(INDIRECT("FECHA_"&amp;$B908,1))), IF(N908&lt;=INDIRECT("FECHA_"&amp;$B908,1),"INCUMPLIDA","PROCESO"), "VERIFICAR FECHA")),"SIN VALOR AVANCE")</f>
        <v>CUMPLIDA</v>
      </c>
    </row>
    <row r="909" spans="1:19" ht="105.75">
      <c r="A909" s="846" t="s">
        <v>19</v>
      </c>
      <c r="B909" s="785" t="s">
        <v>13</v>
      </c>
      <c r="C909" s="807" t="s">
        <v>3161</v>
      </c>
      <c r="D909" s="807" t="s">
        <v>1417</v>
      </c>
      <c r="E909" s="801"/>
      <c r="F909" s="802"/>
      <c r="G909" s="801"/>
      <c r="H909" s="801" t="s">
        <v>3225</v>
      </c>
      <c r="I909" s="803" t="s">
        <v>3231</v>
      </c>
      <c r="J909" s="789" t="s">
        <v>3232</v>
      </c>
      <c r="K909" s="789" t="s">
        <v>1933</v>
      </c>
      <c r="L909" s="790">
        <v>1</v>
      </c>
      <c r="M909" s="806">
        <v>44958</v>
      </c>
      <c r="N909" s="806">
        <v>44985</v>
      </c>
      <c r="O909" s="791">
        <f t="shared" si="32"/>
        <v>3.8571428571428572</v>
      </c>
      <c r="P909" s="790">
        <v>1</v>
      </c>
      <c r="Q909" s="789" t="s">
        <v>3233</v>
      </c>
      <c r="R909" s="95">
        <f t="shared" si="31"/>
        <v>1</v>
      </c>
      <c r="S909" s="794" t="str">
        <f t="array" aca="1" ref="S909" ca="1">IF(ISNUMBER(R909),IF(R909=100%,"CUMPLIDA",IF(AND(ISNUMBER(N909),ISNUMBER(INDIRECT("FECHA_"&amp;$B909,1))), IF(N909&lt;=INDIRECT("FECHA_"&amp;$B909,1),"INCUMPLIDA","PROCESO"), "VERIFICAR FECHA")),"SIN VALOR AVANCE")</f>
        <v>CUMPLIDA</v>
      </c>
    </row>
    <row r="910" spans="1:19" ht="105.75">
      <c r="A910" s="846" t="s">
        <v>19</v>
      </c>
      <c r="B910" s="785" t="s">
        <v>13</v>
      </c>
      <c r="C910" s="807" t="s">
        <v>3161</v>
      </c>
      <c r="D910" s="807" t="s">
        <v>1417</v>
      </c>
      <c r="E910" s="801"/>
      <c r="F910" s="802"/>
      <c r="G910" s="801"/>
      <c r="H910" s="801" t="s">
        <v>3225</v>
      </c>
      <c r="I910" s="803" t="s">
        <v>3234</v>
      </c>
      <c r="J910" s="789" t="s">
        <v>3235</v>
      </c>
      <c r="K910" s="789" t="s">
        <v>1933</v>
      </c>
      <c r="L910" s="790">
        <v>12</v>
      </c>
      <c r="M910" s="806">
        <v>44958</v>
      </c>
      <c r="N910" s="806">
        <v>45323</v>
      </c>
      <c r="O910" s="791">
        <f t="shared" si="32"/>
        <v>52.142857142857146</v>
      </c>
      <c r="P910" s="790">
        <v>12</v>
      </c>
      <c r="Q910" s="789" t="s">
        <v>3221</v>
      </c>
      <c r="R910" s="95">
        <f t="shared" si="31"/>
        <v>1</v>
      </c>
      <c r="S910" s="794" t="str">
        <f t="array" aca="1" ref="S910" ca="1">IF(ISNUMBER(R910),IF(R910=100%,"CUMPLIDA",IF(AND(ISNUMBER(N910),ISNUMBER(INDIRECT("FECHA_"&amp;$B910,1))), IF(N910&lt;=INDIRECT("FECHA_"&amp;$B910,1),"INCUMPLIDA","PROCESO"), "VERIFICAR FECHA")),"SIN VALOR AVANCE")</f>
        <v>CUMPLIDA</v>
      </c>
    </row>
    <row r="911" spans="1:19" ht="105.75">
      <c r="A911" s="846" t="s">
        <v>19</v>
      </c>
      <c r="B911" s="785" t="s">
        <v>13</v>
      </c>
      <c r="C911" s="807" t="s">
        <v>3161</v>
      </c>
      <c r="D911" s="807" t="s">
        <v>1417</v>
      </c>
      <c r="E911" s="801"/>
      <c r="F911" s="802"/>
      <c r="G911" s="801"/>
      <c r="H911" s="801" t="s">
        <v>3225</v>
      </c>
      <c r="I911" s="803" t="s">
        <v>3236</v>
      </c>
      <c r="J911" s="789" t="s">
        <v>3237</v>
      </c>
      <c r="K911" s="789" t="s">
        <v>1933</v>
      </c>
      <c r="L911" s="790">
        <v>4</v>
      </c>
      <c r="M911" s="806">
        <v>44958</v>
      </c>
      <c r="N911" s="806">
        <v>45323</v>
      </c>
      <c r="O911" s="791">
        <f t="shared" si="32"/>
        <v>52.142857142857146</v>
      </c>
      <c r="P911" s="790">
        <v>4</v>
      </c>
      <c r="Q911" s="789" t="s">
        <v>3184</v>
      </c>
      <c r="R911" s="95">
        <f t="shared" si="31"/>
        <v>1</v>
      </c>
      <c r="S911" s="794" t="str">
        <f t="array" aca="1" ref="S911" ca="1">IF(ISNUMBER(R911),IF(R911=100%,"CUMPLIDA",IF(AND(ISNUMBER(N911),ISNUMBER(INDIRECT("FECHA_"&amp;$B911,1))), IF(N911&lt;=INDIRECT("FECHA_"&amp;$B911,1),"INCUMPLIDA","PROCESO"), "VERIFICAR FECHA")),"SIN VALOR AVANCE")</f>
        <v>CUMPLIDA</v>
      </c>
    </row>
    <row r="912" spans="1:19" ht="105.75">
      <c r="A912" s="846" t="s">
        <v>19</v>
      </c>
      <c r="B912" s="785" t="s">
        <v>13</v>
      </c>
      <c r="C912" s="807" t="s">
        <v>3161</v>
      </c>
      <c r="D912" s="807" t="s">
        <v>1417</v>
      </c>
      <c r="E912" s="801"/>
      <c r="F912" s="802"/>
      <c r="G912" s="801"/>
      <c r="H912" s="801" t="s">
        <v>3225</v>
      </c>
      <c r="I912" s="803" t="s">
        <v>3187</v>
      </c>
      <c r="J912" s="789" t="s">
        <v>3188</v>
      </c>
      <c r="K912" s="789" t="s">
        <v>1933</v>
      </c>
      <c r="L912" s="790">
        <v>1</v>
      </c>
      <c r="M912" s="806">
        <v>44958</v>
      </c>
      <c r="N912" s="806">
        <v>44985</v>
      </c>
      <c r="O912" s="791">
        <f t="shared" si="32"/>
        <v>3.8571428571428572</v>
      </c>
      <c r="P912" s="790">
        <v>1</v>
      </c>
      <c r="Q912" s="789" t="s">
        <v>3221</v>
      </c>
      <c r="R912" s="95">
        <f t="shared" si="31"/>
        <v>1</v>
      </c>
      <c r="S912" s="794" t="str">
        <f t="array" aca="1" ref="S912" ca="1">IF(ISNUMBER(R912),IF(R912=100%,"CUMPLIDA",IF(AND(ISNUMBER(N912),ISNUMBER(INDIRECT("FECHA_"&amp;$B912,1))), IF(N912&lt;=INDIRECT("FECHA_"&amp;$B912,1),"INCUMPLIDA","PROCESO"), "VERIFICAR FECHA")),"SIN VALOR AVANCE")</f>
        <v>CUMPLIDA</v>
      </c>
    </row>
    <row r="913" spans="1:19" ht="180.75" customHeight="1">
      <c r="A913" s="846" t="s">
        <v>19</v>
      </c>
      <c r="B913" s="785" t="s">
        <v>13</v>
      </c>
      <c r="C913" s="807" t="s">
        <v>3161</v>
      </c>
      <c r="D913" s="807" t="s">
        <v>1417</v>
      </c>
      <c r="E913" s="801" t="s">
        <v>3238</v>
      </c>
      <c r="F913" s="802" t="s">
        <v>3163</v>
      </c>
      <c r="G913" s="801"/>
      <c r="H913" s="801" t="s">
        <v>3239</v>
      </c>
      <c r="I913" s="803" t="s">
        <v>3214</v>
      </c>
      <c r="J913" s="789" t="s">
        <v>3170</v>
      </c>
      <c r="K913" s="789" t="s">
        <v>3171</v>
      </c>
      <c r="L913" s="790">
        <v>3</v>
      </c>
      <c r="M913" s="806">
        <v>44958</v>
      </c>
      <c r="N913" s="806">
        <v>45323</v>
      </c>
      <c r="O913" s="791">
        <f t="shared" si="32"/>
        <v>52.142857142857146</v>
      </c>
      <c r="P913" s="790">
        <v>3</v>
      </c>
      <c r="Q913" s="789" t="s">
        <v>3240</v>
      </c>
      <c r="R913" s="95">
        <f t="shared" si="31"/>
        <v>1</v>
      </c>
      <c r="S913" s="794" t="str">
        <f t="array" aca="1" ref="S913" ca="1">IF(ISNUMBER(R913),IF(R913=100%,"CUMPLIDA",IF(AND(ISNUMBER(N913),ISNUMBER(INDIRECT("FECHA_"&amp;$B913,1))), IF(N913&lt;=INDIRECT("FECHA_"&amp;$B913,1),"INCUMPLIDA","PROCESO"), "VERIFICAR FECHA")),"SIN VALOR AVANCE")</f>
        <v>CUMPLIDA</v>
      </c>
    </row>
    <row r="914" spans="1:19" ht="75.75" customHeight="1">
      <c r="A914" s="846" t="s">
        <v>19</v>
      </c>
      <c r="B914" s="785" t="s">
        <v>13</v>
      </c>
      <c r="C914" s="807"/>
      <c r="D914" s="807"/>
      <c r="E914" s="801"/>
      <c r="F914" s="802"/>
      <c r="G914" s="801"/>
      <c r="H914" s="801" t="s">
        <v>3239</v>
      </c>
      <c r="I914" s="801" t="s">
        <v>3173</v>
      </c>
      <c r="J914" s="861" t="s">
        <v>831</v>
      </c>
      <c r="K914" s="789" t="s">
        <v>832</v>
      </c>
      <c r="L914" s="790">
        <v>1</v>
      </c>
      <c r="M914" s="806">
        <v>45231</v>
      </c>
      <c r="N914" s="806">
        <v>45504</v>
      </c>
      <c r="O914" s="791">
        <f t="shared" si="32"/>
        <v>39</v>
      </c>
      <c r="P914" s="790">
        <v>1</v>
      </c>
      <c r="Q914" s="815" t="s">
        <v>2021</v>
      </c>
      <c r="R914" s="95">
        <f t="shared" si="31"/>
        <v>1</v>
      </c>
      <c r="S914" s="794" t="str">
        <f t="array" aca="1" ref="S914" ca="1">IF(ISNUMBER(R914),IF(R914=100%,"CUMPLIDA",IF(AND(ISNUMBER(N914),ISNUMBER(INDIRECT("FECHA_"&amp;$B914,1))), IF(N914&lt;=INDIRECT("FECHA_"&amp;$B914,1),"INCUMPLIDA","PROCESO"), "VERIFICAR FECHA")),"SIN VALOR AVANCE")</f>
        <v>CUMPLIDA</v>
      </c>
    </row>
    <row r="915" spans="1:19" ht="225.75">
      <c r="A915" s="846" t="s">
        <v>19</v>
      </c>
      <c r="B915" s="785" t="s">
        <v>13</v>
      </c>
      <c r="C915" s="807"/>
      <c r="D915" s="807"/>
      <c r="E915" s="801"/>
      <c r="F915" s="802"/>
      <c r="G915" s="801"/>
      <c r="H915" s="801" t="s">
        <v>3239</v>
      </c>
      <c r="I915" s="801"/>
      <c r="J915" s="861" t="s">
        <v>834</v>
      </c>
      <c r="K915" s="789" t="s">
        <v>835</v>
      </c>
      <c r="L915" s="790">
        <v>1</v>
      </c>
      <c r="M915" s="806">
        <v>45231</v>
      </c>
      <c r="N915" s="806">
        <v>45504</v>
      </c>
      <c r="O915" s="791">
        <f t="shared" si="32"/>
        <v>39</v>
      </c>
      <c r="P915" s="790">
        <v>1</v>
      </c>
      <c r="Q915" s="815" t="s">
        <v>3174</v>
      </c>
      <c r="R915" s="95">
        <f t="shared" si="31"/>
        <v>1</v>
      </c>
      <c r="S915" s="794" t="str">
        <f t="array" aca="1" ref="S915" ca="1">IF(ISNUMBER(R915),IF(R915=100%,"CUMPLIDA",IF(AND(ISNUMBER(N915),ISNUMBER(INDIRECT("FECHA_"&amp;$B915,1))), IF(N915&lt;=INDIRECT("FECHA_"&amp;$B915,1),"INCUMPLIDA","PROCESO"), "VERIFICAR FECHA")),"SIN VALOR AVANCE")</f>
        <v>CUMPLIDA</v>
      </c>
    </row>
    <row r="916" spans="1:19" ht="150.75" customHeight="1">
      <c r="A916" s="846" t="s">
        <v>19</v>
      </c>
      <c r="B916" s="785" t="s">
        <v>13</v>
      </c>
      <c r="C916" s="807"/>
      <c r="D916" s="807"/>
      <c r="E916" s="801"/>
      <c r="F916" s="802"/>
      <c r="G916" s="801"/>
      <c r="H916" s="801" t="s">
        <v>3239</v>
      </c>
      <c r="I916" s="803" t="s">
        <v>837</v>
      </c>
      <c r="J916" s="789" t="s">
        <v>838</v>
      </c>
      <c r="K916" s="789" t="s">
        <v>839</v>
      </c>
      <c r="L916" s="804">
        <v>1</v>
      </c>
      <c r="M916" s="805">
        <v>45323</v>
      </c>
      <c r="N916" s="805">
        <v>45747</v>
      </c>
      <c r="O916" s="791">
        <f t="shared" si="32"/>
        <v>60.571428571428569</v>
      </c>
      <c r="P916" s="790">
        <v>1</v>
      </c>
      <c r="Q916" s="815" t="s">
        <v>3175</v>
      </c>
      <c r="R916" s="95">
        <f t="shared" si="31"/>
        <v>1</v>
      </c>
      <c r="S916" s="794" t="str">
        <f t="array" aca="1" ref="S916" ca="1">IF(ISNUMBER(R916),IF(R916=100%,"CUMPLIDA",IF(AND(ISNUMBER(N916),ISNUMBER(INDIRECT("FECHA_"&amp;$B916,1))), IF(N916&lt;=INDIRECT("FECHA_"&amp;$B916,1),"INCUMPLIDA","PROCESO"), "VERIFICAR FECHA")),"SIN VALOR AVANCE")</f>
        <v>CUMPLIDA</v>
      </c>
    </row>
    <row r="917" spans="1:19" ht="75.75" customHeight="1">
      <c r="A917" s="846" t="s">
        <v>19</v>
      </c>
      <c r="B917" s="785" t="s">
        <v>13</v>
      </c>
      <c r="C917" s="807" t="s">
        <v>3161</v>
      </c>
      <c r="D917" s="807" t="s">
        <v>1417</v>
      </c>
      <c r="E917" s="801"/>
      <c r="F917" s="802"/>
      <c r="G917" s="801"/>
      <c r="H917" s="801" t="s">
        <v>3239</v>
      </c>
      <c r="I917" s="803" t="s">
        <v>841</v>
      </c>
      <c r="J917" s="789" t="s">
        <v>841</v>
      </c>
      <c r="K917" s="789" t="s">
        <v>842</v>
      </c>
      <c r="L917" s="804">
        <v>1</v>
      </c>
      <c r="M917" s="805">
        <v>45323</v>
      </c>
      <c r="N917" s="805">
        <v>45747</v>
      </c>
      <c r="O917" s="791">
        <f t="shared" si="32"/>
        <v>60.571428571428569</v>
      </c>
      <c r="P917" s="790">
        <v>1</v>
      </c>
      <c r="Q917" s="815" t="s">
        <v>3010</v>
      </c>
      <c r="R917" s="95">
        <f t="shared" si="31"/>
        <v>1</v>
      </c>
      <c r="S917" s="794" t="str">
        <f t="array" aca="1" ref="S917" ca="1">IF(ISNUMBER(R917),IF(R917=100%,"CUMPLIDA",IF(AND(ISNUMBER(N917),ISNUMBER(INDIRECT("FECHA_"&amp;$B917,1))), IF(N917&lt;=INDIRECT("FECHA_"&amp;$B917,1),"INCUMPLIDA","PROCESO"), "VERIFICAR FECHA")),"SIN VALOR AVANCE")</f>
        <v>CUMPLIDA</v>
      </c>
    </row>
    <row r="918" spans="1:19" ht="75.75" customHeight="1">
      <c r="A918" s="846" t="s">
        <v>19</v>
      </c>
      <c r="B918" s="785" t="s">
        <v>13</v>
      </c>
      <c r="C918" s="807"/>
      <c r="D918" s="807"/>
      <c r="E918" s="801"/>
      <c r="F918" s="802"/>
      <c r="G918" s="801"/>
      <c r="H918" s="801" t="s">
        <v>3239</v>
      </c>
      <c r="I918" s="803" t="s">
        <v>844</v>
      </c>
      <c r="J918" s="789" t="s">
        <v>845</v>
      </c>
      <c r="K918" s="789" t="s">
        <v>846</v>
      </c>
      <c r="L918" s="804">
        <v>1</v>
      </c>
      <c r="M918" s="805">
        <v>45231</v>
      </c>
      <c r="N918" s="805">
        <v>45747</v>
      </c>
      <c r="O918" s="791">
        <f t="shared" si="32"/>
        <v>73.714285714285708</v>
      </c>
      <c r="P918" s="790">
        <v>1</v>
      </c>
      <c r="Q918" s="815" t="s">
        <v>3010</v>
      </c>
      <c r="R918" s="95">
        <f t="shared" si="31"/>
        <v>1</v>
      </c>
      <c r="S918" s="794" t="str">
        <f t="array" aca="1" ref="S918" ca="1">IF(ISNUMBER(R918),IF(R918=100%,"CUMPLIDA",IF(AND(ISNUMBER(N918),ISNUMBER(INDIRECT("FECHA_"&amp;$B918,1))), IF(N918&lt;=INDIRECT("FECHA_"&amp;$B918,1),"INCUMPLIDA","PROCESO"), "VERIFICAR FECHA")),"SIN VALOR AVANCE")</f>
        <v>CUMPLIDA</v>
      </c>
    </row>
    <row r="919" spans="1:19" ht="150.75" customHeight="1">
      <c r="A919" s="846" t="s">
        <v>19</v>
      </c>
      <c r="B919" s="785" t="s">
        <v>13</v>
      </c>
      <c r="C919" s="807"/>
      <c r="D919" s="807"/>
      <c r="E919" s="801"/>
      <c r="F919" s="802"/>
      <c r="G919" s="801"/>
      <c r="H919" s="801" t="s">
        <v>3239</v>
      </c>
      <c r="I919" s="803" t="s">
        <v>847</v>
      </c>
      <c r="J919" s="789" t="s">
        <v>847</v>
      </c>
      <c r="K919" s="789" t="s">
        <v>1865</v>
      </c>
      <c r="L919" s="804">
        <v>1</v>
      </c>
      <c r="M919" s="805">
        <v>45323</v>
      </c>
      <c r="N919" s="805">
        <v>45747</v>
      </c>
      <c r="O919" s="791">
        <f t="shared" si="32"/>
        <v>60.571428571428569</v>
      </c>
      <c r="P919" s="790">
        <v>1</v>
      </c>
      <c r="Q919" s="815" t="s">
        <v>3175</v>
      </c>
      <c r="R919" s="95">
        <f t="shared" si="31"/>
        <v>1</v>
      </c>
      <c r="S919" s="794" t="str">
        <f t="array" aca="1" ref="S919" ca="1">IF(ISNUMBER(R919),IF(R919=100%,"CUMPLIDA",IF(AND(ISNUMBER(N919),ISNUMBER(INDIRECT("FECHA_"&amp;$B919,1))), IF(N919&lt;=INDIRECT("FECHA_"&amp;$B919,1),"INCUMPLIDA","PROCESO"), "VERIFICAR FECHA")),"SIN VALOR AVANCE")</f>
        <v>CUMPLIDA</v>
      </c>
    </row>
    <row r="920" spans="1:19" ht="75.75" customHeight="1">
      <c r="A920" s="846" t="s">
        <v>19</v>
      </c>
      <c r="B920" s="785" t="s">
        <v>13</v>
      </c>
      <c r="C920" s="807"/>
      <c r="D920" s="807"/>
      <c r="E920" s="801"/>
      <c r="F920" s="802"/>
      <c r="G920" s="801"/>
      <c r="H920" s="801" t="s">
        <v>3239</v>
      </c>
      <c r="I920" s="803" t="s">
        <v>2025</v>
      </c>
      <c r="J920" s="789" t="s">
        <v>2025</v>
      </c>
      <c r="K920" s="789" t="s">
        <v>850</v>
      </c>
      <c r="L920" s="804">
        <v>1</v>
      </c>
      <c r="M920" s="805">
        <v>45231</v>
      </c>
      <c r="N920" s="805">
        <v>45747</v>
      </c>
      <c r="O920" s="791">
        <f t="shared" si="32"/>
        <v>73.714285714285708</v>
      </c>
      <c r="P920" s="790">
        <v>1</v>
      </c>
      <c r="Q920" s="815" t="s">
        <v>3010</v>
      </c>
      <c r="R920" s="95">
        <f t="shared" si="31"/>
        <v>1</v>
      </c>
      <c r="S920" s="794" t="str">
        <f t="array" aca="1" ref="S920" ca="1">IF(ISNUMBER(R920),IF(R920=100%,"CUMPLIDA",IF(AND(ISNUMBER(N920),ISNUMBER(INDIRECT("FECHA_"&amp;$B920,1))), IF(N920&lt;=INDIRECT("FECHA_"&amp;$B920,1),"INCUMPLIDA","PROCESO"), "VERIFICAR FECHA")),"SIN VALOR AVANCE")</f>
        <v>CUMPLIDA</v>
      </c>
    </row>
    <row r="921" spans="1:19" ht="225.75">
      <c r="A921" s="846" t="s">
        <v>19</v>
      </c>
      <c r="B921" s="785" t="s">
        <v>13</v>
      </c>
      <c r="C921" s="807"/>
      <c r="D921" s="807"/>
      <c r="E921" s="801"/>
      <c r="F921" s="802"/>
      <c r="G921" s="801"/>
      <c r="H921" s="801" t="s">
        <v>3239</v>
      </c>
      <c r="I921" s="803" t="s">
        <v>2026</v>
      </c>
      <c r="J921" s="789" t="s">
        <v>2026</v>
      </c>
      <c r="K921" s="789" t="s">
        <v>977</v>
      </c>
      <c r="L921" s="804">
        <v>1</v>
      </c>
      <c r="M921" s="805">
        <v>45231</v>
      </c>
      <c r="N921" s="805">
        <v>45808</v>
      </c>
      <c r="O921" s="791">
        <f t="shared" si="32"/>
        <v>82.428571428571431</v>
      </c>
      <c r="P921" s="790">
        <v>1</v>
      </c>
      <c r="Q921" s="815" t="s">
        <v>3174</v>
      </c>
      <c r="R921" s="95">
        <f t="shared" si="31"/>
        <v>1</v>
      </c>
      <c r="S921" s="794" t="str">
        <f t="array" aca="1" ref="S921" ca="1">IF(ISNUMBER(R921),IF(R921=100%,"CUMPLIDA",IF(AND(ISNUMBER(N921),ISNUMBER(INDIRECT("FECHA_"&amp;$B921,1))), IF(N921&lt;=INDIRECT("FECHA_"&amp;$B921,1),"INCUMPLIDA","PROCESO"), "VERIFICAR FECHA")),"SIN VALOR AVANCE")</f>
        <v>CUMPLIDA</v>
      </c>
    </row>
    <row r="922" spans="1:19" ht="75.75" customHeight="1">
      <c r="A922" s="846" t="s">
        <v>19</v>
      </c>
      <c r="B922" s="785" t="s">
        <v>13</v>
      </c>
      <c r="C922" s="807"/>
      <c r="D922" s="807"/>
      <c r="E922" s="801"/>
      <c r="F922" s="802"/>
      <c r="G922" s="801"/>
      <c r="H922" s="801" t="s">
        <v>3239</v>
      </c>
      <c r="I922" s="803" t="s">
        <v>854</v>
      </c>
      <c r="J922" s="789" t="s">
        <v>421</v>
      </c>
      <c r="K922" s="789" t="s">
        <v>855</v>
      </c>
      <c r="L922" s="804">
        <v>12</v>
      </c>
      <c r="M922" s="805">
        <v>46024</v>
      </c>
      <c r="N922" s="805">
        <v>47118</v>
      </c>
      <c r="O922" s="791">
        <f t="shared" si="32"/>
        <v>156.28571428571428</v>
      </c>
      <c r="P922" s="790">
        <v>0</v>
      </c>
      <c r="Q922" s="815" t="s">
        <v>3010</v>
      </c>
      <c r="R922" s="95">
        <f t="shared" si="31"/>
        <v>0</v>
      </c>
      <c r="S922" s="794" t="str">
        <f t="array" aca="1" ref="S922" ca="1">IF(ISNUMBER(R922),IF(R922=100%,"CUMPLIDA",IF(AND(ISNUMBER(N922),ISNUMBER(INDIRECT("FECHA_"&amp;$B922,1))), IF(N922&lt;=INDIRECT("FECHA_"&amp;$B922,1),"INCUMPLIDA","PROCESO"), "VERIFICAR FECHA")),"SIN VALOR AVANCE")</f>
        <v>PROCESO</v>
      </c>
    </row>
    <row r="923" spans="1:19" ht="150.75" customHeight="1">
      <c r="A923" s="846" t="s">
        <v>19</v>
      </c>
      <c r="B923" s="785" t="s">
        <v>13</v>
      </c>
      <c r="C923" s="807" t="s">
        <v>3161</v>
      </c>
      <c r="D923" s="807" t="s">
        <v>1417</v>
      </c>
      <c r="E923" s="801"/>
      <c r="F923" s="802"/>
      <c r="G923" s="801"/>
      <c r="H923" s="801" t="s">
        <v>3239</v>
      </c>
      <c r="I923" s="803" t="s">
        <v>857</v>
      </c>
      <c r="J923" s="789" t="s">
        <v>425</v>
      </c>
      <c r="K923" s="789" t="s">
        <v>426</v>
      </c>
      <c r="L923" s="804">
        <v>1</v>
      </c>
      <c r="M923" s="805">
        <v>46024</v>
      </c>
      <c r="N923" s="805">
        <v>47118</v>
      </c>
      <c r="O923" s="791">
        <f t="shared" si="32"/>
        <v>156.28571428571428</v>
      </c>
      <c r="P923" s="790">
        <v>0</v>
      </c>
      <c r="Q923" s="815" t="s">
        <v>3175</v>
      </c>
      <c r="R923" s="95">
        <f t="shared" si="31"/>
        <v>0</v>
      </c>
      <c r="S923" s="794" t="str">
        <f t="array" aca="1" ref="S923" ca="1">IF(ISNUMBER(R923),IF(R923=100%,"CUMPLIDA",IF(AND(ISNUMBER(N923),ISNUMBER(INDIRECT("FECHA_"&amp;$B923,1))), IF(N923&lt;=INDIRECT("FECHA_"&amp;$B923,1),"INCUMPLIDA","PROCESO"), "VERIFICAR FECHA")),"SIN VALOR AVANCE")</f>
        <v>PROCESO</v>
      </c>
    </row>
    <row r="924" spans="1:19" ht="225.75">
      <c r="A924" s="846" t="s">
        <v>19</v>
      </c>
      <c r="B924" s="785" t="s">
        <v>13</v>
      </c>
      <c r="C924" s="807" t="s">
        <v>3161</v>
      </c>
      <c r="D924" s="807" t="s">
        <v>1417</v>
      </c>
      <c r="E924" s="801"/>
      <c r="F924" s="802"/>
      <c r="G924" s="801"/>
      <c r="H924" s="801" t="s">
        <v>3239</v>
      </c>
      <c r="I924" s="803" t="s">
        <v>858</v>
      </c>
      <c r="J924" s="789" t="s">
        <v>428</v>
      </c>
      <c r="K924" s="789" t="s">
        <v>429</v>
      </c>
      <c r="L924" s="804">
        <v>2</v>
      </c>
      <c r="M924" s="805">
        <v>46024</v>
      </c>
      <c r="N924" s="805">
        <v>47118</v>
      </c>
      <c r="O924" s="791">
        <f t="shared" si="32"/>
        <v>156.28571428571428</v>
      </c>
      <c r="P924" s="790">
        <v>0</v>
      </c>
      <c r="Q924" s="815" t="s">
        <v>3174</v>
      </c>
      <c r="R924" s="95">
        <f t="shared" si="31"/>
        <v>0</v>
      </c>
      <c r="S924" s="794" t="str">
        <f t="array" aca="1" ref="S924" ca="1">IF(ISNUMBER(R924),IF(R924=100%,"CUMPLIDA",IF(AND(ISNUMBER(N924),ISNUMBER(INDIRECT("FECHA_"&amp;$B924,1))), IF(N924&lt;=INDIRECT("FECHA_"&amp;$B924,1),"INCUMPLIDA","PROCESO"), "VERIFICAR FECHA")),"SIN VALOR AVANCE")</f>
        <v>PROCESO</v>
      </c>
    </row>
    <row r="925" spans="1:19" ht="105.75" customHeight="1">
      <c r="A925" s="846" t="s">
        <v>19</v>
      </c>
      <c r="B925" s="785" t="s">
        <v>13</v>
      </c>
      <c r="C925" s="807" t="s">
        <v>3161</v>
      </c>
      <c r="D925" s="807" t="s">
        <v>1417</v>
      </c>
      <c r="E925" s="801"/>
      <c r="F925" s="802"/>
      <c r="G925" s="801"/>
      <c r="H925" s="801" t="s">
        <v>3239</v>
      </c>
      <c r="I925" s="803" t="s">
        <v>3176</v>
      </c>
      <c r="J925" s="789" t="s">
        <v>3177</v>
      </c>
      <c r="K925" s="789" t="s">
        <v>3178</v>
      </c>
      <c r="L925" s="790">
        <v>1</v>
      </c>
      <c r="M925" s="806">
        <v>44927</v>
      </c>
      <c r="N925" s="806">
        <v>45016</v>
      </c>
      <c r="O925" s="791">
        <f t="shared" si="32"/>
        <v>12.714285714285714</v>
      </c>
      <c r="P925" s="790">
        <v>1</v>
      </c>
      <c r="Q925" s="789" t="s">
        <v>3241</v>
      </c>
      <c r="R925" s="95">
        <f t="shared" si="31"/>
        <v>1</v>
      </c>
      <c r="S925" s="794" t="str">
        <f t="array" aca="1" ref="S925" ca="1">IF(ISNUMBER(R925),IF(R925=100%,"CUMPLIDA",IF(AND(ISNUMBER(N925),ISNUMBER(INDIRECT("FECHA_"&amp;$B925,1))), IF(N925&lt;=INDIRECT("FECHA_"&amp;$B925,1),"INCUMPLIDA","PROCESO"), "VERIFICAR FECHA")),"SIN VALOR AVANCE")</f>
        <v>CUMPLIDA</v>
      </c>
    </row>
    <row r="926" spans="1:19" ht="165.75" customHeight="1">
      <c r="A926" s="846" t="s">
        <v>19</v>
      </c>
      <c r="B926" s="785" t="s">
        <v>13</v>
      </c>
      <c r="C926" s="807" t="s">
        <v>3161</v>
      </c>
      <c r="D926" s="807" t="s">
        <v>1417</v>
      </c>
      <c r="E926" s="801"/>
      <c r="F926" s="802"/>
      <c r="G926" s="801"/>
      <c r="H926" s="801" t="s">
        <v>3239</v>
      </c>
      <c r="I926" s="803" t="s">
        <v>3176</v>
      </c>
      <c r="J926" s="789" t="s">
        <v>3217</v>
      </c>
      <c r="K926" s="789" t="s">
        <v>1933</v>
      </c>
      <c r="L926" s="790">
        <v>1</v>
      </c>
      <c r="M926" s="806">
        <v>45017</v>
      </c>
      <c r="N926" s="806">
        <v>45138</v>
      </c>
      <c r="O926" s="791">
        <f t="shared" si="32"/>
        <v>17.285714285714285</v>
      </c>
      <c r="P926" s="790">
        <v>1</v>
      </c>
      <c r="Q926" s="789" t="s">
        <v>3242</v>
      </c>
      <c r="R926" s="95">
        <f t="shared" si="31"/>
        <v>1</v>
      </c>
      <c r="S926" s="794" t="str">
        <f t="array" aca="1" ref="S926" ca="1">IF(ISNUMBER(R926),IF(R926=100%,"CUMPLIDA",IF(AND(ISNUMBER(N926),ISNUMBER(INDIRECT("FECHA_"&amp;$B926,1))), IF(N926&lt;=INDIRECT("FECHA_"&amp;$B926,1),"INCUMPLIDA","PROCESO"), "VERIFICAR FECHA")),"SIN VALOR AVANCE")</f>
        <v>CUMPLIDA</v>
      </c>
    </row>
    <row r="927" spans="1:19" ht="105.75" customHeight="1">
      <c r="A927" s="846" t="s">
        <v>19</v>
      </c>
      <c r="B927" s="785" t="s">
        <v>13</v>
      </c>
      <c r="C927" s="807" t="s">
        <v>3161</v>
      </c>
      <c r="D927" s="807" t="s">
        <v>1417</v>
      </c>
      <c r="E927" s="801"/>
      <c r="F927" s="802"/>
      <c r="G927" s="801"/>
      <c r="H927" s="801" t="s">
        <v>3239</v>
      </c>
      <c r="I927" s="803" t="s">
        <v>3219</v>
      </c>
      <c r="J927" s="789" t="s">
        <v>3220</v>
      </c>
      <c r="K927" s="789" t="s">
        <v>1933</v>
      </c>
      <c r="L927" s="790">
        <v>12</v>
      </c>
      <c r="M927" s="806">
        <v>44958</v>
      </c>
      <c r="N927" s="806">
        <v>45323</v>
      </c>
      <c r="O927" s="791">
        <f t="shared" si="32"/>
        <v>52.142857142857146</v>
      </c>
      <c r="P927" s="790">
        <v>12</v>
      </c>
      <c r="Q927" s="789" t="s">
        <v>3184</v>
      </c>
      <c r="R927" s="95">
        <f t="shared" si="31"/>
        <v>1</v>
      </c>
      <c r="S927" s="794" t="str">
        <f t="array" aca="1" ref="S927" ca="1">IF(ISNUMBER(R927),IF(R927=100%,"CUMPLIDA",IF(AND(ISNUMBER(N927),ISNUMBER(INDIRECT("FECHA_"&amp;$B927,1))), IF(N927&lt;=INDIRECT("FECHA_"&amp;$B927,1),"INCUMPLIDA","PROCESO"), "VERIFICAR FECHA")),"SIN VALOR AVANCE")</f>
        <v>CUMPLIDA</v>
      </c>
    </row>
    <row r="928" spans="1:19" ht="105.75" customHeight="1">
      <c r="A928" s="846" t="s">
        <v>19</v>
      </c>
      <c r="B928" s="785" t="s">
        <v>13</v>
      </c>
      <c r="C928" s="807" t="s">
        <v>3161</v>
      </c>
      <c r="D928" s="807" t="s">
        <v>1417</v>
      </c>
      <c r="E928" s="801"/>
      <c r="F928" s="802"/>
      <c r="G928" s="801"/>
      <c r="H928" s="801" t="s">
        <v>3239</v>
      </c>
      <c r="I928" s="803" t="s">
        <v>3222</v>
      </c>
      <c r="J928" s="789" t="s">
        <v>3223</v>
      </c>
      <c r="K928" s="789" t="s">
        <v>1933</v>
      </c>
      <c r="L928" s="790">
        <v>4</v>
      </c>
      <c r="M928" s="806">
        <v>44958</v>
      </c>
      <c r="N928" s="806">
        <v>45323</v>
      </c>
      <c r="O928" s="791">
        <f t="shared" si="32"/>
        <v>52.142857142857146</v>
      </c>
      <c r="P928" s="790">
        <v>4</v>
      </c>
      <c r="Q928" s="789" t="s">
        <v>3221</v>
      </c>
      <c r="R928" s="95">
        <f t="shared" si="31"/>
        <v>1</v>
      </c>
      <c r="S928" s="794" t="str">
        <f t="array" aca="1" ref="S928" ca="1">IF(ISNUMBER(R928),IF(R928=100%,"CUMPLIDA",IF(AND(ISNUMBER(N928),ISNUMBER(INDIRECT("FECHA_"&amp;$B928,1))), IF(N928&lt;=INDIRECT("FECHA_"&amp;$B928,1),"INCUMPLIDA","PROCESO"), "VERIFICAR FECHA")),"SIN VALOR AVANCE")</f>
        <v>CUMPLIDA</v>
      </c>
    </row>
    <row r="929" spans="1:19" ht="105.75" customHeight="1">
      <c r="A929" s="846" t="s">
        <v>19</v>
      </c>
      <c r="B929" s="785" t="s">
        <v>13</v>
      </c>
      <c r="C929" s="807" t="s">
        <v>3161</v>
      </c>
      <c r="D929" s="807" t="s">
        <v>1417</v>
      </c>
      <c r="E929" s="801"/>
      <c r="F929" s="802"/>
      <c r="G929" s="801"/>
      <c r="H929" s="801" t="s">
        <v>3239</v>
      </c>
      <c r="I929" s="803" t="s">
        <v>3187</v>
      </c>
      <c r="J929" s="789" t="s">
        <v>3188</v>
      </c>
      <c r="K929" s="789" t="s">
        <v>1933</v>
      </c>
      <c r="L929" s="790">
        <v>1</v>
      </c>
      <c r="M929" s="806">
        <v>44958</v>
      </c>
      <c r="N929" s="806">
        <v>44985</v>
      </c>
      <c r="O929" s="791">
        <f t="shared" si="32"/>
        <v>3.8571428571428572</v>
      </c>
      <c r="P929" s="790">
        <v>1</v>
      </c>
      <c r="Q929" s="789" t="s">
        <v>3221</v>
      </c>
      <c r="R929" s="95">
        <f t="shared" si="31"/>
        <v>1</v>
      </c>
      <c r="S929" s="794" t="str">
        <f t="array" aca="1" ref="S929" ca="1">IF(ISNUMBER(R929),IF(R929=100%,"CUMPLIDA",IF(AND(ISNUMBER(N929),ISNUMBER(INDIRECT("FECHA_"&amp;$B929,1))), IF(N929&lt;=INDIRECT("FECHA_"&amp;$B929,1),"INCUMPLIDA","PROCESO"), "VERIFICAR FECHA")),"SIN VALOR AVANCE")</f>
        <v>CUMPLIDA</v>
      </c>
    </row>
    <row r="930" spans="1:19" ht="180.75" customHeight="1">
      <c r="A930" s="846" t="s">
        <v>19</v>
      </c>
      <c r="B930" s="785" t="s">
        <v>13</v>
      </c>
      <c r="C930" s="807" t="s">
        <v>3161</v>
      </c>
      <c r="D930" s="807" t="s">
        <v>1417</v>
      </c>
      <c r="E930" s="801" t="s">
        <v>3243</v>
      </c>
      <c r="F930" s="802" t="s">
        <v>3163</v>
      </c>
      <c r="G930" s="801"/>
      <c r="H930" s="801" t="s">
        <v>3244</v>
      </c>
      <c r="I930" s="803" t="s">
        <v>3214</v>
      </c>
      <c r="J930" s="789" t="s">
        <v>3170</v>
      </c>
      <c r="K930" s="789" t="s">
        <v>3171</v>
      </c>
      <c r="L930" s="790">
        <v>3</v>
      </c>
      <c r="M930" s="806">
        <v>44958</v>
      </c>
      <c r="N930" s="806">
        <v>45323</v>
      </c>
      <c r="O930" s="791">
        <f t="shared" si="32"/>
        <v>52.142857142857146</v>
      </c>
      <c r="P930" s="790">
        <v>3</v>
      </c>
      <c r="Q930" s="789" t="s">
        <v>3245</v>
      </c>
      <c r="R930" s="95">
        <f t="shared" si="31"/>
        <v>1</v>
      </c>
      <c r="S930" s="794" t="str">
        <f t="array" aca="1" ref="S930" ca="1">IF(ISNUMBER(R930),IF(R930=100%,"CUMPLIDA",IF(AND(ISNUMBER(N930),ISNUMBER(INDIRECT("FECHA_"&amp;$B930,1))), IF(N930&lt;=INDIRECT("FECHA_"&amp;$B930,1),"INCUMPLIDA","PROCESO"), "VERIFICAR FECHA")),"SIN VALOR AVANCE")</f>
        <v>CUMPLIDA</v>
      </c>
    </row>
    <row r="931" spans="1:19" ht="75.75" customHeight="1">
      <c r="A931" s="846" t="s">
        <v>19</v>
      </c>
      <c r="B931" s="785" t="s">
        <v>13</v>
      </c>
      <c r="C931" s="807"/>
      <c r="D931" s="807"/>
      <c r="E931" s="801"/>
      <c r="F931" s="802"/>
      <c r="G931" s="801"/>
      <c r="H931" s="801" t="s">
        <v>3244</v>
      </c>
      <c r="I931" s="801" t="s">
        <v>3173</v>
      </c>
      <c r="J931" s="861" t="s">
        <v>831</v>
      </c>
      <c r="K931" s="789" t="s">
        <v>832</v>
      </c>
      <c r="L931" s="790">
        <v>1</v>
      </c>
      <c r="M931" s="806">
        <v>45231</v>
      </c>
      <c r="N931" s="806">
        <v>45504</v>
      </c>
      <c r="O931" s="791">
        <f t="shared" si="32"/>
        <v>39</v>
      </c>
      <c r="P931" s="790">
        <v>1</v>
      </c>
      <c r="Q931" s="815" t="s">
        <v>2021</v>
      </c>
      <c r="R931" s="95">
        <f t="shared" si="31"/>
        <v>1</v>
      </c>
      <c r="S931" s="794" t="str">
        <f t="array" aca="1" ref="S931" ca="1">IF(ISNUMBER(R931),IF(R931=100%,"CUMPLIDA",IF(AND(ISNUMBER(N931),ISNUMBER(INDIRECT("FECHA_"&amp;$B931,1))), IF(N931&lt;=INDIRECT("FECHA_"&amp;$B931,1),"INCUMPLIDA","PROCESO"), "VERIFICAR FECHA")),"SIN VALOR AVANCE")</f>
        <v>CUMPLIDA</v>
      </c>
    </row>
    <row r="932" spans="1:19" ht="225.75">
      <c r="A932" s="846" t="s">
        <v>19</v>
      </c>
      <c r="B932" s="785" t="s">
        <v>13</v>
      </c>
      <c r="C932" s="807"/>
      <c r="D932" s="807"/>
      <c r="E932" s="801"/>
      <c r="F932" s="802"/>
      <c r="G932" s="801"/>
      <c r="H932" s="801" t="s">
        <v>3244</v>
      </c>
      <c r="I932" s="801"/>
      <c r="J932" s="861" t="s">
        <v>834</v>
      </c>
      <c r="K932" s="789" t="s">
        <v>835</v>
      </c>
      <c r="L932" s="790">
        <v>1</v>
      </c>
      <c r="M932" s="806">
        <v>45231</v>
      </c>
      <c r="N932" s="806">
        <v>45504</v>
      </c>
      <c r="O932" s="791">
        <f t="shared" si="32"/>
        <v>39</v>
      </c>
      <c r="P932" s="790">
        <v>1</v>
      </c>
      <c r="Q932" s="815" t="s">
        <v>3174</v>
      </c>
      <c r="R932" s="95">
        <f t="shared" si="31"/>
        <v>1</v>
      </c>
      <c r="S932" s="794" t="str">
        <f t="array" aca="1" ref="S932" ca="1">IF(ISNUMBER(R932),IF(R932=100%,"CUMPLIDA",IF(AND(ISNUMBER(N932),ISNUMBER(INDIRECT("FECHA_"&amp;$B932,1))), IF(N932&lt;=INDIRECT("FECHA_"&amp;$B932,1),"INCUMPLIDA","PROCESO"), "VERIFICAR FECHA")),"SIN VALOR AVANCE")</f>
        <v>CUMPLIDA</v>
      </c>
    </row>
    <row r="933" spans="1:19" ht="165.75">
      <c r="A933" s="846" t="s">
        <v>19</v>
      </c>
      <c r="B933" s="785" t="s">
        <v>13</v>
      </c>
      <c r="C933" s="807"/>
      <c r="D933" s="807"/>
      <c r="E933" s="801"/>
      <c r="F933" s="802"/>
      <c r="G933" s="801"/>
      <c r="H933" s="801" t="s">
        <v>3244</v>
      </c>
      <c r="I933" s="803" t="s">
        <v>837</v>
      </c>
      <c r="J933" s="789" t="s">
        <v>838</v>
      </c>
      <c r="K933" s="789" t="s">
        <v>839</v>
      </c>
      <c r="L933" s="804">
        <v>1</v>
      </c>
      <c r="M933" s="805">
        <v>45323</v>
      </c>
      <c r="N933" s="805">
        <v>45747</v>
      </c>
      <c r="O933" s="791">
        <f t="shared" si="32"/>
        <v>60.571428571428569</v>
      </c>
      <c r="P933" s="790">
        <v>1</v>
      </c>
      <c r="Q933" s="815" t="s">
        <v>3216</v>
      </c>
      <c r="R933" s="95">
        <f t="shared" si="31"/>
        <v>1</v>
      </c>
      <c r="S933" s="794" t="str">
        <f t="array" aca="1" ref="S933" ca="1">IF(ISNUMBER(R933),IF(R933=100%,"CUMPLIDA",IF(AND(ISNUMBER(N933),ISNUMBER(INDIRECT("FECHA_"&amp;$B933,1))), IF(N933&lt;=INDIRECT("FECHA_"&amp;$B933,1),"INCUMPLIDA","PROCESO"), "VERIFICAR FECHA")),"SIN VALOR AVANCE")</f>
        <v>CUMPLIDA</v>
      </c>
    </row>
    <row r="934" spans="1:19" ht="75.75" customHeight="1">
      <c r="A934" s="846" t="s">
        <v>19</v>
      </c>
      <c r="B934" s="785" t="s">
        <v>13</v>
      </c>
      <c r="C934" s="807"/>
      <c r="D934" s="807"/>
      <c r="E934" s="801"/>
      <c r="F934" s="802"/>
      <c r="G934" s="801"/>
      <c r="H934" s="801" t="s">
        <v>3244</v>
      </c>
      <c r="I934" s="803" t="s">
        <v>841</v>
      </c>
      <c r="J934" s="789" t="s">
        <v>841</v>
      </c>
      <c r="K934" s="789" t="s">
        <v>842</v>
      </c>
      <c r="L934" s="804">
        <v>1</v>
      </c>
      <c r="M934" s="805">
        <v>45323</v>
      </c>
      <c r="N934" s="805">
        <v>45747</v>
      </c>
      <c r="O934" s="791">
        <f t="shared" si="32"/>
        <v>60.571428571428569</v>
      </c>
      <c r="P934" s="790">
        <v>1</v>
      </c>
      <c r="Q934" s="815" t="s">
        <v>3010</v>
      </c>
      <c r="R934" s="95">
        <f t="shared" si="31"/>
        <v>1</v>
      </c>
      <c r="S934" s="794" t="str">
        <f t="array" aca="1" ref="S934" ca="1">IF(ISNUMBER(R934),IF(R934=100%,"CUMPLIDA",IF(AND(ISNUMBER(N934),ISNUMBER(INDIRECT("FECHA_"&amp;$B934,1))), IF(N934&lt;=INDIRECT("FECHA_"&amp;$B934,1),"INCUMPLIDA","PROCESO"), "VERIFICAR FECHA")),"SIN VALOR AVANCE")</f>
        <v>CUMPLIDA</v>
      </c>
    </row>
    <row r="935" spans="1:19" ht="75.75" customHeight="1">
      <c r="A935" s="846" t="s">
        <v>19</v>
      </c>
      <c r="B935" s="785" t="s">
        <v>13</v>
      </c>
      <c r="C935" s="807"/>
      <c r="D935" s="807"/>
      <c r="E935" s="801"/>
      <c r="F935" s="802"/>
      <c r="G935" s="801"/>
      <c r="H935" s="801" t="s">
        <v>3244</v>
      </c>
      <c r="I935" s="803" t="s">
        <v>844</v>
      </c>
      <c r="J935" s="789" t="s">
        <v>845</v>
      </c>
      <c r="K935" s="789" t="s">
        <v>846</v>
      </c>
      <c r="L935" s="804">
        <v>1</v>
      </c>
      <c r="M935" s="805">
        <v>45231</v>
      </c>
      <c r="N935" s="805">
        <v>45747</v>
      </c>
      <c r="O935" s="791">
        <f t="shared" si="32"/>
        <v>73.714285714285708</v>
      </c>
      <c r="P935" s="790">
        <v>1</v>
      </c>
      <c r="Q935" s="815" t="s">
        <v>3010</v>
      </c>
      <c r="R935" s="95">
        <f t="shared" si="31"/>
        <v>1</v>
      </c>
      <c r="S935" s="794" t="str">
        <f t="array" aca="1" ref="S935" ca="1">IF(ISNUMBER(R935),IF(R935=100%,"CUMPLIDA",IF(AND(ISNUMBER(N935),ISNUMBER(INDIRECT("FECHA_"&amp;$B935,1))), IF(N935&lt;=INDIRECT("FECHA_"&amp;$B935,1),"INCUMPLIDA","PROCESO"), "VERIFICAR FECHA")),"SIN VALOR AVANCE")</f>
        <v>CUMPLIDA</v>
      </c>
    </row>
    <row r="936" spans="1:19" ht="165.75">
      <c r="A936" s="846" t="s">
        <v>19</v>
      </c>
      <c r="B936" s="785" t="s">
        <v>13</v>
      </c>
      <c r="C936" s="807"/>
      <c r="D936" s="807"/>
      <c r="E936" s="801"/>
      <c r="F936" s="802"/>
      <c r="G936" s="801"/>
      <c r="H936" s="801" t="s">
        <v>3244</v>
      </c>
      <c r="I936" s="803" t="s">
        <v>847</v>
      </c>
      <c r="J936" s="789" t="s">
        <v>847</v>
      </c>
      <c r="K936" s="789" t="s">
        <v>1865</v>
      </c>
      <c r="L936" s="804">
        <v>1</v>
      </c>
      <c r="M936" s="805">
        <v>45323</v>
      </c>
      <c r="N936" s="805">
        <v>45747</v>
      </c>
      <c r="O936" s="791">
        <f t="shared" si="32"/>
        <v>60.571428571428569</v>
      </c>
      <c r="P936" s="790">
        <v>1</v>
      </c>
      <c r="Q936" s="815" t="s">
        <v>3216</v>
      </c>
      <c r="R936" s="95">
        <f t="shared" si="31"/>
        <v>1</v>
      </c>
      <c r="S936" s="794" t="str">
        <f t="array" aca="1" ref="S936" ca="1">IF(ISNUMBER(R936),IF(R936=100%,"CUMPLIDA",IF(AND(ISNUMBER(N936),ISNUMBER(INDIRECT("FECHA_"&amp;$B936,1))), IF(N936&lt;=INDIRECT("FECHA_"&amp;$B936,1),"INCUMPLIDA","PROCESO"), "VERIFICAR FECHA")),"SIN VALOR AVANCE")</f>
        <v>CUMPLIDA</v>
      </c>
    </row>
    <row r="937" spans="1:19" ht="75.75" customHeight="1">
      <c r="A937" s="846" t="s">
        <v>19</v>
      </c>
      <c r="B937" s="785" t="s">
        <v>13</v>
      </c>
      <c r="C937" s="807"/>
      <c r="D937" s="807"/>
      <c r="E937" s="801"/>
      <c r="F937" s="802"/>
      <c r="G937" s="801"/>
      <c r="H937" s="801" t="s">
        <v>3244</v>
      </c>
      <c r="I937" s="803" t="s">
        <v>2025</v>
      </c>
      <c r="J937" s="789" t="s">
        <v>2025</v>
      </c>
      <c r="K937" s="789" t="s">
        <v>850</v>
      </c>
      <c r="L937" s="804">
        <v>1</v>
      </c>
      <c r="M937" s="805">
        <v>45231</v>
      </c>
      <c r="N937" s="805">
        <v>45747</v>
      </c>
      <c r="O937" s="791">
        <f t="shared" si="32"/>
        <v>73.714285714285708</v>
      </c>
      <c r="P937" s="790">
        <v>1</v>
      </c>
      <c r="Q937" s="815" t="s">
        <v>3010</v>
      </c>
      <c r="R937" s="95">
        <f t="shared" si="31"/>
        <v>1</v>
      </c>
      <c r="S937" s="794" t="str">
        <f t="array" aca="1" ref="S937" ca="1">IF(ISNUMBER(R937),IF(R937=100%,"CUMPLIDA",IF(AND(ISNUMBER(N937),ISNUMBER(INDIRECT("FECHA_"&amp;$B937,1))), IF(N937&lt;=INDIRECT("FECHA_"&amp;$B937,1),"INCUMPLIDA","PROCESO"), "VERIFICAR FECHA")),"SIN VALOR AVANCE")</f>
        <v>CUMPLIDA</v>
      </c>
    </row>
    <row r="938" spans="1:19" ht="225.75">
      <c r="A938" s="846" t="s">
        <v>19</v>
      </c>
      <c r="B938" s="785" t="s">
        <v>13</v>
      </c>
      <c r="C938" s="807"/>
      <c r="D938" s="807"/>
      <c r="E938" s="801"/>
      <c r="F938" s="802"/>
      <c r="G938" s="801"/>
      <c r="H938" s="801" t="s">
        <v>3244</v>
      </c>
      <c r="I938" s="803" t="s">
        <v>2026</v>
      </c>
      <c r="J938" s="789" t="s">
        <v>2026</v>
      </c>
      <c r="K938" s="789" t="s">
        <v>977</v>
      </c>
      <c r="L938" s="804">
        <v>1</v>
      </c>
      <c r="M938" s="805">
        <v>45231</v>
      </c>
      <c r="N938" s="805">
        <v>45808</v>
      </c>
      <c r="O938" s="791">
        <f t="shared" si="32"/>
        <v>82.428571428571431</v>
      </c>
      <c r="P938" s="790">
        <v>1</v>
      </c>
      <c r="Q938" s="815" t="s">
        <v>3174</v>
      </c>
      <c r="R938" s="95">
        <f t="shared" si="31"/>
        <v>1</v>
      </c>
      <c r="S938" s="794" t="str">
        <f t="array" aca="1" ref="S938" ca="1">IF(ISNUMBER(R938),IF(R938=100%,"CUMPLIDA",IF(AND(ISNUMBER(N938),ISNUMBER(INDIRECT("FECHA_"&amp;$B938,1))), IF(N938&lt;=INDIRECT("FECHA_"&amp;$B938,1),"INCUMPLIDA","PROCESO"), "VERIFICAR FECHA")),"SIN VALOR AVANCE")</f>
        <v>CUMPLIDA</v>
      </c>
    </row>
    <row r="939" spans="1:19" ht="75.75" customHeight="1">
      <c r="A939" s="846" t="s">
        <v>19</v>
      </c>
      <c r="B939" s="785" t="s">
        <v>13</v>
      </c>
      <c r="C939" s="807" t="s">
        <v>3161</v>
      </c>
      <c r="D939" s="807" t="s">
        <v>1417</v>
      </c>
      <c r="E939" s="801"/>
      <c r="F939" s="802"/>
      <c r="G939" s="801"/>
      <c r="H939" s="801" t="s">
        <v>3244</v>
      </c>
      <c r="I939" s="803" t="s">
        <v>854</v>
      </c>
      <c r="J939" s="789" t="s">
        <v>421</v>
      </c>
      <c r="K939" s="789" t="s">
        <v>855</v>
      </c>
      <c r="L939" s="804">
        <v>12</v>
      </c>
      <c r="M939" s="805">
        <v>46024</v>
      </c>
      <c r="N939" s="805">
        <v>47118</v>
      </c>
      <c r="O939" s="791">
        <f t="shared" si="32"/>
        <v>156.28571428571428</v>
      </c>
      <c r="P939" s="790">
        <v>0</v>
      </c>
      <c r="Q939" s="815" t="s">
        <v>3010</v>
      </c>
      <c r="R939" s="95">
        <f t="shared" si="31"/>
        <v>0</v>
      </c>
      <c r="S939" s="794" t="str">
        <f t="array" aca="1" ref="S939" ca="1">IF(ISNUMBER(R939),IF(R939=100%,"CUMPLIDA",IF(AND(ISNUMBER(N939),ISNUMBER(INDIRECT("FECHA_"&amp;$B939,1))), IF(N939&lt;=INDIRECT("FECHA_"&amp;$B939,1),"INCUMPLIDA","PROCESO"), "VERIFICAR FECHA")),"SIN VALOR AVANCE")</f>
        <v>PROCESO</v>
      </c>
    </row>
    <row r="940" spans="1:19" ht="165.75">
      <c r="A940" s="846" t="s">
        <v>19</v>
      </c>
      <c r="B940" s="785" t="s">
        <v>13</v>
      </c>
      <c r="C940" s="807" t="s">
        <v>3161</v>
      </c>
      <c r="D940" s="807" t="s">
        <v>1417</v>
      </c>
      <c r="E940" s="801"/>
      <c r="F940" s="802"/>
      <c r="G940" s="801"/>
      <c r="H940" s="801" t="s">
        <v>3244</v>
      </c>
      <c r="I940" s="803" t="s">
        <v>857</v>
      </c>
      <c r="J940" s="789" t="s">
        <v>425</v>
      </c>
      <c r="K940" s="789" t="s">
        <v>426</v>
      </c>
      <c r="L940" s="804">
        <v>1</v>
      </c>
      <c r="M940" s="805">
        <v>46024</v>
      </c>
      <c r="N940" s="805">
        <v>47118</v>
      </c>
      <c r="O940" s="791">
        <f t="shared" si="32"/>
        <v>156.28571428571428</v>
      </c>
      <c r="P940" s="790">
        <v>0</v>
      </c>
      <c r="Q940" s="815" t="s">
        <v>3216</v>
      </c>
      <c r="R940" s="95">
        <f t="shared" si="31"/>
        <v>0</v>
      </c>
      <c r="S940" s="794" t="str">
        <f t="array" aca="1" ref="S940" ca="1">IF(ISNUMBER(R940),IF(R940=100%,"CUMPLIDA",IF(AND(ISNUMBER(N940),ISNUMBER(INDIRECT("FECHA_"&amp;$B940,1))), IF(N940&lt;=INDIRECT("FECHA_"&amp;$B940,1),"INCUMPLIDA","PROCESO"), "VERIFICAR FECHA")),"SIN VALOR AVANCE")</f>
        <v>PROCESO</v>
      </c>
    </row>
    <row r="941" spans="1:19" ht="225.75">
      <c r="A941" s="846" t="s">
        <v>19</v>
      </c>
      <c r="B941" s="785" t="s">
        <v>13</v>
      </c>
      <c r="C941" s="807" t="s">
        <v>3161</v>
      </c>
      <c r="D941" s="807" t="s">
        <v>1417</v>
      </c>
      <c r="E941" s="801"/>
      <c r="F941" s="802"/>
      <c r="G941" s="801"/>
      <c r="H941" s="801" t="s">
        <v>3244</v>
      </c>
      <c r="I941" s="803" t="s">
        <v>858</v>
      </c>
      <c r="J941" s="789" t="s">
        <v>428</v>
      </c>
      <c r="K941" s="789" t="s">
        <v>429</v>
      </c>
      <c r="L941" s="804">
        <v>2</v>
      </c>
      <c r="M941" s="805">
        <v>46024</v>
      </c>
      <c r="N941" s="805">
        <v>47118</v>
      </c>
      <c r="O941" s="791">
        <f t="shared" si="32"/>
        <v>156.28571428571428</v>
      </c>
      <c r="P941" s="790">
        <v>0</v>
      </c>
      <c r="Q941" s="815" t="s">
        <v>3174</v>
      </c>
      <c r="R941" s="95">
        <f t="shared" si="31"/>
        <v>0</v>
      </c>
      <c r="S941" s="794" t="str">
        <f t="array" aca="1" ref="S941" ca="1">IF(ISNUMBER(R941),IF(R941=100%,"CUMPLIDA",IF(AND(ISNUMBER(N941),ISNUMBER(INDIRECT("FECHA_"&amp;$B941,1))), IF(N941&lt;=INDIRECT("FECHA_"&amp;$B941,1),"INCUMPLIDA","PROCESO"), "VERIFICAR FECHA")),"SIN VALOR AVANCE")</f>
        <v>PROCESO</v>
      </c>
    </row>
    <row r="942" spans="1:19" ht="105.75">
      <c r="A942" s="846" t="s">
        <v>19</v>
      </c>
      <c r="B942" s="785" t="s">
        <v>13</v>
      </c>
      <c r="C942" s="807" t="s">
        <v>3161</v>
      </c>
      <c r="D942" s="807" t="s">
        <v>1417</v>
      </c>
      <c r="E942" s="801"/>
      <c r="F942" s="802"/>
      <c r="G942" s="801"/>
      <c r="H942" s="801" t="s">
        <v>3244</v>
      </c>
      <c r="I942" s="803" t="s">
        <v>3246</v>
      </c>
      <c r="J942" s="789" t="s">
        <v>3177</v>
      </c>
      <c r="K942" s="789" t="s">
        <v>3178</v>
      </c>
      <c r="L942" s="790">
        <v>1</v>
      </c>
      <c r="M942" s="806">
        <v>44927</v>
      </c>
      <c r="N942" s="806">
        <v>45016</v>
      </c>
      <c r="O942" s="791">
        <f t="shared" si="32"/>
        <v>12.714285714285714</v>
      </c>
      <c r="P942" s="790">
        <v>1</v>
      </c>
      <c r="Q942" s="789" t="s">
        <v>3184</v>
      </c>
      <c r="R942" s="95">
        <f t="shared" si="31"/>
        <v>1</v>
      </c>
      <c r="S942" s="794" t="str">
        <f t="array" aca="1" ref="S942" ca="1">IF(ISNUMBER(R942),IF(R942=100%,"CUMPLIDA",IF(AND(ISNUMBER(N942),ISNUMBER(INDIRECT("FECHA_"&amp;$B942,1))), IF(N942&lt;=INDIRECT("FECHA_"&amp;$B942,1),"INCUMPLIDA","PROCESO"), "VERIFICAR FECHA")),"SIN VALOR AVANCE")</f>
        <v>CUMPLIDA</v>
      </c>
    </row>
    <row r="943" spans="1:19" ht="165.75">
      <c r="A943" s="846" t="s">
        <v>19</v>
      </c>
      <c r="B943" s="785" t="s">
        <v>13</v>
      </c>
      <c r="C943" s="807" t="s">
        <v>3161</v>
      </c>
      <c r="D943" s="807" t="s">
        <v>1417</v>
      </c>
      <c r="E943" s="801"/>
      <c r="F943" s="802"/>
      <c r="G943" s="801"/>
      <c r="H943" s="801" t="s">
        <v>3244</v>
      </c>
      <c r="I943" s="803" t="s">
        <v>3246</v>
      </c>
      <c r="J943" s="789" t="s">
        <v>3247</v>
      </c>
      <c r="K943" s="789" t="s">
        <v>1933</v>
      </c>
      <c r="L943" s="790">
        <v>1</v>
      </c>
      <c r="M943" s="806">
        <v>45017</v>
      </c>
      <c r="N943" s="806">
        <v>45138</v>
      </c>
      <c r="O943" s="791">
        <f t="shared" si="32"/>
        <v>17.285714285714285</v>
      </c>
      <c r="P943" s="790">
        <v>1</v>
      </c>
      <c r="Q943" s="789" t="s">
        <v>3248</v>
      </c>
      <c r="R943" s="95">
        <f t="shared" si="31"/>
        <v>1</v>
      </c>
      <c r="S943" s="794" t="str">
        <f t="array" aca="1" ref="S943" ca="1">IF(ISNUMBER(R943),IF(R943=100%,"CUMPLIDA",IF(AND(ISNUMBER(N943),ISNUMBER(INDIRECT("FECHA_"&amp;$B943,1))), IF(N943&lt;=INDIRECT("FECHA_"&amp;$B943,1),"INCUMPLIDA","PROCESO"), "VERIFICAR FECHA")),"SIN VALOR AVANCE")</f>
        <v>CUMPLIDA</v>
      </c>
    </row>
    <row r="944" spans="1:19" ht="105.75">
      <c r="A944" s="846" t="s">
        <v>19</v>
      </c>
      <c r="B944" s="785" t="s">
        <v>13</v>
      </c>
      <c r="C944" s="807" t="s">
        <v>3161</v>
      </c>
      <c r="D944" s="807" t="s">
        <v>1417</v>
      </c>
      <c r="E944" s="801"/>
      <c r="F944" s="802"/>
      <c r="G944" s="801"/>
      <c r="H944" s="801" t="s">
        <v>3244</v>
      </c>
      <c r="I944" s="803" t="s">
        <v>3192</v>
      </c>
      <c r="J944" s="789" t="s">
        <v>3193</v>
      </c>
      <c r="K944" s="789" t="s">
        <v>1933</v>
      </c>
      <c r="L944" s="790">
        <v>12</v>
      </c>
      <c r="M944" s="806">
        <v>44958</v>
      </c>
      <c r="N944" s="806">
        <v>45323</v>
      </c>
      <c r="O944" s="791">
        <f t="shared" si="32"/>
        <v>52.142857142857146</v>
      </c>
      <c r="P944" s="790">
        <v>12</v>
      </c>
      <c r="Q944" s="789" t="s">
        <v>3249</v>
      </c>
      <c r="R944" s="95">
        <f t="shared" si="31"/>
        <v>1</v>
      </c>
      <c r="S944" s="794" t="str">
        <f t="array" aca="1" ref="S944" ca="1">IF(ISNUMBER(R944),IF(R944=100%,"CUMPLIDA",IF(AND(ISNUMBER(N944),ISNUMBER(INDIRECT("FECHA_"&amp;$B944,1))), IF(N944&lt;=INDIRECT("FECHA_"&amp;$B944,1),"INCUMPLIDA","PROCESO"), "VERIFICAR FECHA")),"SIN VALOR AVANCE")</f>
        <v>CUMPLIDA</v>
      </c>
    </row>
    <row r="945" spans="1:19" ht="180.75" customHeight="1">
      <c r="A945" s="846" t="s">
        <v>19</v>
      </c>
      <c r="B945" s="785" t="s">
        <v>13</v>
      </c>
      <c r="C945" s="807" t="s">
        <v>3161</v>
      </c>
      <c r="D945" s="807" t="s">
        <v>1417</v>
      </c>
      <c r="E945" s="801" t="s">
        <v>3250</v>
      </c>
      <c r="F945" s="802" t="s">
        <v>684</v>
      </c>
      <c r="G945" s="801"/>
      <c r="H945" s="801" t="s">
        <v>3251</v>
      </c>
      <c r="I945" s="803" t="s">
        <v>3214</v>
      </c>
      <c r="J945" s="789" t="s">
        <v>3170</v>
      </c>
      <c r="K945" s="789" t="s">
        <v>3171</v>
      </c>
      <c r="L945" s="790">
        <v>3</v>
      </c>
      <c r="M945" s="806">
        <v>44958</v>
      </c>
      <c r="N945" s="806">
        <v>45323</v>
      </c>
      <c r="O945" s="791">
        <f t="shared" si="32"/>
        <v>52.142857142857146</v>
      </c>
      <c r="P945" s="790">
        <v>3</v>
      </c>
      <c r="Q945" s="789" t="s">
        <v>3245</v>
      </c>
      <c r="R945" s="95">
        <f t="shared" si="31"/>
        <v>1</v>
      </c>
      <c r="S945" s="794" t="str">
        <f t="array" aca="1" ref="S945" ca="1">IF(ISNUMBER(R945),IF(R945=100%,"CUMPLIDA",IF(AND(ISNUMBER(N945),ISNUMBER(INDIRECT("FECHA_"&amp;$B945,1))), IF(N945&lt;=INDIRECT("FECHA_"&amp;$B945,1),"INCUMPLIDA","PROCESO"), "VERIFICAR FECHA")),"SIN VALOR AVANCE")</f>
        <v>CUMPLIDA</v>
      </c>
    </row>
    <row r="946" spans="1:19" ht="75.75" customHeight="1">
      <c r="A946" s="846" t="s">
        <v>19</v>
      </c>
      <c r="B946" s="785" t="s">
        <v>13</v>
      </c>
      <c r="C946" s="807"/>
      <c r="D946" s="807"/>
      <c r="E946" s="801"/>
      <c r="F946" s="802"/>
      <c r="G946" s="801"/>
      <c r="H946" s="801" t="s">
        <v>3251</v>
      </c>
      <c r="I946" s="801" t="s">
        <v>3173</v>
      </c>
      <c r="J946" s="861" t="s">
        <v>831</v>
      </c>
      <c r="K946" s="789" t="s">
        <v>832</v>
      </c>
      <c r="L946" s="790">
        <v>1</v>
      </c>
      <c r="M946" s="806">
        <v>45231</v>
      </c>
      <c r="N946" s="806">
        <v>45504</v>
      </c>
      <c r="O946" s="791">
        <f t="shared" si="32"/>
        <v>39</v>
      </c>
      <c r="P946" s="790">
        <v>1</v>
      </c>
      <c r="Q946" s="815" t="s">
        <v>2021</v>
      </c>
      <c r="R946" s="95">
        <f t="shared" si="31"/>
        <v>1</v>
      </c>
      <c r="S946" s="794" t="str">
        <f t="array" aca="1" ref="S946" ca="1">IF(ISNUMBER(R946),IF(R946=100%,"CUMPLIDA",IF(AND(ISNUMBER(N946),ISNUMBER(INDIRECT("FECHA_"&amp;$B946,1))), IF(N946&lt;=INDIRECT("FECHA_"&amp;$B946,1),"INCUMPLIDA","PROCESO"), "VERIFICAR FECHA")),"SIN VALOR AVANCE")</f>
        <v>CUMPLIDA</v>
      </c>
    </row>
    <row r="947" spans="1:19" ht="225.75">
      <c r="A947" s="846" t="s">
        <v>19</v>
      </c>
      <c r="B947" s="785" t="s">
        <v>13</v>
      </c>
      <c r="C947" s="807"/>
      <c r="D947" s="807"/>
      <c r="E947" s="801"/>
      <c r="F947" s="802"/>
      <c r="G947" s="801"/>
      <c r="H947" s="801" t="s">
        <v>3251</v>
      </c>
      <c r="I947" s="801"/>
      <c r="J947" s="861" t="s">
        <v>834</v>
      </c>
      <c r="K947" s="789" t="s">
        <v>835</v>
      </c>
      <c r="L947" s="790">
        <v>1</v>
      </c>
      <c r="M947" s="806">
        <v>45231</v>
      </c>
      <c r="N947" s="806">
        <v>45504</v>
      </c>
      <c r="O947" s="791">
        <f t="shared" si="32"/>
        <v>39</v>
      </c>
      <c r="P947" s="790">
        <v>1</v>
      </c>
      <c r="Q947" s="815" t="s">
        <v>3174</v>
      </c>
      <c r="R947" s="95">
        <f t="shared" si="31"/>
        <v>1</v>
      </c>
      <c r="S947" s="794" t="str">
        <f t="array" aca="1" ref="S947" ca="1">IF(ISNUMBER(R947),IF(R947=100%,"CUMPLIDA",IF(AND(ISNUMBER(N947),ISNUMBER(INDIRECT("FECHA_"&amp;$B947,1))), IF(N947&lt;=INDIRECT("FECHA_"&amp;$B947,1),"INCUMPLIDA","PROCESO"), "VERIFICAR FECHA")),"SIN VALOR AVANCE")</f>
        <v>CUMPLIDA</v>
      </c>
    </row>
    <row r="948" spans="1:19" ht="150.75">
      <c r="A948" s="846" t="s">
        <v>19</v>
      </c>
      <c r="B948" s="785" t="s">
        <v>13</v>
      </c>
      <c r="C948" s="807"/>
      <c r="D948" s="807"/>
      <c r="E948" s="801"/>
      <c r="F948" s="802"/>
      <c r="G948" s="801"/>
      <c r="H948" s="801" t="s">
        <v>3251</v>
      </c>
      <c r="I948" s="803" t="s">
        <v>837</v>
      </c>
      <c r="J948" s="789" t="s">
        <v>838</v>
      </c>
      <c r="K948" s="789" t="s">
        <v>839</v>
      </c>
      <c r="L948" s="804">
        <v>1</v>
      </c>
      <c r="M948" s="805">
        <v>45323</v>
      </c>
      <c r="N948" s="805">
        <v>45747</v>
      </c>
      <c r="O948" s="791">
        <f t="shared" si="32"/>
        <v>60.571428571428569</v>
      </c>
      <c r="P948" s="790">
        <v>1</v>
      </c>
      <c r="Q948" s="815" t="s">
        <v>3175</v>
      </c>
      <c r="R948" s="95">
        <f t="shared" si="31"/>
        <v>1</v>
      </c>
      <c r="S948" s="794" t="str">
        <f t="array" aca="1" ref="S948" ca="1">IF(ISNUMBER(R948),IF(R948=100%,"CUMPLIDA",IF(AND(ISNUMBER(N948),ISNUMBER(INDIRECT("FECHA_"&amp;$B948,1))), IF(N948&lt;=INDIRECT("FECHA_"&amp;$B948,1),"INCUMPLIDA","PROCESO"), "VERIFICAR FECHA")),"SIN VALOR AVANCE")</f>
        <v>CUMPLIDA</v>
      </c>
    </row>
    <row r="949" spans="1:19" ht="75.75" customHeight="1">
      <c r="A949" s="846" t="s">
        <v>19</v>
      </c>
      <c r="B949" s="785" t="s">
        <v>13</v>
      </c>
      <c r="C949" s="807"/>
      <c r="D949" s="807"/>
      <c r="E949" s="801"/>
      <c r="F949" s="802"/>
      <c r="G949" s="801"/>
      <c r="H949" s="801" t="s">
        <v>3251</v>
      </c>
      <c r="I949" s="803" t="s">
        <v>841</v>
      </c>
      <c r="J949" s="789" t="s">
        <v>841</v>
      </c>
      <c r="K949" s="789" t="s">
        <v>842</v>
      </c>
      <c r="L949" s="804">
        <v>1</v>
      </c>
      <c r="M949" s="805">
        <v>45323</v>
      </c>
      <c r="N949" s="805">
        <v>45747</v>
      </c>
      <c r="O949" s="791">
        <f t="shared" si="32"/>
        <v>60.571428571428569</v>
      </c>
      <c r="P949" s="790">
        <v>1</v>
      </c>
      <c r="Q949" s="815" t="s">
        <v>3252</v>
      </c>
      <c r="R949" s="95">
        <f t="shared" si="31"/>
        <v>1</v>
      </c>
      <c r="S949" s="794" t="str">
        <f t="array" aca="1" ref="S949" ca="1">IF(ISNUMBER(R949),IF(R949=100%,"CUMPLIDA",IF(AND(ISNUMBER(N949),ISNUMBER(INDIRECT("FECHA_"&amp;$B949,1))), IF(N949&lt;=INDIRECT("FECHA_"&amp;$B949,1),"INCUMPLIDA","PROCESO"), "VERIFICAR FECHA")),"SIN VALOR AVANCE")</f>
        <v>CUMPLIDA</v>
      </c>
    </row>
    <row r="950" spans="1:19" ht="75.75" customHeight="1">
      <c r="A950" s="846" t="s">
        <v>19</v>
      </c>
      <c r="B950" s="785" t="s">
        <v>13</v>
      </c>
      <c r="C950" s="807"/>
      <c r="D950" s="807"/>
      <c r="E950" s="801"/>
      <c r="F950" s="802"/>
      <c r="G950" s="801"/>
      <c r="H950" s="801" t="s">
        <v>3251</v>
      </c>
      <c r="I950" s="803" t="s">
        <v>844</v>
      </c>
      <c r="J950" s="789" t="s">
        <v>845</v>
      </c>
      <c r="K950" s="789" t="s">
        <v>846</v>
      </c>
      <c r="L950" s="804">
        <v>1</v>
      </c>
      <c r="M950" s="805">
        <v>45231</v>
      </c>
      <c r="N950" s="805">
        <v>45747</v>
      </c>
      <c r="O950" s="791">
        <f t="shared" si="32"/>
        <v>73.714285714285708</v>
      </c>
      <c r="P950" s="790">
        <v>1</v>
      </c>
      <c r="Q950" s="815" t="s">
        <v>3252</v>
      </c>
      <c r="R950" s="95">
        <f t="shared" si="31"/>
        <v>1</v>
      </c>
      <c r="S950" s="794" t="str">
        <f t="array" aca="1" ref="S950" ca="1">IF(ISNUMBER(R950),IF(R950=100%,"CUMPLIDA",IF(AND(ISNUMBER(N950),ISNUMBER(INDIRECT("FECHA_"&amp;$B950,1))), IF(N950&lt;=INDIRECT("FECHA_"&amp;$B950,1),"INCUMPLIDA","PROCESO"), "VERIFICAR FECHA")),"SIN VALOR AVANCE")</f>
        <v>CUMPLIDA</v>
      </c>
    </row>
    <row r="951" spans="1:19" ht="150.75">
      <c r="A951" s="846" t="s">
        <v>19</v>
      </c>
      <c r="B951" s="785" t="s">
        <v>13</v>
      </c>
      <c r="C951" s="807"/>
      <c r="D951" s="807"/>
      <c r="E951" s="801"/>
      <c r="F951" s="802"/>
      <c r="G951" s="801"/>
      <c r="H951" s="801" t="s">
        <v>3251</v>
      </c>
      <c r="I951" s="803" t="s">
        <v>847</v>
      </c>
      <c r="J951" s="789" t="s">
        <v>847</v>
      </c>
      <c r="K951" s="789" t="s">
        <v>1865</v>
      </c>
      <c r="L951" s="804">
        <v>1</v>
      </c>
      <c r="M951" s="805">
        <v>45323</v>
      </c>
      <c r="N951" s="805">
        <v>45747</v>
      </c>
      <c r="O951" s="791">
        <f t="shared" si="32"/>
        <v>60.571428571428569</v>
      </c>
      <c r="P951" s="790">
        <v>1</v>
      </c>
      <c r="Q951" s="815" t="s">
        <v>3175</v>
      </c>
      <c r="R951" s="95">
        <f t="shared" si="31"/>
        <v>1</v>
      </c>
      <c r="S951" s="794" t="str">
        <f t="array" aca="1" ref="S951" ca="1">IF(ISNUMBER(R951),IF(R951=100%,"CUMPLIDA",IF(AND(ISNUMBER(N951),ISNUMBER(INDIRECT("FECHA_"&amp;$B951,1))), IF(N951&lt;=INDIRECT("FECHA_"&amp;$B951,1),"INCUMPLIDA","PROCESO"), "VERIFICAR FECHA")),"SIN VALOR AVANCE")</f>
        <v>CUMPLIDA</v>
      </c>
    </row>
    <row r="952" spans="1:19" ht="75.75" customHeight="1">
      <c r="A952" s="846" t="s">
        <v>19</v>
      </c>
      <c r="B952" s="785" t="s">
        <v>13</v>
      </c>
      <c r="C952" s="807"/>
      <c r="D952" s="807"/>
      <c r="E952" s="801"/>
      <c r="F952" s="802"/>
      <c r="G952" s="801"/>
      <c r="H952" s="801" t="s">
        <v>3251</v>
      </c>
      <c r="I952" s="803" t="s">
        <v>2025</v>
      </c>
      <c r="J952" s="789" t="s">
        <v>2025</v>
      </c>
      <c r="K952" s="789" t="s">
        <v>850</v>
      </c>
      <c r="L952" s="804">
        <v>1</v>
      </c>
      <c r="M952" s="805">
        <v>45231</v>
      </c>
      <c r="N952" s="805">
        <v>45747</v>
      </c>
      <c r="O952" s="791">
        <f t="shared" si="32"/>
        <v>73.714285714285708</v>
      </c>
      <c r="P952" s="790">
        <v>1</v>
      </c>
      <c r="Q952" s="815" t="s">
        <v>3252</v>
      </c>
      <c r="R952" s="95">
        <f t="shared" si="31"/>
        <v>1</v>
      </c>
      <c r="S952" s="794" t="str">
        <f t="array" aca="1" ref="S952" ca="1">IF(ISNUMBER(R952),IF(R952=100%,"CUMPLIDA",IF(AND(ISNUMBER(N952),ISNUMBER(INDIRECT("FECHA_"&amp;$B952,1))), IF(N952&lt;=INDIRECT("FECHA_"&amp;$B952,1),"INCUMPLIDA","PROCESO"), "VERIFICAR FECHA")),"SIN VALOR AVANCE")</f>
        <v>CUMPLIDA</v>
      </c>
    </row>
    <row r="953" spans="1:19" ht="225.75">
      <c r="A953" s="846" t="s">
        <v>19</v>
      </c>
      <c r="B953" s="785" t="s">
        <v>13</v>
      </c>
      <c r="C953" s="807"/>
      <c r="D953" s="807"/>
      <c r="E953" s="801"/>
      <c r="F953" s="802"/>
      <c r="G953" s="801"/>
      <c r="H953" s="801" t="s">
        <v>3251</v>
      </c>
      <c r="I953" s="803" t="s">
        <v>2026</v>
      </c>
      <c r="J953" s="789" t="s">
        <v>2026</v>
      </c>
      <c r="K953" s="789" t="s">
        <v>977</v>
      </c>
      <c r="L953" s="804">
        <v>1</v>
      </c>
      <c r="M953" s="805">
        <v>45231</v>
      </c>
      <c r="N953" s="805">
        <v>45808</v>
      </c>
      <c r="O953" s="791">
        <f t="shared" si="32"/>
        <v>82.428571428571431</v>
      </c>
      <c r="P953" s="790">
        <v>1</v>
      </c>
      <c r="Q953" s="815" t="s">
        <v>3174</v>
      </c>
      <c r="R953" s="95">
        <f t="shared" si="31"/>
        <v>1</v>
      </c>
      <c r="S953" s="794" t="str">
        <f t="array" aca="1" ref="S953" ca="1">IF(ISNUMBER(R953),IF(R953=100%,"CUMPLIDA",IF(AND(ISNUMBER(N953),ISNUMBER(INDIRECT("FECHA_"&amp;$B953,1))), IF(N953&lt;=INDIRECT("FECHA_"&amp;$B953,1),"INCUMPLIDA","PROCESO"), "VERIFICAR FECHA")),"SIN VALOR AVANCE")</f>
        <v>CUMPLIDA</v>
      </c>
    </row>
    <row r="954" spans="1:19" ht="75.75" customHeight="1">
      <c r="A954" s="846" t="s">
        <v>19</v>
      </c>
      <c r="B954" s="785" t="s">
        <v>13</v>
      </c>
      <c r="C954" s="807" t="s">
        <v>3161</v>
      </c>
      <c r="D954" s="807" t="s">
        <v>1417</v>
      </c>
      <c r="E954" s="801"/>
      <c r="F954" s="802"/>
      <c r="G954" s="801"/>
      <c r="H954" s="801" t="s">
        <v>3251</v>
      </c>
      <c r="I954" s="803" t="s">
        <v>854</v>
      </c>
      <c r="J954" s="789" t="s">
        <v>421</v>
      </c>
      <c r="K954" s="789" t="s">
        <v>855</v>
      </c>
      <c r="L954" s="804">
        <v>12</v>
      </c>
      <c r="M954" s="805">
        <v>46024</v>
      </c>
      <c r="N954" s="805">
        <v>47118</v>
      </c>
      <c r="O954" s="791">
        <f t="shared" si="32"/>
        <v>156.28571428571428</v>
      </c>
      <c r="P954" s="790">
        <v>0</v>
      </c>
      <c r="Q954" s="815" t="s">
        <v>3252</v>
      </c>
      <c r="R954" s="95">
        <f t="shared" si="31"/>
        <v>0</v>
      </c>
      <c r="S954" s="794" t="str">
        <f t="array" aca="1" ref="S954" ca="1">IF(ISNUMBER(R954),IF(R954=100%,"CUMPLIDA",IF(AND(ISNUMBER(N954),ISNUMBER(INDIRECT("FECHA_"&amp;$B954,1))), IF(N954&lt;=INDIRECT("FECHA_"&amp;$B954,1),"INCUMPLIDA","PROCESO"), "VERIFICAR FECHA")),"SIN VALOR AVANCE")</f>
        <v>PROCESO</v>
      </c>
    </row>
    <row r="955" spans="1:19" ht="150.75">
      <c r="A955" s="846" t="s">
        <v>19</v>
      </c>
      <c r="B955" s="785" t="s">
        <v>13</v>
      </c>
      <c r="C955" s="807" t="s">
        <v>3161</v>
      </c>
      <c r="D955" s="807" t="s">
        <v>1417</v>
      </c>
      <c r="E955" s="801"/>
      <c r="F955" s="802"/>
      <c r="G955" s="801"/>
      <c r="H955" s="801" t="s">
        <v>3251</v>
      </c>
      <c r="I955" s="803" t="s">
        <v>857</v>
      </c>
      <c r="J955" s="789" t="s">
        <v>425</v>
      </c>
      <c r="K955" s="789" t="s">
        <v>426</v>
      </c>
      <c r="L955" s="804">
        <v>1</v>
      </c>
      <c r="M955" s="805">
        <v>46024</v>
      </c>
      <c r="N955" s="805">
        <v>47118</v>
      </c>
      <c r="O955" s="791">
        <f t="shared" si="32"/>
        <v>156.28571428571428</v>
      </c>
      <c r="P955" s="790">
        <v>0</v>
      </c>
      <c r="Q955" s="815" t="s">
        <v>3175</v>
      </c>
      <c r="R955" s="95">
        <f t="shared" si="31"/>
        <v>0</v>
      </c>
      <c r="S955" s="794" t="str">
        <f t="array" aca="1" ref="S955" ca="1">IF(ISNUMBER(R955),IF(R955=100%,"CUMPLIDA",IF(AND(ISNUMBER(N955),ISNUMBER(INDIRECT("FECHA_"&amp;$B955,1))), IF(N955&lt;=INDIRECT("FECHA_"&amp;$B955,1),"INCUMPLIDA","PROCESO"), "VERIFICAR FECHA")),"SIN VALOR AVANCE")</f>
        <v>PROCESO</v>
      </c>
    </row>
    <row r="956" spans="1:19" ht="225.75">
      <c r="A956" s="846" t="s">
        <v>19</v>
      </c>
      <c r="B956" s="785" t="s">
        <v>13</v>
      </c>
      <c r="C956" s="807" t="s">
        <v>3161</v>
      </c>
      <c r="D956" s="807" t="s">
        <v>1417</v>
      </c>
      <c r="E956" s="801"/>
      <c r="F956" s="802"/>
      <c r="G956" s="801"/>
      <c r="H956" s="801" t="s">
        <v>3251</v>
      </c>
      <c r="I956" s="803" t="s">
        <v>858</v>
      </c>
      <c r="J956" s="789" t="s">
        <v>428</v>
      </c>
      <c r="K956" s="789" t="s">
        <v>429</v>
      </c>
      <c r="L956" s="804">
        <v>2</v>
      </c>
      <c r="M956" s="805">
        <v>46024</v>
      </c>
      <c r="N956" s="805">
        <v>47118</v>
      </c>
      <c r="O956" s="791">
        <f t="shared" si="32"/>
        <v>156.28571428571428</v>
      </c>
      <c r="P956" s="790">
        <v>0</v>
      </c>
      <c r="Q956" s="815" t="s">
        <v>3174</v>
      </c>
      <c r="R956" s="95">
        <f t="shared" si="31"/>
        <v>0</v>
      </c>
      <c r="S956" s="794" t="str">
        <f t="array" aca="1" ref="S956" ca="1">IF(ISNUMBER(R956),IF(R956=100%,"CUMPLIDA",IF(AND(ISNUMBER(N956),ISNUMBER(INDIRECT("FECHA_"&amp;$B956,1))), IF(N956&lt;=INDIRECT("FECHA_"&amp;$B956,1),"INCUMPLIDA","PROCESO"), "VERIFICAR FECHA")),"SIN VALOR AVANCE")</f>
        <v>PROCESO</v>
      </c>
    </row>
    <row r="957" spans="1:19" ht="90.75" customHeight="1">
      <c r="A957" s="846" t="s">
        <v>19</v>
      </c>
      <c r="B957" s="785" t="s">
        <v>13</v>
      </c>
      <c r="C957" s="807" t="s">
        <v>3161</v>
      </c>
      <c r="D957" s="807" t="s">
        <v>1417</v>
      </c>
      <c r="E957" s="801"/>
      <c r="F957" s="802"/>
      <c r="G957" s="801"/>
      <c r="H957" s="801" t="s">
        <v>3251</v>
      </c>
      <c r="I957" s="803" t="s">
        <v>3246</v>
      </c>
      <c r="J957" s="789" t="s">
        <v>3177</v>
      </c>
      <c r="K957" s="789" t="s">
        <v>3178</v>
      </c>
      <c r="L957" s="790">
        <v>1</v>
      </c>
      <c r="M957" s="806">
        <v>44927</v>
      </c>
      <c r="N957" s="806">
        <v>45016</v>
      </c>
      <c r="O957" s="791">
        <f t="shared" si="32"/>
        <v>12.714285714285714</v>
      </c>
      <c r="P957" s="790">
        <v>1</v>
      </c>
      <c r="Q957" s="789" t="s">
        <v>3253</v>
      </c>
      <c r="R957" s="95">
        <f t="shared" si="31"/>
        <v>1</v>
      </c>
      <c r="S957" s="794" t="str">
        <f t="array" aca="1" ref="S957" ca="1">IF(ISNUMBER(R957),IF(R957=100%,"CUMPLIDA",IF(AND(ISNUMBER(N957),ISNUMBER(INDIRECT("FECHA_"&amp;$B957,1))), IF(N957&lt;=INDIRECT("FECHA_"&amp;$B957,1),"INCUMPLIDA","PROCESO"), "VERIFICAR FECHA")),"SIN VALOR AVANCE")</f>
        <v>CUMPLIDA</v>
      </c>
    </row>
    <row r="958" spans="1:19" ht="165.75">
      <c r="A958" s="846" t="s">
        <v>19</v>
      </c>
      <c r="B958" s="785" t="s">
        <v>13</v>
      </c>
      <c r="C958" s="807" t="s">
        <v>3161</v>
      </c>
      <c r="D958" s="807" t="s">
        <v>1417</v>
      </c>
      <c r="E958" s="801"/>
      <c r="F958" s="802"/>
      <c r="G958" s="801"/>
      <c r="H958" s="801" t="s">
        <v>3251</v>
      </c>
      <c r="I958" s="803" t="s">
        <v>3246</v>
      </c>
      <c r="J958" s="789" t="s">
        <v>3247</v>
      </c>
      <c r="K958" s="789" t="s">
        <v>1933</v>
      </c>
      <c r="L958" s="790">
        <v>1</v>
      </c>
      <c r="M958" s="806">
        <v>45017</v>
      </c>
      <c r="N958" s="806">
        <v>45138</v>
      </c>
      <c r="O958" s="791">
        <f t="shared" si="32"/>
        <v>17.285714285714285</v>
      </c>
      <c r="P958" s="790">
        <v>1</v>
      </c>
      <c r="Q958" s="789" t="s">
        <v>3254</v>
      </c>
      <c r="R958" s="95">
        <f t="shared" si="31"/>
        <v>1</v>
      </c>
      <c r="S958" s="794" t="str">
        <f t="array" aca="1" ref="S958" ca="1">IF(ISNUMBER(R958),IF(R958=100%,"CUMPLIDA",IF(AND(ISNUMBER(N958),ISNUMBER(INDIRECT("FECHA_"&amp;$B958,1))), IF(N958&lt;=INDIRECT("FECHA_"&amp;$B958,1),"INCUMPLIDA","PROCESO"), "VERIFICAR FECHA")),"SIN VALOR AVANCE")</f>
        <v>CUMPLIDA</v>
      </c>
    </row>
    <row r="959" spans="1:19" ht="105.75" customHeight="1">
      <c r="A959" s="846" t="s">
        <v>19</v>
      </c>
      <c r="B959" s="785" t="s">
        <v>13</v>
      </c>
      <c r="C959" s="807" t="s">
        <v>3161</v>
      </c>
      <c r="D959" s="807" t="s">
        <v>1417</v>
      </c>
      <c r="E959" s="801"/>
      <c r="F959" s="802"/>
      <c r="G959" s="801"/>
      <c r="H959" s="801" t="s">
        <v>3251</v>
      </c>
      <c r="I959" s="803" t="s">
        <v>3192</v>
      </c>
      <c r="J959" s="789" t="s">
        <v>3193</v>
      </c>
      <c r="K959" s="789" t="s">
        <v>346</v>
      </c>
      <c r="L959" s="790">
        <v>12</v>
      </c>
      <c r="M959" s="806">
        <v>44958</v>
      </c>
      <c r="N959" s="806">
        <v>45323</v>
      </c>
      <c r="O959" s="791">
        <f t="shared" si="32"/>
        <v>52.142857142857146</v>
      </c>
      <c r="P959" s="790">
        <v>12</v>
      </c>
      <c r="Q959" s="789" t="s">
        <v>3255</v>
      </c>
      <c r="R959" s="95">
        <f t="shared" si="31"/>
        <v>1</v>
      </c>
      <c r="S959" s="794" t="str">
        <f t="array" aca="1" ref="S959" ca="1">IF(ISNUMBER(R959),IF(R959=100%,"CUMPLIDA",IF(AND(ISNUMBER(N959),ISNUMBER(INDIRECT("FECHA_"&amp;$B959,1))), IF(N959&lt;=INDIRECT("FECHA_"&amp;$B959,1),"INCUMPLIDA","PROCESO"), "VERIFICAR FECHA")),"SIN VALOR AVANCE")</f>
        <v>CUMPLIDA</v>
      </c>
    </row>
    <row r="960" spans="1:19" ht="120">
      <c r="A960" s="846" t="s">
        <v>19</v>
      </c>
      <c r="B960" s="785" t="s">
        <v>13</v>
      </c>
      <c r="C960" s="836" t="s">
        <v>3161</v>
      </c>
      <c r="D960" s="836" t="s">
        <v>1417</v>
      </c>
      <c r="E960" s="788" t="s">
        <v>3256</v>
      </c>
      <c r="F960" s="836" t="s">
        <v>684</v>
      </c>
      <c r="G960" s="788"/>
      <c r="H960" s="788" t="s">
        <v>3257</v>
      </c>
      <c r="I960" s="458" t="s">
        <v>3641</v>
      </c>
      <c r="J960" s="789" t="s">
        <v>3642</v>
      </c>
      <c r="K960" s="789" t="s">
        <v>3496</v>
      </c>
      <c r="L960" s="790">
        <v>4</v>
      </c>
      <c r="M960" s="460">
        <v>46235</v>
      </c>
      <c r="N960" s="460">
        <v>46599</v>
      </c>
      <c r="O960" s="791">
        <f t="shared" si="32"/>
        <v>52</v>
      </c>
      <c r="P960" s="790">
        <v>0</v>
      </c>
      <c r="Q960" s="457" t="s">
        <v>3628</v>
      </c>
      <c r="R960" s="95">
        <f t="shared" si="31"/>
        <v>0</v>
      </c>
      <c r="S960" s="794" t="str">
        <f t="array" aca="1" ref="S960" ca="1">IF(ISNUMBER(R960),IF(R960=100%,"CUMPLIDA",IF(AND(ISNUMBER(N960),ISNUMBER(INDIRECT("FECHA_"&amp;$B960,1))), IF(N960&lt;=INDIRECT("FECHA_"&amp;$B960,1),"INCUMPLIDA","PROCESO"), "VERIFICAR FECHA")),"SIN VALOR AVANCE")</f>
        <v>PROCESO</v>
      </c>
    </row>
    <row r="961" spans="1:19" ht="180.75" customHeight="1">
      <c r="A961" s="846" t="s">
        <v>19</v>
      </c>
      <c r="B961" s="785" t="s">
        <v>13</v>
      </c>
      <c r="C961" s="838"/>
      <c r="D961" s="838"/>
      <c r="E961" s="797"/>
      <c r="F961" s="838"/>
      <c r="G961" s="797"/>
      <c r="H961" s="797"/>
      <c r="I961" s="458"/>
      <c r="J961" s="789" t="s">
        <v>3643</v>
      </c>
      <c r="K961" s="789" t="s">
        <v>3630</v>
      </c>
      <c r="L961" s="790">
        <v>4</v>
      </c>
      <c r="M961" s="460">
        <v>46266</v>
      </c>
      <c r="N961" s="460">
        <v>46630</v>
      </c>
      <c r="O961" s="791">
        <f t="shared" si="32"/>
        <v>52</v>
      </c>
      <c r="P961" s="790">
        <v>0</v>
      </c>
      <c r="Q961" s="457" t="s">
        <v>3628</v>
      </c>
      <c r="R961" s="95">
        <f t="shared" si="31"/>
        <v>0</v>
      </c>
      <c r="S961" s="794" t="str">
        <f t="array" aca="1" ref="S961" ca="1">IF(ISNUMBER(R961),IF(R961=100%,"CUMPLIDA",IF(AND(ISNUMBER(N961),ISNUMBER(INDIRECT("FECHA_"&amp;$B961,1))), IF(N961&lt;=INDIRECT("FECHA_"&amp;$B961,1),"INCUMPLIDA","PROCESO"), "VERIFICAR FECHA")),"SIN VALOR AVANCE")</f>
        <v>PROCESO</v>
      </c>
    </row>
    <row r="962" spans="1:19" ht="75.75" customHeight="1">
      <c r="A962" s="846" t="s">
        <v>19</v>
      </c>
      <c r="B962" s="785" t="s">
        <v>13</v>
      </c>
      <c r="C962" s="838"/>
      <c r="D962" s="838"/>
      <c r="E962" s="797"/>
      <c r="F962" s="838"/>
      <c r="G962" s="797"/>
      <c r="H962" s="797"/>
      <c r="I962" s="458"/>
      <c r="J962" s="789" t="s">
        <v>3644</v>
      </c>
      <c r="K962" s="789" t="s">
        <v>167</v>
      </c>
      <c r="L962" s="790">
        <v>4</v>
      </c>
      <c r="M962" s="460">
        <v>46266</v>
      </c>
      <c r="N962" s="460">
        <v>46630</v>
      </c>
      <c r="O962" s="791">
        <f t="shared" si="32"/>
        <v>52</v>
      </c>
      <c r="P962" s="790">
        <v>0</v>
      </c>
      <c r="Q962" s="457" t="s">
        <v>3652</v>
      </c>
      <c r="R962" s="95">
        <f t="shared" si="31"/>
        <v>0</v>
      </c>
      <c r="S962" s="794" t="str">
        <f t="array" aca="1" ref="S962" ca="1">IF(ISNUMBER(R962),IF(R962=100%,"CUMPLIDA",IF(AND(ISNUMBER(N962),ISNUMBER(INDIRECT("FECHA_"&amp;$B962,1))), IF(N962&lt;=INDIRECT("FECHA_"&amp;$B962,1),"INCUMPLIDA","PROCESO"), "VERIFICAR FECHA")),"SIN VALOR AVANCE")</f>
        <v>PROCESO</v>
      </c>
    </row>
    <row r="963" spans="1:19" ht="135">
      <c r="A963" s="846" t="s">
        <v>19</v>
      </c>
      <c r="B963" s="785" t="s">
        <v>13</v>
      </c>
      <c r="C963" s="838"/>
      <c r="D963" s="838"/>
      <c r="E963" s="797"/>
      <c r="F963" s="838"/>
      <c r="G963" s="797"/>
      <c r="H963" s="797"/>
      <c r="I963" s="458" t="s">
        <v>3645</v>
      </c>
      <c r="J963" s="789" t="s">
        <v>3646</v>
      </c>
      <c r="K963" s="789" t="s">
        <v>3647</v>
      </c>
      <c r="L963" s="790">
        <v>4</v>
      </c>
      <c r="M963" s="460">
        <v>46235</v>
      </c>
      <c r="N963" s="460">
        <v>46599</v>
      </c>
      <c r="O963" s="791">
        <f t="shared" si="32"/>
        <v>52</v>
      </c>
      <c r="P963" s="790">
        <v>0</v>
      </c>
      <c r="Q963" s="457" t="s">
        <v>3653</v>
      </c>
      <c r="R963" s="95">
        <f t="shared" si="31"/>
        <v>0</v>
      </c>
      <c r="S963" s="794" t="str">
        <f t="array" aca="1" ref="S963" ca="1">IF(ISNUMBER(R963),IF(R963=100%,"CUMPLIDA",IF(AND(ISNUMBER(N963),ISNUMBER(INDIRECT("FECHA_"&amp;$B963,1))), IF(N963&lt;=INDIRECT("FECHA_"&amp;$B963,1),"INCUMPLIDA","PROCESO"), "VERIFICAR FECHA")),"SIN VALOR AVANCE")</f>
        <v>PROCESO</v>
      </c>
    </row>
    <row r="964" spans="1:19" ht="150">
      <c r="A964" s="846" t="s">
        <v>19</v>
      </c>
      <c r="B964" s="785" t="s">
        <v>13</v>
      </c>
      <c r="C964" s="838"/>
      <c r="D964" s="838"/>
      <c r="E964" s="797"/>
      <c r="F964" s="838"/>
      <c r="G964" s="797"/>
      <c r="H964" s="797"/>
      <c r="I964" s="458"/>
      <c r="J964" s="789" t="s">
        <v>3648</v>
      </c>
      <c r="K964" s="789" t="s">
        <v>3649</v>
      </c>
      <c r="L964" s="790">
        <v>4</v>
      </c>
      <c r="M964" s="460">
        <v>46235</v>
      </c>
      <c r="N964" s="460">
        <v>46599</v>
      </c>
      <c r="O964" s="791">
        <f t="shared" si="32"/>
        <v>52</v>
      </c>
      <c r="P964" s="790">
        <v>0</v>
      </c>
      <c r="Q964" s="457" t="s">
        <v>3654</v>
      </c>
      <c r="R964" s="95">
        <f t="shared" si="31"/>
        <v>0</v>
      </c>
      <c r="S964" s="794" t="str">
        <f t="array" aca="1" ref="S964" ca="1">IF(ISNUMBER(R964),IF(R964=100%,"CUMPLIDA",IF(AND(ISNUMBER(N964),ISNUMBER(INDIRECT("FECHA_"&amp;$B964,1))), IF(N964&lt;=INDIRECT("FECHA_"&amp;$B964,1),"INCUMPLIDA","PROCESO"), "VERIFICAR FECHA")),"SIN VALOR AVANCE")</f>
        <v>PROCESO</v>
      </c>
    </row>
    <row r="965" spans="1:19" ht="75.75" customHeight="1">
      <c r="A965" s="846" t="s">
        <v>19</v>
      </c>
      <c r="B965" s="785" t="s">
        <v>13</v>
      </c>
      <c r="C965" s="859"/>
      <c r="D965" s="859"/>
      <c r="E965" s="800"/>
      <c r="F965" s="859"/>
      <c r="G965" s="800"/>
      <c r="H965" s="800"/>
      <c r="I965" s="459" t="s">
        <v>3650</v>
      </c>
      <c r="J965" s="789" t="s">
        <v>3651</v>
      </c>
      <c r="K965" s="789" t="s">
        <v>167</v>
      </c>
      <c r="L965" s="790">
        <v>3</v>
      </c>
      <c r="M965" s="460">
        <v>46235</v>
      </c>
      <c r="N965" s="460">
        <v>46599</v>
      </c>
      <c r="O965" s="791">
        <f t="shared" si="32"/>
        <v>52</v>
      </c>
      <c r="P965" s="790">
        <v>0</v>
      </c>
      <c r="Q965" s="457" t="s">
        <v>3652</v>
      </c>
      <c r="R965" s="95">
        <f t="shared" si="31"/>
        <v>0</v>
      </c>
      <c r="S965" s="794" t="str">
        <f t="array" aca="1" ref="S965" ca="1">IF(ISNUMBER(R965),IF(R965=100%,"CUMPLIDA",IF(AND(ISNUMBER(N965),ISNUMBER(INDIRECT("FECHA_"&amp;$B965,1))), IF(N965&lt;=INDIRECT("FECHA_"&amp;$B965,1),"INCUMPLIDA","PROCESO"), "VERIFICAR FECHA")),"SIN VALOR AVANCE")</f>
        <v>PROCESO</v>
      </c>
    </row>
    <row r="966" spans="1:19" ht="75.75" customHeight="1">
      <c r="A966" s="846" t="s">
        <v>19</v>
      </c>
      <c r="B966" s="785" t="s">
        <v>13</v>
      </c>
      <c r="C966" s="807" t="s">
        <v>3161</v>
      </c>
      <c r="D966" s="807" t="s">
        <v>1417</v>
      </c>
      <c r="E966" s="801" t="s">
        <v>3258</v>
      </c>
      <c r="F966" s="802" t="s">
        <v>3163</v>
      </c>
      <c r="G966" s="801"/>
      <c r="H966" s="801" t="s">
        <v>3259</v>
      </c>
      <c r="I966" s="803" t="s">
        <v>3214</v>
      </c>
      <c r="J966" s="789" t="s">
        <v>3170</v>
      </c>
      <c r="K966" s="789" t="s">
        <v>3171</v>
      </c>
      <c r="L966" s="790">
        <v>3</v>
      </c>
      <c r="M966" s="806">
        <v>44958</v>
      </c>
      <c r="N966" s="806">
        <v>45323</v>
      </c>
      <c r="O966" s="791">
        <f t="shared" si="32"/>
        <v>52.142857142857146</v>
      </c>
      <c r="P966" s="790">
        <v>3</v>
      </c>
      <c r="Q966" s="789" t="s">
        <v>3260</v>
      </c>
      <c r="R966" s="95">
        <f t="shared" si="31"/>
        <v>1</v>
      </c>
      <c r="S966" s="794" t="str">
        <f t="array" aca="1" ref="S966" ca="1">IF(ISNUMBER(R966),IF(R966=100%,"CUMPLIDA",IF(AND(ISNUMBER(N966),ISNUMBER(INDIRECT("FECHA_"&amp;$B966,1))), IF(N966&lt;=INDIRECT("FECHA_"&amp;$B966,1),"INCUMPLIDA","PROCESO"), "VERIFICAR FECHA")),"SIN VALOR AVANCE")</f>
        <v>CUMPLIDA</v>
      </c>
    </row>
    <row r="967" spans="1:19" ht="75.75">
      <c r="A967" s="846" t="s">
        <v>19</v>
      </c>
      <c r="B967" s="785" t="s">
        <v>13</v>
      </c>
      <c r="C967" s="807"/>
      <c r="D967" s="807"/>
      <c r="E967" s="801"/>
      <c r="F967" s="802"/>
      <c r="G967" s="801"/>
      <c r="H967" s="801" t="s">
        <v>3259</v>
      </c>
      <c r="I967" s="803" t="s">
        <v>3173</v>
      </c>
      <c r="J967" s="861" t="s">
        <v>831</v>
      </c>
      <c r="K967" s="789" t="s">
        <v>832</v>
      </c>
      <c r="L967" s="790">
        <v>1</v>
      </c>
      <c r="M967" s="806">
        <v>45231</v>
      </c>
      <c r="N967" s="806">
        <v>45504</v>
      </c>
      <c r="O967" s="791">
        <f t="shared" si="32"/>
        <v>39</v>
      </c>
      <c r="P967" s="790">
        <v>1</v>
      </c>
      <c r="Q967" s="815" t="s">
        <v>2021</v>
      </c>
      <c r="R967" s="95">
        <f t="shared" si="31"/>
        <v>1</v>
      </c>
      <c r="S967" s="794" t="str">
        <f t="array" aca="1" ref="S967" ca="1">IF(ISNUMBER(R967),IF(R967=100%,"CUMPLIDA",IF(AND(ISNUMBER(N967),ISNUMBER(INDIRECT("FECHA_"&amp;$B967,1))), IF(N967&lt;=INDIRECT("FECHA_"&amp;$B967,1),"INCUMPLIDA","PROCESO"), "VERIFICAR FECHA")),"SIN VALOR AVANCE")</f>
        <v>CUMPLIDA</v>
      </c>
    </row>
    <row r="968" spans="1:19" ht="75.75" customHeight="1">
      <c r="A968" s="846" t="s">
        <v>19</v>
      </c>
      <c r="B968" s="785" t="s">
        <v>13</v>
      </c>
      <c r="C968" s="807"/>
      <c r="D968" s="807"/>
      <c r="E968" s="801"/>
      <c r="F968" s="802"/>
      <c r="G968" s="801"/>
      <c r="H968" s="801" t="s">
        <v>3259</v>
      </c>
      <c r="I968" s="803" t="s">
        <v>3173</v>
      </c>
      <c r="J968" s="861" t="s">
        <v>834</v>
      </c>
      <c r="K968" s="789" t="s">
        <v>835</v>
      </c>
      <c r="L968" s="790">
        <v>1</v>
      </c>
      <c r="M968" s="806">
        <v>45231</v>
      </c>
      <c r="N968" s="806">
        <v>45504</v>
      </c>
      <c r="O968" s="791">
        <f t="shared" si="32"/>
        <v>39</v>
      </c>
      <c r="P968" s="790">
        <v>1</v>
      </c>
      <c r="Q968" s="815" t="s">
        <v>3174</v>
      </c>
      <c r="R968" s="95">
        <f t="shared" si="31"/>
        <v>1</v>
      </c>
      <c r="S968" s="794" t="str">
        <f t="array" aca="1" ref="S968" ca="1">IF(ISNUMBER(R968),IF(R968=100%,"CUMPLIDA",IF(AND(ISNUMBER(N968),ISNUMBER(INDIRECT("FECHA_"&amp;$B968,1))), IF(N968&lt;=INDIRECT("FECHA_"&amp;$B968,1),"INCUMPLIDA","PROCESO"), "VERIFICAR FECHA")),"SIN VALOR AVANCE")</f>
        <v>CUMPLIDA</v>
      </c>
    </row>
    <row r="969" spans="1:19" ht="165.75">
      <c r="A969" s="846" t="s">
        <v>19</v>
      </c>
      <c r="B969" s="785" t="s">
        <v>13</v>
      </c>
      <c r="C969" s="807"/>
      <c r="D969" s="807"/>
      <c r="E969" s="801"/>
      <c r="F969" s="802"/>
      <c r="G969" s="801"/>
      <c r="H969" s="801" t="s">
        <v>3259</v>
      </c>
      <c r="I969" s="803" t="s">
        <v>837</v>
      </c>
      <c r="J969" s="789" t="s">
        <v>838</v>
      </c>
      <c r="K969" s="789" t="s">
        <v>839</v>
      </c>
      <c r="L969" s="804">
        <v>1</v>
      </c>
      <c r="M969" s="805">
        <v>45323</v>
      </c>
      <c r="N969" s="805">
        <v>45747</v>
      </c>
      <c r="O969" s="791">
        <f t="shared" si="32"/>
        <v>60.571428571428569</v>
      </c>
      <c r="P969" s="790">
        <v>1</v>
      </c>
      <c r="Q969" s="815" t="s">
        <v>3216</v>
      </c>
      <c r="R969" s="95">
        <f t="shared" si="31"/>
        <v>1</v>
      </c>
      <c r="S969" s="794" t="str">
        <f t="array" aca="1" ref="S969" ca="1">IF(ISNUMBER(R969),IF(R969=100%,"CUMPLIDA",IF(AND(ISNUMBER(N969),ISNUMBER(INDIRECT("FECHA_"&amp;$B969,1))), IF(N969&lt;=INDIRECT("FECHA_"&amp;$B969,1),"INCUMPLIDA","PROCESO"), "VERIFICAR FECHA")),"SIN VALOR AVANCE")</f>
        <v>CUMPLIDA</v>
      </c>
    </row>
    <row r="970" spans="1:19" ht="75.75" customHeight="1">
      <c r="A970" s="846" t="s">
        <v>19</v>
      </c>
      <c r="B970" s="785" t="s">
        <v>13</v>
      </c>
      <c r="C970" s="807"/>
      <c r="D970" s="807"/>
      <c r="E970" s="801"/>
      <c r="F970" s="802"/>
      <c r="G970" s="801"/>
      <c r="H970" s="801" t="s">
        <v>3259</v>
      </c>
      <c r="I970" s="803" t="s">
        <v>841</v>
      </c>
      <c r="J970" s="789" t="s">
        <v>841</v>
      </c>
      <c r="K970" s="789" t="s">
        <v>842</v>
      </c>
      <c r="L970" s="804">
        <v>1</v>
      </c>
      <c r="M970" s="805">
        <v>45323</v>
      </c>
      <c r="N970" s="805">
        <v>45747</v>
      </c>
      <c r="O970" s="791">
        <f t="shared" si="32"/>
        <v>60.571428571428569</v>
      </c>
      <c r="P970" s="790">
        <v>1</v>
      </c>
      <c r="Q970" s="815" t="s">
        <v>3010</v>
      </c>
      <c r="R970" s="95">
        <f t="shared" si="31"/>
        <v>1</v>
      </c>
      <c r="S970" s="794" t="str">
        <f t="array" aca="1" ref="S970" ca="1">IF(ISNUMBER(R970),IF(R970=100%,"CUMPLIDA",IF(AND(ISNUMBER(N970),ISNUMBER(INDIRECT("FECHA_"&amp;$B970,1))), IF(N970&lt;=INDIRECT("FECHA_"&amp;$B970,1),"INCUMPLIDA","PROCESO"), "VERIFICAR FECHA")),"SIN VALOR AVANCE")</f>
        <v>CUMPLIDA</v>
      </c>
    </row>
    <row r="971" spans="1:19" ht="75.75">
      <c r="A971" s="846" t="s">
        <v>19</v>
      </c>
      <c r="B971" s="785" t="s">
        <v>13</v>
      </c>
      <c r="C971" s="807"/>
      <c r="D971" s="807"/>
      <c r="E971" s="801"/>
      <c r="F971" s="802"/>
      <c r="G971" s="801"/>
      <c r="H971" s="801" t="s">
        <v>3259</v>
      </c>
      <c r="I971" s="803" t="s">
        <v>844</v>
      </c>
      <c r="J971" s="789" t="s">
        <v>845</v>
      </c>
      <c r="K971" s="789" t="s">
        <v>846</v>
      </c>
      <c r="L971" s="804">
        <v>1</v>
      </c>
      <c r="M971" s="805">
        <v>45231</v>
      </c>
      <c r="N971" s="805">
        <v>45747</v>
      </c>
      <c r="O971" s="791">
        <f t="shared" si="32"/>
        <v>73.714285714285708</v>
      </c>
      <c r="P971" s="790">
        <v>1</v>
      </c>
      <c r="Q971" s="815" t="s">
        <v>3010</v>
      </c>
      <c r="R971" s="95">
        <f t="shared" si="31"/>
        <v>1</v>
      </c>
      <c r="S971" s="794" t="str">
        <f t="array" aca="1" ref="S971" ca="1">IF(ISNUMBER(R971),IF(R971=100%,"CUMPLIDA",IF(AND(ISNUMBER(N971),ISNUMBER(INDIRECT("FECHA_"&amp;$B971,1))), IF(N971&lt;=INDIRECT("FECHA_"&amp;$B971,1),"INCUMPLIDA","PROCESO"), "VERIFICAR FECHA")),"SIN VALOR AVANCE")</f>
        <v>CUMPLIDA</v>
      </c>
    </row>
    <row r="972" spans="1:19" ht="165.75">
      <c r="A972" s="846" t="s">
        <v>19</v>
      </c>
      <c r="B972" s="785" t="s">
        <v>13</v>
      </c>
      <c r="C972" s="807"/>
      <c r="D972" s="807"/>
      <c r="E972" s="801"/>
      <c r="F972" s="802"/>
      <c r="G972" s="801"/>
      <c r="H972" s="801" t="s">
        <v>3259</v>
      </c>
      <c r="I972" s="803" t="s">
        <v>847</v>
      </c>
      <c r="J972" s="789" t="s">
        <v>847</v>
      </c>
      <c r="K972" s="789" t="s">
        <v>1865</v>
      </c>
      <c r="L972" s="804">
        <v>1</v>
      </c>
      <c r="M972" s="805">
        <v>45323</v>
      </c>
      <c r="N972" s="805">
        <v>45747</v>
      </c>
      <c r="O972" s="791">
        <f t="shared" si="32"/>
        <v>60.571428571428569</v>
      </c>
      <c r="P972" s="790">
        <v>1</v>
      </c>
      <c r="Q972" s="815" t="s">
        <v>3216</v>
      </c>
      <c r="R972" s="95">
        <f t="shared" ref="R972:R1036" si="33">P972/L972</f>
        <v>1</v>
      </c>
      <c r="S972" s="794" t="str">
        <f t="array" aca="1" ref="S972" ca="1">IF(ISNUMBER(R972),IF(R972=100%,"CUMPLIDA",IF(AND(ISNUMBER(N972),ISNUMBER(INDIRECT("FECHA_"&amp;$B972,1))), IF(N972&lt;=INDIRECT("FECHA_"&amp;$B972,1),"INCUMPLIDA","PROCESO"), "VERIFICAR FECHA")),"SIN VALOR AVANCE")</f>
        <v>CUMPLIDA</v>
      </c>
    </row>
    <row r="973" spans="1:19" ht="75.75">
      <c r="A973" s="846" t="s">
        <v>19</v>
      </c>
      <c r="B973" s="785" t="s">
        <v>13</v>
      </c>
      <c r="C973" s="807"/>
      <c r="D973" s="807"/>
      <c r="E973" s="801"/>
      <c r="F973" s="802"/>
      <c r="G973" s="801"/>
      <c r="H973" s="801" t="s">
        <v>3259</v>
      </c>
      <c r="I973" s="803" t="s">
        <v>2025</v>
      </c>
      <c r="J973" s="789" t="s">
        <v>2025</v>
      </c>
      <c r="K973" s="789" t="s">
        <v>850</v>
      </c>
      <c r="L973" s="804">
        <v>1</v>
      </c>
      <c r="M973" s="805">
        <v>45231</v>
      </c>
      <c r="N973" s="805">
        <v>45747</v>
      </c>
      <c r="O973" s="791">
        <f t="shared" si="32"/>
        <v>73.714285714285708</v>
      </c>
      <c r="P973" s="790">
        <v>1</v>
      </c>
      <c r="Q973" s="815" t="s">
        <v>3010</v>
      </c>
      <c r="R973" s="95">
        <f t="shared" si="33"/>
        <v>1</v>
      </c>
      <c r="S973" s="794" t="str">
        <f t="array" aca="1" ref="S973" ca="1">IF(ISNUMBER(R973),IF(R973=100%,"CUMPLIDA",IF(AND(ISNUMBER(N973),ISNUMBER(INDIRECT("FECHA_"&amp;$B973,1))), IF(N973&lt;=INDIRECT("FECHA_"&amp;$B973,1),"INCUMPLIDA","PROCESO"), "VERIFICAR FECHA")),"SIN VALOR AVANCE")</f>
        <v>CUMPLIDA</v>
      </c>
    </row>
    <row r="974" spans="1:19" ht="225.75">
      <c r="A974" s="846" t="s">
        <v>19</v>
      </c>
      <c r="B974" s="785" t="s">
        <v>13</v>
      </c>
      <c r="C974" s="807"/>
      <c r="D974" s="807"/>
      <c r="E974" s="801"/>
      <c r="F974" s="802"/>
      <c r="G974" s="801"/>
      <c r="H974" s="801" t="s">
        <v>3259</v>
      </c>
      <c r="I974" s="803" t="s">
        <v>2026</v>
      </c>
      <c r="J974" s="789" t="s">
        <v>2026</v>
      </c>
      <c r="K974" s="789" t="s">
        <v>977</v>
      </c>
      <c r="L974" s="804">
        <v>1</v>
      </c>
      <c r="M974" s="805">
        <v>45231</v>
      </c>
      <c r="N974" s="805">
        <v>45808</v>
      </c>
      <c r="O974" s="791">
        <f t="shared" ref="O974:O1037" si="34">(N974-M974)/7</f>
        <v>82.428571428571431</v>
      </c>
      <c r="P974" s="790">
        <v>1</v>
      </c>
      <c r="Q974" s="815" t="s">
        <v>3174</v>
      </c>
      <c r="R974" s="95">
        <f t="shared" si="33"/>
        <v>1</v>
      </c>
      <c r="S974" s="794" t="str">
        <f t="array" aca="1" ref="S974" ca="1">IF(ISNUMBER(R974),IF(R974=100%,"CUMPLIDA",IF(AND(ISNUMBER(N974),ISNUMBER(INDIRECT("FECHA_"&amp;$B974,1))), IF(N974&lt;=INDIRECT("FECHA_"&amp;$B974,1),"INCUMPLIDA","PROCESO"), "VERIFICAR FECHA")),"SIN VALOR AVANCE")</f>
        <v>CUMPLIDA</v>
      </c>
    </row>
    <row r="975" spans="1:19" ht="75.75">
      <c r="A975" s="846" t="s">
        <v>19</v>
      </c>
      <c r="B975" s="785" t="s">
        <v>13</v>
      </c>
      <c r="C975" s="807" t="s">
        <v>3161</v>
      </c>
      <c r="D975" s="807" t="s">
        <v>1417</v>
      </c>
      <c r="E975" s="801"/>
      <c r="F975" s="802"/>
      <c r="G975" s="801"/>
      <c r="H975" s="801" t="s">
        <v>3259</v>
      </c>
      <c r="I975" s="803" t="s">
        <v>854</v>
      </c>
      <c r="J975" s="789" t="s">
        <v>421</v>
      </c>
      <c r="K975" s="789" t="s">
        <v>855</v>
      </c>
      <c r="L975" s="804">
        <v>12</v>
      </c>
      <c r="M975" s="805">
        <v>46024</v>
      </c>
      <c r="N975" s="805">
        <v>47118</v>
      </c>
      <c r="O975" s="791">
        <f t="shared" si="34"/>
        <v>156.28571428571428</v>
      </c>
      <c r="P975" s="790">
        <v>0</v>
      </c>
      <c r="Q975" s="815" t="s">
        <v>3010</v>
      </c>
      <c r="R975" s="95">
        <f t="shared" si="33"/>
        <v>0</v>
      </c>
      <c r="S975" s="794" t="str">
        <f t="array" aca="1" ref="S975" ca="1">IF(ISNUMBER(R975),IF(R975=100%,"CUMPLIDA",IF(AND(ISNUMBER(N975),ISNUMBER(INDIRECT("FECHA_"&amp;$B975,1))), IF(N975&lt;=INDIRECT("FECHA_"&amp;$B975,1),"INCUMPLIDA","PROCESO"), "VERIFICAR FECHA")),"SIN VALOR AVANCE")</f>
        <v>PROCESO</v>
      </c>
    </row>
    <row r="976" spans="1:19" ht="165.75">
      <c r="A976" s="846" t="s">
        <v>19</v>
      </c>
      <c r="B976" s="785" t="s">
        <v>13</v>
      </c>
      <c r="C976" s="807" t="s">
        <v>3161</v>
      </c>
      <c r="D976" s="807" t="s">
        <v>1417</v>
      </c>
      <c r="E976" s="801"/>
      <c r="F976" s="802"/>
      <c r="G976" s="801"/>
      <c r="H976" s="801" t="s">
        <v>3259</v>
      </c>
      <c r="I976" s="803" t="s">
        <v>857</v>
      </c>
      <c r="J976" s="789" t="s">
        <v>425</v>
      </c>
      <c r="K976" s="789" t="s">
        <v>426</v>
      </c>
      <c r="L976" s="804">
        <v>1</v>
      </c>
      <c r="M976" s="805">
        <v>46024</v>
      </c>
      <c r="N976" s="805">
        <v>47118</v>
      </c>
      <c r="O976" s="791">
        <f t="shared" si="34"/>
        <v>156.28571428571428</v>
      </c>
      <c r="P976" s="790">
        <v>0</v>
      </c>
      <c r="Q976" s="815" t="s">
        <v>3216</v>
      </c>
      <c r="R976" s="95">
        <f t="shared" si="33"/>
        <v>0</v>
      </c>
      <c r="S976" s="794" t="str">
        <f t="array" aca="1" ref="S976" ca="1">IF(ISNUMBER(R976),IF(R976=100%,"CUMPLIDA",IF(AND(ISNUMBER(N976),ISNUMBER(INDIRECT("FECHA_"&amp;$B976,1))), IF(N976&lt;=INDIRECT("FECHA_"&amp;$B976,1),"INCUMPLIDA","PROCESO"), "VERIFICAR FECHA")),"SIN VALOR AVANCE")</f>
        <v>PROCESO</v>
      </c>
    </row>
    <row r="977" spans="1:19" ht="180.75" customHeight="1">
      <c r="A977" s="846" t="s">
        <v>19</v>
      </c>
      <c r="B977" s="785" t="s">
        <v>13</v>
      </c>
      <c r="C977" s="807" t="s">
        <v>3161</v>
      </c>
      <c r="D977" s="807" t="s">
        <v>1417</v>
      </c>
      <c r="E977" s="801"/>
      <c r="F977" s="802"/>
      <c r="G977" s="801"/>
      <c r="H977" s="801" t="s">
        <v>3259</v>
      </c>
      <c r="I977" s="803" t="s">
        <v>858</v>
      </c>
      <c r="J977" s="789" t="s">
        <v>428</v>
      </c>
      <c r="K977" s="789" t="s">
        <v>429</v>
      </c>
      <c r="L977" s="804">
        <v>2</v>
      </c>
      <c r="M977" s="805">
        <v>46024</v>
      </c>
      <c r="N977" s="805">
        <v>47118</v>
      </c>
      <c r="O977" s="791">
        <f t="shared" si="34"/>
        <v>156.28571428571428</v>
      </c>
      <c r="P977" s="790">
        <v>0</v>
      </c>
      <c r="Q977" s="815" t="s">
        <v>3174</v>
      </c>
      <c r="R977" s="95">
        <f t="shared" si="33"/>
        <v>0</v>
      </c>
      <c r="S977" s="794" t="str">
        <f t="array" aca="1" ref="S977" ca="1">IF(ISNUMBER(R977),IF(R977=100%,"CUMPLIDA",IF(AND(ISNUMBER(N977),ISNUMBER(INDIRECT("FECHA_"&amp;$B977,1))), IF(N977&lt;=INDIRECT("FECHA_"&amp;$B977,1),"INCUMPLIDA","PROCESO"), "VERIFICAR FECHA")),"SIN VALOR AVANCE")</f>
        <v>PROCESO</v>
      </c>
    </row>
    <row r="978" spans="1:19" ht="75.75" customHeight="1">
      <c r="A978" s="846" t="s">
        <v>19</v>
      </c>
      <c r="B978" s="785" t="s">
        <v>13</v>
      </c>
      <c r="C978" s="807" t="s">
        <v>3161</v>
      </c>
      <c r="D978" s="807" t="s">
        <v>1417</v>
      </c>
      <c r="E978" s="801"/>
      <c r="F978" s="802"/>
      <c r="G978" s="801"/>
      <c r="H978" s="801" t="s">
        <v>3259</v>
      </c>
      <c r="I978" s="803" t="s">
        <v>3176</v>
      </c>
      <c r="J978" s="789" t="s">
        <v>3177</v>
      </c>
      <c r="K978" s="789" t="s">
        <v>3178</v>
      </c>
      <c r="L978" s="790">
        <v>1</v>
      </c>
      <c r="M978" s="806">
        <v>44927</v>
      </c>
      <c r="N978" s="806">
        <v>45016</v>
      </c>
      <c r="O978" s="791">
        <f t="shared" si="34"/>
        <v>12.714285714285714</v>
      </c>
      <c r="P978" s="790">
        <v>1</v>
      </c>
      <c r="Q978" s="789" t="s">
        <v>3221</v>
      </c>
      <c r="R978" s="95">
        <f t="shared" si="33"/>
        <v>1</v>
      </c>
      <c r="S978" s="794" t="str">
        <f t="array" aca="1" ref="S978" ca="1">IF(ISNUMBER(R978),IF(R978=100%,"CUMPLIDA",IF(AND(ISNUMBER(N978),ISNUMBER(INDIRECT("FECHA_"&amp;$B978,1))), IF(N978&lt;=INDIRECT("FECHA_"&amp;$B978,1),"INCUMPLIDA","PROCESO"), "VERIFICAR FECHA")),"SIN VALOR AVANCE")</f>
        <v>CUMPLIDA</v>
      </c>
    </row>
    <row r="979" spans="1:19" ht="165.75">
      <c r="A979" s="846" t="s">
        <v>19</v>
      </c>
      <c r="B979" s="785" t="s">
        <v>13</v>
      </c>
      <c r="C979" s="807" t="s">
        <v>3161</v>
      </c>
      <c r="D979" s="807" t="s">
        <v>1417</v>
      </c>
      <c r="E979" s="801"/>
      <c r="F979" s="802"/>
      <c r="G979" s="801"/>
      <c r="H979" s="801" t="s">
        <v>3259</v>
      </c>
      <c r="I979" s="803" t="s">
        <v>3176</v>
      </c>
      <c r="J979" s="789" t="s">
        <v>3217</v>
      </c>
      <c r="K979" s="789" t="s">
        <v>1933</v>
      </c>
      <c r="L979" s="790">
        <v>1</v>
      </c>
      <c r="M979" s="806">
        <v>45017</v>
      </c>
      <c r="N979" s="806">
        <v>45138</v>
      </c>
      <c r="O979" s="791">
        <f t="shared" si="34"/>
        <v>17.285714285714285</v>
      </c>
      <c r="P979" s="790">
        <v>1</v>
      </c>
      <c r="Q979" s="789" t="s">
        <v>3261</v>
      </c>
      <c r="R979" s="95">
        <f t="shared" si="33"/>
        <v>1</v>
      </c>
      <c r="S979" s="794" t="str">
        <f t="array" aca="1" ref="S979" ca="1">IF(ISNUMBER(R979),IF(R979=100%,"CUMPLIDA",IF(AND(ISNUMBER(N979),ISNUMBER(INDIRECT("FECHA_"&amp;$B979,1))), IF(N979&lt;=INDIRECT("FECHA_"&amp;$B979,1),"INCUMPLIDA","PROCESO"), "VERIFICAR FECHA")),"SIN VALOR AVANCE")</f>
        <v>CUMPLIDA</v>
      </c>
    </row>
    <row r="980" spans="1:19" ht="150.75" customHeight="1">
      <c r="A980" s="846" t="s">
        <v>19</v>
      </c>
      <c r="B980" s="785" t="s">
        <v>13</v>
      </c>
      <c r="C980" s="807" t="s">
        <v>3161</v>
      </c>
      <c r="D980" s="807" t="s">
        <v>1417</v>
      </c>
      <c r="E980" s="801"/>
      <c r="F980" s="802"/>
      <c r="G980" s="801"/>
      <c r="H980" s="801" t="s">
        <v>3259</v>
      </c>
      <c r="I980" s="803" t="s">
        <v>3262</v>
      </c>
      <c r="J980" s="789" t="s">
        <v>3263</v>
      </c>
      <c r="K980" s="789" t="s">
        <v>1933</v>
      </c>
      <c r="L980" s="790">
        <v>12</v>
      </c>
      <c r="M980" s="806">
        <v>44958</v>
      </c>
      <c r="N980" s="806">
        <v>45323</v>
      </c>
      <c r="O980" s="791">
        <f t="shared" si="34"/>
        <v>52.142857142857146</v>
      </c>
      <c r="P980" s="790">
        <v>12</v>
      </c>
      <c r="Q980" s="789" t="s">
        <v>3221</v>
      </c>
      <c r="R980" s="95">
        <f t="shared" si="33"/>
        <v>1</v>
      </c>
      <c r="S980" s="794" t="str">
        <f t="array" aca="1" ref="S980" ca="1">IF(ISNUMBER(R980),IF(R980=100%,"CUMPLIDA",IF(AND(ISNUMBER(N980),ISNUMBER(INDIRECT("FECHA_"&amp;$B980,1))), IF(N980&lt;=INDIRECT("FECHA_"&amp;$B980,1),"INCUMPLIDA","PROCESO"), "VERIFICAR FECHA")),"SIN VALOR AVANCE")</f>
        <v>CUMPLIDA</v>
      </c>
    </row>
    <row r="981" spans="1:19" ht="75.75" customHeight="1">
      <c r="A981" s="846" t="s">
        <v>19</v>
      </c>
      <c r="B981" s="785" t="s">
        <v>13</v>
      </c>
      <c r="C981" s="807" t="s">
        <v>3161</v>
      </c>
      <c r="D981" s="807" t="s">
        <v>1417</v>
      </c>
      <c r="E981" s="801"/>
      <c r="F981" s="802"/>
      <c r="G981" s="801"/>
      <c r="H981" s="801" t="s">
        <v>3259</v>
      </c>
      <c r="I981" s="803" t="s">
        <v>3264</v>
      </c>
      <c r="J981" s="789" t="s">
        <v>3265</v>
      </c>
      <c r="K981" s="789" t="s">
        <v>1933</v>
      </c>
      <c r="L981" s="790">
        <v>4</v>
      </c>
      <c r="M981" s="806">
        <v>44958</v>
      </c>
      <c r="N981" s="806">
        <v>45323</v>
      </c>
      <c r="O981" s="791">
        <f t="shared" si="34"/>
        <v>52.142857142857146</v>
      </c>
      <c r="P981" s="790">
        <v>4</v>
      </c>
      <c r="Q981" s="789" t="s">
        <v>3184</v>
      </c>
      <c r="R981" s="95">
        <f t="shared" si="33"/>
        <v>1</v>
      </c>
      <c r="S981" s="794" t="str">
        <f t="array" aca="1" ref="S981" ca="1">IF(ISNUMBER(R981),IF(R981=100%,"CUMPLIDA",IF(AND(ISNUMBER(N981),ISNUMBER(INDIRECT("FECHA_"&amp;$B981,1))), IF(N981&lt;=INDIRECT("FECHA_"&amp;$B981,1),"INCUMPLIDA","PROCESO"), "VERIFICAR FECHA")),"SIN VALOR AVANCE")</f>
        <v>CUMPLIDA</v>
      </c>
    </row>
    <row r="982" spans="1:19" ht="75.75" customHeight="1">
      <c r="A982" s="846" t="s">
        <v>19</v>
      </c>
      <c r="B982" s="785" t="s">
        <v>13</v>
      </c>
      <c r="C982" s="807" t="s">
        <v>3161</v>
      </c>
      <c r="D982" s="807" t="s">
        <v>1417</v>
      </c>
      <c r="E982" s="801" t="s">
        <v>3266</v>
      </c>
      <c r="F982" s="802" t="s">
        <v>1454</v>
      </c>
      <c r="G982" s="801"/>
      <c r="H982" s="801" t="s">
        <v>3267</v>
      </c>
      <c r="I982" s="803" t="s">
        <v>3214</v>
      </c>
      <c r="J982" s="789" t="s">
        <v>3170</v>
      </c>
      <c r="K982" s="789" t="s">
        <v>3171</v>
      </c>
      <c r="L982" s="790">
        <v>3</v>
      </c>
      <c r="M982" s="806">
        <v>44958</v>
      </c>
      <c r="N982" s="806">
        <v>45323</v>
      </c>
      <c r="O982" s="791">
        <f t="shared" si="34"/>
        <v>52.142857142857146</v>
      </c>
      <c r="P982" s="790">
        <v>3</v>
      </c>
      <c r="Q982" s="789" t="s">
        <v>3260</v>
      </c>
      <c r="R982" s="95">
        <f t="shared" si="33"/>
        <v>1</v>
      </c>
      <c r="S982" s="794" t="str">
        <f t="array" aca="1" ref="S982" ca="1">IF(ISNUMBER(R982),IF(R982=100%,"CUMPLIDA",IF(AND(ISNUMBER(N982),ISNUMBER(INDIRECT("FECHA_"&amp;$B982,1))), IF(N982&lt;=INDIRECT("FECHA_"&amp;$B982,1),"INCUMPLIDA","PROCESO"), "VERIFICAR FECHA")),"SIN VALOR AVANCE")</f>
        <v>CUMPLIDA</v>
      </c>
    </row>
    <row r="983" spans="1:19" ht="150.75" customHeight="1">
      <c r="A983" s="846" t="s">
        <v>19</v>
      </c>
      <c r="B983" s="785" t="s">
        <v>13</v>
      </c>
      <c r="C983" s="807"/>
      <c r="D983" s="807"/>
      <c r="E983" s="801"/>
      <c r="F983" s="802"/>
      <c r="G983" s="801"/>
      <c r="H983" s="801" t="s">
        <v>3267</v>
      </c>
      <c r="I983" s="803" t="s">
        <v>3173</v>
      </c>
      <c r="J983" s="861" t="s">
        <v>831</v>
      </c>
      <c r="K983" s="789" t="s">
        <v>832</v>
      </c>
      <c r="L983" s="790">
        <v>1</v>
      </c>
      <c r="M983" s="806">
        <v>45231</v>
      </c>
      <c r="N983" s="806">
        <v>45504</v>
      </c>
      <c r="O983" s="791">
        <f t="shared" si="34"/>
        <v>39</v>
      </c>
      <c r="P983" s="790">
        <v>1</v>
      </c>
      <c r="Q983" s="815" t="s">
        <v>2021</v>
      </c>
      <c r="R983" s="95">
        <f t="shared" si="33"/>
        <v>1</v>
      </c>
      <c r="S983" s="794" t="str">
        <f t="array" aca="1" ref="S983" ca="1">IF(ISNUMBER(R983),IF(R983=100%,"CUMPLIDA",IF(AND(ISNUMBER(N983),ISNUMBER(INDIRECT("FECHA_"&amp;$B983,1))), IF(N983&lt;=INDIRECT("FECHA_"&amp;$B983,1),"INCUMPLIDA","PROCESO"), "VERIFICAR FECHA")),"SIN VALOR AVANCE")</f>
        <v>CUMPLIDA</v>
      </c>
    </row>
    <row r="984" spans="1:19" ht="75.75" customHeight="1">
      <c r="A984" s="846" t="s">
        <v>19</v>
      </c>
      <c r="B984" s="785" t="s">
        <v>13</v>
      </c>
      <c r="C984" s="807"/>
      <c r="D984" s="807"/>
      <c r="E984" s="801"/>
      <c r="F984" s="802"/>
      <c r="G984" s="801"/>
      <c r="H984" s="801" t="s">
        <v>3267</v>
      </c>
      <c r="I984" s="803" t="s">
        <v>3173</v>
      </c>
      <c r="J984" s="861" t="s">
        <v>834</v>
      </c>
      <c r="K984" s="789" t="s">
        <v>835</v>
      </c>
      <c r="L984" s="790">
        <v>1</v>
      </c>
      <c r="M984" s="806">
        <v>45231</v>
      </c>
      <c r="N984" s="806">
        <v>45504</v>
      </c>
      <c r="O984" s="791">
        <f t="shared" si="34"/>
        <v>39</v>
      </c>
      <c r="P984" s="790">
        <v>1</v>
      </c>
      <c r="Q984" s="815" t="s">
        <v>3174</v>
      </c>
      <c r="R984" s="95">
        <f t="shared" si="33"/>
        <v>1</v>
      </c>
      <c r="S984" s="794" t="str">
        <f t="array" aca="1" ref="S984" ca="1">IF(ISNUMBER(R984),IF(R984=100%,"CUMPLIDA",IF(AND(ISNUMBER(N984),ISNUMBER(INDIRECT("FECHA_"&amp;$B984,1))), IF(N984&lt;=INDIRECT("FECHA_"&amp;$B984,1),"INCUMPLIDA","PROCESO"), "VERIFICAR FECHA")),"SIN VALOR AVANCE")</f>
        <v>CUMPLIDA</v>
      </c>
    </row>
    <row r="985" spans="1:19" ht="150.75">
      <c r="A985" s="846" t="s">
        <v>19</v>
      </c>
      <c r="B985" s="785" t="s">
        <v>13</v>
      </c>
      <c r="C985" s="807"/>
      <c r="D985" s="807"/>
      <c r="E985" s="801"/>
      <c r="F985" s="802"/>
      <c r="G985" s="801"/>
      <c r="H985" s="801" t="s">
        <v>3267</v>
      </c>
      <c r="I985" s="803" t="s">
        <v>837</v>
      </c>
      <c r="J985" s="789" t="s">
        <v>838</v>
      </c>
      <c r="K985" s="789" t="s">
        <v>839</v>
      </c>
      <c r="L985" s="804">
        <v>1</v>
      </c>
      <c r="M985" s="805">
        <v>45323</v>
      </c>
      <c r="N985" s="805">
        <v>45747</v>
      </c>
      <c r="O985" s="791">
        <f t="shared" si="34"/>
        <v>60.571428571428569</v>
      </c>
      <c r="P985" s="790">
        <v>1</v>
      </c>
      <c r="Q985" s="815" t="s">
        <v>3175</v>
      </c>
      <c r="R985" s="95">
        <f t="shared" si="33"/>
        <v>1</v>
      </c>
      <c r="S985" s="794" t="str">
        <f t="array" aca="1" ref="S985" ca="1">IF(ISNUMBER(R985),IF(R985=100%,"CUMPLIDA",IF(AND(ISNUMBER(N985),ISNUMBER(INDIRECT("FECHA_"&amp;$B985,1))), IF(N985&lt;=INDIRECT("FECHA_"&amp;$B985,1),"INCUMPLIDA","PROCESO"), "VERIFICAR FECHA")),"SIN VALOR AVANCE")</f>
        <v>CUMPLIDA</v>
      </c>
    </row>
    <row r="986" spans="1:19" ht="75.75" customHeight="1">
      <c r="A986" s="846" t="s">
        <v>19</v>
      </c>
      <c r="B986" s="785" t="s">
        <v>13</v>
      </c>
      <c r="C986" s="807" t="s">
        <v>3161</v>
      </c>
      <c r="D986" s="807" t="s">
        <v>1417</v>
      </c>
      <c r="E986" s="801"/>
      <c r="F986" s="802"/>
      <c r="G986" s="801"/>
      <c r="H986" s="801" t="s">
        <v>3267</v>
      </c>
      <c r="I986" s="803" t="s">
        <v>841</v>
      </c>
      <c r="J986" s="789" t="s">
        <v>841</v>
      </c>
      <c r="K986" s="789" t="s">
        <v>842</v>
      </c>
      <c r="L986" s="804">
        <v>1</v>
      </c>
      <c r="M986" s="805">
        <v>45323</v>
      </c>
      <c r="N986" s="805">
        <v>45747</v>
      </c>
      <c r="O986" s="791">
        <f t="shared" si="34"/>
        <v>60.571428571428569</v>
      </c>
      <c r="P986" s="790">
        <v>1</v>
      </c>
      <c r="Q986" s="815" t="s">
        <v>3010</v>
      </c>
      <c r="R986" s="95">
        <f t="shared" si="33"/>
        <v>1</v>
      </c>
      <c r="S986" s="794" t="str">
        <f t="array" aca="1" ref="S986" ca="1">IF(ISNUMBER(R986),IF(R986=100%,"CUMPLIDA",IF(AND(ISNUMBER(N986),ISNUMBER(INDIRECT("FECHA_"&amp;$B986,1))), IF(N986&lt;=INDIRECT("FECHA_"&amp;$B986,1),"INCUMPLIDA","PROCESO"), "VERIFICAR FECHA")),"SIN VALOR AVANCE")</f>
        <v>CUMPLIDA</v>
      </c>
    </row>
    <row r="987" spans="1:19" ht="150.75" customHeight="1">
      <c r="A987" s="846" t="s">
        <v>19</v>
      </c>
      <c r="B987" s="785" t="s">
        <v>13</v>
      </c>
      <c r="C987" s="807"/>
      <c r="D987" s="807"/>
      <c r="E987" s="801"/>
      <c r="F987" s="802"/>
      <c r="G987" s="801"/>
      <c r="H987" s="801" t="s">
        <v>3267</v>
      </c>
      <c r="I987" s="803" t="s">
        <v>844</v>
      </c>
      <c r="J987" s="789" t="s">
        <v>845</v>
      </c>
      <c r="K987" s="789" t="s">
        <v>846</v>
      </c>
      <c r="L987" s="804">
        <v>1</v>
      </c>
      <c r="M987" s="805">
        <v>45231</v>
      </c>
      <c r="N987" s="805">
        <v>45747</v>
      </c>
      <c r="O987" s="791">
        <f t="shared" si="34"/>
        <v>73.714285714285708</v>
      </c>
      <c r="P987" s="790">
        <v>1</v>
      </c>
      <c r="Q987" s="815" t="s">
        <v>3010</v>
      </c>
      <c r="R987" s="95">
        <f t="shared" si="33"/>
        <v>1</v>
      </c>
      <c r="S987" s="794" t="str">
        <f t="array" aca="1" ref="S987" ca="1">IF(ISNUMBER(R987),IF(R987=100%,"CUMPLIDA",IF(AND(ISNUMBER(N987),ISNUMBER(INDIRECT("FECHA_"&amp;$B987,1))), IF(N987&lt;=INDIRECT("FECHA_"&amp;$B987,1),"INCUMPLIDA","PROCESO"), "VERIFICAR FECHA")),"SIN VALOR AVANCE")</f>
        <v>CUMPLIDA</v>
      </c>
    </row>
    <row r="988" spans="1:19" ht="150.75">
      <c r="A988" s="846" t="s">
        <v>19</v>
      </c>
      <c r="B988" s="785" t="s">
        <v>13</v>
      </c>
      <c r="C988" s="807"/>
      <c r="D988" s="807"/>
      <c r="E988" s="801"/>
      <c r="F988" s="802"/>
      <c r="G988" s="801"/>
      <c r="H988" s="801" t="s">
        <v>3267</v>
      </c>
      <c r="I988" s="803" t="s">
        <v>847</v>
      </c>
      <c r="J988" s="789" t="s">
        <v>847</v>
      </c>
      <c r="K988" s="789" t="s">
        <v>1865</v>
      </c>
      <c r="L988" s="804">
        <v>1</v>
      </c>
      <c r="M988" s="805">
        <v>45323</v>
      </c>
      <c r="N988" s="805">
        <v>45747</v>
      </c>
      <c r="O988" s="791">
        <f t="shared" si="34"/>
        <v>60.571428571428569</v>
      </c>
      <c r="P988" s="790">
        <v>1</v>
      </c>
      <c r="Q988" s="815" t="s">
        <v>3175</v>
      </c>
      <c r="R988" s="95">
        <f t="shared" si="33"/>
        <v>1</v>
      </c>
      <c r="S988" s="794" t="str">
        <f t="array" aca="1" ref="S988" ca="1">IF(ISNUMBER(R988),IF(R988=100%,"CUMPLIDA",IF(AND(ISNUMBER(N988),ISNUMBER(INDIRECT("FECHA_"&amp;$B988,1))), IF(N988&lt;=INDIRECT("FECHA_"&amp;$B988,1),"INCUMPLIDA","PROCESO"), "VERIFICAR FECHA")),"SIN VALOR AVANCE")</f>
        <v>CUMPLIDA</v>
      </c>
    </row>
    <row r="989" spans="1:19" ht="105.75" customHeight="1">
      <c r="A989" s="846" t="s">
        <v>19</v>
      </c>
      <c r="B989" s="785" t="s">
        <v>13</v>
      </c>
      <c r="C989" s="807"/>
      <c r="D989" s="807"/>
      <c r="E989" s="801"/>
      <c r="F989" s="802"/>
      <c r="G989" s="801"/>
      <c r="H989" s="801" t="s">
        <v>3267</v>
      </c>
      <c r="I989" s="803" t="s">
        <v>2025</v>
      </c>
      <c r="J989" s="789" t="s">
        <v>2025</v>
      </c>
      <c r="K989" s="789" t="s">
        <v>850</v>
      </c>
      <c r="L989" s="804">
        <v>1</v>
      </c>
      <c r="M989" s="805">
        <v>45231</v>
      </c>
      <c r="N989" s="805">
        <v>45747</v>
      </c>
      <c r="O989" s="791">
        <f t="shared" si="34"/>
        <v>73.714285714285708</v>
      </c>
      <c r="P989" s="790">
        <v>1</v>
      </c>
      <c r="Q989" s="815" t="s">
        <v>3010</v>
      </c>
      <c r="R989" s="95">
        <f t="shared" si="33"/>
        <v>1</v>
      </c>
      <c r="S989" s="794" t="str">
        <f t="array" aca="1" ref="S989" ca="1">IF(ISNUMBER(R989),IF(R989=100%,"CUMPLIDA",IF(AND(ISNUMBER(N989),ISNUMBER(INDIRECT("FECHA_"&amp;$B989,1))), IF(N989&lt;=INDIRECT("FECHA_"&amp;$B989,1),"INCUMPLIDA","PROCESO"), "VERIFICAR FECHA")),"SIN VALOR AVANCE")</f>
        <v>CUMPLIDA</v>
      </c>
    </row>
    <row r="990" spans="1:19" ht="165.75" customHeight="1">
      <c r="A990" s="846" t="s">
        <v>19</v>
      </c>
      <c r="B990" s="785" t="s">
        <v>13</v>
      </c>
      <c r="C990" s="807"/>
      <c r="D990" s="807"/>
      <c r="E990" s="801"/>
      <c r="F990" s="802"/>
      <c r="G990" s="801"/>
      <c r="H990" s="801" t="s">
        <v>3267</v>
      </c>
      <c r="I990" s="803" t="s">
        <v>2026</v>
      </c>
      <c r="J990" s="789" t="s">
        <v>2026</v>
      </c>
      <c r="K990" s="789" t="s">
        <v>977</v>
      </c>
      <c r="L990" s="804">
        <v>1</v>
      </c>
      <c r="M990" s="805">
        <v>45231</v>
      </c>
      <c r="N990" s="805">
        <v>45808</v>
      </c>
      <c r="O990" s="791">
        <f t="shared" si="34"/>
        <v>82.428571428571431</v>
      </c>
      <c r="P990" s="790">
        <v>1</v>
      </c>
      <c r="Q990" s="815" t="s">
        <v>3174</v>
      </c>
      <c r="R990" s="95">
        <f t="shared" si="33"/>
        <v>1</v>
      </c>
      <c r="S990" s="794" t="str">
        <f t="array" aca="1" ref="S990" ca="1">IF(ISNUMBER(R990),IF(R990=100%,"CUMPLIDA",IF(AND(ISNUMBER(N990),ISNUMBER(INDIRECT("FECHA_"&amp;$B990,1))), IF(N990&lt;=INDIRECT("FECHA_"&amp;$B990,1),"INCUMPLIDA","PROCESO"), "VERIFICAR FECHA")),"SIN VALOR AVANCE")</f>
        <v>CUMPLIDA</v>
      </c>
    </row>
    <row r="991" spans="1:19" ht="105.75" customHeight="1">
      <c r="A991" s="846" t="s">
        <v>19</v>
      </c>
      <c r="B991" s="785" t="s">
        <v>13</v>
      </c>
      <c r="C991" s="807"/>
      <c r="D991" s="807"/>
      <c r="E991" s="801"/>
      <c r="F991" s="802"/>
      <c r="G991" s="801"/>
      <c r="H991" s="801" t="s">
        <v>3267</v>
      </c>
      <c r="I991" s="803" t="s">
        <v>854</v>
      </c>
      <c r="J991" s="789" t="s">
        <v>421</v>
      </c>
      <c r="K991" s="789" t="s">
        <v>855</v>
      </c>
      <c r="L991" s="804">
        <v>12</v>
      </c>
      <c r="M991" s="805">
        <v>46024</v>
      </c>
      <c r="N991" s="805">
        <v>47118</v>
      </c>
      <c r="O991" s="791">
        <f t="shared" si="34"/>
        <v>156.28571428571428</v>
      </c>
      <c r="P991" s="790">
        <v>0</v>
      </c>
      <c r="Q991" s="815" t="s">
        <v>3010</v>
      </c>
      <c r="R991" s="95">
        <f t="shared" si="33"/>
        <v>0</v>
      </c>
      <c r="S991" s="794" t="str">
        <f t="array" aca="1" ref="S991" ca="1">IF(ISNUMBER(R991),IF(R991=100%,"CUMPLIDA",IF(AND(ISNUMBER(N991),ISNUMBER(INDIRECT("FECHA_"&amp;$B991,1))), IF(N991&lt;=INDIRECT("FECHA_"&amp;$B991,1),"INCUMPLIDA","PROCESO"), "VERIFICAR FECHA")),"SIN VALOR AVANCE")</f>
        <v>PROCESO</v>
      </c>
    </row>
    <row r="992" spans="1:19" ht="180.75" customHeight="1">
      <c r="A992" s="846" t="s">
        <v>19</v>
      </c>
      <c r="B992" s="785" t="s">
        <v>13</v>
      </c>
      <c r="C992" s="807" t="s">
        <v>3161</v>
      </c>
      <c r="D992" s="807" t="s">
        <v>1417</v>
      </c>
      <c r="E992" s="801"/>
      <c r="F992" s="802"/>
      <c r="G992" s="801"/>
      <c r="H992" s="801" t="s">
        <v>3267</v>
      </c>
      <c r="I992" s="803" t="s">
        <v>857</v>
      </c>
      <c r="J992" s="789" t="s">
        <v>425</v>
      </c>
      <c r="K992" s="789" t="s">
        <v>426</v>
      </c>
      <c r="L992" s="804">
        <v>1</v>
      </c>
      <c r="M992" s="805">
        <v>46024</v>
      </c>
      <c r="N992" s="805">
        <v>47118</v>
      </c>
      <c r="O992" s="791">
        <f t="shared" si="34"/>
        <v>156.28571428571428</v>
      </c>
      <c r="P992" s="790">
        <v>0</v>
      </c>
      <c r="Q992" s="815" t="s">
        <v>3175</v>
      </c>
      <c r="R992" s="95">
        <f t="shared" si="33"/>
        <v>0</v>
      </c>
      <c r="S992" s="794" t="str">
        <f t="array" aca="1" ref="S992" ca="1">IF(ISNUMBER(R992),IF(R992=100%,"CUMPLIDA",IF(AND(ISNUMBER(N992),ISNUMBER(INDIRECT("FECHA_"&amp;$B992,1))), IF(N992&lt;=INDIRECT("FECHA_"&amp;$B992,1),"INCUMPLIDA","PROCESO"), "VERIFICAR FECHA")),"SIN VALOR AVANCE")</f>
        <v>PROCESO</v>
      </c>
    </row>
    <row r="993" spans="1:19" ht="75.75" customHeight="1">
      <c r="A993" s="846" t="s">
        <v>19</v>
      </c>
      <c r="B993" s="785" t="s">
        <v>13</v>
      </c>
      <c r="C993" s="807" t="s">
        <v>3161</v>
      </c>
      <c r="D993" s="807" t="s">
        <v>1417</v>
      </c>
      <c r="E993" s="801"/>
      <c r="F993" s="802"/>
      <c r="G993" s="801"/>
      <c r="H993" s="801" t="s">
        <v>3267</v>
      </c>
      <c r="I993" s="803" t="s">
        <v>858</v>
      </c>
      <c r="J993" s="789" t="s">
        <v>428</v>
      </c>
      <c r="K993" s="789" t="s">
        <v>429</v>
      </c>
      <c r="L993" s="804">
        <v>2</v>
      </c>
      <c r="M993" s="805">
        <v>46024</v>
      </c>
      <c r="N993" s="805">
        <v>47118</v>
      </c>
      <c r="O993" s="791">
        <f t="shared" si="34"/>
        <v>156.28571428571428</v>
      </c>
      <c r="P993" s="790">
        <v>0</v>
      </c>
      <c r="Q993" s="815" t="s">
        <v>3174</v>
      </c>
      <c r="R993" s="95">
        <f t="shared" si="33"/>
        <v>0</v>
      </c>
      <c r="S993" s="794" t="str">
        <f t="array" aca="1" ref="S993" ca="1">IF(ISNUMBER(R993),IF(R993=100%,"CUMPLIDA",IF(AND(ISNUMBER(N993),ISNUMBER(INDIRECT("FECHA_"&amp;$B993,1))), IF(N993&lt;=INDIRECT("FECHA_"&amp;$B993,1),"INCUMPLIDA","PROCESO"), "VERIFICAR FECHA")),"SIN VALOR AVANCE")</f>
        <v>PROCESO</v>
      </c>
    </row>
    <row r="994" spans="1:19" ht="105.75">
      <c r="A994" s="846" t="s">
        <v>19</v>
      </c>
      <c r="B994" s="785" t="s">
        <v>13</v>
      </c>
      <c r="C994" s="807" t="s">
        <v>3161</v>
      </c>
      <c r="D994" s="807" t="s">
        <v>1417</v>
      </c>
      <c r="E994" s="801"/>
      <c r="F994" s="802"/>
      <c r="G994" s="801"/>
      <c r="H994" s="801" t="s">
        <v>3267</v>
      </c>
      <c r="I994" s="803" t="s">
        <v>3246</v>
      </c>
      <c r="J994" s="789" t="s">
        <v>3177</v>
      </c>
      <c r="K994" s="789" t="s">
        <v>3178</v>
      </c>
      <c r="L994" s="790">
        <v>1</v>
      </c>
      <c r="M994" s="806">
        <v>44927</v>
      </c>
      <c r="N994" s="806">
        <v>45016</v>
      </c>
      <c r="O994" s="791">
        <f t="shared" si="34"/>
        <v>12.714285714285714</v>
      </c>
      <c r="P994" s="790">
        <v>1</v>
      </c>
      <c r="Q994" s="789" t="s">
        <v>3268</v>
      </c>
      <c r="R994" s="95">
        <f t="shared" si="33"/>
        <v>1</v>
      </c>
      <c r="S994" s="794" t="str">
        <f t="array" aca="1" ref="S994" ca="1">IF(ISNUMBER(R994),IF(R994=100%,"CUMPLIDA",IF(AND(ISNUMBER(N994),ISNUMBER(INDIRECT("FECHA_"&amp;$B994,1))), IF(N994&lt;=INDIRECT("FECHA_"&amp;$B994,1),"INCUMPLIDA","PROCESO"), "VERIFICAR FECHA")),"SIN VALOR AVANCE")</f>
        <v>CUMPLIDA</v>
      </c>
    </row>
    <row r="995" spans="1:19" ht="165.75">
      <c r="A995" s="846" t="s">
        <v>19</v>
      </c>
      <c r="B995" s="785" t="s">
        <v>13</v>
      </c>
      <c r="C995" s="807" t="s">
        <v>3161</v>
      </c>
      <c r="D995" s="807" t="s">
        <v>1417</v>
      </c>
      <c r="E995" s="801"/>
      <c r="F995" s="802"/>
      <c r="G995" s="801"/>
      <c r="H995" s="801" t="s">
        <v>3267</v>
      </c>
      <c r="I995" s="803" t="s">
        <v>3246</v>
      </c>
      <c r="J995" s="789" t="s">
        <v>3247</v>
      </c>
      <c r="K995" s="789" t="s">
        <v>1933</v>
      </c>
      <c r="L995" s="790">
        <v>1</v>
      </c>
      <c r="M995" s="806">
        <v>45017</v>
      </c>
      <c r="N995" s="806">
        <v>45138</v>
      </c>
      <c r="O995" s="791">
        <f t="shared" si="34"/>
        <v>17.285714285714285</v>
      </c>
      <c r="P995" s="790">
        <v>1</v>
      </c>
      <c r="Q995" s="789" t="s">
        <v>3269</v>
      </c>
      <c r="R995" s="95">
        <f t="shared" si="33"/>
        <v>1</v>
      </c>
      <c r="S995" s="794" t="str">
        <f t="array" aca="1" ref="S995" ca="1">IF(ISNUMBER(R995),IF(R995=100%,"CUMPLIDA",IF(AND(ISNUMBER(N995),ISNUMBER(INDIRECT("FECHA_"&amp;$B995,1))), IF(N995&lt;=INDIRECT("FECHA_"&amp;$B995,1),"INCUMPLIDA","PROCESO"), "VERIFICAR FECHA")),"SIN VALOR AVANCE")</f>
        <v>CUMPLIDA</v>
      </c>
    </row>
    <row r="996" spans="1:19" ht="75.75" customHeight="1">
      <c r="A996" s="846" t="s">
        <v>19</v>
      </c>
      <c r="B996" s="785" t="s">
        <v>13</v>
      </c>
      <c r="C996" s="807" t="s">
        <v>3161</v>
      </c>
      <c r="D996" s="807" t="s">
        <v>1417</v>
      </c>
      <c r="E996" s="801"/>
      <c r="F996" s="802"/>
      <c r="G996" s="801"/>
      <c r="H996" s="801" t="s">
        <v>3267</v>
      </c>
      <c r="I996" s="803" t="s">
        <v>3192</v>
      </c>
      <c r="J996" s="789" t="s">
        <v>3193</v>
      </c>
      <c r="K996" s="789" t="s">
        <v>346</v>
      </c>
      <c r="L996" s="790">
        <v>12</v>
      </c>
      <c r="M996" s="806">
        <v>44958</v>
      </c>
      <c r="N996" s="806">
        <v>45323</v>
      </c>
      <c r="O996" s="791">
        <f t="shared" si="34"/>
        <v>52.142857142857146</v>
      </c>
      <c r="P996" s="790">
        <v>12</v>
      </c>
      <c r="Q996" s="789" t="s">
        <v>3270</v>
      </c>
      <c r="R996" s="95">
        <f t="shared" si="33"/>
        <v>1</v>
      </c>
      <c r="S996" s="794" t="str">
        <f t="array" aca="1" ref="S996" ca="1">IF(ISNUMBER(R996),IF(R996=100%,"CUMPLIDA",IF(AND(ISNUMBER(N996),ISNUMBER(INDIRECT("FECHA_"&amp;$B996,1))), IF(N996&lt;=INDIRECT("FECHA_"&amp;$B996,1),"INCUMPLIDA","PROCESO"), "VERIFICAR FECHA")),"SIN VALOR AVANCE")</f>
        <v>CUMPLIDA</v>
      </c>
    </row>
    <row r="997" spans="1:19" ht="75.75" customHeight="1">
      <c r="A997" s="846" t="s">
        <v>19</v>
      </c>
      <c r="B997" s="785" t="s">
        <v>13</v>
      </c>
      <c r="C997" s="807" t="s">
        <v>3161</v>
      </c>
      <c r="D997" s="807" t="s">
        <v>1417</v>
      </c>
      <c r="E997" s="801" t="s">
        <v>3271</v>
      </c>
      <c r="F997" s="802" t="s">
        <v>3163</v>
      </c>
      <c r="G997" s="801"/>
      <c r="H997" s="801" t="s">
        <v>3272</v>
      </c>
      <c r="I997" s="803" t="s">
        <v>3214</v>
      </c>
      <c r="J997" s="789" t="s">
        <v>3273</v>
      </c>
      <c r="K997" s="789" t="s">
        <v>3171</v>
      </c>
      <c r="L997" s="790">
        <v>3</v>
      </c>
      <c r="M997" s="806">
        <v>44958</v>
      </c>
      <c r="N997" s="806">
        <v>45323</v>
      </c>
      <c r="O997" s="791">
        <f t="shared" si="34"/>
        <v>52.142857142857146</v>
      </c>
      <c r="P997" s="790">
        <v>3</v>
      </c>
      <c r="Q997" s="789" t="s">
        <v>3260</v>
      </c>
      <c r="R997" s="95">
        <f t="shared" si="33"/>
        <v>1</v>
      </c>
      <c r="S997" s="794" t="str">
        <f t="array" aca="1" ref="S997" ca="1">IF(ISNUMBER(R997),IF(R997=100%,"CUMPLIDA",IF(AND(ISNUMBER(N997),ISNUMBER(INDIRECT("FECHA_"&amp;$B997,1))), IF(N997&lt;=INDIRECT("FECHA_"&amp;$B997,1),"INCUMPLIDA","PROCESO"), "VERIFICAR FECHA")),"SIN VALOR AVANCE")</f>
        <v>CUMPLIDA</v>
      </c>
    </row>
    <row r="998" spans="1:19" ht="75.75">
      <c r="A998" s="846" t="s">
        <v>19</v>
      </c>
      <c r="B998" s="785" t="s">
        <v>13</v>
      </c>
      <c r="C998" s="807"/>
      <c r="D998" s="807"/>
      <c r="E998" s="801"/>
      <c r="F998" s="802"/>
      <c r="G998" s="801"/>
      <c r="H998" s="801" t="s">
        <v>3272</v>
      </c>
      <c r="I998" s="803" t="s">
        <v>3173</v>
      </c>
      <c r="J998" s="861" t="s">
        <v>831</v>
      </c>
      <c r="K998" s="789" t="s">
        <v>832</v>
      </c>
      <c r="L998" s="790">
        <v>1</v>
      </c>
      <c r="M998" s="806">
        <v>45231</v>
      </c>
      <c r="N998" s="806">
        <v>45504</v>
      </c>
      <c r="O998" s="791">
        <f t="shared" si="34"/>
        <v>39</v>
      </c>
      <c r="P998" s="790">
        <v>1</v>
      </c>
      <c r="Q998" s="815" t="s">
        <v>2021</v>
      </c>
      <c r="R998" s="95">
        <f t="shared" si="33"/>
        <v>1</v>
      </c>
      <c r="S998" s="794" t="str">
        <f t="array" aca="1" ref="S998" ca="1">IF(ISNUMBER(R998),IF(R998=100%,"CUMPLIDA",IF(AND(ISNUMBER(N998),ISNUMBER(INDIRECT("FECHA_"&amp;$B998,1))), IF(N998&lt;=INDIRECT("FECHA_"&amp;$B998,1),"INCUMPLIDA","PROCESO"), "VERIFICAR FECHA")),"SIN VALOR AVANCE")</f>
        <v>CUMPLIDA</v>
      </c>
    </row>
    <row r="999" spans="1:19" ht="75.75" customHeight="1">
      <c r="A999" s="846" t="s">
        <v>19</v>
      </c>
      <c r="B999" s="785" t="s">
        <v>13</v>
      </c>
      <c r="C999" s="807"/>
      <c r="D999" s="807"/>
      <c r="E999" s="801"/>
      <c r="F999" s="802"/>
      <c r="G999" s="801"/>
      <c r="H999" s="801" t="s">
        <v>3272</v>
      </c>
      <c r="I999" s="803" t="s">
        <v>3173</v>
      </c>
      <c r="J999" s="861" t="s">
        <v>834</v>
      </c>
      <c r="K999" s="789" t="s">
        <v>835</v>
      </c>
      <c r="L999" s="790">
        <v>1</v>
      </c>
      <c r="M999" s="806">
        <v>45231</v>
      </c>
      <c r="N999" s="806">
        <v>45504</v>
      </c>
      <c r="O999" s="791">
        <f t="shared" si="34"/>
        <v>39</v>
      </c>
      <c r="P999" s="790">
        <v>1</v>
      </c>
      <c r="Q999" s="815" t="s">
        <v>3174</v>
      </c>
      <c r="R999" s="95">
        <f t="shared" si="33"/>
        <v>1</v>
      </c>
      <c r="S999" s="794" t="str">
        <f t="array" aca="1" ref="S999" ca="1">IF(ISNUMBER(R999),IF(R999=100%,"CUMPLIDA",IF(AND(ISNUMBER(N999),ISNUMBER(INDIRECT("FECHA_"&amp;$B999,1))), IF(N999&lt;=INDIRECT("FECHA_"&amp;$B999,1),"INCUMPLIDA","PROCESO"), "VERIFICAR FECHA")),"SIN VALOR AVANCE")</f>
        <v>CUMPLIDA</v>
      </c>
    </row>
    <row r="1000" spans="1:19" ht="150.75">
      <c r="A1000" s="846" t="s">
        <v>19</v>
      </c>
      <c r="B1000" s="785" t="s">
        <v>13</v>
      </c>
      <c r="C1000" s="807"/>
      <c r="D1000" s="807"/>
      <c r="E1000" s="801"/>
      <c r="F1000" s="802"/>
      <c r="G1000" s="801"/>
      <c r="H1000" s="801" t="s">
        <v>3272</v>
      </c>
      <c r="I1000" s="803" t="s">
        <v>837</v>
      </c>
      <c r="J1000" s="789" t="s">
        <v>838</v>
      </c>
      <c r="K1000" s="789" t="s">
        <v>839</v>
      </c>
      <c r="L1000" s="804">
        <v>1</v>
      </c>
      <c r="M1000" s="805">
        <v>45323</v>
      </c>
      <c r="N1000" s="805">
        <v>45747</v>
      </c>
      <c r="O1000" s="791">
        <f t="shared" si="34"/>
        <v>60.571428571428569</v>
      </c>
      <c r="P1000" s="790">
        <v>1</v>
      </c>
      <c r="Q1000" s="815" t="s">
        <v>3175</v>
      </c>
      <c r="R1000" s="95">
        <f t="shared" si="33"/>
        <v>1</v>
      </c>
      <c r="S1000" s="794" t="str">
        <f t="array" aca="1" ref="S1000" ca="1">IF(ISNUMBER(R1000),IF(R1000=100%,"CUMPLIDA",IF(AND(ISNUMBER(N1000),ISNUMBER(INDIRECT("FECHA_"&amp;$B1000,1))), IF(N1000&lt;=INDIRECT("FECHA_"&amp;$B1000,1),"INCUMPLIDA","PROCESO"), "VERIFICAR FECHA")),"SIN VALOR AVANCE")</f>
        <v>CUMPLIDA</v>
      </c>
    </row>
    <row r="1001" spans="1:19" ht="75.75" customHeight="1">
      <c r="A1001" s="846" t="s">
        <v>19</v>
      </c>
      <c r="B1001" s="785" t="s">
        <v>13</v>
      </c>
      <c r="C1001" s="807"/>
      <c r="D1001" s="807"/>
      <c r="E1001" s="801"/>
      <c r="F1001" s="802"/>
      <c r="G1001" s="801"/>
      <c r="H1001" s="801" t="s">
        <v>3272</v>
      </c>
      <c r="I1001" s="803" t="s">
        <v>841</v>
      </c>
      <c r="J1001" s="789" t="s">
        <v>841</v>
      </c>
      <c r="K1001" s="789" t="s">
        <v>842</v>
      </c>
      <c r="L1001" s="804">
        <v>1</v>
      </c>
      <c r="M1001" s="805">
        <v>45323</v>
      </c>
      <c r="N1001" s="805">
        <v>45747</v>
      </c>
      <c r="O1001" s="791">
        <f t="shared" si="34"/>
        <v>60.571428571428569</v>
      </c>
      <c r="P1001" s="790">
        <v>1</v>
      </c>
      <c r="Q1001" s="815" t="s">
        <v>3010</v>
      </c>
      <c r="R1001" s="95">
        <f t="shared" si="33"/>
        <v>1</v>
      </c>
      <c r="S1001" s="794" t="str">
        <f t="array" aca="1" ref="S1001" ca="1">IF(ISNUMBER(R1001),IF(R1001=100%,"CUMPLIDA",IF(AND(ISNUMBER(N1001),ISNUMBER(INDIRECT("FECHA_"&amp;$B1001,1))), IF(N1001&lt;=INDIRECT("FECHA_"&amp;$B1001,1),"INCUMPLIDA","PROCESO"), "VERIFICAR FECHA")),"SIN VALOR AVANCE")</f>
        <v>CUMPLIDA</v>
      </c>
    </row>
    <row r="1002" spans="1:19" ht="75.75">
      <c r="A1002" s="846" t="s">
        <v>19</v>
      </c>
      <c r="B1002" s="785" t="s">
        <v>13</v>
      </c>
      <c r="C1002" s="807"/>
      <c r="D1002" s="807"/>
      <c r="E1002" s="801"/>
      <c r="F1002" s="802"/>
      <c r="G1002" s="801"/>
      <c r="H1002" s="801" t="s">
        <v>3272</v>
      </c>
      <c r="I1002" s="803" t="s">
        <v>844</v>
      </c>
      <c r="J1002" s="789" t="s">
        <v>845</v>
      </c>
      <c r="K1002" s="789" t="s">
        <v>846</v>
      </c>
      <c r="L1002" s="804">
        <v>1</v>
      </c>
      <c r="M1002" s="805">
        <v>45231</v>
      </c>
      <c r="N1002" s="805">
        <v>45747</v>
      </c>
      <c r="O1002" s="791">
        <f t="shared" si="34"/>
        <v>73.714285714285708</v>
      </c>
      <c r="P1002" s="790">
        <v>1</v>
      </c>
      <c r="Q1002" s="815" t="s">
        <v>3010</v>
      </c>
      <c r="R1002" s="95">
        <f t="shared" si="33"/>
        <v>1</v>
      </c>
      <c r="S1002" s="794" t="str">
        <f t="array" aca="1" ref="S1002" ca="1">IF(ISNUMBER(R1002),IF(R1002=100%,"CUMPLIDA",IF(AND(ISNUMBER(N1002),ISNUMBER(INDIRECT("FECHA_"&amp;$B1002,1))), IF(N1002&lt;=INDIRECT("FECHA_"&amp;$B1002,1),"INCUMPLIDA","PROCESO"), "VERIFICAR FECHA")),"SIN VALOR AVANCE")</f>
        <v>CUMPLIDA</v>
      </c>
    </row>
    <row r="1003" spans="1:19" ht="150.75">
      <c r="A1003" s="846" t="s">
        <v>19</v>
      </c>
      <c r="B1003" s="785" t="s">
        <v>13</v>
      </c>
      <c r="C1003" s="807"/>
      <c r="D1003" s="807"/>
      <c r="E1003" s="801"/>
      <c r="F1003" s="802"/>
      <c r="G1003" s="801"/>
      <c r="H1003" s="801" t="s">
        <v>3272</v>
      </c>
      <c r="I1003" s="803" t="s">
        <v>847</v>
      </c>
      <c r="J1003" s="789" t="s">
        <v>847</v>
      </c>
      <c r="K1003" s="789" t="s">
        <v>1865</v>
      </c>
      <c r="L1003" s="804">
        <v>1</v>
      </c>
      <c r="M1003" s="805">
        <v>45323</v>
      </c>
      <c r="N1003" s="805">
        <v>45747</v>
      </c>
      <c r="O1003" s="791">
        <f t="shared" si="34"/>
        <v>60.571428571428569</v>
      </c>
      <c r="P1003" s="790">
        <v>1</v>
      </c>
      <c r="Q1003" s="815" t="s">
        <v>3175</v>
      </c>
      <c r="R1003" s="95">
        <f t="shared" si="33"/>
        <v>1</v>
      </c>
      <c r="S1003" s="794" t="str">
        <f t="array" aca="1" ref="S1003" ca="1">IF(ISNUMBER(R1003),IF(R1003=100%,"CUMPLIDA",IF(AND(ISNUMBER(N1003),ISNUMBER(INDIRECT("FECHA_"&amp;$B1003,1))), IF(N1003&lt;=INDIRECT("FECHA_"&amp;$B1003,1),"INCUMPLIDA","PROCESO"), "VERIFICAR FECHA")),"SIN VALOR AVANCE")</f>
        <v>CUMPLIDA</v>
      </c>
    </row>
    <row r="1004" spans="1:19" ht="75.75">
      <c r="A1004" s="846" t="s">
        <v>19</v>
      </c>
      <c r="B1004" s="785" t="s">
        <v>13</v>
      </c>
      <c r="C1004" s="807"/>
      <c r="D1004" s="807"/>
      <c r="E1004" s="801"/>
      <c r="F1004" s="802"/>
      <c r="G1004" s="801"/>
      <c r="H1004" s="801" t="s">
        <v>3272</v>
      </c>
      <c r="I1004" s="803" t="s">
        <v>2025</v>
      </c>
      <c r="J1004" s="789" t="s">
        <v>2025</v>
      </c>
      <c r="K1004" s="789" t="s">
        <v>850</v>
      </c>
      <c r="L1004" s="804">
        <v>1</v>
      </c>
      <c r="M1004" s="805">
        <v>45231</v>
      </c>
      <c r="N1004" s="805">
        <v>45747</v>
      </c>
      <c r="O1004" s="791">
        <f t="shared" si="34"/>
        <v>73.714285714285708</v>
      </c>
      <c r="P1004" s="790">
        <v>1</v>
      </c>
      <c r="Q1004" s="815" t="s">
        <v>3010</v>
      </c>
      <c r="R1004" s="95">
        <f t="shared" si="33"/>
        <v>1</v>
      </c>
      <c r="S1004" s="794" t="str">
        <f t="array" aca="1" ref="S1004" ca="1">IF(ISNUMBER(R1004),IF(R1004=100%,"CUMPLIDA",IF(AND(ISNUMBER(N1004),ISNUMBER(INDIRECT("FECHA_"&amp;$B1004,1))), IF(N1004&lt;=INDIRECT("FECHA_"&amp;$B1004,1),"INCUMPLIDA","PROCESO"), "VERIFICAR FECHA")),"SIN VALOR AVANCE")</f>
        <v>CUMPLIDA</v>
      </c>
    </row>
    <row r="1005" spans="1:19" ht="225.75">
      <c r="A1005" s="846" t="s">
        <v>19</v>
      </c>
      <c r="B1005" s="785" t="s">
        <v>13</v>
      </c>
      <c r="C1005" s="807"/>
      <c r="D1005" s="807"/>
      <c r="E1005" s="801"/>
      <c r="F1005" s="802"/>
      <c r="G1005" s="801"/>
      <c r="H1005" s="801" t="s">
        <v>3272</v>
      </c>
      <c r="I1005" s="803" t="s">
        <v>2026</v>
      </c>
      <c r="J1005" s="789" t="s">
        <v>2026</v>
      </c>
      <c r="K1005" s="789" t="s">
        <v>977</v>
      </c>
      <c r="L1005" s="804">
        <v>1</v>
      </c>
      <c r="M1005" s="805">
        <v>45231</v>
      </c>
      <c r="N1005" s="805">
        <v>45808</v>
      </c>
      <c r="O1005" s="791">
        <f t="shared" si="34"/>
        <v>82.428571428571431</v>
      </c>
      <c r="P1005" s="790">
        <v>1</v>
      </c>
      <c r="Q1005" s="815" t="s">
        <v>3174</v>
      </c>
      <c r="R1005" s="95">
        <f t="shared" si="33"/>
        <v>1</v>
      </c>
      <c r="S1005" s="794" t="str">
        <f t="array" aca="1" ref="S1005" ca="1">IF(ISNUMBER(R1005),IF(R1005=100%,"CUMPLIDA",IF(AND(ISNUMBER(N1005),ISNUMBER(INDIRECT("FECHA_"&amp;$B1005,1))), IF(N1005&lt;=INDIRECT("FECHA_"&amp;$B1005,1),"INCUMPLIDA","PROCESO"), "VERIFICAR FECHA")),"SIN VALOR AVANCE")</f>
        <v>CUMPLIDA</v>
      </c>
    </row>
    <row r="1006" spans="1:19" ht="75.75">
      <c r="A1006" s="846" t="s">
        <v>19</v>
      </c>
      <c r="B1006" s="785" t="s">
        <v>13</v>
      </c>
      <c r="C1006" s="807" t="s">
        <v>3161</v>
      </c>
      <c r="D1006" s="807" t="s">
        <v>1417</v>
      </c>
      <c r="E1006" s="801"/>
      <c r="F1006" s="802"/>
      <c r="G1006" s="801"/>
      <c r="H1006" s="801" t="s">
        <v>3272</v>
      </c>
      <c r="I1006" s="803" t="s">
        <v>854</v>
      </c>
      <c r="J1006" s="789" t="s">
        <v>421</v>
      </c>
      <c r="K1006" s="789" t="s">
        <v>855</v>
      </c>
      <c r="L1006" s="804">
        <v>12</v>
      </c>
      <c r="M1006" s="805">
        <v>46024</v>
      </c>
      <c r="N1006" s="805">
        <v>47118</v>
      </c>
      <c r="O1006" s="791">
        <f t="shared" si="34"/>
        <v>156.28571428571428</v>
      </c>
      <c r="P1006" s="790">
        <v>0</v>
      </c>
      <c r="Q1006" s="815" t="s">
        <v>3010</v>
      </c>
      <c r="R1006" s="95">
        <f t="shared" si="33"/>
        <v>0</v>
      </c>
      <c r="S1006" s="794" t="str">
        <f t="array" aca="1" ref="S1006" ca="1">IF(ISNUMBER(R1006),IF(R1006=100%,"CUMPLIDA",IF(AND(ISNUMBER(N1006),ISNUMBER(INDIRECT("FECHA_"&amp;$B1006,1))), IF(N1006&lt;=INDIRECT("FECHA_"&amp;$B1006,1),"INCUMPLIDA","PROCESO"), "VERIFICAR FECHA")),"SIN VALOR AVANCE")</f>
        <v>PROCESO</v>
      </c>
    </row>
    <row r="1007" spans="1:19" ht="180.75" customHeight="1">
      <c r="A1007" s="846" t="s">
        <v>19</v>
      </c>
      <c r="B1007" s="785" t="s">
        <v>13</v>
      </c>
      <c r="C1007" s="807" t="s">
        <v>3161</v>
      </c>
      <c r="D1007" s="807" t="s">
        <v>1417</v>
      </c>
      <c r="E1007" s="801"/>
      <c r="F1007" s="802"/>
      <c r="G1007" s="801"/>
      <c r="H1007" s="801" t="s">
        <v>3272</v>
      </c>
      <c r="I1007" s="803" t="s">
        <v>857</v>
      </c>
      <c r="J1007" s="789" t="s">
        <v>425</v>
      </c>
      <c r="K1007" s="789" t="s">
        <v>426</v>
      </c>
      <c r="L1007" s="804">
        <v>1</v>
      </c>
      <c r="M1007" s="805">
        <v>46024</v>
      </c>
      <c r="N1007" s="805">
        <v>47118</v>
      </c>
      <c r="O1007" s="791">
        <f t="shared" si="34"/>
        <v>156.28571428571428</v>
      </c>
      <c r="P1007" s="790">
        <v>0</v>
      </c>
      <c r="Q1007" s="815" t="s">
        <v>3175</v>
      </c>
      <c r="R1007" s="95">
        <f t="shared" si="33"/>
        <v>0</v>
      </c>
      <c r="S1007" s="794" t="str">
        <f t="array" aca="1" ref="S1007" ca="1">IF(ISNUMBER(R1007),IF(R1007=100%,"CUMPLIDA",IF(AND(ISNUMBER(N1007),ISNUMBER(INDIRECT("FECHA_"&amp;$B1007,1))), IF(N1007&lt;=INDIRECT("FECHA_"&amp;$B1007,1),"INCUMPLIDA","PROCESO"), "VERIFICAR FECHA")),"SIN VALOR AVANCE")</f>
        <v>PROCESO</v>
      </c>
    </row>
    <row r="1008" spans="1:19" ht="75.75" customHeight="1">
      <c r="A1008" s="846" t="s">
        <v>19</v>
      </c>
      <c r="B1008" s="785" t="s">
        <v>13</v>
      </c>
      <c r="C1008" s="807" t="s">
        <v>3161</v>
      </c>
      <c r="D1008" s="807" t="s">
        <v>1417</v>
      </c>
      <c r="E1008" s="801"/>
      <c r="F1008" s="802"/>
      <c r="G1008" s="801"/>
      <c r="H1008" s="801" t="s">
        <v>3272</v>
      </c>
      <c r="I1008" s="803" t="s">
        <v>858</v>
      </c>
      <c r="J1008" s="789" t="s">
        <v>428</v>
      </c>
      <c r="K1008" s="789" t="s">
        <v>429</v>
      </c>
      <c r="L1008" s="804">
        <v>2</v>
      </c>
      <c r="M1008" s="805">
        <v>46024</v>
      </c>
      <c r="N1008" s="805">
        <v>47118</v>
      </c>
      <c r="O1008" s="791">
        <f t="shared" si="34"/>
        <v>156.28571428571428</v>
      </c>
      <c r="P1008" s="790">
        <v>0</v>
      </c>
      <c r="Q1008" s="815" t="s">
        <v>3174</v>
      </c>
      <c r="R1008" s="95">
        <f t="shared" si="33"/>
        <v>0</v>
      </c>
      <c r="S1008" s="794" t="str">
        <f t="array" aca="1" ref="S1008" ca="1">IF(ISNUMBER(R1008),IF(R1008=100%,"CUMPLIDA",IF(AND(ISNUMBER(N1008),ISNUMBER(INDIRECT("FECHA_"&amp;$B1008,1))), IF(N1008&lt;=INDIRECT("FECHA_"&amp;$B1008,1),"INCUMPLIDA","PROCESO"), "VERIFICAR FECHA")),"SIN VALOR AVANCE")</f>
        <v>PROCESO</v>
      </c>
    </row>
    <row r="1009" spans="1:19" ht="105.75">
      <c r="A1009" s="846" t="s">
        <v>19</v>
      </c>
      <c r="B1009" s="785" t="s">
        <v>13</v>
      </c>
      <c r="C1009" s="807" t="s">
        <v>3161</v>
      </c>
      <c r="D1009" s="807" t="s">
        <v>1417</v>
      </c>
      <c r="E1009" s="801"/>
      <c r="F1009" s="802"/>
      <c r="G1009" s="801"/>
      <c r="H1009" s="801" t="s">
        <v>3272</v>
      </c>
      <c r="I1009" s="803" t="s">
        <v>3246</v>
      </c>
      <c r="J1009" s="789" t="s">
        <v>3177</v>
      </c>
      <c r="K1009" s="789" t="s">
        <v>3178</v>
      </c>
      <c r="L1009" s="790">
        <v>1</v>
      </c>
      <c r="M1009" s="806">
        <v>44927</v>
      </c>
      <c r="N1009" s="806">
        <v>45016</v>
      </c>
      <c r="O1009" s="791">
        <f t="shared" si="34"/>
        <v>12.714285714285714</v>
      </c>
      <c r="P1009" s="790">
        <v>1</v>
      </c>
      <c r="Q1009" s="789" t="s">
        <v>3274</v>
      </c>
      <c r="R1009" s="95">
        <f t="shared" si="33"/>
        <v>1</v>
      </c>
      <c r="S1009" s="794" t="str">
        <f t="array" aca="1" ref="S1009" ca="1">IF(ISNUMBER(R1009),IF(R1009=100%,"CUMPLIDA",IF(AND(ISNUMBER(N1009),ISNUMBER(INDIRECT("FECHA_"&amp;$B1009,1))), IF(N1009&lt;=INDIRECT("FECHA_"&amp;$B1009,1),"INCUMPLIDA","PROCESO"), "VERIFICAR FECHA")),"SIN VALOR AVANCE")</f>
        <v>CUMPLIDA</v>
      </c>
    </row>
    <row r="1010" spans="1:19" ht="165.75">
      <c r="A1010" s="846" t="s">
        <v>19</v>
      </c>
      <c r="B1010" s="785" t="s">
        <v>13</v>
      </c>
      <c r="C1010" s="807" t="s">
        <v>3161</v>
      </c>
      <c r="D1010" s="807" t="s">
        <v>1417</v>
      </c>
      <c r="E1010" s="801"/>
      <c r="F1010" s="802"/>
      <c r="G1010" s="801"/>
      <c r="H1010" s="801" t="s">
        <v>3272</v>
      </c>
      <c r="I1010" s="803" t="s">
        <v>3246</v>
      </c>
      <c r="J1010" s="789" t="s">
        <v>3247</v>
      </c>
      <c r="K1010" s="789" t="s">
        <v>1933</v>
      </c>
      <c r="L1010" s="790">
        <v>1</v>
      </c>
      <c r="M1010" s="806">
        <v>45017</v>
      </c>
      <c r="N1010" s="806">
        <v>45138</v>
      </c>
      <c r="O1010" s="791">
        <f t="shared" si="34"/>
        <v>17.285714285714285</v>
      </c>
      <c r="P1010" s="790">
        <v>1</v>
      </c>
      <c r="Q1010" s="789" t="s">
        <v>3275</v>
      </c>
      <c r="R1010" s="95">
        <f t="shared" si="33"/>
        <v>1</v>
      </c>
      <c r="S1010" s="794" t="str">
        <f t="array" aca="1" ref="S1010" ca="1">IF(ISNUMBER(R1010),IF(R1010=100%,"CUMPLIDA",IF(AND(ISNUMBER(N1010),ISNUMBER(INDIRECT("FECHA_"&amp;$B1010,1))), IF(N1010&lt;=INDIRECT("FECHA_"&amp;$B1010,1),"INCUMPLIDA","PROCESO"), "VERIFICAR FECHA")),"SIN VALOR AVANCE")</f>
        <v>CUMPLIDA</v>
      </c>
    </row>
    <row r="1011" spans="1:19" ht="75.75" customHeight="1">
      <c r="A1011" s="846" t="s">
        <v>19</v>
      </c>
      <c r="B1011" s="785" t="s">
        <v>13</v>
      </c>
      <c r="C1011" s="807" t="s">
        <v>3161</v>
      </c>
      <c r="D1011" s="807" t="s">
        <v>1417</v>
      </c>
      <c r="E1011" s="801"/>
      <c r="F1011" s="802"/>
      <c r="G1011" s="801"/>
      <c r="H1011" s="801" t="s">
        <v>3272</v>
      </c>
      <c r="I1011" s="803" t="s">
        <v>3192</v>
      </c>
      <c r="J1011" s="789" t="s">
        <v>3193</v>
      </c>
      <c r="K1011" s="789" t="s">
        <v>346</v>
      </c>
      <c r="L1011" s="790">
        <v>12</v>
      </c>
      <c r="M1011" s="806">
        <v>44958</v>
      </c>
      <c r="N1011" s="806">
        <v>45323</v>
      </c>
      <c r="O1011" s="791">
        <f t="shared" si="34"/>
        <v>52.142857142857146</v>
      </c>
      <c r="P1011" s="790">
        <v>12</v>
      </c>
      <c r="Q1011" s="789" t="s">
        <v>3276</v>
      </c>
      <c r="R1011" s="95">
        <f t="shared" si="33"/>
        <v>1</v>
      </c>
      <c r="S1011" s="794" t="str">
        <f t="array" aca="1" ref="S1011" ca="1">IF(ISNUMBER(R1011),IF(R1011=100%,"CUMPLIDA",IF(AND(ISNUMBER(N1011),ISNUMBER(INDIRECT("FECHA_"&amp;$B1011,1))), IF(N1011&lt;=INDIRECT("FECHA_"&amp;$B1011,1),"INCUMPLIDA","PROCESO"), "VERIFICAR FECHA")),"SIN VALOR AVANCE")</f>
        <v>CUMPLIDA</v>
      </c>
    </row>
    <row r="1012" spans="1:19" ht="75.75" customHeight="1">
      <c r="A1012" s="846" t="s">
        <v>19</v>
      </c>
      <c r="B1012" s="785" t="s">
        <v>13</v>
      </c>
      <c r="C1012" s="807" t="s">
        <v>3161</v>
      </c>
      <c r="D1012" s="807" t="s">
        <v>1417</v>
      </c>
      <c r="E1012" s="801" t="s">
        <v>3277</v>
      </c>
      <c r="F1012" s="802" t="s">
        <v>684</v>
      </c>
      <c r="G1012" s="801"/>
      <c r="H1012" s="801" t="s">
        <v>3278</v>
      </c>
      <c r="I1012" s="803" t="s">
        <v>3214</v>
      </c>
      <c r="J1012" s="789" t="s">
        <v>3170</v>
      </c>
      <c r="K1012" s="789" t="s">
        <v>3171</v>
      </c>
      <c r="L1012" s="790">
        <v>3</v>
      </c>
      <c r="M1012" s="806">
        <v>44958</v>
      </c>
      <c r="N1012" s="806">
        <v>45323</v>
      </c>
      <c r="O1012" s="791">
        <f t="shared" si="34"/>
        <v>52.142857142857146</v>
      </c>
      <c r="P1012" s="790">
        <v>3</v>
      </c>
      <c r="Q1012" s="789" t="s">
        <v>3279</v>
      </c>
      <c r="R1012" s="95">
        <f t="shared" si="33"/>
        <v>1</v>
      </c>
      <c r="S1012" s="794" t="str">
        <f t="array" aca="1" ref="S1012" ca="1">IF(ISNUMBER(R1012),IF(R1012=100%,"CUMPLIDA",IF(AND(ISNUMBER(N1012),ISNUMBER(INDIRECT("FECHA_"&amp;$B1012,1))), IF(N1012&lt;=INDIRECT("FECHA_"&amp;$B1012,1),"INCUMPLIDA","PROCESO"), "VERIFICAR FECHA")),"SIN VALOR AVANCE")</f>
        <v>CUMPLIDA</v>
      </c>
    </row>
    <row r="1013" spans="1:19" ht="75.75">
      <c r="A1013" s="846" t="s">
        <v>19</v>
      </c>
      <c r="B1013" s="785" t="s">
        <v>13</v>
      </c>
      <c r="C1013" s="807"/>
      <c r="D1013" s="807"/>
      <c r="E1013" s="801"/>
      <c r="F1013" s="802"/>
      <c r="G1013" s="801"/>
      <c r="H1013" s="801" t="s">
        <v>3278</v>
      </c>
      <c r="I1013" s="803" t="s">
        <v>3173</v>
      </c>
      <c r="J1013" s="861" t="s">
        <v>831</v>
      </c>
      <c r="K1013" s="789" t="s">
        <v>832</v>
      </c>
      <c r="L1013" s="790">
        <v>1</v>
      </c>
      <c r="M1013" s="806">
        <v>45231</v>
      </c>
      <c r="N1013" s="806">
        <v>45504</v>
      </c>
      <c r="O1013" s="791">
        <f t="shared" si="34"/>
        <v>39</v>
      </c>
      <c r="P1013" s="790">
        <v>1</v>
      </c>
      <c r="Q1013" s="815" t="s">
        <v>2021</v>
      </c>
      <c r="R1013" s="95">
        <f t="shared" si="33"/>
        <v>1</v>
      </c>
      <c r="S1013" s="794" t="str">
        <f t="array" aca="1" ref="S1013" ca="1">IF(ISNUMBER(R1013),IF(R1013=100%,"CUMPLIDA",IF(AND(ISNUMBER(N1013),ISNUMBER(INDIRECT("FECHA_"&amp;$B1013,1))), IF(N1013&lt;=INDIRECT("FECHA_"&amp;$B1013,1),"INCUMPLIDA","PROCESO"), "VERIFICAR FECHA")),"SIN VALOR AVANCE")</f>
        <v>CUMPLIDA</v>
      </c>
    </row>
    <row r="1014" spans="1:19" ht="75.75" customHeight="1">
      <c r="A1014" s="846" t="s">
        <v>19</v>
      </c>
      <c r="B1014" s="785" t="s">
        <v>13</v>
      </c>
      <c r="C1014" s="807"/>
      <c r="D1014" s="807"/>
      <c r="E1014" s="801"/>
      <c r="F1014" s="802"/>
      <c r="G1014" s="801"/>
      <c r="H1014" s="801" t="s">
        <v>3278</v>
      </c>
      <c r="I1014" s="803" t="s">
        <v>3173</v>
      </c>
      <c r="J1014" s="861" t="s">
        <v>834</v>
      </c>
      <c r="K1014" s="789" t="s">
        <v>835</v>
      </c>
      <c r="L1014" s="790">
        <v>1</v>
      </c>
      <c r="M1014" s="806">
        <v>45231</v>
      </c>
      <c r="N1014" s="806">
        <v>45504</v>
      </c>
      <c r="O1014" s="791">
        <f t="shared" si="34"/>
        <v>39</v>
      </c>
      <c r="P1014" s="790">
        <v>1</v>
      </c>
      <c r="Q1014" s="815" t="s">
        <v>3174</v>
      </c>
      <c r="R1014" s="95">
        <f t="shared" si="33"/>
        <v>1</v>
      </c>
      <c r="S1014" s="794" t="str">
        <f t="array" aca="1" ref="S1014" ca="1">IF(ISNUMBER(R1014),IF(R1014=100%,"CUMPLIDA",IF(AND(ISNUMBER(N1014),ISNUMBER(INDIRECT("FECHA_"&amp;$B1014,1))), IF(N1014&lt;=INDIRECT("FECHA_"&amp;$B1014,1),"INCUMPLIDA","PROCESO"), "VERIFICAR FECHA")),"SIN VALOR AVANCE")</f>
        <v>CUMPLIDA</v>
      </c>
    </row>
    <row r="1015" spans="1:19" ht="150.75">
      <c r="A1015" s="846" t="s">
        <v>19</v>
      </c>
      <c r="B1015" s="785" t="s">
        <v>13</v>
      </c>
      <c r="C1015" s="807"/>
      <c r="D1015" s="807"/>
      <c r="E1015" s="801"/>
      <c r="F1015" s="802"/>
      <c r="G1015" s="801"/>
      <c r="H1015" s="801" t="s">
        <v>3278</v>
      </c>
      <c r="I1015" s="803" t="s">
        <v>837</v>
      </c>
      <c r="J1015" s="789" t="s">
        <v>838</v>
      </c>
      <c r="K1015" s="789" t="s">
        <v>839</v>
      </c>
      <c r="L1015" s="804">
        <v>1</v>
      </c>
      <c r="M1015" s="805">
        <v>45323</v>
      </c>
      <c r="N1015" s="805">
        <v>45747</v>
      </c>
      <c r="O1015" s="791">
        <f t="shared" si="34"/>
        <v>60.571428571428569</v>
      </c>
      <c r="P1015" s="790">
        <v>1</v>
      </c>
      <c r="Q1015" s="815" t="s">
        <v>3175</v>
      </c>
      <c r="R1015" s="95">
        <f t="shared" si="33"/>
        <v>1</v>
      </c>
      <c r="S1015" s="794" t="str">
        <f t="array" aca="1" ref="S1015" ca="1">IF(ISNUMBER(R1015),IF(R1015=100%,"CUMPLIDA",IF(AND(ISNUMBER(N1015),ISNUMBER(INDIRECT("FECHA_"&amp;$B1015,1))), IF(N1015&lt;=INDIRECT("FECHA_"&amp;$B1015,1),"INCUMPLIDA","PROCESO"), "VERIFICAR FECHA")),"SIN VALOR AVANCE")</f>
        <v>CUMPLIDA</v>
      </c>
    </row>
    <row r="1016" spans="1:19" ht="75.75" customHeight="1">
      <c r="A1016" s="846" t="s">
        <v>19</v>
      </c>
      <c r="B1016" s="785" t="s">
        <v>13</v>
      </c>
      <c r="C1016" s="807"/>
      <c r="D1016" s="807"/>
      <c r="E1016" s="801"/>
      <c r="F1016" s="802"/>
      <c r="G1016" s="801"/>
      <c r="H1016" s="801" t="s">
        <v>3278</v>
      </c>
      <c r="I1016" s="803" t="s">
        <v>841</v>
      </c>
      <c r="J1016" s="789" t="s">
        <v>841</v>
      </c>
      <c r="K1016" s="789" t="s">
        <v>842</v>
      </c>
      <c r="L1016" s="804">
        <v>1</v>
      </c>
      <c r="M1016" s="805">
        <v>45323</v>
      </c>
      <c r="N1016" s="805">
        <v>45747</v>
      </c>
      <c r="O1016" s="791">
        <f t="shared" si="34"/>
        <v>60.571428571428569</v>
      </c>
      <c r="P1016" s="790">
        <v>1</v>
      </c>
      <c r="Q1016" s="815" t="s">
        <v>3010</v>
      </c>
      <c r="R1016" s="95">
        <f t="shared" si="33"/>
        <v>1</v>
      </c>
      <c r="S1016" s="794" t="str">
        <f t="array" aca="1" ref="S1016" ca="1">IF(ISNUMBER(R1016),IF(R1016=100%,"CUMPLIDA",IF(AND(ISNUMBER(N1016),ISNUMBER(INDIRECT("FECHA_"&amp;$B1016,1))), IF(N1016&lt;=INDIRECT("FECHA_"&amp;$B1016,1),"INCUMPLIDA","PROCESO"), "VERIFICAR FECHA")),"SIN VALOR AVANCE")</f>
        <v>CUMPLIDA</v>
      </c>
    </row>
    <row r="1017" spans="1:19" ht="75.75">
      <c r="A1017" s="846" t="s">
        <v>19</v>
      </c>
      <c r="B1017" s="785" t="s">
        <v>13</v>
      </c>
      <c r="C1017" s="807"/>
      <c r="D1017" s="807"/>
      <c r="E1017" s="801"/>
      <c r="F1017" s="802"/>
      <c r="G1017" s="801"/>
      <c r="H1017" s="801" t="s">
        <v>3278</v>
      </c>
      <c r="I1017" s="803" t="s">
        <v>844</v>
      </c>
      <c r="J1017" s="789" t="s">
        <v>845</v>
      </c>
      <c r="K1017" s="789" t="s">
        <v>846</v>
      </c>
      <c r="L1017" s="804">
        <v>1</v>
      </c>
      <c r="M1017" s="805">
        <v>45231</v>
      </c>
      <c r="N1017" s="805">
        <v>45747</v>
      </c>
      <c r="O1017" s="791">
        <f t="shared" si="34"/>
        <v>73.714285714285708</v>
      </c>
      <c r="P1017" s="790">
        <v>1</v>
      </c>
      <c r="Q1017" s="815" t="s">
        <v>3010</v>
      </c>
      <c r="R1017" s="95">
        <f t="shared" si="33"/>
        <v>1</v>
      </c>
      <c r="S1017" s="794" t="str">
        <f t="array" aca="1" ref="S1017" ca="1">IF(ISNUMBER(R1017),IF(R1017=100%,"CUMPLIDA",IF(AND(ISNUMBER(N1017),ISNUMBER(INDIRECT("FECHA_"&amp;$B1017,1))), IF(N1017&lt;=INDIRECT("FECHA_"&amp;$B1017,1),"INCUMPLIDA","PROCESO"), "VERIFICAR FECHA")),"SIN VALOR AVANCE")</f>
        <v>CUMPLIDA</v>
      </c>
    </row>
    <row r="1018" spans="1:19" ht="150.75">
      <c r="A1018" s="846" t="s">
        <v>19</v>
      </c>
      <c r="B1018" s="785" t="s">
        <v>13</v>
      </c>
      <c r="C1018" s="807"/>
      <c r="D1018" s="807"/>
      <c r="E1018" s="801"/>
      <c r="F1018" s="802"/>
      <c r="G1018" s="801"/>
      <c r="H1018" s="801" t="s">
        <v>3278</v>
      </c>
      <c r="I1018" s="803" t="s">
        <v>847</v>
      </c>
      <c r="J1018" s="789" t="s">
        <v>847</v>
      </c>
      <c r="K1018" s="789" t="s">
        <v>1865</v>
      </c>
      <c r="L1018" s="804">
        <v>1</v>
      </c>
      <c r="M1018" s="805">
        <v>45323</v>
      </c>
      <c r="N1018" s="805">
        <v>45747</v>
      </c>
      <c r="O1018" s="791">
        <f t="shared" si="34"/>
        <v>60.571428571428569</v>
      </c>
      <c r="P1018" s="790">
        <v>1</v>
      </c>
      <c r="Q1018" s="815" t="s">
        <v>3175</v>
      </c>
      <c r="R1018" s="95">
        <f t="shared" si="33"/>
        <v>1</v>
      </c>
      <c r="S1018" s="794" t="str">
        <f t="array" aca="1" ref="S1018" ca="1">IF(ISNUMBER(R1018),IF(R1018=100%,"CUMPLIDA",IF(AND(ISNUMBER(N1018),ISNUMBER(INDIRECT("FECHA_"&amp;$B1018,1))), IF(N1018&lt;=INDIRECT("FECHA_"&amp;$B1018,1),"INCUMPLIDA","PROCESO"), "VERIFICAR FECHA")),"SIN VALOR AVANCE")</f>
        <v>CUMPLIDA</v>
      </c>
    </row>
    <row r="1019" spans="1:19" ht="105.75" customHeight="1">
      <c r="A1019" s="846" t="s">
        <v>19</v>
      </c>
      <c r="B1019" s="785" t="s">
        <v>13</v>
      </c>
      <c r="C1019" s="807"/>
      <c r="D1019" s="807"/>
      <c r="E1019" s="801"/>
      <c r="F1019" s="802"/>
      <c r="G1019" s="801"/>
      <c r="H1019" s="801" t="s">
        <v>3278</v>
      </c>
      <c r="I1019" s="803" t="s">
        <v>2025</v>
      </c>
      <c r="J1019" s="789" t="s">
        <v>2025</v>
      </c>
      <c r="K1019" s="789" t="s">
        <v>850</v>
      </c>
      <c r="L1019" s="804">
        <v>1</v>
      </c>
      <c r="M1019" s="805">
        <v>45231</v>
      </c>
      <c r="N1019" s="805">
        <v>45747</v>
      </c>
      <c r="O1019" s="791">
        <f t="shared" si="34"/>
        <v>73.714285714285708</v>
      </c>
      <c r="P1019" s="790">
        <v>1</v>
      </c>
      <c r="Q1019" s="815" t="s">
        <v>3010</v>
      </c>
      <c r="R1019" s="95">
        <f t="shared" si="33"/>
        <v>1</v>
      </c>
      <c r="S1019" s="794" t="str">
        <f t="array" aca="1" ref="S1019" ca="1">IF(ISNUMBER(R1019),IF(R1019=100%,"CUMPLIDA",IF(AND(ISNUMBER(N1019),ISNUMBER(INDIRECT("FECHA_"&amp;$B1019,1))), IF(N1019&lt;=INDIRECT("FECHA_"&amp;$B1019,1),"INCUMPLIDA","PROCESO"), "VERIFICAR FECHA")),"SIN VALOR AVANCE")</f>
        <v>CUMPLIDA</v>
      </c>
    </row>
    <row r="1020" spans="1:19" ht="225.75">
      <c r="A1020" s="846" t="s">
        <v>19</v>
      </c>
      <c r="B1020" s="785" t="s">
        <v>13</v>
      </c>
      <c r="C1020" s="807"/>
      <c r="D1020" s="807"/>
      <c r="E1020" s="801"/>
      <c r="F1020" s="802"/>
      <c r="G1020" s="801"/>
      <c r="H1020" s="801" t="s">
        <v>3278</v>
      </c>
      <c r="I1020" s="803" t="s">
        <v>2026</v>
      </c>
      <c r="J1020" s="789" t="s">
        <v>2026</v>
      </c>
      <c r="K1020" s="789" t="s">
        <v>977</v>
      </c>
      <c r="L1020" s="804">
        <v>1</v>
      </c>
      <c r="M1020" s="805">
        <v>45231</v>
      </c>
      <c r="N1020" s="805">
        <v>45808</v>
      </c>
      <c r="O1020" s="791">
        <f t="shared" si="34"/>
        <v>82.428571428571431</v>
      </c>
      <c r="P1020" s="790">
        <v>1</v>
      </c>
      <c r="Q1020" s="815" t="s">
        <v>3174</v>
      </c>
      <c r="R1020" s="95">
        <f t="shared" si="33"/>
        <v>1</v>
      </c>
      <c r="S1020" s="794" t="str">
        <f t="array" aca="1" ref="S1020" ca="1">IF(ISNUMBER(R1020),IF(R1020=100%,"CUMPLIDA",IF(AND(ISNUMBER(N1020),ISNUMBER(INDIRECT("FECHA_"&amp;$B1020,1))), IF(N1020&lt;=INDIRECT("FECHA_"&amp;$B1020,1),"INCUMPLIDA","PROCESO"), "VERIFICAR FECHA")),"SIN VALOR AVANCE")</f>
        <v>CUMPLIDA</v>
      </c>
    </row>
    <row r="1021" spans="1:19" ht="105.75" customHeight="1">
      <c r="A1021" s="846" t="s">
        <v>19</v>
      </c>
      <c r="B1021" s="785" t="s">
        <v>13</v>
      </c>
      <c r="C1021" s="807" t="s">
        <v>3161</v>
      </c>
      <c r="D1021" s="807" t="s">
        <v>1417</v>
      </c>
      <c r="E1021" s="801"/>
      <c r="F1021" s="802"/>
      <c r="G1021" s="801"/>
      <c r="H1021" s="801" t="s">
        <v>3278</v>
      </c>
      <c r="I1021" s="803" t="s">
        <v>854</v>
      </c>
      <c r="J1021" s="789" t="s">
        <v>421</v>
      </c>
      <c r="K1021" s="789" t="s">
        <v>855</v>
      </c>
      <c r="L1021" s="804">
        <v>12</v>
      </c>
      <c r="M1021" s="805">
        <v>46024</v>
      </c>
      <c r="N1021" s="805">
        <v>47118</v>
      </c>
      <c r="O1021" s="791">
        <f t="shared" si="34"/>
        <v>156.28571428571428</v>
      </c>
      <c r="P1021" s="790">
        <v>0</v>
      </c>
      <c r="Q1021" s="815" t="s">
        <v>3010</v>
      </c>
      <c r="R1021" s="95">
        <f t="shared" si="33"/>
        <v>0</v>
      </c>
      <c r="S1021" s="794" t="str">
        <f t="array" aca="1" ref="S1021" ca="1">IF(ISNUMBER(R1021),IF(R1021=100%,"CUMPLIDA",IF(AND(ISNUMBER(N1021),ISNUMBER(INDIRECT("FECHA_"&amp;$B1021,1))), IF(N1021&lt;=INDIRECT("FECHA_"&amp;$B1021,1),"INCUMPLIDA","PROCESO"), "VERIFICAR FECHA")),"SIN VALOR AVANCE")</f>
        <v>PROCESO</v>
      </c>
    </row>
    <row r="1022" spans="1:19" ht="105.75" customHeight="1">
      <c r="A1022" s="846" t="s">
        <v>19</v>
      </c>
      <c r="B1022" s="785" t="s">
        <v>13</v>
      </c>
      <c r="C1022" s="807" t="s">
        <v>3161</v>
      </c>
      <c r="D1022" s="807" t="s">
        <v>1417</v>
      </c>
      <c r="E1022" s="801"/>
      <c r="F1022" s="802"/>
      <c r="G1022" s="801"/>
      <c r="H1022" s="801" t="s">
        <v>3278</v>
      </c>
      <c r="I1022" s="803" t="s">
        <v>857</v>
      </c>
      <c r="J1022" s="789" t="s">
        <v>425</v>
      </c>
      <c r="K1022" s="789" t="s">
        <v>426</v>
      </c>
      <c r="L1022" s="804">
        <v>1</v>
      </c>
      <c r="M1022" s="805">
        <v>46024</v>
      </c>
      <c r="N1022" s="805">
        <v>47118</v>
      </c>
      <c r="O1022" s="791">
        <f t="shared" si="34"/>
        <v>156.28571428571428</v>
      </c>
      <c r="P1022" s="790">
        <v>0</v>
      </c>
      <c r="Q1022" s="815" t="s">
        <v>3175</v>
      </c>
      <c r="R1022" s="95">
        <f t="shared" si="33"/>
        <v>0</v>
      </c>
      <c r="S1022" s="794" t="str">
        <f t="array" aca="1" ref="S1022" ca="1">IF(ISNUMBER(R1022),IF(R1022=100%,"CUMPLIDA",IF(AND(ISNUMBER(N1022),ISNUMBER(INDIRECT("FECHA_"&amp;$B1022,1))), IF(N1022&lt;=INDIRECT("FECHA_"&amp;$B1022,1),"INCUMPLIDA","PROCESO"), "VERIFICAR FECHA")),"SIN VALOR AVANCE")</f>
        <v>PROCESO</v>
      </c>
    </row>
    <row r="1023" spans="1:19" ht="165.75" customHeight="1">
      <c r="A1023" s="846" t="s">
        <v>19</v>
      </c>
      <c r="B1023" s="785" t="s">
        <v>13</v>
      </c>
      <c r="C1023" s="807" t="s">
        <v>3161</v>
      </c>
      <c r="D1023" s="807" t="s">
        <v>1417</v>
      </c>
      <c r="E1023" s="801"/>
      <c r="F1023" s="802"/>
      <c r="G1023" s="801"/>
      <c r="H1023" s="801" t="s">
        <v>3278</v>
      </c>
      <c r="I1023" s="803" t="s">
        <v>858</v>
      </c>
      <c r="J1023" s="789" t="s">
        <v>428</v>
      </c>
      <c r="K1023" s="789" t="s">
        <v>429</v>
      </c>
      <c r="L1023" s="804">
        <v>2</v>
      </c>
      <c r="M1023" s="805">
        <v>46024</v>
      </c>
      <c r="N1023" s="805">
        <v>47118</v>
      </c>
      <c r="O1023" s="791">
        <f t="shared" si="34"/>
        <v>156.28571428571428</v>
      </c>
      <c r="P1023" s="790">
        <v>0</v>
      </c>
      <c r="Q1023" s="815" t="s">
        <v>3174</v>
      </c>
      <c r="R1023" s="95">
        <f t="shared" si="33"/>
        <v>0</v>
      </c>
      <c r="S1023" s="794" t="str">
        <f t="array" aca="1" ref="S1023" ca="1">IF(ISNUMBER(R1023),IF(R1023=100%,"CUMPLIDA",IF(AND(ISNUMBER(N1023),ISNUMBER(INDIRECT("FECHA_"&amp;$B1023,1))), IF(N1023&lt;=INDIRECT("FECHA_"&amp;$B1023,1),"INCUMPLIDA","PROCESO"), "VERIFICAR FECHA")),"SIN VALOR AVANCE")</f>
        <v>PROCESO</v>
      </c>
    </row>
    <row r="1024" spans="1:19" ht="75.75" customHeight="1">
      <c r="A1024" s="846" t="s">
        <v>19</v>
      </c>
      <c r="B1024" s="785" t="s">
        <v>13</v>
      </c>
      <c r="C1024" s="807" t="s">
        <v>3161</v>
      </c>
      <c r="D1024" s="807" t="s">
        <v>1417</v>
      </c>
      <c r="E1024" s="801"/>
      <c r="F1024" s="802"/>
      <c r="G1024" s="801"/>
      <c r="H1024" s="801" t="s">
        <v>3278</v>
      </c>
      <c r="I1024" s="803" t="s">
        <v>3176</v>
      </c>
      <c r="J1024" s="789" t="s">
        <v>3177</v>
      </c>
      <c r="K1024" s="789" t="s">
        <v>3178</v>
      </c>
      <c r="L1024" s="790">
        <v>1</v>
      </c>
      <c r="M1024" s="806">
        <v>44927</v>
      </c>
      <c r="N1024" s="806">
        <v>45016</v>
      </c>
      <c r="O1024" s="791">
        <f t="shared" si="34"/>
        <v>12.714285714285714</v>
      </c>
      <c r="P1024" s="790">
        <v>1</v>
      </c>
      <c r="Q1024" s="789" t="s">
        <v>3280</v>
      </c>
      <c r="R1024" s="95">
        <f t="shared" si="33"/>
        <v>1</v>
      </c>
      <c r="S1024" s="794" t="str">
        <f t="array" aca="1" ref="S1024" ca="1">IF(ISNUMBER(R1024),IF(R1024=100%,"CUMPLIDA",IF(AND(ISNUMBER(N1024),ISNUMBER(INDIRECT("FECHA_"&amp;$B1024,1))), IF(N1024&lt;=INDIRECT("FECHA_"&amp;$B1024,1),"INCUMPLIDA","PROCESO"), "VERIFICAR FECHA")),"SIN VALOR AVANCE")</f>
        <v>CUMPLIDA</v>
      </c>
    </row>
    <row r="1025" spans="1:19" ht="165.75">
      <c r="A1025" s="846" t="s">
        <v>19</v>
      </c>
      <c r="B1025" s="785" t="s">
        <v>13</v>
      </c>
      <c r="C1025" s="807" t="s">
        <v>3161</v>
      </c>
      <c r="D1025" s="807" t="s">
        <v>1417</v>
      </c>
      <c r="E1025" s="801"/>
      <c r="F1025" s="802"/>
      <c r="G1025" s="801"/>
      <c r="H1025" s="801" t="s">
        <v>3278</v>
      </c>
      <c r="I1025" s="803" t="s">
        <v>3176</v>
      </c>
      <c r="J1025" s="789" t="s">
        <v>3217</v>
      </c>
      <c r="K1025" s="789" t="s">
        <v>1933</v>
      </c>
      <c r="L1025" s="790">
        <v>1</v>
      </c>
      <c r="M1025" s="806">
        <v>45017</v>
      </c>
      <c r="N1025" s="806">
        <v>45138</v>
      </c>
      <c r="O1025" s="791">
        <f t="shared" si="34"/>
        <v>17.285714285714285</v>
      </c>
      <c r="P1025" s="790">
        <v>1</v>
      </c>
      <c r="Q1025" s="789" t="s">
        <v>3281</v>
      </c>
      <c r="R1025" s="95">
        <f t="shared" si="33"/>
        <v>1</v>
      </c>
      <c r="S1025" s="794" t="str">
        <f t="array" aca="1" ref="S1025" ca="1">IF(ISNUMBER(R1025),IF(R1025=100%,"CUMPLIDA",IF(AND(ISNUMBER(N1025),ISNUMBER(INDIRECT("FECHA_"&amp;$B1025,1))), IF(N1025&lt;=INDIRECT("FECHA_"&amp;$B1025,1),"INCUMPLIDA","PROCESO"), "VERIFICAR FECHA")),"SIN VALOR AVANCE")</f>
        <v>CUMPLIDA</v>
      </c>
    </row>
    <row r="1026" spans="1:19" ht="150.75" customHeight="1">
      <c r="A1026" s="846" t="s">
        <v>19</v>
      </c>
      <c r="B1026" s="785" t="s">
        <v>13</v>
      </c>
      <c r="C1026" s="807" t="s">
        <v>3161</v>
      </c>
      <c r="D1026" s="807" t="s">
        <v>1417</v>
      </c>
      <c r="E1026" s="801"/>
      <c r="F1026" s="802"/>
      <c r="G1026" s="801"/>
      <c r="H1026" s="801" t="s">
        <v>3278</v>
      </c>
      <c r="I1026" s="803" t="s">
        <v>3282</v>
      </c>
      <c r="J1026" s="789" t="s">
        <v>3283</v>
      </c>
      <c r="K1026" s="789" t="s">
        <v>1933</v>
      </c>
      <c r="L1026" s="790">
        <v>1</v>
      </c>
      <c r="M1026" s="806">
        <v>44958</v>
      </c>
      <c r="N1026" s="806">
        <v>44985</v>
      </c>
      <c r="O1026" s="791">
        <f t="shared" si="34"/>
        <v>3.8571428571428572</v>
      </c>
      <c r="P1026" s="790">
        <v>1</v>
      </c>
      <c r="Q1026" s="789" t="s">
        <v>3284</v>
      </c>
      <c r="R1026" s="95">
        <f t="shared" si="33"/>
        <v>1</v>
      </c>
      <c r="S1026" s="794" t="str">
        <f t="array" aca="1" ref="S1026" ca="1">IF(ISNUMBER(R1026),IF(R1026=100%,"CUMPLIDA",IF(AND(ISNUMBER(N1026),ISNUMBER(INDIRECT("FECHA_"&amp;$B1026,1))), IF(N1026&lt;=INDIRECT("FECHA_"&amp;$B1026,1),"INCUMPLIDA","PROCESO"), "VERIFICAR FECHA")),"SIN VALOR AVANCE")</f>
        <v>CUMPLIDA</v>
      </c>
    </row>
    <row r="1027" spans="1:19" ht="75.75" customHeight="1">
      <c r="A1027" s="846" t="s">
        <v>19</v>
      </c>
      <c r="B1027" s="785" t="s">
        <v>13</v>
      </c>
      <c r="C1027" s="807" t="s">
        <v>3161</v>
      </c>
      <c r="D1027" s="807" t="s">
        <v>1417</v>
      </c>
      <c r="E1027" s="801"/>
      <c r="F1027" s="802"/>
      <c r="G1027" s="801"/>
      <c r="H1027" s="801" t="s">
        <v>3278</v>
      </c>
      <c r="I1027" s="803" t="s">
        <v>3285</v>
      </c>
      <c r="J1027" s="789" t="s">
        <v>3286</v>
      </c>
      <c r="K1027" s="789" t="s">
        <v>3287</v>
      </c>
      <c r="L1027" s="790">
        <v>1</v>
      </c>
      <c r="M1027" s="806">
        <v>44986</v>
      </c>
      <c r="N1027" s="806">
        <v>45015</v>
      </c>
      <c r="O1027" s="791">
        <f t="shared" si="34"/>
        <v>4.1428571428571432</v>
      </c>
      <c r="P1027" s="790">
        <v>1</v>
      </c>
      <c r="Q1027" s="789" t="s">
        <v>3221</v>
      </c>
      <c r="R1027" s="95">
        <f t="shared" si="33"/>
        <v>1</v>
      </c>
      <c r="S1027" s="794" t="str">
        <f t="array" aca="1" ref="S1027" ca="1">IF(ISNUMBER(R1027),IF(R1027=100%,"CUMPLIDA",IF(AND(ISNUMBER(N1027),ISNUMBER(INDIRECT("FECHA_"&amp;$B1027,1))), IF(N1027&lt;=INDIRECT("FECHA_"&amp;$B1027,1),"INCUMPLIDA","PROCESO"), "VERIFICAR FECHA")),"SIN VALOR AVANCE")</f>
        <v>CUMPLIDA</v>
      </c>
    </row>
    <row r="1028" spans="1:19" ht="75.75" customHeight="1">
      <c r="A1028" s="846" t="s">
        <v>19</v>
      </c>
      <c r="B1028" s="785" t="s">
        <v>13</v>
      </c>
      <c r="C1028" s="807" t="s">
        <v>3161</v>
      </c>
      <c r="D1028" s="807" t="s">
        <v>1417</v>
      </c>
      <c r="E1028" s="801" t="s">
        <v>3288</v>
      </c>
      <c r="F1028" s="802" t="s">
        <v>684</v>
      </c>
      <c r="G1028" s="801"/>
      <c r="H1028" s="801" t="s">
        <v>3289</v>
      </c>
      <c r="I1028" s="803" t="s">
        <v>3214</v>
      </c>
      <c r="J1028" s="789" t="s">
        <v>3170</v>
      </c>
      <c r="K1028" s="789" t="s">
        <v>3171</v>
      </c>
      <c r="L1028" s="790">
        <v>3</v>
      </c>
      <c r="M1028" s="806">
        <v>44958</v>
      </c>
      <c r="N1028" s="806">
        <v>45323</v>
      </c>
      <c r="O1028" s="791">
        <f t="shared" si="34"/>
        <v>52.142857142857146</v>
      </c>
      <c r="P1028" s="790">
        <v>3</v>
      </c>
      <c r="Q1028" s="789" t="s">
        <v>3290</v>
      </c>
      <c r="R1028" s="95">
        <f t="shared" si="33"/>
        <v>1</v>
      </c>
      <c r="S1028" s="794" t="str">
        <f t="array" aca="1" ref="S1028" ca="1">IF(ISNUMBER(R1028),IF(R1028=100%,"CUMPLIDA",IF(AND(ISNUMBER(N1028),ISNUMBER(INDIRECT("FECHA_"&amp;$B1028,1))), IF(N1028&lt;=INDIRECT("FECHA_"&amp;$B1028,1),"INCUMPLIDA","PROCESO"), "VERIFICAR FECHA")),"SIN VALOR AVANCE")</f>
        <v>CUMPLIDA</v>
      </c>
    </row>
    <row r="1029" spans="1:19" ht="150.75" customHeight="1">
      <c r="A1029" s="846" t="s">
        <v>19</v>
      </c>
      <c r="B1029" s="785" t="s">
        <v>13</v>
      </c>
      <c r="C1029" s="807" t="s">
        <v>3161</v>
      </c>
      <c r="D1029" s="807" t="s">
        <v>1417</v>
      </c>
      <c r="E1029" s="801"/>
      <c r="F1029" s="802"/>
      <c r="G1029" s="801"/>
      <c r="H1029" s="801" t="s">
        <v>3289</v>
      </c>
      <c r="I1029" s="801" t="s">
        <v>3173</v>
      </c>
      <c r="J1029" s="861" t="s">
        <v>831</v>
      </c>
      <c r="K1029" s="789" t="s">
        <v>832</v>
      </c>
      <c r="L1029" s="790">
        <v>1</v>
      </c>
      <c r="M1029" s="806">
        <v>45231</v>
      </c>
      <c r="N1029" s="806">
        <v>45504</v>
      </c>
      <c r="O1029" s="791">
        <f t="shared" si="34"/>
        <v>39</v>
      </c>
      <c r="P1029" s="790">
        <v>1</v>
      </c>
      <c r="Q1029" s="815" t="s">
        <v>2021</v>
      </c>
      <c r="R1029" s="95">
        <f t="shared" si="33"/>
        <v>1</v>
      </c>
      <c r="S1029" s="794" t="str">
        <f t="array" aca="1" ref="S1029" ca="1">IF(ISNUMBER(R1029),IF(R1029=100%,"CUMPLIDA",IF(AND(ISNUMBER(N1029),ISNUMBER(INDIRECT("FECHA_"&amp;$B1029,1))), IF(N1029&lt;=INDIRECT("FECHA_"&amp;$B1029,1),"INCUMPLIDA","PROCESO"), "VERIFICAR FECHA")),"SIN VALOR AVANCE")</f>
        <v>CUMPLIDA</v>
      </c>
    </row>
    <row r="1030" spans="1:19" ht="75.75" customHeight="1">
      <c r="A1030" s="846" t="s">
        <v>19</v>
      </c>
      <c r="B1030" s="785" t="s">
        <v>13</v>
      </c>
      <c r="C1030" s="807"/>
      <c r="D1030" s="807"/>
      <c r="E1030" s="801"/>
      <c r="F1030" s="802"/>
      <c r="G1030" s="801"/>
      <c r="H1030" s="801" t="s">
        <v>3289</v>
      </c>
      <c r="I1030" s="801"/>
      <c r="J1030" s="861" t="s">
        <v>834</v>
      </c>
      <c r="K1030" s="789" t="s">
        <v>835</v>
      </c>
      <c r="L1030" s="790">
        <v>1</v>
      </c>
      <c r="M1030" s="806">
        <v>45231</v>
      </c>
      <c r="N1030" s="806">
        <v>45504</v>
      </c>
      <c r="O1030" s="791">
        <f t="shared" si="34"/>
        <v>39</v>
      </c>
      <c r="P1030" s="790">
        <v>1</v>
      </c>
      <c r="Q1030" s="815" t="s">
        <v>3291</v>
      </c>
      <c r="R1030" s="95">
        <f t="shared" si="33"/>
        <v>1</v>
      </c>
      <c r="S1030" s="794" t="str">
        <f t="array" aca="1" ref="S1030" ca="1">IF(ISNUMBER(R1030),IF(R1030=100%,"CUMPLIDA",IF(AND(ISNUMBER(N1030),ISNUMBER(INDIRECT("FECHA_"&amp;$B1030,1))), IF(N1030&lt;=INDIRECT("FECHA_"&amp;$B1030,1),"INCUMPLIDA","PROCESO"), "VERIFICAR FECHA")),"SIN VALOR AVANCE")</f>
        <v>CUMPLIDA</v>
      </c>
    </row>
    <row r="1031" spans="1:19" ht="150.75">
      <c r="A1031" s="846" t="s">
        <v>19</v>
      </c>
      <c r="B1031" s="785" t="s">
        <v>13</v>
      </c>
      <c r="C1031" s="807"/>
      <c r="D1031" s="807"/>
      <c r="E1031" s="801"/>
      <c r="F1031" s="802"/>
      <c r="G1031" s="801"/>
      <c r="H1031" s="801" t="s">
        <v>3289</v>
      </c>
      <c r="I1031" s="803" t="s">
        <v>837</v>
      </c>
      <c r="J1031" s="789" t="s">
        <v>838</v>
      </c>
      <c r="K1031" s="789" t="s">
        <v>839</v>
      </c>
      <c r="L1031" s="804">
        <v>1</v>
      </c>
      <c r="M1031" s="805">
        <v>45323</v>
      </c>
      <c r="N1031" s="805">
        <v>45747</v>
      </c>
      <c r="O1031" s="791">
        <f t="shared" si="34"/>
        <v>60.571428571428569</v>
      </c>
      <c r="P1031" s="790">
        <v>1</v>
      </c>
      <c r="Q1031" s="815" t="s">
        <v>3175</v>
      </c>
      <c r="R1031" s="95">
        <f t="shared" si="33"/>
        <v>1</v>
      </c>
      <c r="S1031" s="794" t="str">
        <f t="array" aca="1" ref="S1031" ca="1">IF(ISNUMBER(R1031),IF(R1031=100%,"CUMPLIDA",IF(AND(ISNUMBER(N1031),ISNUMBER(INDIRECT("FECHA_"&amp;$B1031,1))), IF(N1031&lt;=INDIRECT("FECHA_"&amp;$B1031,1),"INCUMPLIDA","PROCESO"), "VERIFICAR FECHA")),"SIN VALOR AVANCE")</f>
        <v>CUMPLIDA</v>
      </c>
    </row>
    <row r="1032" spans="1:19" ht="75.75" customHeight="1">
      <c r="A1032" s="846" t="s">
        <v>19</v>
      </c>
      <c r="B1032" s="785" t="s">
        <v>13</v>
      </c>
      <c r="C1032" s="807"/>
      <c r="D1032" s="807"/>
      <c r="E1032" s="801"/>
      <c r="F1032" s="802"/>
      <c r="G1032" s="801"/>
      <c r="H1032" s="801" t="s">
        <v>3289</v>
      </c>
      <c r="I1032" s="803" t="s">
        <v>841</v>
      </c>
      <c r="J1032" s="789" t="s">
        <v>841</v>
      </c>
      <c r="K1032" s="789" t="s">
        <v>842</v>
      </c>
      <c r="L1032" s="804">
        <v>1</v>
      </c>
      <c r="M1032" s="805">
        <v>45323</v>
      </c>
      <c r="N1032" s="805">
        <v>45747</v>
      </c>
      <c r="O1032" s="791">
        <f t="shared" si="34"/>
        <v>60.571428571428569</v>
      </c>
      <c r="P1032" s="790">
        <v>1</v>
      </c>
      <c r="Q1032" s="815" t="s">
        <v>3010</v>
      </c>
      <c r="R1032" s="95">
        <f t="shared" si="33"/>
        <v>1</v>
      </c>
      <c r="S1032" s="794" t="str">
        <f t="array" aca="1" ref="S1032" ca="1">IF(ISNUMBER(R1032),IF(R1032=100%,"CUMPLIDA",IF(AND(ISNUMBER(N1032),ISNUMBER(INDIRECT("FECHA_"&amp;$B1032,1))), IF(N1032&lt;=INDIRECT("FECHA_"&amp;$B1032,1),"INCUMPLIDA","PROCESO"), "VERIFICAR FECHA")),"SIN VALOR AVANCE")</f>
        <v>CUMPLIDA</v>
      </c>
    </row>
    <row r="1033" spans="1:19" ht="150.75" customHeight="1">
      <c r="A1033" s="846" t="s">
        <v>19</v>
      </c>
      <c r="B1033" s="785" t="s">
        <v>13</v>
      </c>
      <c r="C1033" s="807" t="s">
        <v>3161</v>
      </c>
      <c r="D1033" s="807" t="s">
        <v>1417</v>
      </c>
      <c r="E1033" s="801"/>
      <c r="F1033" s="802"/>
      <c r="G1033" s="801"/>
      <c r="H1033" s="801" t="s">
        <v>3289</v>
      </c>
      <c r="I1033" s="803" t="s">
        <v>844</v>
      </c>
      <c r="J1033" s="789" t="s">
        <v>845</v>
      </c>
      <c r="K1033" s="789" t="s">
        <v>846</v>
      </c>
      <c r="L1033" s="804">
        <v>1</v>
      </c>
      <c r="M1033" s="805">
        <v>45231</v>
      </c>
      <c r="N1033" s="805">
        <v>45747</v>
      </c>
      <c r="O1033" s="791">
        <f t="shared" si="34"/>
        <v>73.714285714285708</v>
      </c>
      <c r="P1033" s="790">
        <v>1</v>
      </c>
      <c r="Q1033" s="815" t="s">
        <v>3010</v>
      </c>
      <c r="R1033" s="95">
        <f t="shared" si="33"/>
        <v>1</v>
      </c>
      <c r="S1033" s="794" t="str">
        <f t="array" aca="1" ref="S1033" ca="1">IF(ISNUMBER(R1033),IF(R1033=100%,"CUMPLIDA",IF(AND(ISNUMBER(N1033),ISNUMBER(INDIRECT("FECHA_"&amp;$B1033,1))), IF(N1033&lt;=INDIRECT("FECHA_"&amp;$B1033,1),"INCUMPLIDA","PROCESO"), "VERIFICAR FECHA")),"SIN VALOR AVANCE")</f>
        <v>CUMPLIDA</v>
      </c>
    </row>
    <row r="1034" spans="1:19" ht="150.75">
      <c r="A1034" s="846" t="s">
        <v>19</v>
      </c>
      <c r="B1034" s="785" t="s">
        <v>13</v>
      </c>
      <c r="C1034" s="807" t="s">
        <v>3161</v>
      </c>
      <c r="D1034" s="807" t="s">
        <v>1417</v>
      </c>
      <c r="E1034" s="801"/>
      <c r="F1034" s="802"/>
      <c r="G1034" s="801"/>
      <c r="H1034" s="801" t="s">
        <v>3289</v>
      </c>
      <c r="I1034" s="803" t="s">
        <v>847</v>
      </c>
      <c r="J1034" s="789" t="s">
        <v>847</v>
      </c>
      <c r="K1034" s="789" t="s">
        <v>1865</v>
      </c>
      <c r="L1034" s="804">
        <v>1</v>
      </c>
      <c r="M1034" s="805">
        <v>45323</v>
      </c>
      <c r="N1034" s="805">
        <v>45747</v>
      </c>
      <c r="O1034" s="791">
        <f t="shared" si="34"/>
        <v>60.571428571428569</v>
      </c>
      <c r="P1034" s="790">
        <v>1</v>
      </c>
      <c r="Q1034" s="815" t="s">
        <v>3175</v>
      </c>
      <c r="R1034" s="95">
        <f t="shared" si="33"/>
        <v>1</v>
      </c>
      <c r="S1034" s="794" t="str">
        <f t="array" aca="1" ref="S1034" ca="1">IF(ISNUMBER(R1034),IF(R1034=100%,"CUMPLIDA",IF(AND(ISNUMBER(N1034),ISNUMBER(INDIRECT("FECHA_"&amp;$B1034,1))), IF(N1034&lt;=INDIRECT("FECHA_"&amp;$B1034,1),"INCUMPLIDA","PROCESO"), "VERIFICAR FECHA")),"SIN VALOR AVANCE")</f>
        <v>CUMPLIDA</v>
      </c>
    </row>
    <row r="1035" spans="1:19" ht="105.75" customHeight="1">
      <c r="A1035" s="846" t="s">
        <v>19</v>
      </c>
      <c r="B1035" s="785" t="s">
        <v>13</v>
      </c>
      <c r="C1035" s="807"/>
      <c r="D1035" s="807"/>
      <c r="E1035" s="801"/>
      <c r="F1035" s="802"/>
      <c r="G1035" s="801"/>
      <c r="H1035" s="801" t="s">
        <v>3289</v>
      </c>
      <c r="I1035" s="803" t="s">
        <v>2025</v>
      </c>
      <c r="J1035" s="789" t="s">
        <v>2025</v>
      </c>
      <c r="K1035" s="789" t="s">
        <v>850</v>
      </c>
      <c r="L1035" s="804">
        <v>1</v>
      </c>
      <c r="M1035" s="805">
        <v>45231</v>
      </c>
      <c r="N1035" s="805">
        <v>45747</v>
      </c>
      <c r="O1035" s="791">
        <f t="shared" si="34"/>
        <v>73.714285714285708</v>
      </c>
      <c r="P1035" s="790">
        <v>1</v>
      </c>
      <c r="Q1035" s="815" t="s">
        <v>3010</v>
      </c>
      <c r="R1035" s="95">
        <f t="shared" si="33"/>
        <v>1</v>
      </c>
      <c r="S1035" s="794" t="str">
        <f t="array" aca="1" ref="S1035" ca="1">IF(ISNUMBER(R1035),IF(R1035=100%,"CUMPLIDA",IF(AND(ISNUMBER(N1035),ISNUMBER(INDIRECT("FECHA_"&amp;$B1035,1))), IF(N1035&lt;=INDIRECT("FECHA_"&amp;$B1035,1),"INCUMPLIDA","PROCESO"), "VERIFICAR FECHA")),"SIN VALOR AVANCE")</f>
        <v>CUMPLIDA</v>
      </c>
    </row>
    <row r="1036" spans="1:19" ht="165.75" customHeight="1">
      <c r="A1036" s="846" t="s">
        <v>19</v>
      </c>
      <c r="B1036" s="785" t="s">
        <v>13</v>
      </c>
      <c r="C1036" s="807"/>
      <c r="D1036" s="807"/>
      <c r="E1036" s="801"/>
      <c r="F1036" s="802"/>
      <c r="G1036" s="801"/>
      <c r="H1036" s="801" t="s">
        <v>3289</v>
      </c>
      <c r="I1036" s="803" t="s">
        <v>2026</v>
      </c>
      <c r="J1036" s="789" t="s">
        <v>2026</v>
      </c>
      <c r="K1036" s="789" t="s">
        <v>977</v>
      </c>
      <c r="L1036" s="804">
        <v>1</v>
      </c>
      <c r="M1036" s="805">
        <v>45231</v>
      </c>
      <c r="N1036" s="805">
        <v>45808</v>
      </c>
      <c r="O1036" s="791">
        <f t="shared" si="34"/>
        <v>82.428571428571431</v>
      </c>
      <c r="P1036" s="790">
        <v>1</v>
      </c>
      <c r="Q1036" s="815" t="s">
        <v>3291</v>
      </c>
      <c r="R1036" s="95">
        <f t="shared" si="33"/>
        <v>1</v>
      </c>
      <c r="S1036" s="794" t="str">
        <f t="array" aca="1" ref="S1036" ca="1">IF(ISNUMBER(R1036),IF(R1036=100%,"CUMPLIDA",IF(AND(ISNUMBER(N1036),ISNUMBER(INDIRECT("FECHA_"&amp;$B1036,1))), IF(N1036&lt;=INDIRECT("FECHA_"&amp;$B1036,1),"INCUMPLIDA","PROCESO"), "VERIFICAR FECHA")),"SIN VALOR AVANCE")</f>
        <v>CUMPLIDA</v>
      </c>
    </row>
    <row r="1037" spans="1:19" ht="105.75" customHeight="1">
      <c r="A1037" s="846" t="s">
        <v>19</v>
      </c>
      <c r="B1037" s="785" t="s">
        <v>13</v>
      </c>
      <c r="C1037" s="807"/>
      <c r="D1037" s="807"/>
      <c r="E1037" s="801"/>
      <c r="F1037" s="802"/>
      <c r="G1037" s="801"/>
      <c r="H1037" s="801" t="s">
        <v>3289</v>
      </c>
      <c r="I1037" s="803" t="s">
        <v>854</v>
      </c>
      <c r="J1037" s="789" t="s">
        <v>421</v>
      </c>
      <c r="K1037" s="789" t="s">
        <v>855</v>
      </c>
      <c r="L1037" s="804">
        <v>12</v>
      </c>
      <c r="M1037" s="805">
        <v>46024</v>
      </c>
      <c r="N1037" s="805">
        <v>47118</v>
      </c>
      <c r="O1037" s="791">
        <f t="shared" si="34"/>
        <v>156.28571428571428</v>
      </c>
      <c r="P1037" s="790">
        <v>0</v>
      </c>
      <c r="Q1037" s="815" t="s">
        <v>3010</v>
      </c>
      <c r="R1037" s="95">
        <f t="shared" ref="R1037:R1100" si="35">P1037/L1037</f>
        <v>0</v>
      </c>
      <c r="S1037" s="794" t="str">
        <f t="array" aca="1" ref="S1037" ca="1">IF(ISNUMBER(R1037),IF(R1037=100%,"CUMPLIDA",IF(AND(ISNUMBER(N1037),ISNUMBER(INDIRECT("FECHA_"&amp;$B1037,1))), IF(N1037&lt;=INDIRECT("FECHA_"&amp;$B1037,1),"INCUMPLIDA","PROCESO"), "VERIFICAR FECHA")),"SIN VALOR AVANCE")</f>
        <v>PROCESO</v>
      </c>
    </row>
    <row r="1038" spans="1:19" ht="105.75" customHeight="1">
      <c r="A1038" s="846" t="s">
        <v>19</v>
      </c>
      <c r="B1038" s="785" t="s">
        <v>13</v>
      </c>
      <c r="C1038" s="807"/>
      <c r="D1038" s="807"/>
      <c r="E1038" s="801"/>
      <c r="F1038" s="802"/>
      <c r="G1038" s="801"/>
      <c r="H1038" s="801" t="s">
        <v>3289</v>
      </c>
      <c r="I1038" s="803" t="s">
        <v>857</v>
      </c>
      <c r="J1038" s="789" t="s">
        <v>425</v>
      </c>
      <c r="K1038" s="789" t="s">
        <v>426</v>
      </c>
      <c r="L1038" s="804">
        <v>1</v>
      </c>
      <c r="M1038" s="805">
        <v>46024</v>
      </c>
      <c r="N1038" s="805">
        <v>47118</v>
      </c>
      <c r="O1038" s="791">
        <f t="shared" ref="O1038:O1074" si="36">(N1038-M1038)/7</f>
        <v>156.28571428571428</v>
      </c>
      <c r="P1038" s="790">
        <v>0</v>
      </c>
      <c r="Q1038" s="815" t="s">
        <v>3175</v>
      </c>
      <c r="R1038" s="95">
        <f t="shared" si="35"/>
        <v>0</v>
      </c>
      <c r="S1038" s="794" t="str">
        <f t="array" aca="1" ref="S1038" ca="1">IF(ISNUMBER(R1038),IF(R1038=100%,"CUMPLIDA",IF(AND(ISNUMBER(N1038),ISNUMBER(INDIRECT("FECHA_"&amp;$B1038,1))), IF(N1038&lt;=INDIRECT("FECHA_"&amp;$B1038,1),"INCUMPLIDA","PROCESO"), "VERIFICAR FECHA")),"SIN VALOR AVANCE")</f>
        <v>PROCESO</v>
      </c>
    </row>
    <row r="1039" spans="1:19" ht="105.75" customHeight="1">
      <c r="A1039" s="846" t="s">
        <v>19</v>
      </c>
      <c r="B1039" s="785" t="s">
        <v>13</v>
      </c>
      <c r="C1039" s="807"/>
      <c r="D1039" s="807"/>
      <c r="E1039" s="801"/>
      <c r="F1039" s="802"/>
      <c r="G1039" s="801"/>
      <c r="H1039" s="801" t="s">
        <v>3289</v>
      </c>
      <c r="I1039" s="803" t="s">
        <v>858</v>
      </c>
      <c r="J1039" s="789" t="s">
        <v>428</v>
      </c>
      <c r="K1039" s="789" t="s">
        <v>429</v>
      </c>
      <c r="L1039" s="804">
        <v>2</v>
      </c>
      <c r="M1039" s="805">
        <v>46024</v>
      </c>
      <c r="N1039" s="805">
        <v>47118</v>
      </c>
      <c r="O1039" s="791">
        <f t="shared" si="36"/>
        <v>156.28571428571428</v>
      </c>
      <c r="P1039" s="790">
        <v>0</v>
      </c>
      <c r="Q1039" s="815" t="s">
        <v>3291</v>
      </c>
      <c r="R1039" s="95">
        <f t="shared" si="35"/>
        <v>0</v>
      </c>
      <c r="S1039" s="794" t="str">
        <f t="array" aca="1" ref="S1039" ca="1">IF(ISNUMBER(R1039),IF(R1039=100%,"CUMPLIDA",IF(AND(ISNUMBER(N1039),ISNUMBER(INDIRECT("FECHA_"&amp;$B1039,1))), IF(N1039&lt;=INDIRECT("FECHA_"&amp;$B1039,1),"INCUMPLIDA","PROCESO"), "VERIFICAR FECHA")),"SIN VALOR AVANCE")</f>
        <v>PROCESO</v>
      </c>
    </row>
    <row r="1040" spans="1:19" ht="105.75" customHeight="1">
      <c r="A1040" s="846" t="s">
        <v>19</v>
      </c>
      <c r="B1040" s="785" t="s">
        <v>13</v>
      </c>
      <c r="C1040" s="807" t="s">
        <v>3161</v>
      </c>
      <c r="D1040" s="807" t="s">
        <v>1417</v>
      </c>
      <c r="E1040" s="801"/>
      <c r="F1040" s="802"/>
      <c r="G1040" s="801"/>
      <c r="H1040" s="801" t="s">
        <v>3289</v>
      </c>
      <c r="I1040" s="803" t="s">
        <v>3176</v>
      </c>
      <c r="J1040" s="789" t="s">
        <v>3177</v>
      </c>
      <c r="K1040" s="789" t="s">
        <v>3178</v>
      </c>
      <c r="L1040" s="790">
        <v>1</v>
      </c>
      <c r="M1040" s="806">
        <v>44927</v>
      </c>
      <c r="N1040" s="806">
        <v>45016</v>
      </c>
      <c r="O1040" s="791">
        <f t="shared" si="36"/>
        <v>12.714285714285714</v>
      </c>
      <c r="P1040" s="790">
        <v>1</v>
      </c>
      <c r="Q1040" s="789" t="s">
        <v>3292</v>
      </c>
      <c r="R1040" s="95">
        <f t="shared" si="35"/>
        <v>1</v>
      </c>
      <c r="S1040" s="794" t="str">
        <f t="array" aca="1" ref="S1040" ca="1">IF(ISNUMBER(R1040),IF(R1040=100%,"CUMPLIDA",IF(AND(ISNUMBER(N1040),ISNUMBER(INDIRECT("FECHA_"&amp;$B1040,1))), IF(N1040&lt;=INDIRECT("FECHA_"&amp;$B1040,1),"INCUMPLIDA","PROCESO"), "VERIFICAR FECHA")),"SIN VALOR AVANCE")</f>
        <v>CUMPLIDA</v>
      </c>
    </row>
    <row r="1041" spans="1:19" ht="165.75" customHeight="1">
      <c r="A1041" s="846" t="s">
        <v>19</v>
      </c>
      <c r="B1041" s="785" t="s">
        <v>13</v>
      </c>
      <c r="C1041" s="807" t="s">
        <v>3161</v>
      </c>
      <c r="D1041" s="807" t="s">
        <v>1417</v>
      </c>
      <c r="E1041" s="801"/>
      <c r="F1041" s="802"/>
      <c r="G1041" s="801"/>
      <c r="H1041" s="801" t="s">
        <v>3289</v>
      </c>
      <c r="I1041" s="803" t="s">
        <v>3176</v>
      </c>
      <c r="J1041" s="789" t="s">
        <v>3217</v>
      </c>
      <c r="K1041" s="789" t="s">
        <v>1933</v>
      </c>
      <c r="L1041" s="790">
        <v>1</v>
      </c>
      <c r="M1041" s="806">
        <v>45017</v>
      </c>
      <c r="N1041" s="806">
        <v>45138</v>
      </c>
      <c r="O1041" s="791">
        <f t="shared" si="36"/>
        <v>17.285714285714285</v>
      </c>
      <c r="P1041" s="790">
        <v>1</v>
      </c>
      <c r="Q1041" s="789" t="s">
        <v>3281</v>
      </c>
      <c r="R1041" s="95">
        <f t="shared" si="35"/>
        <v>1</v>
      </c>
      <c r="S1041" s="794" t="str">
        <f t="array" aca="1" ref="S1041" ca="1">IF(ISNUMBER(R1041),IF(R1041=100%,"CUMPLIDA",IF(AND(ISNUMBER(N1041),ISNUMBER(INDIRECT("FECHA_"&amp;$B1041,1))), IF(N1041&lt;=INDIRECT("FECHA_"&amp;$B1041,1),"INCUMPLIDA","PROCESO"), "VERIFICAR FECHA")),"SIN VALOR AVANCE")</f>
        <v>CUMPLIDA</v>
      </c>
    </row>
    <row r="1042" spans="1:19" ht="75.75" customHeight="1">
      <c r="A1042" s="846" t="s">
        <v>19</v>
      </c>
      <c r="B1042" s="785" t="s">
        <v>13</v>
      </c>
      <c r="C1042" s="807" t="s">
        <v>3161</v>
      </c>
      <c r="D1042" s="807" t="s">
        <v>1417</v>
      </c>
      <c r="E1042" s="801"/>
      <c r="F1042" s="802"/>
      <c r="G1042" s="801"/>
      <c r="H1042" s="801" t="s">
        <v>3289</v>
      </c>
      <c r="I1042" s="803" t="s">
        <v>3293</v>
      </c>
      <c r="J1042" s="789" t="s">
        <v>3294</v>
      </c>
      <c r="K1042" s="789" t="s">
        <v>1933</v>
      </c>
      <c r="L1042" s="790">
        <v>1</v>
      </c>
      <c r="M1042" s="806">
        <v>44958</v>
      </c>
      <c r="N1042" s="806">
        <v>45016</v>
      </c>
      <c r="O1042" s="791">
        <f t="shared" si="36"/>
        <v>8.2857142857142865</v>
      </c>
      <c r="P1042" s="790">
        <v>1</v>
      </c>
      <c r="Q1042" s="789" t="s">
        <v>3179</v>
      </c>
      <c r="R1042" s="95">
        <f t="shared" si="35"/>
        <v>1</v>
      </c>
      <c r="S1042" s="794" t="str">
        <f t="array" aca="1" ref="S1042" ca="1">IF(ISNUMBER(R1042),IF(R1042=100%,"CUMPLIDA",IF(AND(ISNUMBER(N1042),ISNUMBER(INDIRECT("FECHA_"&amp;$B1042,1))), IF(N1042&lt;=INDIRECT("FECHA_"&amp;$B1042,1),"INCUMPLIDA","PROCESO"), "VERIFICAR FECHA")),"SIN VALOR AVANCE")</f>
        <v>CUMPLIDA</v>
      </c>
    </row>
    <row r="1043" spans="1:19" ht="105.75">
      <c r="A1043" s="846" t="s">
        <v>19</v>
      </c>
      <c r="B1043" s="785" t="s">
        <v>13</v>
      </c>
      <c r="C1043" s="807" t="s">
        <v>3161</v>
      </c>
      <c r="D1043" s="807" t="s">
        <v>1417</v>
      </c>
      <c r="E1043" s="801"/>
      <c r="F1043" s="802"/>
      <c r="G1043" s="801"/>
      <c r="H1043" s="801" t="s">
        <v>3289</v>
      </c>
      <c r="I1043" s="803" t="s">
        <v>3295</v>
      </c>
      <c r="J1043" s="789" t="s">
        <v>3296</v>
      </c>
      <c r="K1043" s="789" t="s">
        <v>1933</v>
      </c>
      <c r="L1043" s="790">
        <v>1</v>
      </c>
      <c r="M1043" s="806">
        <v>44958</v>
      </c>
      <c r="N1043" s="806">
        <v>44985</v>
      </c>
      <c r="O1043" s="791">
        <f t="shared" si="36"/>
        <v>3.8571428571428572</v>
      </c>
      <c r="P1043" s="790">
        <v>1</v>
      </c>
      <c r="Q1043" s="789" t="s">
        <v>3280</v>
      </c>
      <c r="R1043" s="95">
        <f t="shared" si="35"/>
        <v>1</v>
      </c>
      <c r="S1043" s="794" t="str">
        <f t="array" aca="1" ref="S1043" ca="1">IF(ISNUMBER(R1043),IF(R1043=100%,"CUMPLIDA",IF(AND(ISNUMBER(N1043),ISNUMBER(INDIRECT("FECHA_"&amp;$B1043,1))), IF(N1043&lt;=INDIRECT("FECHA_"&amp;$B1043,1),"INCUMPLIDA","PROCESO"), "VERIFICAR FECHA")),"SIN VALOR AVANCE")</f>
        <v>CUMPLIDA</v>
      </c>
    </row>
    <row r="1044" spans="1:19" ht="105.75">
      <c r="A1044" s="846" t="s">
        <v>19</v>
      </c>
      <c r="B1044" s="785" t="s">
        <v>13</v>
      </c>
      <c r="C1044" s="807" t="s">
        <v>3161</v>
      </c>
      <c r="D1044" s="807" t="s">
        <v>1417</v>
      </c>
      <c r="E1044" s="801"/>
      <c r="F1044" s="802"/>
      <c r="G1044" s="801"/>
      <c r="H1044" s="801" t="s">
        <v>3289</v>
      </c>
      <c r="I1044" s="803" t="s">
        <v>3297</v>
      </c>
      <c r="J1044" s="789" t="s">
        <v>3298</v>
      </c>
      <c r="K1044" s="789" t="s">
        <v>1933</v>
      </c>
      <c r="L1044" s="790">
        <v>12</v>
      </c>
      <c r="M1044" s="806">
        <v>44958</v>
      </c>
      <c r="N1044" s="806">
        <v>45323</v>
      </c>
      <c r="O1044" s="791">
        <f t="shared" si="36"/>
        <v>52.142857142857146</v>
      </c>
      <c r="P1044" s="790">
        <v>12</v>
      </c>
      <c r="Q1044" s="789" t="s">
        <v>3221</v>
      </c>
      <c r="R1044" s="95">
        <f t="shared" si="35"/>
        <v>1</v>
      </c>
      <c r="S1044" s="794" t="str">
        <f t="array" aca="1" ref="S1044" ca="1">IF(ISNUMBER(R1044),IF(R1044=100%,"CUMPLIDA",IF(AND(ISNUMBER(N1044),ISNUMBER(INDIRECT("FECHA_"&amp;$B1044,1))), IF(N1044&lt;=INDIRECT("FECHA_"&amp;$B1044,1),"INCUMPLIDA","PROCESO"), "VERIFICAR FECHA")),"SIN VALOR AVANCE")</f>
        <v>CUMPLIDA</v>
      </c>
    </row>
    <row r="1045" spans="1:19" ht="75.75" customHeight="1">
      <c r="A1045" s="846" t="s">
        <v>19</v>
      </c>
      <c r="B1045" s="785" t="s">
        <v>13</v>
      </c>
      <c r="C1045" s="807" t="s">
        <v>3161</v>
      </c>
      <c r="D1045" s="807" t="s">
        <v>1417</v>
      </c>
      <c r="E1045" s="801"/>
      <c r="F1045" s="802"/>
      <c r="G1045" s="801"/>
      <c r="H1045" s="801" t="s">
        <v>3289</v>
      </c>
      <c r="I1045" s="803" t="s">
        <v>3299</v>
      </c>
      <c r="J1045" s="789" t="s">
        <v>3300</v>
      </c>
      <c r="K1045" s="789" t="s">
        <v>1933</v>
      </c>
      <c r="L1045" s="790">
        <v>4</v>
      </c>
      <c r="M1045" s="806">
        <v>44958</v>
      </c>
      <c r="N1045" s="806">
        <v>45323</v>
      </c>
      <c r="O1045" s="791">
        <f t="shared" si="36"/>
        <v>52.142857142857146</v>
      </c>
      <c r="P1045" s="790">
        <v>4</v>
      </c>
      <c r="Q1045" s="789" t="s">
        <v>3221</v>
      </c>
      <c r="R1045" s="95">
        <f t="shared" si="35"/>
        <v>1</v>
      </c>
      <c r="S1045" s="794" t="str">
        <f t="array" aca="1" ref="S1045" ca="1">IF(ISNUMBER(R1045),IF(R1045=100%,"CUMPLIDA",IF(AND(ISNUMBER(N1045),ISNUMBER(INDIRECT("FECHA_"&amp;$B1045,1))), IF(N1045&lt;=INDIRECT("FECHA_"&amp;$B1045,1),"INCUMPLIDA","PROCESO"), "VERIFICAR FECHA")),"SIN VALOR AVANCE")</f>
        <v>CUMPLIDA</v>
      </c>
    </row>
    <row r="1046" spans="1:19" ht="75.75" customHeight="1">
      <c r="A1046" s="846" t="s">
        <v>19</v>
      </c>
      <c r="B1046" s="785" t="s">
        <v>13</v>
      </c>
      <c r="C1046" s="807" t="s">
        <v>3161</v>
      </c>
      <c r="D1046" s="807" t="s">
        <v>1417</v>
      </c>
      <c r="E1046" s="801" t="s">
        <v>3301</v>
      </c>
      <c r="F1046" s="802"/>
      <c r="G1046" s="801"/>
      <c r="H1046" s="801" t="s">
        <v>3302</v>
      </c>
      <c r="I1046" s="803" t="s">
        <v>3214</v>
      </c>
      <c r="J1046" s="789" t="s">
        <v>3170</v>
      </c>
      <c r="K1046" s="789" t="s">
        <v>3171</v>
      </c>
      <c r="L1046" s="790">
        <v>3</v>
      </c>
      <c r="M1046" s="806">
        <v>44958</v>
      </c>
      <c r="N1046" s="806">
        <v>45323</v>
      </c>
      <c r="O1046" s="791">
        <f t="shared" si="36"/>
        <v>52.142857142857146</v>
      </c>
      <c r="P1046" s="790">
        <v>3</v>
      </c>
      <c r="Q1046" s="789" t="s">
        <v>3303</v>
      </c>
      <c r="R1046" s="95">
        <f t="shared" si="35"/>
        <v>1</v>
      </c>
      <c r="S1046" s="794" t="str">
        <f t="array" aca="1" ref="S1046" ca="1">IF(ISNUMBER(R1046),IF(R1046=100%,"CUMPLIDA",IF(AND(ISNUMBER(N1046),ISNUMBER(INDIRECT("FECHA_"&amp;$B1046,1))), IF(N1046&lt;=INDIRECT("FECHA_"&amp;$B1046,1),"INCUMPLIDA","PROCESO"), "VERIFICAR FECHA")),"SIN VALOR AVANCE")</f>
        <v>CUMPLIDA</v>
      </c>
    </row>
    <row r="1047" spans="1:19" ht="75.75">
      <c r="A1047" s="846" t="s">
        <v>19</v>
      </c>
      <c r="B1047" s="785" t="s">
        <v>13</v>
      </c>
      <c r="C1047" s="807"/>
      <c r="D1047" s="807"/>
      <c r="E1047" s="801"/>
      <c r="F1047" s="802"/>
      <c r="G1047" s="801"/>
      <c r="H1047" s="801" t="s">
        <v>3302</v>
      </c>
      <c r="I1047" s="803" t="s">
        <v>3173</v>
      </c>
      <c r="J1047" s="861" t="s">
        <v>831</v>
      </c>
      <c r="K1047" s="789" t="s">
        <v>832</v>
      </c>
      <c r="L1047" s="790">
        <v>1</v>
      </c>
      <c r="M1047" s="806">
        <v>45231</v>
      </c>
      <c r="N1047" s="806">
        <v>45504</v>
      </c>
      <c r="O1047" s="791">
        <f t="shared" si="36"/>
        <v>39</v>
      </c>
      <c r="P1047" s="790">
        <v>1</v>
      </c>
      <c r="Q1047" s="815" t="s">
        <v>2021</v>
      </c>
      <c r="R1047" s="95">
        <f t="shared" si="35"/>
        <v>1</v>
      </c>
      <c r="S1047" s="794" t="str">
        <f t="array" aca="1" ref="S1047" ca="1">IF(ISNUMBER(R1047),IF(R1047=100%,"CUMPLIDA",IF(AND(ISNUMBER(N1047),ISNUMBER(INDIRECT("FECHA_"&amp;$B1047,1))), IF(N1047&lt;=INDIRECT("FECHA_"&amp;$B1047,1),"INCUMPLIDA","PROCESO"), "VERIFICAR FECHA")),"SIN VALOR AVANCE")</f>
        <v>CUMPLIDA</v>
      </c>
    </row>
    <row r="1048" spans="1:19" ht="75.75" customHeight="1">
      <c r="A1048" s="846" t="s">
        <v>19</v>
      </c>
      <c r="B1048" s="785" t="s">
        <v>13</v>
      </c>
      <c r="C1048" s="807"/>
      <c r="D1048" s="807"/>
      <c r="E1048" s="801"/>
      <c r="F1048" s="802"/>
      <c r="G1048" s="801"/>
      <c r="H1048" s="801" t="s">
        <v>3302</v>
      </c>
      <c r="I1048" s="803" t="s">
        <v>3173</v>
      </c>
      <c r="J1048" s="861" t="s">
        <v>834</v>
      </c>
      <c r="K1048" s="789" t="s">
        <v>835</v>
      </c>
      <c r="L1048" s="790">
        <v>1</v>
      </c>
      <c r="M1048" s="806">
        <v>45231</v>
      </c>
      <c r="N1048" s="806">
        <v>45504</v>
      </c>
      <c r="O1048" s="791">
        <f t="shared" si="36"/>
        <v>39</v>
      </c>
      <c r="P1048" s="790">
        <v>1</v>
      </c>
      <c r="Q1048" s="815" t="s">
        <v>3291</v>
      </c>
      <c r="R1048" s="95">
        <f t="shared" si="35"/>
        <v>1</v>
      </c>
      <c r="S1048" s="794" t="str">
        <f t="array" aca="1" ref="S1048" ca="1">IF(ISNUMBER(R1048),IF(R1048=100%,"CUMPLIDA",IF(AND(ISNUMBER(N1048),ISNUMBER(INDIRECT("FECHA_"&amp;$B1048,1))), IF(N1048&lt;=INDIRECT("FECHA_"&amp;$B1048,1),"INCUMPLIDA","PROCESO"), "VERIFICAR FECHA")),"SIN VALOR AVANCE")</f>
        <v>CUMPLIDA</v>
      </c>
    </row>
    <row r="1049" spans="1:19" ht="150.75">
      <c r="A1049" s="846" t="s">
        <v>19</v>
      </c>
      <c r="B1049" s="785" t="s">
        <v>13</v>
      </c>
      <c r="C1049" s="807"/>
      <c r="D1049" s="807"/>
      <c r="E1049" s="801"/>
      <c r="F1049" s="802"/>
      <c r="G1049" s="801"/>
      <c r="H1049" s="801" t="s">
        <v>3302</v>
      </c>
      <c r="I1049" s="803" t="s">
        <v>837</v>
      </c>
      <c r="J1049" s="789" t="s">
        <v>838</v>
      </c>
      <c r="K1049" s="789" t="s">
        <v>839</v>
      </c>
      <c r="L1049" s="804">
        <v>1</v>
      </c>
      <c r="M1049" s="805">
        <v>45323</v>
      </c>
      <c r="N1049" s="805">
        <v>45747</v>
      </c>
      <c r="O1049" s="791">
        <f t="shared" si="36"/>
        <v>60.571428571428569</v>
      </c>
      <c r="P1049" s="790">
        <v>1</v>
      </c>
      <c r="Q1049" s="815" t="s">
        <v>3175</v>
      </c>
      <c r="R1049" s="95">
        <f t="shared" si="35"/>
        <v>1</v>
      </c>
      <c r="S1049" s="794" t="str">
        <f t="array" aca="1" ref="S1049" ca="1">IF(ISNUMBER(R1049),IF(R1049=100%,"CUMPLIDA",IF(AND(ISNUMBER(N1049),ISNUMBER(INDIRECT("FECHA_"&amp;$B1049,1))), IF(N1049&lt;=INDIRECT("FECHA_"&amp;$B1049,1),"INCUMPLIDA","PROCESO"), "VERIFICAR FECHA")),"SIN VALOR AVANCE")</f>
        <v>CUMPLIDA</v>
      </c>
    </row>
    <row r="1050" spans="1:19" ht="75.75" customHeight="1">
      <c r="A1050" s="846" t="s">
        <v>19</v>
      </c>
      <c r="B1050" s="785" t="s">
        <v>13</v>
      </c>
      <c r="C1050" s="807"/>
      <c r="D1050" s="807"/>
      <c r="E1050" s="801"/>
      <c r="F1050" s="802"/>
      <c r="G1050" s="801"/>
      <c r="H1050" s="801" t="s">
        <v>3302</v>
      </c>
      <c r="I1050" s="803" t="s">
        <v>841</v>
      </c>
      <c r="J1050" s="789" t="s">
        <v>841</v>
      </c>
      <c r="K1050" s="789" t="s">
        <v>842</v>
      </c>
      <c r="L1050" s="804">
        <v>1</v>
      </c>
      <c r="M1050" s="805">
        <v>45323</v>
      </c>
      <c r="N1050" s="805">
        <v>45747</v>
      </c>
      <c r="O1050" s="791">
        <f t="shared" si="36"/>
        <v>60.571428571428569</v>
      </c>
      <c r="P1050" s="790">
        <v>1</v>
      </c>
      <c r="Q1050" s="815" t="s">
        <v>3010</v>
      </c>
      <c r="R1050" s="95">
        <f t="shared" si="35"/>
        <v>1</v>
      </c>
      <c r="S1050" s="794" t="str">
        <f t="array" aca="1" ref="S1050" ca="1">IF(ISNUMBER(R1050),IF(R1050=100%,"CUMPLIDA",IF(AND(ISNUMBER(N1050),ISNUMBER(INDIRECT("FECHA_"&amp;$B1050,1))), IF(N1050&lt;=INDIRECT("FECHA_"&amp;$B1050,1),"INCUMPLIDA","PROCESO"), "VERIFICAR FECHA")),"SIN VALOR AVANCE")</f>
        <v>CUMPLIDA</v>
      </c>
    </row>
    <row r="1051" spans="1:19" ht="75.75">
      <c r="A1051" s="846" t="s">
        <v>19</v>
      </c>
      <c r="B1051" s="785" t="s">
        <v>13</v>
      </c>
      <c r="C1051" s="807"/>
      <c r="D1051" s="807"/>
      <c r="E1051" s="801"/>
      <c r="F1051" s="802"/>
      <c r="G1051" s="801"/>
      <c r="H1051" s="801" t="s">
        <v>3302</v>
      </c>
      <c r="I1051" s="803" t="s">
        <v>844</v>
      </c>
      <c r="J1051" s="789" t="s">
        <v>845</v>
      </c>
      <c r="K1051" s="789" t="s">
        <v>846</v>
      </c>
      <c r="L1051" s="804">
        <v>1</v>
      </c>
      <c r="M1051" s="805">
        <v>45231</v>
      </c>
      <c r="N1051" s="805">
        <v>45747</v>
      </c>
      <c r="O1051" s="791">
        <f t="shared" si="36"/>
        <v>73.714285714285708</v>
      </c>
      <c r="P1051" s="790">
        <v>1</v>
      </c>
      <c r="Q1051" s="815" t="s">
        <v>3010</v>
      </c>
      <c r="R1051" s="95">
        <f t="shared" si="35"/>
        <v>1</v>
      </c>
      <c r="S1051" s="794" t="str">
        <f t="array" aca="1" ref="S1051" ca="1">IF(ISNUMBER(R1051),IF(R1051=100%,"CUMPLIDA",IF(AND(ISNUMBER(N1051),ISNUMBER(INDIRECT("FECHA_"&amp;$B1051,1))), IF(N1051&lt;=INDIRECT("FECHA_"&amp;$B1051,1),"INCUMPLIDA","PROCESO"), "VERIFICAR FECHA")),"SIN VALOR AVANCE")</f>
        <v>CUMPLIDA</v>
      </c>
    </row>
    <row r="1052" spans="1:19" ht="150.75">
      <c r="A1052" s="846" t="s">
        <v>19</v>
      </c>
      <c r="B1052" s="785" t="s">
        <v>13</v>
      </c>
      <c r="C1052" s="807"/>
      <c r="D1052" s="807"/>
      <c r="E1052" s="801"/>
      <c r="F1052" s="802"/>
      <c r="G1052" s="801"/>
      <c r="H1052" s="801" t="s">
        <v>3302</v>
      </c>
      <c r="I1052" s="803" t="s">
        <v>847</v>
      </c>
      <c r="J1052" s="789" t="s">
        <v>847</v>
      </c>
      <c r="K1052" s="789" t="s">
        <v>1865</v>
      </c>
      <c r="L1052" s="804">
        <v>1</v>
      </c>
      <c r="M1052" s="805">
        <v>45323</v>
      </c>
      <c r="N1052" s="805">
        <v>45747</v>
      </c>
      <c r="O1052" s="791">
        <f t="shared" si="36"/>
        <v>60.571428571428569</v>
      </c>
      <c r="P1052" s="790">
        <v>1</v>
      </c>
      <c r="Q1052" s="815" t="s">
        <v>3175</v>
      </c>
      <c r="R1052" s="95">
        <f t="shared" si="35"/>
        <v>1</v>
      </c>
      <c r="S1052" s="794" t="str">
        <f t="array" aca="1" ref="S1052" ca="1">IF(ISNUMBER(R1052),IF(R1052=100%,"CUMPLIDA",IF(AND(ISNUMBER(N1052),ISNUMBER(INDIRECT("FECHA_"&amp;$B1052,1))), IF(N1052&lt;=INDIRECT("FECHA_"&amp;$B1052,1),"INCUMPLIDA","PROCESO"), "VERIFICAR FECHA")),"SIN VALOR AVANCE")</f>
        <v>CUMPLIDA</v>
      </c>
    </row>
    <row r="1053" spans="1:19" ht="180.75" customHeight="1">
      <c r="A1053" s="846" t="s">
        <v>19</v>
      </c>
      <c r="B1053" s="785" t="s">
        <v>13</v>
      </c>
      <c r="C1053" s="807"/>
      <c r="D1053" s="807"/>
      <c r="E1053" s="801"/>
      <c r="F1053" s="802"/>
      <c r="G1053" s="801"/>
      <c r="H1053" s="801" t="s">
        <v>3302</v>
      </c>
      <c r="I1053" s="803" t="s">
        <v>2025</v>
      </c>
      <c r="J1053" s="789" t="s">
        <v>2025</v>
      </c>
      <c r="K1053" s="789" t="s">
        <v>850</v>
      </c>
      <c r="L1053" s="804">
        <v>1</v>
      </c>
      <c r="M1053" s="805">
        <v>45231</v>
      </c>
      <c r="N1053" s="805">
        <v>45747</v>
      </c>
      <c r="O1053" s="791">
        <f t="shared" si="36"/>
        <v>73.714285714285708</v>
      </c>
      <c r="P1053" s="790">
        <v>1</v>
      </c>
      <c r="Q1053" s="815" t="s">
        <v>3010</v>
      </c>
      <c r="R1053" s="95">
        <f t="shared" si="35"/>
        <v>1</v>
      </c>
      <c r="S1053" s="794" t="str">
        <f t="array" aca="1" ref="S1053" ca="1">IF(ISNUMBER(R1053),IF(R1053=100%,"CUMPLIDA",IF(AND(ISNUMBER(N1053),ISNUMBER(INDIRECT("FECHA_"&amp;$B1053,1))), IF(N1053&lt;=INDIRECT("FECHA_"&amp;$B1053,1),"INCUMPLIDA","PROCESO"), "VERIFICAR FECHA")),"SIN VALOR AVANCE")</f>
        <v>CUMPLIDA</v>
      </c>
    </row>
    <row r="1054" spans="1:19" ht="75.75" customHeight="1">
      <c r="A1054" s="846" t="s">
        <v>19</v>
      </c>
      <c r="B1054" s="785" t="s">
        <v>13</v>
      </c>
      <c r="C1054" s="807"/>
      <c r="D1054" s="807"/>
      <c r="E1054" s="801"/>
      <c r="F1054" s="802"/>
      <c r="G1054" s="801"/>
      <c r="H1054" s="801" t="s">
        <v>3302</v>
      </c>
      <c r="I1054" s="803" t="s">
        <v>2026</v>
      </c>
      <c r="J1054" s="789" t="s">
        <v>2026</v>
      </c>
      <c r="K1054" s="789" t="s">
        <v>977</v>
      </c>
      <c r="L1054" s="804">
        <v>1</v>
      </c>
      <c r="M1054" s="805">
        <v>45231</v>
      </c>
      <c r="N1054" s="805">
        <v>45808</v>
      </c>
      <c r="O1054" s="791">
        <f t="shared" si="36"/>
        <v>82.428571428571431</v>
      </c>
      <c r="P1054" s="790">
        <v>1</v>
      </c>
      <c r="Q1054" s="815" t="s">
        <v>3291</v>
      </c>
      <c r="R1054" s="95">
        <f t="shared" si="35"/>
        <v>1</v>
      </c>
      <c r="S1054" s="794" t="str">
        <f t="array" aca="1" ref="S1054" ca="1">IF(ISNUMBER(R1054),IF(R1054=100%,"CUMPLIDA",IF(AND(ISNUMBER(N1054),ISNUMBER(INDIRECT("FECHA_"&amp;$B1054,1))), IF(N1054&lt;=INDIRECT("FECHA_"&amp;$B1054,1),"INCUMPLIDA","PROCESO"), "VERIFICAR FECHA")),"SIN VALOR AVANCE")</f>
        <v>CUMPLIDA</v>
      </c>
    </row>
    <row r="1055" spans="1:19" ht="75.75">
      <c r="A1055" s="846" t="s">
        <v>19</v>
      </c>
      <c r="B1055" s="785" t="s">
        <v>13</v>
      </c>
      <c r="C1055" s="807" t="s">
        <v>3161</v>
      </c>
      <c r="D1055" s="807" t="s">
        <v>1417</v>
      </c>
      <c r="E1055" s="801"/>
      <c r="F1055" s="802"/>
      <c r="G1055" s="801"/>
      <c r="H1055" s="801" t="s">
        <v>3302</v>
      </c>
      <c r="I1055" s="803" t="s">
        <v>854</v>
      </c>
      <c r="J1055" s="789" t="s">
        <v>421</v>
      </c>
      <c r="K1055" s="789" t="s">
        <v>855</v>
      </c>
      <c r="L1055" s="804">
        <v>12</v>
      </c>
      <c r="M1055" s="805">
        <v>46024</v>
      </c>
      <c r="N1055" s="805">
        <v>47118</v>
      </c>
      <c r="O1055" s="791">
        <f t="shared" si="36"/>
        <v>156.28571428571428</v>
      </c>
      <c r="P1055" s="790">
        <v>0</v>
      </c>
      <c r="Q1055" s="815" t="s">
        <v>3010</v>
      </c>
      <c r="R1055" s="95">
        <f t="shared" si="35"/>
        <v>0</v>
      </c>
      <c r="S1055" s="794" t="str">
        <f t="array" aca="1" ref="S1055" ca="1">IF(ISNUMBER(R1055),IF(R1055=100%,"CUMPLIDA",IF(AND(ISNUMBER(N1055),ISNUMBER(INDIRECT("FECHA_"&amp;$B1055,1))), IF(N1055&lt;=INDIRECT("FECHA_"&amp;$B1055,1),"INCUMPLIDA","PROCESO"), "VERIFICAR FECHA")),"SIN VALOR AVANCE")</f>
        <v>PROCESO</v>
      </c>
    </row>
    <row r="1056" spans="1:19" ht="135.75">
      <c r="A1056" s="846" t="s">
        <v>19</v>
      </c>
      <c r="B1056" s="785" t="s">
        <v>13</v>
      </c>
      <c r="C1056" s="807" t="s">
        <v>3161</v>
      </c>
      <c r="D1056" s="807" t="s">
        <v>1417</v>
      </c>
      <c r="E1056" s="801"/>
      <c r="F1056" s="802"/>
      <c r="G1056" s="801"/>
      <c r="H1056" s="801" t="s">
        <v>3302</v>
      </c>
      <c r="I1056" s="803" t="s">
        <v>857</v>
      </c>
      <c r="J1056" s="789" t="s">
        <v>425</v>
      </c>
      <c r="K1056" s="789" t="s">
        <v>426</v>
      </c>
      <c r="L1056" s="804">
        <v>1</v>
      </c>
      <c r="M1056" s="805">
        <v>46024</v>
      </c>
      <c r="N1056" s="805">
        <v>47118</v>
      </c>
      <c r="O1056" s="791">
        <f t="shared" si="36"/>
        <v>156.28571428571428</v>
      </c>
      <c r="P1056" s="790">
        <v>0</v>
      </c>
      <c r="Q1056" s="815" t="s">
        <v>3198</v>
      </c>
      <c r="R1056" s="95">
        <f t="shared" si="35"/>
        <v>0</v>
      </c>
      <c r="S1056" s="794" t="str">
        <f t="array" aca="1" ref="S1056" ca="1">IF(ISNUMBER(R1056),IF(R1056=100%,"CUMPLIDA",IF(AND(ISNUMBER(N1056),ISNUMBER(INDIRECT("FECHA_"&amp;$B1056,1))), IF(N1056&lt;=INDIRECT("FECHA_"&amp;$B1056,1),"INCUMPLIDA","PROCESO"), "VERIFICAR FECHA")),"SIN VALOR AVANCE")</f>
        <v>PROCESO</v>
      </c>
    </row>
    <row r="1057" spans="1:19" ht="75.75" customHeight="1">
      <c r="A1057" s="846" t="s">
        <v>19</v>
      </c>
      <c r="B1057" s="785" t="s">
        <v>13</v>
      </c>
      <c r="C1057" s="807" t="s">
        <v>3161</v>
      </c>
      <c r="D1057" s="807" t="s">
        <v>1417</v>
      </c>
      <c r="E1057" s="801"/>
      <c r="F1057" s="802"/>
      <c r="G1057" s="801"/>
      <c r="H1057" s="801" t="s">
        <v>3302</v>
      </c>
      <c r="I1057" s="803" t="s">
        <v>858</v>
      </c>
      <c r="J1057" s="789" t="s">
        <v>428</v>
      </c>
      <c r="K1057" s="789" t="s">
        <v>429</v>
      </c>
      <c r="L1057" s="804">
        <v>2</v>
      </c>
      <c r="M1057" s="805">
        <v>46024</v>
      </c>
      <c r="N1057" s="805">
        <v>47118</v>
      </c>
      <c r="O1057" s="791">
        <f t="shared" si="36"/>
        <v>156.28571428571428</v>
      </c>
      <c r="P1057" s="790">
        <v>0</v>
      </c>
      <c r="Q1057" s="815" t="s">
        <v>3291</v>
      </c>
      <c r="R1057" s="95">
        <f t="shared" si="35"/>
        <v>0</v>
      </c>
      <c r="S1057" s="794" t="str">
        <f t="array" aca="1" ref="S1057" ca="1">IF(ISNUMBER(R1057),IF(R1057=100%,"CUMPLIDA",IF(AND(ISNUMBER(N1057),ISNUMBER(INDIRECT("FECHA_"&amp;$B1057,1))), IF(N1057&lt;=INDIRECT("FECHA_"&amp;$B1057,1),"INCUMPLIDA","PROCESO"), "VERIFICAR FECHA")),"SIN VALOR AVANCE")</f>
        <v>PROCESO</v>
      </c>
    </row>
    <row r="1058" spans="1:19" ht="75.75" customHeight="1">
      <c r="A1058" s="846" t="s">
        <v>19</v>
      </c>
      <c r="B1058" s="785" t="s">
        <v>13</v>
      </c>
      <c r="C1058" s="807" t="s">
        <v>3161</v>
      </c>
      <c r="D1058" s="807" t="s">
        <v>1417</v>
      </c>
      <c r="E1058" s="801" t="s">
        <v>3304</v>
      </c>
      <c r="F1058" s="802" t="s">
        <v>684</v>
      </c>
      <c r="G1058" s="801"/>
      <c r="H1058" s="801" t="s">
        <v>3305</v>
      </c>
      <c r="I1058" s="803" t="s">
        <v>3214</v>
      </c>
      <c r="J1058" s="789" t="s">
        <v>3170</v>
      </c>
      <c r="K1058" s="789" t="s">
        <v>3171</v>
      </c>
      <c r="L1058" s="790">
        <v>3</v>
      </c>
      <c r="M1058" s="806">
        <v>44958</v>
      </c>
      <c r="N1058" s="806">
        <v>45323</v>
      </c>
      <c r="O1058" s="791">
        <f t="shared" si="36"/>
        <v>52.142857142857146</v>
      </c>
      <c r="P1058" s="790">
        <v>3</v>
      </c>
      <c r="Q1058" s="789" t="s">
        <v>3306</v>
      </c>
      <c r="R1058" s="95">
        <f t="shared" si="35"/>
        <v>1</v>
      </c>
      <c r="S1058" s="794" t="str">
        <f t="array" aca="1" ref="S1058" ca="1">IF(ISNUMBER(R1058),IF(R1058=100%,"CUMPLIDA",IF(AND(ISNUMBER(N1058),ISNUMBER(INDIRECT("FECHA_"&amp;$B1058,1))), IF(N1058&lt;=INDIRECT("FECHA_"&amp;$B1058,1),"INCUMPLIDA","PROCESO"), "VERIFICAR FECHA")),"SIN VALOR AVANCE")</f>
        <v>CUMPLIDA</v>
      </c>
    </row>
    <row r="1059" spans="1:19" ht="75.75">
      <c r="A1059" s="846" t="s">
        <v>19</v>
      </c>
      <c r="B1059" s="785" t="s">
        <v>13</v>
      </c>
      <c r="C1059" s="807"/>
      <c r="D1059" s="807"/>
      <c r="E1059" s="801"/>
      <c r="F1059" s="802"/>
      <c r="G1059" s="801"/>
      <c r="H1059" s="801" t="s">
        <v>3305</v>
      </c>
      <c r="I1059" s="803" t="s">
        <v>3173</v>
      </c>
      <c r="J1059" s="861" t="s">
        <v>831</v>
      </c>
      <c r="K1059" s="789" t="s">
        <v>832</v>
      </c>
      <c r="L1059" s="790">
        <v>1</v>
      </c>
      <c r="M1059" s="806">
        <v>45231</v>
      </c>
      <c r="N1059" s="806">
        <v>45504</v>
      </c>
      <c r="O1059" s="791">
        <f t="shared" si="36"/>
        <v>39</v>
      </c>
      <c r="P1059" s="790">
        <v>1</v>
      </c>
      <c r="Q1059" s="789" t="s">
        <v>3096</v>
      </c>
      <c r="R1059" s="95">
        <f t="shared" si="35"/>
        <v>1</v>
      </c>
      <c r="S1059" s="794" t="str">
        <f t="array" aca="1" ref="S1059" ca="1">IF(ISNUMBER(R1059),IF(R1059=100%,"CUMPLIDA",IF(AND(ISNUMBER(N1059),ISNUMBER(INDIRECT("FECHA_"&amp;$B1059,1))), IF(N1059&lt;=INDIRECT("FECHA_"&amp;$B1059,1),"INCUMPLIDA","PROCESO"), "VERIFICAR FECHA")),"SIN VALOR AVANCE")</f>
        <v>CUMPLIDA</v>
      </c>
    </row>
    <row r="1060" spans="1:19" ht="75.75" customHeight="1">
      <c r="A1060" s="846" t="s">
        <v>19</v>
      </c>
      <c r="B1060" s="785" t="s">
        <v>13</v>
      </c>
      <c r="C1060" s="807"/>
      <c r="D1060" s="807"/>
      <c r="E1060" s="801"/>
      <c r="F1060" s="802"/>
      <c r="G1060" s="801"/>
      <c r="H1060" s="801" t="s">
        <v>3305</v>
      </c>
      <c r="I1060" s="803" t="s">
        <v>3173</v>
      </c>
      <c r="J1060" s="861" t="s">
        <v>834</v>
      </c>
      <c r="K1060" s="789" t="s">
        <v>835</v>
      </c>
      <c r="L1060" s="790">
        <v>1</v>
      </c>
      <c r="M1060" s="806">
        <v>45231</v>
      </c>
      <c r="N1060" s="806">
        <v>45504</v>
      </c>
      <c r="O1060" s="791">
        <f t="shared" si="36"/>
        <v>39</v>
      </c>
      <c r="P1060" s="790">
        <v>1</v>
      </c>
      <c r="Q1060" s="815" t="s">
        <v>3291</v>
      </c>
      <c r="R1060" s="95">
        <f t="shared" si="35"/>
        <v>1</v>
      </c>
      <c r="S1060" s="794" t="str">
        <f t="array" aca="1" ref="S1060" ca="1">IF(ISNUMBER(R1060),IF(R1060=100%,"CUMPLIDA",IF(AND(ISNUMBER(N1060),ISNUMBER(INDIRECT("FECHA_"&amp;$B1060,1))), IF(N1060&lt;=INDIRECT("FECHA_"&amp;$B1060,1),"INCUMPLIDA","PROCESO"), "VERIFICAR FECHA")),"SIN VALOR AVANCE")</f>
        <v>CUMPLIDA</v>
      </c>
    </row>
    <row r="1061" spans="1:19" ht="150.75">
      <c r="A1061" s="846" t="s">
        <v>19</v>
      </c>
      <c r="B1061" s="785" t="s">
        <v>13</v>
      </c>
      <c r="C1061" s="807"/>
      <c r="D1061" s="807"/>
      <c r="E1061" s="801"/>
      <c r="F1061" s="802"/>
      <c r="G1061" s="801"/>
      <c r="H1061" s="801" t="s">
        <v>3305</v>
      </c>
      <c r="I1061" s="803" t="s">
        <v>837</v>
      </c>
      <c r="J1061" s="789" t="s">
        <v>838</v>
      </c>
      <c r="K1061" s="789" t="s">
        <v>839</v>
      </c>
      <c r="L1061" s="804">
        <v>1</v>
      </c>
      <c r="M1061" s="805">
        <v>45323</v>
      </c>
      <c r="N1061" s="805">
        <v>45747</v>
      </c>
      <c r="O1061" s="791">
        <f t="shared" si="36"/>
        <v>60.571428571428569</v>
      </c>
      <c r="P1061" s="790">
        <v>1</v>
      </c>
      <c r="Q1061" s="815" t="s">
        <v>3175</v>
      </c>
      <c r="R1061" s="95">
        <f t="shared" si="35"/>
        <v>1</v>
      </c>
      <c r="S1061" s="794" t="str">
        <f t="array" aca="1" ref="S1061" ca="1">IF(ISNUMBER(R1061),IF(R1061=100%,"CUMPLIDA",IF(AND(ISNUMBER(N1061),ISNUMBER(INDIRECT("FECHA_"&amp;$B1061,1))), IF(N1061&lt;=INDIRECT("FECHA_"&amp;$B1061,1),"INCUMPLIDA","PROCESO"), "VERIFICAR FECHA")),"SIN VALOR AVANCE")</f>
        <v>CUMPLIDA</v>
      </c>
    </row>
    <row r="1062" spans="1:19" ht="75.75" customHeight="1">
      <c r="A1062" s="846" t="s">
        <v>19</v>
      </c>
      <c r="B1062" s="785" t="s">
        <v>13</v>
      </c>
      <c r="C1062" s="807"/>
      <c r="D1062" s="807"/>
      <c r="E1062" s="801"/>
      <c r="F1062" s="802"/>
      <c r="G1062" s="801"/>
      <c r="H1062" s="801" t="s">
        <v>3305</v>
      </c>
      <c r="I1062" s="803" t="s">
        <v>841</v>
      </c>
      <c r="J1062" s="789" t="s">
        <v>841</v>
      </c>
      <c r="K1062" s="789" t="s">
        <v>842</v>
      </c>
      <c r="L1062" s="804">
        <v>1</v>
      </c>
      <c r="M1062" s="805">
        <v>45323</v>
      </c>
      <c r="N1062" s="805">
        <v>45747</v>
      </c>
      <c r="O1062" s="791">
        <f t="shared" si="36"/>
        <v>60.571428571428569</v>
      </c>
      <c r="P1062" s="790">
        <v>1</v>
      </c>
      <c r="Q1062" s="815" t="s">
        <v>3252</v>
      </c>
      <c r="R1062" s="95">
        <f t="shared" si="35"/>
        <v>1</v>
      </c>
      <c r="S1062" s="794" t="str">
        <f t="array" aca="1" ref="S1062" ca="1">IF(ISNUMBER(R1062),IF(R1062=100%,"CUMPLIDA",IF(AND(ISNUMBER(N1062),ISNUMBER(INDIRECT("FECHA_"&amp;$B1062,1))), IF(N1062&lt;=INDIRECT("FECHA_"&amp;$B1062,1),"INCUMPLIDA","PROCESO"), "VERIFICAR FECHA")),"SIN VALOR AVANCE")</f>
        <v>CUMPLIDA</v>
      </c>
    </row>
    <row r="1063" spans="1:19" ht="75.75">
      <c r="A1063" s="846" t="s">
        <v>19</v>
      </c>
      <c r="B1063" s="785" t="s">
        <v>13</v>
      </c>
      <c r="C1063" s="807"/>
      <c r="D1063" s="807"/>
      <c r="E1063" s="801"/>
      <c r="F1063" s="802"/>
      <c r="G1063" s="801"/>
      <c r="H1063" s="801" t="s">
        <v>3305</v>
      </c>
      <c r="I1063" s="803" t="s">
        <v>844</v>
      </c>
      <c r="J1063" s="789" t="s">
        <v>845</v>
      </c>
      <c r="K1063" s="789" t="s">
        <v>846</v>
      </c>
      <c r="L1063" s="804">
        <v>1</v>
      </c>
      <c r="M1063" s="805">
        <v>45231</v>
      </c>
      <c r="N1063" s="805">
        <v>45747</v>
      </c>
      <c r="O1063" s="791">
        <f t="shared" si="36"/>
        <v>73.714285714285708</v>
      </c>
      <c r="P1063" s="790">
        <v>1</v>
      </c>
      <c r="Q1063" s="815" t="s">
        <v>3252</v>
      </c>
      <c r="R1063" s="95">
        <f t="shared" si="35"/>
        <v>1</v>
      </c>
      <c r="S1063" s="794" t="str">
        <f t="array" aca="1" ref="S1063" ca="1">IF(ISNUMBER(R1063),IF(R1063=100%,"CUMPLIDA",IF(AND(ISNUMBER(N1063),ISNUMBER(INDIRECT("FECHA_"&amp;$B1063,1))), IF(N1063&lt;=INDIRECT("FECHA_"&amp;$B1063,1),"INCUMPLIDA","PROCESO"), "VERIFICAR FECHA")),"SIN VALOR AVANCE")</f>
        <v>CUMPLIDA</v>
      </c>
    </row>
    <row r="1064" spans="1:19" ht="150.75">
      <c r="A1064" s="846" t="s">
        <v>19</v>
      </c>
      <c r="B1064" s="785" t="s">
        <v>13</v>
      </c>
      <c r="C1064" s="807"/>
      <c r="D1064" s="807"/>
      <c r="E1064" s="801"/>
      <c r="F1064" s="802"/>
      <c r="G1064" s="801"/>
      <c r="H1064" s="801" t="s">
        <v>3305</v>
      </c>
      <c r="I1064" s="803" t="s">
        <v>847</v>
      </c>
      <c r="J1064" s="789" t="s">
        <v>847</v>
      </c>
      <c r="K1064" s="789" t="s">
        <v>1865</v>
      </c>
      <c r="L1064" s="804">
        <v>1</v>
      </c>
      <c r="M1064" s="805">
        <v>45323</v>
      </c>
      <c r="N1064" s="805">
        <v>45747</v>
      </c>
      <c r="O1064" s="791">
        <f t="shared" si="36"/>
        <v>60.571428571428569</v>
      </c>
      <c r="P1064" s="790">
        <v>1</v>
      </c>
      <c r="Q1064" s="815" t="s">
        <v>3175</v>
      </c>
      <c r="R1064" s="95">
        <f t="shared" si="35"/>
        <v>1</v>
      </c>
      <c r="S1064" s="794" t="str">
        <f t="array" aca="1" ref="S1064" ca="1">IF(ISNUMBER(R1064),IF(R1064=100%,"CUMPLIDA",IF(AND(ISNUMBER(N1064),ISNUMBER(INDIRECT("FECHA_"&amp;$B1064,1))), IF(N1064&lt;=INDIRECT("FECHA_"&amp;$B1064,1),"INCUMPLIDA","PROCESO"), "VERIFICAR FECHA")),"SIN VALOR AVANCE")</f>
        <v>CUMPLIDA</v>
      </c>
    </row>
    <row r="1065" spans="1:19" ht="90.75" customHeight="1">
      <c r="A1065" s="846" t="s">
        <v>19</v>
      </c>
      <c r="B1065" s="785" t="s">
        <v>13</v>
      </c>
      <c r="C1065" s="807"/>
      <c r="D1065" s="807"/>
      <c r="E1065" s="801"/>
      <c r="F1065" s="802"/>
      <c r="G1065" s="801"/>
      <c r="H1065" s="801" t="s">
        <v>3305</v>
      </c>
      <c r="I1065" s="803" t="s">
        <v>2025</v>
      </c>
      <c r="J1065" s="789" t="s">
        <v>2025</v>
      </c>
      <c r="K1065" s="789" t="s">
        <v>850</v>
      </c>
      <c r="L1065" s="804">
        <v>1</v>
      </c>
      <c r="M1065" s="805">
        <v>45231</v>
      </c>
      <c r="N1065" s="805">
        <v>45747</v>
      </c>
      <c r="O1065" s="791">
        <f t="shared" si="36"/>
        <v>73.714285714285708</v>
      </c>
      <c r="P1065" s="790">
        <v>1</v>
      </c>
      <c r="Q1065" s="815" t="s">
        <v>3252</v>
      </c>
      <c r="R1065" s="95">
        <f t="shared" si="35"/>
        <v>1</v>
      </c>
      <c r="S1065" s="794" t="str">
        <f t="array" aca="1" ref="S1065" ca="1">IF(ISNUMBER(R1065),IF(R1065=100%,"CUMPLIDA",IF(AND(ISNUMBER(N1065),ISNUMBER(INDIRECT("FECHA_"&amp;$B1065,1))), IF(N1065&lt;=INDIRECT("FECHA_"&amp;$B1065,1),"INCUMPLIDA","PROCESO"), "VERIFICAR FECHA")),"SIN VALOR AVANCE")</f>
        <v>CUMPLIDA</v>
      </c>
    </row>
    <row r="1066" spans="1:19" ht="210.75">
      <c r="A1066" s="846" t="s">
        <v>19</v>
      </c>
      <c r="B1066" s="785" t="s">
        <v>13</v>
      </c>
      <c r="C1066" s="807"/>
      <c r="D1066" s="807"/>
      <c r="E1066" s="801"/>
      <c r="F1066" s="802"/>
      <c r="G1066" s="801"/>
      <c r="H1066" s="801" t="s">
        <v>3305</v>
      </c>
      <c r="I1066" s="803" t="s">
        <v>2026</v>
      </c>
      <c r="J1066" s="789" t="s">
        <v>2026</v>
      </c>
      <c r="K1066" s="789" t="s">
        <v>977</v>
      </c>
      <c r="L1066" s="804">
        <v>1</v>
      </c>
      <c r="M1066" s="805">
        <v>45231</v>
      </c>
      <c r="N1066" s="805">
        <v>45808</v>
      </c>
      <c r="O1066" s="791">
        <f t="shared" si="36"/>
        <v>82.428571428571431</v>
      </c>
      <c r="P1066" s="790">
        <v>1</v>
      </c>
      <c r="Q1066" s="815" t="s">
        <v>3291</v>
      </c>
      <c r="R1066" s="95">
        <f t="shared" si="35"/>
        <v>1</v>
      </c>
      <c r="S1066" s="794" t="str">
        <f t="array" aca="1" ref="S1066" ca="1">IF(ISNUMBER(R1066),IF(R1066=100%,"CUMPLIDA",IF(AND(ISNUMBER(N1066),ISNUMBER(INDIRECT("FECHA_"&amp;$B1066,1))), IF(N1066&lt;=INDIRECT("FECHA_"&amp;$B1066,1),"INCUMPLIDA","PROCESO"), "VERIFICAR FECHA")),"SIN VALOR AVANCE")</f>
        <v>CUMPLIDA</v>
      </c>
    </row>
    <row r="1067" spans="1:19" ht="105.75" customHeight="1">
      <c r="A1067" s="846" t="s">
        <v>19</v>
      </c>
      <c r="B1067" s="785" t="s">
        <v>13</v>
      </c>
      <c r="C1067" s="807" t="s">
        <v>3161</v>
      </c>
      <c r="D1067" s="807" t="s">
        <v>1417</v>
      </c>
      <c r="E1067" s="801"/>
      <c r="F1067" s="802"/>
      <c r="G1067" s="801"/>
      <c r="H1067" s="801" t="s">
        <v>3305</v>
      </c>
      <c r="I1067" s="803" t="s">
        <v>854</v>
      </c>
      <c r="J1067" s="789" t="s">
        <v>421</v>
      </c>
      <c r="K1067" s="789" t="s">
        <v>855</v>
      </c>
      <c r="L1067" s="804">
        <v>12</v>
      </c>
      <c r="M1067" s="805">
        <v>46024</v>
      </c>
      <c r="N1067" s="805">
        <v>47118</v>
      </c>
      <c r="O1067" s="791">
        <f t="shared" si="36"/>
        <v>156.28571428571428</v>
      </c>
      <c r="P1067" s="790">
        <v>0</v>
      </c>
      <c r="Q1067" s="815" t="s">
        <v>3252</v>
      </c>
      <c r="R1067" s="95">
        <f t="shared" si="35"/>
        <v>0</v>
      </c>
      <c r="S1067" s="794" t="str">
        <f t="array" aca="1" ref="S1067" ca="1">IF(ISNUMBER(R1067),IF(R1067=100%,"CUMPLIDA",IF(AND(ISNUMBER(N1067),ISNUMBER(INDIRECT("FECHA_"&amp;$B1067,1))), IF(N1067&lt;=INDIRECT("FECHA_"&amp;$B1067,1),"INCUMPLIDA","PROCESO"), "VERIFICAR FECHA")),"SIN VALOR AVANCE")</f>
        <v>PROCESO</v>
      </c>
    </row>
    <row r="1068" spans="1:19" ht="180.75" customHeight="1">
      <c r="A1068" s="846" t="s">
        <v>19</v>
      </c>
      <c r="B1068" s="785" t="s">
        <v>13</v>
      </c>
      <c r="C1068" s="807" t="s">
        <v>3161</v>
      </c>
      <c r="D1068" s="807" t="s">
        <v>1417</v>
      </c>
      <c r="E1068" s="801"/>
      <c r="F1068" s="802"/>
      <c r="G1068" s="801"/>
      <c r="H1068" s="801" t="s">
        <v>3305</v>
      </c>
      <c r="I1068" s="803" t="s">
        <v>857</v>
      </c>
      <c r="J1068" s="789" t="s">
        <v>425</v>
      </c>
      <c r="K1068" s="789" t="s">
        <v>426</v>
      </c>
      <c r="L1068" s="804">
        <v>1</v>
      </c>
      <c r="M1068" s="805">
        <v>46024</v>
      </c>
      <c r="N1068" s="805">
        <v>47118</v>
      </c>
      <c r="O1068" s="791">
        <f t="shared" si="36"/>
        <v>156.28571428571428</v>
      </c>
      <c r="P1068" s="790">
        <v>0</v>
      </c>
      <c r="Q1068" s="815" t="s">
        <v>3175</v>
      </c>
      <c r="R1068" s="95">
        <f t="shared" si="35"/>
        <v>0</v>
      </c>
      <c r="S1068" s="794" t="str">
        <f t="array" aca="1" ref="S1068" ca="1">IF(ISNUMBER(R1068),IF(R1068=100%,"CUMPLIDA",IF(AND(ISNUMBER(N1068),ISNUMBER(INDIRECT("FECHA_"&amp;$B1068,1))), IF(N1068&lt;=INDIRECT("FECHA_"&amp;$B1068,1),"INCUMPLIDA","PROCESO"), "VERIFICAR FECHA")),"SIN VALOR AVANCE")</f>
        <v>PROCESO</v>
      </c>
    </row>
    <row r="1069" spans="1:19" ht="75.75" customHeight="1">
      <c r="A1069" s="846" t="s">
        <v>19</v>
      </c>
      <c r="B1069" s="785" t="s">
        <v>13</v>
      </c>
      <c r="C1069" s="807" t="s">
        <v>3161</v>
      </c>
      <c r="D1069" s="807" t="s">
        <v>1417</v>
      </c>
      <c r="E1069" s="801"/>
      <c r="F1069" s="802"/>
      <c r="G1069" s="801"/>
      <c r="H1069" s="801" t="s">
        <v>3305</v>
      </c>
      <c r="I1069" s="803" t="s">
        <v>858</v>
      </c>
      <c r="J1069" s="789" t="s">
        <v>428</v>
      </c>
      <c r="K1069" s="789" t="s">
        <v>429</v>
      </c>
      <c r="L1069" s="804">
        <v>2</v>
      </c>
      <c r="M1069" s="805">
        <v>46024</v>
      </c>
      <c r="N1069" s="805">
        <v>47118</v>
      </c>
      <c r="O1069" s="791">
        <f t="shared" si="36"/>
        <v>156.28571428571428</v>
      </c>
      <c r="P1069" s="790">
        <v>0</v>
      </c>
      <c r="Q1069" s="815" t="s">
        <v>3291</v>
      </c>
      <c r="R1069" s="95">
        <f t="shared" si="35"/>
        <v>0</v>
      </c>
      <c r="S1069" s="794" t="str">
        <f t="array" aca="1" ref="S1069" ca="1">IF(ISNUMBER(R1069),IF(R1069=100%,"CUMPLIDA",IF(AND(ISNUMBER(N1069),ISNUMBER(INDIRECT("FECHA_"&amp;$B1069,1))), IF(N1069&lt;=INDIRECT("FECHA_"&amp;$B1069,1),"INCUMPLIDA","PROCESO"), "VERIFICAR FECHA")),"SIN VALOR AVANCE")</f>
        <v>PROCESO</v>
      </c>
    </row>
    <row r="1070" spans="1:19" ht="90.75">
      <c r="A1070" s="846" t="s">
        <v>19</v>
      </c>
      <c r="B1070" s="785" t="s">
        <v>13</v>
      </c>
      <c r="C1070" s="807" t="s">
        <v>3161</v>
      </c>
      <c r="D1070" s="807" t="s">
        <v>1417</v>
      </c>
      <c r="E1070" s="801"/>
      <c r="F1070" s="802"/>
      <c r="G1070" s="801"/>
      <c r="H1070" s="801" t="s">
        <v>3305</v>
      </c>
      <c r="I1070" s="803" t="s">
        <v>3246</v>
      </c>
      <c r="J1070" s="789" t="s">
        <v>3177</v>
      </c>
      <c r="K1070" s="789" t="s">
        <v>3178</v>
      </c>
      <c r="L1070" s="790">
        <v>1</v>
      </c>
      <c r="M1070" s="806">
        <v>44927</v>
      </c>
      <c r="N1070" s="806">
        <v>45016</v>
      </c>
      <c r="O1070" s="791">
        <f t="shared" si="36"/>
        <v>12.714285714285714</v>
      </c>
      <c r="P1070" s="790">
        <v>1</v>
      </c>
      <c r="Q1070" s="789" t="s">
        <v>3230</v>
      </c>
      <c r="R1070" s="95">
        <f t="shared" si="35"/>
        <v>1</v>
      </c>
      <c r="S1070" s="794" t="str">
        <f t="array" aca="1" ref="S1070" ca="1">IF(ISNUMBER(R1070),IF(R1070=100%,"CUMPLIDA",IF(AND(ISNUMBER(N1070),ISNUMBER(INDIRECT("FECHA_"&amp;$B1070,1))), IF(N1070&lt;=INDIRECT("FECHA_"&amp;$B1070,1),"INCUMPLIDA","PROCESO"), "VERIFICAR FECHA")),"SIN VALOR AVANCE")</f>
        <v>CUMPLIDA</v>
      </c>
    </row>
    <row r="1071" spans="1:19" ht="150.75" customHeight="1">
      <c r="A1071" s="846" t="s">
        <v>19</v>
      </c>
      <c r="B1071" s="785" t="s">
        <v>13</v>
      </c>
      <c r="C1071" s="807" t="s">
        <v>3161</v>
      </c>
      <c r="D1071" s="807" t="s">
        <v>1417</v>
      </c>
      <c r="E1071" s="801"/>
      <c r="F1071" s="802"/>
      <c r="G1071" s="801"/>
      <c r="H1071" s="801" t="s">
        <v>3305</v>
      </c>
      <c r="I1071" s="803" t="s">
        <v>3246</v>
      </c>
      <c r="J1071" s="789" t="s">
        <v>3247</v>
      </c>
      <c r="K1071" s="789" t="s">
        <v>1933</v>
      </c>
      <c r="L1071" s="790">
        <v>1</v>
      </c>
      <c r="M1071" s="806">
        <v>45017</v>
      </c>
      <c r="N1071" s="806">
        <v>45138</v>
      </c>
      <c r="O1071" s="791">
        <f t="shared" si="36"/>
        <v>17.285714285714285</v>
      </c>
      <c r="P1071" s="790">
        <v>1</v>
      </c>
      <c r="Q1071" s="789" t="s">
        <v>3307</v>
      </c>
      <c r="R1071" s="95">
        <f t="shared" si="35"/>
        <v>1</v>
      </c>
      <c r="S1071" s="794" t="str">
        <f t="array" aca="1" ref="S1071" ca="1">IF(ISNUMBER(R1071),IF(R1071=100%,"CUMPLIDA",IF(AND(ISNUMBER(N1071),ISNUMBER(INDIRECT("FECHA_"&amp;$B1071,1))), IF(N1071&lt;=INDIRECT("FECHA_"&amp;$B1071,1),"INCUMPLIDA","PROCESO"), "VERIFICAR FECHA")),"SIN VALOR AVANCE")</f>
        <v>CUMPLIDA</v>
      </c>
    </row>
    <row r="1072" spans="1:19" ht="75.75" customHeight="1">
      <c r="A1072" s="846" t="s">
        <v>19</v>
      </c>
      <c r="B1072" s="785" t="s">
        <v>13</v>
      </c>
      <c r="C1072" s="807" t="s">
        <v>3161</v>
      </c>
      <c r="D1072" s="807" t="s">
        <v>1417</v>
      </c>
      <c r="E1072" s="801"/>
      <c r="F1072" s="802"/>
      <c r="G1072" s="801"/>
      <c r="H1072" s="801" t="s">
        <v>3305</v>
      </c>
      <c r="I1072" s="803" t="s">
        <v>3192</v>
      </c>
      <c r="J1072" s="789" t="s">
        <v>3193</v>
      </c>
      <c r="K1072" s="789" t="s">
        <v>346</v>
      </c>
      <c r="L1072" s="790">
        <v>12</v>
      </c>
      <c r="M1072" s="806">
        <v>44958</v>
      </c>
      <c r="N1072" s="806">
        <v>45323</v>
      </c>
      <c r="O1072" s="791">
        <f t="shared" si="36"/>
        <v>52.142857142857146</v>
      </c>
      <c r="P1072" s="790">
        <v>12</v>
      </c>
      <c r="Q1072" s="789" t="s">
        <v>3270</v>
      </c>
      <c r="R1072" s="95">
        <f t="shared" si="35"/>
        <v>1</v>
      </c>
      <c r="S1072" s="794" t="str">
        <f t="array" aca="1" ref="S1072" ca="1">IF(ISNUMBER(R1072),IF(R1072=100%,"CUMPLIDA",IF(AND(ISNUMBER(N1072),ISNUMBER(INDIRECT("FECHA_"&amp;$B1072,1))), IF(N1072&lt;=INDIRECT("FECHA_"&amp;$B1072,1),"INCUMPLIDA","PROCESO"), "VERIFICAR FECHA")),"SIN VALOR AVANCE")</f>
        <v>CUMPLIDA</v>
      </c>
    </row>
    <row r="1073" spans="1:19" ht="75.75" customHeight="1">
      <c r="A1073" s="846" t="s">
        <v>19</v>
      </c>
      <c r="B1073" s="785" t="s">
        <v>13</v>
      </c>
      <c r="C1073" s="807" t="s">
        <v>3161</v>
      </c>
      <c r="D1073" s="807" t="s">
        <v>1417</v>
      </c>
      <c r="E1073" s="801" t="s">
        <v>3308</v>
      </c>
      <c r="F1073" s="802" t="s">
        <v>684</v>
      </c>
      <c r="G1073" s="801"/>
      <c r="H1073" s="801" t="s">
        <v>3309</v>
      </c>
      <c r="I1073" s="803" t="s">
        <v>3214</v>
      </c>
      <c r="J1073" s="789" t="s">
        <v>3170</v>
      </c>
      <c r="K1073" s="789" t="s">
        <v>3171</v>
      </c>
      <c r="L1073" s="790">
        <v>3</v>
      </c>
      <c r="M1073" s="806">
        <v>44958</v>
      </c>
      <c r="N1073" s="806">
        <v>45323</v>
      </c>
      <c r="O1073" s="791">
        <v>52.142857142857146</v>
      </c>
      <c r="P1073" s="790">
        <v>3</v>
      </c>
      <c r="Q1073" s="789" t="s">
        <v>3191</v>
      </c>
      <c r="R1073" s="95">
        <f t="shared" si="35"/>
        <v>1</v>
      </c>
      <c r="S1073" s="794" t="str">
        <f t="array" aca="1" ref="S1073" ca="1">IF(ISNUMBER(R1073),IF(R1073=100%,"CUMPLIDA",IF(AND(ISNUMBER(N1073),ISNUMBER(INDIRECT("FECHA_"&amp;$B1073,1))), IF(N1073&lt;=INDIRECT("FECHA_"&amp;$B1073,1),"INCUMPLIDA","PROCESO"), "VERIFICAR FECHA")),"SIN VALOR AVANCE")</f>
        <v>CUMPLIDA</v>
      </c>
    </row>
    <row r="1074" spans="1:19" ht="150.75" customHeight="1">
      <c r="A1074" s="846" t="s">
        <v>19</v>
      </c>
      <c r="B1074" s="785" t="s">
        <v>13</v>
      </c>
      <c r="C1074" s="807"/>
      <c r="D1074" s="807"/>
      <c r="E1074" s="801"/>
      <c r="F1074" s="802"/>
      <c r="G1074" s="801"/>
      <c r="H1074" s="801" t="s">
        <v>3309</v>
      </c>
      <c r="I1074" s="803" t="s">
        <v>3173</v>
      </c>
      <c r="J1074" s="861" t="s">
        <v>831</v>
      </c>
      <c r="K1074" s="789" t="s">
        <v>832</v>
      </c>
      <c r="L1074" s="790">
        <v>1</v>
      </c>
      <c r="M1074" s="806">
        <v>45231</v>
      </c>
      <c r="N1074" s="806">
        <v>45504</v>
      </c>
      <c r="O1074" s="791">
        <v>39</v>
      </c>
      <c r="P1074" s="790">
        <v>1</v>
      </c>
      <c r="Q1074" s="815" t="s">
        <v>2021</v>
      </c>
      <c r="R1074" s="95">
        <f t="shared" si="35"/>
        <v>1</v>
      </c>
      <c r="S1074" s="794" t="str">
        <f t="array" aca="1" ref="S1074" ca="1">IF(ISNUMBER(R1074),IF(R1074=100%,"CUMPLIDA",IF(AND(ISNUMBER(N1074),ISNUMBER(INDIRECT("FECHA_"&amp;$B1074,1))), IF(N1074&lt;=INDIRECT("FECHA_"&amp;$B1074,1),"INCUMPLIDA","PROCESO"), "VERIFICAR FECHA")),"SIN VALOR AVANCE")</f>
        <v>CUMPLIDA</v>
      </c>
    </row>
    <row r="1075" spans="1:19" ht="75.75" customHeight="1">
      <c r="A1075" s="846" t="s">
        <v>19</v>
      </c>
      <c r="B1075" s="785" t="s">
        <v>13</v>
      </c>
      <c r="C1075" s="807"/>
      <c r="D1075" s="807"/>
      <c r="E1075" s="801"/>
      <c r="F1075" s="802"/>
      <c r="G1075" s="801"/>
      <c r="H1075" s="801" t="s">
        <v>3309</v>
      </c>
      <c r="I1075" s="803" t="s">
        <v>3173</v>
      </c>
      <c r="J1075" s="861" t="s">
        <v>834</v>
      </c>
      <c r="K1075" s="789" t="s">
        <v>835</v>
      </c>
      <c r="L1075" s="790">
        <v>1</v>
      </c>
      <c r="M1075" s="806">
        <v>45231</v>
      </c>
      <c r="N1075" s="806">
        <v>45504</v>
      </c>
      <c r="O1075" s="791">
        <v>39</v>
      </c>
      <c r="P1075" s="790">
        <v>1</v>
      </c>
      <c r="Q1075" s="815" t="s">
        <v>3174</v>
      </c>
      <c r="R1075" s="95">
        <f t="shared" si="35"/>
        <v>1</v>
      </c>
      <c r="S1075" s="794" t="str">
        <f t="array" aca="1" ref="S1075" ca="1">IF(ISNUMBER(R1075),IF(R1075=100%,"CUMPLIDA",IF(AND(ISNUMBER(N1075),ISNUMBER(INDIRECT("FECHA_"&amp;$B1075,1))), IF(N1075&lt;=INDIRECT("FECHA_"&amp;$B1075,1),"INCUMPLIDA","PROCESO"), "VERIFICAR FECHA")),"SIN VALOR AVANCE")</f>
        <v>CUMPLIDA</v>
      </c>
    </row>
    <row r="1076" spans="1:19" ht="150.75">
      <c r="A1076" s="846" t="s">
        <v>19</v>
      </c>
      <c r="B1076" s="785" t="s">
        <v>13</v>
      </c>
      <c r="C1076" s="807"/>
      <c r="D1076" s="807"/>
      <c r="E1076" s="801"/>
      <c r="F1076" s="802"/>
      <c r="G1076" s="801"/>
      <c r="H1076" s="801" t="s">
        <v>3309</v>
      </c>
      <c r="I1076" s="803" t="s">
        <v>837</v>
      </c>
      <c r="J1076" s="789" t="s">
        <v>838</v>
      </c>
      <c r="K1076" s="789" t="s">
        <v>839</v>
      </c>
      <c r="L1076" s="804">
        <v>1</v>
      </c>
      <c r="M1076" s="805">
        <v>45323</v>
      </c>
      <c r="N1076" s="805">
        <v>45747</v>
      </c>
      <c r="O1076" s="791">
        <v>60.571428571428569</v>
      </c>
      <c r="P1076" s="790">
        <v>1</v>
      </c>
      <c r="Q1076" s="815" t="s">
        <v>3175</v>
      </c>
      <c r="R1076" s="95">
        <f t="shared" si="35"/>
        <v>1</v>
      </c>
      <c r="S1076" s="794" t="str">
        <f t="array" aca="1" ref="S1076" ca="1">IF(ISNUMBER(R1076),IF(R1076=100%,"CUMPLIDA",IF(AND(ISNUMBER(N1076),ISNUMBER(INDIRECT("FECHA_"&amp;$B1076,1))), IF(N1076&lt;=INDIRECT("FECHA_"&amp;$B1076,1),"INCUMPLIDA","PROCESO"), "VERIFICAR FECHA")),"SIN VALOR AVANCE")</f>
        <v>CUMPLIDA</v>
      </c>
    </row>
    <row r="1077" spans="1:19" ht="75.75" customHeight="1">
      <c r="A1077" s="846" t="s">
        <v>19</v>
      </c>
      <c r="B1077" s="785" t="s">
        <v>13</v>
      </c>
      <c r="C1077" s="807" t="s">
        <v>3161</v>
      </c>
      <c r="D1077" s="807" t="s">
        <v>1417</v>
      </c>
      <c r="E1077" s="801"/>
      <c r="F1077" s="802"/>
      <c r="G1077" s="801"/>
      <c r="H1077" s="801" t="s">
        <v>3309</v>
      </c>
      <c r="I1077" s="803" t="s">
        <v>841</v>
      </c>
      <c r="J1077" s="789" t="s">
        <v>841</v>
      </c>
      <c r="K1077" s="789" t="s">
        <v>842</v>
      </c>
      <c r="L1077" s="804">
        <v>1</v>
      </c>
      <c r="M1077" s="805">
        <v>45323</v>
      </c>
      <c r="N1077" s="805">
        <v>45747</v>
      </c>
      <c r="O1077" s="791">
        <v>60.571428571428569</v>
      </c>
      <c r="P1077" s="790">
        <v>1</v>
      </c>
      <c r="Q1077" s="815" t="s">
        <v>3010</v>
      </c>
      <c r="R1077" s="95">
        <f t="shared" si="35"/>
        <v>1</v>
      </c>
      <c r="S1077" s="794" t="str">
        <f t="array" aca="1" ref="S1077" ca="1">IF(ISNUMBER(R1077),IF(R1077=100%,"CUMPLIDA",IF(AND(ISNUMBER(N1077),ISNUMBER(INDIRECT("FECHA_"&amp;$B1077,1))), IF(N1077&lt;=INDIRECT("FECHA_"&amp;$B1077,1),"INCUMPLIDA","PROCESO"), "VERIFICAR FECHA")),"SIN VALOR AVANCE")</f>
        <v>CUMPLIDA</v>
      </c>
    </row>
    <row r="1078" spans="1:19" ht="150.75" customHeight="1">
      <c r="A1078" s="846" t="s">
        <v>19</v>
      </c>
      <c r="B1078" s="785" t="s">
        <v>13</v>
      </c>
      <c r="C1078" s="807"/>
      <c r="D1078" s="807"/>
      <c r="E1078" s="801"/>
      <c r="F1078" s="802"/>
      <c r="G1078" s="801"/>
      <c r="H1078" s="801" t="s">
        <v>3309</v>
      </c>
      <c r="I1078" s="803" t="s">
        <v>844</v>
      </c>
      <c r="J1078" s="789" t="s">
        <v>845</v>
      </c>
      <c r="K1078" s="789" t="s">
        <v>846</v>
      </c>
      <c r="L1078" s="804">
        <v>1</v>
      </c>
      <c r="M1078" s="805">
        <v>45231</v>
      </c>
      <c r="N1078" s="805">
        <v>45747</v>
      </c>
      <c r="O1078" s="791">
        <v>73.714285714285708</v>
      </c>
      <c r="P1078" s="790">
        <v>1</v>
      </c>
      <c r="Q1078" s="815" t="s">
        <v>3010</v>
      </c>
      <c r="R1078" s="95">
        <f t="shared" si="35"/>
        <v>1</v>
      </c>
      <c r="S1078" s="794" t="str">
        <f t="array" aca="1" ref="S1078" ca="1">IF(ISNUMBER(R1078),IF(R1078=100%,"CUMPLIDA",IF(AND(ISNUMBER(N1078),ISNUMBER(INDIRECT("FECHA_"&amp;$B1078,1))), IF(N1078&lt;=INDIRECT("FECHA_"&amp;$B1078,1),"INCUMPLIDA","PROCESO"), "VERIFICAR FECHA")),"SIN VALOR AVANCE")</f>
        <v>CUMPLIDA</v>
      </c>
    </row>
    <row r="1079" spans="1:19" ht="150.75">
      <c r="A1079" s="846" t="s">
        <v>19</v>
      </c>
      <c r="B1079" s="785" t="s">
        <v>13</v>
      </c>
      <c r="C1079" s="807"/>
      <c r="D1079" s="807"/>
      <c r="E1079" s="801"/>
      <c r="F1079" s="802"/>
      <c r="G1079" s="801"/>
      <c r="H1079" s="801" t="s">
        <v>3309</v>
      </c>
      <c r="I1079" s="803" t="s">
        <v>847</v>
      </c>
      <c r="J1079" s="789" t="s">
        <v>847</v>
      </c>
      <c r="K1079" s="789" t="s">
        <v>1865</v>
      </c>
      <c r="L1079" s="804">
        <v>1</v>
      </c>
      <c r="M1079" s="805">
        <v>45323</v>
      </c>
      <c r="N1079" s="805">
        <v>45747</v>
      </c>
      <c r="O1079" s="791">
        <v>60.571428571428569</v>
      </c>
      <c r="P1079" s="790">
        <v>1</v>
      </c>
      <c r="Q1079" s="815" t="s">
        <v>3175</v>
      </c>
      <c r="R1079" s="95">
        <f t="shared" si="35"/>
        <v>1</v>
      </c>
      <c r="S1079" s="794" t="str">
        <f t="array" aca="1" ref="S1079" ca="1">IF(ISNUMBER(R1079),IF(R1079=100%,"CUMPLIDA",IF(AND(ISNUMBER(N1079),ISNUMBER(INDIRECT("FECHA_"&amp;$B1079,1))), IF(N1079&lt;=INDIRECT("FECHA_"&amp;$B1079,1),"INCUMPLIDA","PROCESO"), "VERIFICAR FECHA")),"SIN VALOR AVANCE")</f>
        <v>CUMPLIDA</v>
      </c>
    </row>
    <row r="1080" spans="1:19" ht="105.75" customHeight="1">
      <c r="A1080" s="846" t="s">
        <v>19</v>
      </c>
      <c r="B1080" s="785" t="s">
        <v>13</v>
      </c>
      <c r="C1080" s="807"/>
      <c r="D1080" s="807"/>
      <c r="E1080" s="801"/>
      <c r="F1080" s="802"/>
      <c r="G1080" s="801"/>
      <c r="H1080" s="801" t="s">
        <v>3309</v>
      </c>
      <c r="I1080" s="803" t="s">
        <v>2025</v>
      </c>
      <c r="J1080" s="789" t="s">
        <v>2025</v>
      </c>
      <c r="K1080" s="789" t="s">
        <v>850</v>
      </c>
      <c r="L1080" s="804">
        <v>1</v>
      </c>
      <c r="M1080" s="805">
        <v>45231</v>
      </c>
      <c r="N1080" s="805">
        <v>45747</v>
      </c>
      <c r="O1080" s="791">
        <v>73.714285714285708</v>
      </c>
      <c r="P1080" s="790">
        <v>1</v>
      </c>
      <c r="Q1080" s="815" t="s">
        <v>3010</v>
      </c>
      <c r="R1080" s="95">
        <f t="shared" si="35"/>
        <v>1</v>
      </c>
      <c r="S1080" s="794" t="str">
        <f t="array" aca="1" ref="S1080" ca="1">IF(ISNUMBER(R1080),IF(R1080=100%,"CUMPLIDA",IF(AND(ISNUMBER(N1080),ISNUMBER(INDIRECT("FECHA_"&amp;$B1080,1))), IF(N1080&lt;=INDIRECT("FECHA_"&amp;$B1080,1),"INCUMPLIDA","PROCESO"), "VERIFICAR FECHA")),"SIN VALOR AVANCE")</f>
        <v>CUMPLIDA</v>
      </c>
    </row>
    <row r="1081" spans="1:19" ht="225.75">
      <c r="A1081" s="846" t="s">
        <v>19</v>
      </c>
      <c r="B1081" s="785" t="s">
        <v>13</v>
      </c>
      <c r="C1081" s="807"/>
      <c r="D1081" s="807"/>
      <c r="E1081" s="801"/>
      <c r="F1081" s="802"/>
      <c r="G1081" s="801"/>
      <c r="H1081" s="801" t="s">
        <v>3309</v>
      </c>
      <c r="I1081" s="803" t="s">
        <v>2026</v>
      </c>
      <c r="J1081" s="789" t="s">
        <v>2026</v>
      </c>
      <c r="K1081" s="789" t="s">
        <v>977</v>
      </c>
      <c r="L1081" s="804">
        <v>1</v>
      </c>
      <c r="M1081" s="805">
        <v>45231</v>
      </c>
      <c r="N1081" s="805">
        <v>45808</v>
      </c>
      <c r="O1081" s="791">
        <v>82.428571428571431</v>
      </c>
      <c r="P1081" s="790">
        <v>1</v>
      </c>
      <c r="Q1081" s="815" t="s">
        <v>3174</v>
      </c>
      <c r="R1081" s="95">
        <f t="shared" si="35"/>
        <v>1</v>
      </c>
      <c r="S1081" s="794" t="str">
        <f t="array" aca="1" ref="S1081" ca="1">IF(ISNUMBER(R1081),IF(R1081=100%,"CUMPLIDA",IF(AND(ISNUMBER(N1081),ISNUMBER(INDIRECT("FECHA_"&amp;$B1081,1))), IF(N1081&lt;=INDIRECT("FECHA_"&amp;$B1081,1),"INCUMPLIDA","PROCESO"), "VERIFICAR FECHA")),"SIN VALOR AVANCE")</f>
        <v>CUMPLIDA</v>
      </c>
    </row>
    <row r="1082" spans="1:19" ht="105.75" customHeight="1">
      <c r="A1082" s="846" t="s">
        <v>19</v>
      </c>
      <c r="B1082" s="785" t="s">
        <v>13</v>
      </c>
      <c r="C1082" s="807"/>
      <c r="D1082" s="807"/>
      <c r="E1082" s="801"/>
      <c r="F1082" s="802"/>
      <c r="G1082" s="801"/>
      <c r="H1082" s="801" t="s">
        <v>3309</v>
      </c>
      <c r="I1082" s="803" t="s">
        <v>854</v>
      </c>
      <c r="J1082" s="789" t="s">
        <v>421</v>
      </c>
      <c r="K1082" s="789" t="s">
        <v>855</v>
      </c>
      <c r="L1082" s="804">
        <v>12</v>
      </c>
      <c r="M1082" s="805">
        <v>46024</v>
      </c>
      <c r="N1082" s="805">
        <v>47118</v>
      </c>
      <c r="O1082" s="791">
        <v>156.28571428571428</v>
      </c>
      <c r="P1082" s="790">
        <v>0</v>
      </c>
      <c r="Q1082" s="815" t="s">
        <v>3010</v>
      </c>
      <c r="R1082" s="95">
        <f t="shared" si="35"/>
        <v>0</v>
      </c>
      <c r="S1082" s="794" t="str">
        <f t="array" aca="1" ref="S1082" ca="1">IF(ISNUMBER(R1082),IF(R1082=100%,"CUMPLIDA",IF(AND(ISNUMBER(N1082),ISNUMBER(INDIRECT("FECHA_"&amp;$B1082,1))), IF(N1082&lt;=INDIRECT("FECHA_"&amp;$B1082,1),"INCUMPLIDA","PROCESO"), "VERIFICAR FECHA")),"SIN VALOR AVANCE")</f>
        <v>PROCESO</v>
      </c>
    </row>
    <row r="1083" spans="1:19" ht="105.75" customHeight="1">
      <c r="A1083" s="846" t="s">
        <v>19</v>
      </c>
      <c r="B1083" s="785" t="s">
        <v>13</v>
      </c>
      <c r="C1083" s="807" t="s">
        <v>3161</v>
      </c>
      <c r="D1083" s="807" t="s">
        <v>1417</v>
      </c>
      <c r="E1083" s="801"/>
      <c r="F1083" s="802"/>
      <c r="G1083" s="801"/>
      <c r="H1083" s="801" t="s">
        <v>3309</v>
      </c>
      <c r="I1083" s="803" t="s">
        <v>857</v>
      </c>
      <c r="J1083" s="789" t="s">
        <v>425</v>
      </c>
      <c r="K1083" s="789" t="s">
        <v>426</v>
      </c>
      <c r="L1083" s="804">
        <v>1</v>
      </c>
      <c r="M1083" s="805">
        <v>46024</v>
      </c>
      <c r="N1083" s="805">
        <v>47118</v>
      </c>
      <c r="O1083" s="791">
        <v>156.28571428571428</v>
      </c>
      <c r="P1083" s="790">
        <v>0</v>
      </c>
      <c r="Q1083" s="815" t="s">
        <v>3175</v>
      </c>
      <c r="R1083" s="95">
        <f t="shared" si="35"/>
        <v>0</v>
      </c>
      <c r="S1083" s="794" t="str">
        <f t="array" aca="1" ref="S1083" ca="1">IF(ISNUMBER(R1083),IF(R1083=100%,"CUMPLIDA",IF(AND(ISNUMBER(N1083),ISNUMBER(INDIRECT("FECHA_"&amp;$B1083,1))), IF(N1083&lt;=INDIRECT("FECHA_"&amp;$B1083,1),"INCUMPLIDA","PROCESO"), "VERIFICAR FECHA")),"SIN VALOR AVANCE")</f>
        <v>PROCESO</v>
      </c>
    </row>
    <row r="1084" spans="1:19" ht="105.75" customHeight="1">
      <c r="A1084" s="846" t="s">
        <v>19</v>
      </c>
      <c r="B1084" s="785" t="s">
        <v>13</v>
      </c>
      <c r="C1084" s="807" t="s">
        <v>3161</v>
      </c>
      <c r="D1084" s="807" t="s">
        <v>1417</v>
      </c>
      <c r="E1084" s="801"/>
      <c r="F1084" s="802"/>
      <c r="G1084" s="801"/>
      <c r="H1084" s="801" t="s">
        <v>3309</v>
      </c>
      <c r="I1084" s="803" t="s">
        <v>858</v>
      </c>
      <c r="J1084" s="789" t="s">
        <v>428</v>
      </c>
      <c r="K1084" s="789" t="s">
        <v>429</v>
      </c>
      <c r="L1084" s="804">
        <v>2</v>
      </c>
      <c r="M1084" s="805">
        <v>46024</v>
      </c>
      <c r="N1084" s="805">
        <v>47118</v>
      </c>
      <c r="O1084" s="791">
        <v>156.28571428571428</v>
      </c>
      <c r="P1084" s="790">
        <v>0</v>
      </c>
      <c r="Q1084" s="815" t="s">
        <v>3174</v>
      </c>
      <c r="R1084" s="95">
        <f t="shared" si="35"/>
        <v>0</v>
      </c>
      <c r="S1084" s="794" t="str">
        <f t="array" aca="1" ref="S1084" ca="1">IF(ISNUMBER(R1084),IF(R1084=100%,"CUMPLIDA",IF(AND(ISNUMBER(N1084),ISNUMBER(INDIRECT("FECHA_"&amp;$B1084,1))), IF(N1084&lt;=INDIRECT("FECHA_"&amp;$B1084,1),"INCUMPLIDA","PROCESO"), "VERIFICAR FECHA")),"SIN VALOR AVANCE")</f>
        <v>PROCESO</v>
      </c>
    </row>
    <row r="1085" spans="1:19" ht="75.75" customHeight="1">
      <c r="A1085" s="846" t="s">
        <v>19</v>
      </c>
      <c r="B1085" s="785" t="s">
        <v>13</v>
      </c>
      <c r="C1085" s="807" t="s">
        <v>3161</v>
      </c>
      <c r="D1085" s="807" t="s">
        <v>1417</v>
      </c>
      <c r="E1085" s="801"/>
      <c r="F1085" s="802"/>
      <c r="G1085" s="801"/>
      <c r="H1085" s="801" t="s">
        <v>3309</v>
      </c>
      <c r="I1085" s="803" t="s">
        <v>3176</v>
      </c>
      <c r="J1085" s="789" t="s">
        <v>3177</v>
      </c>
      <c r="K1085" s="789" t="s">
        <v>3178</v>
      </c>
      <c r="L1085" s="790">
        <v>1</v>
      </c>
      <c r="M1085" s="806">
        <v>44927</v>
      </c>
      <c r="N1085" s="806">
        <v>45016</v>
      </c>
      <c r="O1085" s="791">
        <v>12.714285714285714</v>
      </c>
      <c r="P1085" s="790">
        <v>1</v>
      </c>
      <c r="Q1085" s="789" t="s">
        <v>3280</v>
      </c>
      <c r="R1085" s="95">
        <f t="shared" si="35"/>
        <v>1</v>
      </c>
      <c r="S1085" s="794" t="str">
        <f t="array" aca="1" ref="S1085" ca="1">IF(ISNUMBER(R1085),IF(R1085=100%,"CUMPLIDA",IF(AND(ISNUMBER(N1085),ISNUMBER(INDIRECT("FECHA_"&amp;$B1085,1))), IF(N1085&lt;=INDIRECT("FECHA_"&amp;$B1085,1),"INCUMPLIDA","PROCESO"), "VERIFICAR FECHA")),"SIN VALOR AVANCE")</f>
        <v>CUMPLIDA</v>
      </c>
    </row>
    <row r="1086" spans="1:19" ht="165.75">
      <c r="A1086" s="846" t="s">
        <v>19</v>
      </c>
      <c r="B1086" s="785" t="s">
        <v>13</v>
      </c>
      <c r="C1086" s="807" t="s">
        <v>3161</v>
      </c>
      <c r="D1086" s="807" t="s">
        <v>1417</v>
      </c>
      <c r="E1086" s="801"/>
      <c r="F1086" s="802"/>
      <c r="G1086" s="801"/>
      <c r="H1086" s="801" t="s">
        <v>3309</v>
      </c>
      <c r="I1086" s="803" t="s">
        <v>3176</v>
      </c>
      <c r="J1086" s="789" t="s">
        <v>3217</v>
      </c>
      <c r="K1086" s="789" t="s">
        <v>1933</v>
      </c>
      <c r="L1086" s="790">
        <v>1</v>
      </c>
      <c r="M1086" s="806">
        <v>45017</v>
      </c>
      <c r="N1086" s="806">
        <v>45138</v>
      </c>
      <c r="O1086" s="791">
        <v>17.285714285714285</v>
      </c>
      <c r="P1086" s="790">
        <v>1</v>
      </c>
      <c r="Q1086" s="789" t="s">
        <v>3281</v>
      </c>
      <c r="R1086" s="95">
        <f t="shared" si="35"/>
        <v>1</v>
      </c>
      <c r="S1086" s="794" t="str">
        <f t="array" aca="1" ref="S1086" ca="1">IF(ISNUMBER(R1086),IF(R1086=100%,"CUMPLIDA",IF(AND(ISNUMBER(N1086),ISNUMBER(INDIRECT("FECHA_"&amp;$B1086,1))), IF(N1086&lt;=INDIRECT("FECHA_"&amp;$B1086,1),"INCUMPLIDA","PROCESO"), "VERIFICAR FECHA")),"SIN VALOR AVANCE")</f>
        <v>CUMPLIDA</v>
      </c>
    </row>
    <row r="1087" spans="1:19" ht="105.75">
      <c r="A1087" s="846" t="s">
        <v>19</v>
      </c>
      <c r="B1087" s="785" t="s">
        <v>13</v>
      </c>
      <c r="C1087" s="807" t="s">
        <v>3161</v>
      </c>
      <c r="D1087" s="807" t="s">
        <v>1417</v>
      </c>
      <c r="E1087" s="801"/>
      <c r="F1087" s="802"/>
      <c r="G1087" s="801"/>
      <c r="H1087" s="801" t="s">
        <v>3309</v>
      </c>
      <c r="I1087" s="803" t="s">
        <v>3187</v>
      </c>
      <c r="J1087" s="789" t="s">
        <v>3188</v>
      </c>
      <c r="K1087" s="789" t="s">
        <v>1933</v>
      </c>
      <c r="L1087" s="790">
        <v>1</v>
      </c>
      <c r="M1087" s="806">
        <v>44958</v>
      </c>
      <c r="N1087" s="806">
        <v>44985</v>
      </c>
      <c r="O1087" s="791">
        <v>3.8571428571428572</v>
      </c>
      <c r="P1087" s="790">
        <v>1</v>
      </c>
      <c r="Q1087" s="789" t="s">
        <v>3179</v>
      </c>
      <c r="R1087" s="95">
        <f t="shared" si="35"/>
        <v>1</v>
      </c>
      <c r="S1087" s="794" t="str">
        <f t="array" aca="1" ref="S1087" ca="1">IF(ISNUMBER(R1087),IF(R1087=100%,"CUMPLIDA",IF(AND(ISNUMBER(N1087),ISNUMBER(INDIRECT("FECHA_"&amp;$B1087,1))), IF(N1087&lt;=INDIRECT("FECHA_"&amp;$B1087,1),"INCUMPLIDA","PROCESO"), "VERIFICAR FECHA")),"SIN VALOR AVANCE")</f>
        <v>CUMPLIDA</v>
      </c>
    </row>
    <row r="1088" spans="1:19" ht="75.75" customHeight="1">
      <c r="A1088" s="846" t="s">
        <v>19</v>
      </c>
      <c r="B1088" s="785" t="s">
        <v>13</v>
      </c>
      <c r="C1088" s="807" t="s">
        <v>3161</v>
      </c>
      <c r="D1088" s="807" t="s">
        <v>1417</v>
      </c>
      <c r="E1088" s="801"/>
      <c r="F1088" s="802"/>
      <c r="G1088" s="801"/>
      <c r="H1088" s="801" t="s">
        <v>3309</v>
      </c>
      <c r="I1088" s="803" t="s">
        <v>3310</v>
      </c>
      <c r="J1088" s="789" t="s">
        <v>3311</v>
      </c>
      <c r="K1088" s="789" t="s">
        <v>1933</v>
      </c>
      <c r="L1088" s="790">
        <v>12</v>
      </c>
      <c r="M1088" s="806">
        <v>44958</v>
      </c>
      <c r="N1088" s="806">
        <v>45323</v>
      </c>
      <c r="O1088" s="791">
        <v>52.142857142857146</v>
      </c>
      <c r="P1088" s="790">
        <v>12</v>
      </c>
      <c r="Q1088" s="789" t="s">
        <v>3312</v>
      </c>
      <c r="R1088" s="95">
        <f t="shared" si="35"/>
        <v>1</v>
      </c>
      <c r="S1088" s="794" t="str">
        <f t="array" aca="1" ref="S1088" ca="1">IF(ISNUMBER(R1088),IF(R1088=100%,"CUMPLIDA",IF(AND(ISNUMBER(N1088),ISNUMBER(INDIRECT("FECHA_"&amp;$B1088,1))), IF(N1088&lt;=INDIRECT("FECHA_"&amp;$B1088,1),"INCUMPLIDA","PROCESO"), "VERIFICAR FECHA")),"SIN VALOR AVANCE")</f>
        <v>CUMPLIDA</v>
      </c>
    </row>
    <row r="1089" spans="1:19" ht="75.75" customHeight="1">
      <c r="A1089" s="846" t="s">
        <v>19</v>
      </c>
      <c r="B1089" s="785" t="s">
        <v>13</v>
      </c>
      <c r="C1089" s="807" t="s">
        <v>3161</v>
      </c>
      <c r="D1089" s="807" t="s">
        <v>1417</v>
      </c>
      <c r="E1089" s="801"/>
      <c r="F1089" s="802"/>
      <c r="G1089" s="801"/>
      <c r="H1089" s="801" t="s">
        <v>3309</v>
      </c>
      <c r="I1089" s="803" t="s">
        <v>3313</v>
      </c>
      <c r="J1089" s="789" t="s">
        <v>3314</v>
      </c>
      <c r="K1089" s="789" t="s">
        <v>1933</v>
      </c>
      <c r="L1089" s="790">
        <v>4</v>
      </c>
      <c r="M1089" s="806">
        <v>44958</v>
      </c>
      <c r="N1089" s="806">
        <v>45323</v>
      </c>
      <c r="O1089" s="791">
        <v>52.142857142857146</v>
      </c>
      <c r="P1089" s="790">
        <v>4</v>
      </c>
      <c r="Q1089" s="789" t="s">
        <v>3315</v>
      </c>
      <c r="R1089" s="95">
        <f t="shared" si="35"/>
        <v>1</v>
      </c>
      <c r="S1089" s="794" t="str">
        <f t="array" aca="1" ref="S1089" ca="1">IF(ISNUMBER(R1089),IF(R1089=100%,"CUMPLIDA",IF(AND(ISNUMBER(N1089),ISNUMBER(INDIRECT("FECHA_"&amp;$B1089,1))), IF(N1089&lt;=INDIRECT("FECHA_"&amp;$B1089,1),"INCUMPLIDA","PROCESO"), "VERIFICAR FECHA")),"SIN VALOR AVANCE")</f>
        <v>CUMPLIDA</v>
      </c>
    </row>
    <row r="1090" spans="1:19" ht="75.75">
      <c r="A1090" s="846" t="s">
        <v>19</v>
      </c>
      <c r="B1090" s="785" t="s">
        <v>13</v>
      </c>
      <c r="C1090" s="807" t="s">
        <v>3316</v>
      </c>
      <c r="D1090" s="819" t="s">
        <v>3317</v>
      </c>
      <c r="E1090" s="801" t="s">
        <v>3318</v>
      </c>
      <c r="F1090" s="802"/>
      <c r="G1090" s="801"/>
      <c r="H1090" s="801" t="s">
        <v>3319</v>
      </c>
      <c r="I1090" s="801" t="s">
        <v>3173</v>
      </c>
      <c r="J1090" s="861" t="s">
        <v>831</v>
      </c>
      <c r="K1090" s="789" t="s">
        <v>832</v>
      </c>
      <c r="L1090" s="790">
        <v>1</v>
      </c>
      <c r="M1090" s="806">
        <v>45231</v>
      </c>
      <c r="N1090" s="806">
        <v>45504</v>
      </c>
      <c r="O1090" s="791">
        <f t="shared" ref="O1090:O1153" si="37">(N1090-M1090)/7</f>
        <v>39</v>
      </c>
      <c r="P1090" s="790">
        <v>1</v>
      </c>
      <c r="Q1090" s="815" t="s">
        <v>2021</v>
      </c>
      <c r="R1090" s="95">
        <f t="shared" si="35"/>
        <v>1</v>
      </c>
      <c r="S1090" s="794" t="str">
        <f t="array" aca="1" ref="S1090" ca="1">IF(ISNUMBER(R1090),IF(R1090=100%,"CUMPLIDA",IF(AND(ISNUMBER(N1090),ISNUMBER(INDIRECT("FECHA_"&amp;$B1090,1))), IF(N1090&lt;=INDIRECT("FECHA_"&amp;$B1090,1),"INCUMPLIDA","PROCESO"), "VERIFICAR FECHA")),"SIN VALOR AVANCE")</f>
        <v>CUMPLIDA</v>
      </c>
    </row>
    <row r="1091" spans="1:19" ht="75.75" customHeight="1">
      <c r="A1091" s="846" t="s">
        <v>19</v>
      </c>
      <c r="B1091" s="785" t="s">
        <v>13</v>
      </c>
      <c r="C1091" s="807"/>
      <c r="D1091" s="819"/>
      <c r="E1091" s="801"/>
      <c r="F1091" s="802"/>
      <c r="G1091" s="801"/>
      <c r="H1091" s="801" t="s">
        <v>3319</v>
      </c>
      <c r="I1091" s="801"/>
      <c r="J1091" s="861" t="s">
        <v>834</v>
      </c>
      <c r="K1091" s="789" t="s">
        <v>835</v>
      </c>
      <c r="L1091" s="790">
        <v>1</v>
      </c>
      <c r="M1091" s="806">
        <v>45231</v>
      </c>
      <c r="N1091" s="806">
        <v>45504</v>
      </c>
      <c r="O1091" s="791">
        <f t="shared" si="37"/>
        <v>39</v>
      </c>
      <c r="P1091" s="790">
        <v>1</v>
      </c>
      <c r="Q1091" s="815" t="s">
        <v>3291</v>
      </c>
      <c r="R1091" s="95">
        <f t="shared" si="35"/>
        <v>1</v>
      </c>
      <c r="S1091" s="794" t="str">
        <f t="array" aca="1" ref="S1091" ca="1">IF(ISNUMBER(R1091),IF(R1091=100%,"CUMPLIDA",IF(AND(ISNUMBER(N1091),ISNUMBER(INDIRECT("FECHA_"&amp;$B1091,1))), IF(N1091&lt;=INDIRECT("FECHA_"&amp;$B1091,1),"INCUMPLIDA","PROCESO"), "VERIFICAR FECHA")),"SIN VALOR AVANCE")</f>
        <v>CUMPLIDA</v>
      </c>
    </row>
    <row r="1092" spans="1:19" ht="150.75">
      <c r="A1092" s="846" t="s">
        <v>19</v>
      </c>
      <c r="B1092" s="785" t="s">
        <v>13</v>
      </c>
      <c r="C1092" s="807"/>
      <c r="D1092" s="819"/>
      <c r="E1092" s="801"/>
      <c r="F1092" s="802"/>
      <c r="G1092" s="801"/>
      <c r="H1092" s="801" t="s">
        <v>3319</v>
      </c>
      <c r="I1092" s="803" t="s">
        <v>837</v>
      </c>
      <c r="J1092" s="789" t="s">
        <v>838</v>
      </c>
      <c r="K1092" s="789" t="s">
        <v>839</v>
      </c>
      <c r="L1092" s="804">
        <v>1</v>
      </c>
      <c r="M1092" s="805">
        <v>45323</v>
      </c>
      <c r="N1092" s="805">
        <v>45747</v>
      </c>
      <c r="O1092" s="791">
        <f t="shared" si="37"/>
        <v>60.571428571428569</v>
      </c>
      <c r="P1092" s="790">
        <v>1</v>
      </c>
      <c r="Q1092" s="815" t="s">
        <v>3175</v>
      </c>
      <c r="R1092" s="95">
        <f t="shared" si="35"/>
        <v>1</v>
      </c>
      <c r="S1092" s="794" t="str">
        <f t="array" aca="1" ref="S1092" ca="1">IF(ISNUMBER(R1092),IF(R1092=100%,"CUMPLIDA",IF(AND(ISNUMBER(N1092),ISNUMBER(INDIRECT("FECHA_"&amp;$B1092,1))), IF(N1092&lt;=INDIRECT("FECHA_"&amp;$B1092,1),"INCUMPLIDA","PROCESO"), "VERIFICAR FECHA")),"SIN VALOR AVANCE")</f>
        <v>CUMPLIDA</v>
      </c>
    </row>
    <row r="1093" spans="1:19" ht="75.75" customHeight="1">
      <c r="A1093" s="846" t="s">
        <v>19</v>
      </c>
      <c r="B1093" s="785" t="s">
        <v>13</v>
      </c>
      <c r="C1093" s="807"/>
      <c r="D1093" s="819"/>
      <c r="E1093" s="801"/>
      <c r="F1093" s="802"/>
      <c r="G1093" s="801"/>
      <c r="H1093" s="801" t="s">
        <v>3319</v>
      </c>
      <c r="I1093" s="803" t="s">
        <v>841</v>
      </c>
      <c r="J1093" s="789" t="s">
        <v>841</v>
      </c>
      <c r="K1093" s="789" t="s">
        <v>842</v>
      </c>
      <c r="L1093" s="804">
        <v>1</v>
      </c>
      <c r="M1093" s="805">
        <v>45323</v>
      </c>
      <c r="N1093" s="805">
        <v>45747</v>
      </c>
      <c r="O1093" s="791">
        <f t="shared" si="37"/>
        <v>60.571428571428569</v>
      </c>
      <c r="P1093" s="790">
        <v>1</v>
      </c>
      <c r="Q1093" s="815" t="s">
        <v>3010</v>
      </c>
      <c r="R1093" s="95">
        <f t="shared" si="35"/>
        <v>1</v>
      </c>
      <c r="S1093" s="794" t="str">
        <f t="array" aca="1" ref="S1093" ca="1">IF(ISNUMBER(R1093),IF(R1093=100%,"CUMPLIDA",IF(AND(ISNUMBER(N1093),ISNUMBER(INDIRECT("FECHA_"&amp;$B1093,1))), IF(N1093&lt;=INDIRECT("FECHA_"&amp;$B1093,1),"INCUMPLIDA","PROCESO"), "VERIFICAR FECHA")),"SIN VALOR AVANCE")</f>
        <v>CUMPLIDA</v>
      </c>
    </row>
    <row r="1094" spans="1:19" ht="75.75">
      <c r="A1094" s="846" t="s">
        <v>19</v>
      </c>
      <c r="B1094" s="785" t="s">
        <v>13</v>
      </c>
      <c r="C1094" s="807"/>
      <c r="D1094" s="819"/>
      <c r="E1094" s="801"/>
      <c r="F1094" s="802"/>
      <c r="G1094" s="801"/>
      <c r="H1094" s="801" t="s">
        <v>3319</v>
      </c>
      <c r="I1094" s="803" t="s">
        <v>844</v>
      </c>
      <c r="J1094" s="789" t="s">
        <v>845</v>
      </c>
      <c r="K1094" s="789" t="s">
        <v>846</v>
      </c>
      <c r="L1094" s="804">
        <v>1</v>
      </c>
      <c r="M1094" s="805">
        <v>45231</v>
      </c>
      <c r="N1094" s="805">
        <v>45747</v>
      </c>
      <c r="O1094" s="791">
        <f t="shared" si="37"/>
        <v>73.714285714285708</v>
      </c>
      <c r="P1094" s="790">
        <v>1</v>
      </c>
      <c r="Q1094" s="815" t="s">
        <v>3010</v>
      </c>
      <c r="R1094" s="95">
        <f t="shared" si="35"/>
        <v>1</v>
      </c>
      <c r="S1094" s="794" t="str">
        <f t="array" aca="1" ref="S1094" ca="1">IF(ISNUMBER(R1094),IF(R1094=100%,"CUMPLIDA",IF(AND(ISNUMBER(N1094),ISNUMBER(INDIRECT("FECHA_"&amp;$B1094,1))), IF(N1094&lt;=INDIRECT("FECHA_"&amp;$B1094,1),"INCUMPLIDA","PROCESO"), "VERIFICAR FECHA")),"SIN VALOR AVANCE")</f>
        <v>CUMPLIDA</v>
      </c>
    </row>
    <row r="1095" spans="1:19" ht="150.75">
      <c r="A1095" s="846" t="s">
        <v>19</v>
      </c>
      <c r="B1095" s="785" t="s">
        <v>13</v>
      </c>
      <c r="C1095" s="807"/>
      <c r="D1095" s="819"/>
      <c r="E1095" s="801"/>
      <c r="F1095" s="802"/>
      <c r="G1095" s="801"/>
      <c r="H1095" s="801" t="s">
        <v>3319</v>
      </c>
      <c r="I1095" s="803" t="s">
        <v>847</v>
      </c>
      <c r="J1095" s="789" t="s">
        <v>847</v>
      </c>
      <c r="K1095" s="789" t="s">
        <v>1865</v>
      </c>
      <c r="L1095" s="804">
        <v>1</v>
      </c>
      <c r="M1095" s="805">
        <v>45323</v>
      </c>
      <c r="N1095" s="805">
        <v>45747</v>
      </c>
      <c r="O1095" s="791">
        <f t="shared" si="37"/>
        <v>60.571428571428569</v>
      </c>
      <c r="P1095" s="790">
        <v>1</v>
      </c>
      <c r="Q1095" s="815" t="s">
        <v>3175</v>
      </c>
      <c r="R1095" s="95">
        <f t="shared" si="35"/>
        <v>1</v>
      </c>
      <c r="S1095" s="794" t="str">
        <f t="array" aca="1" ref="S1095" ca="1">IF(ISNUMBER(R1095),IF(R1095=100%,"CUMPLIDA",IF(AND(ISNUMBER(N1095),ISNUMBER(INDIRECT("FECHA_"&amp;$B1095,1))), IF(N1095&lt;=INDIRECT("FECHA_"&amp;$B1095,1),"INCUMPLIDA","PROCESO"), "VERIFICAR FECHA")),"SIN VALOR AVANCE")</f>
        <v>CUMPLIDA</v>
      </c>
    </row>
    <row r="1096" spans="1:19" ht="105.75" customHeight="1">
      <c r="A1096" s="846" t="s">
        <v>19</v>
      </c>
      <c r="B1096" s="785" t="s">
        <v>13</v>
      </c>
      <c r="C1096" s="807"/>
      <c r="D1096" s="819"/>
      <c r="E1096" s="801"/>
      <c r="F1096" s="802"/>
      <c r="G1096" s="801"/>
      <c r="H1096" s="801" t="s">
        <v>3319</v>
      </c>
      <c r="I1096" s="803" t="s">
        <v>2025</v>
      </c>
      <c r="J1096" s="789" t="s">
        <v>2025</v>
      </c>
      <c r="K1096" s="789" t="s">
        <v>850</v>
      </c>
      <c r="L1096" s="804">
        <v>1</v>
      </c>
      <c r="M1096" s="805">
        <v>45231</v>
      </c>
      <c r="N1096" s="805">
        <v>45747</v>
      </c>
      <c r="O1096" s="791">
        <f t="shared" si="37"/>
        <v>73.714285714285708</v>
      </c>
      <c r="P1096" s="790">
        <v>1</v>
      </c>
      <c r="Q1096" s="815" t="s">
        <v>3010</v>
      </c>
      <c r="R1096" s="95">
        <f t="shared" si="35"/>
        <v>1</v>
      </c>
      <c r="S1096" s="794" t="str">
        <f t="array" aca="1" ref="S1096" ca="1">IF(ISNUMBER(R1096),IF(R1096=100%,"CUMPLIDA",IF(AND(ISNUMBER(N1096),ISNUMBER(INDIRECT("FECHA_"&amp;$B1096,1))), IF(N1096&lt;=INDIRECT("FECHA_"&amp;$B1096,1),"INCUMPLIDA","PROCESO"), "VERIFICAR FECHA")),"SIN VALOR AVANCE")</f>
        <v>CUMPLIDA</v>
      </c>
    </row>
    <row r="1097" spans="1:19" ht="210.75">
      <c r="A1097" s="846" t="s">
        <v>19</v>
      </c>
      <c r="B1097" s="785" t="s">
        <v>13</v>
      </c>
      <c r="C1097" s="807"/>
      <c r="D1097" s="819"/>
      <c r="E1097" s="801"/>
      <c r="F1097" s="802"/>
      <c r="G1097" s="801"/>
      <c r="H1097" s="801" t="s">
        <v>3319</v>
      </c>
      <c r="I1097" s="803" t="s">
        <v>2026</v>
      </c>
      <c r="J1097" s="789" t="s">
        <v>2026</v>
      </c>
      <c r="K1097" s="789" t="s">
        <v>977</v>
      </c>
      <c r="L1097" s="804">
        <v>1</v>
      </c>
      <c r="M1097" s="805">
        <v>45231</v>
      </c>
      <c r="N1097" s="805">
        <v>45808</v>
      </c>
      <c r="O1097" s="791">
        <f t="shared" si="37"/>
        <v>82.428571428571431</v>
      </c>
      <c r="P1097" s="790">
        <v>1</v>
      </c>
      <c r="Q1097" s="815" t="s">
        <v>3291</v>
      </c>
      <c r="R1097" s="95">
        <f t="shared" si="35"/>
        <v>1</v>
      </c>
      <c r="S1097" s="794" t="str">
        <f t="array" aca="1" ref="S1097" ca="1">IF(ISNUMBER(R1097),IF(R1097=100%,"CUMPLIDA",IF(AND(ISNUMBER(N1097),ISNUMBER(INDIRECT("FECHA_"&amp;$B1097,1))), IF(N1097&lt;=INDIRECT("FECHA_"&amp;$B1097,1),"INCUMPLIDA","PROCESO"), "VERIFICAR FECHA")),"SIN VALOR AVANCE")</f>
        <v>CUMPLIDA</v>
      </c>
    </row>
    <row r="1098" spans="1:19" ht="75.75">
      <c r="A1098" s="846" t="s">
        <v>19</v>
      </c>
      <c r="B1098" s="785" t="s">
        <v>13</v>
      </c>
      <c r="C1098" s="807"/>
      <c r="D1098" s="819"/>
      <c r="E1098" s="801"/>
      <c r="F1098" s="802"/>
      <c r="G1098" s="801"/>
      <c r="H1098" s="801" t="s">
        <v>3319</v>
      </c>
      <c r="I1098" s="803" t="s">
        <v>854</v>
      </c>
      <c r="J1098" s="789" t="s">
        <v>421</v>
      </c>
      <c r="K1098" s="789" t="s">
        <v>855</v>
      </c>
      <c r="L1098" s="804">
        <v>7</v>
      </c>
      <c r="M1098" s="805">
        <v>46024</v>
      </c>
      <c r="N1098" s="805">
        <v>46660</v>
      </c>
      <c r="O1098" s="791">
        <f t="shared" si="37"/>
        <v>90.857142857142861</v>
      </c>
      <c r="P1098" s="790">
        <v>0</v>
      </c>
      <c r="Q1098" s="815" t="s">
        <v>3010</v>
      </c>
      <c r="R1098" s="95">
        <f t="shared" si="35"/>
        <v>0</v>
      </c>
      <c r="S1098" s="794" t="str">
        <f t="array" aca="1" ref="S1098" ca="1">IF(ISNUMBER(R1098),IF(R1098=100%,"CUMPLIDA",IF(AND(ISNUMBER(N1098),ISNUMBER(INDIRECT("FECHA_"&amp;$B1098,1))), IF(N1098&lt;=INDIRECT("FECHA_"&amp;$B1098,1),"INCUMPLIDA","PROCESO"), "VERIFICAR FECHA")),"SIN VALOR AVANCE")</f>
        <v>PROCESO</v>
      </c>
    </row>
    <row r="1099" spans="1:19" ht="165.75">
      <c r="A1099" s="846" t="s">
        <v>19</v>
      </c>
      <c r="B1099" s="785" t="s">
        <v>13</v>
      </c>
      <c r="C1099" s="807"/>
      <c r="D1099" s="819"/>
      <c r="E1099" s="801"/>
      <c r="F1099" s="802"/>
      <c r="G1099" s="801"/>
      <c r="H1099" s="801" t="s">
        <v>3319</v>
      </c>
      <c r="I1099" s="803" t="s">
        <v>857</v>
      </c>
      <c r="J1099" s="789" t="s">
        <v>425</v>
      </c>
      <c r="K1099" s="789" t="s">
        <v>426</v>
      </c>
      <c r="L1099" s="804">
        <v>1</v>
      </c>
      <c r="M1099" s="805">
        <v>46024</v>
      </c>
      <c r="N1099" s="805">
        <v>46660</v>
      </c>
      <c r="O1099" s="791">
        <f t="shared" si="37"/>
        <v>90.857142857142861</v>
      </c>
      <c r="P1099" s="790">
        <v>0</v>
      </c>
      <c r="Q1099" s="815" t="s">
        <v>3216</v>
      </c>
      <c r="R1099" s="95">
        <f t="shared" si="35"/>
        <v>0</v>
      </c>
      <c r="S1099" s="794" t="str">
        <f t="array" aca="1" ref="S1099" ca="1">IF(ISNUMBER(R1099),IF(R1099=100%,"CUMPLIDA",IF(AND(ISNUMBER(N1099),ISNUMBER(INDIRECT("FECHA_"&amp;$B1099,1))), IF(N1099&lt;=INDIRECT("FECHA_"&amp;$B1099,1),"INCUMPLIDA","PROCESO"), "VERIFICAR FECHA")),"SIN VALOR AVANCE")</f>
        <v>PROCESO</v>
      </c>
    </row>
    <row r="1100" spans="1:19" ht="210.75">
      <c r="A1100" s="846" t="s">
        <v>19</v>
      </c>
      <c r="B1100" s="785" t="s">
        <v>13</v>
      </c>
      <c r="C1100" s="807"/>
      <c r="D1100" s="819"/>
      <c r="E1100" s="801"/>
      <c r="F1100" s="802"/>
      <c r="G1100" s="801"/>
      <c r="H1100" s="801" t="s">
        <v>3319</v>
      </c>
      <c r="I1100" s="803" t="s">
        <v>858</v>
      </c>
      <c r="J1100" s="789" t="s">
        <v>428</v>
      </c>
      <c r="K1100" s="789" t="s">
        <v>429</v>
      </c>
      <c r="L1100" s="804">
        <v>2</v>
      </c>
      <c r="M1100" s="805">
        <v>46024</v>
      </c>
      <c r="N1100" s="805">
        <v>46660</v>
      </c>
      <c r="O1100" s="791">
        <f t="shared" si="37"/>
        <v>90.857142857142861</v>
      </c>
      <c r="P1100" s="790">
        <v>0</v>
      </c>
      <c r="Q1100" s="815" t="s">
        <v>3291</v>
      </c>
      <c r="R1100" s="95">
        <f t="shared" si="35"/>
        <v>0</v>
      </c>
      <c r="S1100" s="794" t="str">
        <f t="array" aca="1" ref="S1100" ca="1">IF(ISNUMBER(R1100),IF(R1100=100%,"CUMPLIDA",IF(AND(ISNUMBER(N1100),ISNUMBER(INDIRECT("FECHA_"&amp;$B1100,1))), IF(N1100&lt;=INDIRECT("FECHA_"&amp;$B1100,1),"INCUMPLIDA","PROCESO"), "VERIFICAR FECHA")),"SIN VALOR AVANCE")</f>
        <v>PROCESO</v>
      </c>
    </row>
    <row r="1101" spans="1:19" ht="105.75">
      <c r="A1101" s="846" t="s">
        <v>19</v>
      </c>
      <c r="B1101" s="785" t="s">
        <v>13</v>
      </c>
      <c r="C1101" s="807"/>
      <c r="D1101" s="819"/>
      <c r="E1101" s="801"/>
      <c r="F1101" s="802"/>
      <c r="G1101" s="801"/>
      <c r="H1101" s="801" t="s">
        <v>3319</v>
      </c>
      <c r="I1101" s="803" t="s">
        <v>3199</v>
      </c>
      <c r="J1101" s="789" t="s">
        <v>3320</v>
      </c>
      <c r="K1101" s="789" t="s">
        <v>3201</v>
      </c>
      <c r="L1101" s="790">
        <v>10</v>
      </c>
      <c r="M1101" s="806">
        <v>44927</v>
      </c>
      <c r="N1101" s="806">
        <v>45291</v>
      </c>
      <c r="O1101" s="791">
        <f t="shared" si="37"/>
        <v>52</v>
      </c>
      <c r="P1101" s="790">
        <v>10</v>
      </c>
      <c r="Q1101" s="789" t="s">
        <v>3321</v>
      </c>
      <c r="R1101" s="95">
        <f t="shared" ref="R1101:R1164" si="38">P1101/L1101</f>
        <v>1</v>
      </c>
      <c r="S1101" s="794" t="str">
        <f t="array" aca="1" ref="S1101" ca="1">IF(ISNUMBER(R1101),IF(R1101=100%,"CUMPLIDA",IF(AND(ISNUMBER(N1101),ISNUMBER(INDIRECT("FECHA_"&amp;$B1101,1))), IF(N1101&lt;=INDIRECT("FECHA_"&amp;$B1101,1),"INCUMPLIDA","PROCESO"), "VERIFICAR FECHA")),"SIN VALOR AVANCE")</f>
        <v>CUMPLIDA</v>
      </c>
    </row>
    <row r="1102" spans="1:19" ht="225.75">
      <c r="A1102" s="846" t="s">
        <v>19</v>
      </c>
      <c r="B1102" s="785" t="s">
        <v>13</v>
      </c>
      <c r="C1102" s="807" t="s">
        <v>1604</v>
      </c>
      <c r="D1102" s="807" t="s">
        <v>3322</v>
      </c>
      <c r="E1102" s="801" t="s">
        <v>3323</v>
      </c>
      <c r="F1102" s="802"/>
      <c r="G1102" s="801"/>
      <c r="H1102" s="801" t="s">
        <v>3324</v>
      </c>
      <c r="I1102" s="801" t="s">
        <v>3325</v>
      </c>
      <c r="J1102" s="789" t="s">
        <v>921</v>
      </c>
      <c r="K1102" s="789" t="s">
        <v>922</v>
      </c>
      <c r="L1102" s="804">
        <v>1</v>
      </c>
      <c r="M1102" s="806">
        <v>45306</v>
      </c>
      <c r="N1102" s="806">
        <v>45503</v>
      </c>
      <c r="O1102" s="791">
        <f t="shared" si="37"/>
        <v>28.142857142857142</v>
      </c>
      <c r="P1102" s="790">
        <v>1</v>
      </c>
      <c r="Q1102" s="789" t="s">
        <v>3326</v>
      </c>
      <c r="R1102" s="95">
        <f t="shared" si="38"/>
        <v>1</v>
      </c>
      <c r="S1102" s="794" t="str">
        <f t="array" aca="1" ref="S1102" ca="1">IF(ISNUMBER(R1102),IF(R1102=100%,"CUMPLIDA",IF(AND(ISNUMBER(N1102),ISNUMBER(INDIRECT("FECHA_"&amp;$B1102,1))), IF(N1102&lt;=INDIRECT("FECHA_"&amp;$B1102,1),"INCUMPLIDA","PROCESO"), "VERIFICAR FECHA")),"SIN VALOR AVANCE")</f>
        <v>CUMPLIDA</v>
      </c>
    </row>
    <row r="1103" spans="1:19" ht="225.75">
      <c r="A1103" s="846" t="s">
        <v>19</v>
      </c>
      <c r="B1103" s="785" t="s">
        <v>13</v>
      </c>
      <c r="C1103" s="807"/>
      <c r="D1103" s="807"/>
      <c r="E1103" s="801"/>
      <c r="F1103" s="802"/>
      <c r="G1103" s="801"/>
      <c r="H1103" s="801"/>
      <c r="I1103" s="801"/>
      <c r="J1103" s="789" t="s">
        <v>3327</v>
      </c>
      <c r="K1103" s="789" t="s">
        <v>925</v>
      </c>
      <c r="L1103" s="804">
        <v>1</v>
      </c>
      <c r="M1103" s="806">
        <v>45505</v>
      </c>
      <c r="N1103" s="806">
        <v>45595</v>
      </c>
      <c r="O1103" s="791">
        <f t="shared" si="37"/>
        <v>12.857142857142858</v>
      </c>
      <c r="P1103" s="790">
        <v>1</v>
      </c>
      <c r="Q1103" s="789" t="s">
        <v>3326</v>
      </c>
      <c r="R1103" s="95">
        <f t="shared" si="38"/>
        <v>1</v>
      </c>
      <c r="S1103" s="794" t="str">
        <f t="array" aca="1" ref="S1103" ca="1">IF(ISNUMBER(R1103),IF(R1103=100%,"CUMPLIDA",IF(AND(ISNUMBER(N1103),ISNUMBER(INDIRECT("FECHA_"&amp;$B1103,1))), IF(N1103&lt;=INDIRECT("FECHA_"&amp;$B1103,1),"INCUMPLIDA","PROCESO"), "VERIFICAR FECHA")),"SIN VALOR AVANCE")</f>
        <v>CUMPLIDA</v>
      </c>
    </row>
    <row r="1104" spans="1:19" ht="225.75">
      <c r="A1104" s="846" t="s">
        <v>19</v>
      </c>
      <c r="B1104" s="785" t="s">
        <v>13</v>
      </c>
      <c r="C1104" s="807"/>
      <c r="D1104" s="807"/>
      <c r="E1104" s="801"/>
      <c r="F1104" s="802"/>
      <c r="G1104" s="801"/>
      <c r="H1104" s="801"/>
      <c r="I1104" s="801"/>
      <c r="J1104" s="789" t="s">
        <v>927</v>
      </c>
      <c r="K1104" s="789" t="s">
        <v>928</v>
      </c>
      <c r="L1104" s="804">
        <v>1</v>
      </c>
      <c r="M1104" s="806">
        <v>45597</v>
      </c>
      <c r="N1104" s="806">
        <v>45868</v>
      </c>
      <c r="O1104" s="791">
        <f t="shared" si="37"/>
        <v>38.714285714285715</v>
      </c>
      <c r="P1104" s="790">
        <v>1</v>
      </c>
      <c r="Q1104" s="789" t="s">
        <v>3326</v>
      </c>
      <c r="R1104" s="95">
        <f t="shared" si="38"/>
        <v>1</v>
      </c>
      <c r="S1104" s="794" t="str">
        <f t="array" aca="1" ref="S1104" ca="1">IF(ISNUMBER(R1104),IF(R1104=100%,"CUMPLIDA",IF(AND(ISNUMBER(N1104),ISNUMBER(INDIRECT("FECHA_"&amp;$B1104,1))), IF(N1104&lt;=INDIRECT("FECHA_"&amp;$B1104,1),"INCUMPLIDA","PROCESO"), "VERIFICAR FECHA")),"SIN VALOR AVANCE")</f>
        <v>CUMPLIDA</v>
      </c>
    </row>
    <row r="1105" spans="1:19" ht="75.75" customHeight="1">
      <c r="A1105" s="846" t="s">
        <v>19</v>
      </c>
      <c r="B1105" s="785" t="s">
        <v>13</v>
      </c>
      <c r="C1105" s="807"/>
      <c r="D1105" s="807"/>
      <c r="E1105" s="801"/>
      <c r="F1105" s="802"/>
      <c r="G1105" s="801"/>
      <c r="H1105" s="801"/>
      <c r="I1105" s="801"/>
      <c r="J1105" s="789" t="s">
        <v>3328</v>
      </c>
      <c r="K1105" s="878" t="s">
        <v>164</v>
      </c>
      <c r="L1105" s="790">
        <v>1</v>
      </c>
      <c r="M1105" s="879">
        <v>46204</v>
      </c>
      <c r="N1105" s="879">
        <v>46326</v>
      </c>
      <c r="O1105" s="791">
        <f t="shared" si="37"/>
        <v>17.428571428571427</v>
      </c>
      <c r="P1105" s="790">
        <v>0</v>
      </c>
      <c r="Q1105" s="881" t="s">
        <v>3329</v>
      </c>
      <c r="R1105" s="95">
        <f t="shared" si="38"/>
        <v>0</v>
      </c>
      <c r="S1105" s="794" t="str">
        <f t="array" aca="1" ref="S1105" ca="1">IF(ISNUMBER(R1105),IF(R1105=100%,"CUMPLIDA",IF(AND(ISNUMBER(N1105),ISNUMBER(INDIRECT("FECHA_"&amp;$B1105,1))), IF(N1105&lt;=INDIRECT("FECHA_"&amp;$B1105,1),"INCUMPLIDA","PROCESO"), "VERIFICAR FECHA")),"SIN VALOR AVANCE")</f>
        <v>PROCESO</v>
      </c>
    </row>
    <row r="1106" spans="1:19" ht="150.75" customHeight="1">
      <c r="A1106" s="846" t="s">
        <v>19</v>
      </c>
      <c r="B1106" s="785" t="s">
        <v>13</v>
      </c>
      <c r="C1106" s="807"/>
      <c r="D1106" s="807"/>
      <c r="E1106" s="801"/>
      <c r="F1106" s="802"/>
      <c r="G1106" s="801"/>
      <c r="H1106" s="801"/>
      <c r="I1106" s="801"/>
      <c r="J1106" s="861" t="s">
        <v>831</v>
      </c>
      <c r="K1106" s="789" t="s">
        <v>832</v>
      </c>
      <c r="L1106" s="790">
        <v>1</v>
      </c>
      <c r="M1106" s="806">
        <v>45231</v>
      </c>
      <c r="N1106" s="806">
        <v>45504</v>
      </c>
      <c r="O1106" s="791">
        <f t="shared" si="37"/>
        <v>39</v>
      </c>
      <c r="P1106" s="790">
        <v>1</v>
      </c>
      <c r="Q1106" s="815" t="s">
        <v>2021</v>
      </c>
      <c r="R1106" s="95">
        <f t="shared" si="38"/>
        <v>1</v>
      </c>
      <c r="S1106" s="794" t="str">
        <f t="array" aca="1" ref="S1106" ca="1">IF(ISNUMBER(R1106),IF(R1106=100%,"CUMPLIDA",IF(AND(ISNUMBER(N1106),ISNUMBER(INDIRECT("FECHA_"&amp;$B1106,1))), IF(N1106&lt;=INDIRECT("FECHA_"&amp;$B1106,1),"INCUMPLIDA","PROCESO"), "VERIFICAR FECHA")),"SIN VALOR AVANCE")</f>
        <v>CUMPLIDA</v>
      </c>
    </row>
    <row r="1107" spans="1:19" ht="75.75" customHeight="1">
      <c r="A1107" s="846" t="s">
        <v>19</v>
      </c>
      <c r="B1107" s="785" t="s">
        <v>13</v>
      </c>
      <c r="C1107" s="807"/>
      <c r="D1107" s="807"/>
      <c r="E1107" s="801"/>
      <c r="F1107" s="802"/>
      <c r="G1107" s="801"/>
      <c r="H1107" s="801"/>
      <c r="I1107" s="801"/>
      <c r="J1107" s="861" t="s">
        <v>834</v>
      </c>
      <c r="K1107" s="789" t="s">
        <v>835</v>
      </c>
      <c r="L1107" s="790">
        <v>1</v>
      </c>
      <c r="M1107" s="806">
        <v>45231</v>
      </c>
      <c r="N1107" s="806">
        <v>45504</v>
      </c>
      <c r="O1107" s="791">
        <f t="shared" si="37"/>
        <v>39</v>
      </c>
      <c r="P1107" s="790">
        <v>1</v>
      </c>
      <c r="Q1107" s="815" t="s">
        <v>3291</v>
      </c>
      <c r="R1107" s="95">
        <f t="shared" si="38"/>
        <v>1</v>
      </c>
      <c r="S1107" s="794" t="str">
        <f t="array" aca="1" ref="S1107" ca="1">IF(ISNUMBER(R1107),IF(R1107=100%,"CUMPLIDA",IF(AND(ISNUMBER(N1107),ISNUMBER(INDIRECT("FECHA_"&amp;$B1107,1))), IF(N1107&lt;=INDIRECT("FECHA_"&amp;$B1107,1),"INCUMPLIDA","PROCESO"), "VERIFICAR FECHA")),"SIN VALOR AVANCE")</f>
        <v>CUMPLIDA</v>
      </c>
    </row>
    <row r="1108" spans="1:19" ht="150.75">
      <c r="A1108" s="846" t="s">
        <v>19</v>
      </c>
      <c r="B1108" s="785" t="s">
        <v>13</v>
      </c>
      <c r="C1108" s="807"/>
      <c r="D1108" s="807"/>
      <c r="E1108" s="801"/>
      <c r="F1108" s="802"/>
      <c r="G1108" s="801"/>
      <c r="H1108" s="801"/>
      <c r="I1108" s="803" t="s">
        <v>837</v>
      </c>
      <c r="J1108" s="789" t="s">
        <v>838</v>
      </c>
      <c r="K1108" s="789" t="s">
        <v>839</v>
      </c>
      <c r="L1108" s="804">
        <v>1</v>
      </c>
      <c r="M1108" s="805">
        <v>45323</v>
      </c>
      <c r="N1108" s="805">
        <v>45747</v>
      </c>
      <c r="O1108" s="791">
        <f t="shared" si="37"/>
        <v>60.571428571428569</v>
      </c>
      <c r="P1108" s="790">
        <v>1</v>
      </c>
      <c r="Q1108" s="815" t="s">
        <v>3175</v>
      </c>
      <c r="R1108" s="95">
        <f t="shared" si="38"/>
        <v>1</v>
      </c>
      <c r="S1108" s="794" t="str">
        <f t="array" aca="1" ref="S1108" ca="1">IF(ISNUMBER(R1108),IF(R1108=100%,"CUMPLIDA",IF(AND(ISNUMBER(N1108),ISNUMBER(INDIRECT("FECHA_"&amp;$B1108,1))), IF(N1108&lt;=INDIRECT("FECHA_"&amp;$B1108,1),"INCUMPLIDA","PROCESO"), "VERIFICAR FECHA")),"SIN VALOR AVANCE")</f>
        <v>CUMPLIDA</v>
      </c>
    </row>
    <row r="1109" spans="1:19" ht="75.75" customHeight="1">
      <c r="A1109" s="846" t="s">
        <v>19</v>
      </c>
      <c r="B1109" s="785" t="s">
        <v>13</v>
      </c>
      <c r="C1109" s="807"/>
      <c r="D1109" s="807"/>
      <c r="E1109" s="801"/>
      <c r="F1109" s="802"/>
      <c r="G1109" s="801"/>
      <c r="H1109" s="801"/>
      <c r="I1109" s="803" t="s">
        <v>841</v>
      </c>
      <c r="J1109" s="789" t="s">
        <v>841</v>
      </c>
      <c r="K1109" s="789" t="s">
        <v>842</v>
      </c>
      <c r="L1109" s="804">
        <v>1</v>
      </c>
      <c r="M1109" s="805">
        <v>45323</v>
      </c>
      <c r="N1109" s="805">
        <v>45747</v>
      </c>
      <c r="O1109" s="791">
        <f t="shared" si="37"/>
        <v>60.571428571428569</v>
      </c>
      <c r="P1109" s="790">
        <v>1</v>
      </c>
      <c r="Q1109" s="815" t="s">
        <v>3010</v>
      </c>
      <c r="R1109" s="95">
        <f t="shared" si="38"/>
        <v>1</v>
      </c>
      <c r="S1109" s="794" t="str">
        <f t="array" aca="1" ref="S1109" ca="1">IF(ISNUMBER(R1109),IF(R1109=100%,"CUMPLIDA",IF(AND(ISNUMBER(N1109),ISNUMBER(INDIRECT("FECHA_"&amp;$B1109,1))), IF(N1109&lt;=INDIRECT("FECHA_"&amp;$B1109,1),"INCUMPLIDA","PROCESO"), "VERIFICAR FECHA")),"SIN VALOR AVANCE")</f>
        <v>CUMPLIDA</v>
      </c>
    </row>
    <row r="1110" spans="1:19" ht="150.75" customHeight="1">
      <c r="A1110" s="846" t="s">
        <v>19</v>
      </c>
      <c r="B1110" s="785" t="s">
        <v>13</v>
      </c>
      <c r="C1110" s="807"/>
      <c r="D1110" s="807"/>
      <c r="E1110" s="801"/>
      <c r="F1110" s="802"/>
      <c r="G1110" s="801"/>
      <c r="H1110" s="801" t="s">
        <v>3324</v>
      </c>
      <c r="I1110" s="803" t="s">
        <v>844</v>
      </c>
      <c r="J1110" s="789" t="s">
        <v>845</v>
      </c>
      <c r="K1110" s="789" t="s">
        <v>846</v>
      </c>
      <c r="L1110" s="804">
        <v>1</v>
      </c>
      <c r="M1110" s="805">
        <v>45231</v>
      </c>
      <c r="N1110" s="805">
        <v>45747</v>
      </c>
      <c r="O1110" s="791">
        <f t="shared" si="37"/>
        <v>73.714285714285708</v>
      </c>
      <c r="P1110" s="790">
        <v>1</v>
      </c>
      <c r="Q1110" s="815" t="s">
        <v>3010</v>
      </c>
      <c r="R1110" s="95">
        <f t="shared" si="38"/>
        <v>1</v>
      </c>
      <c r="S1110" s="794" t="str">
        <f t="array" aca="1" ref="S1110" ca="1">IF(ISNUMBER(R1110),IF(R1110=100%,"CUMPLIDA",IF(AND(ISNUMBER(N1110),ISNUMBER(INDIRECT("FECHA_"&amp;$B1110,1))), IF(N1110&lt;=INDIRECT("FECHA_"&amp;$B1110,1),"INCUMPLIDA","PROCESO"), "VERIFICAR FECHA")),"SIN VALOR AVANCE")</f>
        <v>CUMPLIDA</v>
      </c>
    </row>
    <row r="1111" spans="1:19" ht="150.75">
      <c r="A1111" s="846" t="s">
        <v>19</v>
      </c>
      <c r="B1111" s="785" t="s">
        <v>13</v>
      </c>
      <c r="C1111" s="807"/>
      <c r="D1111" s="807"/>
      <c r="E1111" s="801"/>
      <c r="F1111" s="802"/>
      <c r="G1111" s="801"/>
      <c r="H1111" s="801" t="s">
        <v>3324</v>
      </c>
      <c r="I1111" s="803" t="s">
        <v>847</v>
      </c>
      <c r="J1111" s="789" t="s">
        <v>847</v>
      </c>
      <c r="K1111" s="789" t="s">
        <v>1865</v>
      </c>
      <c r="L1111" s="804">
        <v>1</v>
      </c>
      <c r="M1111" s="805">
        <v>45323</v>
      </c>
      <c r="N1111" s="805">
        <v>45747</v>
      </c>
      <c r="O1111" s="791">
        <f t="shared" si="37"/>
        <v>60.571428571428569</v>
      </c>
      <c r="P1111" s="790">
        <v>1</v>
      </c>
      <c r="Q1111" s="815" t="s">
        <v>3175</v>
      </c>
      <c r="R1111" s="95">
        <f t="shared" si="38"/>
        <v>1</v>
      </c>
      <c r="S1111" s="794" t="str">
        <f t="array" aca="1" ref="S1111" ca="1">IF(ISNUMBER(R1111),IF(R1111=100%,"CUMPLIDA",IF(AND(ISNUMBER(N1111),ISNUMBER(INDIRECT("FECHA_"&amp;$B1111,1))), IF(N1111&lt;=INDIRECT("FECHA_"&amp;$B1111,1),"INCUMPLIDA","PROCESO"), "VERIFICAR FECHA")),"SIN VALOR AVANCE")</f>
        <v>CUMPLIDA</v>
      </c>
    </row>
    <row r="1112" spans="1:19" ht="75.75">
      <c r="A1112" s="846" t="s">
        <v>19</v>
      </c>
      <c r="B1112" s="785" t="s">
        <v>13</v>
      </c>
      <c r="C1112" s="807"/>
      <c r="D1112" s="807"/>
      <c r="E1112" s="801"/>
      <c r="F1112" s="802"/>
      <c r="G1112" s="801"/>
      <c r="H1112" s="801" t="s">
        <v>3324</v>
      </c>
      <c r="I1112" s="803" t="s">
        <v>2025</v>
      </c>
      <c r="J1112" s="789" t="s">
        <v>2025</v>
      </c>
      <c r="K1112" s="789" t="s">
        <v>850</v>
      </c>
      <c r="L1112" s="804">
        <v>1</v>
      </c>
      <c r="M1112" s="805">
        <v>45231</v>
      </c>
      <c r="N1112" s="805">
        <v>45747</v>
      </c>
      <c r="O1112" s="791">
        <f t="shared" si="37"/>
        <v>73.714285714285708</v>
      </c>
      <c r="P1112" s="790">
        <v>1</v>
      </c>
      <c r="Q1112" s="815" t="s">
        <v>3010</v>
      </c>
      <c r="R1112" s="95">
        <f t="shared" si="38"/>
        <v>1</v>
      </c>
      <c r="S1112" s="794" t="str">
        <f t="array" aca="1" ref="S1112" ca="1">IF(ISNUMBER(R1112),IF(R1112=100%,"CUMPLIDA",IF(AND(ISNUMBER(N1112),ISNUMBER(INDIRECT("FECHA_"&amp;$B1112,1))), IF(N1112&lt;=INDIRECT("FECHA_"&amp;$B1112,1),"INCUMPLIDA","PROCESO"), "VERIFICAR FECHA")),"SIN VALOR AVANCE")</f>
        <v>CUMPLIDA</v>
      </c>
    </row>
    <row r="1113" spans="1:19" ht="105" customHeight="1">
      <c r="A1113" s="846" t="s">
        <v>19</v>
      </c>
      <c r="B1113" s="785" t="s">
        <v>13</v>
      </c>
      <c r="C1113" s="807"/>
      <c r="D1113" s="807"/>
      <c r="E1113" s="801"/>
      <c r="F1113" s="802"/>
      <c r="G1113" s="801"/>
      <c r="H1113" s="801" t="s">
        <v>3324</v>
      </c>
      <c r="I1113" s="803" t="s">
        <v>2026</v>
      </c>
      <c r="J1113" s="789" t="s">
        <v>2026</v>
      </c>
      <c r="K1113" s="789" t="s">
        <v>977</v>
      </c>
      <c r="L1113" s="804">
        <v>1</v>
      </c>
      <c r="M1113" s="805">
        <v>45231</v>
      </c>
      <c r="N1113" s="805">
        <v>45808</v>
      </c>
      <c r="O1113" s="791">
        <f t="shared" si="37"/>
        <v>82.428571428571431</v>
      </c>
      <c r="P1113" s="790">
        <v>1</v>
      </c>
      <c r="Q1113" s="815" t="s">
        <v>3291</v>
      </c>
      <c r="R1113" s="95">
        <f t="shared" si="38"/>
        <v>1</v>
      </c>
      <c r="S1113" s="794" t="str">
        <f t="array" aca="1" ref="S1113" ca="1">IF(ISNUMBER(R1113),IF(R1113=100%,"CUMPLIDA",IF(AND(ISNUMBER(N1113),ISNUMBER(INDIRECT("FECHA_"&amp;$B1113,1))), IF(N1113&lt;=INDIRECT("FECHA_"&amp;$B1113,1),"INCUMPLIDA","PROCESO"), "VERIFICAR FECHA")),"SIN VALOR AVANCE")</f>
        <v>CUMPLIDA</v>
      </c>
    </row>
    <row r="1114" spans="1:19" ht="75.75">
      <c r="A1114" s="846" t="s">
        <v>19</v>
      </c>
      <c r="B1114" s="785" t="s">
        <v>13</v>
      </c>
      <c r="C1114" s="807"/>
      <c r="D1114" s="807"/>
      <c r="E1114" s="801"/>
      <c r="F1114" s="802"/>
      <c r="G1114" s="801"/>
      <c r="H1114" s="801" t="s">
        <v>3324</v>
      </c>
      <c r="I1114" s="803" t="s">
        <v>854</v>
      </c>
      <c r="J1114" s="789" t="s">
        <v>421</v>
      </c>
      <c r="K1114" s="789" t="s">
        <v>855</v>
      </c>
      <c r="L1114" s="804">
        <v>8</v>
      </c>
      <c r="M1114" s="805">
        <v>45809</v>
      </c>
      <c r="N1114" s="805">
        <v>46568</v>
      </c>
      <c r="O1114" s="791">
        <f t="shared" si="37"/>
        <v>108.42857142857143</v>
      </c>
      <c r="P1114" s="790">
        <v>0</v>
      </c>
      <c r="Q1114" s="815" t="s">
        <v>3010</v>
      </c>
      <c r="R1114" s="95">
        <f t="shared" si="38"/>
        <v>0</v>
      </c>
      <c r="S1114" s="794" t="str">
        <f t="array" aca="1" ref="S1114" ca="1">IF(ISNUMBER(R1114),IF(R1114=100%,"CUMPLIDA",IF(AND(ISNUMBER(N1114),ISNUMBER(INDIRECT("FECHA_"&amp;$B1114,1))), IF(N1114&lt;=INDIRECT("FECHA_"&amp;$B1114,1),"INCUMPLIDA","PROCESO"), "VERIFICAR FECHA")),"SIN VALOR AVANCE")</f>
        <v>PROCESO</v>
      </c>
    </row>
    <row r="1115" spans="1:19" ht="150.75">
      <c r="A1115" s="846" t="s">
        <v>19</v>
      </c>
      <c r="B1115" s="785" t="s">
        <v>13</v>
      </c>
      <c r="C1115" s="807"/>
      <c r="D1115" s="807"/>
      <c r="E1115" s="801"/>
      <c r="F1115" s="802"/>
      <c r="G1115" s="801"/>
      <c r="H1115" s="801" t="s">
        <v>3324</v>
      </c>
      <c r="I1115" s="803" t="s">
        <v>857</v>
      </c>
      <c r="J1115" s="789" t="s">
        <v>425</v>
      </c>
      <c r="K1115" s="789" t="s">
        <v>426</v>
      </c>
      <c r="L1115" s="804">
        <v>1</v>
      </c>
      <c r="M1115" s="805">
        <v>45809</v>
      </c>
      <c r="N1115" s="805">
        <v>46568</v>
      </c>
      <c r="O1115" s="791">
        <f t="shared" si="37"/>
        <v>108.42857142857143</v>
      </c>
      <c r="P1115" s="790">
        <v>0</v>
      </c>
      <c r="Q1115" s="815" t="s">
        <v>3175</v>
      </c>
      <c r="R1115" s="95">
        <f t="shared" si="38"/>
        <v>0</v>
      </c>
      <c r="S1115" s="794" t="str">
        <f t="array" aca="1" ref="S1115" ca="1">IF(ISNUMBER(R1115),IF(R1115=100%,"CUMPLIDA",IF(AND(ISNUMBER(N1115),ISNUMBER(INDIRECT("FECHA_"&amp;$B1115,1))), IF(N1115&lt;=INDIRECT("FECHA_"&amp;$B1115,1),"INCUMPLIDA","PROCESO"), "VERIFICAR FECHA")),"SIN VALOR AVANCE")</f>
        <v>PROCESO</v>
      </c>
    </row>
    <row r="1116" spans="1:19" ht="210.75">
      <c r="A1116" s="846" t="s">
        <v>19</v>
      </c>
      <c r="B1116" s="785" t="s">
        <v>13</v>
      </c>
      <c r="C1116" s="807"/>
      <c r="D1116" s="807"/>
      <c r="E1116" s="801"/>
      <c r="F1116" s="802"/>
      <c r="G1116" s="801"/>
      <c r="H1116" s="801" t="s">
        <v>3324</v>
      </c>
      <c r="I1116" s="803" t="s">
        <v>858</v>
      </c>
      <c r="J1116" s="789" t="s">
        <v>428</v>
      </c>
      <c r="K1116" s="789" t="s">
        <v>429</v>
      </c>
      <c r="L1116" s="804">
        <v>2</v>
      </c>
      <c r="M1116" s="805">
        <v>45809</v>
      </c>
      <c r="N1116" s="805">
        <v>46568</v>
      </c>
      <c r="O1116" s="791">
        <f t="shared" si="37"/>
        <v>108.42857142857143</v>
      </c>
      <c r="P1116" s="790">
        <v>0</v>
      </c>
      <c r="Q1116" s="815" t="s">
        <v>3291</v>
      </c>
      <c r="R1116" s="95">
        <f t="shared" si="38"/>
        <v>0</v>
      </c>
      <c r="S1116" s="794" t="str">
        <f t="array" aca="1" ref="S1116" ca="1">IF(ISNUMBER(R1116),IF(R1116=100%,"CUMPLIDA",IF(AND(ISNUMBER(N1116),ISNUMBER(INDIRECT("FECHA_"&amp;$B1116,1))), IF(N1116&lt;=INDIRECT("FECHA_"&amp;$B1116,1),"INCUMPLIDA","PROCESO"), "VERIFICAR FECHA")),"SIN VALOR AVANCE")</f>
        <v>PROCESO</v>
      </c>
    </row>
    <row r="1117" spans="1:19" ht="180">
      <c r="A1117" s="846" t="s">
        <v>19</v>
      </c>
      <c r="B1117" s="785" t="s">
        <v>13</v>
      </c>
      <c r="C1117" s="846" t="s">
        <v>1604</v>
      </c>
      <c r="D1117" s="846" t="s">
        <v>3330</v>
      </c>
      <c r="E1117" s="803" t="s">
        <v>3331</v>
      </c>
      <c r="F1117" s="847" t="s">
        <v>1454</v>
      </c>
      <c r="G1117" s="803"/>
      <c r="H1117" s="803" t="s">
        <v>3332</v>
      </c>
      <c r="I1117" s="803" t="s">
        <v>3333</v>
      </c>
      <c r="J1117" s="789" t="s">
        <v>3334</v>
      </c>
      <c r="K1117" s="789" t="s">
        <v>3335</v>
      </c>
      <c r="L1117" s="790">
        <v>3</v>
      </c>
      <c r="M1117" s="806">
        <v>45474</v>
      </c>
      <c r="N1117" s="806">
        <v>46022</v>
      </c>
      <c r="O1117" s="791">
        <f t="shared" si="37"/>
        <v>78.285714285714292</v>
      </c>
      <c r="P1117" s="790">
        <v>3</v>
      </c>
      <c r="Q1117" s="789" t="s">
        <v>3336</v>
      </c>
      <c r="R1117" s="95">
        <f t="shared" si="38"/>
        <v>1</v>
      </c>
      <c r="S1117" s="794" t="str">
        <f t="array" aca="1" ref="S1117" ca="1">IF(ISNUMBER(R1117),IF(R1117=100%,"CUMPLIDA",IF(AND(ISNUMBER(N1117),ISNUMBER(INDIRECT("FECHA_"&amp;$B1117,1))), IF(N1117&lt;=INDIRECT("FECHA_"&amp;$B1117,1),"INCUMPLIDA","PROCESO"), "VERIFICAR FECHA")),"SIN VALOR AVANCE")</f>
        <v>CUMPLIDA</v>
      </c>
    </row>
    <row r="1118" spans="1:19" ht="105">
      <c r="A1118" s="846" t="s">
        <v>19</v>
      </c>
      <c r="B1118" s="785" t="s">
        <v>13</v>
      </c>
      <c r="C1118" s="807" t="s">
        <v>1604</v>
      </c>
      <c r="D1118" s="807" t="s">
        <v>3330</v>
      </c>
      <c r="E1118" s="801" t="s">
        <v>3337</v>
      </c>
      <c r="F1118" s="802" t="s">
        <v>1454</v>
      </c>
      <c r="G1118" s="801"/>
      <c r="H1118" s="801" t="s">
        <v>3338</v>
      </c>
      <c r="I1118" s="803" t="s">
        <v>3339</v>
      </c>
      <c r="J1118" s="789" t="s">
        <v>3340</v>
      </c>
      <c r="K1118" s="789" t="s">
        <v>3341</v>
      </c>
      <c r="L1118" s="804">
        <v>3</v>
      </c>
      <c r="M1118" s="806">
        <v>45139</v>
      </c>
      <c r="N1118" s="806">
        <v>45504</v>
      </c>
      <c r="O1118" s="791">
        <f t="shared" si="37"/>
        <v>52.142857142857146</v>
      </c>
      <c r="P1118" s="790">
        <v>3</v>
      </c>
      <c r="Q1118" s="789" t="s">
        <v>3342</v>
      </c>
      <c r="R1118" s="95">
        <f t="shared" si="38"/>
        <v>1</v>
      </c>
      <c r="S1118" s="794" t="str">
        <f t="array" aca="1" ref="S1118" ca="1">IF(ISNUMBER(R1118),IF(R1118=100%,"CUMPLIDA",IF(AND(ISNUMBER(N1118),ISNUMBER(INDIRECT("FECHA_"&amp;$B1118,1))), IF(N1118&lt;=INDIRECT("FECHA_"&amp;$B1118,1),"INCUMPLIDA","PROCESO"), "VERIFICAR FECHA")),"SIN VALOR AVANCE")</f>
        <v>CUMPLIDA</v>
      </c>
    </row>
    <row r="1119" spans="1:19" ht="75.75">
      <c r="A1119" s="846" t="s">
        <v>19</v>
      </c>
      <c r="B1119" s="785" t="s">
        <v>13</v>
      </c>
      <c r="C1119" s="807"/>
      <c r="D1119" s="807"/>
      <c r="E1119" s="801"/>
      <c r="F1119" s="802"/>
      <c r="G1119" s="801"/>
      <c r="H1119" s="801"/>
      <c r="I1119" s="803" t="s">
        <v>3173</v>
      </c>
      <c r="J1119" s="861" t="s">
        <v>831</v>
      </c>
      <c r="K1119" s="789" t="s">
        <v>832</v>
      </c>
      <c r="L1119" s="790">
        <v>1</v>
      </c>
      <c r="M1119" s="806">
        <v>45231</v>
      </c>
      <c r="N1119" s="806">
        <v>45504</v>
      </c>
      <c r="O1119" s="791">
        <f t="shared" si="37"/>
        <v>39</v>
      </c>
      <c r="P1119" s="790">
        <v>1</v>
      </c>
      <c r="Q1119" s="815" t="s">
        <v>2021</v>
      </c>
      <c r="R1119" s="95">
        <f t="shared" si="38"/>
        <v>1</v>
      </c>
      <c r="S1119" s="794" t="str">
        <f t="array" aca="1" ref="S1119" ca="1">IF(ISNUMBER(R1119),IF(R1119=100%,"CUMPLIDA",IF(AND(ISNUMBER(N1119),ISNUMBER(INDIRECT("FECHA_"&amp;$B1119,1))), IF(N1119&lt;=INDIRECT("FECHA_"&amp;$B1119,1),"INCUMPLIDA","PROCESO"), "VERIFICAR FECHA")),"SIN VALOR AVANCE")</f>
        <v>CUMPLIDA</v>
      </c>
    </row>
    <row r="1120" spans="1:19" ht="210.75">
      <c r="A1120" s="846" t="s">
        <v>19</v>
      </c>
      <c r="B1120" s="785" t="s">
        <v>13</v>
      </c>
      <c r="C1120" s="807"/>
      <c r="D1120" s="807"/>
      <c r="E1120" s="801"/>
      <c r="F1120" s="802"/>
      <c r="G1120" s="801"/>
      <c r="H1120" s="801"/>
      <c r="I1120" s="803" t="s">
        <v>3173</v>
      </c>
      <c r="J1120" s="861" t="s">
        <v>834</v>
      </c>
      <c r="K1120" s="789" t="s">
        <v>835</v>
      </c>
      <c r="L1120" s="790">
        <v>1</v>
      </c>
      <c r="M1120" s="806">
        <v>45231</v>
      </c>
      <c r="N1120" s="806">
        <v>45504</v>
      </c>
      <c r="O1120" s="791">
        <f t="shared" si="37"/>
        <v>39</v>
      </c>
      <c r="P1120" s="790">
        <v>1</v>
      </c>
      <c r="Q1120" s="815" t="s">
        <v>3291</v>
      </c>
      <c r="R1120" s="95">
        <f t="shared" si="38"/>
        <v>1</v>
      </c>
      <c r="S1120" s="794" t="str">
        <f t="array" aca="1" ref="S1120" ca="1">IF(ISNUMBER(R1120),IF(R1120=100%,"CUMPLIDA",IF(AND(ISNUMBER(N1120),ISNUMBER(INDIRECT("FECHA_"&amp;$B1120,1))), IF(N1120&lt;=INDIRECT("FECHA_"&amp;$B1120,1),"INCUMPLIDA","PROCESO"), "VERIFICAR FECHA")),"SIN VALOR AVANCE")</f>
        <v>CUMPLIDA</v>
      </c>
    </row>
    <row r="1121" spans="1:19" ht="165.75">
      <c r="A1121" s="846" t="s">
        <v>19</v>
      </c>
      <c r="B1121" s="785" t="s">
        <v>13</v>
      </c>
      <c r="C1121" s="807"/>
      <c r="D1121" s="807"/>
      <c r="E1121" s="801"/>
      <c r="F1121" s="802"/>
      <c r="G1121" s="801"/>
      <c r="H1121" s="801"/>
      <c r="I1121" s="803" t="s">
        <v>837</v>
      </c>
      <c r="J1121" s="789" t="s">
        <v>838</v>
      </c>
      <c r="K1121" s="789" t="s">
        <v>839</v>
      </c>
      <c r="L1121" s="804">
        <v>1</v>
      </c>
      <c r="M1121" s="805">
        <v>45323</v>
      </c>
      <c r="N1121" s="805">
        <v>45747</v>
      </c>
      <c r="O1121" s="791">
        <f t="shared" si="37"/>
        <v>60.571428571428569</v>
      </c>
      <c r="P1121" s="790">
        <v>1</v>
      </c>
      <c r="Q1121" s="815" t="s">
        <v>3216</v>
      </c>
      <c r="R1121" s="95">
        <f t="shared" si="38"/>
        <v>1</v>
      </c>
      <c r="S1121" s="794" t="str">
        <f t="array" aca="1" ref="S1121" ca="1">IF(ISNUMBER(R1121),IF(R1121=100%,"CUMPLIDA",IF(AND(ISNUMBER(N1121),ISNUMBER(INDIRECT("FECHA_"&amp;$B1121,1))), IF(N1121&lt;=INDIRECT("FECHA_"&amp;$B1121,1),"INCUMPLIDA","PROCESO"), "VERIFICAR FECHA")),"SIN VALOR AVANCE")</f>
        <v>CUMPLIDA</v>
      </c>
    </row>
    <row r="1122" spans="1:19" ht="75.75" customHeight="1">
      <c r="A1122" s="846" t="s">
        <v>19</v>
      </c>
      <c r="B1122" s="785" t="s">
        <v>13</v>
      </c>
      <c r="C1122" s="807"/>
      <c r="D1122" s="807"/>
      <c r="E1122" s="801"/>
      <c r="F1122" s="802"/>
      <c r="G1122" s="801"/>
      <c r="H1122" s="801"/>
      <c r="I1122" s="803" t="s">
        <v>841</v>
      </c>
      <c r="J1122" s="789" t="s">
        <v>841</v>
      </c>
      <c r="K1122" s="789" t="s">
        <v>842</v>
      </c>
      <c r="L1122" s="804">
        <v>1</v>
      </c>
      <c r="M1122" s="805">
        <v>45323</v>
      </c>
      <c r="N1122" s="805">
        <v>45747</v>
      </c>
      <c r="O1122" s="791">
        <f t="shared" si="37"/>
        <v>60.571428571428569</v>
      </c>
      <c r="P1122" s="790">
        <v>1</v>
      </c>
      <c r="Q1122" s="815" t="s">
        <v>3010</v>
      </c>
      <c r="R1122" s="95">
        <f t="shared" si="38"/>
        <v>1</v>
      </c>
      <c r="S1122" s="794" t="str">
        <f t="array" aca="1" ref="S1122" ca="1">IF(ISNUMBER(R1122),IF(R1122=100%,"CUMPLIDA",IF(AND(ISNUMBER(N1122),ISNUMBER(INDIRECT("FECHA_"&amp;$B1122,1))), IF(N1122&lt;=INDIRECT("FECHA_"&amp;$B1122,1),"INCUMPLIDA","PROCESO"), "VERIFICAR FECHA")),"SIN VALOR AVANCE")</f>
        <v>CUMPLIDA</v>
      </c>
    </row>
    <row r="1123" spans="1:19" ht="165.75" customHeight="1">
      <c r="A1123" s="846" t="s">
        <v>19</v>
      </c>
      <c r="B1123" s="785" t="s">
        <v>13</v>
      </c>
      <c r="C1123" s="807"/>
      <c r="D1123" s="807"/>
      <c r="E1123" s="801"/>
      <c r="F1123" s="802"/>
      <c r="G1123" s="801"/>
      <c r="H1123" s="801"/>
      <c r="I1123" s="803" t="s">
        <v>844</v>
      </c>
      <c r="J1123" s="789" t="s">
        <v>845</v>
      </c>
      <c r="K1123" s="789" t="s">
        <v>846</v>
      </c>
      <c r="L1123" s="804">
        <v>1</v>
      </c>
      <c r="M1123" s="805">
        <v>45231</v>
      </c>
      <c r="N1123" s="805">
        <v>45747</v>
      </c>
      <c r="O1123" s="791">
        <f t="shared" si="37"/>
        <v>73.714285714285708</v>
      </c>
      <c r="P1123" s="790">
        <v>1</v>
      </c>
      <c r="Q1123" s="815" t="s">
        <v>3010</v>
      </c>
      <c r="R1123" s="95">
        <f t="shared" si="38"/>
        <v>1</v>
      </c>
      <c r="S1123" s="794" t="str">
        <f t="array" aca="1" ref="S1123" ca="1">IF(ISNUMBER(R1123),IF(R1123=100%,"CUMPLIDA",IF(AND(ISNUMBER(N1123),ISNUMBER(INDIRECT("FECHA_"&amp;$B1123,1))), IF(N1123&lt;=INDIRECT("FECHA_"&amp;$B1123,1),"INCUMPLIDA","PROCESO"), "VERIFICAR FECHA")),"SIN VALOR AVANCE")</f>
        <v>CUMPLIDA</v>
      </c>
    </row>
    <row r="1124" spans="1:19" ht="165.75">
      <c r="A1124" s="846" t="s">
        <v>19</v>
      </c>
      <c r="B1124" s="785" t="s">
        <v>13</v>
      </c>
      <c r="C1124" s="807"/>
      <c r="D1124" s="807"/>
      <c r="E1124" s="801"/>
      <c r="F1124" s="802"/>
      <c r="G1124" s="801"/>
      <c r="H1124" s="801"/>
      <c r="I1124" s="803" t="s">
        <v>847</v>
      </c>
      <c r="J1124" s="789" t="s">
        <v>847</v>
      </c>
      <c r="K1124" s="789" t="s">
        <v>1865</v>
      </c>
      <c r="L1124" s="804">
        <v>1</v>
      </c>
      <c r="M1124" s="805">
        <v>45323</v>
      </c>
      <c r="N1124" s="805">
        <v>45747</v>
      </c>
      <c r="O1124" s="791">
        <f t="shared" si="37"/>
        <v>60.571428571428569</v>
      </c>
      <c r="P1124" s="790">
        <v>1</v>
      </c>
      <c r="Q1124" s="815" t="s">
        <v>3216</v>
      </c>
      <c r="R1124" s="95">
        <f t="shared" si="38"/>
        <v>1</v>
      </c>
      <c r="S1124" s="794" t="str">
        <f t="array" aca="1" ref="S1124" ca="1">IF(ISNUMBER(R1124),IF(R1124=100%,"CUMPLIDA",IF(AND(ISNUMBER(N1124),ISNUMBER(INDIRECT("FECHA_"&amp;$B1124,1))), IF(N1124&lt;=INDIRECT("FECHA_"&amp;$B1124,1),"INCUMPLIDA","PROCESO"), "VERIFICAR FECHA")),"SIN VALOR AVANCE")</f>
        <v>CUMPLIDA</v>
      </c>
    </row>
    <row r="1125" spans="1:19" ht="90.75" customHeight="1">
      <c r="A1125" s="846" t="s">
        <v>19</v>
      </c>
      <c r="B1125" s="785" t="s">
        <v>13</v>
      </c>
      <c r="C1125" s="807"/>
      <c r="D1125" s="807"/>
      <c r="E1125" s="801"/>
      <c r="F1125" s="802"/>
      <c r="G1125" s="801"/>
      <c r="H1125" s="801"/>
      <c r="I1125" s="803" t="s">
        <v>2025</v>
      </c>
      <c r="J1125" s="789" t="s">
        <v>2025</v>
      </c>
      <c r="K1125" s="789" t="s">
        <v>850</v>
      </c>
      <c r="L1125" s="804">
        <v>1</v>
      </c>
      <c r="M1125" s="805">
        <v>45231</v>
      </c>
      <c r="N1125" s="805">
        <v>45747</v>
      </c>
      <c r="O1125" s="791">
        <f t="shared" si="37"/>
        <v>73.714285714285708</v>
      </c>
      <c r="P1125" s="790">
        <v>1</v>
      </c>
      <c r="Q1125" s="815" t="s">
        <v>3010</v>
      </c>
      <c r="R1125" s="95">
        <f t="shared" si="38"/>
        <v>1</v>
      </c>
      <c r="S1125" s="794" t="str">
        <f t="array" aca="1" ref="S1125" ca="1">IF(ISNUMBER(R1125),IF(R1125=100%,"CUMPLIDA",IF(AND(ISNUMBER(N1125),ISNUMBER(INDIRECT("FECHA_"&amp;$B1125,1))), IF(N1125&lt;=INDIRECT("FECHA_"&amp;$B1125,1),"INCUMPLIDA","PROCESO"), "VERIFICAR FECHA")),"SIN VALOR AVANCE")</f>
        <v>CUMPLIDA</v>
      </c>
    </row>
    <row r="1126" spans="1:19" ht="210.75">
      <c r="A1126" s="846" t="s">
        <v>19</v>
      </c>
      <c r="B1126" s="785" t="s">
        <v>13</v>
      </c>
      <c r="C1126" s="807"/>
      <c r="D1126" s="807"/>
      <c r="E1126" s="801"/>
      <c r="F1126" s="802"/>
      <c r="G1126" s="801"/>
      <c r="H1126" s="801" t="s">
        <v>3338</v>
      </c>
      <c r="I1126" s="803" t="s">
        <v>2026</v>
      </c>
      <c r="J1126" s="789" t="s">
        <v>2026</v>
      </c>
      <c r="K1126" s="789" t="s">
        <v>977</v>
      </c>
      <c r="L1126" s="804">
        <v>1</v>
      </c>
      <c r="M1126" s="805">
        <v>45231</v>
      </c>
      <c r="N1126" s="805">
        <v>45808</v>
      </c>
      <c r="O1126" s="791">
        <f t="shared" si="37"/>
        <v>82.428571428571431</v>
      </c>
      <c r="P1126" s="790">
        <v>1</v>
      </c>
      <c r="Q1126" s="815" t="s">
        <v>3291</v>
      </c>
      <c r="R1126" s="95">
        <f t="shared" si="38"/>
        <v>1</v>
      </c>
      <c r="S1126" s="794" t="str">
        <f t="array" aca="1" ref="S1126" ca="1">IF(ISNUMBER(R1126),IF(R1126=100%,"CUMPLIDA",IF(AND(ISNUMBER(N1126),ISNUMBER(INDIRECT("FECHA_"&amp;$B1126,1))), IF(N1126&lt;=INDIRECT("FECHA_"&amp;$B1126,1),"INCUMPLIDA","PROCESO"), "VERIFICAR FECHA")),"SIN VALOR AVANCE")</f>
        <v>CUMPLIDA</v>
      </c>
    </row>
    <row r="1127" spans="1:19" ht="75.75">
      <c r="A1127" s="846" t="s">
        <v>19</v>
      </c>
      <c r="B1127" s="785" t="s">
        <v>13</v>
      </c>
      <c r="C1127" s="807"/>
      <c r="D1127" s="807"/>
      <c r="E1127" s="801"/>
      <c r="F1127" s="802"/>
      <c r="G1127" s="801"/>
      <c r="H1127" s="801" t="s">
        <v>3338</v>
      </c>
      <c r="I1127" s="803" t="s">
        <v>854</v>
      </c>
      <c r="J1127" s="789" t="s">
        <v>421</v>
      </c>
      <c r="K1127" s="789" t="s">
        <v>855</v>
      </c>
      <c r="L1127" s="804">
        <v>7</v>
      </c>
      <c r="M1127" s="805">
        <v>46024</v>
      </c>
      <c r="N1127" s="805">
        <v>46660</v>
      </c>
      <c r="O1127" s="791">
        <f t="shared" si="37"/>
        <v>90.857142857142861</v>
      </c>
      <c r="P1127" s="790">
        <v>0</v>
      </c>
      <c r="Q1127" s="815" t="s">
        <v>3010</v>
      </c>
      <c r="R1127" s="95">
        <f t="shared" si="38"/>
        <v>0</v>
      </c>
      <c r="S1127" s="794" t="str">
        <f t="array" aca="1" ref="S1127" ca="1">IF(ISNUMBER(R1127),IF(R1127=100%,"CUMPLIDA",IF(AND(ISNUMBER(N1127),ISNUMBER(INDIRECT("FECHA_"&amp;$B1127,1))), IF(N1127&lt;=INDIRECT("FECHA_"&amp;$B1127,1),"INCUMPLIDA","PROCESO"), "VERIFICAR FECHA")),"SIN VALOR AVANCE")</f>
        <v>PROCESO</v>
      </c>
    </row>
    <row r="1128" spans="1:19" ht="165.75">
      <c r="A1128" s="846" t="s">
        <v>19</v>
      </c>
      <c r="B1128" s="785" t="s">
        <v>13</v>
      </c>
      <c r="C1128" s="807"/>
      <c r="D1128" s="807"/>
      <c r="E1128" s="801"/>
      <c r="F1128" s="802"/>
      <c r="G1128" s="801"/>
      <c r="H1128" s="801" t="s">
        <v>3338</v>
      </c>
      <c r="I1128" s="803" t="s">
        <v>857</v>
      </c>
      <c r="J1128" s="789" t="s">
        <v>425</v>
      </c>
      <c r="K1128" s="789" t="s">
        <v>426</v>
      </c>
      <c r="L1128" s="804">
        <v>1</v>
      </c>
      <c r="M1128" s="805">
        <v>46024</v>
      </c>
      <c r="N1128" s="805">
        <v>46660</v>
      </c>
      <c r="O1128" s="791">
        <f t="shared" si="37"/>
        <v>90.857142857142861</v>
      </c>
      <c r="P1128" s="790">
        <v>0</v>
      </c>
      <c r="Q1128" s="815" t="s">
        <v>3216</v>
      </c>
      <c r="R1128" s="95">
        <f t="shared" si="38"/>
        <v>0</v>
      </c>
      <c r="S1128" s="794" t="str">
        <f t="array" aca="1" ref="S1128" ca="1">IF(ISNUMBER(R1128),IF(R1128=100%,"CUMPLIDA",IF(AND(ISNUMBER(N1128),ISNUMBER(INDIRECT("FECHA_"&amp;$B1128,1))), IF(N1128&lt;=INDIRECT("FECHA_"&amp;$B1128,1),"INCUMPLIDA","PROCESO"), "VERIFICAR FECHA")),"SIN VALOR AVANCE")</f>
        <v>PROCESO</v>
      </c>
    </row>
    <row r="1129" spans="1:19" ht="210.75">
      <c r="A1129" s="846" t="s">
        <v>19</v>
      </c>
      <c r="B1129" s="785" t="s">
        <v>13</v>
      </c>
      <c r="C1129" s="807"/>
      <c r="D1129" s="807"/>
      <c r="E1129" s="801"/>
      <c r="F1129" s="802"/>
      <c r="G1129" s="801"/>
      <c r="H1129" s="801" t="s">
        <v>3343</v>
      </c>
      <c r="I1129" s="803" t="s">
        <v>858</v>
      </c>
      <c r="J1129" s="789" t="s">
        <v>428</v>
      </c>
      <c r="K1129" s="789" t="s">
        <v>429</v>
      </c>
      <c r="L1129" s="804">
        <v>2</v>
      </c>
      <c r="M1129" s="805">
        <v>46024</v>
      </c>
      <c r="N1129" s="805">
        <v>46660</v>
      </c>
      <c r="O1129" s="791">
        <f t="shared" si="37"/>
        <v>90.857142857142861</v>
      </c>
      <c r="P1129" s="790">
        <v>0</v>
      </c>
      <c r="Q1129" s="815" t="s">
        <v>3291</v>
      </c>
      <c r="R1129" s="95">
        <f t="shared" si="38"/>
        <v>0</v>
      </c>
      <c r="S1129" s="794" t="str">
        <f t="array" aca="1" ref="S1129" ca="1">IF(ISNUMBER(R1129),IF(R1129=100%,"CUMPLIDA",IF(AND(ISNUMBER(N1129),ISNUMBER(INDIRECT("FECHA_"&amp;$B1129,1))), IF(N1129&lt;=INDIRECT("FECHA_"&amp;$B1129,1),"INCUMPLIDA","PROCESO"), "VERIFICAR FECHA")),"SIN VALOR AVANCE")</f>
        <v>PROCESO</v>
      </c>
    </row>
    <row r="1130" spans="1:19" ht="90.75">
      <c r="A1130" s="846" t="s">
        <v>19</v>
      </c>
      <c r="B1130" s="785" t="s">
        <v>13</v>
      </c>
      <c r="C1130" s="405" t="s">
        <v>1636</v>
      </c>
      <c r="D1130" s="405" t="s">
        <v>3344</v>
      </c>
      <c r="E1130" s="801" t="s">
        <v>3345</v>
      </c>
      <c r="F1130" s="802"/>
      <c r="G1130" s="801"/>
      <c r="H1130" s="801" t="s">
        <v>3346</v>
      </c>
      <c r="I1130" s="192" t="s">
        <v>3347</v>
      </c>
      <c r="J1130" s="189" t="s">
        <v>831</v>
      </c>
      <c r="K1130" s="789" t="s">
        <v>832</v>
      </c>
      <c r="L1130" s="790">
        <v>1</v>
      </c>
      <c r="M1130" s="806">
        <v>45231</v>
      </c>
      <c r="N1130" s="806">
        <v>45504</v>
      </c>
      <c r="O1130" s="791">
        <f t="shared" si="37"/>
        <v>39</v>
      </c>
      <c r="P1130" s="790">
        <v>1</v>
      </c>
      <c r="Q1130" s="789" t="s">
        <v>3348</v>
      </c>
      <c r="R1130" s="95">
        <f t="shared" si="38"/>
        <v>1</v>
      </c>
      <c r="S1130" s="794" t="str">
        <f t="array" aca="1" ref="S1130" ca="1">IF(ISNUMBER(R1130),IF(R1130=100%,"CUMPLIDA",IF(AND(ISNUMBER(N1130),ISNUMBER(INDIRECT("FECHA_"&amp;$B1130,1))), IF(N1130&lt;=INDIRECT("FECHA_"&amp;$B1130,1),"INCUMPLIDA","PROCESO"), "VERIFICAR FECHA")),"SIN VALOR AVANCE")</f>
        <v>CUMPLIDA</v>
      </c>
    </row>
    <row r="1131" spans="1:19" ht="285.75">
      <c r="A1131" s="846" t="s">
        <v>19</v>
      </c>
      <c r="B1131" s="785" t="s">
        <v>13</v>
      </c>
      <c r="C1131" s="405"/>
      <c r="D1131" s="405"/>
      <c r="E1131" s="801"/>
      <c r="F1131" s="802"/>
      <c r="G1131" s="801"/>
      <c r="H1131" s="801"/>
      <c r="I1131" s="192" t="s">
        <v>3347</v>
      </c>
      <c r="J1131" s="189" t="s">
        <v>834</v>
      </c>
      <c r="K1131" s="789" t="s">
        <v>835</v>
      </c>
      <c r="L1131" s="790">
        <v>1</v>
      </c>
      <c r="M1131" s="806">
        <v>45231</v>
      </c>
      <c r="N1131" s="806">
        <v>45504</v>
      </c>
      <c r="O1131" s="791">
        <f t="shared" si="37"/>
        <v>39</v>
      </c>
      <c r="P1131" s="790">
        <v>1</v>
      </c>
      <c r="Q1131" s="789" t="s">
        <v>3349</v>
      </c>
      <c r="R1131" s="95">
        <f t="shared" si="38"/>
        <v>1</v>
      </c>
      <c r="S1131" s="794" t="str">
        <f t="array" aca="1" ref="S1131" ca="1">IF(ISNUMBER(R1131),IF(R1131=100%,"CUMPLIDA",IF(AND(ISNUMBER(N1131),ISNUMBER(INDIRECT("FECHA_"&amp;$B1131,1))), IF(N1131&lt;=INDIRECT("FECHA_"&amp;$B1131,1),"INCUMPLIDA","PROCESO"), "VERIFICAR FECHA")),"SIN VALOR AVANCE")</f>
        <v>CUMPLIDA</v>
      </c>
    </row>
    <row r="1132" spans="1:19" ht="225.75">
      <c r="A1132" s="846" t="s">
        <v>19</v>
      </c>
      <c r="B1132" s="785" t="s">
        <v>13</v>
      </c>
      <c r="C1132" s="405"/>
      <c r="D1132" s="405"/>
      <c r="E1132" s="801"/>
      <c r="F1132" s="802"/>
      <c r="G1132" s="801"/>
      <c r="H1132" s="801"/>
      <c r="I1132" s="803" t="s">
        <v>837</v>
      </c>
      <c r="J1132" s="789" t="s">
        <v>838</v>
      </c>
      <c r="K1132" s="789" t="s">
        <v>839</v>
      </c>
      <c r="L1132" s="804">
        <v>1</v>
      </c>
      <c r="M1132" s="805">
        <v>45323</v>
      </c>
      <c r="N1132" s="805">
        <v>45747</v>
      </c>
      <c r="O1132" s="791">
        <f t="shared" si="37"/>
        <v>60.571428571428569</v>
      </c>
      <c r="P1132" s="790">
        <v>1</v>
      </c>
      <c r="Q1132" s="789" t="s">
        <v>3350</v>
      </c>
      <c r="R1132" s="95">
        <f t="shared" si="38"/>
        <v>1</v>
      </c>
      <c r="S1132" s="794" t="str">
        <f t="array" aca="1" ref="S1132" ca="1">IF(ISNUMBER(R1132),IF(R1132=100%,"CUMPLIDA",IF(AND(ISNUMBER(N1132),ISNUMBER(INDIRECT("FECHA_"&amp;$B1132,1))), IF(N1132&lt;=INDIRECT("FECHA_"&amp;$B1132,1),"INCUMPLIDA","PROCESO"), "VERIFICAR FECHA")),"SIN VALOR AVANCE")</f>
        <v>CUMPLIDA</v>
      </c>
    </row>
    <row r="1133" spans="1:19" ht="90.75">
      <c r="A1133" s="846" t="s">
        <v>19</v>
      </c>
      <c r="B1133" s="785" t="s">
        <v>13</v>
      </c>
      <c r="C1133" s="405"/>
      <c r="D1133" s="405"/>
      <c r="E1133" s="801"/>
      <c r="F1133" s="802"/>
      <c r="G1133" s="801"/>
      <c r="H1133" s="801"/>
      <c r="I1133" s="803" t="s">
        <v>841</v>
      </c>
      <c r="J1133" s="789" t="s">
        <v>841</v>
      </c>
      <c r="K1133" s="789" t="s">
        <v>842</v>
      </c>
      <c r="L1133" s="804">
        <v>1</v>
      </c>
      <c r="M1133" s="805">
        <v>45323</v>
      </c>
      <c r="N1133" s="805">
        <v>45747</v>
      </c>
      <c r="O1133" s="791">
        <f t="shared" si="37"/>
        <v>60.571428571428569</v>
      </c>
      <c r="P1133" s="790">
        <v>1</v>
      </c>
      <c r="Q1133" s="789" t="s">
        <v>3351</v>
      </c>
      <c r="R1133" s="95">
        <f t="shared" si="38"/>
        <v>1</v>
      </c>
      <c r="S1133" s="794" t="str">
        <f t="array" aca="1" ref="S1133" ca="1">IF(ISNUMBER(R1133),IF(R1133=100%,"CUMPLIDA",IF(AND(ISNUMBER(N1133),ISNUMBER(INDIRECT("FECHA_"&amp;$B1133,1))), IF(N1133&lt;=INDIRECT("FECHA_"&amp;$B1133,1),"INCUMPLIDA","PROCESO"), "VERIFICAR FECHA")),"SIN VALOR AVANCE")</f>
        <v>CUMPLIDA</v>
      </c>
    </row>
    <row r="1134" spans="1:19" ht="90.75">
      <c r="A1134" s="846" t="s">
        <v>19</v>
      </c>
      <c r="B1134" s="785" t="s">
        <v>13</v>
      </c>
      <c r="C1134" s="405"/>
      <c r="D1134" s="405"/>
      <c r="E1134" s="801"/>
      <c r="F1134" s="802"/>
      <c r="G1134" s="801"/>
      <c r="H1134" s="801"/>
      <c r="I1134" s="803" t="s">
        <v>844</v>
      </c>
      <c r="J1134" s="789" t="s">
        <v>845</v>
      </c>
      <c r="K1134" s="789" t="s">
        <v>846</v>
      </c>
      <c r="L1134" s="804">
        <v>1</v>
      </c>
      <c r="M1134" s="805">
        <v>45231</v>
      </c>
      <c r="N1134" s="805">
        <v>45747</v>
      </c>
      <c r="O1134" s="791">
        <f t="shared" si="37"/>
        <v>73.714285714285708</v>
      </c>
      <c r="P1134" s="790">
        <v>1</v>
      </c>
      <c r="Q1134" s="789" t="s">
        <v>3351</v>
      </c>
      <c r="R1134" s="95">
        <f t="shared" si="38"/>
        <v>1</v>
      </c>
      <c r="S1134" s="794" t="str">
        <f t="array" aca="1" ref="S1134" ca="1">IF(ISNUMBER(R1134),IF(R1134=100%,"CUMPLIDA",IF(AND(ISNUMBER(N1134),ISNUMBER(INDIRECT("FECHA_"&amp;$B1134,1))), IF(N1134&lt;=INDIRECT("FECHA_"&amp;$B1134,1),"INCUMPLIDA","PROCESO"), "VERIFICAR FECHA")),"SIN VALOR AVANCE")</f>
        <v>CUMPLIDA</v>
      </c>
    </row>
    <row r="1135" spans="1:19" ht="225.75">
      <c r="A1135" s="846" t="s">
        <v>19</v>
      </c>
      <c r="B1135" s="785" t="s">
        <v>13</v>
      </c>
      <c r="C1135" s="405"/>
      <c r="D1135" s="405"/>
      <c r="E1135" s="801"/>
      <c r="F1135" s="802"/>
      <c r="G1135" s="801"/>
      <c r="H1135" s="801"/>
      <c r="I1135" s="803" t="s">
        <v>847</v>
      </c>
      <c r="J1135" s="789" t="s">
        <v>847</v>
      </c>
      <c r="K1135" s="789" t="s">
        <v>1865</v>
      </c>
      <c r="L1135" s="804">
        <v>1</v>
      </c>
      <c r="M1135" s="805">
        <v>45323</v>
      </c>
      <c r="N1135" s="805">
        <v>45747</v>
      </c>
      <c r="O1135" s="791">
        <f t="shared" si="37"/>
        <v>60.571428571428569</v>
      </c>
      <c r="P1135" s="790">
        <v>1</v>
      </c>
      <c r="Q1135" s="789" t="s">
        <v>3350</v>
      </c>
      <c r="R1135" s="95">
        <f t="shared" si="38"/>
        <v>1</v>
      </c>
      <c r="S1135" s="794" t="str">
        <f t="array" aca="1" ref="S1135" ca="1">IF(ISNUMBER(R1135),IF(R1135=100%,"CUMPLIDA",IF(AND(ISNUMBER(N1135),ISNUMBER(INDIRECT("FECHA_"&amp;$B1135,1))), IF(N1135&lt;=INDIRECT("FECHA_"&amp;$B1135,1),"INCUMPLIDA","PROCESO"), "VERIFICAR FECHA")),"SIN VALOR AVANCE")</f>
        <v>CUMPLIDA</v>
      </c>
    </row>
    <row r="1136" spans="1:19" ht="90.75">
      <c r="A1136" s="846" t="s">
        <v>19</v>
      </c>
      <c r="B1136" s="785" t="s">
        <v>13</v>
      </c>
      <c r="C1136" s="807"/>
      <c r="D1136" s="807"/>
      <c r="E1136" s="801"/>
      <c r="F1136" s="802"/>
      <c r="G1136" s="801"/>
      <c r="H1136" s="801"/>
      <c r="I1136" s="803" t="s">
        <v>2025</v>
      </c>
      <c r="J1136" s="789" t="s">
        <v>2025</v>
      </c>
      <c r="K1136" s="789" t="s">
        <v>850</v>
      </c>
      <c r="L1136" s="804">
        <v>1</v>
      </c>
      <c r="M1136" s="805">
        <v>45231</v>
      </c>
      <c r="N1136" s="805">
        <v>45747</v>
      </c>
      <c r="O1136" s="791">
        <f t="shared" si="37"/>
        <v>73.714285714285708</v>
      </c>
      <c r="P1136" s="790">
        <v>1</v>
      </c>
      <c r="Q1136" s="789" t="s">
        <v>3351</v>
      </c>
      <c r="R1136" s="95">
        <f t="shared" si="38"/>
        <v>1</v>
      </c>
      <c r="S1136" s="794" t="str">
        <f t="array" aca="1" ref="S1136" ca="1">IF(ISNUMBER(R1136),IF(R1136=100%,"CUMPLIDA",IF(AND(ISNUMBER(N1136),ISNUMBER(INDIRECT("FECHA_"&amp;$B1136,1))), IF(N1136&lt;=INDIRECT("FECHA_"&amp;$B1136,1),"INCUMPLIDA","PROCESO"), "VERIFICAR FECHA")),"SIN VALOR AVANCE")</f>
        <v>CUMPLIDA</v>
      </c>
    </row>
    <row r="1137" spans="1:19" ht="285.75">
      <c r="A1137" s="846" t="s">
        <v>19</v>
      </c>
      <c r="B1137" s="785" t="s">
        <v>13</v>
      </c>
      <c r="C1137" s="807"/>
      <c r="D1137" s="807"/>
      <c r="E1137" s="801"/>
      <c r="F1137" s="802"/>
      <c r="G1137" s="801"/>
      <c r="H1137" s="801"/>
      <c r="I1137" s="803" t="s">
        <v>2026</v>
      </c>
      <c r="J1137" s="789" t="s">
        <v>2026</v>
      </c>
      <c r="K1137" s="789" t="s">
        <v>977</v>
      </c>
      <c r="L1137" s="804">
        <v>1</v>
      </c>
      <c r="M1137" s="805">
        <v>45231</v>
      </c>
      <c r="N1137" s="805">
        <v>45808</v>
      </c>
      <c r="O1137" s="791">
        <f t="shared" si="37"/>
        <v>82.428571428571431</v>
      </c>
      <c r="P1137" s="790">
        <v>1</v>
      </c>
      <c r="Q1137" s="789" t="s">
        <v>3349</v>
      </c>
      <c r="R1137" s="95">
        <f t="shared" si="38"/>
        <v>1</v>
      </c>
      <c r="S1137" s="794" t="str">
        <f t="array" aca="1" ref="S1137" ca="1">IF(ISNUMBER(R1137),IF(R1137=100%,"CUMPLIDA",IF(AND(ISNUMBER(N1137),ISNUMBER(INDIRECT("FECHA_"&amp;$B1137,1))), IF(N1137&lt;=INDIRECT("FECHA_"&amp;$B1137,1),"INCUMPLIDA","PROCESO"), "VERIFICAR FECHA")),"SIN VALOR AVANCE")</f>
        <v>CUMPLIDA</v>
      </c>
    </row>
    <row r="1138" spans="1:19" ht="90.75">
      <c r="A1138" s="846" t="s">
        <v>19</v>
      </c>
      <c r="B1138" s="785" t="s">
        <v>13</v>
      </c>
      <c r="C1138" s="807"/>
      <c r="D1138" s="807"/>
      <c r="E1138" s="801"/>
      <c r="F1138" s="802"/>
      <c r="G1138" s="801"/>
      <c r="H1138" s="801"/>
      <c r="I1138" s="803" t="s">
        <v>854</v>
      </c>
      <c r="J1138" s="789" t="s">
        <v>421</v>
      </c>
      <c r="K1138" s="789" t="s">
        <v>855</v>
      </c>
      <c r="L1138" s="804">
        <v>7</v>
      </c>
      <c r="M1138" s="805">
        <v>46024</v>
      </c>
      <c r="N1138" s="805">
        <v>46660</v>
      </c>
      <c r="O1138" s="791">
        <f t="shared" si="37"/>
        <v>90.857142857142861</v>
      </c>
      <c r="P1138" s="790">
        <v>0</v>
      </c>
      <c r="Q1138" s="789" t="s">
        <v>3351</v>
      </c>
      <c r="R1138" s="95">
        <f t="shared" si="38"/>
        <v>0</v>
      </c>
      <c r="S1138" s="794" t="str">
        <f t="array" aca="1" ref="S1138" ca="1">IF(ISNUMBER(R1138),IF(R1138=100%,"CUMPLIDA",IF(AND(ISNUMBER(N1138),ISNUMBER(INDIRECT("FECHA_"&amp;$B1138,1))), IF(N1138&lt;=INDIRECT("FECHA_"&amp;$B1138,1),"INCUMPLIDA","PROCESO"), "VERIFICAR FECHA")),"SIN VALOR AVANCE")</f>
        <v>PROCESO</v>
      </c>
    </row>
    <row r="1139" spans="1:19" ht="225.75">
      <c r="A1139" s="846" t="s">
        <v>19</v>
      </c>
      <c r="B1139" s="785" t="s">
        <v>13</v>
      </c>
      <c r="C1139" s="807"/>
      <c r="D1139" s="807"/>
      <c r="E1139" s="801"/>
      <c r="F1139" s="802"/>
      <c r="G1139" s="801"/>
      <c r="H1139" s="801"/>
      <c r="I1139" s="803" t="s">
        <v>857</v>
      </c>
      <c r="J1139" s="789" t="s">
        <v>425</v>
      </c>
      <c r="K1139" s="789" t="s">
        <v>426</v>
      </c>
      <c r="L1139" s="804">
        <v>1</v>
      </c>
      <c r="M1139" s="805">
        <v>46024</v>
      </c>
      <c r="N1139" s="805">
        <v>46660</v>
      </c>
      <c r="O1139" s="791">
        <f t="shared" si="37"/>
        <v>90.857142857142861</v>
      </c>
      <c r="P1139" s="790">
        <v>0</v>
      </c>
      <c r="Q1139" s="789" t="s">
        <v>3350</v>
      </c>
      <c r="R1139" s="95">
        <f t="shared" si="38"/>
        <v>0</v>
      </c>
      <c r="S1139" s="794" t="str">
        <f t="array" aca="1" ref="S1139" ca="1">IF(ISNUMBER(R1139),IF(R1139=100%,"CUMPLIDA",IF(AND(ISNUMBER(N1139),ISNUMBER(INDIRECT("FECHA_"&amp;$B1139,1))), IF(N1139&lt;=INDIRECT("FECHA_"&amp;$B1139,1),"INCUMPLIDA","PROCESO"), "VERIFICAR FECHA")),"SIN VALOR AVANCE")</f>
        <v>PROCESO</v>
      </c>
    </row>
    <row r="1140" spans="1:19" ht="75.75" customHeight="1">
      <c r="A1140" s="846" t="s">
        <v>19</v>
      </c>
      <c r="B1140" s="785" t="s">
        <v>13</v>
      </c>
      <c r="C1140" s="807"/>
      <c r="D1140" s="807"/>
      <c r="E1140" s="801"/>
      <c r="F1140" s="802"/>
      <c r="G1140" s="801"/>
      <c r="H1140" s="801"/>
      <c r="I1140" s="803" t="s">
        <v>858</v>
      </c>
      <c r="J1140" s="789" t="s">
        <v>428</v>
      </c>
      <c r="K1140" s="789" t="s">
        <v>429</v>
      </c>
      <c r="L1140" s="804">
        <v>2</v>
      </c>
      <c r="M1140" s="805">
        <v>46024</v>
      </c>
      <c r="N1140" s="805">
        <v>46660</v>
      </c>
      <c r="O1140" s="791">
        <f t="shared" si="37"/>
        <v>90.857142857142861</v>
      </c>
      <c r="P1140" s="790">
        <v>0</v>
      </c>
      <c r="Q1140" s="789" t="s">
        <v>3349</v>
      </c>
      <c r="R1140" s="95">
        <f t="shared" si="38"/>
        <v>0</v>
      </c>
      <c r="S1140" s="794" t="str">
        <f t="array" aca="1" ref="S1140" ca="1">IF(ISNUMBER(R1140),IF(R1140=100%,"CUMPLIDA",IF(AND(ISNUMBER(N1140),ISNUMBER(INDIRECT("FECHA_"&amp;$B1140,1))), IF(N1140&lt;=INDIRECT("FECHA_"&amp;$B1140,1),"INCUMPLIDA","PROCESO"), "VERIFICAR FECHA")),"SIN VALOR AVANCE")</f>
        <v>PROCESO</v>
      </c>
    </row>
    <row r="1141" spans="1:19" ht="240.75">
      <c r="A1141" s="846" t="s">
        <v>19</v>
      </c>
      <c r="B1141" s="785" t="s">
        <v>13</v>
      </c>
      <c r="C1141" s="405" t="s">
        <v>1701</v>
      </c>
      <c r="D1141" s="405" t="s">
        <v>3352</v>
      </c>
      <c r="E1141" s="801" t="s">
        <v>3353</v>
      </c>
      <c r="F1141" s="802"/>
      <c r="G1141" s="801"/>
      <c r="H1141" s="801" t="s">
        <v>3354</v>
      </c>
      <c r="I1141" s="801" t="s">
        <v>3355</v>
      </c>
      <c r="J1141" s="789" t="s">
        <v>921</v>
      </c>
      <c r="K1141" s="789" t="s">
        <v>922</v>
      </c>
      <c r="L1141" s="804">
        <v>1</v>
      </c>
      <c r="M1141" s="806">
        <v>45474</v>
      </c>
      <c r="N1141" s="806">
        <v>45716</v>
      </c>
      <c r="O1141" s="791">
        <f t="shared" si="37"/>
        <v>34.571428571428569</v>
      </c>
      <c r="P1141" s="790">
        <v>1</v>
      </c>
      <c r="Q1141" s="815" t="s">
        <v>3356</v>
      </c>
      <c r="R1141" s="95">
        <f t="shared" si="38"/>
        <v>1</v>
      </c>
      <c r="S1141" s="794" t="str">
        <f t="array" aca="1" ref="S1141" ca="1">IF(ISNUMBER(R1141),IF(R1141=100%,"CUMPLIDA",IF(AND(ISNUMBER(N1141),ISNUMBER(INDIRECT("FECHA_"&amp;$B1141,1))), IF(N1141&lt;=INDIRECT("FECHA_"&amp;$B1141,1),"INCUMPLIDA","PROCESO"), "VERIFICAR FECHA")),"SIN VALOR AVANCE")</f>
        <v>CUMPLIDA</v>
      </c>
    </row>
    <row r="1142" spans="1:19" ht="240.75">
      <c r="A1142" s="846" t="s">
        <v>19</v>
      </c>
      <c r="B1142" s="785" t="s">
        <v>13</v>
      </c>
      <c r="C1142" s="405"/>
      <c r="D1142" s="405"/>
      <c r="E1142" s="801"/>
      <c r="F1142" s="802"/>
      <c r="G1142" s="801"/>
      <c r="H1142" s="801"/>
      <c r="I1142" s="801"/>
      <c r="J1142" s="789" t="s">
        <v>3357</v>
      </c>
      <c r="K1142" s="789" t="s">
        <v>925</v>
      </c>
      <c r="L1142" s="804">
        <v>1</v>
      </c>
      <c r="M1142" s="806">
        <v>45717</v>
      </c>
      <c r="N1142" s="806">
        <v>45808</v>
      </c>
      <c r="O1142" s="791">
        <f t="shared" si="37"/>
        <v>13</v>
      </c>
      <c r="P1142" s="790">
        <v>1</v>
      </c>
      <c r="Q1142" s="815" t="s">
        <v>3356</v>
      </c>
      <c r="R1142" s="95">
        <f t="shared" si="38"/>
        <v>1</v>
      </c>
      <c r="S1142" s="794" t="str">
        <f t="array" aca="1" ref="S1142" ca="1">IF(ISNUMBER(R1142),IF(R1142=100%,"CUMPLIDA",IF(AND(ISNUMBER(N1142),ISNUMBER(INDIRECT("FECHA_"&amp;$B1142,1))), IF(N1142&lt;=INDIRECT("FECHA_"&amp;$B1142,1),"INCUMPLIDA","PROCESO"), "VERIFICAR FECHA")),"SIN VALOR AVANCE")</f>
        <v>CUMPLIDA</v>
      </c>
    </row>
    <row r="1143" spans="1:19" ht="240.75">
      <c r="A1143" s="846" t="s">
        <v>19</v>
      </c>
      <c r="B1143" s="785" t="s">
        <v>13</v>
      </c>
      <c r="C1143" s="405"/>
      <c r="D1143" s="405"/>
      <c r="E1143" s="801"/>
      <c r="F1143" s="802"/>
      <c r="G1143" s="801"/>
      <c r="H1143" s="801"/>
      <c r="I1143" s="801"/>
      <c r="J1143" s="789" t="s">
        <v>3358</v>
      </c>
      <c r="K1143" s="789" t="s">
        <v>928</v>
      </c>
      <c r="L1143" s="804">
        <v>1</v>
      </c>
      <c r="M1143" s="806">
        <v>45809</v>
      </c>
      <c r="N1143" s="806">
        <v>45991</v>
      </c>
      <c r="O1143" s="791">
        <f t="shared" si="37"/>
        <v>26</v>
      </c>
      <c r="P1143" s="790">
        <v>1</v>
      </c>
      <c r="Q1143" s="815" t="s">
        <v>3356</v>
      </c>
      <c r="R1143" s="95">
        <f t="shared" si="38"/>
        <v>1</v>
      </c>
      <c r="S1143" s="794" t="str">
        <f t="array" aca="1" ref="S1143" ca="1">IF(ISNUMBER(R1143),IF(R1143=100%,"CUMPLIDA",IF(AND(ISNUMBER(N1143),ISNUMBER(INDIRECT("FECHA_"&amp;$B1143,1))), IF(N1143&lt;=INDIRECT("FECHA_"&amp;$B1143,1),"INCUMPLIDA","PROCESO"), "VERIFICAR FECHA")),"SIN VALOR AVANCE")</f>
        <v>CUMPLIDA</v>
      </c>
    </row>
    <row r="1144" spans="1:19" ht="135.75">
      <c r="A1144" s="846" t="s">
        <v>19</v>
      </c>
      <c r="B1144" s="785" t="s">
        <v>13</v>
      </c>
      <c r="C1144" s="405"/>
      <c r="D1144" s="405"/>
      <c r="E1144" s="801"/>
      <c r="F1144" s="802"/>
      <c r="G1144" s="801"/>
      <c r="H1144" s="801"/>
      <c r="I1144" s="801"/>
      <c r="J1144" s="789" t="s">
        <v>3359</v>
      </c>
      <c r="K1144" s="878" t="s">
        <v>164</v>
      </c>
      <c r="L1144" s="790">
        <v>1</v>
      </c>
      <c r="M1144" s="879">
        <v>46204</v>
      </c>
      <c r="N1144" s="879">
        <v>46326</v>
      </c>
      <c r="O1144" s="791">
        <f t="shared" si="37"/>
        <v>17.428571428571427</v>
      </c>
      <c r="P1144" s="790">
        <v>0</v>
      </c>
      <c r="Q1144" s="881" t="s">
        <v>3329</v>
      </c>
      <c r="R1144" s="95">
        <f t="shared" si="38"/>
        <v>0</v>
      </c>
      <c r="S1144" s="794" t="str">
        <f t="array" aca="1" ref="S1144" ca="1">IF(ISNUMBER(R1144),IF(R1144=100%,"CUMPLIDA",IF(AND(ISNUMBER(N1144),ISNUMBER(INDIRECT("FECHA_"&amp;$B1144,1))), IF(N1144&lt;=INDIRECT("FECHA_"&amp;$B1144,1),"INCUMPLIDA","PROCESO"), "VERIFICAR FECHA")),"SIN VALOR AVANCE")</f>
        <v>PROCESO</v>
      </c>
    </row>
    <row r="1145" spans="1:19" ht="75.75">
      <c r="A1145" s="846" t="s">
        <v>19</v>
      </c>
      <c r="B1145" s="785" t="s">
        <v>13</v>
      </c>
      <c r="C1145" s="405"/>
      <c r="D1145" s="405"/>
      <c r="E1145" s="801"/>
      <c r="F1145" s="802"/>
      <c r="G1145" s="801"/>
      <c r="H1145" s="801"/>
      <c r="I1145" s="801" t="s">
        <v>903</v>
      </c>
      <c r="J1145" s="861" t="s">
        <v>831</v>
      </c>
      <c r="K1145" s="789" t="s">
        <v>832</v>
      </c>
      <c r="L1145" s="790">
        <v>1</v>
      </c>
      <c r="M1145" s="806">
        <v>45231</v>
      </c>
      <c r="N1145" s="806">
        <v>45504</v>
      </c>
      <c r="O1145" s="791">
        <f t="shared" si="37"/>
        <v>39</v>
      </c>
      <c r="P1145" s="790">
        <v>1</v>
      </c>
      <c r="Q1145" s="815" t="s">
        <v>2021</v>
      </c>
      <c r="R1145" s="95">
        <f t="shared" si="38"/>
        <v>1</v>
      </c>
      <c r="S1145" s="794" t="str">
        <f t="array" aca="1" ref="S1145" ca="1">IF(ISNUMBER(R1145),IF(R1145=100%,"CUMPLIDA",IF(AND(ISNUMBER(N1145),ISNUMBER(INDIRECT("FECHA_"&amp;$B1145,1))), IF(N1145&lt;=INDIRECT("FECHA_"&amp;$B1145,1),"INCUMPLIDA","PROCESO"), "VERIFICAR FECHA")),"SIN VALOR AVANCE")</f>
        <v>CUMPLIDA</v>
      </c>
    </row>
    <row r="1146" spans="1:19" ht="285.75">
      <c r="A1146" s="846" t="s">
        <v>19</v>
      </c>
      <c r="B1146" s="785" t="s">
        <v>13</v>
      </c>
      <c r="C1146" s="405"/>
      <c r="D1146" s="405"/>
      <c r="E1146" s="801"/>
      <c r="F1146" s="802"/>
      <c r="G1146" s="801"/>
      <c r="H1146" s="801"/>
      <c r="I1146" s="801"/>
      <c r="J1146" s="861" t="s">
        <v>834</v>
      </c>
      <c r="K1146" s="789" t="s">
        <v>835</v>
      </c>
      <c r="L1146" s="790">
        <v>1</v>
      </c>
      <c r="M1146" s="806">
        <v>45231</v>
      </c>
      <c r="N1146" s="806">
        <v>45504</v>
      </c>
      <c r="O1146" s="791">
        <f t="shared" si="37"/>
        <v>39</v>
      </c>
      <c r="P1146" s="790">
        <v>1</v>
      </c>
      <c r="Q1146" s="789" t="s">
        <v>3349</v>
      </c>
      <c r="R1146" s="95">
        <f t="shared" si="38"/>
        <v>1</v>
      </c>
      <c r="S1146" s="794" t="str">
        <f t="array" aca="1" ref="S1146" ca="1">IF(ISNUMBER(R1146),IF(R1146=100%,"CUMPLIDA",IF(AND(ISNUMBER(N1146),ISNUMBER(INDIRECT("FECHA_"&amp;$B1146,1))), IF(N1146&lt;=INDIRECT("FECHA_"&amp;$B1146,1),"INCUMPLIDA","PROCESO"), "VERIFICAR FECHA")),"SIN VALOR AVANCE")</f>
        <v>CUMPLIDA</v>
      </c>
    </row>
    <row r="1147" spans="1:19" ht="210.75">
      <c r="A1147" s="846" t="s">
        <v>19</v>
      </c>
      <c r="B1147" s="785" t="s">
        <v>13</v>
      </c>
      <c r="C1147" s="405"/>
      <c r="D1147" s="405"/>
      <c r="E1147" s="801"/>
      <c r="F1147" s="802"/>
      <c r="G1147" s="801"/>
      <c r="H1147" s="801"/>
      <c r="I1147" s="803" t="s">
        <v>837</v>
      </c>
      <c r="J1147" s="789" t="s">
        <v>838</v>
      </c>
      <c r="K1147" s="789" t="s">
        <v>839</v>
      </c>
      <c r="L1147" s="804">
        <v>1</v>
      </c>
      <c r="M1147" s="805">
        <v>45323</v>
      </c>
      <c r="N1147" s="805">
        <v>45747</v>
      </c>
      <c r="O1147" s="791">
        <f t="shared" si="37"/>
        <v>60.571428571428569</v>
      </c>
      <c r="P1147" s="790">
        <v>1</v>
      </c>
      <c r="Q1147" s="789" t="s">
        <v>3360</v>
      </c>
      <c r="R1147" s="95">
        <f t="shared" si="38"/>
        <v>1</v>
      </c>
      <c r="S1147" s="794" t="str">
        <f t="array" aca="1" ref="S1147" ca="1">IF(ISNUMBER(R1147),IF(R1147=100%,"CUMPLIDA",IF(AND(ISNUMBER(N1147),ISNUMBER(INDIRECT("FECHA_"&amp;$B1147,1))), IF(N1147&lt;=INDIRECT("FECHA_"&amp;$B1147,1),"INCUMPLIDA","PROCESO"), "VERIFICAR FECHA")),"SIN VALOR AVANCE")</f>
        <v>CUMPLIDA</v>
      </c>
    </row>
    <row r="1148" spans="1:19" ht="90.75">
      <c r="A1148" s="846" t="s">
        <v>19</v>
      </c>
      <c r="B1148" s="785" t="s">
        <v>13</v>
      </c>
      <c r="C1148" s="405"/>
      <c r="D1148" s="405"/>
      <c r="E1148" s="801"/>
      <c r="F1148" s="802"/>
      <c r="G1148" s="801"/>
      <c r="H1148" s="801"/>
      <c r="I1148" s="803" t="s">
        <v>841</v>
      </c>
      <c r="J1148" s="789" t="s">
        <v>841</v>
      </c>
      <c r="K1148" s="789" t="s">
        <v>842</v>
      </c>
      <c r="L1148" s="804">
        <v>1</v>
      </c>
      <c r="M1148" s="805">
        <v>45323</v>
      </c>
      <c r="N1148" s="805">
        <v>45747</v>
      </c>
      <c r="O1148" s="791">
        <f t="shared" si="37"/>
        <v>60.571428571428569</v>
      </c>
      <c r="P1148" s="790">
        <v>1</v>
      </c>
      <c r="Q1148" s="789" t="s">
        <v>3351</v>
      </c>
      <c r="R1148" s="95">
        <f t="shared" si="38"/>
        <v>1</v>
      </c>
      <c r="S1148" s="794" t="str">
        <f t="array" aca="1" ref="S1148" ca="1">IF(ISNUMBER(R1148),IF(R1148=100%,"CUMPLIDA",IF(AND(ISNUMBER(N1148),ISNUMBER(INDIRECT("FECHA_"&amp;$B1148,1))), IF(N1148&lt;=INDIRECT("FECHA_"&amp;$B1148,1),"INCUMPLIDA","PROCESO"), "VERIFICAR FECHA")),"SIN VALOR AVANCE")</f>
        <v>CUMPLIDA</v>
      </c>
    </row>
    <row r="1149" spans="1:19" ht="90.75">
      <c r="A1149" s="846" t="s">
        <v>19</v>
      </c>
      <c r="B1149" s="785" t="s">
        <v>13</v>
      </c>
      <c r="C1149" s="405"/>
      <c r="D1149" s="405"/>
      <c r="E1149" s="801"/>
      <c r="F1149" s="802"/>
      <c r="G1149" s="801"/>
      <c r="H1149" s="801"/>
      <c r="I1149" s="803" t="s">
        <v>844</v>
      </c>
      <c r="J1149" s="789" t="s">
        <v>845</v>
      </c>
      <c r="K1149" s="789" t="s">
        <v>846</v>
      </c>
      <c r="L1149" s="804">
        <v>1</v>
      </c>
      <c r="M1149" s="805">
        <v>45231</v>
      </c>
      <c r="N1149" s="805">
        <v>45747</v>
      </c>
      <c r="O1149" s="791">
        <f t="shared" si="37"/>
        <v>73.714285714285708</v>
      </c>
      <c r="P1149" s="790">
        <v>1</v>
      </c>
      <c r="Q1149" s="789" t="s">
        <v>3351</v>
      </c>
      <c r="R1149" s="95">
        <f t="shared" si="38"/>
        <v>1</v>
      </c>
      <c r="S1149" s="794" t="str">
        <f t="array" aca="1" ref="S1149" ca="1">IF(ISNUMBER(R1149),IF(R1149=100%,"CUMPLIDA",IF(AND(ISNUMBER(N1149),ISNUMBER(INDIRECT("FECHA_"&amp;$B1149,1))), IF(N1149&lt;=INDIRECT("FECHA_"&amp;$B1149,1),"INCUMPLIDA","PROCESO"), "VERIFICAR FECHA")),"SIN VALOR AVANCE")</f>
        <v>CUMPLIDA</v>
      </c>
    </row>
    <row r="1150" spans="1:19" ht="180.75">
      <c r="A1150" s="846" t="s">
        <v>19</v>
      </c>
      <c r="B1150" s="785" t="s">
        <v>13</v>
      </c>
      <c r="C1150" s="405"/>
      <c r="D1150" s="405"/>
      <c r="E1150" s="801"/>
      <c r="F1150" s="802"/>
      <c r="G1150" s="801"/>
      <c r="H1150" s="801"/>
      <c r="I1150" s="803" t="s">
        <v>847</v>
      </c>
      <c r="J1150" s="789" t="s">
        <v>847</v>
      </c>
      <c r="K1150" s="789" t="s">
        <v>1865</v>
      </c>
      <c r="L1150" s="804">
        <v>1</v>
      </c>
      <c r="M1150" s="805">
        <v>45323</v>
      </c>
      <c r="N1150" s="805">
        <v>45747</v>
      </c>
      <c r="O1150" s="791">
        <f t="shared" si="37"/>
        <v>60.571428571428569</v>
      </c>
      <c r="P1150" s="790">
        <v>1</v>
      </c>
      <c r="Q1150" s="789" t="s">
        <v>3361</v>
      </c>
      <c r="R1150" s="95">
        <f t="shared" si="38"/>
        <v>1</v>
      </c>
      <c r="S1150" s="794" t="str">
        <f t="array" aca="1" ref="S1150" ca="1">IF(ISNUMBER(R1150),IF(R1150=100%,"CUMPLIDA",IF(AND(ISNUMBER(N1150),ISNUMBER(INDIRECT("FECHA_"&amp;$B1150,1))), IF(N1150&lt;=INDIRECT("FECHA_"&amp;$B1150,1),"INCUMPLIDA","PROCESO"), "VERIFICAR FECHA")),"SIN VALOR AVANCE")</f>
        <v>CUMPLIDA</v>
      </c>
    </row>
    <row r="1151" spans="1:19" ht="75.75">
      <c r="A1151" s="846" t="s">
        <v>19</v>
      </c>
      <c r="B1151" s="785" t="s">
        <v>13</v>
      </c>
      <c r="C1151" s="405"/>
      <c r="D1151" s="405"/>
      <c r="E1151" s="801"/>
      <c r="F1151" s="802"/>
      <c r="G1151" s="801"/>
      <c r="H1151" s="801"/>
      <c r="I1151" s="803" t="s">
        <v>2025</v>
      </c>
      <c r="J1151" s="789" t="s">
        <v>2025</v>
      </c>
      <c r="K1151" s="789" t="s">
        <v>850</v>
      </c>
      <c r="L1151" s="804">
        <v>1</v>
      </c>
      <c r="M1151" s="805">
        <v>45231</v>
      </c>
      <c r="N1151" s="805">
        <v>45747</v>
      </c>
      <c r="O1151" s="791">
        <f t="shared" si="37"/>
        <v>73.714285714285708</v>
      </c>
      <c r="P1151" s="790">
        <v>1</v>
      </c>
      <c r="Q1151" s="815" t="s">
        <v>3362</v>
      </c>
      <c r="R1151" s="95">
        <f t="shared" si="38"/>
        <v>1</v>
      </c>
      <c r="S1151" s="794" t="str">
        <f t="array" aca="1" ref="S1151" ca="1">IF(ISNUMBER(R1151),IF(R1151=100%,"CUMPLIDA",IF(AND(ISNUMBER(N1151),ISNUMBER(INDIRECT("FECHA_"&amp;$B1151,1))), IF(N1151&lt;=INDIRECT("FECHA_"&amp;$B1151,1),"INCUMPLIDA","PROCESO"), "VERIFICAR FECHA")),"SIN VALOR AVANCE")</f>
        <v>CUMPLIDA</v>
      </c>
    </row>
    <row r="1152" spans="1:19" ht="120" customHeight="1">
      <c r="A1152" s="846" t="s">
        <v>19</v>
      </c>
      <c r="B1152" s="785" t="s">
        <v>13</v>
      </c>
      <c r="C1152" s="405"/>
      <c r="D1152" s="405"/>
      <c r="E1152" s="801"/>
      <c r="F1152" s="802"/>
      <c r="G1152" s="801"/>
      <c r="H1152" s="801"/>
      <c r="I1152" s="803" t="s">
        <v>2026</v>
      </c>
      <c r="J1152" s="789" t="s">
        <v>2026</v>
      </c>
      <c r="K1152" s="789" t="s">
        <v>977</v>
      </c>
      <c r="L1152" s="804">
        <v>1</v>
      </c>
      <c r="M1152" s="805">
        <v>45231</v>
      </c>
      <c r="N1152" s="805">
        <v>45808</v>
      </c>
      <c r="O1152" s="791">
        <f t="shared" si="37"/>
        <v>82.428571428571431</v>
      </c>
      <c r="P1152" s="790">
        <v>1</v>
      </c>
      <c r="Q1152" s="815" t="s">
        <v>3356</v>
      </c>
      <c r="R1152" s="95">
        <f t="shared" si="38"/>
        <v>1</v>
      </c>
      <c r="S1152" s="794" t="str">
        <f t="array" aca="1" ref="S1152" ca="1">IF(ISNUMBER(R1152),IF(R1152=100%,"CUMPLIDA",IF(AND(ISNUMBER(N1152),ISNUMBER(INDIRECT("FECHA_"&amp;$B1152,1))), IF(N1152&lt;=INDIRECT("FECHA_"&amp;$B1152,1),"INCUMPLIDA","PROCESO"), "VERIFICAR FECHA")),"SIN VALOR AVANCE")</f>
        <v>CUMPLIDA</v>
      </c>
    </row>
    <row r="1153" spans="1:19" ht="105.75" customHeight="1">
      <c r="A1153" s="846" t="s">
        <v>19</v>
      </c>
      <c r="B1153" s="785" t="s">
        <v>13</v>
      </c>
      <c r="C1153" s="405"/>
      <c r="D1153" s="405"/>
      <c r="E1153" s="801"/>
      <c r="F1153" s="802"/>
      <c r="G1153" s="801"/>
      <c r="H1153" s="801"/>
      <c r="I1153" s="803" t="s">
        <v>854</v>
      </c>
      <c r="J1153" s="789" t="s">
        <v>421</v>
      </c>
      <c r="K1153" s="789" t="s">
        <v>855</v>
      </c>
      <c r="L1153" s="804">
        <v>8</v>
      </c>
      <c r="M1153" s="805">
        <v>45809</v>
      </c>
      <c r="N1153" s="805">
        <v>46568</v>
      </c>
      <c r="O1153" s="791">
        <f t="shared" si="37"/>
        <v>108.42857142857143</v>
      </c>
      <c r="P1153" s="790">
        <v>0</v>
      </c>
      <c r="Q1153" s="815" t="s">
        <v>3362</v>
      </c>
      <c r="R1153" s="95">
        <f t="shared" si="38"/>
        <v>0</v>
      </c>
      <c r="S1153" s="794" t="str">
        <f t="array" aca="1" ref="S1153" ca="1">IF(ISNUMBER(R1153),IF(R1153=100%,"CUMPLIDA",IF(AND(ISNUMBER(N1153),ISNUMBER(INDIRECT("FECHA_"&amp;$B1153,1))), IF(N1153&lt;=INDIRECT("FECHA_"&amp;$B1153,1),"INCUMPLIDA","PROCESO"), "VERIFICAR FECHA")),"SIN VALOR AVANCE")</f>
        <v>PROCESO</v>
      </c>
    </row>
    <row r="1154" spans="1:19" ht="90.75" customHeight="1">
      <c r="A1154" s="846" t="s">
        <v>19</v>
      </c>
      <c r="B1154" s="785" t="s">
        <v>13</v>
      </c>
      <c r="C1154" s="405"/>
      <c r="D1154" s="405"/>
      <c r="E1154" s="801"/>
      <c r="F1154" s="802"/>
      <c r="G1154" s="801"/>
      <c r="H1154" s="801"/>
      <c r="I1154" s="803" t="s">
        <v>857</v>
      </c>
      <c r="J1154" s="789" t="s">
        <v>425</v>
      </c>
      <c r="K1154" s="789" t="s">
        <v>426</v>
      </c>
      <c r="L1154" s="804">
        <v>1</v>
      </c>
      <c r="M1154" s="805">
        <v>45809</v>
      </c>
      <c r="N1154" s="805">
        <v>46568</v>
      </c>
      <c r="O1154" s="791">
        <f t="shared" ref="O1154:O1217" si="39">(N1154-M1154)/7</f>
        <v>108.42857142857143</v>
      </c>
      <c r="P1154" s="790">
        <v>0</v>
      </c>
      <c r="Q1154" s="815" t="s">
        <v>3363</v>
      </c>
      <c r="R1154" s="95">
        <f t="shared" si="38"/>
        <v>0</v>
      </c>
      <c r="S1154" s="794" t="str">
        <f t="array" aca="1" ref="S1154" ca="1">IF(ISNUMBER(R1154),IF(R1154=100%,"CUMPLIDA",IF(AND(ISNUMBER(N1154),ISNUMBER(INDIRECT("FECHA_"&amp;$B1154,1))), IF(N1154&lt;=INDIRECT("FECHA_"&amp;$B1154,1),"INCUMPLIDA","PROCESO"), "VERIFICAR FECHA")),"SIN VALOR AVANCE")</f>
        <v>PROCESO</v>
      </c>
    </row>
    <row r="1155" spans="1:19" ht="195.75" customHeight="1">
      <c r="A1155" s="846" t="s">
        <v>19</v>
      </c>
      <c r="B1155" s="785" t="s">
        <v>13</v>
      </c>
      <c r="C1155" s="405"/>
      <c r="D1155" s="405"/>
      <c r="E1155" s="801"/>
      <c r="F1155" s="802"/>
      <c r="G1155" s="801"/>
      <c r="H1155" s="801"/>
      <c r="I1155" s="803" t="s">
        <v>858</v>
      </c>
      <c r="J1155" s="789" t="s">
        <v>428</v>
      </c>
      <c r="K1155" s="789" t="s">
        <v>429</v>
      </c>
      <c r="L1155" s="804">
        <v>2</v>
      </c>
      <c r="M1155" s="805">
        <v>45809</v>
      </c>
      <c r="N1155" s="805">
        <v>46568</v>
      </c>
      <c r="O1155" s="791">
        <f t="shared" si="39"/>
        <v>108.42857142857143</v>
      </c>
      <c r="P1155" s="790">
        <v>0</v>
      </c>
      <c r="Q1155" s="815" t="s">
        <v>3356</v>
      </c>
      <c r="R1155" s="95">
        <f t="shared" si="38"/>
        <v>0</v>
      </c>
      <c r="S1155" s="794" t="str">
        <f t="array" aca="1" ref="S1155" ca="1">IF(ISNUMBER(R1155),IF(R1155=100%,"CUMPLIDA",IF(AND(ISNUMBER(N1155),ISNUMBER(INDIRECT("FECHA_"&amp;$B1155,1))), IF(N1155&lt;=INDIRECT("FECHA_"&amp;$B1155,1),"INCUMPLIDA","PROCESO"), "VERIFICAR FECHA")),"SIN VALOR AVANCE")</f>
        <v>PROCESO</v>
      </c>
    </row>
    <row r="1156" spans="1:19" ht="105.75" customHeight="1">
      <c r="A1156" s="846" t="s">
        <v>19</v>
      </c>
      <c r="B1156" s="785" t="s">
        <v>13</v>
      </c>
      <c r="C1156" s="405"/>
      <c r="D1156" s="405"/>
      <c r="E1156" s="801"/>
      <c r="F1156" s="802"/>
      <c r="G1156" s="801"/>
      <c r="H1156" s="801"/>
      <c r="I1156" s="803" t="s">
        <v>3364</v>
      </c>
      <c r="J1156" s="789" t="s">
        <v>3365</v>
      </c>
      <c r="K1156" s="789" t="s">
        <v>3366</v>
      </c>
      <c r="L1156" s="882">
        <v>1</v>
      </c>
      <c r="M1156" s="806">
        <v>45474</v>
      </c>
      <c r="N1156" s="806">
        <v>45716</v>
      </c>
      <c r="O1156" s="791">
        <f t="shared" si="39"/>
        <v>34.571428571428569</v>
      </c>
      <c r="P1156" s="829">
        <v>1</v>
      </c>
      <c r="Q1156" s="815" t="s">
        <v>3367</v>
      </c>
      <c r="R1156" s="95">
        <f t="shared" si="38"/>
        <v>1</v>
      </c>
      <c r="S1156" s="794" t="str">
        <f t="array" aca="1" ref="S1156" ca="1">IF(ISNUMBER(R1156),IF(R1156=100%,"CUMPLIDA",IF(AND(ISNUMBER(N1156),ISNUMBER(INDIRECT("FECHA_"&amp;$B1156,1))), IF(N1156&lt;=INDIRECT("FECHA_"&amp;$B1156,1),"INCUMPLIDA","PROCESO"), "VERIFICAR FECHA")),"SIN VALOR AVANCE")</f>
        <v>CUMPLIDA</v>
      </c>
    </row>
    <row r="1157" spans="1:19" ht="195.75" customHeight="1">
      <c r="A1157" s="846" t="s">
        <v>19</v>
      </c>
      <c r="B1157" s="785" t="s">
        <v>13</v>
      </c>
      <c r="C1157" s="807" t="s">
        <v>3368</v>
      </c>
      <c r="D1157" s="819" t="s">
        <v>3369</v>
      </c>
      <c r="E1157" s="399" t="s">
        <v>3370</v>
      </c>
      <c r="F1157" s="412"/>
      <c r="G1157" s="399"/>
      <c r="H1157" s="399" t="s">
        <v>3371</v>
      </c>
      <c r="I1157" s="192" t="s">
        <v>3372</v>
      </c>
      <c r="J1157" s="189" t="s">
        <v>3373</v>
      </c>
      <c r="K1157" s="789" t="s">
        <v>3374</v>
      </c>
      <c r="L1157" s="804">
        <v>1</v>
      </c>
      <c r="M1157" s="806">
        <v>45672</v>
      </c>
      <c r="N1157" s="190">
        <v>45748</v>
      </c>
      <c r="O1157" s="791">
        <f t="shared" si="39"/>
        <v>10.857142857142858</v>
      </c>
      <c r="P1157" s="790">
        <v>1</v>
      </c>
      <c r="Q1157" s="789" t="s">
        <v>3375</v>
      </c>
      <c r="R1157" s="95">
        <f t="shared" si="38"/>
        <v>1</v>
      </c>
      <c r="S1157" s="794" t="str">
        <f t="array" aca="1" ref="S1157" ca="1">IF(ISNUMBER(R1157),IF(R1157=100%,"CUMPLIDA",IF(AND(ISNUMBER(N1157),ISNUMBER(INDIRECT("FECHA_"&amp;$B1157,1))), IF(N1157&lt;=INDIRECT("FECHA_"&amp;$B1157,1),"INCUMPLIDA","PROCESO"), "VERIFICAR FECHA")),"SIN VALOR AVANCE")</f>
        <v>CUMPLIDA</v>
      </c>
    </row>
    <row r="1158" spans="1:19" ht="195.75" customHeight="1">
      <c r="A1158" s="846" t="s">
        <v>19</v>
      </c>
      <c r="B1158" s="785" t="s">
        <v>13</v>
      </c>
      <c r="C1158" s="807"/>
      <c r="D1158" s="819"/>
      <c r="E1158" s="399"/>
      <c r="F1158" s="412"/>
      <c r="G1158" s="399"/>
      <c r="H1158" s="399" t="s">
        <v>3371</v>
      </c>
      <c r="I1158" s="192" t="s">
        <v>3376</v>
      </c>
      <c r="J1158" s="189" t="s">
        <v>3377</v>
      </c>
      <c r="K1158" s="789" t="s">
        <v>3378</v>
      </c>
      <c r="L1158" s="804">
        <v>2</v>
      </c>
      <c r="M1158" s="806">
        <v>45672</v>
      </c>
      <c r="N1158" s="806">
        <v>46037</v>
      </c>
      <c r="O1158" s="791">
        <f t="shared" si="39"/>
        <v>52.142857142857146</v>
      </c>
      <c r="P1158" s="790">
        <v>1</v>
      </c>
      <c r="Q1158" s="789" t="s">
        <v>3379</v>
      </c>
      <c r="R1158" s="95">
        <f t="shared" si="38"/>
        <v>0.5</v>
      </c>
      <c r="S1158" s="794" t="str">
        <f t="array" aca="1" ref="S1158" ca="1">IF(ISNUMBER(R1158),IF(R1158=100%,"CUMPLIDA",IF(AND(ISNUMBER(N1158),ISNUMBER(INDIRECT("FECHA_"&amp;$B1158,1))), IF(N1158&lt;=INDIRECT("FECHA_"&amp;$B1158,1),"INCUMPLIDA","PROCESO"), "VERIFICAR FECHA")),"SIN VALOR AVANCE")</f>
        <v>PROCESO</v>
      </c>
    </row>
    <row r="1159" spans="1:19" ht="195.75" customHeight="1">
      <c r="A1159" s="846" t="s">
        <v>19</v>
      </c>
      <c r="B1159" s="785" t="s">
        <v>13</v>
      </c>
      <c r="C1159" s="807"/>
      <c r="D1159" s="819"/>
      <c r="E1159" s="399"/>
      <c r="F1159" s="412"/>
      <c r="G1159" s="399"/>
      <c r="H1159" s="399" t="s">
        <v>3371</v>
      </c>
      <c r="I1159" s="803" t="s">
        <v>3380</v>
      </c>
      <c r="J1159" s="789" t="s">
        <v>3380</v>
      </c>
      <c r="K1159" s="789" t="s">
        <v>3381</v>
      </c>
      <c r="L1159" s="882">
        <v>1</v>
      </c>
      <c r="M1159" s="806">
        <v>45691</v>
      </c>
      <c r="N1159" s="806">
        <v>46234</v>
      </c>
      <c r="O1159" s="791">
        <f t="shared" si="39"/>
        <v>77.571428571428569</v>
      </c>
      <c r="P1159" s="829">
        <v>0.37</v>
      </c>
      <c r="Q1159" s="789" t="s">
        <v>3382</v>
      </c>
      <c r="R1159" s="95">
        <f t="shared" si="38"/>
        <v>0.37</v>
      </c>
      <c r="S1159" s="794" t="str">
        <f t="array" aca="1" ref="S1159" ca="1">IF(ISNUMBER(R1159),IF(R1159=100%,"CUMPLIDA",IF(AND(ISNUMBER(N1159),ISNUMBER(INDIRECT("FECHA_"&amp;$B1159,1))), IF(N1159&lt;=INDIRECT("FECHA_"&amp;$B1159,1),"INCUMPLIDA","PROCESO"), "VERIFICAR FECHA")),"SIN VALOR AVANCE")</f>
        <v>PROCESO</v>
      </c>
    </row>
    <row r="1160" spans="1:19" ht="120.75" customHeight="1">
      <c r="A1160" s="846" t="s">
        <v>19</v>
      </c>
      <c r="B1160" s="785" t="s">
        <v>13</v>
      </c>
      <c r="C1160" s="807" t="s">
        <v>3368</v>
      </c>
      <c r="D1160" s="819" t="s">
        <v>3369</v>
      </c>
      <c r="E1160" s="801" t="s">
        <v>3383</v>
      </c>
      <c r="F1160" s="802"/>
      <c r="G1160" s="801"/>
      <c r="H1160" s="801" t="s">
        <v>3384</v>
      </c>
      <c r="I1160" s="883" t="s">
        <v>3385</v>
      </c>
      <c r="J1160" s="884" t="s">
        <v>3386</v>
      </c>
      <c r="K1160" s="813" t="s">
        <v>3387</v>
      </c>
      <c r="L1160" s="790">
        <v>2</v>
      </c>
      <c r="M1160" s="806">
        <v>45691</v>
      </c>
      <c r="N1160" s="806">
        <v>46055</v>
      </c>
      <c r="O1160" s="791">
        <f t="shared" si="39"/>
        <v>52</v>
      </c>
      <c r="P1160" s="790">
        <v>0.6</v>
      </c>
      <c r="Q1160" s="789" t="s">
        <v>3388</v>
      </c>
      <c r="R1160" s="95">
        <f t="shared" si="38"/>
        <v>0.3</v>
      </c>
      <c r="S1160" s="794" t="str">
        <f t="array" aca="1" ref="S1160" ca="1">IF(ISNUMBER(R1160),IF(R1160=100%,"CUMPLIDA",IF(AND(ISNUMBER(N1160),ISNUMBER(INDIRECT("FECHA_"&amp;$B1160,1))), IF(N1160&lt;=INDIRECT("FECHA_"&amp;$B1160,1),"INCUMPLIDA","PROCESO"), "VERIFICAR FECHA")),"SIN VALOR AVANCE")</f>
        <v>PROCESO</v>
      </c>
    </row>
    <row r="1161" spans="1:19" ht="105.75">
      <c r="A1161" s="846" t="s">
        <v>19</v>
      </c>
      <c r="B1161" s="785" t="s">
        <v>13</v>
      </c>
      <c r="C1161" s="807"/>
      <c r="D1161" s="819"/>
      <c r="E1161" s="801"/>
      <c r="F1161" s="802"/>
      <c r="G1161" s="801"/>
      <c r="H1161" s="801" t="s">
        <v>3384</v>
      </c>
      <c r="I1161" s="883" t="s">
        <v>3389</v>
      </c>
      <c r="J1161" s="884" t="s">
        <v>3389</v>
      </c>
      <c r="K1161" s="885" t="s">
        <v>3390</v>
      </c>
      <c r="L1161" s="804">
        <v>1</v>
      </c>
      <c r="M1161" s="806">
        <v>45691</v>
      </c>
      <c r="N1161" s="806">
        <v>45869</v>
      </c>
      <c r="O1161" s="791">
        <f t="shared" si="39"/>
        <v>25.428571428571427</v>
      </c>
      <c r="P1161" s="790">
        <v>1</v>
      </c>
      <c r="Q1161" s="815" t="s">
        <v>3391</v>
      </c>
      <c r="R1161" s="95">
        <f t="shared" si="38"/>
        <v>1</v>
      </c>
      <c r="S1161" s="794" t="str">
        <f t="array" aca="1" ref="S1161" ca="1">IF(ISNUMBER(R1161),IF(R1161=100%,"CUMPLIDA",IF(AND(ISNUMBER(N1161),ISNUMBER(INDIRECT("FECHA_"&amp;$B1161,1))), IF(N1161&lt;=INDIRECT("FECHA_"&amp;$B1161,1),"INCUMPLIDA","PROCESO"), "VERIFICAR FECHA")),"SIN VALOR AVANCE")</f>
        <v>CUMPLIDA</v>
      </c>
    </row>
    <row r="1162" spans="1:19" ht="75" customHeight="1">
      <c r="A1162" s="846" t="s">
        <v>19</v>
      </c>
      <c r="B1162" s="785" t="s">
        <v>13</v>
      </c>
      <c r="C1162" s="807"/>
      <c r="D1162" s="819"/>
      <c r="E1162" s="801"/>
      <c r="F1162" s="802"/>
      <c r="G1162" s="801"/>
      <c r="H1162" s="801" t="s">
        <v>3384</v>
      </c>
      <c r="I1162" s="399" t="s">
        <v>3392</v>
      </c>
      <c r="J1162" s="189" t="s">
        <v>3393</v>
      </c>
      <c r="K1162" s="789" t="s">
        <v>3394</v>
      </c>
      <c r="L1162" s="804">
        <v>1</v>
      </c>
      <c r="M1162" s="190">
        <v>45691</v>
      </c>
      <c r="N1162" s="190">
        <v>46055</v>
      </c>
      <c r="O1162" s="791">
        <f t="shared" si="39"/>
        <v>52</v>
      </c>
      <c r="P1162" s="790">
        <v>1</v>
      </c>
      <c r="Q1162" s="789" t="s">
        <v>3395</v>
      </c>
      <c r="R1162" s="95">
        <f t="shared" si="38"/>
        <v>1</v>
      </c>
      <c r="S1162" s="794" t="str">
        <f t="array" aca="1" ref="S1162" ca="1">IF(ISNUMBER(R1162),IF(R1162=100%,"CUMPLIDA",IF(AND(ISNUMBER(N1162),ISNUMBER(INDIRECT("FECHA_"&amp;$B1162,1))), IF(N1162&lt;=INDIRECT("FECHA_"&amp;$B1162,1),"INCUMPLIDA","PROCESO"), "VERIFICAR FECHA")),"SIN VALOR AVANCE")</f>
        <v>CUMPLIDA</v>
      </c>
    </row>
    <row r="1163" spans="1:19" ht="105.75" customHeight="1">
      <c r="A1163" s="846" t="s">
        <v>19</v>
      </c>
      <c r="B1163" s="785" t="s">
        <v>13</v>
      </c>
      <c r="C1163" s="807"/>
      <c r="D1163" s="819"/>
      <c r="E1163" s="801"/>
      <c r="F1163" s="802"/>
      <c r="G1163" s="801"/>
      <c r="H1163" s="801" t="s">
        <v>3384</v>
      </c>
      <c r="I1163" s="399"/>
      <c r="J1163" s="189" t="s">
        <v>3396</v>
      </c>
      <c r="K1163" s="789" t="s">
        <v>3397</v>
      </c>
      <c r="L1163" s="804">
        <v>8</v>
      </c>
      <c r="M1163" s="190">
        <v>45689</v>
      </c>
      <c r="N1163" s="190">
        <v>46054</v>
      </c>
      <c r="O1163" s="791">
        <f t="shared" si="39"/>
        <v>52.142857142857146</v>
      </c>
      <c r="P1163" s="790">
        <v>6</v>
      </c>
      <c r="Q1163" s="789" t="s">
        <v>3395</v>
      </c>
      <c r="R1163" s="95">
        <f t="shared" si="38"/>
        <v>0.75</v>
      </c>
      <c r="S1163" s="794" t="str">
        <f t="array" aca="1" ref="S1163" ca="1">IF(ISNUMBER(R1163),IF(R1163=100%,"CUMPLIDA",IF(AND(ISNUMBER(N1163),ISNUMBER(INDIRECT("FECHA_"&amp;$B1163,1))), IF(N1163&lt;=INDIRECT("FECHA_"&amp;$B1163,1),"INCUMPLIDA","PROCESO"), "VERIFICAR FECHA")),"SIN VALOR AVANCE")</f>
        <v>PROCESO</v>
      </c>
    </row>
    <row r="1164" spans="1:19" ht="195.75">
      <c r="A1164" s="846" t="s">
        <v>19</v>
      </c>
      <c r="B1164" s="785" t="s">
        <v>13</v>
      </c>
      <c r="C1164" s="807" t="s">
        <v>3368</v>
      </c>
      <c r="D1164" s="819" t="s">
        <v>3369</v>
      </c>
      <c r="E1164" s="801" t="s">
        <v>3398</v>
      </c>
      <c r="F1164" s="802"/>
      <c r="G1164" s="801"/>
      <c r="H1164" s="801" t="s">
        <v>3399</v>
      </c>
      <c r="I1164" s="883" t="s">
        <v>3385</v>
      </c>
      <c r="J1164" s="884" t="s">
        <v>3386</v>
      </c>
      <c r="K1164" s="884" t="s">
        <v>3387</v>
      </c>
      <c r="L1164" s="790">
        <v>2</v>
      </c>
      <c r="M1164" s="806">
        <v>45691</v>
      </c>
      <c r="N1164" s="806">
        <v>46055</v>
      </c>
      <c r="O1164" s="791">
        <f t="shared" si="39"/>
        <v>52</v>
      </c>
      <c r="P1164" s="790">
        <v>2</v>
      </c>
      <c r="Q1164" s="789" t="s">
        <v>2071</v>
      </c>
      <c r="R1164" s="95">
        <f t="shared" si="38"/>
        <v>1</v>
      </c>
      <c r="S1164" s="794" t="str">
        <f t="array" aca="1" ref="S1164" ca="1">IF(ISNUMBER(R1164),IF(R1164=100%,"CUMPLIDA",IF(AND(ISNUMBER(N1164),ISNUMBER(INDIRECT("FECHA_"&amp;$B1164,1))), IF(N1164&lt;=INDIRECT("FECHA_"&amp;$B1164,1),"INCUMPLIDA","PROCESO"), "VERIFICAR FECHA")),"SIN VALOR AVANCE")</f>
        <v>CUMPLIDA</v>
      </c>
    </row>
    <row r="1165" spans="1:19" ht="195.75" customHeight="1">
      <c r="A1165" s="846" t="s">
        <v>19</v>
      </c>
      <c r="B1165" s="785" t="s">
        <v>13</v>
      </c>
      <c r="C1165" s="807"/>
      <c r="D1165" s="819"/>
      <c r="E1165" s="801"/>
      <c r="F1165" s="802"/>
      <c r="G1165" s="801"/>
      <c r="H1165" s="801" t="s">
        <v>3399</v>
      </c>
      <c r="I1165" s="883" t="s">
        <v>3389</v>
      </c>
      <c r="J1165" s="884" t="s">
        <v>3389</v>
      </c>
      <c r="K1165" s="884" t="s">
        <v>3390</v>
      </c>
      <c r="L1165" s="804">
        <v>1</v>
      </c>
      <c r="M1165" s="806">
        <v>45691</v>
      </c>
      <c r="N1165" s="806">
        <v>46081</v>
      </c>
      <c r="O1165" s="791">
        <f t="shared" si="39"/>
        <v>55.714285714285715</v>
      </c>
      <c r="P1165" s="790">
        <v>1</v>
      </c>
      <c r="Q1165" s="789" t="s">
        <v>3400</v>
      </c>
      <c r="R1165" s="95">
        <f t="shared" ref="R1165:R1228" si="40">P1165/L1165</f>
        <v>1</v>
      </c>
      <c r="S1165" s="794" t="str">
        <f t="array" aca="1" ref="S1165" ca="1">IF(ISNUMBER(R1165),IF(R1165=100%,"CUMPLIDA",IF(AND(ISNUMBER(N1165),ISNUMBER(INDIRECT("FECHA_"&amp;$B1165,1))), IF(N1165&lt;=INDIRECT("FECHA_"&amp;$B1165,1),"INCUMPLIDA","PROCESO"), "VERIFICAR FECHA")),"SIN VALOR AVANCE")</f>
        <v>CUMPLIDA</v>
      </c>
    </row>
    <row r="1166" spans="1:19" ht="195">
      <c r="A1166" s="846" t="s">
        <v>19</v>
      </c>
      <c r="B1166" s="785" t="s">
        <v>13</v>
      </c>
      <c r="C1166" s="807"/>
      <c r="D1166" s="819"/>
      <c r="E1166" s="801"/>
      <c r="F1166" s="802"/>
      <c r="G1166" s="801"/>
      <c r="H1166" s="801" t="s">
        <v>3399</v>
      </c>
      <c r="I1166" s="803" t="s">
        <v>3401</v>
      </c>
      <c r="J1166" s="189" t="s">
        <v>3396</v>
      </c>
      <c r="K1166" s="789" t="s">
        <v>3397</v>
      </c>
      <c r="L1166" s="804">
        <v>8</v>
      </c>
      <c r="M1166" s="190">
        <v>45691</v>
      </c>
      <c r="N1166" s="190">
        <v>46055</v>
      </c>
      <c r="O1166" s="791">
        <f t="shared" si="39"/>
        <v>52</v>
      </c>
      <c r="P1166" s="790">
        <v>6</v>
      </c>
      <c r="Q1166" s="789" t="s">
        <v>3402</v>
      </c>
      <c r="R1166" s="95">
        <f t="shared" si="40"/>
        <v>0.75</v>
      </c>
      <c r="S1166" s="794" t="str">
        <f t="array" aca="1" ref="S1166" ca="1">IF(ISNUMBER(R1166),IF(R1166=100%,"CUMPLIDA",IF(AND(ISNUMBER(N1166),ISNUMBER(INDIRECT("FECHA_"&amp;$B1166,1))), IF(N1166&lt;=INDIRECT("FECHA_"&amp;$B1166,1),"INCUMPLIDA","PROCESO"), "VERIFICAR FECHA")),"SIN VALOR AVANCE")</f>
        <v>PROCESO</v>
      </c>
    </row>
    <row r="1167" spans="1:19" ht="75">
      <c r="A1167" s="846" t="s">
        <v>19</v>
      </c>
      <c r="B1167" s="785" t="s">
        <v>13</v>
      </c>
      <c r="C1167" s="807"/>
      <c r="D1167" s="819"/>
      <c r="E1167" s="801"/>
      <c r="F1167" s="802"/>
      <c r="G1167" s="801"/>
      <c r="H1167" s="801" t="s">
        <v>3399</v>
      </c>
      <c r="I1167" s="803" t="s">
        <v>3380</v>
      </c>
      <c r="J1167" s="789" t="s">
        <v>3403</v>
      </c>
      <c r="K1167" s="789" t="s">
        <v>3381</v>
      </c>
      <c r="L1167" s="882">
        <v>1</v>
      </c>
      <c r="M1167" s="806">
        <v>45691</v>
      </c>
      <c r="N1167" s="806">
        <v>46234</v>
      </c>
      <c r="O1167" s="791">
        <f t="shared" si="39"/>
        <v>77.571428571428569</v>
      </c>
      <c r="P1167" s="829">
        <v>0.37</v>
      </c>
      <c r="Q1167" s="789" t="s">
        <v>3404</v>
      </c>
      <c r="R1167" s="95">
        <f t="shared" si="40"/>
        <v>0.37</v>
      </c>
      <c r="S1167" s="794" t="str">
        <f t="array" aca="1" ref="S1167" ca="1">IF(ISNUMBER(R1167),IF(R1167=100%,"CUMPLIDA",IF(AND(ISNUMBER(N1167),ISNUMBER(INDIRECT("FECHA_"&amp;$B1167,1))), IF(N1167&lt;=INDIRECT("FECHA_"&amp;$B1167,1),"INCUMPLIDA","PROCESO"), "VERIFICAR FECHA")),"SIN VALOR AVANCE")</f>
        <v>PROCESO</v>
      </c>
    </row>
    <row r="1168" spans="1:19" ht="75" customHeight="1">
      <c r="A1168" s="846" t="s">
        <v>19</v>
      </c>
      <c r="B1168" s="785" t="s">
        <v>13</v>
      </c>
      <c r="C1168" s="807" t="s">
        <v>3368</v>
      </c>
      <c r="D1168" s="819" t="s">
        <v>3369</v>
      </c>
      <c r="E1168" s="801" t="s">
        <v>3405</v>
      </c>
      <c r="F1168" s="802"/>
      <c r="G1168" s="801"/>
      <c r="H1168" s="872" t="s">
        <v>3406</v>
      </c>
      <c r="I1168" s="883" t="s">
        <v>3407</v>
      </c>
      <c r="J1168" s="884" t="s">
        <v>3407</v>
      </c>
      <c r="K1168" s="813" t="s">
        <v>3387</v>
      </c>
      <c r="L1168" s="829">
        <v>1</v>
      </c>
      <c r="M1168" s="806">
        <v>46204</v>
      </c>
      <c r="N1168" s="879">
        <v>46446</v>
      </c>
      <c r="O1168" s="791">
        <f t="shared" si="39"/>
        <v>34.571428571428569</v>
      </c>
      <c r="P1168" s="790">
        <v>0</v>
      </c>
      <c r="Q1168" s="789" t="s">
        <v>3408</v>
      </c>
      <c r="R1168" s="95">
        <f t="shared" si="40"/>
        <v>0</v>
      </c>
      <c r="S1168" s="794" t="str">
        <f t="array" aca="1" ref="S1168" ca="1">IF(ISNUMBER(R1168),IF(R1168=100%,"CUMPLIDA",IF(AND(ISNUMBER(N1168),ISNUMBER(INDIRECT("FECHA_"&amp;$B1168,1))), IF(N1168&lt;=INDIRECT("FECHA_"&amp;$B1168,1),"INCUMPLIDA","PROCESO"), "VERIFICAR FECHA")),"SIN VALOR AVANCE")</f>
        <v>PROCESO</v>
      </c>
    </row>
    <row r="1169" spans="1:19" ht="180.75" customHeight="1">
      <c r="A1169" s="846" t="s">
        <v>19</v>
      </c>
      <c r="B1169" s="785" t="s">
        <v>13</v>
      </c>
      <c r="C1169" s="807"/>
      <c r="D1169" s="819"/>
      <c r="E1169" s="801"/>
      <c r="F1169" s="802"/>
      <c r="G1169" s="801"/>
      <c r="H1169" s="872"/>
      <c r="I1169" s="883" t="s">
        <v>3389</v>
      </c>
      <c r="J1169" s="884" t="s">
        <v>3389</v>
      </c>
      <c r="K1169" s="885" t="s">
        <v>3390</v>
      </c>
      <c r="L1169" s="804">
        <v>1</v>
      </c>
      <c r="M1169" s="806">
        <v>45691</v>
      </c>
      <c r="N1169" s="806">
        <v>46081</v>
      </c>
      <c r="O1169" s="791">
        <f t="shared" si="39"/>
        <v>55.714285714285715</v>
      </c>
      <c r="P1169" s="790">
        <v>1</v>
      </c>
      <c r="Q1169" s="789" t="s">
        <v>3409</v>
      </c>
      <c r="R1169" s="95">
        <f t="shared" si="40"/>
        <v>1</v>
      </c>
      <c r="S1169" s="794" t="str">
        <f t="array" aca="1" ref="S1169" ca="1">IF(ISNUMBER(R1169),IF(R1169=100%,"CUMPLIDA",IF(AND(ISNUMBER(N1169),ISNUMBER(INDIRECT("FECHA_"&amp;$B1169,1))), IF(N1169&lt;=INDIRECT("FECHA_"&amp;$B1169,1),"INCUMPLIDA","PROCESO"), "VERIFICAR FECHA")),"SIN VALOR AVANCE")</f>
        <v>CUMPLIDA</v>
      </c>
    </row>
    <row r="1170" spans="1:19" ht="195.75">
      <c r="A1170" s="846" t="s">
        <v>19</v>
      </c>
      <c r="B1170" s="785" t="s">
        <v>13</v>
      </c>
      <c r="C1170" s="807" t="s">
        <v>3368</v>
      </c>
      <c r="D1170" s="819" t="s">
        <v>3410</v>
      </c>
      <c r="E1170" s="801" t="s">
        <v>3411</v>
      </c>
      <c r="F1170" s="802"/>
      <c r="G1170" s="801"/>
      <c r="H1170" s="801" t="s">
        <v>3412</v>
      </c>
      <c r="I1170" s="883" t="s">
        <v>3385</v>
      </c>
      <c r="J1170" s="884" t="s">
        <v>3386</v>
      </c>
      <c r="K1170" s="813" t="s">
        <v>3387</v>
      </c>
      <c r="L1170" s="790">
        <v>2</v>
      </c>
      <c r="M1170" s="806">
        <v>45691</v>
      </c>
      <c r="N1170" s="806">
        <v>46055</v>
      </c>
      <c r="O1170" s="791">
        <f t="shared" si="39"/>
        <v>52</v>
      </c>
      <c r="P1170" s="790">
        <v>2</v>
      </c>
      <c r="Q1170" s="789" t="s">
        <v>2071</v>
      </c>
      <c r="R1170" s="95">
        <f t="shared" si="40"/>
        <v>1</v>
      </c>
      <c r="S1170" s="794" t="str">
        <f t="array" aca="1" ref="S1170" ca="1">IF(ISNUMBER(R1170),IF(R1170=100%,"CUMPLIDA",IF(AND(ISNUMBER(N1170),ISNUMBER(INDIRECT("FECHA_"&amp;$B1170,1))), IF(N1170&lt;=INDIRECT("FECHA_"&amp;$B1170,1),"INCUMPLIDA","PROCESO"), "VERIFICAR FECHA")),"SIN VALOR AVANCE")</f>
        <v>CUMPLIDA</v>
      </c>
    </row>
    <row r="1171" spans="1:19" ht="75" customHeight="1">
      <c r="A1171" s="846" t="s">
        <v>19</v>
      </c>
      <c r="B1171" s="785" t="s">
        <v>13</v>
      </c>
      <c r="C1171" s="807"/>
      <c r="D1171" s="819"/>
      <c r="E1171" s="801"/>
      <c r="F1171" s="802"/>
      <c r="G1171" s="801"/>
      <c r="H1171" s="801" t="s">
        <v>3412</v>
      </c>
      <c r="I1171" s="883" t="s">
        <v>3389</v>
      </c>
      <c r="J1171" s="884" t="s">
        <v>3389</v>
      </c>
      <c r="K1171" s="885" t="s">
        <v>3390</v>
      </c>
      <c r="L1171" s="804">
        <v>1</v>
      </c>
      <c r="M1171" s="806">
        <v>45691</v>
      </c>
      <c r="N1171" s="806">
        <v>46081</v>
      </c>
      <c r="O1171" s="791">
        <f t="shared" si="39"/>
        <v>55.714285714285715</v>
      </c>
      <c r="P1171" s="790">
        <v>1</v>
      </c>
      <c r="Q1171" s="789" t="s">
        <v>3400</v>
      </c>
      <c r="R1171" s="95">
        <f t="shared" si="40"/>
        <v>1</v>
      </c>
      <c r="S1171" s="794" t="str">
        <f t="array" aca="1" ref="S1171" ca="1">IF(ISNUMBER(R1171),IF(R1171=100%,"CUMPLIDA",IF(AND(ISNUMBER(N1171),ISNUMBER(INDIRECT("FECHA_"&amp;$B1171,1))), IF(N1171&lt;=INDIRECT("FECHA_"&amp;$B1171,1),"INCUMPLIDA","PROCESO"), "VERIFICAR FECHA")),"SIN VALOR AVANCE")</f>
        <v>CUMPLIDA</v>
      </c>
    </row>
    <row r="1172" spans="1:19" ht="180.75">
      <c r="A1172" s="846" t="s">
        <v>19</v>
      </c>
      <c r="B1172" s="785" t="s">
        <v>13</v>
      </c>
      <c r="C1172" s="807"/>
      <c r="D1172" s="819"/>
      <c r="E1172" s="801"/>
      <c r="F1172" s="802"/>
      <c r="G1172" s="801"/>
      <c r="H1172" s="801" t="s">
        <v>3412</v>
      </c>
      <c r="I1172" s="803" t="s">
        <v>3401</v>
      </c>
      <c r="J1172" s="189" t="s">
        <v>3396</v>
      </c>
      <c r="K1172" s="789" t="s">
        <v>3413</v>
      </c>
      <c r="L1172" s="804">
        <v>8</v>
      </c>
      <c r="M1172" s="190">
        <v>45691</v>
      </c>
      <c r="N1172" s="190">
        <v>46055</v>
      </c>
      <c r="O1172" s="791">
        <f t="shared" si="39"/>
        <v>52</v>
      </c>
      <c r="P1172" s="790">
        <v>6</v>
      </c>
      <c r="Q1172" s="789" t="s">
        <v>3414</v>
      </c>
      <c r="R1172" s="95">
        <f t="shared" si="40"/>
        <v>0.75</v>
      </c>
      <c r="S1172" s="794" t="str">
        <f t="array" aca="1" ref="S1172" ca="1">IF(ISNUMBER(R1172),IF(R1172=100%,"CUMPLIDA",IF(AND(ISNUMBER(N1172),ISNUMBER(INDIRECT("FECHA_"&amp;$B1172,1))), IF(N1172&lt;=INDIRECT("FECHA_"&amp;$B1172,1),"INCUMPLIDA","PROCESO"), "VERIFICAR FECHA")),"SIN VALOR AVANCE")</f>
        <v>PROCESO</v>
      </c>
    </row>
    <row r="1173" spans="1:19" ht="45.75" customHeight="1">
      <c r="A1173" s="846" t="s">
        <v>19</v>
      </c>
      <c r="B1173" s="785" t="s">
        <v>13</v>
      </c>
      <c r="C1173" s="807"/>
      <c r="D1173" s="819"/>
      <c r="E1173" s="801"/>
      <c r="F1173" s="802"/>
      <c r="G1173" s="801"/>
      <c r="H1173" s="801" t="s">
        <v>3412</v>
      </c>
      <c r="I1173" s="803" t="s">
        <v>3380</v>
      </c>
      <c r="J1173" s="789" t="s">
        <v>3403</v>
      </c>
      <c r="K1173" s="789" t="s">
        <v>3381</v>
      </c>
      <c r="L1173" s="882">
        <v>1</v>
      </c>
      <c r="M1173" s="806">
        <v>45691</v>
      </c>
      <c r="N1173" s="806">
        <v>46234</v>
      </c>
      <c r="O1173" s="791">
        <f t="shared" si="39"/>
        <v>77.571428571428569</v>
      </c>
      <c r="P1173" s="829">
        <v>0.37</v>
      </c>
      <c r="Q1173" s="789" t="s">
        <v>3404</v>
      </c>
      <c r="R1173" s="95">
        <f t="shared" si="40"/>
        <v>0.37</v>
      </c>
      <c r="S1173" s="794" t="str">
        <f t="array" aca="1" ref="S1173" ca="1">IF(ISNUMBER(R1173),IF(R1173=100%,"CUMPLIDA",IF(AND(ISNUMBER(N1173),ISNUMBER(INDIRECT("FECHA_"&amp;$B1173,1))), IF(N1173&lt;=INDIRECT("FECHA_"&amp;$B1173,1),"INCUMPLIDA","PROCESO"), "VERIFICAR FECHA")),"SIN VALOR AVANCE")</f>
        <v>PROCESO</v>
      </c>
    </row>
    <row r="1174" spans="1:19" ht="180.75">
      <c r="A1174" s="846" t="s">
        <v>19</v>
      </c>
      <c r="B1174" s="785" t="s">
        <v>13</v>
      </c>
      <c r="C1174" s="807" t="s">
        <v>3368</v>
      </c>
      <c r="D1174" s="405" t="s">
        <v>3415</v>
      </c>
      <c r="E1174" s="801" t="s">
        <v>3416</v>
      </c>
      <c r="F1174" s="802"/>
      <c r="G1174" s="801"/>
      <c r="H1174" s="801" t="s">
        <v>3417</v>
      </c>
      <c r="I1174" s="883" t="s">
        <v>3418</v>
      </c>
      <c r="J1174" s="884" t="s">
        <v>3419</v>
      </c>
      <c r="K1174" s="789" t="s">
        <v>3420</v>
      </c>
      <c r="L1174" s="790">
        <v>1</v>
      </c>
      <c r="M1174" s="806">
        <v>45691</v>
      </c>
      <c r="N1174" s="806">
        <v>46055</v>
      </c>
      <c r="O1174" s="791">
        <f t="shared" si="39"/>
        <v>52</v>
      </c>
      <c r="P1174" s="790">
        <v>1</v>
      </c>
      <c r="Q1174" s="789" t="s">
        <v>3414</v>
      </c>
      <c r="R1174" s="95">
        <f t="shared" si="40"/>
        <v>1</v>
      </c>
      <c r="S1174" s="794" t="str">
        <f t="array" aca="1" ref="S1174" ca="1">IF(ISNUMBER(R1174),IF(R1174=100%,"CUMPLIDA",IF(AND(ISNUMBER(N1174),ISNUMBER(INDIRECT("FECHA_"&amp;$B1174,1))), IF(N1174&lt;=INDIRECT("FECHA_"&amp;$B1174,1),"INCUMPLIDA","PROCESO"), "VERIFICAR FECHA")),"SIN VALOR AVANCE")</f>
        <v>CUMPLIDA</v>
      </c>
    </row>
    <row r="1175" spans="1:19" ht="180.75">
      <c r="A1175" s="846" t="s">
        <v>19</v>
      </c>
      <c r="B1175" s="785" t="s">
        <v>13</v>
      </c>
      <c r="C1175" s="807"/>
      <c r="D1175" s="405"/>
      <c r="E1175" s="801"/>
      <c r="F1175" s="802"/>
      <c r="G1175" s="801"/>
      <c r="H1175" s="801" t="s">
        <v>3417</v>
      </c>
      <c r="I1175" s="803" t="s">
        <v>3401</v>
      </c>
      <c r="J1175" s="189" t="s">
        <v>3396</v>
      </c>
      <c r="K1175" s="793" t="s">
        <v>3397</v>
      </c>
      <c r="L1175" s="804">
        <v>8</v>
      </c>
      <c r="M1175" s="190">
        <v>45691</v>
      </c>
      <c r="N1175" s="190">
        <v>46055</v>
      </c>
      <c r="O1175" s="791">
        <f t="shared" si="39"/>
        <v>52</v>
      </c>
      <c r="P1175" s="790">
        <v>6</v>
      </c>
      <c r="Q1175" s="789" t="s">
        <v>3414</v>
      </c>
      <c r="R1175" s="95">
        <f t="shared" si="40"/>
        <v>0.75</v>
      </c>
      <c r="S1175" s="794" t="str">
        <f t="array" aca="1" ref="S1175" ca="1">IF(ISNUMBER(R1175),IF(R1175=100%,"CUMPLIDA",IF(AND(ISNUMBER(N1175),ISNUMBER(INDIRECT("FECHA_"&amp;$B1175,1))), IF(N1175&lt;=INDIRECT("FECHA_"&amp;$B1175,1),"INCUMPLIDA","PROCESO"), "VERIFICAR FECHA")),"SIN VALOR AVANCE")</f>
        <v>PROCESO</v>
      </c>
    </row>
    <row r="1176" spans="1:19" ht="75">
      <c r="A1176" s="846" t="s">
        <v>19</v>
      </c>
      <c r="B1176" s="785" t="s">
        <v>13</v>
      </c>
      <c r="C1176" s="807"/>
      <c r="D1176" s="405"/>
      <c r="E1176" s="801"/>
      <c r="F1176" s="802"/>
      <c r="G1176" s="801"/>
      <c r="H1176" s="801" t="s">
        <v>3417</v>
      </c>
      <c r="I1176" s="803" t="s">
        <v>3380</v>
      </c>
      <c r="J1176" s="789" t="s">
        <v>3403</v>
      </c>
      <c r="K1176" s="789" t="s">
        <v>3381</v>
      </c>
      <c r="L1176" s="882">
        <v>1</v>
      </c>
      <c r="M1176" s="806">
        <v>45691</v>
      </c>
      <c r="N1176" s="806">
        <v>46234</v>
      </c>
      <c r="O1176" s="791">
        <f t="shared" si="39"/>
        <v>77.571428571428569</v>
      </c>
      <c r="P1176" s="829">
        <v>0.37</v>
      </c>
      <c r="Q1176" s="789" t="s">
        <v>3404</v>
      </c>
      <c r="R1176" s="95">
        <f t="shared" si="40"/>
        <v>0.37</v>
      </c>
      <c r="S1176" s="794" t="str">
        <f t="array" aca="1" ref="S1176" ca="1">IF(ISNUMBER(R1176),IF(R1176=100%,"CUMPLIDA",IF(AND(ISNUMBER(N1176),ISNUMBER(INDIRECT("FECHA_"&amp;$B1176,1))), IF(N1176&lt;=INDIRECT("FECHA_"&amp;$B1176,1),"INCUMPLIDA","PROCESO"), "VERIFICAR FECHA")),"SIN VALOR AVANCE")</f>
        <v>PROCESO</v>
      </c>
    </row>
    <row r="1177" spans="1:19" ht="409.5">
      <c r="A1177" s="846" t="s">
        <v>19</v>
      </c>
      <c r="B1177" s="785" t="s">
        <v>13</v>
      </c>
      <c r="C1177" s="846" t="s">
        <v>3368</v>
      </c>
      <c r="D1177" s="191" t="s">
        <v>3421</v>
      </c>
      <c r="E1177" s="803" t="s">
        <v>3422</v>
      </c>
      <c r="F1177" s="847"/>
      <c r="G1177" s="803"/>
      <c r="H1177" s="803" t="s">
        <v>3423</v>
      </c>
      <c r="I1177" s="803" t="s">
        <v>3424</v>
      </c>
      <c r="J1177" s="861" t="s">
        <v>3425</v>
      </c>
      <c r="K1177" s="789" t="s">
        <v>3426</v>
      </c>
      <c r="L1177" s="790">
        <v>1</v>
      </c>
      <c r="M1177" s="806">
        <v>45691</v>
      </c>
      <c r="N1177" s="806">
        <v>46081</v>
      </c>
      <c r="O1177" s="791">
        <f t="shared" si="39"/>
        <v>55.714285714285715</v>
      </c>
      <c r="P1177" s="790">
        <v>0.6</v>
      </c>
      <c r="Q1177" s="789" t="s">
        <v>3427</v>
      </c>
      <c r="R1177" s="95">
        <f t="shared" si="40"/>
        <v>0.6</v>
      </c>
      <c r="S1177" s="794" t="str">
        <f t="array" aca="1" ref="S1177" ca="1">IF(ISNUMBER(R1177),IF(R1177=100%,"CUMPLIDA",IF(AND(ISNUMBER(N1177),ISNUMBER(INDIRECT("FECHA_"&amp;$B1177,1))), IF(N1177&lt;=INDIRECT("FECHA_"&amp;$B1177,1),"INCUMPLIDA","PROCESO"), "VERIFICAR FECHA")),"SIN VALOR AVANCE")</f>
        <v>PROCESO</v>
      </c>
    </row>
    <row r="1178" spans="1:19" ht="165.75" customHeight="1">
      <c r="A1178" s="846" t="s">
        <v>19</v>
      </c>
      <c r="B1178" s="785" t="s">
        <v>13</v>
      </c>
      <c r="C1178" s="807" t="s">
        <v>1416</v>
      </c>
      <c r="D1178" s="819" t="s">
        <v>3428</v>
      </c>
      <c r="E1178" s="801" t="s">
        <v>3429</v>
      </c>
      <c r="F1178" s="802"/>
      <c r="G1178" s="801"/>
      <c r="H1178" s="872" t="s">
        <v>3430</v>
      </c>
      <c r="I1178" s="399" t="s">
        <v>3431</v>
      </c>
      <c r="J1178" s="189" t="s">
        <v>3432</v>
      </c>
      <c r="K1178" s="789" t="s">
        <v>3433</v>
      </c>
      <c r="L1178" s="804">
        <v>1</v>
      </c>
      <c r="M1178" s="190">
        <v>45839</v>
      </c>
      <c r="N1178" s="190">
        <v>45930</v>
      </c>
      <c r="O1178" s="791">
        <f t="shared" si="39"/>
        <v>13</v>
      </c>
      <c r="P1178" s="790">
        <v>1</v>
      </c>
      <c r="Q1178" s="789" t="s">
        <v>2072</v>
      </c>
      <c r="R1178" s="95">
        <f t="shared" si="40"/>
        <v>1</v>
      </c>
      <c r="S1178" s="794" t="str">
        <f t="array" aca="1" ref="S1178" ca="1">IF(ISNUMBER(R1178),IF(R1178=100%,"CUMPLIDA",IF(AND(ISNUMBER(N1178),ISNUMBER(INDIRECT("FECHA_"&amp;$B1178,1))), IF(N1178&lt;=INDIRECT("FECHA_"&amp;$B1178,1),"INCUMPLIDA","PROCESO"), "VERIFICAR FECHA")),"SIN VALOR AVANCE")</f>
        <v>CUMPLIDA</v>
      </c>
    </row>
    <row r="1179" spans="1:19" ht="60">
      <c r="A1179" s="846" t="s">
        <v>19</v>
      </c>
      <c r="B1179" s="785" t="s">
        <v>13</v>
      </c>
      <c r="C1179" s="807"/>
      <c r="D1179" s="819"/>
      <c r="E1179" s="801"/>
      <c r="F1179" s="802"/>
      <c r="G1179" s="801"/>
      <c r="H1179" s="872"/>
      <c r="I1179" s="399"/>
      <c r="J1179" s="189" t="s">
        <v>3434</v>
      </c>
      <c r="K1179" s="789" t="s">
        <v>3435</v>
      </c>
      <c r="L1179" s="804">
        <v>7</v>
      </c>
      <c r="M1179" s="190">
        <v>45839</v>
      </c>
      <c r="N1179" s="190">
        <v>46111</v>
      </c>
      <c r="O1179" s="791">
        <f t="shared" si="39"/>
        <v>38.857142857142854</v>
      </c>
      <c r="P1179" s="790">
        <v>7</v>
      </c>
      <c r="Q1179" s="789" t="s">
        <v>2072</v>
      </c>
      <c r="R1179" s="95">
        <f t="shared" si="40"/>
        <v>1</v>
      </c>
      <c r="S1179" s="794" t="str">
        <f t="array" aca="1" ref="S1179" ca="1">IF(ISNUMBER(R1179),IF(R1179=100%,"CUMPLIDA",IF(AND(ISNUMBER(N1179),ISNUMBER(INDIRECT("FECHA_"&amp;$B1179,1))), IF(N1179&lt;=INDIRECT("FECHA_"&amp;$B1179,1),"INCUMPLIDA","PROCESO"), "VERIFICAR FECHA")),"SIN VALOR AVANCE")</f>
        <v>CUMPLIDA</v>
      </c>
    </row>
    <row r="1180" spans="1:19" ht="75">
      <c r="A1180" s="846" t="s">
        <v>19</v>
      </c>
      <c r="B1180" s="785" t="s">
        <v>13</v>
      </c>
      <c r="C1180" s="807"/>
      <c r="D1180" s="819"/>
      <c r="E1180" s="801"/>
      <c r="F1180" s="802"/>
      <c r="G1180" s="801"/>
      <c r="H1180" s="872"/>
      <c r="I1180" s="192" t="s">
        <v>3436</v>
      </c>
      <c r="J1180" s="189" t="s">
        <v>3437</v>
      </c>
      <c r="K1180" s="789" t="s">
        <v>3438</v>
      </c>
      <c r="L1180" s="804">
        <v>9</v>
      </c>
      <c r="M1180" s="190">
        <v>45847</v>
      </c>
      <c r="N1180" s="190">
        <v>46295</v>
      </c>
      <c r="O1180" s="791">
        <f t="shared" si="39"/>
        <v>64</v>
      </c>
      <c r="P1180" s="790">
        <v>4</v>
      </c>
      <c r="Q1180" s="789" t="s">
        <v>2072</v>
      </c>
      <c r="R1180" s="95">
        <f t="shared" si="40"/>
        <v>0.44444444444444442</v>
      </c>
      <c r="S1180" s="794" t="str">
        <f t="array" aca="1" ref="S1180" ca="1">IF(ISNUMBER(R1180),IF(R1180=100%,"CUMPLIDA",IF(AND(ISNUMBER(N1180),ISNUMBER(INDIRECT("FECHA_"&amp;$B1180,1))), IF(N1180&lt;=INDIRECT("FECHA_"&amp;$B1180,1),"INCUMPLIDA","PROCESO"), "VERIFICAR FECHA")),"SIN VALOR AVANCE")</f>
        <v>PROCESO</v>
      </c>
    </row>
    <row r="1181" spans="1:19" ht="75.75">
      <c r="A1181" s="846" t="s">
        <v>19</v>
      </c>
      <c r="B1181" s="785" t="s">
        <v>13</v>
      </c>
      <c r="C1181" s="807"/>
      <c r="D1181" s="819"/>
      <c r="E1181" s="801"/>
      <c r="F1181" s="802"/>
      <c r="G1181" s="801"/>
      <c r="H1181" s="872"/>
      <c r="I1181" s="399" t="s">
        <v>3439</v>
      </c>
      <c r="J1181" s="189" t="s">
        <v>3440</v>
      </c>
      <c r="K1181" s="789" t="s">
        <v>1433</v>
      </c>
      <c r="L1181" s="804">
        <v>1</v>
      </c>
      <c r="M1181" s="190">
        <v>45870</v>
      </c>
      <c r="N1181" s="190">
        <v>46264</v>
      </c>
      <c r="O1181" s="791">
        <f t="shared" si="39"/>
        <v>56.285714285714285</v>
      </c>
      <c r="P1181" s="790">
        <v>0.3</v>
      </c>
      <c r="Q1181" s="789" t="s">
        <v>3441</v>
      </c>
      <c r="R1181" s="95">
        <f t="shared" si="40"/>
        <v>0.3</v>
      </c>
      <c r="S1181" s="794" t="str">
        <f t="array" aca="1" ref="S1181" ca="1">IF(ISNUMBER(R1181),IF(R1181=100%,"CUMPLIDA",IF(AND(ISNUMBER(N1181),ISNUMBER(INDIRECT("FECHA_"&amp;$B1181,1))), IF(N1181&lt;=INDIRECT("FECHA_"&amp;$B1181,1),"INCUMPLIDA","PROCESO"), "VERIFICAR FECHA")),"SIN VALOR AVANCE")</f>
        <v>PROCESO</v>
      </c>
    </row>
    <row r="1182" spans="1:19" ht="75.75">
      <c r="A1182" s="846" t="s">
        <v>19</v>
      </c>
      <c r="B1182" s="785" t="s">
        <v>13</v>
      </c>
      <c r="C1182" s="807"/>
      <c r="D1182" s="819"/>
      <c r="E1182" s="801"/>
      <c r="F1182" s="802"/>
      <c r="G1182" s="801"/>
      <c r="H1182" s="872"/>
      <c r="I1182" s="399"/>
      <c r="J1182" s="189" t="s">
        <v>3442</v>
      </c>
      <c r="K1182" s="789" t="s">
        <v>3443</v>
      </c>
      <c r="L1182" s="882">
        <v>1</v>
      </c>
      <c r="M1182" s="190">
        <v>46027</v>
      </c>
      <c r="N1182" s="190">
        <v>46446</v>
      </c>
      <c r="O1182" s="791">
        <f t="shared" si="39"/>
        <v>59.857142857142854</v>
      </c>
      <c r="P1182" s="790">
        <v>0</v>
      </c>
      <c r="Q1182" s="789" t="s">
        <v>3441</v>
      </c>
      <c r="R1182" s="95">
        <f t="shared" si="40"/>
        <v>0</v>
      </c>
      <c r="S1182" s="794" t="str">
        <f t="array" aca="1" ref="S1182" ca="1">IF(ISNUMBER(R1182),IF(R1182=100%,"CUMPLIDA",IF(AND(ISNUMBER(N1182),ISNUMBER(INDIRECT("FECHA_"&amp;$B1182,1))), IF(N1182&lt;=INDIRECT("FECHA_"&amp;$B1182,1),"INCUMPLIDA","PROCESO"), "VERIFICAR FECHA")),"SIN VALOR AVANCE")</f>
        <v>PROCESO</v>
      </c>
    </row>
    <row r="1183" spans="1:19" ht="165.75" customHeight="1">
      <c r="A1183" s="846" t="s">
        <v>19</v>
      </c>
      <c r="B1183" s="785" t="s">
        <v>13</v>
      </c>
      <c r="C1183" s="807" t="s">
        <v>1416</v>
      </c>
      <c r="D1183" s="819" t="s">
        <v>3444</v>
      </c>
      <c r="E1183" s="801" t="s">
        <v>3445</v>
      </c>
      <c r="F1183" s="802"/>
      <c r="G1183" s="801"/>
      <c r="H1183" s="801" t="s">
        <v>3446</v>
      </c>
      <c r="I1183" s="399" t="s">
        <v>3447</v>
      </c>
      <c r="J1183" s="789" t="s">
        <v>3448</v>
      </c>
      <c r="K1183" s="789" t="s">
        <v>3449</v>
      </c>
      <c r="L1183" s="804">
        <v>2</v>
      </c>
      <c r="M1183" s="190">
        <v>45839</v>
      </c>
      <c r="N1183" s="190">
        <v>45869</v>
      </c>
      <c r="O1183" s="791">
        <f t="shared" si="39"/>
        <v>4.2857142857142856</v>
      </c>
      <c r="P1183" s="790">
        <v>2</v>
      </c>
      <c r="Q1183" s="789" t="s">
        <v>3450</v>
      </c>
      <c r="R1183" s="95">
        <f t="shared" si="40"/>
        <v>1</v>
      </c>
      <c r="S1183" s="794" t="str">
        <f t="array" aca="1" ref="S1183" ca="1">IF(ISNUMBER(R1183),IF(R1183=100%,"CUMPLIDA",IF(AND(ISNUMBER(N1183),ISNUMBER(INDIRECT("FECHA_"&amp;$B1183,1))), IF(N1183&lt;=INDIRECT("FECHA_"&amp;$B1183,1),"INCUMPLIDA","PROCESO"), "VERIFICAR FECHA")),"SIN VALOR AVANCE")</f>
        <v>CUMPLIDA</v>
      </c>
    </row>
    <row r="1184" spans="1:19" ht="165.75">
      <c r="A1184" s="846" t="s">
        <v>19</v>
      </c>
      <c r="B1184" s="785" t="s">
        <v>13</v>
      </c>
      <c r="C1184" s="807"/>
      <c r="D1184" s="819"/>
      <c r="E1184" s="801"/>
      <c r="F1184" s="802"/>
      <c r="G1184" s="801"/>
      <c r="H1184" s="801"/>
      <c r="I1184" s="399"/>
      <c r="J1184" s="789" t="s">
        <v>3451</v>
      </c>
      <c r="K1184" s="789" t="s">
        <v>3452</v>
      </c>
      <c r="L1184" s="804">
        <v>2</v>
      </c>
      <c r="M1184" s="190">
        <v>45869</v>
      </c>
      <c r="N1184" s="190">
        <v>46080</v>
      </c>
      <c r="O1184" s="791">
        <f t="shared" si="39"/>
        <v>30.142857142857142</v>
      </c>
      <c r="P1184" s="790">
        <v>2</v>
      </c>
      <c r="Q1184" s="789" t="s">
        <v>3450</v>
      </c>
      <c r="R1184" s="95">
        <f t="shared" si="40"/>
        <v>1</v>
      </c>
      <c r="S1184" s="794" t="str">
        <f t="array" aca="1" ref="S1184" ca="1">IF(ISNUMBER(R1184),IF(R1184=100%,"CUMPLIDA",IF(AND(ISNUMBER(N1184),ISNUMBER(INDIRECT("FECHA_"&amp;$B1184,1))), IF(N1184&lt;=INDIRECT("FECHA_"&amp;$B1184,1),"INCUMPLIDA","PROCESO"), "VERIFICAR FECHA")),"SIN VALOR AVANCE")</f>
        <v>CUMPLIDA</v>
      </c>
    </row>
    <row r="1185" spans="1:19" ht="165.75">
      <c r="A1185" s="846" t="s">
        <v>19</v>
      </c>
      <c r="B1185" s="785" t="s">
        <v>13</v>
      </c>
      <c r="C1185" s="807"/>
      <c r="D1185" s="819"/>
      <c r="E1185" s="801"/>
      <c r="F1185" s="802"/>
      <c r="G1185" s="801"/>
      <c r="H1185" s="801"/>
      <c r="I1185" s="399" t="s">
        <v>3453</v>
      </c>
      <c r="J1185" s="789" t="s">
        <v>3454</v>
      </c>
      <c r="K1185" s="789" t="s">
        <v>3455</v>
      </c>
      <c r="L1185" s="804">
        <v>2</v>
      </c>
      <c r="M1185" s="190">
        <v>45870</v>
      </c>
      <c r="N1185" s="190">
        <v>45989</v>
      </c>
      <c r="O1185" s="791">
        <f t="shared" si="39"/>
        <v>17</v>
      </c>
      <c r="P1185" s="790">
        <v>2</v>
      </c>
      <c r="Q1185" s="789" t="s">
        <v>3450</v>
      </c>
      <c r="R1185" s="95">
        <f t="shared" si="40"/>
        <v>1</v>
      </c>
      <c r="S1185" s="794" t="str">
        <f t="array" aca="1" ref="S1185" ca="1">IF(ISNUMBER(R1185),IF(R1185=100%,"CUMPLIDA",IF(AND(ISNUMBER(N1185),ISNUMBER(INDIRECT("FECHA_"&amp;$B1185,1))), IF(N1185&lt;=INDIRECT("FECHA_"&amp;$B1185,1),"INCUMPLIDA","PROCESO"), "VERIFICAR FECHA")),"SIN VALOR AVANCE")</f>
        <v>CUMPLIDA</v>
      </c>
    </row>
    <row r="1186" spans="1:19" ht="165.75">
      <c r="A1186" s="846" t="s">
        <v>19</v>
      </c>
      <c r="B1186" s="785" t="s">
        <v>13</v>
      </c>
      <c r="C1186" s="807"/>
      <c r="D1186" s="819"/>
      <c r="E1186" s="801"/>
      <c r="F1186" s="802"/>
      <c r="G1186" s="801"/>
      <c r="H1186" s="801"/>
      <c r="I1186" s="399"/>
      <c r="J1186" s="789" t="s">
        <v>3456</v>
      </c>
      <c r="K1186" s="789" t="s">
        <v>3452</v>
      </c>
      <c r="L1186" s="804">
        <v>2</v>
      </c>
      <c r="M1186" s="190">
        <v>45992</v>
      </c>
      <c r="N1186" s="190">
        <v>46418</v>
      </c>
      <c r="O1186" s="791">
        <f t="shared" si="39"/>
        <v>60.857142857142854</v>
      </c>
      <c r="P1186" s="790">
        <v>2</v>
      </c>
      <c r="Q1186" s="789" t="s">
        <v>3450</v>
      </c>
      <c r="R1186" s="95">
        <f t="shared" si="40"/>
        <v>1</v>
      </c>
      <c r="S1186" s="794" t="str">
        <f t="array" aca="1" ref="S1186" ca="1">IF(ISNUMBER(R1186),IF(R1186=100%,"CUMPLIDA",IF(AND(ISNUMBER(N1186),ISNUMBER(INDIRECT("FECHA_"&amp;$B1186,1))), IF(N1186&lt;=INDIRECT("FECHA_"&amp;$B1186,1),"INCUMPLIDA","PROCESO"), "VERIFICAR FECHA")),"SIN VALOR AVANCE")</f>
        <v>CUMPLIDA</v>
      </c>
    </row>
    <row r="1187" spans="1:19" ht="60.75" customHeight="1">
      <c r="A1187" s="846" t="s">
        <v>19</v>
      </c>
      <c r="B1187" s="785" t="s">
        <v>13</v>
      </c>
      <c r="C1187" s="807"/>
      <c r="D1187" s="819"/>
      <c r="E1187" s="801"/>
      <c r="F1187" s="802"/>
      <c r="G1187" s="801"/>
      <c r="H1187" s="801"/>
      <c r="I1187" s="803" t="s">
        <v>3457</v>
      </c>
      <c r="J1187" s="789" t="s">
        <v>3458</v>
      </c>
      <c r="K1187" s="789" t="s">
        <v>3459</v>
      </c>
      <c r="L1187" s="804">
        <v>2</v>
      </c>
      <c r="M1187" s="190">
        <v>45901</v>
      </c>
      <c r="N1187" s="190">
        <v>46599</v>
      </c>
      <c r="O1187" s="791">
        <f t="shared" si="39"/>
        <v>99.714285714285708</v>
      </c>
      <c r="P1187" s="790">
        <v>0</v>
      </c>
      <c r="Q1187" s="789" t="s">
        <v>3460</v>
      </c>
      <c r="R1187" s="95">
        <f t="shared" si="40"/>
        <v>0</v>
      </c>
      <c r="S1187" s="794" t="str">
        <f t="array" aca="1" ref="S1187" ca="1">IF(ISNUMBER(R1187),IF(R1187=100%,"CUMPLIDA",IF(AND(ISNUMBER(N1187),ISNUMBER(INDIRECT("FECHA_"&amp;$B1187,1))), IF(N1187&lt;=INDIRECT("FECHA_"&amp;$B1187,1),"INCUMPLIDA","PROCESO"), "VERIFICAR FECHA")),"SIN VALOR AVANCE")</f>
        <v>PROCESO</v>
      </c>
    </row>
    <row r="1188" spans="1:19" ht="165.75">
      <c r="A1188" s="846" t="s">
        <v>19</v>
      </c>
      <c r="B1188" s="785" t="s">
        <v>13</v>
      </c>
      <c r="C1188" s="405" t="s">
        <v>1416</v>
      </c>
      <c r="D1188" s="405" t="s">
        <v>3352</v>
      </c>
      <c r="E1188" s="832" t="s">
        <v>3461</v>
      </c>
      <c r="F1188" s="802"/>
      <c r="G1188" s="832"/>
      <c r="H1188" s="801" t="s">
        <v>3462</v>
      </c>
      <c r="I1188" s="399" t="s">
        <v>3463</v>
      </c>
      <c r="J1188" s="789" t="s">
        <v>3464</v>
      </c>
      <c r="K1188" s="789" t="s">
        <v>3465</v>
      </c>
      <c r="L1188" s="804">
        <v>2</v>
      </c>
      <c r="M1188" s="190">
        <v>45839</v>
      </c>
      <c r="N1188" s="190">
        <v>45900</v>
      </c>
      <c r="O1188" s="791">
        <f t="shared" si="39"/>
        <v>8.7142857142857135</v>
      </c>
      <c r="P1188" s="790">
        <v>2</v>
      </c>
      <c r="Q1188" s="789" t="s">
        <v>3450</v>
      </c>
      <c r="R1188" s="95">
        <f t="shared" si="40"/>
        <v>1</v>
      </c>
      <c r="S1188" s="794" t="str">
        <f t="array" aca="1" ref="S1188" ca="1">IF(ISNUMBER(R1188),IF(R1188=100%,"CUMPLIDA",IF(AND(ISNUMBER(N1188),ISNUMBER(INDIRECT("FECHA_"&amp;$B1188,1))), IF(N1188&lt;=INDIRECT("FECHA_"&amp;$B1188,1),"INCUMPLIDA","PROCESO"), "VERIFICAR FECHA")),"SIN VALOR AVANCE")</f>
        <v>CUMPLIDA</v>
      </c>
    </row>
    <row r="1189" spans="1:19" ht="165.75">
      <c r="A1189" s="846" t="s">
        <v>19</v>
      </c>
      <c r="B1189" s="785" t="s">
        <v>13</v>
      </c>
      <c r="C1189" s="405"/>
      <c r="D1189" s="405"/>
      <c r="E1189" s="832"/>
      <c r="F1189" s="802"/>
      <c r="G1189" s="832"/>
      <c r="H1189" s="801"/>
      <c r="I1189" s="399"/>
      <c r="J1189" s="789" t="s">
        <v>3466</v>
      </c>
      <c r="K1189" s="789" t="s">
        <v>3467</v>
      </c>
      <c r="L1189" s="804">
        <v>2</v>
      </c>
      <c r="M1189" s="190">
        <v>45901</v>
      </c>
      <c r="N1189" s="190">
        <v>45976</v>
      </c>
      <c r="O1189" s="791">
        <f t="shared" si="39"/>
        <v>10.714285714285714</v>
      </c>
      <c r="P1189" s="790">
        <v>2</v>
      </c>
      <c r="Q1189" s="789" t="s">
        <v>3450</v>
      </c>
      <c r="R1189" s="95">
        <f t="shared" si="40"/>
        <v>1</v>
      </c>
      <c r="S1189" s="794" t="str">
        <f t="array" aca="1" ref="S1189" ca="1">IF(ISNUMBER(R1189),IF(R1189=100%,"CUMPLIDA",IF(AND(ISNUMBER(N1189),ISNUMBER(INDIRECT("FECHA_"&amp;$B1189,1))), IF(N1189&lt;=INDIRECT("FECHA_"&amp;$B1189,1),"INCUMPLIDA","PROCESO"), "VERIFICAR FECHA")),"SIN VALOR AVANCE")</f>
        <v>CUMPLIDA</v>
      </c>
    </row>
    <row r="1190" spans="1:19" ht="60.75">
      <c r="A1190" s="846" t="s">
        <v>19</v>
      </c>
      <c r="B1190" s="785" t="s">
        <v>13</v>
      </c>
      <c r="C1190" s="405"/>
      <c r="D1190" s="405"/>
      <c r="E1190" s="832"/>
      <c r="F1190" s="802"/>
      <c r="G1190" s="832"/>
      <c r="H1190" s="801"/>
      <c r="I1190" s="399" t="s">
        <v>3468</v>
      </c>
      <c r="J1190" s="789" t="s">
        <v>3469</v>
      </c>
      <c r="K1190" s="878" t="s">
        <v>3470</v>
      </c>
      <c r="L1190" s="804">
        <v>1</v>
      </c>
      <c r="M1190" s="886">
        <v>46204</v>
      </c>
      <c r="N1190" s="887">
        <v>46446</v>
      </c>
      <c r="O1190" s="791">
        <f t="shared" si="39"/>
        <v>34.571428571428569</v>
      </c>
      <c r="P1190" s="790">
        <v>0</v>
      </c>
      <c r="Q1190" s="789" t="s">
        <v>3471</v>
      </c>
      <c r="R1190" s="95">
        <f t="shared" si="40"/>
        <v>0</v>
      </c>
      <c r="S1190" s="794" t="str">
        <f t="array" aca="1" ref="S1190" ca="1">IF(ISNUMBER(R1190),IF(R1190=100%,"CUMPLIDA",IF(AND(ISNUMBER(N1190),ISNUMBER(INDIRECT("FECHA_"&amp;$B1190,1))), IF(N1190&lt;=INDIRECT("FECHA_"&amp;$B1190,1),"INCUMPLIDA","PROCESO"), "VERIFICAR FECHA")),"SIN VALOR AVANCE")</f>
        <v>PROCESO</v>
      </c>
    </row>
    <row r="1191" spans="1:19" ht="180.75" customHeight="1">
      <c r="A1191" s="846" t="s">
        <v>19</v>
      </c>
      <c r="B1191" s="785" t="s">
        <v>13</v>
      </c>
      <c r="C1191" s="405"/>
      <c r="D1191" s="405"/>
      <c r="E1191" s="832"/>
      <c r="F1191" s="802"/>
      <c r="G1191" s="832"/>
      <c r="H1191" s="801"/>
      <c r="I1191" s="399"/>
      <c r="J1191" s="825" t="s">
        <v>3472</v>
      </c>
      <c r="K1191" s="888" t="s">
        <v>1433</v>
      </c>
      <c r="L1191" s="804">
        <v>1</v>
      </c>
      <c r="M1191" s="886">
        <v>46447</v>
      </c>
      <c r="N1191" s="889">
        <v>46599</v>
      </c>
      <c r="O1191" s="791">
        <f t="shared" si="39"/>
        <v>21.714285714285715</v>
      </c>
      <c r="P1191" s="790">
        <v>0</v>
      </c>
      <c r="Q1191" s="789" t="s">
        <v>3473</v>
      </c>
      <c r="R1191" s="95">
        <f t="shared" si="40"/>
        <v>0</v>
      </c>
      <c r="S1191" s="794" t="str">
        <f t="array" aca="1" ref="S1191" ca="1">IF(ISNUMBER(R1191),IF(R1191=100%,"CUMPLIDA",IF(AND(ISNUMBER(N1191),ISNUMBER(INDIRECT("FECHA_"&amp;$B1191,1))), IF(N1191&lt;=INDIRECT("FECHA_"&amp;$B1191,1),"INCUMPLIDA","PROCESO"), "VERIFICAR FECHA")),"SIN VALOR AVANCE")</f>
        <v>PROCESO</v>
      </c>
    </row>
    <row r="1192" spans="1:19" ht="60.75">
      <c r="A1192" s="846" t="s">
        <v>19</v>
      </c>
      <c r="B1192" s="785" t="s">
        <v>13</v>
      </c>
      <c r="C1192" s="405" t="s">
        <v>1416</v>
      </c>
      <c r="D1192" s="405" t="s">
        <v>3474</v>
      </c>
      <c r="E1192" s="801" t="s">
        <v>3475</v>
      </c>
      <c r="F1192" s="802"/>
      <c r="G1192" s="801"/>
      <c r="H1192" s="801" t="s">
        <v>3476</v>
      </c>
      <c r="I1192" s="801" t="s">
        <v>3477</v>
      </c>
      <c r="J1192" s="789" t="s">
        <v>3478</v>
      </c>
      <c r="K1192" s="878" t="s">
        <v>1184</v>
      </c>
      <c r="L1192" s="790">
        <v>1</v>
      </c>
      <c r="M1192" s="887">
        <v>46204</v>
      </c>
      <c r="N1192" s="887">
        <v>46446</v>
      </c>
      <c r="O1192" s="791">
        <f t="shared" si="39"/>
        <v>34.571428571428569</v>
      </c>
      <c r="P1192" s="790">
        <v>0.2</v>
      </c>
      <c r="Q1192" s="789" t="s">
        <v>3479</v>
      </c>
      <c r="R1192" s="95">
        <f t="shared" si="40"/>
        <v>0.2</v>
      </c>
      <c r="S1192" s="794" t="str">
        <f t="array" aca="1" ref="S1192" ca="1">IF(ISNUMBER(R1192),IF(R1192=100%,"CUMPLIDA",IF(AND(ISNUMBER(N1192),ISNUMBER(INDIRECT("FECHA_"&amp;$B1192,1))), IF(N1192&lt;=INDIRECT("FECHA_"&amp;$B1192,1),"INCUMPLIDA","PROCESO"), "VERIFICAR FECHA")),"SIN VALOR AVANCE")</f>
        <v>PROCESO</v>
      </c>
    </row>
    <row r="1193" spans="1:19" ht="60.75">
      <c r="A1193" s="846" t="s">
        <v>19</v>
      </c>
      <c r="B1193" s="785" t="s">
        <v>13</v>
      </c>
      <c r="C1193" s="405"/>
      <c r="D1193" s="405"/>
      <c r="E1193" s="801"/>
      <c r="F1193" s="802"/>
      <c r="G1193" s="801"/>
      <c r="H1193" s="801"/>
      <c r="I1193" s="801"/>
      <c r="J1193" s="825" t="s">
        <v>3480</v>
      </c>
      <c r="K1193" s="888" t="s">
        <v>3443</v>
      </c>
      <c r="L1193" s="882">
        <v>1</v>
      </c>
      <c r="M1193" s="889">
        <v>46204</v>
      </c>
      <c r="N1193" s="889">
        <v>46446</v>
      </c>
      <c r="O1193" s="791">
        <f t="shared" si="39"/>
        <v>34.571428571428569</v>
      </c>
      <c r="P1193" s="790">
        <v>0</v>
      </c>
      <c r="Q1193" s="789" t="s">
        <v>3481</v>
      </c>
      <c r="R1193" s="95">
        <f t="shared" si="40"/>
        <v>0</v>
      </c>
      <c r="S1193" s="794" t="str">
        <f t="array" aca="1" ref="S1193" ca="1">IF(ISNUMBER(R1193),IF(R1193=100%,"CUMPLIDA",IF(AND(ISNUMBER(N1193),ISNUMBER(INDIRECT("FECHA_"&amp;$B1193,1))), IF(N1193&lt;=INDIRECT("FECHA_"&amp;$B1193,1),"INCUMPLIDA","PROCESO"), "VERIFICAR FECHA")),"SIN VALOR AVANCE")</f>
        <v>PROCESO</v>
      </c>
    </row>
    <row r="1194" spans="1:19" ht="210.75">
      <c r="A1194" s="846" t="s">
        <v>19</v>
      </c>
      <c r="B1194" s="785" t="s">
        <v>13</v>
      </c>
      <c r="C1194" s="405"/>
      <c r="D1194" s="405"/>
      <c r="E1194" s="801"/>
      <c r="F1194" s="802"/>
      <c r="G1194" s="801"/>
      <c r="H1194" s="801"/>
      <c r="I1194" s="801" t="s">
        <v>3482</v>
      </c>
      <c r="J1194" s="789" t="s">
        <v>3483</v>
      </c>
      <c r="K1194" s="789" t="s">
        <v>3484</v>
      </c>
      <c r="L1194" s="804">
        <v>6</v>
      </c>
      <c r="M1194" s="190">
        <v>45839</v>
      </c>
      <c r="N1194" s="190">
        <v>46081</v>
      </c>
      <c r="O1194" s="791">
        <f t="shared" si="39"/>
        <v>34.571428571428569</v>
      </c>
      <c r="P1194" s="790">
        <v>3</v>
      </c>
      <c r="Q1194" s="789" t="s">
        <v>3485</v>
      </c>
      <c r="R1194" s="95">
        <f t="shared" si="40"/>
        <v>0.5</v>
      </c>
      <c r="S1194" s="794" t="str">
        <f t="array" aca="1" ref="S1194" ca="1">IF(ISNUMBER(R1194),IF(R1194=100%,"CUMPLIDA",IF(AND(ISNUMBER(N1194),ISNUMBER(INDIRECT("FECHA_"&amp;$B1194,1))), IF(N1194&lt;=INDIRECT("FECHA_"&amp;$B1194,1),"INCUMPLIDA","PROCESO"), "VERIFICAR FECHA")),"SIN VALOR AVANCE")</f>
        <v>PROCESO</v>
      </c>
    </row>
    <row r="1195" spans="1:19" ht="180.75" customHeight="1">
      <c r="A1195" s="846" t="s">
        <v>19</v>
      </c>
      <c r="B1195" s="785" t="s">
        <v>13</v>
      </c>
      <c r="C1195" s="405"/>
      <c r="D1195" s="405"/>
      <c r="E1195" s="801"/>
      <c r="F1195" s="802"/>
      <c r="G1195" s="801"/>
      <c r="H1195" s="801"/>
      <c r="I1195" s="801"/>
      <c r="J1195" s="789" t="s">
        <v>3486</v>
      </c>
      <c r="K1195" s="789" t="s">
        <v>3487</v>
      </c>
      <c r="L1195" s="804">
        <v>1</v>
      </c>
      <c r="M1195" s="190">
        <v>46082</v>
      </c>
      <c r="N1195" s="190">
        <v>46142</v>
      </c>
      <c r="O1195" s="791">
        <f t="shared" si="39"/>
        <v>8.5714285714285712</v>
      </c>
      <c r="P1195" s="790">
        <v>0</v>
      </c>
      <c r="Q1195" s="789" t="s">
        <v>3488</v>
      </c>
      <c r="R1195" s="95">
        <f t="shared" si="40"/>
        <v>0</v>
      </c>
      <c r="S1195" s="794" t="str">
        <f t="array" aca="1" ref="S1195" ca="1">IF(ISNUMBER(R1195),IF(R1195=100%,"CUMPLIDA",IF(AND(ISNUMBER(N1195),ISNUMBER(INDIRECT("FECHA_"&amp;$B1195,1))), IF(N1195&lt;=INDIRECT("FECHA_"&amp;$B1195,1),"INCUMPLIDA","PROCESO"), "VERIFICAR FECHA")),"SIN VALOR AVANCE")</f>
        <v>PROCESO</v>
      </c>
    </row>
    <row r="1196" spans="1:19" ht="180.75">
      <c r="A1196" s="846" t="s">
        <v>19</v>
      </c>
      <c r="B1196" s="785" t="s">
        <v>13</v>
      </c>
      <c r="C1196" s="405" t="s">
        <v>1416</v>
      </c>
      <c r="D1196" s="405" t="s">
        <v>1438</v>
      </c>
      <c r="E1196" s="801" t="s">
        <v>3489</v>
      </c>
      <c r="F1196" s="802" t="s">
        <v>1454</v>
      </c>
      <c r="G1196" s="788"/>
      <c r="H1196" s="788" t="s">
        <v>3490</v>
      </c>
      <c r="I1196" s="801" t="s">
        <v>3491</v>
      </c>
      <c r="J1196" s="789" t="s">
        <v>3492</v>
      </c>
      <c r="K1196" s="789" t="s">
        <v>3493</v>
      </c>
      <c r="L1196" s="804">
        <v>20</v>
      </c>
      <c r="M1196" s="805">
        <v>45870</v>
      </c>
      <c r="N1196" s="805">
        <v>46234</v>
      </c>
      <c r="O1196" s="791">
        <f t="shared" si="39"/>
        <v>52</v>
      </c>
      <c r="P1196" s="790">
        <v>5</v>
      </c>
      <c r="Q1196" s="789" t="s">
        <v>3494</v>
      </c>
      <c r="R1196" s="95">
        <f t="shared" si="40"/>
        <v>0.25</v>
      </c>
      <c r="S1196" s="794" t="str">
        <f t="array" aca="1" ref="S1196" ca="1">IF(ISNUMBER(R1196),IF(R1196=100%,"CUMPLIDA",IF(AND(ISNUMBER(N1196),ISNUMBER(INDIRECT("FECHA_"&amp;$B1196,1))), IF(N1196&lt;=INDIRECT("FECHA_"&amp;$B1196,1),"INCUMPLIDA","PROCESO"), "VERIFICAR FECHA")),"SIN VALOR AVANCE")</f>
        <v>PROCESO</v>
      </c>
    </row>
    <row r="1197" spans="1:19" ht="60.75">
      <c r="A1197" s="846" t="s">
        <v>19</v>
      </c>
      <c r="B1197" s="785" t="s">
        <v>13</v>
      </c>
      <c r="C1197" s="405"/>
      <c r="D1197" s="405"/>
      <c r="E1197" s="801"/>
      <c r="F1197" s="802"/>
      <c r="G1197" s="797"/>
      <c r="H1197" s="797"/>
      <c r="I1197" s="801"/>
      <c r="J1197" s="789" t="s">
        <v>3495</v>
      </c>
      <c r="K1197" s="789" t="s">
        <v>3496</v>
      </c>
      <c r="L1197" s="804">
        <v>3</v>
      </c>
      <c r="M1197" s="805">
        <v>45870</v>
      </c>
      <c r="N1197" s="805">
        <v>46234</v>
      </c>
      <c r="O1197" s="791">
        <f t="shared" si="39"/>
        <v>52</v>
      </c>
      <c r="P1197" s="790">
        <v>0</v>
      </c>
      <c r="Q1197" s="789" t="s">
        <v>1170</v>
      </c>
      <c r="R1197" s="95">
        <f t="shared" si="40"/>
        <v>0</v>
      </c>
      <c r="S1197" s="794" t="str">
        <f t="array" aca="1" ref="S1197" ca="1">IF(ISNUMBER(R1197),IF(R1197=100%,"CUMPLIDA",IF(AND(ISNUMBER(N1197),ISNUMBER(INDIRECT("FECHA_"&amp;$B1197,1))), IF(N1197&lt;=INDIRECT("FECHA_"&amp;$B1197,1),"INCUMPLIDA","PROCESO"), "VERIFICAR FECHA")),"SIN VALOR AVANCE")</f>
        <v>PROCESO</v>
      </c>
    </row>
    <row r="1198" spans="1:19" ht="120.75">
      <c r="A1198" s="846" t="s">
        <v>19</v>
      </c>
      <c r="B1198" s="785" t="s">
        <v>13</v>
      </c>
      <c r="C1198" s="405"/>
      <c r="D1198" s="405"/>
      <c r="E1198" s="801"/>
      <c r="F1198" s="802"/>
      <c r="G1198" s="797"/>
      <c r="H1198" s="797"/>
      <c r="I1198" s="803" t="s">
        <v>3497</v>
      </c>
      <c r="J1198" s="789" t="s">
        <v>3498</v>
      </c>
      <c r="K1198" s="789" t="s">
        <v>3499</v>
      </c>
      <c r="L1198" s="804">
        <v>1</v>
      </c>
      <c r="M1198" s="805">
        <v>45870</v>
      </c>
      <c r="N1198" s="805">
        <v>45991</v>
      </c>
      <c r="O1198" s="791">
        <f t="shared" si="39"/>
        <v>17.285714285714285</v>
      </c>
      <c r="P1198" s="790">
        <v>1</v>
      </c>
      <c r="Q1198" s="789" t="s">
        <v>3500</v>
      </c>
      <c r="R1198" s="95">
        <f t="shared" si="40"/>
        <v>1</v>
      </c>
      <c r="S1198" s="794" t="str">
        <f t="array" aca="1" ref="S1198" ca="1">IF(ISNUMBER(R1198),IF(R1198=100%,"CUMPLIDA",IF(AND(ISNUMBER(N1198),ISNUMBER(INDIRECT("FECHA_"&amp;$B1198,1))), IF(N1198&lt;=INDIRECT("FECHA_"&amp;$B1198,1),"INCUMPLIDA","PROCESO"), "VERIFICAR FECHA")),"SIN VALOR AVANCE")</f>
        <v>CUMPLIDA</v>
      </c>
    </row>
    <row r="1199" spans="1:19" ht="105.75" customHeight="1">
      <c r="A1199" s="846" t="s">
        <v>19</v>
      </c>
      <c r="B1199" s="785" t="s">
        <v>13</v>
      </c>
      <c r="C1199" s="405"/>
      <c r="D1199" s="405"/>
      <c r="E1199" s="801"/>
      <c r="F1199" s="802"/>
      <c r="G1199" s="800"/>
      <c r="H1199" s="800"/>
      <c r="I1199" s="803" t="s">
        <v>3501</v>
      </c>
      <c r="J1199" s="789" t="s">
        <v>3502</v>
      </c>
      <c r="K1199" s="789" t="s">
        <v>3503</v>
      </c>
      <c r="L1199" s="804">
        <v>1</v>
      </c>
      <c r="M1199" s="805">
        <v>45870</v>
      </c>
      <c r="N1199" s="805">
        <v>45930</v>
      </c>
      <c r="O1199" s="791">
        <f t="shared" si="39"/>
        <v>8.5714285714285712</v>
      </c>
      <c r="P1199" s="790">
        <v>1</v>
      </c>
      <c r="Q1199" s="789" t="s">
        <v>1170</v>
      </c>
      <c r="R1199" s="95">
        <f t="shared" si="40"/>
        <v>1</v>
      </c>
      <c r="S1199" s="794" t="str">
        <f t="array" aca="1" ref="S1199" ca="1">IF(ISNUMBER(R1199),IF(R1199=100%,"CUMPLIDA",IF(AND(ISNUMBER(N1199),ISNUMBER(INDIRECT("FECHA_"&amp;$B1199,1))), IF(N1199&lt;=INDIRECT("FECHA_"&amp;$B1199,1),"INCUMPLIDA","PROCESO"), "VERIFICAR FECHA")),"SIN VALOR AVANCE")</f>
        <v>CUMPLIDA</v>
      </c>
    </row>
    <row r="1200" spans="1:19" ht="180.75">
      <c r="A1200" s="846" t="s">
        <v>19</v>
      </c>
      <c r="B1200" s="785" t="s">
        <v>13</v>
      </c>
      <c r="C1200" s="405" t="s">
        <v>1416</v>
      </c>
      <c r="D1200" s="405" t="s">
        <v>1438</v>
      </c>
      <c r="E1200" s="801" t="s">
        <v>3504</v>
      </c>
      <c r="F1200" s="802" t="s">
        <v>1454</v>
      </c>
      <c r="G1200" s="788"/>
      <c r="H1200" s="788" t="s">
        <v>3505</v>
      </c>
      <c r="I1200" s="801" t="s">
        <v>3491</v>
      </c>
      <c r="J1200" s="789" t="s">
        <v>3492</v>
      </c>
      <c r="K1200" s="789" t="s">
        <v>3493</v>
      </c>
      <c r="L1200" s="804">
        <v>20</v>
      </c>
      <c r="M1200" s="805">
        <v>45870</v>
      </c>
      <c r="N1200" s="805">
        <v>46234</v>
      </c>
      <c r="O1200" s="791">
        <f t="shared" si="39"/>
        <v>52</v>
      </c>
      <c r="P1200" s="790">
        <v>5</v>
      </c>
      <c r="Q1200" s="789" t="s">
        <v>3494</v>
      </c>
      <c r="R1200" s="95">
        <f t="shared" si="40"/>
        <v>0.25</v>
      </c>
      <c r="S1200" s="794" t="str">
        <f t="array" aca="1" ref="S1200" ca="1">IF(ISNUMBER(R1200),IF(R1200=100%,"CUMPLIDA",IF(AND(ISNUMBER(N1200),ISNUMBER(INDIRECT("FECHA_"&amp;$B1200,1))), IF(N1200&lt;=INDIRECT("FECHA_"&amp;$B1200,1),"INCUMPLIDA","PROCESO"), "VERIFICAR FECHA")),"SIN VALOR AVANCE")</f>
        <v>PROCESO</v>
      </c>
    </row>
    <row r="1201" spans="1:19" ht="180.75" customHeight="1">
      <c r="A1201" s="846" t="s">
        <v>19</v>
      </c>
      <c r="B1201" s="785" t="s">
        <v>13</v>
      </c>
      <c r="C1201" s="405"/>
      <c r="D1201" s="405"/>
      <c r="E1201" s="801"/>
      <c r="F1201" s="802"/>
      <c r="G1201" s="797"/>
      <c r="H1201" s="797"/>
      <c r="I1201" s="801"/>
      <c r="J1201" s="789" t="s">
        <v>3495</v>
      </c>
      <c r="K1201" s="789" t="s">
        <v>3506</v>
      </c>
      <c r="L1201" s="804">
        <v>3</v>
      </c>
      <c r="M1201" s="805">
        <v>45870</v>
      </c>
      <c r="N1201" s="805">
        <v>46234</v>
      </c>
      <c r="O1201" s="791">
        <f t="shared" si="39"/>
        <v>52</v>
      </c>
      <c r="P1201" s="790">
        <v>0</v>
      </c>
      <c r="Q1201" s="789" t="s">
        <v>1170</v>
      </c>
      <c r="R1201" s="95">
        <f t="shared" si="40"/>
        <v>0</v>
      </c>
      <c r="S1201" s="794" t="str">
        <f t="array" aca="1" ref="S1201" ca="1">IF(ISNUMBER(R1201),IF(R1201=100%,"CUMPLIDA",IF(AND(ISNUMBER(N1201),ISNUMBER(INDIRECT("FECHA_"&amp;$B1201,1))), IF(N1201&lt;=INDIRECT("FECHA_"&amp;$B1201,1),"INCUMPLIDA","PROCESO"), "VERIFICAR FECHA")),"SIN VALOR AVANCE")</f>
        <v>PROCESO</v>
      </c>
    </row>
    <row r="1202" spans="1:19" ht="120.75">
      <c r="A1202" s="846" t="s">
        <v>19</v>
      </c>
      <c r="B1202" s="785" t="s">
        <v>13</v>
      </c>
      <c r="C1202" s="405"/>
      <c r="D1202" s="405"/>
      <c r="E1202" s="801"/>
      <c r="F1202" s="802"/>
      <c r="G1202" s="797"/>
      <c r="H1202" s="797"/>
      <c r="I1202" s="803" t="s">
        <v>3497</v>
      </c>
      <c r="J1202" s="789" t="s">
        <v>3498</v>
      </c>
      <c r="K1202" s="789" t="s">
        <v>3499</v>
      </c>
      <c r="L1202" s="804">
        <v>1</v>
      </c>
      <c r="M1202" s="805">
        <v>45870</v>
      </c>
      <c r="N1202" s="805">
        <v>45991</v>
      </c>
      <c r="O1202" s="791">
        <f t="shared" si="39"/>
        <v>17.285714285714285</v>
      </c>
      <c r="P1202" s="790">
        <v>1</v>
      </c>
      <c r="Q1202" s="789" t="s">
        <v>3500</v>
      </c>
      <c r="R1202" s="95">
        <f t="shared" si="40"/>
        <v>1</v>
      </c>
      <c r="S1202" s="794" t="str">
        <f t="array" aca="1" ref="S1202" ca="1">IF(ISNUMBER(R1202),IF(R1202=100%,"CUMPLIDA",IF(AND(ISNUMBER(N1202),ISNUMBER(INDIRECT("FECHA_"&amp;$B1202,1))), IF(N1202&lt;=INDIRECT("FECHA_"&amp;$B1202,1),"INCUMPLIDA","PROCESO"), "VERIFICAR FECHA")),"SIN VALOR AVANCE")</f>
        <v>CUMPLIDA</v>
      </c>
    </row>
    <row r="1203" spans="1:19" ht="90">
      <c r="A1203" s="846" t="s">
        <v>19</v>
      </c>
      <c r="B1203" s="785" t="s">
        <v>13</v>
      </c>
      <c r="C1203" s="405"/>
      <c r="D1203" s="405"/>
      <c r="E1203" s="801"/>
      <c r="F1203" s="802"/>
      <c r="G1203" s="800"/>
      <c r="H1203" s="800"/>
      <c r="I1203" s="803" t="s">
        <v>3501</v>
      </c>
      <c r="J1203" s="789" t="s">
        <v>3502</v>
      </c>
      <c r="K1203" s="789" t="s">
        <v>3503</v>
      </c>
      <c r="L1203" s="804">
        <v>1</v>
      </c>
      <c r="M1203" s="805">
        <v>45870</v>
      </c>
      <c r="N1203" s="805">
        <v>45930</v>
      </c>
      <c r="O1203" s="791">
        <f t="shared" si="39"/>
        <v>8.5714285714285712</v>
      </c>
      <c r="P1203" s="790">
        <v>1</v>
      </c>
      <c r="Q1203" s="789" t="s">
        <v>1170</v>
      </c>
      <c r="R1203" s="95">
        <f t="shared" si="40"/>
        <v>1</v>
      </c>
      <c r="S1203" s="794" t="str">
        <f t="array" aca="1" ref="S1203" ca="1">IF(ISNUMBER(R1203),IF(R1203=100%,"CUMPLIDA",IF(AND(ISNUMBER(N1203),ISNUMBER(INDIRECT("FECHA_"&amp;$B1203,1))), IF(N1203&lt;=INDIRECT("FECHA_"&amp;$B1203,1),"INCUMPLIDA","PROCESO"), "VERIFICAR FECHA")),"SIN VALOR AVANCE")</f>
        <v>CUMPLIDA</v>
      </c>
    </row>
    <row r="1204" spans="1:19" ht="105.75">
      <c r="A1204" s="846" t="s">
        <v>19</v>
      </c>
      <c r="B1204" s="785" t="s">
        <v>13</v>
      </c>
      <c r="C1204" s="405" t="s">
        <v>1416</v>
      </c>
      <c r="D1204" s="405" t="s">
        <v>1417</v>
      </c>
      <c r="E1204" s="801" t="s">
        <v>3507</v>
      </c>
      <c r="F1204" s="802" t="s">
        <v>1454</v>
      </c>
      <c r="G1204" s="788"/>
      <c r="H1204" s="788" t="s">
        <v>3508</v>
      </c>
      <c r="I1204" s="803" t="s">
        <v>3509</v>
      </c>
      <c r="J1204" s="789" t="s">
        <v>3510</v>
      </c>
      <c r="K1204" s="789" t="s">
        <v>3503</v>
      </c>
      <c r="L1204" s="804">
        <v>1</v>
      </c>
      <c r="M1204" s="805">
        <v>45870</v>
      </c>
      <c r="N1204" s="805">
        <v>45930</v>
      </c>
      <c r="O1204" s="791">
        <f t="shared" si="39"/>
        <v>8.5714285714285712</v>
      </c>
      <c r="P1204" s="790">
        <v>1</v>
      </c>
      <c r="Q1204" s="789" t="s">
        <v>3511</v>
      </c>
      <c r="R1204" s="95">
        <f t="shared" si="40"/>
        <v>1</v>
      </c>
      <c r="S1204" s="794" t="str">
        <f t="array" aca="1" ref="S1204" ca="1">IF(ISNUMBER(R1204),IF(R1204=100%,"CUMPLIDA",IF(AND(ISNUMBER(N1204),ISNUMBER(INDIRECT("FECHA_"&amp;$B1204,1))), IF(N1204&lt;=INDIRECT("FECHA_"&amp;$B1204,1),"INCUMPLIDA","PROCESO"), "VERIFICAR FECHA")),"SIN VALOR AVANCE")</f>
        <v>CUMPLIDA</v>
      </c>
    </row>
    <row r="1205" spans="1:19" ht="105">
      <c r="A1205" s="846" t="s">
        <v>19</v>
      </c>
      <c r="B1205" s="785" t="s">
        <v>13</v>
      </c>
      <c r="C1205" s="405"/>
      <c r="D1205" s="405"/>
      <c r="E1205" s="801"/>
      <c r="F1205" s="802"/>
      <c r="G1205" s="800"/>
      <c r="H1205" s="800"/>
      <c r="I1205" s="803" t="s">
        <v>3512</v>
      </c>
      <c r="J1205" s="789" t="s">
        <v>3513</v>
      </c>
      <c r="K1205" s="789" t="s">
        <v>3514</v>
      </c>
      <c r="L1205" s="804">
        <v>12</v>
      </c>
      <c r="M1205" s="805">
        <v>45870</v>
      </c>
      <c r="N1205" s="805">
        <v>46234</v>
      </c>
      <c r="O1205" s="791">
        <f t="shared" si="39"/>
        <v>52</v>
      </c>
      <c r="P1205" s="790">
        <v>5</v>
      </c>
      <c r="Q1205" s="789" t="s">
        <v>3515</v>
      </c>
      <c r="R1205" s="95">
        <f t="shared" si="40"/>
        <v>0.41666666666666669</v>
      </c>
      <c r="S1205" s="794" t="str">
        <f t="array" aca="1" ref="S1205" ca="1">IF(ISNUMBER(R1205),IF(R1205=100%,"CUMPLIDA",IF(AND(ISNUMBER(N1205),ISNUMBER(INDIRECT("FECHA_"&amp;$B1205,1))), IF(N1205&lt;=INDIRECT("FECHA_"&amp;$B1205,1),"INCUMPLIDA","PROCESO"), "VERIFICAR FECHA")),"SIN VALOR AVANCE")</f>
        <v>PROCESO</v>
      </c>
    </row>
    <row r="1206" spans="1:19" ht="90" customHeight="1">
      <c r="A1206" s="846" t="s">
        <v>19</v>
      </c>
      <c r="B1206" s="785" t="s">
        <v>13</v>
      </c>
      <c r="C1206" s="405" t="s">
        <v>1416</v>
      </c>
      <c r="D1206" s="405" t="s">
        <v>1417</v>
      </c>
      <c r="E1206" s="801" t="s">
        <v>3516</v>
      </c>
      <c r="F1206" s="802" t="s">
        <v>1454</v>
      </c>
      <c r="G1206" s="788"/>
      <c r="H1206" s="788" t="s">
        <v>3517</v>
      </c>
      <c r="I1206" s="801" t="s">
        <v>3491</v>
      </c>
      <c r="J1206" s="789" t="s">
        <v>3492</v>
      </c>
      <c r="K1206" s="789" t="s">
        <v>3493</v>
      </c>
      <c r="L1206" s="804">
        <v>20</v>
      </c>
      <c r="M1206" s="805">
        <v>45870</v>
      </c>
      <c r="N1206" s="805">
        <v>46234</v>
      </c>
      <c r="O1206" s="791">
        <f t="shared" si="39"/>
        <v>52</v>
      </c>
      <c r="P1206" s="790">
        <v>5</v>
      </c>
      <c r="Q1206" s="789" t="s">
        <v>3494</v>
      </c>
      <c r="R1206" s="95">
        <f t="shared" si="40"/>
        <v>0.25</v>
      </c>
      <c r="S1206" s="794" t="str">
        <f t="array" aca="1" ref="S1206" ca="1">IF(ISNUMBER(R1206),IF(R1206=100%,"CUMPLIDA",IF(AND(ISNUMBER(N1206),ISNUMBER(INDIRECT("FECHA_"&amp;$B1206,1))), IF(N1206&lt;=INDIRECT("FECHA_"&amp;$B1206,1),"INCUMPLIDA","PROCESO"), "VERIFICAR FECHA")),"SIN VALOR AVANCE")</f>
        <v>PROCESO</v>
      </c>
    </row>
    <row r="1207" spans="1:19" ht="60.75">
      <c r="A1207" s="846" t="s">
        <v>19</v>
      </c>
      <c r="B1207" s="785" t="s">
        <v>13</v>
      </c>
      <c r="C1207" s="405"/>
      <c r="D1207" s="405"/>
      <c r="E1207" s="801"/>
      <c r="F1207" s="802"/>
      <c r="G1207" s="797"/>
      <c r="H1207" s="797"/>
      <c r="I1207" s="801"/>
      <c r="J1207" s="789" t="s">
        <v>3495</v>
      </c>
      <c r="K1207" s="789" t="s">
        <v>3506</v>
      </c>
      <c r="L1207" s="804">
        <v>3</v>
      </c>
      <c r="M1207" s="805">
        <v>45870</v>
      </c>
      <c r="N1207" s="805">
        <v>46234</v>
      </c>
      <c r="O1207" s="791">
        <f t="shared" si="39"/>
        <v>52</v>
      </c>
      <c r="P1207" s="790">
        <v>0</v>
      </c>
      <c r="Q1207" s="789" t="s">
        <v>1170</v>
      </c>
      <c r="R1207" s="95">
        <f t="shared" si="40"/>
        <v>0</v>
      </c>
      <c r="S1207" s="794" t="str">
        <f t="array" aca="1" ref="S1207" ca="1">IF(ISNUMBER(R1207),IF(R1207=100%,"CUMPLIDA",IF(AND(ISNUMBER(N1207),ISNUMBER(INDIRECT("FECHA_"&amp;$B1207,1))), IF(N1207&lt;=INDIRECT("FECHA_"&amp;$B1207,1),"INCUMPLIDA","PROCESO"), "VERIFICAR FECHA")),"SIN VALOR AVANCE")</f>
        <v>PROCESO</v>
      </c>
    </row>
    <row r="1208" spans="1:19" ht="120.75">
      <c r="A1208" s="846" t="s">
        <v>19</v>
      </c>
      <c r="B1208" s="785" t="s">
        <v>13</v>
      </c>
      <c r="C1208" s="405"/>
      <c r="D1208" s="405"/>
      <c r="E1208" s="801"/>
      <c r="F1208" s="802"/>
      <c r="G1208" s="797"/>
      <c r="H1208" s="797"/>
      <c r="I1208" s="803" t="s">
        <v>3497</v>
      </c>
      <c r="J1208" s="789" t="s">
        <v>3498</v>
      </c>
      <c r="K1208" s="789" t="s">
        <v>3499</v>
      </c>
      <c r="L1208" s="804">
        <v>1</v>
      </c>
      <c r="M1208" s="805">
        <v>45870</v>
      </c>
      <c r="N1208" s="805">
        <v>45991</v>
      </c>
      <c r="O1208" s="791">
        <f t="shared" si="39"/>
        <v>17.285714285714285</v>
      </c>
      <c r="P1208" s="790">
        <v>1</v>
      </c>
      <c r="Q1208" s="789" t="s">
        <v>3500</v>
      </c>
      <c r="R1208" s="95">
        <f t="shared" si="40"/>
        <v>1</v>
      </c>
      <c r="S1208" s="794" t="str">
        <f t="array" aca="1" ref="S1208" ca="1">IF(ISNUMBER(R1208),IF(R1208=100%,"CUMPLIDA",IF(AND(ISNUMBER(N1208),ISNUMBER(INDIRECT("FECHA_"&amp;$B1208,1))), IF(N1208&lt;=INDIRECT("FECHA_"&amp;$B1208,1),"INCUMPLIDA","PROCESO"), "VERIFICAR FECHA")),"SIN VALOR AVANCE")</f>
        <v>CUMPLIDA</v>
      </c>
    </row>
    <row r="1209" spans="1:19" ht="75.75" customHeight="1">
      <c r="A1209" s="846" t="s">
        <v>19</v>
      </c>
      <c r="B1209" s="785" t="s">
        <v>13</v>
      </c>
      <c r="C1209" s="405"/>
      <c r="D1209" s="405"/>
      <c r="E1209" s="801"/>
      <c r="F1209" s="802"/>
      <c r="G1209" s="797"/>
      <c r="H1209" s="797"/>
      <c r="I1209" s="801" t="s">
        <v>3518</v>
      </c>
      <c r="J1209" s="789" t="s">
        <v>3502</v>
      </c>
      <c r="K1209" s="789" t="s">
        <v>3503</v>
      </c>
      <c r="L1209" s="804">
        <v>1</v>
      </c>
      <c r="M1209" s="805">
        <v>45870</v>
      </c>
      <c r="N1209" s="805">
        <v>45930</v>
      </c>
      <c r="O1209" s="791">
        <f t="shared" si="39"/>
        <v>8.5714285714285712</v>
      </c>
      <c r="P1209" s="790">
        <v>1</v>
      </c>
      <c r="Q1209" s="789" t="s">
        <v>1170</v>
      </c>
      <c r="R1209" s="95">
        <f t="shared" si="40"/>
        <v>1</v>
      </c>
      <c r="S1209" s="794" t="str">
        <f t="array" aca="1" ref="S1209" ca="1">IF(ISNUMBER(R1209),IF(R1209=100%,"CUMPLIDA",IF(AND(ISNUMBER(N1209),ISNUMBER(INDIRECT("FECHA_"&amp;$B1209,1))), IF(N1209&lt;=INDIRECT("FECHA_"&amp;$B1209,1),"INCUMPLIDA","PROCESO"), "VERIFICAR FECHA")),"SIN VALOR AVANCE")</f>
        <v>CUMPLIDA</v>
      </c>
    </row>
    <row r="1210" spans="1:19" ht="60.75">
      <c r="A1210" s="846" t="s">
        <v>19</v>
      </c>
      <c r="B1210" s="785" t="s">
        <v>13</v>
      </c>
      <c r="C1210" s="405"/>
      <c r="D1210" s="405"/>
      <c r="E1210" s="801"/>
      <c r="F1210" s="802"/>
      <c r="G1210" s="800"/>
      <c r="H1210" s="800"/>
      <c r="I1210" s="801"/>
      <c r="J1210" s="789" t="s">
        <v>3519</v>
      </c>
      <c r="K1210" s="789" t="s">
        <v>3503</v>
      </c>
      <c r="L1210" s="804">
        <v>1</v>
      </c>
      <c r="M1210" s="805">
        <v>45870</v>
      </c>
      <c r="N1210" s="805">
        <v>45930</v>
      </c>
      <c r="O1210" s="791">
        <f t="shared" si="39"/>
        <v>8.5714285714285712</v>
      </c>
      <c r="P1210" s="790">
        <v>1</v>
      </c>
      <c r="Q1210" s="789" t="s">
        <v>1170</v>
      </c>
      <c r="R1210" s="95">
        <f t="shared" si="40"/>
        <v>1</v>
      </c>
      <c r="S1210" s="794" t="str">
        <f t="array" aca="1" ref="S1210" ca="1">IF(ISNUMBER(R1210),IF(R1210=100%,"CUMPLIDA",IF(AND(ISNUMBER(N1210),ISNUMBER(INDIRECT("FECHA_"&amp;$B1210,1))), IF(N1210&lt;=INDIRECT("FECHA_"&amp;$B1210,1),"INCUMPLIDA","PROCESO"), "VERIFICAR FECHA")),"SIN VALOR AVANCE")</f>
        <v>CUMPLIDA</v>
      </c>
    </row>
    <row r="1211" spans="1:19" ht="90">
      <c r="A1211" s="846" t="s">
        <v>19</v>
      </c>
      <c r="B1211" s="785" t="s">
        <v>13</v>
      </c>
      <c r="C1211" s="405" t="s">
        <v>1416</v>
      </c>
      <c r="D1211" s="405" t="s">
        <v>1417</v>
      </c>
      <c r="E1211" s="801" t="s">
        <v>3520</v>
      </c>
      <c r="F1211" s="802" t="s">
        <v>1454</v>
      </c>
      <c r="G1211" s="788"/>
      <c r="H1211" s="788" t="s">
        <v>3521</v>
      </c>
      <c r="I1211" s="803" t="s">
        <v>3522</v>
      </c>
      <c r="J1211" s="789" t="s">
        <v>3523</v>
      </c>
      <c r="K1211" s="789" t="s">
        <v>3503</v>
      </c>
      <c r="L1211" s="804">
        <v>1</v>
      </c>
      <c r="M1211" s="805">
        <v>45931</v>
      </c>
      <c r="N1211" s="805">
        <v>46022</v>
      </c>
      <c r="O1211" s="791">
        <f t="shared" si="39"/>
        <v>13</v>
      </c>
      <c r="P1211" s="790">
        <v>1</v>
      </c>
      <c r="Q1211" s="789" t="s">
        <v>1170</v>
      </c>
      <c r="R1211" s="95">
        <f t="shared" si="40"/>
        <v>1</v>
      </c>
      <c r="S1211" s="794" t="str">
        <f t="array" aca="1" ref="S1211" ca="1">IF(ISNUMBER(R1211),IF(R1211=100%,"CUMPLIDA",IF(AND(ISNUMBER(N1211),ISNUMBER(INDIRECT("FECHA_"&amp;$B1211,1))), IF(N1211&lt;=INDIRECT("FECHA_"&amp;$B1211,1),"INCUMPLIDA","PROCESO"), "VERIFICAR FECHA")),"SIN VALOR AVANCE")</f>
        <v>CUMPLIDA</v>
      </c>
    </row>
    <row r="1212" spans="1:19" ht="105">
      <c r="A1212" s="846" t="s">
        <v>19</v>
      </c>
      <c r="B1212" s="785" t="s">
        <v>13</v>
      </c>
      <c r="C1212" s="405"/>
      <c r="D1212" s="405"/>
      <c r="E1212" s="801"/>
      <c r="F1212" s="802"/>
      <c r="G1212" s="797"/>
      <c r="H1212" s="797"/>
      <c r="I1212" s="803" t="s">
        <v>3524</v>
      </c>
      <c r="J1212" s="789" t="s">
        <v>3525</v>
      </c>
      <c r="K1212" s="789" t="s">
        <v>3526</v>
      </c>
      <c r="L1212" s="804">
        <v>6</v>
      </c>
      <c r="M1212" s="805">
        <v>45931</v>
      </c>
      <c r="N1212" s="805">
        <v>46660</v>
      </c>
      <c r="O1212" s="791">
        <f t="shared" si="39"/>
        <v>104.14285714285714</v>
      </c>
      <c r="P1212" s="790">
        <v>0</v>
      </c>
      <c r="Q1212" s="789" t="s">
        <v>3527</v>
      </c>
      <c r="R1212" s="95">
        <f t="shared" si="40"/>
        <v>0</v>
      </c>
      <c r="S1212" s="794" t="str">
        <f t="array" aca="1" ref="S1212" ca="1">IF(ISNUMBER(R1212),IF(R1212=100%,"CUMPLIDA",IF(AND(ISNUMBER(N1212),ISNUMBER(INDIRECT("FECHA_"&amp;$B1212,1))), IF(N1212&lt;=INDIRECT("FECHA_"&amp;$B1212,1),"INCUMPLIDA","PROCESO"), "VERIFICAR FECHA")),"SIN VALOR AVANCE")</f>
        <v>PROCESO</v>
      </c>
    </row>
    <row r="1213" spans="1:19" ht="120.75">
      <c r="A1213" s="846" t="s">
        <v>19</v>
      </c>
      <c r="B1213" s="785" t="s">
        <v>13</v>
      </c>
      <c r="C1213" s="405"/>
      <c r="D1213" s="405"/>
      <c r="E1213" s="801"/>
      <c r="F1213" s="802"/>
      <c r="G1213" s="800"/>
      <c r="H1213" s="800"/>
      <c r="I1213" s="803" t="s">
        <v>3528</v>
      </c>
      <c r="J1213" s="789" t="s">
        <v>3529</v>
      </c>
      <c r="K1213" s="789" t="s">
        <v>3530</v>
      </c>
      <c r="L1213" s="804">
        <v>4</v>
      </c>
      <c r="M1213" s="805">
        <v>45870</v>
      </c>
      <c r="N1213" s="805">
        <v>46234</v>
      </c>
      <c r="O1213" s="791">
        <f t="shared" si="39"/>
        <v>52</v>
      </c>
      <c r="P1213" s="790">
        <v>1</v>
      </c>
      <c r="Q1213" s="789" t="s">
        <v>3531</v>
      </c>
      <c r="R1213" s="95">
        <f t="shared" si="40"/>
        <v>0.25</v>
      </c>
      <c r="S1213" s="794" t="str">
        <f t="array" aca="1" ref="S1213" ca="1">IF(ISNUMBER(R1213),IF(R1213=100%,"CUMPLIDA",IF(AND(ISNUMBER(N1213),ISNUMBER(INDIRECT("FECHA_"&amp;$B1213,1))), IF(N1213&lt;=INDIRECT("FECHA_"&amp;$B1213,1),"INCUMPLIDA","PROCESO"), "VERIFICAR FECHA")),"SIN VALOR AVANCE")</f>
        <v>PROCESO</v>
      </c>
    </row>
    <row r="1214" spans="1:19" ht="75.75" customHeight="1">
      <c r="A1214" s="846" t="s">
        <v>19</v>
      </c>
      <c r="B1214" s="785" t="s">
        <v>13</v>
      </c>
      <c r="C1214" s="400" t="s">
        <v>1403</v>
      </c>
      <c r="D1214" s="400" t="s">
        <v>1417</v>
      </c>
      <c r="E1214" s="788" t="s">
        <v>3532</v>
      </c>
      <c r="F1214" s="787" t="s">
        <v>1454</v>
      </c>
      <c r="G1214" s="788"/>
      <c r="H1214" s="788" t="s">
        <v>3533</v>
      </c>
      <c r="I1214" s="406" t="s">
        <v>3534</v>
      </c>
      <c r="J1214" s="789" t="s">
        <v>3535</v>
      </c>
      <c r="K1214" s="789" t="s">
        <v>3536</v>
      </c>
      <c r="L1214" s="790">
        <v>4</v>
      </c>
      <c r="M1214" s="805">
        <v>46082</v>
      </c>
      <c r="N1214" s="805">
        <v>46446</v>
      </c>
      <c r="O1214" s="791">
        <f t="shared" si="39"/>
        <v>52</v>
      </c>
      <c r="P1214" s="790">
        <v>0</v>
      </c>
      <c r="Q1214" s="789" t="s">
        <v>3537</v>
      </c>
      <c r="R1214" s="95">
        <f t="shared" si="40"/>
        <v>0</v>
      </c>
      <c r="S1214" s="794" t="str">
        <f t="array" aca="1" ref="S1214" ca="1">IF(ISNUMBER(R1214),IF(R1214=100%,"CUMPLIDA",IF(AND(ISNUMBER(N1214),ISNUMBER(INDIRECT("FECHA_"&amp;$B1214,1))), IF(N1214&lt;=INDIRECT("FECHA_"&amp;$B1214,1),"INCUMPLIDA","PROCESO"), "VERIFICAR FECHA")),"SIN VALOR AVANCE")</f>
        <v>PROCESO</v>
      </c>
    </row>
    <row r="1215" spans="1:19" ht="120">
      <c r="A1215" s="846" t="s">
        <v>19</v>
      </c>
      <c r="B1215" s="785" t="s">
        <v>13</v>
      </c>
      <c r="C1215" s="401"/>
      <c r="D1215" s="401" t="s">
        <v>1417</v>
      </c>
      <c r="E1215" s="797"/>
      <c r="F1215" s="796"/>
      <c r="G1215" s="797"/>
      <c r="H1215" s="797"/>
      <c r="I1215" s="408"/>
      <c r="J1215" s="789" t="s">
        <v>3538</v>
      </c>
      <c r="K1215" s="789" t="s">
        <v>3539</v>
      </c>
      <c r="L1215" s="790">
        <v>4</v>
      </c>
      <c r="M1215" s="805">
        <v>46082</v>
      </c>
      <c r="N1215" s="805">
        <v>46446</v>
      </c>
      <c r="O1215" s="791">
        <f t="shared" si="39"/>
        <v>52</v>
      </c>
      <c r="P1215" s="790">
        <v>0</v>
      </c>
      <c r="Q1215" s="789" t="s">
        <v>3537</v>
      </c>
      <c r="R1215" s="95">
        <f t="shared" si="40"/>
        <v>0</v>
      </c>
      <c r="S1215" s="794" t="str">
        <f t="array" aca="1" ref="S1215" ca="1">IF(ISNUMBER(R1215),IF(R1215=100%,"CUMPLIDA",IF(AND(ISNUMBER(N1215),ISNUMBER(INDIRECT("FECHA_"&amp;$B1215,1))), IF(N1215&lt;=INDIRECT("FECHA_"&amp;$B1215,1),"INCUMPLIDA","PROCESO"), "VERIFICAR FECHA")),"SIN VALOR AVANCE")</f>
        <v>PROCESO</v>
      </c>
    </row>
    <row r="1216" spans="1:19" ht="75.75">
      <c r="A1216" s="846" t="s">
        <v>19</v>
      </c>
      <c r="B1216" s="785" t="s">
        <v>13</v>
      </c>
      <c r="C1216" s="401"/>
      <c r="D1216" s="401" t="s">
        <v>1417</v>
      </c>
      <c r="E1216" s="797"/>
      <c r="F1216" s="796"/>
      <c r="G1216" s="797"/>
      <c r="H1216" s="797"/>
      <c r="I1216" s="406" t="s">
        <v>3540</v>
      </c>
      <c r="J1216" s="789" t="s">
        <v>3541</v>
      </c>
      <c r="K1216" s="789" t="s">
        <v>3542</v>
      </c>
      <c r="L1216" s="790">
        <v>2</v>
      </c>
      <c r="M1216" s="805">
        <v>46082</v>
      </c>
      <c r="N1216" s="805">
        <v>46446</v>
      </c>
      <c r="O1216" s="791">
        <f t="shared" si="39"/>
        <v>52</v>
      </c>
      <c r="P1216" s="790">
        <v>0</v>
      </c>
      <c r="Q1216" s="789" t="s">
        <v>3537</v>
      </c>
      <c r="R1216" s="95">
        <f t="shared" si="40"/>
        <v>0</v>
      </c>
      <c r="S1216" s="794" t="str">
        <f t="array" aca="1" ref="S1216" ca="1">IF(ISNUMBER(R1216),IF(R1216=100%,"CUMPLIDA",IF(AND(ISNUMBER(N1216),ISNUMBER(INDIRECT("FECHA_"&amp;$B1216,1))), IF(N1216&lt;=INDIRECT("FECHA_"&amp;$B1216,1),"INCUMPLIDA","PROCESO"), "VERIFICAR FECHA")),"SIN VALOR AVANCE")</f>
        <v>PROCESO</v>
      </c>
    </row>
    <row r="1217" spans="1:19" ht="135">
      <c r="A1217" s="846" t="s">
        <v>19</v>
      </c>
      <c r="B1217" s="785" t="s">
        <v>13</v>
      </c>
      <c r="C1217" s="401"/>
      <c r="D1217" s="401" t="s">
        <v>1417</v>
      </c>
      <c r="E1217" s="797"/>
      <c r="F1217" s="796"/>
      <c r="G1217" s="797"/>
      <c r="H1217" s="797"/>
      <c r="I1217" s="408"/>
      <c r="J1217" s="789" t="s">
        <v>3543</v>
      </c>
      <c r="K1217" s="789" t="s">
        <v>3544</v>
      </c>
      <c r="L1217" s="790">
        <v>2</v>
      </c>
      <c r="M1217" s="805">
        <v>46082</v>
      </c>
      <c r="N1217" s="805">
        <v>46446</v>
      </c>
      <c r="O1217" s="791">
        <f t="shared" si="39"/>
        <v>52</v>
      </c>
      <c r="P1217" s="790">
        <v>0</v>
      </c>
      <c r="Q1217" s="789" t="s">
        <v>3537</v>
      </c>
      <c r="R1217" s="95">
        <f t="shared" si="40"/>
        <v>0</v>
      </c>
      <c r="S1217" s="794" t="str">
        <f t="array" aca="1" ref="S1217" ca="1">IF(ISNUMBER(R1217),IF(R1217=100%,"CUMPLIDA",IF(AND(ISNUMBER(N1217),ISNUMBER(INDIRECT("FECHA_"&amp;$B1217,1))), IF(N1217&lt;=INDIRECT("FECHA_"&amp;$B1217,1),"INCUMPLIDA","PROCESO"), "VERIFICAR FECHA")),"SIN VALOR AVANCE")</f>
        <v>PROCESO</v>
      </c>
    </row>
    <row r="1218" spans="1:19" ht="60">
      <c r="A1218" s="846" t="s">
        <v>19</v>
      </c>
      <c r="B1218" s="785" t="s">
        <v>13</v>
      </c>
      <c r="C1218" s="402"/>
      <c r="D1218" s="402" t="s">
        <v>1417</v>
      </c>
      <c r="E1218" s="800"/>
      <c r="F1218" s="799"/>
      <c r="G1218" s="800"/>
      <c r="H1218" s="800"/>
      <c r="I1218" s="803" t="s">
        <v>3545</v>
      </c>
      <c r="J1218" s="789" t="s">
        <v>3546</v>
      </c>
      <c r="K1218" s="789" t="s">
        <v>3547</v>
      </c>
      <c r="L1218" s="790">
        <v>1</v>
      </c>
      <c r="M1218" s="805">
        <v>46054</v>
      </c>
      <c r="N1218" s="805">
        <v>46234</v>
      </c>
      <c r="O1218" s="791">
        <f t="shared" ref="O1218:O1281" si="41">(N1218-M1218)/7</f>
        <v>25.714285714285715</v>
      </c>
      <c r="P1218" s="790">
        <v>0</v>
      </c>
      <c r="Q1218" s="789" t="s">
        <v>3548</v>
      </c>
      <c r="R1218" s="95">
        <f t="shared" si="40"/>
        <v>0</v>
      </c>
      <c r="S1218" s="794" t="str">
        <f t="array" aca="1" ref="S1218" ca="1">IF(ISNUMBER(R1218),IF(R1218=100%,"CUMPLIDA",IF(AND(ISNUMBER(N1218),ISNUMBER(INDIRECT("FECHA_"&amp;$B1218,1))), IF(N1218&lt;=INDIRECT("FECHA_"&amp;$B1218,1),"INCUMPLIDA","PROCESO"), "VERIFICAR FECHA")),"SIN VALOR AVANCE")</f>
        <v>PROCESO</v>
      </c>
    </row>
    <row r="1219" spans="1:19" ht="75.75" customHeight="1">
      <c r="A1219" s="846" t="s">
        <v>19</v>
      </c>
      <c r="B1219" s="785" t="s">
        <v>13</v>
      </c>
      <c r="C1219" s="400" t="s">
        <v>1403</v>
      </c>
      <c r="D1219" s="400" t="s">
        <v>1417</v>
      </c>
      <c r="E1219" s="788" t="s">
        <v>3549</v>
      </c>
      <c r="F1219" s="787" t="s">
        <v>1454</v>
      </c>
      <c r="G1219" s="788"/>
      <c r="H1219" s="788" t="s">
        <v>3550</v>
      </c>
      <c r="I1219" s="406" t="s">
        <v>3534</v>
      </c>
      <c r="J1219" s="789" t="s">
        <v>3535</v>
      </c>
      <c r="K1219" s="789" t="s">
        <v>3536</v>
      </c>
      <c r="L1219" s="790">
        <v>4</v>
      </c>
      <c r="M1219" s="805">
        <v>46082</v>
      </c>
      <c r="N1219" s="805">
        <v>46446</v>
      </c>
      <c r="O1219" s="791">
        <f t="shared" si="41"/>
        <v>52</v>
      </c>
      <c r="P1219" s="790">
        <v>0</v>
      </c>
      <c r="Q1219" s="789" t="s">
        <v>3551</v>
      </c>
      <c r="R1219" s="95">
        <f t="shared" si="40"/>
        <v>0</v>
      </c>
      <c r="S1219" s="794" t="str">
        <f t="array" aca="1" ref="S1219" ca="1">IF(ISNUMBER(R1219),IF(R1219=100%,"CUMPLIDA",IF(AND(ISNUMBER(N1219),ISNUMBER(INDIRECT("FECHA_"&amp;$B1219,1))), IF(N1219&lt;=INDIRECT("FECHA_"&amp;$B1219,1),"INCUMPLIDA","PROCESO"), "VERIFICAR FECHA")),"SIN VALOR AVANCE")</f>
        <v>PROCESO</v>
      </c>
    </row>
    <row r="1220" spans="1:19" ht="120">
      <c r="A1220" s="846" t="s">
        <v>19</v>
      </c>
      <c r="B1220" s="785" t="s">
        <v>13</v>
      </c>
      <c r="C1220" s="401"/>
      <c r="D1220" s="401" t="s">
        <v>1417</v>
      </c>
      <c r="E1220" s="797"/>
      <c r="F1220" s="796"/>
      <c r="G1220" s="797"/>
      <c r="H1220" s="797"/>
      <c r="I1220" s="408"/>
      <c r="J1220" s="789" t="s">
        <v>3538</v>
      </c>
      <c r="K1220" s="789" t="s">
        <v>3539</v>
      </c>
      <c r="L1220" s="790">
        <v>4</v>
      </c>
      <c r="M1220" s="805">
        <v>46082</v>
      </c>
      <c r="N1220" s="805">
        <v>46446</v>
      </c>
      <c r="O1220" s="791">
        <f t="shared" si="41"/>
        <v>52</v>
      </c>
      <c r="P1220" s="790">
        <v>0</v>
      </c>
      <c r="Q1220" s="789" t="s">
        <v>3551</v>
      </c>
      <c r="R1220" s="95">
        <f t="shared" si="40"/>
        <v>0</v>
      </c>
      <c r="S1220" s="794" t="str">
        <f t="array" aca="1" ref="S1220" ca="1">IF(ISNUMBER(R1220),IF(R1220=100%,"CUMPLIDA",IF(AND(ISNUMBER(N1220),ISNUMBER(INDIRECT("FECHA_"&amp;$B1220,1))), IF(N1220&lt;=INDIRECT("FECHA_"&amp;$B1220,1),"INCUMPLIDA","PROCESO"), "VERIFICAR FECHA")),"SIN VALOR AVANCE")</f>
        <v>PROCESO</v>
      </c>
    </row>
    <row r="1221" spans="1:19" ht="75.75">
      <c r="A1221" s="846" t="s">
        <v>19</v>
      </c>
      <c r="B1221" s="785" t="s">
        <v>13</v>
      </c>
      <c r="C1221" s="401"/>
      <c r="D1221" s="401" t="s">
        <v>1417</v>
      </c>
      <c r="E1221" s="797"/>
      <c r="F1221" s="796"/>
      <c r="G1221" s="797"/>
      <c r="H1221" s="797"/>
      <c r="I1221" s="406" t="s">
        <v>3540</v>
      </c>
      <c r="J1221" s="789" t="s">
        <v>3541</v>
      </c>
      <c r="K1221" s="789" t="s">
        <v>3542</v>
      </c>
      <c r="L1221" s="790">
        <v>2</v>
      </c>
      <c r="M1221" s="805">
        <v>46082</v>
      </c>
      <c r="N1221" s="805">
        <v>46446</v>
      </c>
      <c r="O1221" s="791">
        <f t="shared" si="41"/>
        <v>52</v>
      </c>
      <c r="P1221" s="790">
        <v>0</v>
      </c>
      <c r="Q1221" s="789" t="s">
        <v>3551</v>
      </c>
      <c r="R1221" s="95">
        <f t="shared" si="40"/>
        <v>0</v>
      </c>
      <c r="S1221" s="794" t="str">
        <f t="array" aca="1" ref="S1221" ca="1">IF(ISNUMBER(R1221),IF(R1221=100%,"CUMPLIDA",IF(AND(ISNUMBER(N1221),ISNUMBER(INDIRECT("FECHA_"&amp;$B1221,1))), IF(N1221&lt;=INDIRECT("FECHA_"&amp;$B1221,1),"INCUMPLIDA","PROCESO"), "VERIFICAR FECHA")),"SIN VALOR AVANCE")</f>
        <v>PROCESO</v>
      </c>
    </row>
    <row r="1222" spans="1:19" ht="135">
      <c r="A1222" s="846" t="s">
        <v>19</v>
      </c>
      <c r="B1222" s="785" t="s">
        <v>13</v>
      </c>
      <c r="C1222" s="401"/>
      <c r="D1222" s="401" t="s">
        <v>1417</v>
      </c>
      <c r="E1222" s="797"/>
      <c r="F1222" s="796"/>
      <c r="G1222" s="797"/>
      <c r="H1222" s="797"/>
      <c r="I1222" s="408"/>
      <c r="J1222" s="789" t="s">
        <v>3543</v>
      </c>
      <c r="K1222" s="789" t="s">
        <v>3544</v>
      </c>
      <c r="L1222" s="790">
        <v>2</v>
      </c>
      <c r="M1222" s="805">
        <v>46082</v>
      </c>
      <c r="N1222" s="805">
        <v>46446</v>
      </c>
      <c r="O1222" s="791">
        <f t="shared" si="41"/>
        <v>52</v>
      </c>
      <c r="P1222" s="790">
        <v>0</v>
      </c>
      <c r="Q1222" s="789" t="s">
        <v>3551</v>
      </c>
      <c r="R1222" s="95">
        <f t="shared" si="40"/>
        <v>0</v>
      </c>
      <c r="S1222" s="794" t="str">
        <f t="array" aca="1" ref="S1222" ca="1">IF(ISNUMBER(R1222),IF(R1222=100%,"CUMPLIDA",IF(AND(ISNUMBER(N1222),ISNUMBER(INDIRECT("FECHA_"&amp;$B1222,1))), IF(N1222&lt;=INDIRECT("FECHA_"&amp;$B1222,1),"INCUMPLIDA","PROCESO"), "VERIFICAR FECHA")),"SIN VALOR AVANCE")</f>
        <v>PROCESO</v>
      </c>
    </row>
    <row r="1223" spans="1:19" ht="60">
      <c r="A1223" s="846" t="s">
        <v>19</v>
      </c>
      <c r="B1223" s="785" t="s">
        <v>13</v>
      </c>
      <c r="C1223" s="402"/>
      <c r="D1223" s="402" t="s">
        <v>1417</v>
      </c>
      <c r="E1223" s="800"/>
      <c r="F1223" s="799"/>
      <c r="G1223" s="800"/>
      <c r="H1223" s="800"/>
      <c r="I1223" s="803" t="s">
        <v>3545</v>
      </c>
      <c r="J1223" s="789" t="s">
        <v>3546</v>
      </c>
      <c r="K1223" s="789" t="s">
        <v>3547</v>
      </c>
      <c r="L1223" s="790">
        <v>1</v>
      </c>
      <c r="M1223" s="805">
        <v>46054</v>
      </c>
      <c r="N1223" s="805">
        <v>46234</v>
      </c>
      <c r="O1223" s="791">
        <f t="shared" si="41"/>
        <v>25.714285714285715</v>
      </c>
      <c r="P1223" s="790">
        <v>0</v>
      </c>
      <c r="Q1223" s="789" t="s">
        <v>3548</v>
      </c>
      <c r="R1223" s="95">
        <f t="shared" si="40"/>
        <v>0</v>
      </c>
      <c r="S1223" s="794" t="str">
        <f t="array" aca="1" ref="S1223" ca="1">IF(ISNUMBER(R1223),IF(R1223=100%,"CUMPLIDA",IF(AND(ISNUMBER(N1223),ISNUMBER(INDIRECT("FECHA_"&amp;$B1223,1))), IF(N1223&lt;=INDIRECT("FECHA_"&amp;$B1223,1),"INCUMPLIDA","PROCESO"), "VERIFICAR FECHA")),"SIN VALOR AVANCE")</f>
        <v>PROCESO</v>
      </c>
    </row>
    <row r="1224" spans="1:19" ht="75.75" customHeight="1">
      <c r="A1224" s="846" t="s">
        <v>19</v>
      </c>
      <c r="B1224" s="785" t="s">
        <v>13</v>
      </c>
      <c r="C1224" s="400" t="s">
        <v>1403</v>
      </c>
      <c r="D1224" s="400" t="s">
        <v>1417</v>
      </c>
      <c r="E1224" s="788" t="s">
        <v>3552</v>
      </c>
      <c r="F1224" s="787" t="s">
        <v>1454</v>
      </c>
      <c r="G1224" s="788"/>
      <c r="H1224" s="788" t="s">
        <v>3553</v>
      </c>
      <c r="I1224" s="406" t="s">
        <v>3534</v>
      </c>
      <c r="J1224" s="789" t="s">
        <v>3535</v>
      </c>
      <c r="K1224" s="789" t="s">
        <v>3536</v>
      </c>
      <c r="L1224" s="790">
        <v>4</v>
      </c>
      <c r="M1224" s="805">
        <v>46082</v>
      </c>
      <c r="N1224" s="805">
        <v>46446</v>
      </c>
      <c r="O1224" s="791">
        <f t="shared" si="41"/>
        <v>52</v>
      </c>
      <c r="P1224" s="790">
        <v>0</v>
      </c>
      <c r="Q1224" s="789" t="s">
        <v>3554</v>
      </c>
      <c r="R1224" s="95">
        <f t="shared" si="40"/>
        <v>0</v>
      </c>
      <c r="S1224" s="794" t="str">
        <f t="array" aca="1" ref="S1224" ca="1">IF(ISNUMBER(R1224),IF(R1224=100%,"CUMPLIDA",IF(AND(ISNUMBER(N1224),ISNUMBER(INDIRECT("FECHA_"&amp;$B1224,1))), IF(N1224&lt;=INDIRECT("FECHA_"&amp;$B1224,1),"INCUMPLIDA","PROCESO"), "VERIFICAR FECHA")),"SIN VALOR AVANCE")</f>
        <v>PROCESO</v>
      </c>
    </row>
    <row r="1225" spans="1:19" ht="120">
      <c r="A1225" s="846" t="s">
        <v>19</v>
      </c>
      <c r="B1225" s="785" t="s">
        <v>13</v>
      </c>
      <c r="C1225" s="401"/>
      <c r="D1225" s="401" t="s">
        <v>1417</v>
      </c>
      <c r="E1225" s="797"/>
      <c r="F1225" s="796"/>
      <c r="G1225" s="797"/>
      <c r="H1225" s="797"/>
      <c r="I1225" s="408"/>
      <c r="J1225" s="789" t="s">
        <v>3538</v>
      </c>
      <c r="K1225" s="789" t="s">
        <v>3539</v>
      </c>
      <c r="L1225" s="790">
        <v>4</v>
      </c>
      <c r="M1225" s="805">
        <v>46082</v>
      </c>
      <c r="N1225" s="805">
        <v>46446</v>
      </c>
      <c r="O1225" s="791">
        <f t="shared" si="41"/>
        <v>52</v>
      </c>
      <c r="P1225" s="790">
        <v>0</v>
      </c>
      <c r="Q1225" s="789" t="s">
        <v>3554</v>
      </c>
      <c r="R1225" s="95">
        <f t="shared" si="40"/>
        <v>0</v>
      </c>
      <c r="S1225" s="794" t="str">
        <f t="array" aca="1" ref="S1225" ca="1">IF(ISNUMBER(R1225),IF(R1225=100%,"CUMPLIDA",IF(AND(ISNUMBER(N1225),ISNUMBER(INDIRECT("FECHA_"&amp;$B1225,1))), IF(N1225&lt;=INDIRECT("FECHA_"&amp;$B1225,1),"INCUMPLIDA","PROCESO"), "VERIFICAR FECHA")),"SIN VALOR AVANCE")</f>
        <v>PROCESO</v>
      </c>
    </row>
    <row r="1226" spans="1:19" ht="75.75">
      <c r="A1226" s="846" t="s">
        <v>19</v>
      </c>
      <c r="B1226" s="785" t="s">
        <v>13</v>
      </c>
      <c r="C1226" s="401"/>
      <c r="D1226" s="401" t="s">
        <v>1417</v>
      </c>
      <c r="E1226" s="797"/>
      <c r="F1226" s="796"/>
      <c r="G1226" s="797"/>
      <c r="H1226" s="797"/>
      <c r="I1226" s="406" t="s">
        <v>3540</v>
      </c>
      <c r="J1226" s="789" t="s">
        <v>3541</v>
      </c>
      <c r="K1226" s="789" t="s">
        <v>3542</v>
      </c>
      <c r="L1226" s="790">
        <v>2</v>
      </c>
      <c r="M1226" s="805">
        <v>46082</v>
      </c>
      <c r="N1226" s="805">
        <v>46446</v>
      </c>
      <c r="O1226" s="791">
        <f t="shared" si="41"/>
        <v>52</v>
      </c>
      <c r="P1226" s="790">
        <v>0</v>
      </c>
      <c r="Q1226" s="789" t="s">
        <v>3554</v>
      </c>
      <c r="R1226" s="95">
        <f t="shared" si="40"/>
        <v>0</v>
      </c>
      <c r="S1226" s="794" t="str">
        <f t="array" aca="1" ref="S1226" ca="1">IF(ISNUMBER(R1226),IF(R1226=100%,"CUMPLIDA",IF(AND(ISNUMBER(N1226),ISNUMBER(INDIRECT("FECHA_"&amp;$B1226,1))), IF(N1226&lt;=INDIRECT("FECHA_"&amp;$B1226,1),"INCUMPLIDA","PROCESO"), "VERIFICAR FECHA")),"SIN VALOR AVANCE")</f>
        <v>PROCESO</v>
      </c>
    </row>
    <row r="1227" spans="1:19" ht="135">
      <c r="A1227" s="846" t="s">
        <v>19</v>
      </c>
      <c r="B1227" s="785" t="s">
        <v>13</v>
      </c>
      <c r="C1227" s="401"/>
      <c r="D1227" s="401" t="s">
        <v>1417</v>
      </c>
      <c r="E1227" s="797"/>
      <c r="F1227" s="796"/>
      <c r="G1227" s="797"/>
      <c r="H1227" s="797"/>
      <c r="I1227" s="408"/>
      <c r="J1227" s="789" t="s">
        <v>3543</v>
      </c>
      <c r="K1227" s="789" t="s">
        <v>3544</v>
      </c>
      <c r="L1227" s="790">
        <v>2</v>
      </c>
      <c r="M1227" s="805">
        <v>46082</v>
      </c>
      <c r="N1227" s="805">
        <v>46446</v>
      </c>
      <c r="O1227" s="791">
        <f t="shared" si="41"/>
        <v>52</v>
      </c>
      <c r="P1227" s="790">
        <v>0</v>
      </c>
      <c r="Q1227" s="789" t="s">
        <v>3554</v>
      </c>
      <c r="R1227" s="95">
        <f t="shared" si="40"/>
        <v>0</v>
      </c>
      <c r="S1227" s="794" t="str">
        <f t="array" aca="1" ref="S1227" ca="1">IF(ISNUMBER(R1227),IF(R1227=100%,"CUMPLIDA",IF(AND(ISNUMBER(N1227),ISNUMBER(INDIRECT("FECHA_"&amp;$B1227,1))), IF(N1227&lt;=INDIRECT("FECHA_"&amp;$B1227,1),"INCUMPLIDA","PROCESO"), "VERIFICAR FECHA")),"SIN VALOR AVANCE")</f>
        <v>PROCESO</v>
      </c>
    </row>
    <row r="1228" spans="1:19" ht="60">
      <c r="A1228" s="846" t="s">
        <v>19</v>
      </c>
      <c r="B1228" s="785" t="s">
        <v>13</v>
      </c>
      <c r="C1228" s="402"/>
      <c r="D1228" s="402" t="s">
        <v>1417</v>
      </c>
      <c r="E1228" s="800"/>
      <c r="F1228" s="799"/>
      <c r="G1228" s="800"/>
      <c r="H1228" s="800"/>
      <c r="I1228" s="803" t="s">
        <v>3545</v>
      </c>
      <c r="J1228" s="789" t="s">
        <v>3546</v>
      </c>
      <c r="K1228" s="789" t="s">
        <v>3547</v>
      </c>
      <c r="L1228" s="790">
        <v>1</v>
      </c>
      <c r="M1228" s="805">
        <v>46054</v>
      </c>
      <c r="N1228" s="805">
        <v>46234</v>
      </c>
      <c r="O1228" s="791">
        <f t="shared" si="41"/>
        <v>25.714285714285715</v>
      </c>
      <c r="P1228" s="790">
        <v>0</v>
      </c>
      <c r="Q1228" s="789" t="s">
        <v>3548</v>
      </c>
      <c r="R1228" s="95">
        <f t="shared" si="40"/>
        <v>0</v>
      </c>
      <c r="S1228" s="794" t="str">
        <f t="array" aca="1" ref="S1228" ca="1">IF(ISNUMBER(R1228),IF(R1228=100%,"CUMPLIDA",IF(AND(ISNUMBER(N1228),ISNUMBER(INDIRECT("FECHA_"&amp;$B1228,1))), IF(N1228&lt;=INDIRECT("FECHA_"&amp;$B1228,1),"INCUMPLIDA","PROCESO"), "VERIFICAR FECHA")),"SIN VALOR AVANCE")</f>
        <v>PROCESO</v>
      </c>
    </row>
    <row r="1229" spans="1:19" ht="75.75" customHeight="1">
      <c r="A1229" s="846" t="s">
        <v>19</v>
      </c>
      <c r="B1229" s="785" t="s">
        <v>13</v>
      </c>
      <c r="C1229" s="400" t="s">
        <v>1403</v>
      </c>
      <c r="D1229" s="400" t="s">
        <v>1417</v>
      </c>
      <c r="E1229" s="788" t="s">
        <v>3555</v>
      </c>
      <c r="F1229" s="787" t="s">
        <v>1454</v>
      </c>
      <c r="G1229" s="788"/>
      <c r="H1229" s="788" t="s">
        <v>3556</v>
      </c>
      <c r="I1229" s="406" t="s">
        <v>3534</v>
      </c>
      <c r="J1229" s="789" t="s">
        <v>3535</v>
      </c>
      <c r="K1229" s="789" t="s">
        <v>3536</v>
      </c>
      <c r="L1229" s="790">
        <v>4</v>
      </c>
      <c r="M1229" s="805">
        <v>46082</v>
      </c>
      <c r="N1229" s="805">
        <v>46446</v>
      </c>
      <c r="O1229" s="791">
        <f t="shared" si="41"/>
        <v>52</v>
      </c>
      <c r="P1229" s="790">
        <v>0</v>
      </c>
      <c r="Q1229" s="789" t="s">
        <v>3557</v>
      </c>
      <c r="R1229" s="95">
        <f t="shared" ref="R1229:R1286" si="42">P1229/L1229</f>
        <v>0</v>
      </c>
      <c r="S1229" s="794" t="str">
        <f t="array" aca="1" ref="S1229" ca="1">IF(ISNUMBER(R1229),IF(R1229=100%,"CUMPLIDA",IF(AND(ISNUMBER(N1229),ISNUMBER(INDIRECT("FECHA_"&amp;$B1229,1))), IF(N1229&lt;=INDIRECT("FECHA_"&amp;$B1229,1),"INCUMPLIDA","PROCESO"), "VERIFICAR FECHA")),"SIN VALOR AVANCE")</f>
        <v>PROCESO</v>
      </c>
    </row>
    <row r="1230" spans="1:19" ht="120">
      <c r="A1230" s="846" t="s">
        <v>19</v>
      </c>
      <c r="B1230" s="785" t="s">
        <v>13</v>
      </c>
      <c r="C1230" s="401"/>
      <c r="D1230" s="401" t="s">
        <v>1417</v>
      </c>
      <c r="E1230" s="797"/>
      <c r="F1230" s="796"/>
      <c r="G1230" s="797"/>
      <c r="H1230" s="797"/>
      <c r="I1230" s="408"/>
      <c r="J1230" s="789" t="s">
        <v>3538</v>
      </c>
      <c r="K1230" s="789" t="s">
        <v>3539</v>
      </c>
      <c r="L1230" s="790">
        <v>4</v>
      </c>
      <c r="M1230" s="805">
        <v>46082</v>
      </c>
      <c r="N1230" s="805">
        <v>46446</v>
      </c>
      <c r="O1230" s="791">
        <f t="shared" si="41"/>
        <v>52</v>
      </c>
      <c r="P1230" s="790">
        <v>0</v>
      </c>
      <c r="Q1230" s="789" t="s">
        <v>3557</v>
      </c>
      <c r="R1230" s="95">
        <f t="shared" si="42"/>
        <v>0</v>
      </c>
      <c r="S1230" s="794" t="str">
        <f t="array" aca="1" ref="S1230" ca="1">IF(ISNUMBER(R1230),IF(R1230=100%,"CUMPLIDA",IF(AND(ISNUMBER(N1230),ISNUMBER(INDIRECT("FECHA_"&amp;$B1230,1))), IF(N1230&lt;=INDIRECT("FECHA_"&amp;$B1230,1),"INCUMPLIDA","PROCESO"), "VERIFICAR FECHA")),"SIN VALOR AVANCE")</f>
        <v>PROCESO</v>
      </c>
    </row>
    <row r="1231" spans="1:19" ht="75.75">
      <c r="A1231" s="846" t="s">
        <v>19</v>
      </c>
      <c r="B1231" s="785" t="s">
        <v>13</v>
      </c>
      <c r="C1231" s="401"/>
      <c r="D1231" s="401" t="s">
        <v>1417</v>
      </c>
      <c r="E1231" s="797"/>
      <c r="F1231" s="796"/>
      <c r="G1231" s="797"/>
      <c r="H1231" s="797"/>
      <c r="I1231" s="406" t="s">
        <v>3540</v>
      </c>
      <c r="J1231" s="789" t="s">
        <v>3541</v>
      </c>
      <c r="K1231" s="789" t="s">
        <v>3542</v>
      </c>
      <c r="L1231" s="790">
        <v>2</v>
      </c>
      <c r="M1231" s="805">
        <v>46082</v>
      </c>
      <c r="N1231" s="805">
        <v>46446</v>
      </c>
      <c r="O1231" s="791">
        <f t="shared" si="41"/>
        <v>52</v>
      </c>
      <c r="P1231" s="790">
        <v>0</v>
      </c>
      <c r="Q1231" s="789" t="s">
        <v>3557</v>
      </c>
      <c r="R1231" s="95">
        <f t="shared" si="42"/>
        <v>0</v>
      </c>
      <c r="S1231" s="794" t="str">
        <f t="array" aca="1" ref="S1231" ca="1">IF(ISNUMBER(R1231),IF(R1231=100%,"CUMPLIDA",IF(AND(ISNUMBER(N1231),ISNUMBER(INDIRECT("FECHA_"&amp;$B1231,1))), IF(N1231&lt;=INDIRECT("FECHA_"&amp;$B1231,1),"INCUMPLIDA","PROCESO"), "VERIFICAR FECHA")),"SIN VALOR AVANCE")</f>
        <v>PROCESO</v>
      </c>
    </row>
    <row r="1232" spans="1:19" ht="135">
      <c r="A1232" s="846" t="s">
        <v>19</v>
      </c>
      <c r="B1232" s="785" t="s">
        <v>13</v>
      </c>
      <c r="C1232" s="401"/>
      <c r="D1232" s="401" t="s">
        <v>1417</v>
      </c>
      <c r="E1232" s="797"/>
      <c r="F1232" s="796"/>
      <c r="G1232" s="797"/>
      <c r="H1232" s="797"/>
      <c r="I1232" s="408"/>
      <c r="J1232" s="789" t="s">
        <v>3543</v>
      </c>
      <c r="K1232" s="789" t="s">
        <v>3544</v>
      </c>
      <c r="L1232" s="790">
        <v>2</v>
      </c>
      <c r="M1232" s="805">
        <v>46082</v>
      </c>
      <c r="N1232" s="805">
        <v>46446</v>
      </c>
      <c r="O1232" s="791">
        <f t="shared" si="41"/>
        <v>52</v>
      </c>
      <c r="P1232" s="790">
        <v>0</v>
      </c>
      <c r="Q1232" s="789" t="s">
        <v>3557</v>
      </c>
      <c r="R1232" s="95">
        <f t="shared" si="42"/>
        <v>0</v>
      </c>
      <c r="S1232" s="794" t="str">
        <f t="array" aca="1" ref="S1232" ca="1">IF(ISNUMBER(R1232),IF(R1232=100%,"CUMPLIDA",IF(AND(ISNUMBER(N1232),ISNUMBER(INDIRECT("FECHA_"&amp;$B1232,1))), IF(N1232&lt;=INDIRECT("FECHA_"&amp;$B1232,1),"INCUMPLIDA","PROCESO"), "VERIFICAR FECHA")),"SIN VALOR AVANCE")</f>
        <v>PROCESO</v>
      </c>
    </row>
    <row r="1233" spans="1:19" ht="60">
      <c r="A1233" s="846" t="s">
        <v>19</v>
      </c>
      <c r="B1233" s="785" t="s">
        <v>13</v>
      </c>
      <c r="C1233" s="402"/>
      <c r="D1233" s="402" t="s">
        <v>1417</v>
      </c>
      <c r="E1233" s="800"/>
      <c r="F1233" s="799"/>
      <c r="G1233" s="800"/>
      <c r="H1233" s="800"/>
      <c r="I1233" s="803" t="s">
        <v>3545</v>
      </c>
      <c r="J1233" s="789" t="s">
        <v>3546</v>
      </c>
      <c r="K1233" s="789" t="s">
        <v>3547</v>
      </c>
      <c r="L1233" s="790">
        <v>1</v>
      </c>
      <c r="M1233" s="805">
        <v>46054</v>
      </c>
      <c r="N1233" s="805">
        <v>46234</v>
      </c>
      <c r="O1233" s="791">
        <f t="shared" si="41"/>
        <v>25.714285714285715</v>
      </c>
      <c r="P1233" s="790">
        <v>0</v>
      </c>
      <c r="Q1233" s="789" t="s">
        <v>3548</v>
      </c>
      <c r="R1233" s="95">
        <f t="shared" si="42"/>
        <v>0</v>
      </c>
      <c r="S1233" s="794" t="str">
        <f t="array" aca="1" ref="S1233" ca="1">IF(ISNUMBER(R1233),IF(R1233=100%,"CUMPLIDA",IF(AND(ISNUMBER(N1233),ISNUMBER(INDIRECT("FECHA_"&amp;$B1233,1))), IF(N1233&lt;=INDIRECT("FECHA_"&amp;$B1233,1),"INCUMPLIDA","PROCESO"), "VERIFICAR FECHA")),"SIN VALOR AVANCE")</f>
        <v>PROCESO</v>
      </c>
    </row>
    <row r="1234" spans="1:19" ht="90.75" customHeight="1">
      <c r="A1234" s="846" t="s">
        <v>19</v>
      </c>
      <c r="B1234" s="785" t="s">
        <v>13</v>
      </c>
      <c r="C1234" s="400" t="s">
        <v>1403</v>
      </c>
      <c r="D1234" s="400" t="s">
        <v>1417</v>
      </c>
      <c r="E1234" s="788" t="s">
        <v>3558</v>
      </c>
      <c r="F1234" s="787" t="s">
        <v>1454</v>
      </c>
      <c r="G1234" s="788"/>
      <c r="H1234" s="788" t="s">
        <v>3559</v>
      </c>
      <c r="I1234" s="406" t="s">
        <v>3534</v>
      </c>
      <c r="J1234" s="789" t="s">
        <v>3535</v>
      </c>
      <c r="K1234" s="789" t="s">
        <v>3536</v>
      </c>
      <c r="L1234" s="790">
        <v>4</v>
      </c>
      <c r="M1234" s="805">
        <v>46082</v>
      </c>
      <c r="N1234" s="805">
        <v>46446</v>
      </c>
      <c r="O1234" s="791">
        <f t="shared" si="41"/>
        <v>52</v>
      </c>
      <c r="P1234" s="790">
        <v>0</v>
      </c>
      <c r="Q1234" s="789" t="s">
        <v>3554</v>
      </c>
      <c r="R1234" s="95">
        <f t="shared" si="42"/>
        <v>0</v>
      </c>
      <c r="S1234" s="794" t="str">
        <f t="array" aca="1" ref="S1234" ca="1">IF(ISNUMBER(R1234),IF(R1234=100%,"CUMPLIDA",IF(AND(ISNUMBER(N1234),ISNUMBER(INDIRECT("FECHA_"&amp;$B1234,1))), IF(N1234&lt;=INDIRECT("FECHA_"&amp;$B1234,1),"INCUMPLIDA","PROCESO"), "VERIFICAR FECHA")),"SIN VALOR AVANCE")</f>
        <v>PROCESO</v>
      </c>
    </row>
    <row r="1235" spans="1:19" ht="120">
      <c r="A1235" s="846" t="s">
        <v>19</v>
      </c>
      <c r="B1235" s="785" t="s">
        <v>13</v>
      </c>
      <c r="C1235" s="401"/>
      <c r="D1235" s="401" t="s">
        <v>1417</v>
      </c>
      <c r="E1235" s="797"/>
      <c r="F1235" s="796"/>
      <c r="G1235" s="797"/>
      <c r="H1235" s="797"/>
      <c r="I1235" s="408"/>
      <c r="J1235" s="789" t="s">
        <v>3538</v>
      </c>
      <c r="K1235" s="789" t="s">
        <v>3539</v>
      </c>
      <c r="L1235" s="790">
        <v>4</v>
      </c>
      <c r="M1235" s="805">
        <v>46082</v>
      </c>
      <c r="N1235" s="805">
        <v>46446</v>
      </c>
      <c r="O1235" s="791">
        <f t="shared" si="41"/>
        <v>52</v>
      </c>
      <c r="P1235" s="790">
        <v>0</v>
      </c>
      <c r="Q1235" s="789" t="s">
        <v>3554</v>
      </c>
      <c r="R1235" s="95">
        <f t="shared" si="42"/>
        <v>0</v>
      </c>
      <c r="S1235" s="794" t="str">
        <f t="array" aca="1" ref="S1235" ca="1">IF(ISNUMBER(R1235),IF(R1235=100%,"CUMPLIDA",IF(AND(ISNUMBER(N1235),ISNUMBER(INDIRECT("FECHA_"&amp;$B1235,1))), IF(N1235&lt;=INDIRECT("FECHA_"&amp;$B1235,1),"INCUMPLIDA","PROCESO"), "VERIFICAR FECHA")),"SIN VALOR AVANCE")</f>
        <v>PROCESO</v>
      </c>
    </row>
    <row r="1236" spans="1:19" ht="75.75">
      <c r="A1236" s="846" t="s">
        <v>19</v>
      </c>
      <c r="B1236" s="785" t="s">
        <v>13</v>
      </c>
      <c r="C1236" s="401"/>
      <c r="D1236" s="401" t="s">
        <v>1417</v>
      </c>
      <c r="E1236" s="797"/>
      <c r="F1236" s="796"/>
      <c r="G1236" s="797"/>
      <c r="H1236" s="797"/>
      <c r="I1236" s="406" t="s">
        <v>3540</v>
      </c>
      <c r="J1236" s="789" t="s">
        <v>3541</v>
      </c>
      <c r="K1236" s="789" t="s">
        <v>3542</v>
      </c>
      <c r="L1236" s="790">
        <v>2</v>
      </c>
      <c r="M1236" s="805">
        <v>46082</v>
      </c>
      <c r="N1236" s="805">
        <v>46446</v>
      </c>
      <c r="O1236" s="791">
        <f t="shared" si="41"/>
        <v>52</v>
      </c>
      <c r="P1236" s="790">
        <v>0</v>
      </c>
      <c r="Q1236" s="789" t="s">
        <v>3554</v>
      </c>
      <c r="R1236" s="95">
        <f t="shared" si="42"/>
        <v>0</v>
      </c>
      <c r="S1236" s="794" t="str">
        <f t="array" aca="1" ref="S1236" ca="1">IF(ISNUMBER(R1236),IF(R1236=100%,"CUMPLIDA",IF(AND(ISNUMBER(N1236),ISNUMBER(INDIRECT("FECHA_"&amp;$B1236,1))), IF(N1236&lt;=INDIRECT("FECHA_"&amp;$B1236,1),"INCUMPLIDA","PROCESO"), "VERIFICAR FECHA")),"SIN VALOR AVANCE")</f>
        <v>PROCESO</v>
      </c>
    </row>
    <row r="1237" spans="1:19" ht="135">
      <c r="A1237" s="846" t="s">
        <v>19</v>
      </c>
      <c r="B1237" s="785" t="s">
        <v>13</v>
      </c>
      <c r="C1237" s="401"/>
      <c r="D1237" s="401" t="s">
        <v>1417</v>
      </c>
      <c r="E1237" s="797"/>
      <c r="F1237" s="796"/>
      <c r="G1237" s="797"/>
      <c r="H1237" s="797"/>
      <c r="I1237" s="408"/>
      <c r="J1237" s="789" t="s">
        <v>3543</v>
      </c>
      <c r="K1237" s="789" t="s">
        <v>3544</v>
      </c>
      <c r="L1237" s="790">
        <v>2</v>
      </c>
      <c r="M1237" s="805">
        <v>46082</v>
      </c>
      <c r="N1237" s="805">
        <v>46446</v>
      </c>
      <c r="O1237" s="791">
        <f t="shared" si="41"/>
        <v>52</v>
      </c>
      <c r="P1237" s="790">
        <v>0</v>
      </c>
      <c r="Q1237" s="789" t="s">
        <v>3554</v>
      </c>
      <c r="R1237" s="95">
        <f t="shared" si="42"/>
        <v>0</v>
      </c>
      <c r="S1237" s="794" t="str">
        <f t="array" aca="1" ref="S1237" ca="1">IF(ISNUMBER(R1237),IF(R1237=100%,"CUMPLIDA",IF(AND(ISNUMBER(N1237),ISNUMBER(INDIRECT("FECHA_"&amp;$B1237,1))), IF(N1237&lt;=INDIRECT("FECHA_"&amp;$B1237,1),"INCUMPLIDA","PROCESO"), "VERIFICAR FECHA")),"SIN VALOR AVANCE")</f>
        <v>PROCESO</v>
      </c>
    </row>
    <row r="1238" spans="1:19" ht="60">
      <c r="A1238" s="846" t="s">
        <v>19</v>
      </c>
      <c r="B1238" s="785" t="s">
        <v>13</v>
      </c>
      <c r="C1238" s="402"/>
      <c r="D1238" s="402" t="s">
        <v>1417</v>
      </c>
      <c r="E1238" s="800"/>
      <c r="F1238" s="799"/>
      <c r="G1238" s="800"/>
      <c r="H1238" s="800"/>
      <c r="I1238" s="803" t="s">
        <v>3545</v>
      </c>
      <c r="J1238" s="789" t="s">
        <v>3546</v>
      </c>
      <c r="K1238" s="789" t="s">
        <v>3547</v>
      </c>
      <c r="L1238" s="790">
        <v>1</v>
      </c>
      <c r="M1238" s="805">
        <v>46054</v>
      </c>
      <c r="N1238" s="805">
        <v>46234</v>
      </c>
      <c r="O1238" s="791">
        <f t="shared" si="41"/>
        <v>25.714285714285715</v>
      </c>
      <c r="P1238" s="790">
        <v>0</v>
      </c>
      <c r="Q1238" s="789" t="s">
        <v>3548</v>
      </c>
      <c r="R1238" s="95">
        <f t="shared" si="42"/>
        <v>0</v>
      </c>
      <c r="S1238" s="794" t="str">
        <f t="array" aca="1" ref="S1238" ca="1">IF(ISNUMBER(R1238),IF(R1238=100%,"CUMPLIDA",IF(AND(ISNUMBER(N1238),ISNUMBER(INDIRECT("FECHA_"&amp;$B1238,1))), IF(N1238&lt;=INDIRECT("FECHA_"&amp;$B1238,1),"INCUMPLIDA","PROCESO"), "VERIFICAR FECHA")),"SIN VALOR AVANCE")</f>
        <v>PROCESO</v>
      </c>
    </row>
    <row r="1239" spans="1:19" ht="90.75">
      <c r="A1239" s="846" t="s">
        <v>19</v>
      </c>
      <c r="B1239" s="785" t="s">
        <v>13</v>
      </c>
      <c r="C1239" s="400" t="s">
        <v>1403</v>
      </c>
      <c r="D1239" s="400" t="s">
        <v>1417</v>
      </c>
      <c r="E1239" s="788" t="s">
        <v>3560</v>
      </c>
      <c r="F1239" s="787" t="s">
        <v>1454</v>
      </c>
      <c r="G1239" s="788"/>
      <c r="H1239" s="788" t="s">
        <v>3561</v>
      </c>
      <c r="I1239" s="406" t="s">
        <v>3534</v>
      </c>
      <c r="J1239" s="789" t="s">
        <v>3535</v>
      </c>
      <c r="K1239" s="789" t="s">
        <v>3536</v>
      </c>
      <c r="L1239" s="790">
        <v>4</v>
      </c>
      <c r="M1239" s="805">
        <v>46082</v>
      </c>
      <c r="N1239" s="805">
        <v>46446</v>
      </c>
      <c r="O1239" s="791">
        <f t="shared" si="41"/>
        <v>52</v>
      </c>
      <c r="P1239" s="790">
        <v>0</v>
      </c>
      <c r="Q1239" s="789" t="s">
        <v>3562</v>
      </c>
      <c r="R1239" s="95">
        <f t="shared" si="42"/>
        <v>0</v>
      </c>
      <c r="S1239" s="794" t="str">
        <f t="array" aca="1" ref="S1239" ca="1">IF(ISNUMBER(R1239),IF(R1239=100%,"CUMPLIDA",IF(AND(ISNUMBER(N1239),ISNUMBER(INDIRECT("FECHA_"&amp;$B1239,1))), IF(N1239&lt;=INDIRECT("FECHA_"&amp;$B1239,1),"INCUMPLIDA","PROCESO"), "VERIFICAR FECHA")),"SIN VALOR AVANCE")</f>
        <v>PROCESO</v>
      </c>
    </row>
    <row r="1240" spans="1:19" ht="120">
      <c r="A1240" s="846" t="s">
        <v>19</v>
      </c>
      <c r="B1240" s="785" t="s">
        <v>13</v>
      </c>
      <c r="C1240" s="401"/>
      <c r="D1240" s="401" t="s">
        <v>1417</v>
      </c>
      <c r="E1240" s="797"/>
      <c r="F1240" s="796"/>
      <c r="G1240" s="797"/>
      <c r="H1240" s="797"/>
      <c r="I1240" s="408"/>
      <c r="J1240" s="789" t="s">
        <v>3538</v>
      </c>
      <c r="K1240" s="789" t="s">
        <v>3539</v>
      </c>
      <c r="L1240" s="790">
        <v>4</v>
      </c>
      <c r="M1240" s="805">
        <v>46082</v>
      </c>
      <c r="N1240" s="805">
        <v>46446</v>
      </c>
      <c r="O1240" s="791">
        <f t="shared" si="41"/>
        <v>52</v>
      </c>
      <c r="P1240" s="790">
        <v>0</v>
      </c>
      <c r="Q1240" s="789" t="s">
        <v>3562</v>
      </c>
      <c r="R1240" s="95">
        <f t="shared" si="42"/>
        <v>0</v>
      </c>
      <c r="S1240" s="794" t="str">
        <f t="array" aca="1" ref="S1240" ca="1">IF(ISNUMBER(R1240),IF(R1240=100%,"CUMPLIDA",IF(AND(ISNUMBER(N1240),ISNUMBER(INDIRECT("FECHA_"&amp;$B1240,1))), IF(N1240&lt;=INDIRECT("FECHA_"&amp;$B1240,1),"INCUMPLIDA","PROCESO"), "VERIFICAR FECHA")),"SIN VALOR AVANCE")</f>
        <v>PROCESO</v>
      </c>
    </row>
    <row r="1241" spans="1:19" ht="75.75" customHeight="1">
      <c r="A1241" s="846" t="s">
        <v>19</v>
      </c>
      <c r="B1241" s="785" t="s">
        <v>13</v>
      </c>
      <c r="C1241" s="401"/>
      <c r="D1241" s="401" t="s">
        <v>1417</v>
      </c>
      <c r="E1241" s="797"/>
      <c r="F1241" s="796"/>
      <c r="G1241" s="797"/>
      <c r="H1241" s="797"/>
      <c r="I1241" s="406" t="s">
        <v>3540</v>
      </c>
      <c r="J1241" s="789" t="s">
        <v>3541</v>
      </c>
      <c r="K1241" s="789" t="s">
        <v>3542</v>
      </c>
      <c r="L1241" s="790">
        <v>2</v>
      </c>
      <c r="M1241" s="805">
        <v>46082</v>
      </c>
      <c r="N1241" s="805">
        <v>46446</v>
      </c>
      <c r="O1241" s="791">
        <f t="shared" si="41"/>
        <v>52</v>
      </c>
      <c r="P1241" s="790">
        <v>0</v>
      </c>
      <c r="Q1241" s="789" t="s">
        <v>3562</v>
      </c>
      <c r="R1241" s="95">
        <f t="shared" si="42"/>
        <v>0</v>
      </c>
      <c r="S1241" s="794" t="str">
        <f t="array" aca="1" ref="S1241" ca="1">IF(ISNUMBER(R1241),IF(R1241=100%,"CUMPLIDA",IF(AND(ISNUMBER(N1241),ISNUMBER(INDIRECT("FECHA_"&amp;$B1241,1))), IF(N1241&lt;=INDIRECT("FECHA_"&amp;$B1241,1),"INCUMPLIDA","PROCESO"), "VERIFICAR FECHA")),"SIN VALOR AVANCE")</f>
        <v>PROCESO</v>
      </c>
    </row>
    <row r="1242" spans="1:19" ht="135">
      <c r="A1242" s="846" t="s">
        <v>19</v>
      </c>
      <c r="B1242" s="785" t="s">
        <v>13</v>
      </c>
      <c r="C1242" s="401"/>
      <c r="D1242" s="401" t="s">
        <v>1417</v>
      </c>
      <c r="E1242" s="797"/>
      <c r="F1242" s="796"/>
      <c r="G1242" s="797"/>
      <c r="H1242" s="797"/>
      <c r="I1242" s="408"/>
      <c r="J1242" s="789" t="s">
        <v>3543</v>
      </c>
      <c r="K1242" s="789" t="s">
        <v>3544</v>
      </c>
      <c r="L1242" s="790">
        <v>2</v>
      </c>
      <c r="M1242" s="805">
        <v>46082</v>
      </c>
      <c r="N1242" s="805">
        <v>46446</v>
      </c>
      <c r="O1242" s="791">
        <f t="shared" si="41"/>
        <v>52</v>
      </c>
      <c r="P1242" s="790">
        <v>0</v>
      </c>
      <c r="Q1242" s="789" t="s">
        <v>3562</v>
      </c>
      <c r="R1242" s="95">
        <f t="shared" si="42"/>
        <v>0</v>
      </c>
      <c r="S1242" s="794" t="str">
        <f t="array" aca="1" ref="S1242" ca="1">IF(ISNUMBER(R1242),IF(R1242=100%,"CUMPLIDA",IF(AND(ISNUMBER(N1242),ISNUMBER(INDIRECT("FECHA_"&amp;$B1242,1))), IF(N1242&lt;=INDIRECT("FECHA_"&amp;$B1242,1),"INCUMPLIDA","PROCESO"), "VERIFICAR FECHA")),"SIN VALOR AVANCE")</f>
        <v>PROCESO</v>
      </c>
    </row>
    <row r="1243" spans="1:19" ht="60">
      <c r="A1243" s="846" t="s">
        <v>19</v>
      </c>
      <c r="B1243" s="785" t="s">
        <v>13</v>
      </c>
      <c r="C1243" s="401"/>
      <c r="D1243" s="401" t="s">
        <v>1417</v>
      </c>
      <c r="E1243" s="797"/>
      <c r="F1243" s="796"/>
      <c r="G1243" s="797"/>
      <c r="H1243" s="797"/>
      <c r="I1243" s="803" t="s">
        <v>3545</v>
      </c>
      <c r="J1243" s="789" t="s">
        <v>3546</v>
      </c>
      <c r="K1243" s="789" t="s">
        <v>3547</v>
      </c>
      <c r="L1243" s="790">
        <v>1</v>
      </c>
      <c r="M1243" s="805">
        <v>46054</v>
      </c>
      <c r="N1243" s="805">
        <v>46234</v>
      </c>
      <c r="O1243" s="791">
        <f t="shared" si="41"/>
        <v>25.714285714285715</v>
      </c>
      <c r="P1243" s="790">
        <v>0</v>
      </c>
      <c r="Q1243" s="789" t="s">
        <v>3548</v>
      </c>
      <c r="R1243" s="95">
        <f t="shared" si="42"/>
        <v>0</v>
      </c>
      <c r="S1243" s="794" t="str">
        <f t="array" aca="1" ref="S1243" ca="1">IF(ISNUMBER(R1243),IF(R1243=100%,"CUMPLIDA",IF(AND(ISNUMBER(N1243),ISNUMBER(INDIRECT("FECHA_"&amp;$B1243,1))), IF(N1243&lt;=INDIRECT("FECHA_"&amp;$B1243,1),"INCUMPLIDA","PROCESO"), "VERIFICAR FECHA")),"SIN VALOR AVANCE")</f>
        <v>PROCESO</v>
      </c>
    </row>
    <row r="1244" spans="1:19" ht="75.75">
      <c r="A1244" s="846" t="s">
        <v>19</v>
      </c>
      <c r="B1244" s="785" t="s">
        <v>13</v>
      </c>
      <c r="C1244" s="402"/>
      <c r="D1244" s="402" t="s">
        <v>1417</v>
      </c>
      <c r="E1244" s="800"/>
      <c r="F1244" s="799"/>
      <c r="G1244" s="800"/>
      <c r="H1244" s="800"/>
      <c r="I1244" s="803" t="s">
        <v>3563</v>
      </c>
      <c r="J1244" s="789" t="s">
        <v>3564</v>
      </c>
      <c r="K1244" s="789" t="s">
        <v>3565</v>
      </c>
      <c r="L1244" s="790">
        <v>4</v>
      </c>
      <c r="M1244" s="805">
        <v>46082</v>
      </c>
      <c r="N1244" s="805">
        <v>46446</v>
      </c>
      <c r="O1244" s="791">
        <f t="shared" si="41"/>
        <v>52</v>
      </c>
      <c r="P1244" s="790">
        <v>0</v>
      </c>
      <c r="Q1244" s="789" t="s">
        <v>3566</v>
      </c>
      <c r="R1244" s="95">
        <f t="shared" si="42"/>
        <v>0</v>
      </c>
      <c r="S1244" s="794" t="str">
        <f t="array" aca="1" ref="S1244" ca="1">IF(ISNUMBER(R1244),IF(R1244=100%,"CUMPLIDA",IF(AND(ISNUMBER(N1244),ISNUMBER(INDIRECT("FECHA_"&amp;$B1244,1))), IF(N1244&lt;=INDIRECT("FECHA_"&amp;$B1244,1),"INCUMPLIDA","PROCESO"), "VERIFICAR FECHA")),"SIN VALOR AVANCE")</f>
        <v>PROCESO</v>
      </c>
    </row>
    <row r="1245" spans="1:19" ht="210.75">
      <c r="A1245" s="846" t="s">
        <v>19</v>
      </c>
      <c r="B1245" s="785" t="s">
        <v>13</v>
      </c>
      <c r="C1245" s="191" t="s">
        <v>1403</v>
      </c>
      <c r="D1245" s="890" t="s">
        <v>1417</v>
      </c>
      <c r="E1245" s="803" t="s">
        <v>3567</v>
      </c>
      <c r="F1245" s="847" t="s">
        <v>1454</v>
      </c>
      <c r="G1245" s="803"/>
      <c r="H1245" s="803" t="s">
        <v>3568</v>
      </c>
      <c r="I1245" s="803" t="s">
        <v>3569</v>
      </c>
      <c r="J1245" s="789" t="s">
        <v>3570</v>
      </c>
      <c r="K1245" s="789" t="s">
        <v>3571</v>
      </c>
      <c r="L1245" s="790">
        <v>3</v>
      </c>
      <c r="M1245" s="805">
        <v>46082</v>
      </c>
      <c r="N1245" s="805">
        <v>46446</v>
      </c>
      <c r="O1245" s="791">
        <f t="shared" si="41"/>
        <v>52</v>
      </c>
      <c r="P1245" s="790">
        <v>0</v>
      </c>
      <c r="Q1245" s="789" t="s">
        <v>3557</v>
      </c>
      <c r="R1245" s="95">
        <f t="shared" si="42"/>
        <v>0</v>
      </c>
      <c r="S1245" s="794" t="str">
        <f t="array" aca="1" ref="S1245" ca="1">IF(ISNUMBER(R1245),IF(R1245=100%,"CUMPLIDA",IF(AND(ISNUMBER(N1245),ISNUMBER(INDIRECT("FECHA_"&amp;$B1245,1))), IF(N1245&lt;=INDIRECT("FECHA_"&amp;$B1245,1),"INCUMPLIDA","PROCESO"), "VERIFICAR FECHA")),"SIN VALOR AVANCE")</f>
        <v>PROCESO</v>
      </c>
    </row>
    <row r="1246" spans="1:19" ht="90.75" customHeight="1">
      <c r="A1246" s="846" t="s">
        <v>19</v>
      </c>
      <c r="B1246" s="785" t="s">
        <v>13</v>
      </c>
      <c r="C1246" s="400" t="s">
        <v>1403</v>
      </c>
      <c r="D1246" s="400" t="s">
        <v>1417</v>
      </c>
      <c r="E1246" s="788" t="s">
        <v>3572</v>
      </c>
      <c r="F1246" s="787" t="s">
        <v>1454</v>
      </c>
      <c r="G1246" s="788"/>
      <c r="H1246" s="788" t="s">
        <v>3573</v>
      </c>
      <c r="I1246" s="406" t="s">
        <v>3534</v>
      </c>
      <c r="J1246" s="789" t="s">
        <v>3535</v>
      </c>
      <c r="K1246" s="789" t="s">
        <v>3536</v>
      </c>
      <c r="L1246" s="790">
        <v>4</v>
      </c>
      <c r="M1246" s="805">
        <v>46082</v>
      </c>
      <c r="N1246" s="805">
        <v>46446</v>
      </c>
      <c r="O1246" s="791">
        <f t="shared" si="41"/>
        <v>52</v>
      </c>
      <c r="P1246" s="790">
        <v>0</v>
      </c>
      <c r="Q1246" s="789" t="s">
        <v>3574</v>
      </c>
      <c r="R1246" s="95">
        <f t="shared" si="42"/>
        <v>0</v>
      </c>
      <c r="S1246" s="794" t="str">
        <f t="array" aca="1" ref="S1246" ca="1">IF(ISNUMBER(R1246),IF(R1246=100%,"CUMPLIDA",IF(AND(ISNUMBER(N1246),ISNUMBER(INDIRECT("FECHA_"&amp;$B1246,1))), IF(N1246&lt;=INDIRECT("FECHA_"&amp;$B1246,1),"INCUMPLIDA","PROCESO"), "VERIFICAR FECHA")),"SIN VALOR AVANCE")</f>
        <v>PROCESO</v>
      </c>
    </row>
    <row r="1247" spans="1:19" ht="120">
      <c r="A1247" s="846" t="s">
        <v>19</v>
      </c>
      <c r="B1247" s="785" t="s">
        <v>13</v>
      </c>
      <c r="C1247" s="401"/>
      <c r="D1247" s="401" t="s">
        <v>1417</v>
      </c>
      <c r="E1247" s="797"/>
      <c r="F1247" s="796"/>
      <c r="G1247" s="797"/>
      <c r="H1247" s="797"/>
      <c r="I1247" s="408"/>
      <c r="J1247" s="789" t="s">
        <v>3538</v>
      </c>
      <c r="K1247" s="789" t="s">
        <v>3539</v>
      </c>
      <c r="L1247" s="790">
        <v>4</v>
      </c>
      <c r="M1247" s="805">
        <v>46082</v>
      </c>
      <c r="N1247" s="805">
        <v>46446</v>
      </c>
      <c r="O1247" s="791">
        <f t="shared" si="41"/>
        <v>52</v>
      </c>
      <c r="P1247" s="790">
        <v>0</v>
      </c>
      <c r="Q1247" s="789" t="s">
        <v>3574</v>
      </c>
      <c r="R1247" s="95">
        <f t="shared" si="42"/>
        <v>0</v>
      </c>
      <c r="S1247" s="794" t="str">
        <f t="array" aca="1" ref="S1247" ca="1">IF(ISNUMBER(R1247),IF(R1247=100%,"CUMPLIDA",IF(AND(ISNUMBER(N1247),ISNUMBER(INDIRECT("FECHA_"&amp;$B1247,1))), IF(N1247&lt;=INDIRECT("FECHA_"&amp;$B1247,1),"INCUMPLIDA","PROCESO"), "VERIFICAR FECHA")),"SIN VALOR AVANCE")</f>
        <v>PROCESO</v>
      </c>
    </row>
    <row r="1248" spans="1:19" ht="75.75">
      <c r="A1248" s="846" t="s">
        <v>19</v>
      </c>
      <c r="B1248" s="785" t="s">
        <v>13</v>
      </c>
      <c r="C1248" s="401"/>
      <c r="D1248" s="401" t="s">
        <v>1417</v>
      </c>
      <c r="E1248" s="797"/>
      <c r="F1248" s="796"/>
      <c r="G1248" s="797"/>
      <c r="H1248" s="797"/>
      <c r="I1248" s="406" t="s">
        <v>3540</v>
      </c>
      <c r="J1248" s="789" t="s">
        <v>3541</v>
      </c>
      <c r="K1248" s="789" t="s">
        <v>3542</v>
      </c>
      <c r="L1248" s="790">
        <v>2</v>
      </c>
      <c r="M1248" s="805">
        <v>46082</v>
      </c>
      <c r="N1248" s="805">
        <v>46446</v>
      </c>
      <c r="O1248" s="791">
        <f t="shared" si="41"/>
        <v>52</v>
      </c>
      <c r="P1248" s="790">
        <v>0</v>
      </c>
      <c r="Q1248" s="789" t="s">
        <v>3574</v>
      </c>
      <c r="R1248" s="95">
        <f t="shared" si="42"/>
        <v>0</v>
      </c>
      <c r="S1248" s="794" t="str">
        <f t="array" aca="1" ref="S1248" ca="1">IF(ISNUMBER(R1248),IF(R1248=100%,"CUMPLIDA",IF(AND(ISNUMBER(N1248),ISNUMBER(INDIRECT("FECHA_"&amp;$B1248,1))), IF(N1248&lt;=INDIRECT("FECHA_"&amp;$B1248,1),"INCUMPLIDA","PROCESO"), "VERIFICAR FECHA")),"SIN VALOR AVANCE")</f>
        <v>PROCESO</v>
      </c>
    </row>
    <row r="1249" spans="1:19" ht="135">
      <c r="A1249" s="846" t="s">
        <v>19</v>
      </c>
      <c r="B1249" s="785" t="s">
        <v>13</v>
      </c>
      <c r="C1249" s="401"/>
      <c r="D1249" s="401" t="s">
        <v>1417</v>
      </c>
      <c r="E1249" s="797"/>
      <c r="F1249" s="796"/>
      <c r="G1249" s="797"/>
      <c r="H1249" s="797"/>
      <c r="I1249" s="408"/>
      <c r="J1249" s="789" t="s">
        <v>3543</v>
      </c>
      <c r="K1249" s="789" t="s">
        <v>3544</v>
      </c>
      <c r="L1249" s="790">
        <v>2</v>
      </c>
      <c r="M1249" s="805">
        <v>46082</v>
      </c>
      <c r="N1249" s="805">
        <v>46446</v>
      </c>
      <c r="O1249" s="791">
        <f t="shared" si="41"/>
        <v>52</v>
      </c>
      <c r="P1249" s="790">
        <v>0</v>
      </c>
      <c r="Q1249" s="789" t="s">
        <v>3574</v>
      </c>
      <c r="R1249" s="95">
        <f t="shared" si="42"/>
        <v>0</v>
      </c>
      <c r="S1249" s="794" t="str">
        <f t="array" aca="1" ref="S1249" ca="1">IF(ISNUMBER(R1249),IF(R1249=100%,"CUMPLIDA",IF(AND(ISNUMBER(N1249),ISNUMBER(INDIRECT("FECHA_"&amp;$B1249,1))), IF(N1249&lt;=INDIRECT("FECHA_"&amp;$B1249,1),"INCUMPLIDA","PROCESO"), "VERIFICAR FECHA")),"SIN VALOR AVANCE")</f>
        <v>PROCESO</v>
      </c>
    </row>
    <row r="1250" spans="1:19" ht="60">
      <c r="A1250" s="846" t="s">
        <v>19</v>
      </c>
      <c r="B1250" s="785" t="s">
        <v>13</v>
      </c>
      <c r="C1250" s="402"/>
      <c r="D1250" s="402" t="s">
        <v>1417</v>
      </c>
      <c r="E1250" s="800"/>
      <c r="F1250" s="799"/>
      <c r="G1250" s="800"/>
      <c r="H1250" s="800"/>
      <c r="I1250" s="803" t="s">
        <v>3545</v>
      </c>
      <c r="J1250" s="789" t="s">
        <v>3546</v>
      </c>
      <c r="K1250" s="789" t="s">
        <v>3547</v>
      </c>
      <c r="L1250" s="790">
        <v>1</v>
      </c>
      <c r="M1250" s="805">
        <v>46054</v>
      </c>
      <c r="N1250" s="805">
        <v>46234</v>
      </c>
      <c r="O1250" s="791">
        <f t="shared" si="41"/>
        <v>25.714285714285715</v>
      </c>
      <c r="P1250" s="790">
        <v>0</v>
      </c>
      <c r="Q1250" s="789" t="s">
        <v>3548</v>
      </c>
      <c r="R1250" s="95">
        <f t="shared" si="42"/>
        <v>0</v>
      </c>
      <c r="S1250" s="794" t="str">
        <f t="array" aca="1" ref="S1250" ca="1">IF(ISNUMBER(R1250),IF(R1250=100%,"CUMPLIDA",IF(AND(ISNUMBER(N1250),ISNUMBER(INDIRECT("FECHA_"&amp;$B1250,1))), IF(N1250&lt;=INDIRECT("FECHA_"&amp;$B1250,1),"INCUMPLIDA","PROCESO"), "VERIFICAR FECHA")),"SIN VALOR AVANCE")</f>
        <v>PROCESO</v>
      </c>
    </row>
    <row r="1251" spans="1:19" ht="75.75" customHeight="1">
      <c r="A1251" s="846" t="s">
        <v>19</v>
      </c>
      <c r="B1251" s="785" t="s">
        <v>13</v>
      </c>
      <c r="C1251" s="400" t="s">
        <v>1403</v>
      </c>
      <c r="D1251" s="400" t="s">
        <v>1417</v>
      </c>
      <c r="E1251" s="788" t="s">
        <v>3575</v>
      </c>
      <c r="F1251" s="787" t="s">
        <v>1454</v>
      </c>
      <c r="G1251" s="788"/>
      <c r="H1251" s="788" t="s">
        <v>3576</v>
      </c>
      <c r="I1251" s="406" t="s">
        <v>3534</v>
      </c>
      <c r="J1251" s="789" t="s">
        <v>3535</v>
      </c>
      <c r="K1251" s="789" t="s">
        <v>3536</v>
      </c>
      <c r="L1251" s="790">
        <v>4</v>
      </c>
      <c r="M1251" s="805">
        <v>46082</v>
      </c>
      <c r="N1251" s="805">
        <v>46446</v>
      </c>
      <c r="O1251" s="791">
        <f t="shared" si="41"/>
        <v>52</v>
      </c>
      <c r="P1251" s="790">
        <v>0</v>
      </c>
      <c r="Q1251" s="789" t="s">
        <v>3577</v>
      </c>
      <c r="R1251" s="95">
        <f t="shared" si="42"/>
        <v>0</v>
      </c>
      <c r="S1251" s="794" t="str">
        <f t="array" aca="1" ref="S1251" ca="1">IF(ISNUMBER(R1251),IF(R1251=100%,"CUMPLIDA",IF(AND(ISNUMBER(N1251),ISNUMBER(INDIRECT("FECHA_"&amp;$B1251,1))), IF(N1251&lt;=INDIRECT("FECHA_"&amp;$B1251,1),"INCUMPLIDA","PROCESO"), "VERIFICAR FECHA")),"SIN VALOR AVANCE")</f>
        <v>PROCESO</v>
      </c>
    </row>
    <row r="1252" spans="1:19" ht="120">
      <c r="A1252" s="846" t="s">
        <v>19</v>
      </c>
      <c r="B1252" s="785" t="s">
        <v>13</v>
      </c>
      <c r="C1252" s="401"/>
      <c r="D1252" s="401" t="s">
        <v>1417</v>
      </c>
      <c r="E1252" s="797"/>
      <c r="F1252" s="796"/>
      <c r="G1252" s="797"/>
      <c r="H1252" s="797"/>
      <c r="I1252" s="408"/>
      <c r="J1252" s="789" t="s">
        <v>3538</v>
      </c>
      <c r="K1252" s="789" t="s">
        <v>3539</v>
      </c>
      <c r="L1252" s="790">
        <v>4</v>
      </c>
      <c r="M1252" s="805">
        <v>46082</v>
      </c>
      <c r="N1252" s="805">
        <v>46446</v>
      </c>
      <c r="O1252" s="791">
        <f t="shared" si="41"/>
        <v>52</v>
      </c>
      <c r="P1252" s="790">
        <v>0</v>
      </c>
      <c r="Q1252" s="789" t="s">
        <v>3577</v>
      </c>
      <c r="R1252" s="95">
        <f t="shared" si="42"/>
        <v>0</v>
      </c>
      <c r="S1252" s="794" t="str">
        <f t="array" aca="1" ref="S1252" ca="1">IF(ISNUMBER(R1252),IF(R1252=100%,"CUMPLIDA",IF(AND(ISNUMBER(N1252),ISNUMBER(INDIRECT("FECHA_"&amp;$B1252,1))), IF(N1252&lt;=INDIRECT("FECHA_"&amp;$B1252,1),"INCUMPLIDA","PROCESO"), "VERIFICAR FECHA")),"SIN VALOR AVANCE")</f>
        <v>PROCESO</v>
      </c>
    </row>
    <row r="1253" spans="1:19" ht="90.75">
      <c r="A1253" s="846" t="s">
        <v>19</v>
      </c>
      <c r="B1253" s="785" t="s">
        <v>13</v>
      </c>
      <c r="C1253" s="401"/>
      <c r="D1253" s="401" t="s">
        <v>1417</v>
      </c>
      <c r="E1253" s="797"/>
      <c r="F1253" s="796"/>
      <c r="G1253" s="797"/>
      <c r="H1253" s="797"/>
      <c r="I1253" s="406" t="s">
        <v>3540</v>
      </c>
      <c r="J1253" s="789" t="s">
        <v>3541</v>
      </c>
      <c r="K1253" s="789" t="s">
        <v>3542</v>
      </c>
      <c r="L1253" s="790">
        <v>2</v>
      </c>
      <c r="M1253" s="805">
        <v>46082</v>
      </c>
      <c r="N1253" s="805">
        <v>46446</v>
      </c>
      <c r="O1253" s="791">
        <f t="shared" si="41"/>
        <v>52</v>
      </c>
      <c r="P1253" s="790">
        <v>0</v>
      </c>
      <c r="Q1253" s="789" t="s">
        <v>3577</v>
      </c>
      <c r="R1253" s="95">
        <f t="shared" si="42"/>
        <v>0</v>
      </c>
      <c r="S1253" s="794" t="str">
        <f t="array" aca="1" ref="S1253" ca="1">IF(ISNUMBER(R1253),IF(R1253=100%,"CUMPLIDA",IF(AND(ISNUMBER(N1253),ISNUMBER(INDIRECT("FECHA_"&amp;$B1253,1))), IF(N1253&lt;=INDIRECT("FECHA_"&amp;$B1253,1),"INCUMPLIDA","PROCESO"), "VERIFICAR FECHA")),"SIN VALOR AVANCE")</f>
        <v>PROCESO</v>
      </c>
    </row>
    <row r="1254" spans="1:19" ht="135">
      <c r="A1254" s="846" t="s">
        <v>19</v>
      </c>
      <c r="B1254" s="785" t="s">
        <v>13</v>
      </c>
      <c r="C1254" s="401"/>
      <c r="D1254" s="401" t="s">
        <v>1417</v>
      </c>
      <c r="E1254" s="797"/>
      <c r="F1254" s="796"/>
      <c r="G1254" s="797"/>
      <c r="H1254" s="797"/>
      <c r="I1254" s="408"/>
      <c r="J1254" s="789" t="s">
        <v>3543</v>
      </c>
      <c r="K1254" s="789" t="s">
        <v>3544</v>
      </c>
      <c r="L1254" s="790">
        <v>2</v>
      </c>
      <c r="M1254" s="805">
        <v>46082</v>
      </c>
      <c r="N1254" s="805">
        <v>46446</v>
      </c>
      <c r="O1254" s="791">
        <f t="shared" si="41"/>
        <v>52</v>
      </c>
      <c r="P1254" s="790">
        <v>0</v>
      </c>
      <c r="Q1254" s="789" t="s">
        <v>3577</v>
      </c>
      <c r="R1254" s="95">
        <f t="shared" si="42"/>
        <v>0</v>
      </c>
      <c r="S1254" s="794" t="str">
        <f t="array" aca="1" ref="S1254" ca="1">IF(ISNUMBER(R1254),IF(R1254=100%,"CUMPLIDA",IF(AND(ISNUMBER(N1254),ISNUMBER(INDIRECT("FECHA_"&amp;$B1254,1))), IF(N1254&lt;=INDIRECT("FECHA_"&amp;$B1254,1),"INCUMPLIDA","PROCESO"), "VERIFICAR FECHA")),"SIN VALOR AVANCE")</f>
        <v>PROCESO</v>
      </c>
    </row>
    <row r="1255" spans="1:19" ht="60">
      <c r="A1255" s="846" t="s">
        <v>19</v>
      </c>
      <c r="B1255" s="785" t="s">
        <v>13</v>
      </c>
      <c r="C1255" s="402"/>
      <c r="D1255" s="402" t="s">
        <v>1417</v>
      </c>
      <c r="E1255" s="800"/>
      <c r="F1255" s="799"/>
      <c r="G1255" s="800"/>
      <c r="H1255" s="800"/>
      <c r="I1255" s="803" t="s">
        <v>3545</v>
      </c>
      <c r="J1255" s="789" t="s">
        <v>3546</v>
      </c>
      <c r="K1255" s="789" t="s">
        <v>3547</v>
      </c>
      <c r="L1255" s="790">
        <v>1</v>
      </c>
      <c r="M1255" s="805">
        <v>46054</v>
      </c>
      <c r="N1255" s="805">
        <v>46234</v>
      </c>
      <c r="O1255" s="791">
        <f t="shared" si="41"/>
        <v>25.714285714285715</v>
      </c>
      <c r="P1255" s="790">
        <v>0</v>
      </c>
      <c r="Q1255" s="789" t="s">
        <v>3548</v>
      </c>
      <c r="R1255" s="95">
        <f t="shared" si="42"/>
        <v>0</v>
      </c>
      <c r="S1255" s="794" t="str">
        <f t="array" aca="1" ref="S1255" ca="1">IF(ISNUMBER(R1255),IF(R1255=100%,"CUMPLIDA",IF(AND(ISNUMBER(N1255),ISNUMBER(INDIRECT("FECHA_"&amp;$B1255,1))), IF(N1255&lt;=INDIRECT("FECHA_"&amp;$B1255,1),"INCUMPLIDA","PROCESO"), "VERIFICAR FECHA")),"SIN VALOR AVANCE")</f>
        <v>PROCESO</v>
      </c>
    </row>
    <row r="1256" spans="1:19" ht="75.75" customHeight="1">
      <c r="A1256" s="846" t="s">
        <v>19</v>
      </c>
      <c r="B1256" s="785" t="s">
        <v>13</v>
      </c>
      <c r="C1256" s="400" t="s">
        <v>1403</v>
      </c>
      <c r="D1256" s="400" t="s">
        <v>1417</v>
      </c>
      <c r="E1256" s="788" t="s">
        <v>3578</v>
      </c>
      <c r="F1256" s="787" t="s">
        <v>1454</v>
      </c>
      <c r="G1256" s="788"/>
      <c r="H1256" s="788" t="s">
        <v>3579</v>
      </c>
      <c r="I1256" s="406" t="s">
        <v>3534</v>
      </c>
      <c r="J1256" s="789" t="s">
        <v>3535</v>
      </c>
      <c r="K1256" s="789" t="s">
        <v>3536</v>
      </c>
      <c r="L1256" s="790">
        <v>4</v>
      </c>
      <c r="M1256" s="805">
        <v>46082</v>
      </c>
      <c r="N1256" s="805">
        <v>46446</v>
      </c>
      <c r="O1256" s="791">
        <f t="shared" si="41"/>
        <v>52</v>
      </c>
      <c r="P1256" s="790">
        <v>0</v>
      </c>
      <c r="Q1256" s="789" t="s">
        <v>3557</v>
      </c>
      <c r="R1256" s="95">
        <f t="shared" si="42"/>
        <v>0</v>
      </c>
      <c r="S1256" s="794" t="str">
        <f t="array" aca="1" ref="S1256" ca="1">IF(ISNUMBER(R1256),IF(R1256=100%,"CUMPLIDA",IF(AND(ISNUMBER(N1256),ISNUMBER(INDIRECT("FECHA_"&amp;$B1256,1))), IF(N1256&lt;=INDIRECT("FECHA_"&amp;$B1256,1),"INCUMPLIDA","PROCESO"), "VERIFICAR FECHA")),"SIN VALOR AVANCE")</f>
        <v>PROCESO</v>
      </c>
    </row>
    <row r="1257" spans="1:19" ht="120">
      <c r="A1257" s="846" t="s">
        <v>19</v>
      </c>
      <c r="B1257" s="785" t="s">
        <v>13</v>
      </c>
      <c r="C1257" s="401"/>
      <c r="D1257" s="401" t="s">
        <v>1417</v>
      </c>
      <c r="E1257" s="797"/>
      <c r="F1257" s="796"/>
      <c r="G1257" s="797"/>
      <c r="H1257" s="797"/>
      <c r="I1257" s="408"/>
      <c r="J1257" s="789" t="s">
        <v>3538</v>
      </c>
      <c r="K1257" s="789" t="s">
        <v>3539</v>
      </c>
      <c r="L1257" s="790">
        <v>4</v>
      </c>
      <c r="M1257" s="805">
        <v>46082</v>
      </c>
      <c r="N1257" s="805">
        <v>46446</v>
      </c>
      <c r="O1257" s="791">
        <f t="shared" si="41"/>
        <v>52</v>
      </c>
      <c r="P1257" s="790">
        <v>0</v>
      </c>
      <c r="Q1257" s="789" t="s">
        <v>3557</v>
      </c>
      <c r="R1257" s="95">
        <f t="shared" si="42"/>
        <v>0</v>
      </c>
      <c r="S1257" s="794" t="str">
        <f t="array" aca="1" ref="S1257" ca="1">IF(ISNUMBER(R1257),IF(R1257=100%,"CUMPLIDA",IF(AND(ISNUMBER(N1257),ISNUMBER(INDIRECT("FECHA_"&amp;$B1257,1))), IF(N1257&lt;=INDIRECT("FECHA_"&amp;$B1257,1),"INCUMPLIDA","PROCESO"), "VERIFICAR FECHA")),"SIN VALOR AVANCE")</f>
        <v>PROCESO</v>
      </c>
    </row>
    <row r="1258" spans="1:19" ht="75.75">
      <c r="A1258" s="846" t="s">
        <v>19</v>
      </c>
      <c r="B1258" s="785" t="s">
        <v>13</v>
      </c>
      <c r="C1258" s="401"/>
      <c r="D1258" s="401" t="s">
        <v>1417</v>
      </c>
      <c r="E1258" s="797"/>
      <c r="F1258" s="796"/>
      <c r="G1258" s="797"/>
      <c r="H1258" s="797"/>
      <c r="I1258" s="406" t="s">
        <v>3540</v>
      </c>
      <c r="J1258" s="789" t="s">
        <v>3541</v>
      </c>
      <c r="K1258" s="789" t="s">
        <v>3542</v>
      </c>
      <c r="L1258" s="790">
        <v>2</v>
      </c>
      <c r="M1258" s="805">
        <v>46082</v>
      </c>
      <c r="N1258" s="805">
        <v>46446</v>
      </c>
      <c r="O1258" s="791">
        <f t="shared" si="41"/>
        <v>52</v>
      </c>
      <c r="P1258" s="790">
        <v>0</v>
      </c>
      <c r="Q1258" s="789" t="s">
        <v>3557</v>
      </c>
      <c r="R1258" s="95">
        <f t="shared" si="42"/>
        <v>0</v>
      </c>
      <c r="S1258" s="794" t="str">
        <f t="array" aca="1" ref="S1258" ca="1">IF(ISNUMBER(R1258),IF(R1258=100%,"CUMPLIDA",IF(AND(ISNUMBER(N1258),ISNUMBER(INDIRECT("FECHA_"&amp;$B1258,1))), IF(N1258&lt;=INDIRECT("FECHA_"&amp;$B1258,1),"INCUMPLIDA","PROCESO"), "VERIFICAR FECHA")),"SIN VALOR AVANCE")</f>
        <v>PROCESO</v>
      </c>
    </row>
    <row r="1259" spans="1:19" ht="135">
      <c r="A1259" s="846" t="s">
        <v>19</v>
      </c>
      <c r="B1259" s="785" t="s">
        <v>13</v>
      </c>
      <c r="C1259" s="401"/>
      <c r="D1259" s="401" t="s">
        <v>1417</v>
      </c>
      <c r="E1259" s="797"/>
      <c r="F1259" s="796"/>
      <c r="G1259" s="797"/>
      <c r="H1259" s="797"/>
      <c r="I1259" s="408"/>
      <c r="J1259" s="789" t="s">
        <v>3543</v>
      </c>
      <c r="K1259" s="789" t="s">
        <v>3544</v>
      </c>
      <c r="L1259" s="790">
        <v>2</v>
      </c>
      <c r="M1259" s="805">
        <v>46082</v>
      </c>
      <c r="N1259" s="805">
        <v>46446</v>
      </c>
      <c r="O1259" s="791">
        <f t="shared" si="41"/>
        <v>52</v>
      </c>
      <c r="P1259" s="790">
        <v>0</v>
      </c>
      <c r="Q1259" s="789" t="s">
        <v>3557</v>
      </c>
      <c r="R1259" s="95">
        <f t="shared" si="42"/>
        <v>0</v>
      </c>
      <c r="S1259" s="794" t="str">
        <f t="array" aca="1" ref="S1259" ca="1">IF(ISNUMBER(R1259),IF(R1259=100%,"CUMPLIDA",IF(AND(ISNUMBER(N1259),ISNUMBER(INDIRECT("FECHA_"&amp;$B1259,1))), IF(N1259&lt;=INDIRECT("FECHA_"&amp;$B1259,1),"INCUMPLIDA","PROCESO"), "VERIFICAR FECHA")),"SIN VALOR AVANCE")</f>
        <v>PROCESO</v>
      </c>
    </row>
    <row r="1260" spans="1:19" ht="60">
      <c r="A1260" s="846" t="s">
        <v>19</v>
      </c>
      <c r="B1260" s="785" t="s">
        <v>13</v>
      </c>
      <c r="C1260" s="402"/>
      <c r="D1260" s="402" t="s">
        <v>1417</v>
      </c>
      <c r="E1260" s="800"/>
      <c r="F1260" s="799"/>
      <c r="G1260" s="800"/>
      <c r="H1260" s="800"/>
      <c r="I1260" s="803" t="s">
        <v>3545</v>
      </c>
      <c r="J1260" s="789" t="s">
        <v>3546</v>
      </c>
      <c r="K1260" s="789" t="s">
        <v>3547</v>
      </c>
      <c r="L1260" s="790">
        <v>1</v>
      </c>
      <c r="M1260" s="805">
        <v>46054</v>
      </c>
      <c r="N1260" s="805">
        <v>46234</v>
      </c>
      <c r="O1260" s="791">
        <f t="shared" si="41"/>
        <v>25.714285714285715</v>
      </c>
      <c r="P1260" s="790">
        <v>0</v>
      </c>
      <c r="Q1260" s="789" t="s">
        <v>3548</v>
      </c>
      <c r="R1260" s="95">
        <f t="shared" si="42"/>
        <v>0</v>
      </c>
      <c r="S1260" s="794" t="str">
        <f t="array" aca="1" ref="S1260" ca="1">IF(ISNUMBER(R1260),IF(R1260=100%,"CUMPLIDA",IF(AND(ISNUMBER(N1260),ISNUMBER(INDIRECT("FECHA_"&amp;$B1260,1))), IF(N1260&lt;=INDIRECT("FECHA_"&amp;$B1260,1),"INCUMPLIDA","PROCESO"), "VERIFICAR FECHA")),"SIN VALOR AVANCE")</f>
        <v>PROCESO</v>
      </c>
    </row>
    <row r="1261" spans="1:19" ht="75.75">
      <c r="A1261" s="846" t="s">
        <v>19</v>
      </c>
      <c r="B1261" s="785" t="s">
        <v>13</v>
      </c>
      <c r="C1261" s="400" t="s">
        <v>1403</v>
      </c>
      <c r="D1261" s="400" t="s">
        <v>1417</v>
      </c>
      <c r="E1261" s="788" t="s">
        <v>3580</v>
      </c>
      <c r="F1261" s="787" t="s">
        <v>1454</v>
      </c>
      <c r="G1261" s="788"/>
      <c r="H1261" s="788" t="s">
        <v>3581</v>
      </c>
      <c r="I1261" s="406" t="s">
        <v>3534</v>
      </c>
      <c r="J1261" s="789" t="s">
        <v>3535</v>
      </c>
      <c r="K1261" s="789" t="s">
        <v>3536</v>
      </c>
      <c r="L1261" s="790">
        <v>4</v>
      </c>
      <c r="M1261" s="805">
        <v>46082</v>
      </c>
      <c r="N1261" s="805">
        <v>46446</v>
      </c>
      <c r="O1261" s="791">
        <f t="shared" si="41"/>
        <v>52</v>
      </c>
      <c r="P1261" s="790">
        <v>0</v>
      </c>
      <c r="Q1261" s="789" t="s">
        <v>3557</v>
      </c>
      <c r="R1261" s="95">
        <f t="shared" si="42"/>
        <v>0</v>
      </c>
      <c r="S1261" s="794" t="str">
        <f t="array" aca="1" ref="S1261" ca="1">IF(ISNUMBER(R1261),IF(R1261=100%,"CUMPLIDA",IF(AND(ISNUMBER(N1261),ISNUMBER(INDIRECT("FECHA_"&amp;$B1261,1))), IF(N1261&lt;=INDIRECT("FECHA_"&amp;$B1261,1),"INCUMPLIDA","PROCESO"), "VERIFICAR FECHA")),"SIN VALOR AVANCE")</f>
        <v>PROCESO</v>
      </c>
    </row>
    <row r="1262" spans="1:19" ht="105.75" customHeight="1">
      <c r="A1262" s="846" t="s">
        <v>19</v>
      </c>
      <c r="B1262" s="785" t="s">
        <v>13</v>
      </c>
      <c r="C1262" s="401"/>
      <c r="D1262" s="401" t="s">
        <v>1516</v>
      </c>
      <c r="E1262" s="797"/>
      <c r="F1262" s="796"/>
      <c r="G1262" s="797"/>
      <c r="H1262" s="797"/>
      <c r="I1262" s="408"/>
      <c r="J1262" s="789" t="s">
        <v>3538</v>
      </c>
      <c r="K1262" s="789" t="s">
        <v>3539</v>
      </c>
      <c r="L1262" s="790">
        <v>4</v>
      </c>
      <c r="M1262" s="805">
        <v>46082</v>
      </c>
      <c r="N1262" s="805">
        <v>46446</v>
      </c>
      <c r="O1262" s="791">
        <f t="shared" si="41"/>
        <v>52</v>
      </c>
      <c r="P1262" s="790">
        <v>0</v>
      </c>
      <c r="Q1262" s="789" t="s">
        <v>3557</v>
      </c>
      <c r="R1262" s="95">
        <f t="shared" si="42"/>
        <v>0</v>
      </c>
      <c r="S1262" s="794" t="str">
        <f t="array" aca="1" ref="S1262" ca="1">IF(ISNUMBER(R1262),IF(R1262=100%,"CUMPLIDA",IF(AND(ISNUMBER(N1262),ISNUMBER(INDIRECT("FECHA_"&amp;$B1262,1))), IF(N1262&lt;=INDIRECT("FECHA_"&amp;$B1262,1),"INCUMPLIDA","PROCESO"), "VERIFICAR FECHA")),"SIN VALOR AVANCE")</f>
        <v>PROCESO</v>
      </c>
    </row>
    <row r="1263" spans="1:19" ht="75.75">
      <c r="A1263" s="846" t="s">
        <v>19</v>
      </c>
      <c r="B1263" s="785" t="s">
        <v>13</v>
      </c>
      <c r="C1263" s="401"/>
      <c r="D1263" s="401" t="s">
        <v>1518</v>
      </c>
      <c r="E1263" s="797"/>
      <c r="F1263" s="796"/>
      <c r="G1263" s="797"/>
      <c r="H1263" s="797"/>
      <c r="I1263" s="406" t="s">
        <v>3540</v>
      </c>
      <c r="J1263" s="789" t="s">
        <v>3541</v>
      </c>
      <c r="K1263" s="789" t="s">
        <v>3542</v>
      </c>
      <c r="L1263" s="790">
        <v>2</v>
      </c>
      <c r="M1263" s="805">
        <v>46082</v>
      </c>
      <c r="N1263" s="805">
        <v>46446</v>
      </c>
      <c r="O1263" s="791">
        <f t="shared" si="41"/>
        <v>52</v>
      </c>
      <c r="P1263" s="790">
        <v>0</v>
      </c>
      <c r="Q1263" s="789" t="s">
        <v>3557</v>
      </c>
      <c r="R1263" s="95">
        <f t="shared" si="42"/>
        <v>0</v>
      </c>
      <c r="S1263" s="794" t="str">
        <f t="array" aca="1" ref="S1263" ca="1">IF(ISNUMBER(R1263),IF(R1263=100%,"CUMPLIDA",IF(AND(ISNUMBER(N1263),ISNUMBER(INDIRECT("FECHA_"&amp;$B1263,1))), IF(N1263&lt;=INDIRECT("FECHA_"&amp;$B1263,1),"INCUMPLIDA","PROCESO"), "VERIFICAR FECHA")),"SIN VALOR AVANCE")</f>
        <v>PROCESO</v>
      </c>
    </row>
    <row r="1264" spans="1:19" ht="135">
      <c r="A1264" s="846" t="s">
        <v>19</v>
      </c>
      <c r="B1264" s="785" t="s">
        <v>13</v>
      </c>
      <c r="C1264" s="401"/>
      <c r="D1264" s="401" t="s">
        <v>1417</v>
      </c>
      <c r="E1264" s="797"/>
      <c r="F1264" s="796"/>
      <c r="G1264" s="797"/>
      <c r="H1264" s="797"/>
      <c r="I1264" s="408"/>
      <c r="J1264" s="789" t="s">
        <v>3543</v>
      </c>
      <c r="K1264" s="789" t="s">
        <v>3544</v>
      </c>
      <c r="L1264" s="790">
        <v>2</v>
      </c>
      <c r="M1264" s="805">
        <v>46082</v>
      </c>
      <c r="N1264" s="805">
        <v>46446</v>
      </c>
      <c r="O1264" s="791">
        <f t="shared" si="41"/>
        <v>52</v>
      </c>
      <c r="P1264" s="790">
        <v>0</v>
      </c>
      <c r="Q1264" s="789" t="s">
        <v>3557</v>
      </c>
      <c r="R1264" s="95">
        <f t="shared" si="42"/>
        <v>0</v>
      </c>
      <c r="S1264" s="794" t="str">
        <f t="array" aca="1" ref="S1264" ca="1">IF(ISNUMBER(R1264),IF(R1264=100%,"CUMPLIDA",IF(AND(ISNUMBER(N1264),ISNUMBER(INDIRECT("FECHA_"&amp;$B1264,1))), IF(N1264&lt;=INDIRECT("FECHA_"&amp;$B1264,1),"INCUMPLIDA","PROCESO"), "VERIFICAR FECHA")),"SIN VALOR AVANCE")</f>
        <v>PROCESO</v>
      </c>
    </row>
    <row r="1265" spans="1:19" ht="60">
      <c r="A1265" s="846" t="s">
        <v>19</v>
      </c>
      <c r="B1265" s="785" t="s">
        <v>13</v>
      </c>
      <c r="C1265" s="401"/>
      <c r="D1265" s="401" t="s">
        <v>1516</v>
      </c>
      <c r="E1265" s="797"/>
      <c r="F1265" s="796"/>
      <c r="G1265" s="797"/>
      <c r="H1265" s="797"/>
      <c r="I1265" s="803" t="s">
        <v>3545</v>
      </c>
      <c r="J1265" s="789" t="s">
        <v>3546</v>
      </c>
      <c r="K1265" s="789" t="s">
        <v>3547</v>
      </c>
      <c r="L1265" s="790">
        <v>1</v>
      </c>
      <c r="M1265" s="805">
        <v>46054</v>
      </c>
      <c r="N1265" s="805">
        <v>46234</v>
      </c>
      <c r="O1265" s="791">
        <f t="shared" si="41"/>
        <v>25.714285714285715</v>
      </c>
      <c r="P1265" s="790">
        <v>0</v>
      </c>
      <c r="Q1265" s="789" t="s">
        <v>3582</v>
      </c>
      <c r="R1265" s="95">
        <f t="shared" si="42"/>
        <v>0</v>
      </c>
      <c r="S1265" s="794" t="str">
        <f t="array" aca="1" ref="S1265" ca="1">IF(ISNUMBER(R1265),IF(R1265=100%,"CUMPLIDA",IF(AND(ISNUMBER(N1265),ISNUMBER(INDIRECT("FECHA_"&amp;$B1265,1))), IF(N1265&lt;=INDIRECT("FECHA_"&amp;$B1265,1),"INCUMPLIDA","PROCESO"), "VERIFICAR FECHA")),"SIN VALOR AVANCE")</f>
        <v>PROCESO</v>
      </c>
    </row>
    <row r="1266" spans="1:19" ht="150">
      <c r="A1266" s="846" t="s">
        <v>19</v>
      </c>
      <c r="B1266" s="785" t="s">
        <v>13</v>
      </c>
      <c r="C1266" s="402"/>
      <c r="D1266" s="402" t="s">
        <v>1511</v>
      </c>
      <c r="E1266" s="800"/>
      <c r="F1266" s="799"/>
      <c r="G1266" s="800"/>
      <c r="H1266" s="800"/>
      <c r="I1266" s="803" t="s">
        <v>1514</v>
      </c>
      <c r="J1266" s="789" t="s">
        <v>3583</v>
      </c>
      <c r="K1266" s="789" t="s">
        <v>1492</v>
      </c>
      <c r="L1266" s="790">
        <v>1</v>
      </c>
      <c r="M1266" s="806">
        <v>46052</v>
      </c>
      <c r="N1266" s="806">
        <v>46112</v>
      </c>
      <c r="O1266" s="791">
        <f t="shared" si="41"/>
        <v>8.5714285714285712</v>
      </c>
      <c r="P1266" s="790">
        <v>0</v>
      </c>
      <c r="Q1266" s="789" t="s">
        <v>3584</v>
      </c>
      <c r="R1266" s="95">
        <f t="shared" si="42"/>
        <v>0</v>
      </c>
      <c r="S1266" s="794" t="str">
        <f t="array" aca="1" ref="S1266" ca="1">IF(ISNUMBER(R1266),IF(R1266=100%,"CUMPLIDA",IF(AND(ISNUMBER(N1266),ISNUMBER(INDIRECT("FECHA_"&amp;$B1266,1))), IF(N1266&lt;=INDIRECT("FECHA_"&amp;$B1266,1),"INCUMPLIDA","PROCESO"), "VERIFICAR FECHA")),"SIN VALOR AVANCE")</f>
        <v>PROCESO</v>
      </c>
    </row>
    <row r="1267" spans="1:19" ht="105.75">
      <c r="A1267" s="846" t="s">
        <v>19</v>
      </c>
      <c r="B1267" s="785" t="s">
        <v>13</v>
      </c>
      <c r="C1267" s="400" t="s">
        <v>1403</v>
      </c>
      <c r="D1267" s="400" t="s">
        <v>1417</v>
      </c>
      <c r="E1267" s="788" t="s">
        <v>3585</v>
      </c>
      <c r="F1267" s="787" t="s">
        <v>1454</v>
      </c>
      <c r="G1267" s="788"/>
      <c r="H1267" s="788" t="s">
        <v>3586</v>
      </c>
      <c r="I1267" s="406" t="s">
        <v>3534</v>
      </c>
      <c r="J1267" s="789" t="s">
        <v>3535</v>
      </c>
      <c r="K1267" s="789" t="s">
        <v>3536</v>
      </c>
      <c r="L1267" s="790">
        <v>4</v>
      </c>
      <c r="M1267" s="805">
        <v>46082</v>
      </c>
      <c r="N1267" s="805">
        <v>46446</v>
      </c>
      <c r="O1267" s="791">
        <f t="shared" si="41"/>
        <v>52</v>
      </c>
      <c r="P1267" s="790">
        <v>0</v>
      </c>
      <c r="Q1267" s="789" t="s">
        <v>3587</v>
      </c>
      <c r="R1267" s="95">
        <f t="shared" si="42"/>
        <v>0</v>
      </c>
      <c r="S1267" s="794" t="str">
        <f t="array" aca="1" ref="S1267" ca="1">IF(ISNUMBER(R1267),IF(R1267=100%,"CUMPLIDA",IF(AND(ISNUMBER(N1267),ISNUMBER(INDIRECT("FECHA_"&amp;$B1267,1))), IF(N1267&lt;=INDIRECT("FECHA_"&amp;$B1267,1),"INCUMPLIDA","PROCESO"), "VERIFICAR FECHA")),"SIN VALOR AVANCE")</f>
        <v>PROCESO</v>
      </c>
    </row>
    <row r="1268" spans="1:19" ht="120.75" customHeight="1">
      <c r="A1268" s="846" t="s">
        <v>19</v>
      </c>
      <c r="B1268" s="785" t="s">
        <v>13</v>
      </c>
      <c r="C1268" s="401"/>
      <c r="D1268" s="401" t="s">
        <v>1511</v>
      </c>
      <c r="E1268" s="797"/>
      <c r="F1268" s="796"/>
      <c r="G1268" s="797"/>
      <c r="H1268" s="797"/>
      <c r="I1268" s="408"/>
      <c r="J1268" s="789" t="s">
        <v>3538</v>
      </c>
      <c r="K1268" s="789" t="s">
        <v>3539</v>
      </c>
      <c r="L1268" s="790">
        <v>4</v>
      </c>
      <c r="M1268" s="805">
        <v>46082</v>
      </c>
      <c r="N1268" s="805">
        <v>46446</v>
      </c>
      <c r="O1268" s="791">
        <f t="shared" si="41"/>
        <v>52</v>
      </c>
      <c r="P1268" s="790">
        <v>0</v>
      </c>
      <c r="Q1268" s="789" t="s">
        <v>3587</v>
      </c>
      <c r="R1268" s="95">
        <f t="shared" si="42"/>
        <v>0</v>
      </c>
      <c r="S1268" s="794" t="str">
        <f t="array" aca="1" ref="S1268" ca="1">IF(ISNUMBER(R1268),IF(R1268=100%,"CUMPLIDA",IF(AND(ISNUMBER(N1268),ISNUMBER(INDIRECT("FECHA_"&amp;$B1268,1))), IF(N1268&lt;=INDIRECT("FECHA_"&amp;$B1268,1),"INCUMPLIDA","PROCESO"), "VERIFICAR FECHA")),"SIN VALOR AVANCE")</f>
        <v>PROCESO</v>
      </c>
    </row>
    <row r="1269" spans="1:19" ht="105.75">
      <c r="A1269" s="846" t="s">
        <v>19</v>
      </c>
      <c r="B1269" s="785" t="s">
        <v>13</v>
      </c>
      <c r="C1269" s="401"/>
      <c r="D1269" s="401" t="s">
        <v>1417</v>
      </c>
      <c r="E1269" s="797"/>
      <c r="F1269" s="796"/>
      <c r="G1269" s="797"/>
      <c r="H1269" s="797"/>
      <c r="I1269" s="406" t="s">
        <v>3540</v>
      </c>
      <c r="J1269" s="789" t="s">
        <v>3541</v>
      </c>
      <c r="K1269" s="789" t="s">
        <v>3542</v>
      </c>
      <c r="L1269" s="790">
        <v>2</v>
      </c>
      <c r="M1269" s="805">
        <v>46082</v>
      </c>
      <c r="N1269" s="805">
        <v>46446</v>
      </c>
      <c r="O1269" s="791">
        <f t="shared" si="41"/>
        <v>52</v>
      </c>
      <c r="P1269" s="790">
        <v>0</v>
      </c>
      <c r="Q1269" s="789" t="s">
        <v>3587</v>
      </c>
      <c r="R1269" s="95">
        <f t="shared" si="42"/>
        <v>0</v>
      </c>
      <c r="S1269" s="794" t="str">
        <f t="array" aca="1" ref="S1269" ca="1">IF(ISNUMBER(R1269),IF(R1269=100%,"CUMPLIDA",IF(AND(ISNUMBER(N1269),ISNUMBER(INDIRECT("FECHA_"&amp;$B1269,1))), IF(N1269&lt;=INDIRECT("FECHA_"&amp;$B1269,1),"INCUMPLIDA","PROCESO"), "VERIFICAR FECHA")),"SIN VALOR AVANCE")</f>
        <v>PROCESO</v>
      </c>
    </row>
    <row r="1270" spans="1:19" ht="135">
      <c r="A1270" s="846" t="s">
        <v>19</v>
      </c>
      <c r="B1270" s="785" t="s">
        <v>13</v>
      </c>
      <c r="C1270" s="401"/>
      <c r="D1270" s="401" t="s">
        <v>1417</v>
      </c>
      <c r="E1270" s="797"/>
      <c r="F1270" s="796"/>
      <c r="G1270" s="797"/>
      <c r="H1270" s="797"/>
      <c r="I1270" s="408"/>
      <c r="J1270" s="789" t="s">
        <v>3543</v>
      </c>
      <c r="K1270" s="789" t="s">
        <v>3544</v>
      </c>
      <c r="L1270" s="790">
        <v>2</v>
      </c>
      <c r="M1270" s="805">
        <v>46082</v>
      </c>
      <c r="N1270" s="805">
        <v>46446</v>
      </c>
      <c r="O1270" s="791">
        <f t="shared" si="41"/>
        <v>52</v>
      </c>
      <c r="P1270" s="790">
        <v>0</v>
      </c>
      <c r="Q1270" s="789" t="s">
        <v>3587</v>
      </c>
      <c r="R1270" s="95">
        <f t="shared" si="42"/>
        <v>0</v>
      </c>
      <c r="S1270" s="794" t="str">
        <f t="array" aca="1" ref="S1270" ca="1">IF(ISNUMBER(R1270),IF(R1270=100%,"CUMPLIDA",IF(AND(ISNUMBER(N1270),ISNUMBER(INDIRECT("FECHA_"&amp;$B1270,1))), IF(N1270&lt;=INDIRECT("FECHA_"&amp;$B1270,1),"INCUMPLIDA","PROCESO"), "VERIFICAR FECHA")),"SIN VALOR AVANCE")</f>
        <v>PROCESO</v>
      </c>
    </row>
    <row r="1271" spans="1:19" ht="60">
      <c r="A1271" s="846" t="s">
        <v>19</v>
      </c>
      <c r="B1271" s="785" t="s">
        <v>13</v>
      </c>
      <c r="C1271" s="401"/>
      <c r="D1271" s="401" t="s">
        <v>1417</v>
      </c>
      <c r="E1271" s="797"/>
      <c r="F1271" s="796"/>
      <c r="G1271" s="797"/>
      <c r="H1271" s="797"/>
      <c r="I1271" s="803" t="s">
        <v>3545</v>
      </c>
      <c r="J1271" s="789" t="s">
        <v>3546</v>
      </c>
      <c r="K1271" s="789" t="s">
        <v>3547</v>
      </c>
      <c r="L1271" s="790">
        <v>1</v>
      </c>
      <c r="M1271" s="805">
        <v>46054</v>
      </c>
      <c r="N1271" s="805">
        <v>46234</v>
      </c>
      <c r="O1271" s="791">
        <f t="shared" si="41"/>
        <v>25.714285714285715</v>
      </c>
      <c r="P1271" s="790">
        <v>0</v>
      </c>
      <c r="Q1271" s="789" t="s">
        <v>3588</v>
      </c>
      <c r="R1271" s="95">
        <f t="shared" si="42"/>
        <v>0</v>
      </c>
      <c r="S1271" s="794" t="str">
        <f t="array" aca="1" ref="S1271" ca="1">IF(ISNUMBER(R1271),IF(R1271=100%,"CUMPLIDA",IF(AND(ISNUMBER(N1271),ISNUMBER(INDIRECT("FECHA_"&amp;$B1271,1))), IF(N1271&lt;=INDIRECT("FECHA_"&amp;$B1271,1),"INCUMPLIDA","PROCESO"), "VERIFICAR FECHA")),"SIN VALOR AVANCE")</f>
        <v>PROCESO</v>
      </c>
    </row>
    <row r="1272" spans="1:19" ht="150">
      <c r="A1272" s="846" t="s">
        <v>19</v>
      </c>
      <c r="B1272" s="785" t="s">
        <v>13</v>
      </c>
      <c r="C1272" s="402"/>
      <c r="D1272" s="402" t="s">
        <v>1417</v>
      </c>
      <c r="E1272" s="800"/>
      <c r="F1272" s="799"/>
      <c r="G1272" s="800"/>
      <c r="H1272" s="800"/>
      <c r="I1272" s="803" t="s">
        <v>1514</v>
      </c>
      <c r="J1272" s="789" t="s">
        <v>3583</v>
      </c>
      <c r="K1272" s="789" t="s">
        <v>1492</v>
      </c>
      <c r="L1272" s="790">
        <v>1</v>
      </c>
      <c r="M1272" s="806">
        <v>46052</v>
      </c>
      <c r="N1272" s="806">
        <v>46112</v>
      </c>
      <c r="O1272" s="791">
        <f t="shared" si="41"/>
        <v>8.5714285714285712</v>
      </c>
      <c r="P1272" s="790">
        <v>0</v>
      </c>
      <c r="Q1272" s="789" t="s">
        <v>3584</v>
      </c>
      <c r="R1272" s="95">
        <f t="shared" si="42"/>
        <v>0</v>
      </c>
      <c r="S1272" s="794" t="str">
        <f t="array" aca="1" ref="S1272" ca="1">IF(ISNUMBER(R1272),IF(R1272=100%,"CUMPLIDA",IF(AND(ISNUMBER(N1272),ISNUMBER(INDIRECT("FECHA_"&amp;$B1272,1))), IF(N1272&lt;=INDIRECT("FECHA_"&amp;$B1272,1),"INCUMPLIDA","PROCESO"), "VERIFICAR FECHA")),"SIN VALOR AVANCE")</f>
        <v>PROCESO</v>
      </c>
    </row>
    <row r="1273" spans="1:19" ht="120.75">
      <c r="A1273" s="784" t="s">
        <v>19</v>
      </c>
      <c r="B1273" s="785" t="s">
        <v>13</v>
      </c>
      <c r="C1273" s="807" t="s">
        <v>2900</v>
      </c>
      <c r="D1273" s="845" t="s">
        <v>3474</v>
      </c>
      <c r="E1273" s="788" t="s">
        <v>3589</v>
      </c>
      <c r="F1273" s="845"/>
      <c r="G1273" s="788"/>
      <c r="H1273" s="788" t="s">
        <v>3594</v>
      </c>
      <c r="I1273" s="801" t="s">
        <v>3595</v>
      </c>
      <c r="J1273" s="861" t="s">
        <v>3596</v>
      </c>
      <c r="K1273" s="891" t="s">
        <v>3597</v>
      </c>
      <c r="L1273" s="790">
        <v>2</v>
      </c>
      <c r="M1273" s="892">
        <v>46204</v>
      </c>
      <c r="N1273" s="892">
        <v>46265</v>
      </c>
      <c r="O1273" s="791">
        <f t="shared" si="41"/>
        <v>8.7142857142857135</v>
      </c>
      <c r="P1273" s="790">
        <v>0</v>
      </c>
      <c r="Q1273" s="789" t="s">
        <v>3598</v>
      </c>
      <c r="R1273" s="95">
        <f t="shared" si="42"/>
        <v>0</v>
      </c>
      <c r="S1273" s="794" t="str">
        <f t="array" aca="1" ref="S1273" ca="1">IF(ISNUMBER(R1273),IF(R1273=100%,"CUMPLIDA",IF(AND(ISNUMBER(N1273),ISNUMBER(INDIRECT("FECHA_"&amp;$B1273,1))), IF(N1273&lt;=INDIRECT("FECHA_"&amp;$B1273,1),"INCUMPLIDA","PROCESO"), "VERIFICAR FECHA")),"SIN VALOR AVANCE")</f>
        <v>PROCESO</v>
      </c>
    </row>
    <row r="1274" spans="1:19" ht="210.75" customHeight="1">
      <c r="A1274" s="784" t="s">
        <v>19</v>
      </c>
      <c r="B1274" s="785" t="s">
        <v>13</v>
      </c>
      <c r="C1274" s="807"/>
      <c r="D1274" s="845"/>
      <c r="E1274" s="797"/>
      <c r="F1274" s="845"/>
      <c r="G1274" s="797"/>
      <c r="H1274" s="797"/>
      <c r="I1274" s="801"/>
      <c r="J1274" s="861" t="s">
        <v>3599</v>
      </c>
      <c r="K1274" s="893" t="s">
        <v>3600</v>
      </c>
      <c r="L1274" s="790">
        <v>1</v>
      </c>
      <c r="M1274" s="892">
        <v>46266</v>
      </c>
      <c r="N1274" s="892">
        <v>46599</v>
      </c>
      <c r="O1274" s="791">
        <f t="shared" si="41"/>
        <v>47.571428571428569</v>
      </c>
      <c r="P1274" s="790">
        <v>0</v>
      </c>
      <c r="Q1274" s="789" t="s">
        <v>3601</v>
      </c>
      <c r="R1274" s="95">
        <f t="shared" si="42"/>
        <v>0</v>
      </c>
      <c r="S1274" s="794" t="str">
        <f t="array" aca="1" ref="S1274" ca="1">IF(ISNUMBER(R1274),IF(R1274=100%,"CUMPLIDA",IF(AND(ISNUMBER(N1274),ISNUMBER(INDIRECT("FECHA_"&amp;$B1274,1))), IF(N1274&lt;=INDIRECT("FECHA_"&amp;$B1274,1),"INCUMPLIDA","PROCESO"), "VERIFICAR FECHA")),"SIN VALOR AVANCE")</f>
        <v>PROCESO</v>
      </c>
    </row>
    <row r="1275" spans="1:19" ht="106.5">
      <c r="A1275" s="784" t="s">
        <v>19</v>
      </c>
      <c r="B1275" s="785" t="s">
        <v>13</v>
      </c>
      <c r="C1275" s="807"/>
      <c r="D1275" s="845"/>
      <c r="E1275" s="797"/>
      <c r="F1275" s="845"/>
      <c r="G1275" s="797"/>
      <c r="H1275" s="797"/>
      <c r="I1275" s="801" t="s">
        <v>3602</v>
      </c>
      <c r="J1275" s="861" t="s">
        <v>3603</v>
      </c>
      <c r="K1275" s="789" t="s">
        <v>3604</v>
      </c>
      <c r="L1275" s="829">
        <v>1</v>
      </c>
      <c r="M1275" s="892">
        <v>46204</v>
      </c>
      <c r="N1275" s="892">
        <v>46599</v>
      </c>
      <c r="O1275" s="791">
        <f t="shared" si="41"/>
        <v>56.428571428571431</v>
      </c>
      <c r="P1275" s="829">
        <v>0</v>
      </c>
      <c r="Q1275" s="789" t="s">
        <v>3605</v>
      </c>
      <c r="R1275" s="95">
        <f t="shared" si="42"/>
        <v>0</v>
      </c>
      <c r="S1275" s="794" t="str">
        <f t="array" aca="1" ref="S1275" ca="1">IF(ISNUMBER(R1275),IF(R1275=100%,"CUMPLIDA",IF(AND(ISNUMBER(N1275),ISNUMBER(INDIRECT("FECHA_"&amp;$B1275,1))), IF(N1275&lt;=INDIRECT("FECHA_"&amp;$B1275,1),"INCUMPLIDA","PROCESO"), "VERIFICAR FECHA")),"SIN VALOR AVANCE")</f>
        <v>PROCESO</v>
      </c>
    </row>
    <row r="1276" spans="1:19" ht="270.75">
      <c r="A1276" s="784" t="s">
        <v>19</v>
      </c>
      <c r="B1276" s="785" t="s">
        <v>13</v>
      </c>
      <c r="C1276" s="807"/>
      <c r="D1276" s="845"/>
      <c r="E1276" s="797"/>
      <c r="F1276" s="845"/>
      <c r="G1276" s="797"/>
      <c r="H1276" s="797"/>
      <c r="I1276" s="801"/>
      <c r="J1276" s="861" t="s">
        <v>3606</v>
      </c>
      <c r="K1276" s="789" t="s">
        <v>3607</v>
      </c>
      <c r="L1276" s="894">
        <v>1</v>
      </c>
      <c r="M1276" s="892">
        <v>46235</v>
      </c>
      <c r="N1276" s="892">
        <v>46629</v>
      </c>
      <c r="O1276" s="791">
        <f t="shared" si="41"/>
        <v>56.285714285714285</v>
      </c>
      <c r="P1276" s="829">
        <v>0</v>
      </c>
      <c r="Q1276" s="789" t="s">
        <v>3608</v>
      </c>
      <c r="R1276" s="95">
        <f t="shared" si="42"/>
        <v>0</v>
      </c>
      <c r="S1276" s="794" t="str">
        <f t="array" aca="1" ref="S1276" ca="1">IF(ISNUMBER(R1276),IF(R1276=100%,"CUMPLIDA",IF(AND(ISNUMBER(N1276),ISNUMBER(INDIRECT("FECHA_"&amp;$B1276,1))), IF(N1276&lt;=INDIRECT("FECHA_"&amp;$B1276,1),"INCUMPLIDA","PROCESO"), "VERIFICAR FECHA")),"SIN VALOR AVANCE")</f>
        <v>PROCESO</v>
      </c>
    </row>
    <row r="1277" spans="1:19" ht="120.75" customHeight="1">
      <c r="A1277" s="784" t="s">
        <v>19</v>
      </c>
      <c r="B1277" s="785" t="s">
        <v>13</v>
      </c>
      <c r="C1277" s="807"/>
      <c r="D1277" s="845"/>
      <c r="E1277" s="797"/>
      <c r="F1277" s="845"/>
      <c r="G1277" s="797"/>
      <c r="H1277" s="797"/>
      <c r="I1277" s="801" t="s">
        <v>3609</v>
      </c>
      <c r="J1277" s="861" t="s">
        <v>3610</v>
      </c>
      <c r="K1277" s="789" t="s">
        <v>3611</v>
      </c>
      <c r="L1277" s="894">
        <v>1</v>
      </c>
      <c r="M1277" s="892">
        <v>46266</v>
      </c>
      <c r="N1277" s="892">
        <v>46660</v>
      </c>
      <c r="O1277" s="791">
        <f t="shared" si="41"/>
        <v>56.285714285714285</v>
      </c>
      <c r="P1277" s="829">
        <v>0</v>
      </c>
      <c r="Q1277" s="789" t="s">
        <v>3612</v>
      </c>
      <c r="R1277" s="95">
        <f t="shared" si="42"/>
        <v>0</v>
      </c>
      <c r="S1277" s="794" t="str">
        <f t="array" aca="1" ref="S1277" ca="1">IF(ISNUMBER(R1277),IF(R1277=100%,"CUMPLIDA",IF(AND(ISNUMBER(N1277),ISNUMBER(INDIRECT("FECHA_"&amp;$B1277,1))), IF(N1277&lt;=INDIRECT("FECHA_"&amp;$B1277,1),"INCUMPLIDA","PROCESO"), "VERIFICAR FECHA")),"SIN VALOR AVANCE")</f>
        <v>PROCESO</v>
      </c>
    </row>
    <row r="1278" spans="1:19" ht="75">
      <c r="A1278" s="784" t="s">
        <v>19</v>
      </c>
      <c r="B1278" s="785" t="s">
        <v>13</v>
      </c>
      <c r="C1278" s="807"/>
      <c r="D1278" s="845"/>
      <c r="E1278" s="800"/>
      <c r="F1278" s="845"/>
      <c r="G1278" s="800"/>
      <c r="H1278" s="800"/>
      <c r="I1278" s="801"/>
      <c r="J1278" s="789" t="s">
        <v>3613</v>
      </c>
      <c r="K1278" s="789" t="s">
        <v>164</v>
      </c>
      <c r="L1278" s="790">
        <v>1</v>
      </c>
      <c r="M1278" s="892">
        <v>46631</v>
      </c>
      <c r="N1278" s="892">
        <v>46811</v>
      </c>
      <c r="O1278" s="791">
        <f t="shared" si="41"/>
        <v>25.714285714285715</v>
      </c>
      <c r="P1278" s="790">
        <v>0</v>
      </c>
      <c r="Q1278" s="789" t="s">
        <v>3614</v>
      </c>
      <c r="R1278" s="95">
        <f t="shared" si="42"/>
        <v>0</v>
      </c>
      <c r="S1278" s="794" t="str">
        <f t="array" aca="1" ref="S1278" ca="1">IF(ISNUMBER(R1278),IF(R1278=100%,"CUMPLIDA",IF(AND(ISNUMBER(N1278),ISNUMBER(INDIRECT("FECHA_"&amp;$B1278,1))), IF(N1278&lt;=INDIRECT("FECHA_"&amp;$B1278,1),"INCUMPLIDA","PROCESO"), "VERIFICAR FECHA")),"SIN VALOR AVANCE")</f>
        <v>PROCESO</v>
      </c>
    </row>
    <row r="1279" spans="1:19" ht="210.75">
      <c r="A1279" s="784" t="s">
        <v>19</v>
      </c>
      <c r="B1279" s="785" t="s">
        <v>13</v>
      </c>
      <c r="C1279" s="807" t="s">
        <v>3590</v>
      </c>
      <c r="D1279" s="845" t="s">
        <v>3591</v>
      </c>
      <c r="E1279" s="895" t="s">
        <v>3592</v>
      </c>
      <c r="F1279" s="845"/>
      <c r="G1279" s="895"/>
      <c r="H1279" s="895" t="s">
        <v>3615</v>
      </c>
      <c r="I1279" s="192" t="s">
        <v>3616</v>
      </c>
      <c r="J1279" s="789" t="s">
        <v>3617</v>
      </c>
      <c r="K1279" s="789" t="s">
        <v>3597</v>
      </c>
      <c r="L1279" s="790">
        <v>2</v>
      </c>
      <c r="M1279" s="896">
        <v>46204</v>
      </c>
      <c r="N1279" s="896">
        <v>46356</v>
      </c>
      <c r="O1279" s="791">
        <f t="shared" si="41"/>
        <v>21.714285714285715</v>
      </c>
      <c r="P1279" s="790">
        <v>0</v>
      </c>
      <c r="Q1279" s="789" t="s">
        <v>3618</v>
      </c>
      <c r="R1279" s="95">
        <f t="shared" si="42"/>
        <v>0</v>
      </c>
      <c r="S1279" s="794" t="str">
        <f t="array" aca="1" ref="S1279" ca="1">IF(ISNUMBER(R1279),IF(R1279=100%,"CUMPLIDA",IF(AND(ISNUMBER(N1279),ISNUMBER(INDIRECT("FECHA_"&amp;$B1279,1))), IF(N1279&lt;=INDIRECT("FECHA_"&amp;$B1279,1),"INCUMPLIDA","PROCESO"), "VERIFICAR FECHA")),"SIN VALOR AVANCE")</f>
        <v>PROCESO</v>
      </c>
    </row>
    <row r="1280" spans="1:19" ht="180.75">
      <c r="A1280" s="784" t="s">
        <v>19</v>
      </c>
      <c r="B1280" s="785" t="s">
        <v>13</v>
      </c>
      <c r="C1280" s="807"/>
      <c r="D1280" s="845"/>
      <c r="E1280" s="897"/>
      <c r="F1280" s="845"/>
      <c r="G1280" s="897"/>
      <c r="H1280" s="897"/>
      <c r="I1280" s="801" t="s">
        <v>3619</v>
      </c>
      <c r="J1280" s="789" t="s">
        <v>3620</v>
      </c>
      <c r="K1280" s="789" t="s">
        <v>1897</v>
      </c>
      <c r="L1280" s="894">
        <v>1</v>
      </c>
      <c r="M1280" s="892">
        <v>46357</v>
      </c>
      <c r="N1280" s="892">
        <v>46599</v>
      </c>
      <c r="O1280" s="791">
        <f t="shared" si="41"/>
        <v>34.571428571428569</v>
      </c>
      <c r="P1280" s="790">
        <v>0</v>
      </c>
      <c r="Q1280" s="789" t="s">
        <v>3621</v>
      </c>
      <c r="R1280" s="95">
        <f t="shared" si="42"/>
        <v>0</v>
      </c>
      <c r="S1280" s="794" t="str">
        <f t="array" aca="1" ref="S1280" ca="1">IF(ISNUMBER(R1280),IF(R1280=100%,"CUMPLIDA",IF(AND(ISNUMBER(N1280),ISNUMBER(INDIRECT("FECHA_"&amp;$B1280,1))), IF(N1280&lt;=INDIRECT("FECHA_"&amp;$B1280,1),"INCUMPLIDA","PROCESO"), "VERIFICAR FECHA")),"SIN VALOR AVANCE")</f>
        <v>PROCESO</v>
      </c>
    </row>
    <row r="1281" spans="1:19" ht="180.75">
      <c r="A1281" s="784" t="s">
        <v>19</v>
      </c>
      <c r="B1281" s="785" t="s">
        <v>13</v>
      </c>
      <c r="C1281" s="807"/>
      <c r="D1281" s="845"/>
      <c r="E1281" s="898"/>
      <c r="F1281" s="845"/>
      <c r="G1281" s="898"/>
      <c r="H1281" s="898"/>
      <c r="I1281" s="801"/>
      <c r="J1281" s="789" t="s">
        <v>3622</v>
      </c>
      <c r="K1281" s="789" t="s">
        <v>3623</v>
      </c>
      <c r="L1281" s="894">
        <v>1</v>
      </c>
      <c r="M1281" s="892">
        <v>46389</v>
      </c>
      <c r="N1281" s="892">
        <v>47087</v>
      </c>
      <c r="O1281" s="791">
        <f t="shared" si="41"/>
        <v>99.714285714285708</v>
      </c>
      <c r="P1281" s="790">
        <v>0</v>
      </c>
      <c r="Q1281" s="789" t="s">
        <v>3624</v>
      </c>
      <c r="R1281" s="95">
        <f t="shared" si="42"/>
        <v>0</v>
      </c>
      <c r="S1281" s="794" t="str">
        <f t="array" aca="1" ref="S1281" ca="1">IF(ISNUMBER(R1281),IF(R1281=100%,"CUMPLIDA",IF(AND(ISNUMBER(N1281),ISNUMBER(INDIRECT("FECHA_"&amp;$B1281,1))), IF(N1281&lt;=INDIRECT("FECHA_"&amp;$B1281,1),"INCUMPLIDA","PROCESO"), "VERIFICAR FECHA")),"SIN VALOR AVANCE")</f>
        <v>PROCESO</v>
      </c>
    </row>
    <row r="1282" spans="1:19" ht="105">
      <c r="A1282" s="784" t="s">
        <v>19</v>
      </c>
      <c r="B1282" s="785" t="s">
        <v>13</v>
      </c>
      <c r="C1282" s="807" t="s">
        <v>3590</v>
      </c>
      <c r="D1282" s="807" t="s">
        <v>3344</v>
      </c>
      <c r="E1282" s="899" t="s">
        <v>3593</v>
      </c>
      <c r="F1282" s="845" t="s">
        <v>1454</v>
      </c>
      <c r="G1282" s="899"/>
      <c r="H1282" s="899" t="s">
        <v>3625</v>
      </c>
      <c r="I1282" s="788" t="s">
        <v>3626</v>
      </c>
      <c r="J1282" s="789" t="s">
        <v>3627</v>
      </c>
      <c r="K1282" s="789" t="s">
        <v>3496</v>
      </c>
      <c r="L1282" s="790">
        <v>4</v>
      </c>
      <c r="M1282" s="896">
        <v>46235</v>
      </c>
      <c r="N1282" s="896">
        <v>46599</v>
      </c>
      <c r="O1282" s="791">
        <f t="shared" ref="O1282:O1286" si="43">(N1282-M1282)/7</f>
        <v>52</v>
      </c>
      <c r="P1282" s="790">
        <v>0</v>
      </c>
      <c r="Q1282" s="900" t="s">
        <v>3628</v>
      </c>
      <c r="R1282" s="95">
        <f t="shared" si="42"/>
        <v>0</v>
      </c>
      <c r="S1282" s="794" t="str">
        <f t="array" aca="1" ref="S1282" ca="1">IF(ISNUMBER(R1282),IF(R1282=100%,"CUMPLIDA",IF(AND(ISNUMBER(N1282),ISNUMBER(INDIRECT("FECHA_"&amp;$B1282,1))), IF(N1282&lt;=INDIRECT("FECHA_"&amp;$B1282,1),"INCUMPLIDA","PROCESO"), "VERIFICAR FECHA")),"SIN VALOR AVANCE")</f>
        <v>PROCESO</v>
      </c>
    </row>
    <row r="1283" spans="1:19" ht="105">
      <c r="A1283" s="784" t="s">
        <v>19</v>
      </c>
      <c r="B1283" s="785" t="s">
        <v>13</v>
      </c>
      <c r="C1283" s="807"/>
      <c r="D1283" s="807"/>
      <c r="E1283" s="899"/>
      <c r="F1283" s="845"/>
      <c r="G1283" s="899"/>
      <c r="H1283" s="899"/>
      <c r="I1283" s="800"/>
      <c r="J1283" s="789" t="s">
        <v>3629</v>
      </c>
      <c r="K1283" s="789" t="s">
        <v>3630</v>
      </c>
      <c r="L1283" s="790">
        <v>4</v>
      </c>
      <c r="M1283" s="896">
        <v>46266</v>
      </c>
      <c r="N1283" s="896">
        <v>46630</v>
      </c>
      <c r="O1283" s="791">
        <f t="shared" si="43"/>
        <v>52</v>
      </c>
      <c r="P1283" s="790">
        <v>0</v>
      </c>
      <c r="Q1283" s="900" t="s">
        <v>3628</v>
      </c>
      <c r="R1283" s="95">
        <f t="shared" si="42"/>
        <v>0</v>
      </c>
      <c r="S1283" s="794" t="str">
        <f t="array" aca="1" ref="S1283" ca="1">IF(ISNUMBER(R1283),IF(R1283=100%,"CUMPLIDA",IF(AND(ISNUMBER(N1283),ISNUMBER(INDIRECT("FECHA_"&amp;$B1283,1))), IF(N1283&lt;=INDIRECT("FECHA_"&amp;$B1283,1),"INCUMPLIDA","PROCESO"), "VERIFICAR FECHA")),"SIN VALOR AVANCE")</f>
        <v>PROCESO</v>
      </c>
    </row>
    <row r="1284" spans="1:19" ht="90">
      <c r="A1284" s="784" t="s">
        <v>19</v>
      </c>
      <c r="B1284" s="785" t="s">
        <v>13</v>
      </c>
      <c r="C1284" s="807"/>
      <c r="D1284" s="807"/>
      <c r="E1284" s="899"/>
      <c r="F1284" s="845"/>
      <c r="G1284" s="899"/>
      <c r="H1284" s="899"/>
      <c r="I1284" s="788" t="s">
        <v>3631</v>
      </c>
      <c r="J1284" s="789" t="s">
        <v>3632</v>
      </c>
      <c r="K1284" s="789" t="s">
        <v>3633</v>
      </c>
      <c r="L1284" s="790">
        <v>4</v>
      </c>
      <c r="M1284" s="896">
        <v>46235</v>
      </c>
      <c r="N1284" s="896">
        <v>46599</v>
      </c>
      <c r="O1284" s="791">
        <f t="shared" si="43"/>
        <v>52</v>
      </c>
      <c r="P1284" s="790">
        <v>0</v>
      </c>
      <c r="Q1284" s="900" t="s">
        <v>3634</v>
      </c>
      <c r="R1284" s="95">
        <f t="shared" si="42"/>
        <v>0</v>
      </c>
      <c r="S1284" s="794" t="str">
        <f t="array" aca="1" ref="S1284" ca="1">IF(ISNUMBER(R1284),IF(R1284=100%,"CUMPLIDA",IF(AND(ISNUMBER(N1284),ISNUMBER(INDIRECT("FECHA_"&amp;$B1284,1))), IF(N1284&lt;=INDIRECT("FECHA_"&amp;$B1284,1),"INCUMPLIDA","PROCESO"), "VERIFICAR FECHA")),"SIN VALOR AVANCE")</f>
        <v>PROCESO</v>
      </c>
    </row>
    <row r="1285" spans="1:19" ht="75.75">
      <c r="A1285" s="784" t="s">
        <v>19</v>
      </c>
      <c r="B1285" s="785" t="s">
        <v>13</v>
      </c>
      <c r="C1285" s="807"/>
      <c r="D1285" s="807"/>
      <c r="E1285" s="899"/>
      <c r="F1285" s="845"/>
      <c r="G1285" s="899"/>
      <c r="H1285" s="899"/>
      <c r="I1285" s="800"/>
      <c r="J1285" s="789" t="s">
        <v>3635</v>
      </c>
      <c r="K1285" s="789" t="s">
        <v>3636</v>
      </c>
      <c r="L1285" s="790">
        <v>4</v>
      </c>
      <c r="M1285" s="896">
        <v>46235</v>
      </c>
      <c r="N1285" s="896">
        <v>46599</v>
      </c>
      <c r="O1285" s="791">
        <f t="shared" si="43"/>
        <v>52</v>
      </c>
      <c r="P1285" s="790">
        <v>0</v>
      </c>
      <c r="Q1285" s="900" t="s">
        <v>3637</v>
      </c>
      <c r="R1285" s="95">
        <f t="shared" si="42"/>
        <v>0</v>
      </c>
      <c r="S1285" s="794" t="str">
        <f t="array" aca="1" ref="S1285" ca="1">IF(ISNUMBER(R1285),IF(R1285=100%,"CUMPLIDA",IF(AND(ISNUMBER(N1285),ISNUMBER(INDIRECT("FECHA_"&amp;$B1285,1))), IF(N1285&lt;=INDIRECT("FECHA_"&amp;$B1285,1),"INCUMPLIDA","PROCESO"), "VERIFICAR FECHA")),"SIN VALOR AVANCE")</f>
        <v>PROCESO</v>
      </c>
    </row>
    <row r="1286" spans="1:19" ht="90.75">
      <c r="A1286" s="784" t="s">
        <v>19</v>
      </c>
      <c r="B1286" s="785" t="s">
        <v>13</v>
      </c>
      <c r="C1286" s="807"/>
      <c r="D1286" s="807"/>
      <c r="E1286" s="899"/>
      <c r="F1286" s="845"/>
      <c r="G1286" s="899"/>
      <c r="H1286" s="899"/>
      <c r="I1286" s="803" t="s">
        <v>3638</v>
      </c>
      <c r="J1286" s="789" t="s">
        <v>3639</v>
      </c>
      <c r="K1286" s="789" t="s">
        <v>167</v>
      </c>
      <c r="L1286" s="790">
        <v>3</v>
      </c>
      <c r="M1286" s="896">
        <v>46235</v>
      </c>
      <c r="N1286" s="896">
        <v>46599</v>
      </c>
      <c r="O1286" s="791">
        <f t="shared" si="43"/>
        <v>52</v>
      </c>
      <c r="P1286" s="790">
        <v>0</v>
      </c>
      <c r="Q1286" s="900" t="s">
        <v>3640</v>
      </c>
      <c r="R1286" s="95">
        <f t="shared" si="42"/>
        <v>0</v>
      </c>
      <c r="S1286" s="794" t="str">
        <f t="array" aca="1" ref="S1286" ca="1">IF(ISNUMBER(R1286),IF(R1286=100%,"CUMPLIDA",IF(AND(ISNUMBER(N1286),ISNUMBER(INDIRECT("FECHA_"&amp;$B1286,1))), IF(N1286&lt;=INDIRECT("FECHA_"&amp;$B1286,1),"INCUMPLIDA","PROCESO"), "VERIFICAR FECHA")),"SIN VALOR AVANCE")</f>
        <v>PROCESO</v>
      </c>
    </row>
  </sheetData>
  <sheetProtection algorithmName="SHA-512" hashValue="S+Dpl+ORhxp2iEbLiU+/o9VGywayfoWSnufoZgikMN66yHyDlZdCOkQt+2aL0twAKmQImh+RRKdi5gjczy8cwg==" saltValue="IOhi5sejt/1DeQEbssrhwA==" spinCount="100000" sheet="1" formatCells="0" formatColumns="0" formatRows="0" autoFilter="0"/>
  <protectedRanges>
    <protectedRange sqref="O171:O186" name="Rango2_2_12_1_1_1_2_1_1_1_1_1"/>
    <protectedRange sqref="O187:O202" name="Rango2_2_12_1_1_1_2_2_1_1_1"/>
    <protectedRange sqref="O203:O211" name="Rango2_2_12_1_1_1_2_3_1_1_1"/>
    <protectedRange sqref="O212:O223" name="Rango2_2_12_1_1_1_2_4_1_1_1"/>
    <protectedRange sqref="O224:O247" name="Rango2_2_12_1_1_1_2_5_1_1_1"/>
    <protectedRange sqref="O273:O274" name="Rango2_2_12_1_1_1_2_6_1_1_1"/>
    <protectedRange sqref="O275" name="Rango2_2_12_1_1_1_2_8_1_1_1"/>
    <protectedRange sqref="O276" name="Rango2_2_12_1_1_1_2_9_1_1_1"/>
    <protectedRange sqref="O277" name="Rango2_2_12_1_1_1_2_10_1_1_1"/>
    <protectedRange sqref="O278" name="Rango2_2_12_1_1_1_2_11_1_1_1"/>
    <protectedRange sqref="O279:O283" name="Rango2_2_12_1_1_1_2_12_1_1_1"/>
    <protectedRange sqref="O284:O291" name="Rango2_2_12_1_1_1_2_13_1_1_1"/>
    <protectedRange sqref="O294:O295" name="Rango2_2_12_1_1_1_2_16_1_1_1"/>
    <protectedRange sqref="O296:O298" name="Rango2_2_12_1_1_1_2_17_1_1_1"/>
    <protectedRange sqref="O299" name="Rango2_2_12_1_1_1_2_18_1_1_1"/>
    <protectedRange sqref="O300:O301" name="Rango2_2_12_1_1_1_2_19_1_1_1"/>
    <protectedRange sqref="O302" name="Rango2_2_12_1_1_1_2_20_1_1_1"/>
    <protectedRange sqref="O303:O305" name="Rango2_2_12_1_1_1_2_21_1_1_1"/>
    <protectedRange sqref="O306:O308" name="Rango2_2_12_1_1_1_2_22_1_1_1"/>
    <protectedRange sqref="O309:O313" name="Rango2_2_12_1_1_1_2_23_1_1_1"/>
    <protectedRange sqref="O314:O318" name="Rango2_2_12_1_1_1_2_24_1_1_1"/>
    <protectedRange sqref="O319:O320" name="Rango2_2_12_1_1_1_2_25_1_1_1"/>
    <protectedRange sqref="O15:O19" name="Rango2_2_12_1_1_1_2_26_1_1_1"/>
    <protectedRange sqref="O24:O28" name="Rango2_2_12_1_1_1_2_28_1_1_1"/>
    <protectedRange sqref="O20:O23" name="Rango2_2_12_1_1_1_2_29_1_1_1"/>
    <protectedRange sqref="O29:O36" name="Rango2_2_12_1_1_1_2_32_1_1_1"/>
    <protectedRange sqref="O50:O59" name="Rango2_2_12_1_1_1_2_7_1_1_1"/>
    <protectedRange sqref="O60:O66" name="Rango2_2_12_1_1_1_2_14_1_1_1"/>
    <protectedRange sqref="O67:O99" name="Rango2_2_12_1_1_1_2_15_1_1_1"/>
    <protectedRange sqref="O100:O112" name="Rango2_2_12_1_1_1_2_30_1_1_1"/>
    <protectedRange sqref="O113:O125" name="Rango2_2_12_1_1_1_2_31_1_1_1"/>
    <protectedRange sqref="O126:O138" name="Rango2_2_12_1_1_1_2_45_1_1_1"/>
    <protectedRange sqref="O139:O149" name="Rango2_2_12_1_1_1_2_47_1_1_1"/>
    <protectedRange sqref="O161:O170" name="Rango2_2_12_1_1_1_2_95_1_1_1"/>
    <protectedRange sqref="Q170" name="Rango2_5_2_2_1_1_1_1_1_1_1_1"/>
    <protectedRange sqref="O340:O352" name="Rango2_2_12_1_1_1_2_33_1_1_1_1"/>
    <protectedRange sqref="O353:O365" name="Rango2_2_12_1_1_1_2_34_1_1_1_1"/>
    <protectedRange sqref="O366:O378" name="Rango2_2_12_1_1_1_2_35_1_1_1_1"/>
    <protectedRange sqref="O379:O391" name="Rango2_2_12_1_1_1_2_36_1_1_1_1"/>
    <protectedRange sqref="O392:O406" name="Rango2_2_12_1_1_1_2_37_1_1_1_1"/>
    <protectedRange sqref="O407:O409" name="Rango2_2_12_1_1_1_2_38_1_1_1_1"/>
    <protectedRange sqref="O410:O414" name="Rango2_2_12_1_1_1_2_39_1_1_1_1"/>
    <protectedRange sqref="O415:O425" name="Rango2_2_12_1_1_1_2_40_1_1_1_1"/>
    <protectedRange sqref="O426:O436" name="Rango2_2_12_1_1_1_2_41_1_1_1_1"/>
    <protectedRange sqref="O437:O447" name="Rango2_2_12_1_1_1_2_42_1_1_1_1"/>
    <protectedRange sqref="O448:O459" name="Rango2_2_12_1_1_1_2_43_1_1_1_1"/>
    <protectedRange sqref="O460:O471" name="Rango2_2_12_1_1_1_2_44_1_1_1_1"/>
    <protectedRange sqref="O472:O474" name="Rango2_2_12_1_1_1_2_46_1_1_1_1"/>
    <protectedRange sqref="O475:O486" name="Rango2_2_12_1_1_1_2_48_1_1_1_1"/>
    <protectedRange sqref="O487:O498" name="Rango2_2_12_1_1_1_2_49_1_1_1_1"/>
    <protectedRange sqref="O499:O510" name="Rango2_2_12_1_1_1_2_50_1_1_1"/>
    <protectedRange sqref="O511:O522" name="Rango2_2_12_1_1_1_2_51_1_1_1"/>
    <protectedRange sqref="O523:O525" name="Rango2_2_12_1_1_1_2_52_1_1_1"/>
    <protectedRange sqref="O526:O537" name="Rango2_2_12_1_1_1_2_53_1_1_1"/>
    <protectedRange sqref="O538:O549" name="Rango2_2_12_1_1_1_2_54_1_1_1"/>
    <protectedRange sqref="O550:O561" name="Rango2_2_12_1_1_1_2_55_1_1_1"/>
    <protectedRange sqref="O562:O573" name="Rango2_2_12_1_1_1_2_56_1_1_1"/>
    <protectedRange sqref="O574:O584" name="Rango2_2_12_1_1_1_2_57_1_1_1"/>
    <protectedRange sqref="O585:O595" name="Rango2_2_12_1_1_1_2_58_1_1_1"/>
    <protectedRange sqref="O596:O607" name="Rango2_2_12_1_1_1_2_59_1_1_1"/>
    <protectedRange sqref="O608:O619" name="Rango2_2_12_1_1_1_2_60_1_1_1"/>
    <protectedRange sqref="O620:O631" name="Rango2_2_12_1_1_1_2_61_1_1_1"/>
    <protectedRange sqref="O632:O643" name="Rango2_2_12_1_1_1_2_62_1_1_1"/>
    <protectedRange sqref="O644:O649" name="Rango2_2_12_1_1_1_2_63_1_1_1"/>
    <protectedRange sqref="O650:O661" name="Rango2_2_12_1_1_1_2_64_1_1_1"/>
    <protectedRange sqref="O662:O675" name="Rango2_2_12_1_1_1_2_65_1_1_1"/>
    <protectedRange sqref="O676:O686" name="Rango2_2_12_1_1_1_2_66_1_1_1"/>
    <protectedRange sqref="O687:O698" name="Rango2_2_12_1_1_1_2_67_1_1_1"/>
    <protectedRange sqref="O699:O710" name="Rango2_2_12_1_1_1_2_68_1_1_1"/>
    <protectedRange sqref="O711:O721" name="Rango2_2_12_1_1_1_2_69_1_1_1"/>
    <protectedRange sqref="O722:O732" name="Rango2_2_12_1_1_1_2_70_1_1_1"/>
    <protectedRange sqref="O733:O743" name="Rango2_2_12_1_1_1_2_71_1_1_1"/>
    <protectedRange sqref="O744:O756" name="Rango2_2_12_1_1_1_2_72_1_1_1"/>
    <protectedRange sqref="O757:O769" name="Rango2_2_12_1_1_1_2_73_1_1_1"/>
    <protectedRange sqref="O770:O780" name="Rango2_2_12_1_1_1_2_74_1_1_1"/>
    <protectedRange sqref="O781:O791" name="Rango2_2_12_1_1_1_2_75_1_1_1"/>
    <protectedRange sqref="O792:O802" name="Rango2_2_12_1_1_1_2_76_1_1_1"/>
    <protectedRange sqref="O803:O804" name="Rango2_2_12_1_1_1_2_77_1_1_1"/>
    <protectedRange sqref="O805:O815" name="Rango2_2_12_1_1_1_2_78_1_1_1"/>
    <protectedRange sqref="O816:O817" name="Rango2_2_12_1_1_1_2_79_1_1_1"/>
    <protectedRange sqref="O818:O828" name="Rango2_2_12_1_1_1_2_80_1_1_1"/>
    <protectedRange sqref="O829:O846" name="Rango2_2_12_1_1_1_2_81_1_1_1"/>
    <protectedRange sqref="O847:O861" name="Rango2_2_12_1_1_1_2_82_1_1_1"/>
    <protectedRange sqref="O862:O876" name="Rango2_2_12_1_1_1_2_83_1_1_1"/>
    <protectedRange sqref="O877:O893" name="Rango2_2_12_1_1_1_2_84_1_1_1"/>
    <protectedRange sqref="O894:O912" name="Rango2_2_12_1_1_1_2_85_1_1_1"/>
    <protectedRange sqref="O913:O929" name="Rango2_2_12_1_1_1_2_86_1_1_1"/>
    <protectedRange sqref="O930:O944" name="Rango2_2_12_1_1_1_2_87_1_1_1"/>
    <protectedRange sqref="O945:O965" name="Rango2_2_12_1_1_1_2_88_1_1_1"/>
    <protectedRange sqref="O966:O981" name="Rango2_2_12_1_1_1_2_89_1_1_1"/>
    <protectedRange sqref="O982:O996" name="Rango2_2_12_1_1_1_2_90_1_1_1"/>
    <protectedRange sqref="O997:O1027" name="Rango2_2_12_1_1_1_2_91_1_1_1"/>
    <protectedRange sqref="O1028:O1045" name="Rango2_2_12_1_1_1_2_92_1_1_1"/>
    <protectedRange sqref="O1046:O1057" name="Rango2_2_12_1_1_1_2_93_1_1_1"/>
    <protectedRange sqref="O1058:O1072" name="Rango2_2_12_1_1_1_2_94_1_1_1"/>
    <protectedRange sqref="O1090:O1101" name="Rango2_2_12_1_1_1_2_96_1_1_1"/>
    <protectedRange sqref="O1102:O1116" name="Rango2_2_12_1_1_1_2_97_1_1_1"/>
    <protectedRange sqref="O1117" name="Rango2_2_12_1_1_1_2_98_1_1_1"/>
    <protectedRange sqref="O1118:O1129" name="Rango2_2_12_1_1_1_2_99_1_1_1"/>
  </protectedRanges>
  <autoFilter ref="A11:S1286" xr:uid="{00000000-0001-0000-0200-000000000000}"/>
  <mergeCells count="1035">
    <mergeCell ref="G1279:G1281"/>
    <mergeCell ref="H1279:H1281"/>
    <mergeCell ref="I1280:I1281"/>
    <mergeCell ref="C1282:C1286"/>
    <mergeCell ref="D1282:D1286"/>
    <mergeCell ref="E1282:E1286"/>
    <mergeCell ref="F1282:F1286"/>
    <mergeCell ref="G1282:G1286"/>
    <mergeCell ref="H1282:H1286"/>
    <mergeCell ref="I1282:I1283"/>
    <mergeCell ref="I1284:I1285"/>
    <mergeCell ref="I1267:I1268"/>
    <mergeCell ref="I1269:I1270"/>
    <mergeCell ref="C1273:C1278"/>
    <mergeCell ref="D1273:D1278"/>
    <mergeCell ref="E1273:E1278"/>
    <mergeCell ref="F1273:F1278"/>
    <mergeCell ref="G1273:G1278"/>
    <mergeCell ref="H1273:H1278"/>
    <mergeCell ref="I1273:I1274"/>
    <mergeCell ref="E1239:E1244"/>
    <mergeCell ref="F1239:F1244"/>
    <mergeCell ref="G1239:G1244"/>
    <mergeCell ref="H1239:H1244"/>
    <mergeCell ref="I1239:I1240"/>
    <mergeCell ref="C1256:C1260"/>
    <mergeCell ref="D1256:D1260"/>
    <mergeCell ref="E1256:E1260"/>
    <mergeCell ref="F1256:F1260"/>
    <mergeCell ref="G1256:G1260"/>
    <mergeCell ref="H1256:H1260"/>
    <mergeCell ref="C1206:C1210"/>
    <mergeCell ref="D1206:D1210"/>
    <mergeCell ref="E1206:E1210"/>
    <mergeCell ref="F1206:F1210"/>
    <mergeCell ref="G1206:G1210"/>
    <mergeCell ref="H1206:H1210"/>
    <mergeCell ref="I1206:I1207"/>
    <mergeCell ref="C1211:C1213"/>
    <mergeCell ref="D1211:D1213"/>
    <mergeCell ref="E1211:E1213"/>
    <mergeCell ref="F1211:F1213"/>
    <mergeCell ref="G1211:G1213"/>
    <mergeCell ref="H1211:H1213"/>
    <mergeCell ref="E1192:E1195"/>
    <mergeCell ref="F1192:F1195"/>
    <mergeCell ref="G1192:G1195"/>
    <mergeCell ref="H1192:H1195"/>
    <mergeCell ref="I1192:I1193"/>
    <mergeCell ref="I1194:I1195"/>
    <mergeCell ref="C1196:C1199"/>
    <mergeCell ref="D1196:D1199"/>
    <mergeCell ref="E1196:E1199"/>
    <mergeCell ref="F1196:F1199"/>
    <mergeCell ref="G1196:G1199"/>
    <mergeCell ref="H1196:H1199"/>
    <mergeCell ref="I1196:I1197"/>
    <mergeCell ref="E1174:E1176"/>
    <mergeCell ref="F1174:F1176"/>
    <mergeCell ref="G1174:G1176"/>
    <mergeCell ref="H1174:H1176"/>
    <mergeCell ref="I1181:I1182"/>
    <mergeCell ref="C1183:C1187"/>
    <mergeCell ref="D1183:D1187"/>
    <mergeCell ref="E1183:E1187"/>
    <mergeCell ref="F1183:F1187"/>
    <mergeCell ref="G1183:G1187"/>
    <mergeCell ref="H1183:H1187"/>
    <mergeCell ref="I1141:I1144"/>
    <mergeCell ref="I1145:I1146"/>
    <mergeCell ref="C1157:C1159"/>
    <mergeCell ref="D1157:D1159"/>
    <mergeCell ref="E1157:E1159"/>
    <mergeCell ref="F1157:F1159"/>
    <mergeCell ref="G1157:G1159"/>
    <mergeCell ref="H1157:H1159"/>
    <mergeCell ref="C1160:C1163"/>
    <mergeCell ref="D1160:D1163"/>
    <mergeCell ref="E1160:E1163"/>
    <mergeCell ref="F1160:F1163"/>
    <mergeCell ref="G1160:G1163"/>
    <mergeCell ref="H1160:H1163"/>
    <mergeCell ref="I1162:I1163"/>
    <mergeCell ref="I1090:I1091"/>
    <mergeCell ref="C1102:C1116"/>
    <mergeCell ref="D1102:D1116"/>
    <mergeCell ref="E1102:E1116"/>
    <mergeCell ref="F1102:F1116"/>
    <mergeCell ref="G1102:G1116"/>
    <mergeCell ref="H1102:H1116"/>
    <mergeCell ref="I1102:I1107"/>
    <mergeCell ref="C1118:C1129"/>
    <mergeCell ref="D1118:D1129"/>
    <mergeCell ref="E1118:E1129"/>
    <mergeCell ref="F1118:F1129"/>
    <mergeCell ref="G1118:G1129"/>
    <mergeCell ref="H1118:H1129"/>
    <mergeCell ref="E1046:E1057"/>
    <mergeCell ref="F1046:F1057"/>
    <mergeCell ref="G1046:G1057"/>
    <mergeCell ref="H1046:H1057"/>
    <mergeCell ref="C1058:C1072"/>
    <mergeCell ref="D1058:D1072"/>
    <mergeCell ref="E1058:E1072"/>
    <mergeCell ref="F1058:F1072"/>
    <mergeCell ref="G1058:G1072"/>
    <mergeCell ref="H1058:H1072"/>
    <mergeCell ref="I1275:I1276"/>
    <mergeCell ref="I1277:I1278"/>
    <mergeCell ref="C960:C965"/>
    <mergeCell ref="D960:D965"/>
    <mergeCell ref="E960:E965"/>
    <mergeCell ref="F960:F965"/>
    <mergeCell ref="G960:G965"/>
    <mergeCell ref="H960:H965"/>
    <mergeCell ref="I960:I962"/>
    <mergeCell ref="I963:I964"/>
    <mergeCell ref="C966:C981"/>
    <mergeCell ref="D966:D981"/>
    <mergeCell ref="E966:E981"/>
    <mergeCell ref="F966:F981"/>
    <mergeCell ref="G966:G981"/>
    <mergeCell ref="H966:H981"/>
    <mergeCell ref="C982:C996"/>
    <mergeCell ref="D982:D996"/>
    <mergeCell ref="C1267:C1272"/>
    <mergeCell ref="D1267:D1272"/>
    <mergeCell ref="E1267:E1272"/>
    <mergeCell ref="F1267:F1272"/>
    <mergeCell ref="G1267:G1272"/>
    <mergeCell ref="H1267:H1272"/>
    <mergeCell ref="C1279:C1281"/>
    <mergeCell ref="D1279:D1281"/>
    <mergeCell ref="E1279:E1281"/>
    <mergeCell ref="F1279:F1281"/>
    <mergeCell ref="G327:G328"/>
    <mergeCell ref="G329:G330"/>
    <mergeCell ref="G331:G335"/>
    <mergeCell ref="G336:G339"/>
    <mergeCell ref="E982:E996"/>
    <mergeCell ref="F982:F996"/>
    <mergeCell ref="G982:G996"/>
    <mergeCell ref="C997:C1011"/>
    <mergeCell ref="D997:D1011"/>
    <mergeCell ref="E997:E1011"/>
    <mergeCell ref="F997:F1011"/>
    <mergeCell ref="G997:G1011"/>
    <mergeCell ref="C1012:C1027"/>
    <mergeCell ref="D1012:D1027"/>
    <mergeCell ref="E1012:E1027"/>
    <mergeCell ref="F1012:F1027"/>
    <mergeCell ref="I1256:I1257"/>
    <mergeCell ref="I1258:I1259"/>
    <mergeCell ref="C1261:C1266"/>
    <mergeCell ref="D1261:D1266"/>
    <mergeCell ref="E1261:E1266"/>
    <mergeCell ref="F1261:F1266"/>
    <mergeCell ref="G1261:G1266"/>
    <mergeCell ref="H1261:H1266"/>
    <mergeCell ref="I1261:I1262"/>
    <mergeCell ref="I1263:I1264"/>
    <mergeCell ref="C1246:C1250"/>
    <mergeCell ref="D1246:D1250"/>
    <mergeCell ref="E1246:E1250"/>
    <mergeCell ref="F1246:F1250"/>
    <mergeCell ref="G1246:G1250"/>
    <mergeCell ref="H1246:H1250"/>
    <mergeCell ref="I1246:I1247"/>
    <mergeCell ref="I1248:I1249"/>
    <mergeCell ref="C1251:C1255"/>
    <mergeCell ref="D1251:D1255"/>
    <mergeCell ref="E1251:E1255"/>
    <mergeCell ref="F1251:F1255"/>
    <mergeCell ref="G1251:G1255"/>
    <mergeCell ref="H1251:H1255"/>
    <mergeCell ref="I1251:I1252"/>
    <mergeCell ref="I1253:I1254"/>
    <mergeCell ref="I1234:I1235"/>
    <mergeCell ref="I1236:I1237"/>
    <mergeCell ref="I1241:I1242"/>
    <mergeCell ref="C1234:C1238"/>
    <mergeCell ref="D1234:D1238"/>
    <mergeCell ref="E1234:E1238"/>
    <mergeCell ref="F1234:F1238"/>
    <mergeCell ref="G1234:G1238"/>
    <mergeCell ref="H1234:H1238"/>
    <mergeCell ref="C1239:C1244"/>
    <mergeCell ref="D1239:D1244"/>
    <mergeCell ref="C1224:C1228"/>
    <mergeCell ref="D1224:D1228"/>
    <mergeCell ref="E1224:E1228"/>
    <mergeCell ref="F1224:F1228"/>
    <mergeCell ref="G1224:G1228"/>
    <mergeCell ref="H1224:H1228"/>
    <mergeCell ref="I1224:I1225"/>
    <mergeCell ref="I1226:I1227"/>
    <mergeCell ref="C1229:C1233"/>
    <mergeCell ref="D1229:D1233"/>
    <mergeCell ref="E1229:E1233"/>
    <mergeCell ref="F1229:F1233"/>
    <mergeCell ref="G1229:G1233"/>
    <mergeCell ref="H1229:H1233"/>
    <mergeCell ref="I1229:I1230"/>
    <mergeCell ref="I1231:I1232"/>
    <mergeCell ref="C1214:C1218"/>
    <mergeCell ref="D1214:D1218"/>
    <mergeCell ref="E1214:E1218"/>
    <mergeCell ref="F1214:F1218"/>
    <mergeCell ref="G1214:G1218"/>
    <mergeCell ref="H1214:H1218"/>
    <mergeCell ref="I1214:I1215"/>
    <mergeCell ref="I1216:I1217"/>
    <mergeCell ref="C1219:C1223"/>
    <mergeCell ref="D1219:D1223"/>
    <mergeCell ref="E1219:E1223"/>
    <mergeCell ref="F1219:F1223"/>
    <mergeCell ref="G1219:G1223"/>
    <mergeCell ref="H1219:H1223"/>
    <mergeCell ref="I1219:I1220"/>
    <mergeCell ref="I1221:I1222"/>
    <mergeCell ref="I1209:I1210"/>
    <mergeCell ref="C1200:C1203"/>
    <mergeCell ref="D1200:D1203"/>
    <mergeCell ref="E1200:E1203"/>
    <mergeCell ref="F1200:F1203"/>
    <mergeCell ref="G1200:G1203"/>
    <mergeCell ref="H1200:H1203"/>
    <mergeCell ref="I1200:I1201"/>
    <mergeCell ref="C1204:C1205"/>
    <mergeCell ref="D1204:D1205"/>
    <mergeCell ref="E1204:E1205"/>
    <mergeCell ref="F1204:F1205"/>
    <mergeCell ref="G1204:G1205"/>
    <mergeCell ref="H1204:H1205"/>
    <mergeCell ref="C1188:C1191"/>
    <mergeCell ref="D1188:D1191"/>
    <mergeCell ref="E1188:E1191"/>
    <mergeCell ref="F1188:F1191"/>
    <mergeCell ref="G1188:G1191"/>
    <mergeCell ref="H1188:H1191"/>
    <mergeCell ref="I1188:I1189"/>
    <mergeCell ref="I1190:I1191"/>
    <mergeCell ref="C1192:C1195"/>
    <mergeCell ref="D1192:D1195"/>
    <mergeCell ref="I1183:I1184"/>
    <mergeCell ref="I1185:I1186"/>
    <mergeCell ref="C1178:C1182"/>
    <mergeCell ref="D1178:D1182"/>
    <mergeCell ref="E1178:E1182"/>
    <mergeCell ref="F1178:F1182"/>
    <mergeCell ref="G1178:G1182"/>
    <mergeCell ref="H1178:H1182"/>
    <mergeCell ref="I1178:I1179"/>
    <mergeCell ref="C1170:C1173"/>
    <mergeCell ref="D1170:D1173"/>
    <mergeCell ref="E1170:E1173"/>
    <mergeCell ref="F1170:F1173"/>
    <mergeCell ref="G1170:G1173"/>
    <mergeCell ref="H1170:H1173"/>
    <mergeCell ref="C1174:C1176"/>
    <mergeCell ref="D1174:D1176"/>
    <mergeCell ref="C1164:C1167"/>
    <mergeCell ref="D1164:D1167"/>
    <mergeCell ref="E1164:E1167"/>
    <mergeCell ref="F1164:F1167"/>
    <mergeCell ref="G1164:G1167"/>
    <mergeCell ref="H1164:H1167"/>
    <mergeCell ref="C1168:C1169"/>
    <mergeCell ref="D1168:D1169"/>
    <mergeCell ref="E1168:E1169"/>
    <mergeCell ref="F1168:F1169"/>
    <mergeCell ref="G1168:G1169"/>
    <mergeCell ref="H1168:H1169"/>
    <mergeCell ref="C1130:C1140"/>
    <mergeCell ref="D1130:D1140"/>
    <mergeCell ref="E1130:E1140"/>
    <mergeCell ref="F1130:F1140"/>
    <mergeCell ref="G1130:G1140"/>
    <mergeCell ref="H1130:H1140"/>
    <mergeCell ref="C1141:C1156"/>
    <mergeCell ref="D1141:D1156"/>
    <mergeCell ref="E1141:E1156"/>
    <mergeCell ref="F1141:F1156"/>
    <mergeCell ref="G1141:G1156"/>
    <mergeCell ref="H1141:H1156"/>
    <mergeCell ref="C1073:C1089"/>
    <mergeCell ref="D1073:D1089"/>
    <mergeCell ref="E1073:E1089"/>
    <mergeCell ref="F1073:F1089"/>
    <mergeCell ref="G1073:G1089"/>
    <mergeCell ref="H1073:H1089"/>
    <mergeCell ref="C1090:C1101"/>
    <mergeCell ref="D1090:D1101"/>
    <mergeCell ref="E1090:E1101"/>
    <mergeCell ref="F1090:F1101"/>
    <mergeCell ref="G1090:G1101"/>
    <mergeCell ref="H1090:H1101"/>
    <mergeCell ref="G1012:G1027"/>
    <mergeCell ref="H1012:H1027"/>
    <mergeCell ref="C1028:C1045"/>
    <mergeCell ref="D1028:D1045"/>
    <mergeCell ref="E1028:E1045"/>
    <mergeCell ref="F1028:F1045"/>
    <mergeCell ref="G1028:G1045"/>
    <mergeCell ref="H1028:H1045"/>
    <mergeCell ref="I1029:I1030"/>
    <mergeCell ref="C1046:C1057"/>
    <mergeCell ref="D1046:D1057"/>
    <mergeCell ref="H997:H1011"/>
    <mergeCell ref="H982:H996"/>
    <mergeCell ref="C945:C959"/>
    <mergeCell ref="D945:D959"/>
    <mergeCell ref="E945:E959"/>
    <mergeCell ref="F945:F959"/>
    <mergeCell ref="G945:G959"/>
    <mergeCell ref="H945:H959"/>
    <mergeCell ref="I946:I947"/>
    <mergeCell ref="I895:I896"/>
    <mergeCell ref="C913:C929"/>
    <mergeCell ref="D913:D929"/>
    <mergeCell ref="E913:E929"/>
    <mergeCell ref="F913:F929"/>
    <mergeCell ref="G913:G929"/>
    <mergeCell ref="H913:H929"/>
    <mergeCell ref="I914:I915"/>
    <mergeCell ref="C930:C944"/>
    <mergeCell ref="D930:D944"/>
    <mergeCell ref="E930:E944"/>
    <mergeCell ref="F930:F944"/>
    <mergeCell ref="G930:G944"/>
    <mergeCell ref="H930:H944"/>
    <mergeCell ref="I931:I932"/>
    <mergeCell ref="C877:C893"/>
    <mergeCell ref="D877:D893"/>
    <mergeCell ref="E877:E893"/>
    <mergeCell ref="F877:F893"/>
    <mergeCell ref="G877:G893"/>
    <mergeCell ref="H877:H893"/>
    <mergeCell ref="C894:C912"/>
    <mergeCell ref="D894:D912"/>
    <mergeCell ref="E894:E912"/>
    <mergeCell ref="F894:F912"/>
    <mergeCell ref="G894:G912"/>
    <mergeCell ref="H894:H912"/>
    <mergeCell ref="C847:C861"/>
    <mergeCell ref="D847:D861"/>
    <mergeCell ref="E847:E861"/>
    <mergeCell ref="F847:F861"/>
    <mergeCell ref="G847:G861"/>
    <mergeCell ref="H847:H861"/>
    <mergeCell ref="I848:I849"/>
    <mergeCell ref="C862:C876"/>
    <mergeCell ref="D862:D876"/>
    <mergeCell ref="E862:E876"/>
    <mergeCell ref="F862:F876"/>
    <mergeCell ref="G862:G876"/>
    <mergeCell ref="H862:H876"/>
    <mergeCell ref="I862:I863"/>
    <mergeCell ref="C818:C828"/>
    <mergeCell ref="D818:D828"/>
    <mergeCell ref="E818:E828"/>
    <mergeCell ref="F818:F828"/>
    <mergeCell ref="G818:G828"/>
    <mergeCell ref="H818:H828"/>
    <mergeCell ref="I818:I819"/>
    <mergeCell ref="C829:C846"/>
    <mergeCell ref="D829:D846"/>
    <mergeCell ref="E829:E846"/>
    <mergeCell ref="F829:F846"/>
    <mergeCell ref="G829:G846"/>
    <mergeCell ref="H829:H846"/>
    <mergeCell ref="I831:I832"/>
    <mergeCell ref="C805:C815"/>
    <mergeCell ref="D805:D815"/>
    <mergeCell ref="E805:E815"/>
    <mergeCell ref="F805:F815"/>
    <mergeCell ref="G805:G815"/>
    <mergeCell ref="H805:H815"/>
    <mergeCell ref="I805:I806"/>
    <mergeCell ref="C816:C817"/>
    <mergeCell ref="D816:D817"/>
    <mergeCell ref="E816:E817"/>
    <mergeCell ref="F816:F817"/>
    <mergeCell ref="G816:G817"/>
    <mergeCell ref="H816:H817"/>
    <mergeCell ref="I816:I817"/>
    <mergeCell ref="C792:C802"/>
    <mergeCell ref="D792:D802"/>
    <mergeCell ref="E792:E802"/>
    <mergeCell ref="F792:F802"/>
    <mergeCell ref="G792:G802"/>
    <mergeCell ref="H792:H802"/>
    <mergeCell ref="I792:I793"/>
    <mergeCell ref="C803:C804"/>
    <mergeCell ref="D803:D804"/>
    <mergeCell ref="E803:E804"/>
    <mergeCell ref="F803:F804"/>
    <mergeCell ref="G803:G804"/>
    <mergeCell ref="H803:H804"/>
    <mergeCell ref="C770:C780"/>
    <mergeCell ref="D770:D780"/>
    <mergeCell ref="E770:E780"/>
    <mergeCell ref="F770:F780"/>
    <mergeCell ref="G770:G780"/>
    <mergeCell ref="H770:H780"/>
    <mergeCell ref="I770:I771"/>
    <mergeCell ref="C781:C791"/>
    <mergeCell ref="D781:D791"/>
    <mergeCell ref="E781:E791"/>
    <mergeCell ref="F781:F791"/>
    <mergeCell ref="G781:G791"/>
    <mergeCell ref="H781:H791"/>
    <mergeCell ref="I781:I782"/>
    <mergeCell ref="C744:C756"/>
    <mergeCell ref="D744:D756"/>
    <mergeCell ref="E744:E756"/>
    <mergeCell ref="F744:F756"/>
    <mergeCell ref="G744:G756"/>
    <mergeCell ref="H744:H756"/>
    <mergeCell ref="I744:I747"/>
    <mergeCell ref="C757:C769"/>
    <mergeCell ref="D757:D769"/>
    <mergeCell ref="E757:E769"/>
    <mergeCell ref="F757:F769"/>
    <mergeCell ref="G757:G769"/>
    <mergeCell ref="H757:H769"/>
    <mergeCell ref="I757:I760"/>
    <mergeCell ref="C722:C732"/>
    <mergeCell ref="D722:D732"/>
    <mergeCell ref="E722:E732"/>
    <mergeCell ref="F722:F732"/>
    <mergeCell ref="G722:G732"/>
    <mergeCell ref="H722:H732"/>
    <mergeCell ref="I722:I723"/>
    <mergeCell ref="C733:C743"/>
    <mergeCell ref="D733:D743"/>
    <mergeCell ref="E733:E743"/>
    <mergeCell ref="F733:F743"/>
    <mergeCell ref="G733:G743"/>
    <mergeCell ref="H733:H743"/>
    <mergeCell ref="I733:I734"/>
    <mergeCell ref="C699:C710"/>
    <mergeCell ref="D699:D710"/>
    <mergeCell ref="E699:E710"/>
    <mergeCell ref="F699:F710"/>
    <mergeCell ref="G699:G710"/>
    <mergeCell ref="H699:H710"/>
    <mergeCell ref="I699:I701"/>
    <mergeCell ref="C711:C721"/>
    <mergeCell ref="D711:D721"/>
    <mergeCell ref="E711:E721"/>
    <mergeCell ref="F711:F721"/>
    <mergeCell ref="G711:G721"/>
    <mergeCell ref="H711:H721"/>
    <mergeCell ref="I711:I712"/>
    <mergeCell ref="C676:C686"/>
    <mergeCell ref="D676:D686"/>
    <mergeCell ref="E676:E686"/>
    <mergeCell ref="F676:F686"/>
    <mergeCell ref="G676:G686"/>
    <mergeCell ref="H676:H686"/>
    <mergeCell ref="I676:I677"/>
    <mergeCell ref="C687:C698"/>
    <mergeCell ref="D687:D698"/>
    <mergeCell ref="E687:E698"/>
    <mergeCell ref="F687:F698"/>
    <mergeCell ref="G687:G698"/>
    <mergeCell ref="H687:H698"/>
    <mergeCell ref="I687:I689"/>
    <mergeCell ref="C650:C661"/>
    <mergeCell ref="D650:D661"/>
    <mergeCell ref="E650:E661"/>
    <mergeCell ref="F650:F661"/>
    <mergeCell ref="G650:G661"/>
    <mergeCell ref="H650:H661"/>
    <mergeCell ref="I650:I652"/>
    <mergeCell ref="C662:C675"/>
    <mergeCell ref="D662:D675"/>
    <mergeCell ref="E662:E675"/>
    <mergeCell ref="F662:F675"/>
    <mergeCell ref="G662:G675"/>
    <mergeCell ref="H662:H675"/>
    <mergeCell ref="I664:I666"/>
    <mergeCell ref="C632:C643"/>
    <mergeCell ref="D632:D643"/>
    <mergeCell ref="E632:E643"/>
    <mergeCell ref="F632:F643"/>
    <mergeCell ref="G632:G643"/>
    <mergeCell ref="H632:H643"/>
    <mergeCell ref="I632:I634"/>
    <mergeCell ref="C644:C649"/>
    <mergeCell ref="D644:D649"/>
    <mergeCell ref="E644:E649"/>
    <mergeCell ref="F644:F649"/>
    <mergeCell ref="G644:G649"/>
    <mergeCell ref="H644:H649"/>
    <mergeCell ref="C608:C619"/>
    <mergeCell ref="D608:D619"/>
    <mergeCell ref="E608:E619"/>
    <mergeCell ref="F608:F619"/>
    <mergeCell ref="G608:G619"/>
    <mergeCell ref="H608:H619"/>
    <mergeCell ref="I608:I610"/>
    <mergeCell ref="C620:C631"/>
    <mergeCell ref="D620:D631"/>
    <mergeCell ref="E620:E631"/>
    <mergeCell ref="F620:F631"/>
    <mergeCell ref="G620:G631"/>
    <mergeCell ref="H620:H631"/>
    <mergeCell ref="I620:I622"/>
    <mergeCell ref="C585:C595"/>
    <mergeCell ref="D585:D595"/>
    <mergeCell ref="E585:E595"/>
    <mergeCell ref="F585:F595"/>
    <mergeCell ref="G585:G595"/>
    <mergeCell ref="H585:H595"/>
    <mergeCell ref="I585:I586"/>
    <mergeCell ref="C596:C607"/>
    <mergeCell ref="D596:D607"/>
    <mergeCell ref="E596:E607"/>
    <mergeCell ref="F596:F607"/>
    <mergeCell ref="G596:G607"/>
    <mergeCell ref="H596:H607"/>
    <mergeCell ref="I596:I598"/>
    <mergeCell ref="C562:C573"/>
    <mergeCell ref="D562:D573"/>
    <mergeCell ref="E562:E573"/>
    <mergeCell ref="F562:F573"/>
    <mergeCell ref="G562:G573"/>
    <mergeCell ref="H562:H573"/>
    <mergeCell ref="I563:I564"/>
    <mergeCell ref="C574:C584"/>
    <mergeCell ref="D574:D584"/>
    <mergeCell ref="E574:E584"/>
    <mergeCell ref="F574:F584"/>
    <mergeCell ref="G574:G584"/>
    <mergeCell ref="H574:H584"/>
    <mergeCell ref="I574:I575"/>
    <mergeCell ref="C538:C549"/>
    <mergeCell ref="D538:D549"/>
    <mergeCell ref="E538:E549"/>
    <mergeCell ref="F538:F549"/>
    <mergeCell ref="G538:G549"/>
    <mergeCell ref="H538:H549"/>
    <mergeCell ref="I539:I540"/>
    <mergeCell ref="C550:C561"/>
    <mergeCell ref="D550:D561"/>
    <mergeCell ref="E550:E561"/>
    <mergeCell ref="F550:F561"/>
    <mergeCell ref="G550:G561"/>
    <mergeCell ref="H550:H561"/>
    <mergeCell ref="I551:I552"/>
    <mergeCell ref="C523:C525"/>
    <mergeCell ref="D523:D525"/>
    <mergeCell ref="E523:E525"/>
    <mergeCell ref="F523:F525"/>
    <mergeCell ref="G523:G525"/>
    <mergeCell ref="H523:H525"/>
    <mergeCell ref="I523:I525"/>
    <mergeCell ref="C526:C537"/>
    <mergeCell ref="D526:D537"/>
    <mergeCell ref="E526:E537"/>
    <mergeCell ref="F526:F537"/>
    <mergeCell ref="G526:G537"/>
    <mergeCell ref="H526:H537"/>
    <mergeCell ref="I527:I528"/>
    <mergeCell ref="C499:C510"/>
    <mergeCell ref="D499:D510"/>
    <mergeCell ref="E499:E510"/>
    <mergeCell ref="F499:F510"/>
    <mergeCell ref="G499:G510"/>
    <mergeCell ref="H499:H510"/>
    <mergeCell ref="I500:I501"/>
    <mergeCell ref="C511:C522"/>
    <mergeCell ref="D511:D522"/>
    <mergeCell ref="E511:E522"/>
    <mergeCell ref="F511:F522"/>
    <mergeCell ref="G511:G522"/>
    <mergeCell ref="H511:H522"/>
    <mergeCell ref="I512:I513"/>
    <mergeCell ref="I334:I335"/>
    <mergeCell ref="H336:H339"/>
    <mergeCell ref="I336:I337"/>
    <mergeCell ref="I338:I339"/>
    <mergeCell ref="D329:D330"/>
    <mergeCell ref="E329:E330"/>
    <mergeCell ref="F329:F330"/>
    <mergeCell ref="H329:H330"/>
    <mergeCell ref="C331:C335"/>
    <mergeCell ref="D331:D335"/>
    <mergeCell ref="E331:E335"/>
    <mergeCell ref="F331:F335"/>
    <mergeCell ref="C139:C149"/>
    <mergeCell ref="D139:D149"/>
    <mergeCell ref="E139:E149"/>
    <mergeCell ref="F139:F149"/>
    <mergeCell ref="G139:G149"/>
    <mergeCell ref="H139:H149"/>
    <mergeCell ref="C150:C160"/>
    <mergeCell ref="D150:D160"/>
    <mergeCell ref="E150:E160"/>
    <mergeCell ref="F150:F160"/>
    <mergeCell ref="G150:G160"/>
    <mergeCell ref="H150:H160"/>
    <mergeCell ref="I150:I151"/>
    <mergeCell ref="C161:C170"/>
    <mergeCell ref="D161:D170"/>
    <mergeCell ref="E161:E170"/>
    <mergeCell ref="F161:F170"/>
    <mergeCell ref="G161:G170"/>
    <mergeCell ref="H161:H170"/>
    <mergeCell ref="I161:I164"/>
    <mergeCell ref="I166:I168"/>
    <mergeCell ref="I113:I115"/>
    <mergeCell ref="C126:C138"/>
    <mergeCell ref="D126:D138"/>
    <mergeCell ref="E126:E138"/>
    <mergeCell ref="F126:F138"/>
    <mergeCell ref="G126:G138"/>
    <mergeCell ref="H126:H138"/>
    <mergeCell ref="I126:I128"/>
    <mergeCell ref="J81:J82"/>
    <mergeCell ref="I93:I97"/>
    <mergeCell ref="J93:J94"/>
    <mergeCell ref="J95:J96"/>
    <mergeCell ref="C100:C112"/>
    <mergeCell ref="D100:D112"/>
    <mergeCell ref="E100:E112"/>
    <mergeCell ref="F100:F112"/>
    <mergeCell ref="G100:G112"/>
    <mergeCell ref="H100:H112"/>
    <mergeCell ref="I100:I102"/>
    <mergeCell ref="I60:I62"/>
    <mergeCell ref="I65:I66"/>
    <mergeCell ref="C67:C99"/>
    <mergeCell ref="D67:D99"/>
    <mergeCell ref="E67:E99"/>
    <mergeCell ref="F67:F99"/>
    <mergeCell ref="G67:G99"/>
    <mergeCell ref="H67:H99"/>
    <mergeCell ref="I68:I70"/>
    <mergeCell ref="I71:I76"/>
    <mergeCell ref="I77:I79"/>
    <mergeCell ref="I81:I83"/>
    <mergeCell ref="C60:C66"/>
    <mergeCell ref="D60:D66"/>
    <mergeCell ref="E60:E66"/>
    <mergeCell ref="F60:F66"/>
    <mergeCell ref="G60:G66"/>
    <mergeCell ref="H60:H66"/>
    <mergeCell ref="I476:I477"/>
    <mergeCell ref="C487:C498"/>
    <mergeCell ref="D487:D498"/>
    <mergeCell ref="E487:E498"/>
    <mergeCell ref="F487:F498"/>
    <mergeCell ref="G487:G498"/>
    <mergeCell ref="H487:H498"/>
    <mergeCell ref="I488:I489"/>
    <mergeCell ref="I449:I450"/>
    <mergeCell ref="C460:C471"/>
    <mergeCell ref="D460:D471"/>
    <mergeCell ref="E460:E471"/>
    <mergeCell ref="F460:F471"/>
    <mergeCell ref="G460:G471"/>
    <mergeCell ref="H460:H471"/>
    <mergeCell ref="I461:I462"/>
    <mergeCell ref="C472:C474"/>
    <mergeCell ref="D472:D474"/>
    <mergeCell ref="E472:E474"/>
    <mergeCell ref="F472:F474"/>
    <mergeCell ref="G472:G474"/>
    <mergeCell ref="H472:H474"/>
    <mergeCell ref="I472:I474"/>
    <mergeCell ref="C448:C459"/>
    <mergeCell ref="I426:I427"/>
    <mergeCell ref="C437:C447"/>
    <mergeCell ref="D437:D447"/>
    <mergeCell ref="E437:E447"/>
    <mergeCell ref="F437:F447"/>
    <mergeCell ref="G437:G447"/>
    <mergeCell ref="H437:H447"/>
    <mergeCell ref="I437:I438"/>
    <mergeCell ref="I410:I411"/>
    <mergeCell ref="I412:I413"/>
    <mergeCell ref="C415:C425"/>
    <mergeCell ref="D415:D425"/>
    <mergeCell ref="E415:E425"/>
    <mergeCell ref="F415:F425"/>
    <mergeCell ref="G415:G425"/>
    <mergeCell ref="H415:H425"/>
    <mergeCell ref="I415:I416"/>
    <mergeCell ref="C407:C409"/>
    <mergeCell ref="D407:D409"/>
    <mergeCell ref="E407:E409"/>
    <mergeCell ref="F407:F409"/>
    <mergeCell ref="G407:G409"/>
    <mergeCell ref="H407:H409"/>
    <mergeCell ref="I407:I408"/>
    <mergeCell ref="I366:I367"/>
    <mergeCell ref="I368:I369"/>
    <mergeCell ref="C379:C391"/>
    <mergeCell ref="D379:D391"/>
    <mergeCell ref="E379:E391"/>
    <mergeCell ref="F379:F391"/>
    <mergeCell ref="G379:G391"/>
    <mergeCell ref="H379:H391"/>
    <mergeCell ref="I379:I380"/>
    <mergeCell ref="I381:I382"/>
    <mergeCell ref="D392:D406"/>
    <mergeCell ref="E392:E406"/>
    <mergeCell ref="F392:F406"/>
    <mergeCell ref="G392:G406"/>
    <mergeCell ref="H392:H406"/>
    <mergeCell ref="I394:I397"/>
    <mergeCell ref="I324:I325"/>
    <mergeCell ref="C319:C320"/>
    <mergeCell ref="D319:D320"/>
    <mergeCell ref="E319:E320"/>
    <mergeCell ref="F319:F320"/>
    <mergeCell ref="C327:C328"/>
    <mergeCell ref="D327:D328"/>
    <mergeCell ref="E327:E328"/>
    <mergeCell ref="F327:F328"/>
    <mergeCell ref="H327:H328"/>
    <mergeCell ref="I327:I328"/>
    <mergeCell ref="C336:C339"/>
    <mergeCell ref="D336:D339"/>
    <mergeCell ref="E336:E339"/>
    <mergeCell ref="F336:F339"/>
    <mergeCell ref="I329:I330"/>
    <mergeCell ref="H331:H335"/>
    <mergeCell ref="I331:I332"/>
    <mergeCell ref="I321:I322"/>
    <mergeCell ref="I266:I267"/>
    <mergeCell ref="H269:H272"/>
    <mergeCell ref="I270:I271"/>
    <mergeCell ref="C265:C268"/>
    <mergeCell ref="D265:D268"/>
    <mergeCell ref="E265:E268"/>
    <mergeCell ref="F265:F268"/>
    <mergeCell ref="G265:G268"/>
    <mergeCell ref="C269:C272"/>
    <mergeCell ref="D269:D272"/>
    <mergeCell ref="E269:E272"/>
    <mergeCell ref="I294:I295"/>
    <mergeCell ref="C296:C298"/>
    <mergeCell ref="D296:D298"/>
    <mergeCell ref="E296:E298"/>
    <mergeCell ref="C340:C352"/>
    <mergeCell ref="D340:D352"/>
    <mergeCell ref="E340:E352"/>
    <mergeCell ref="F340:F352"/>
    <mergeCell ref="G340:G352"/>
    <mergeCell ref="H340:H352"/>
    <mergeCell ref="I340:I341"/>
    <mergeCell ref="I342:I343"/>
    <mergeCell ref="C353:C365"/>
    <mergeCell ref="D353:D365"/>
    <mergeCell ref="E353:E365"/>
    <mergeCell ref="F353:F365"/>
    <mergeCell ref="G353:G365"/>
    <mergeCell ref="H353:H365"/>
    <mergeCell ref="I353:I354"/>
    <mergeCell ref="I355:I356"/>
    <mergeCell ref="I297:I298"/>
    <mergeCell ref="D248:D250"/>
    <mergeCell ref="E248:E250"/>
    <mergeCell ref="F248:F250"/>
    <mergeCell ref="G248:G250"/>
    <mergeCell ref="H248:H250"/>
    <mergeCell ref="I248:I249"/>
    <mergeCell ref="I257:I258"/>
    <mergeCell ref="I259:I260"/>
    <mergeCell ref="H279:H283"/>
    <mergeCell ref="I279:I280"/>
    <mergeCell ref="I281:I282"/>
    <mergeCell ref="H273:H274"/>
    <mergeCell ref="I261:I262"/>
    <mergeCell ref="D263:D264"/>
    <mergeCell ref="E263:E264"/>
    <mergeCell ref="F263:F264"/>
    <mergeCell ref="G263:G264"/>
    <mergeCell ref="H263:H264"/>
    <mergeCell ref="I263:I264"/>
    <mergeCell ref="I171:I176"/>
    <mergeCell ref="D294:D295"/>
    <mergeCell ref="E294:E295"/>
    <mergeCell ref="F294:F295"/>
    <mergeCell ref="C251:C256"/>
    <mergeCell ref="D251:D256"/>
    <mergeCell ref="E251:E256"/>
    <mergeCell ref="F251:F256"/>
    <mergeCell ref="G251:G256"/>
    <mergeCell ref="H251:H256"/>
    <mergeCell ref="I251:I252"/>
    <mergeCell ref="I253:I254"/>
    <mergeCell ref="I255:I256"/>
    <mergeCell ref="I198:I202"/>
    <mergeCell ref="C203:C211"/>
    <mergeCell ref="D203:D211"/>
    <mergeCell ref="E203:E211"/>
    <mergeCell ref="F203:F211"/>
    <mergeCell ref="G203:G211"/>
    <mergeCell ref="H203:H211"/>
    <mergeCell ref="I205:I211"/>
    <mergeCell ref="C212:C223"/>
    <mergeCell ref="D212:D223"/>
    <mergeCell ref="E212:E223"/>
    <mergeCell ref="C47:C49"/>
    <mergeCell ref="D47:D49"/>
    <mergeCell ref="E47:E49"/>
    <mergeCell ref="F47:F49"/>
    <mergeCell ref="G47:G49"/>
    <mergeCell ref="H47:H49"/>
    <mergeCell ref="C171:C186"/>
    <mergeCell ref="D171:D186"/>
    <mergeCell ref="E171:E186"/>
    <mergeCell ref="F171:F186"/>
    <mergeCell ref="G171:G186"/>
    <mergeCell ref="H171:H186"/>
    <mergeCell ref="C50:C59"/>
    <mergeCell ref="D50:D59"/>
    <mergeCell ref="E50:E59"/>
    <mergeCell ref="F50:F59"/>
    <mergeCell ref="G50:G59"/>
    <mergeCell ref="H50:H59"/>
    <mergeCell ref="C113:C125"/>
    <mergeCell ref="D113:D125"/>
    <mergeCell ref="E113:E125"/>
    <mergeCell ref="F113:F125"/>
    <mergeCell ref="G113:G125"/>
    <mergeCell ref="H113:H125"/>
    <mergeCell ref="I316:I317"/>
    <mergeCell ref="I300:I301"/>
    <mergeCell ref="C303:C305"/>
    <mergeCell ref="D303:D305"/>
    <mergeCell ref="E303:E305"/>
    <mergeCell ref="F303:F305"/>
    <mergeCell ref="G303:G305"/>
    <mergeCell ref="H303:H305"/>
    <mergeCell ref="I303:I304"/>
    <mergeCell ref="I285:I286"/>
    <mergeCell ref="I287:I288"/>
    <mergeCell ref="I290:I291"/>
    <mergeCell ref="I319:I320"/>
    <mergeCell ref="C306:C308"/>
    <mergeCell ref="D306:D308"/>
    <mergeCell ref="E306:E308"/>
    <mergeCell ref="F306:F308"/>
    <mergeCell ref="G306:G308"/>
    <mergeCell ref="H306:H308"/>
    <mergeCell ref="I306:I307"/>
    <mergeCell ref="C309:C313"/>
    <mergeCell ref="D309:D313"/>
    <mergeCell ref="E309:E313"/>
    <mergeCell ref="F309:F313"/>
    <mergeCell ref="G309:G313"/>
    <mergeCell ref="H309:H313"/>
    <mergeCell ref="I310:I311"/>
    <mergeCell ref="C314:C318"/>
    <mergeCell ref="D314:D318"/>
    <mergeCell ref="E314:E318"/>
    <mergeCell ref="F314:F318"/>
    <mergeCell ref="G314:G318"/>
    <mergeCell ref="H314:H318"/>
    <mergeCell ref="E224:E247"/>
    <mergeCell ref="F224:F247"/>
    <mergeCell ref="G224:G247"/>
    <mergeCell ref="H224:H247"/>
    <mergeCell ref="C248:C250"/>
    <mergeCell ref="C187:C202"/>
    <mergeCell ref="D187:D202"/>
    <mergeCell ref="C284:C291"/>
    <mergeCell ref="D284:D291"/>
    <mergeCell ref="E284:E291"/>
    <mergeCell ref="F284:F291"/>
    <mergeCell ref="G284:G291"/>
    <mergeCell ref="H284:H291"/>
    <mergeCell ref="F212:F223"/>
    <mergeCell ref="G212:G223"/>
    <mergeCell ref="H212:H223"/>
    <mergeCell ref="G187:G202"/>
    <mergeCell ref="H187:H202"/>
    <mergeCell ref="C263:C264"/>
    <mergeCell ref="E12:E14"/>
    <mergeCell ref="F12:F14"/>
    <mergeCell ref="G12:G14"/>
    <mergeCell ref="C44:C46"/>
    <mergeCell ref="D44:D46"/>
    <mergeCell ref="E44:E46"/>
    <mergeCell ref="F44:F46"/>
    <mergeCell ref="G44:G46"/>
    <mergeCell ref="C24:C28"/>
    <mergeCell ref="D24:D28"/>
    <mergeCell ref="E24:E28"/>
    <mergeCell ref="F24:F28"/>
    <mergeCell ref="G24:G28"/>
    <mergeCell ref="C41:C43"/>
    <mergeCell ref="D41:D43"/>
    <mergeCell ref="E41:E43"/>
    <mergeCell ref="F41:F43"/>
    <mergeCell ref="G41:G43"/>
    <mergeCell ref="C329:C330"/>
    <mergeCell ref="I24:I25"/>
    <mergeCell ref="I26:I28"/>
    <mergeCell ref="C29:C36"/>
    <mergeCell ref="D29:D36"/>
    <mergeCell ref="E29:E36"/>
    <mergeCell ref="F29:F36"/>
    <mergeCell ref="G29:G36"/>
    <mergeCell ref="H29:H36"/>
    <mergeCell ref="I29:I30"/>
    <mergeCell ref="I31:I33"/>
    <mergeCell ref="I34:I36"/>
    <mergeCell ref="I44:I46"/>
    <mergeCell ref="C273:C274"/>
    <mergeCell ref="D273:D274"/>
    <mergeCell ref="E273:E274"/>
    <mergeCell ref="F273:F274"/>
    <mergeCell ref="G273:G274"/>
    <mergeCell ref="H37:H40"/>
    <mergeCell ref="I37:I38"/>
    <mergeCell ref="H41:H43"/>
    <mergeCell ref="I42:I43"/>
    <mergeCell ref="C224:C247"/>
    <mergeCell ref="D224:D247"/>
    <mergeCell ref="C300:C301"/>
    <mergeCell ref="D300:D301"/>
    <mergeCell ref="E300:E301"/>
    <mergeCell ref="F300:F301"/>
    <mergeCell ref="G300:G301"/>
    <mergeCell ref="H300:H301"/>
    <mergeCell ref="G294:G295"/>
    <mergeCell ref="H294:H295"/>
    <mergeCell ref="E292:E293"/>
    <mergeCell ref="F292:F293"/>
    <mergeCell ref="G292:G293"/>
    <mergeCell ref="C294:C295"/>
    <mergeCell ref="F296:F298"/>
    <mergeCell ref="G296:G298"/>
    <mergeCell ref="C366:C378"/>
    <mergeCell ref="D366:D378"/>
    <mergeCell ref="E366:E378"/>
    <mergeCell ref="F366:F378"/>
    <mergeCell ref="G366:G378"/>
    <mergeCell ref="H366:H378"/>
    <mergeCell ref="C392:C406"/>
    <mergeCell ref="C257:C262"/>
    <mergeCell ref="D257:D262"/>
    <mergeCell ref="E257:E262"/>
    <mergeCell ref="F257:F262"/>
    <mergeCell ref="G257:G262"/>
    <mergeCell ref="H257:H262"/>
    <mergeCell ref="H319:H320"/>
    <mergeCell ref="C321:C326"/>
    <mergeCell ref="D321:D326"/>
    <mergeCell ref="E321:E326"/>
    <mergeCell ref="F321:F326"/>
    <mergeCell ref="G321:G326"/>
    <mergeCell ref="H321:H326"/>
    <mergeCell ref="H296:H298"/>
    <mergeCell ref="C292:C293"/>
    <mergeCell ref="D292:D293"/>
    <mergeCell ref="G319:G320"/>
    <mergeCell ref="H448:H459"/>
    <mergeCell ref="C475:C486"/>
    <mergeCell ref="D475:D486"/>
    <mergeCell ref="C410:C414"/>
    <mergeCell ref="D410:D414"/>
    <mergeCell ref="E410:E414"/>
    <mergeCell ref="F410:F414"/>
    <mergeCell ref="G410:G414"/>
    <mergeCell ref="H410:H414"/>
    <mergeCell ref="C426:C436"/>
    <mergeCell ref="D426:D436"/>
    <mergeCell ref="E426:E436"/>
    <mergeCell ref="F426:F436"/>
    <mergeCell ref="G426:G436"/>
    <mergeCell ref="H426:H436"/>
    <mergeCell ref="E475:E486"/>
    <mergeCell ref="F475:F486"/>
    <mergeCell ref="G475:G486"/>
    <mergeCell ref="H475:H486"/>
    <mergeCell ref="D448:D459"/>
    <mergeCell ref="E448:E459"/>
    <mergeCell ref="F448:F459"/>
    <mergeCell ref="G448:G459"/>
    <mergeCell ref="A1:B3"/>
    <mergeCell ref="A4:E4"/>
    <mergeCell ref="A5:E5"/>
    <mergeCell ref="A6:E6"/>
    <mergeCell ref="A7:E7"/>
    <mergeCell ref="H24:H28"/>
    <mergeCell ref="C37:C40"/>
    <mergeCell ref="D37:D40"/>
    <mergeCell ref="E37:E40"/>
    <mergeCell ref="F37:F40"/>
    <mergeCell ref="G37:G40"/>
    <mergeCell ref="A8:E8"/>
    <mergeCell ref="H12:H14"/>
    <mergeCell ref="A9:S9"/>
    <mergeCell ref="I12:I14"/>
    <mergeCell ref="C15:C19"/>
    <mergeCell ref="D15:D19"/>
    <mergeCell ref="E15:E19"/>
    <mergeCell ref="F15:F19"/>
    <mergeCell ref="G15:G19"/>
    <mergeCell ref="H15:H19"/>
    <mergeCell ref="I16:I17"/>
    <mergeCell ref="C20:C23"/>
    <mergeCell ref="D20:D23"/>
    <mergeCell ref="H3:K3"/>
    <mergeCell ref="Q4:R4"/>
    <mergeCell ref="Q5:R5"/>
    <mergeCell ref="Q6:R6"/>
    <mergeCell ref="Q7:R7"/>
    <mergeCell ref="C279:C283"/>
    <mergeCell ref="D279:D283"/>
    <mergeCell ref="E279:E283"/>
    <mergeCell ref="F279:F283"/>
    <mergeCell ref="G279:G283"/>
    <mergeCell ref="H44:H46"/>
    <mergeCell ref="E187:E202"/>
    <mergeCell ref="F187:F202"/>
    <mergeCell ref="F269:F272"/>
    <mergeCell ref="G269:G272"/>
    <mergeCell ref="H265:H268"/>
    <mergeCell ref="E20:E23"/>
    <mergeCell ref="F20:F23"/>
    <mergeCell ref="G20:G23"/>
    <mergeCell ref="H20:H23"/>
    <mergeCell ref="I20:I21"/>
    <mergeCell ref="I22:I23"/>
    <mergeCell ref="C12:C14"/>
    <mergeCell ref="D12:D14"/>
  </mergeCells>
  <phoneticPr fontId="40" type="noConversion"/>
  <conditionalFormatting sqref="S12:S339">
    <cfRule type="cellIs" dxfId="9" priority="6" operator="equal">
      <formula>"SIN VALOR AVANCE"</formula>
    </cfRule>
    <cfRule type="cellIs" dxfId="8" priority="7" operator="equal">
      <formula>"VALIDAR FECHA"</formula>
    </cfRule>
    <cfRule type="cellIs" dxfId="7" priority="8" operator="equal">
      <formula>"INCUMPLIDA"</formula>
    </cfRule>
    <cfRule type="cellIs" dxfId="6" priority="9" operator="equal">
      <formula>"PROCESO"</formula>
    </cfRule>
    <cfRule type="cellIs" dxfId="5" priority="10" operator="equal">
      <formula>"CUMPLIDA"</formula>
    </cfRule>
  </conditionalFormatting>
  <conditionalFormatting sqref="S340:S1286">
    <cfRule type="cellIs" dxfId="4" priority="1" operator="equal">
      <formula>"SIN VALOR AVANCE"</formula>
    </cfRule>
    <cfRule type="cellIs" dxfId="3" priority="2" operator="equal">
      <formula>"VALIDAR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dataValidations count="12">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O12" xr:uid="{7094F238-5907-49C8-8D1B-1DCD2BB46B8B}">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P251:P264 P12:P14 P37:P46 Q303 P321:P326 P1074 P1214:P1272" xr:uid="{3812DDE1-A965-4733-A547-934350FF1003}">
      <formula1>-9223372036854770000</formula1>
      <formula2>9223372036854770000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292 D294 D303 D232 D296 D229 D12 D237:D250 D740 D1014:D1021 D1029:D1037 D729:D736 D681:D690 D692:D727 D340:D358" xr:uid="{845940B0-53E2-4C87-84F5-792B5899E719}">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292:G292 E296:G296 E294:G294 E229:G229 E232:G232 E12:G12 E237:G250 E729:G736 E1014:G1021 E1029:G1037 E348:G355 E681:G690 E692:G727 E340:G342" xr:uid="{5CBB219A-D4D7-45D7-B756-BC7D398F7FFA}">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H292:H298 H303 H229 H12 H232:H250 H1014:H1041 H692:H727 H681:H690 H348:H355 H340:H342" xr:uid="{82BE1BA4-16CA-412E-BE53-4BA428ADB07A}">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Q229:Q236 Q292:Q298 Q727" xr:uid="{D6A003DC-45A4-416E-A69A-7C51681D8B9F}">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N12 N296:N298 N303 N292:N294 N1053:N1056 N1030 N1014:N1017 N1068" xr:uid="{11EDF322-E12E-40CC-886F-98EEB6063824}">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L12 L292:L298 L303 L1030 L1014:L1017 L1053:L1056" xr:uid="{2E1980D3-B4DD-40BD-BC60-4F7B13079778}">
      <formula1>-9223372036854770000</formula1>
      <formula2>9223372036854770000</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I292:I297 I234 I51 I12 I303 I231:I232 I229 I236 I1057 I1014 I714:I716 I692 I703 I1029:I1032 I681 I1053" xr:uid="{4AE5B512-5DCD-448C-9450-B7C06F315F2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M197 M292:M298 M230 M247:M249 M184 M171 M210 M233 M303 M225 M152:M158 M12 M84:M90 M1014:M1016 M850 M653 M736 M750 M767 M781 M1068 M1053:M1055 M797 M814 M1030 M1049 M1009 M1038 M394 M529 M833 M912 M943 M978 M966 M993 M344 M360:M361 M358 M406 M418 M430 M445 M457 M469 M481 M492 M503 M515 M541 M560 M569 M585 M606 M618 M1025 M629 M927 M897 M551 M881 M865 M1064" xr:uid="{CC13ABF6-0DC1-4089-8BAF-B57753D4495B}">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K243:K249 K209:K213 K108:K112 K191 J204:K204 K303 K196:K200 K219 K18 K292:K298 K238 K171:K174 K224:K236 K23 K130 K151 K88:K92 K51 K57:K59 K104 K121:K125 K117 K134:K138 K156:K160 K12 K177:K178 K183:K187 K140 K144:K148 K605:K609 K617:K621 K628:K632 K1063:K1067 K639:K643 K1200 K634 K1151:K1155 K658 K671 K693 K698:K702 K704 K709:K715 K730 K744 K766:K770 K775 K808 K813:K817 K780:K784 K844 K875 K864:K868 K880:K884 K1189 K1178 K1147 K1157:K1160 L1093 K1194:K1198 K911:K915 L1090 K926:K930 K942:K946 K977:K981 K972 K1024:K1030 K1032 K1037:K1041 K1182:K1186 K1048:K1056 L1068 L1075:L1076 K1058 L1084 K1014:K1017 K937 K891 K921 K960:K969 K896:K900 K859 K906 K955 K687:K691 K349 K360:K361 K378:K382 K400 K372:K373 K393:K397 K444:K448 K429:K433 K423:K424 K486 K497 K502:K506 K509 K526:K530 K545 K593:K597 K568:K572 K623 K682 K717 K676:K680 K722:K726 K663:K667 K735:K739 K650:K654 K749:K753 K612 K761 K600 K791 K645 K582:K586 K796:K800 K456:K460 K832:K836 K538:K542 K827 K468:K472 K849:K853 K987 K992:K996 K1003 K1008:K1012 K1043 K343:K347 K366:K370 K354:K358 K388 K405:K409 K412 K417:K421 K438:K439 K462:K463 K451 K474:K475 K480:K484 K491:K495 K514:K518 K521 K533 K550:K554 K563 K577 K588 K1205:K1209 K1019" xr:uid="{C3E641FB-8183-4462-B684-556634B96EB5}">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J292:J298 J226:J236 J185:J187 J198:J200 J51 J211:J213 J57:J59 J104 J12 J245:J249 J303 J117 J123:J125 J130 J158:J160 J110:J112 J90:J92 J136:J138 J172:J174 J146:J148 J140 J641:J643 J652:J654 J665:J667 J678:J680 J700:J702 J711:J715 J724:J726 J737:J739 J751:J753 J768:J770 J782:J784 J798:J800 J815:J817 J834:J836 J851:J853 J866:J868 J1010:J1012 J1158:J1160 J1014:J1017 J1153:J1155 J1147 J1178 J1189 J1065:J1067 J882:J884 J928:J930 J898:J900 J913:J915 J458:J460 J944:J946 J979:J981 J1039:J1041 J1050:J1056 J1184:J1186 J967:J969 J689:J691 J994:J996 J1026:J1030 J345:J347 J360:J361 J368:J370 J380:J382 J395:J397 J356:J358 J407:J409 J423:J424 J419:J421 J431:J433 J438:J439 J462:J463 J446:J448 J470:J472 J482:J484 J493:J495 J504:J506 J516:J518 J528:J530 J540:J542 J552:J554 J570:J572 J584:J586 J595:J597 J607:J609 J619:J621 J630:J632 J1200 J1207:J1209 J1196:J1198" xr:uid="{0DFCD926-A815-4E28-8732-8875F7AE1629}">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424"/>
      <c r="C1" s="425"/>
      <c r="D1" s="428" t="s">
        <v>2832</v>
      </c>
      <c r="E1" s="428"/>
      <c r="F1" s="428"/>
      <c r="G1" s="428"/>
      <c r="H1" s="428"/>
      <c r="I1" s="428"/>
      <c r="J1" s="428"/>
      <c r="K1" s="428"/>
      <c r="L1" s="428"/>
      <c r="M1" s="428"/>
      <c r="N1" s="428"/>
      <c r="O1" s="428"/>
      <c r="P1" s="428"/>
      <c r="Q1" s="428"/>
      <c r="R1" s="429"/>
    </row>
    <row r="2" spans="1:18" ht="15">
      <c r="A2" s="7"/>
      <c r="B2" s="426"/>
      <c r="C2" s="427"/>
      <c r="D2" s="430"/>
      <c r="E2" s="430"/>
      <c r="F2" s="430"/>
      <c r="G2" s="430"/>
      <c r="H2" s="430"/>
      <c r="I2" s="430"/>
      <c r="J2" s="430"/>
      <c r="K2" s="430"/>
      <c r="L2" s="430"/>
      <c r="M2" s="430"/>
      <c r="N2" s="430"/>
      <c r="O2" s="430"/>
      <c r="P2" s="430"/>
      <c r="Q2" s="430"/>
      <c r="R2" s="431"/>
    </row>
    <row r="3" spans="1:18" ht="15">
      <c r="A3" s="7"/>
      <c r="B3" s="426"/>
      <c r="C3" s="427"/>
      <c r="D3" s="427"/>
      <c r="E3" s="427"/>
      <c r="F3" s="427"/>
      <c r="G3" s="427"/>
      <c r="H3" s="427"/>
      <c r="I3" s="427"/>
      <c r="J3" s="427"/>
      <c r="K3" s="427"/>
      <c r="L3" s="427"/>
      <c r="M3" s="427"/>
      <c r="N3" s="427"/>
      <c r="O3" s="427"/>
      <c r="P3" s="427"/>
      <c r="Q3" s="427"/>
      <c r="R3" s="432"/>
    </row>
    <row r="4" spans="1:18" ht="15.75">
      <c r="A4" s="7"/>
      <c r="B4" s="433" t="s">
        <v>46</v>
      </c>
      <c r="C4" s="434"/>
      <c r="D4" s="434"/>
      <c r="E4" s="434"/>
      <c r="F4" s="434"/>
      <c r="G4" s="434"/>
      <c r="H4" s="434"/>
      <c r="I4" s="434"/>
      <c r="J4" s="434"/>
      <c r="K4" s="12"/>
      <c r="L4" s="421"/>
      <c r="M4" s="421"/>
      <c r="N4" s="421"/>
      <c r="O4" s="421"/>
      <c r="P4" s="421"/>
      <c r="Q4" s="214"/>
      <c r="R4" s="2"/>
    </row>
    <row r="5" spans="1:18" ht="15.75">
      <c r="A5" s="7"/>
      <c r="B5" s="9" t="s">
        <v>48</v>
      </c>
      <c r="C5" s="8"/>
      <c r="D5" s="8"/>
      <c r="E5" s="8"/>
      <c r="F5" s="12"/>
      <c r="G5" s="12"/>
      <c r="H5" s="12"/>
      <c r="I5" s="12"/>
      <c r="J5" s="12"/>
      <c r="K5" s="12"/>
      <c r="L5" s="421"/>
      <c r="M5" s="421"/>
      <c r="N5" s="421"/>
      <c r="O5" s="421"/>
      <c r="P5" s="421"/>
      <c r="Q5" s="214"/>
      <c r="R5" s="2"/>
    </row>
    <row r="6" spans="1:18" ht="15.75">
      <c r="A6" s="7"/>
      <c r="B6" s="9" t="s">
        <v>2833</v>
      </c>
      <c r="C6" s="8"/>
      <c r="D6" s="8"/>
      <c r="E6" s="8"/>
      <c r="F6" s="12"/>
      <c r="G6" s="12"/>
      <c r="H6" s="12"/>
      <c r="I6" s="12"/>
      <c r="J6" s="12"/>
      <c r="K6" s="12"/>
      <c r="L6" s="421"/>
      <c r="M6" s="421"/>
      <c r="N6" s="421"/>
      <c r="O6" s="421"/>
      <c r="P6" s="421"/>
      <c r="Q6" s="214"/>
      <c r="R6" s="2"/>
    </row>
    <row r="7" spans="1:18" ht="15.75">
      <c r="A7" s="7"/>
      <c r="B7" s="9" t="s">
        <v>2834</v>
      </c>
      <c r="C7" s="8"/>
      <c r="D7" s="8"/>
      <c r="E7" s="8"/>
      <c r="F7" s="12"/>
      <c r="G7" s="12"/>
      <c r="H7" s="12"/>
      <c r="I7" s="12"/>
      <c r="J7" s="12"/>
      <c r="K7" s="12"/>
      <c r="L7" s="422" t="s">
        <v>2835</v>
      </c>
      <c r="M7" s="422"/>
      <c r="N7" s="422"/>
      <c r="O7" s="422"/>
      <c r="P7" s="422"/>
      <c r="Q7" s="215">
        <v>44925</v>
      </c>
      <c r="R7" s="2"/>
    </row>
    <row r="8" spans="1:18" ht="15.75">
      <c r="A8" s="7"/>
      <c r="B8" s="9" t="s">
        <v>52</v>
      </c>
      <c r="C8" s="8"/>
      <c r="D8" s="8"/>
      <c r="E8" s="8"/>
      <c r="F8" s="12"/>
      <c r="G8" s="12"/>
      <c r="H8" s="12"/>
      <c r="I8" s="12"/>
      <c r="J8" s="12"/>
      <c r="K8" s="12"/>
      <c r="L8" s="423" t="s">
        <v>2836</v>
      </c>
      <c r="M8" s="423"/>
      <c r="N8" s="423"/>
      <c r="O8" s="423"/>
      <c r="P8" s="423"/>
      <c r="Q8" s="216">
        <v>45219</v>
      </c>
      <c r="R8" s="2"/>
    </row>
    <row r="9" spans="1:18" ht="15.75">
      <c r="A9" s="7"/>
      <c r="B9" s="10"/>
      <c r="C9" s="3"/>
      <c r="D9" s="3"/>
      <c r="E9" s="3"/>
      <c r="F9" s="13"/>
      <c r="G9" s="13"/>
      <c r="H9" s="13"/>
      <c r="I9" s="13"/>
      <c r="J9" s="13"/>
      <c r="K9" s="13"/>
      <c r="L9" s="3"/>
      <c r="M9" s="11"/>
      <c r="N9" s="11"/>
      <c r="O9" s="11"/>
      <c r="P9" s="11"/>
      <c r="Q9" s="11"/>
      <c r="R9" s="4"/>
    </row>
    <row r="10" spans="1:18" ht="63">
      <c r="A10" s="7"/>
      <c r="B10" s="217" t="s">
        <v>28</v>
      </c>
      <c r="C10" s="217" t="s">
        <v>9</v>
      </c>
      <c r="D10" s="217" t="s">
        <v>56</v>
      </c>
      <c r="E10" s="217" t="s">
        <v>2837</v>
      </c>
      <c r="F10" s="218" t="s">
        <v>2838</v>
      </c>
      <c r="G10" s="217" t="s">
        <v>2839</v>
      </c>
      <c r="H10" s="217" t="s">
        <v>62</v>
      </c>
      <c r="I10" s="217" t="s">
        <v>63</v>
      </c>
      <c r="J10" s="219" t="s">
        <v>64</v>
      </c>
      <c r="K10" s="219" t="s">
        <v>65</v>
      </c>
      <c r="L10" s="220" t="s">
        <v>66</v>
      </c>
      <c r="M10" s="220" t="s">
        <v>67</v>
      </c>
      <c r="N10" s="221" t="s">
        <v>68</v>
      </c>
      <c r="O10" s="222" t="s">
        <v>69</v>
      </c>
      <c r="P10" s="223" t="s">
        <v>71</v>
      </c>
      <c r="Q10" s="219" t="s">
        <v>34</v>
      </c>
      <c r="R10" s="219" t="s">
        <v>70</v>
      </c>
    </row>
    <row r="11" spans="1:18" ht="315.75">
      <c r="B11" s="224" t="s">
        <v>12</v>
      </c>
      <c r="C11" s="225" t="s">
        <v>7</v>
      </c>
      <c r="D11" s="225" t="s">
        <v>2840</v>
      </c>
      <c r="E11" s="225">
        <v>2.1</v>
      </c>
      <c r="F11" s="226" t="s">
        <v>2841</v>
      </c>
      <c r="G11" s="226" t="s">
        <v>2842</v>
      </c>
      <c r="H11" s="226" t="s">
        <v>2842</v>
      </c>
      <c r="I11" s="227" t="s">
        <v>2843</v>
      </c>
      <c r="J11" s="226" t="s">
        <v>2843</v>
      </c>
      <c r="K11" s="228" t="s">
        <v>2844</v>
      </c>
      <c r="L11" s="229">
        <v>43745</v>
      </c>
      <c r="M11" s="229">
        <v>44195</v>
      </c>
      <c r="N11" s="230">
        <f>(M11-L11)/7</f>
        <v>64.285714285714292</v>
      </c>
      <c r="O11" s="231">
        <v>1</v>
      </c>
      <c r="P11" s="231">
        <f>O11</f>
        <v>1</v>
      </c>
      <c r="Q11" s="232" t="str">
        <f>IF(ISNUMBER(P11),IF(P11=100%,"CUMPLIDA",IF(AND(ISNUMBER(M11),ISNUMBER(AGN!$Q$7)), IF(M11&lt;AGN!$Q$7,"INCUMPLIDA","PROCESO"), "VERIFICAR FECHA")),"SIN VALOR AVANCE")</f>
        <v>CUMPLIDA</v>
      </c>
      <c r="R11" s="233" t="s">
        <v>2845</v>
      </c>
    </row>
    <row r="12" spans="1:18" ht="120.75">
      <c r="B12" s="224" t="s">
        <v>12</v>
      </c>
      <c r="C12" s="225" t="s">
        <v>7</v>
      </c>
      <c r="D12" s="225" t="s">
        <v>2846</v>
      </c>
      <c r="E12" s="225">
        <v>2.2000000000000002</v>
      </c>
      <c r="F12" s="226" t="s">
        <v>2847</v>
      </c>
      <c r="G12" s="226" t="s">
        <v>2848</v>
      </c>
      <c r="H12" s="226" t="s">
        <v>2848</v>
      </c>
      <c r="I12" s="227" t="s">
        <v>2849</v>
      </c>
      <c r="J12" s="226" t="s">
        <v>2849</v>
      </c>
      <c r="K12" s="228" t="s">
        <v>2850</v>
      </c>
      <c r="L12" s="229">
        <v>43720</v>
      </c>
      <c r="M12" s="229">
        <v>44195</v>
      </c>
      <c r="N12" s="230">
        <f t="shared" ref="N12:N23" si="0">(M12-L12)/7</f>
        <v>67.857142857142861</v>
      </c>
      <c r="O12" s="231">
        <v>1</v>
      </c>
      <c r="P12" s="231">
        <f t="shared" ref="P12:P23" si="1">O12</f>
        <v>1</v>
      </c>
      <c r="Q12" s="232" t="str">
        <f>IF(ISNUMBER(P12),IF(P12=100%,"CUMPLIDA",IF(AND(ISNUMBER(M12),ISNUMBER(AGN!$Q$7)), IF(M12&lt;AGN!$Q$7,"INCUMPLIDA","PROCESO"), "VERIFICAR FECHA")),"SIN VALOR AVANCE")</f>
        <v>CUMPLIDA</v>
      </c>
      <c r="R12" s="233" t="s">
        <v>2851</v>
      </c>
    </row>
    <row r="13" spans="1:18" ht="300.75">
      <c r="B13" s="224" t="s">
        <v>12</v>
      </c>
      <c r="C13" s="225" t="s">
        <v>7</v>
      </c>
      <c r="D13" s="225" t="s">
        <v>2852</v>
      </c>
      <c r="E13" s="225">
        <v>2.2999999999999998</v>
      </c>
      <c r="F13" s="226" t="s">
        <v>2853</v>
      </c>
      <c r="G13" s="226" t="s">
        <v>2854</v>
      </c>
      <c r="H13" s="226" t="s">
        <v>2854</v>
      </c>
      <c r="I13" s="227" t="s">
        <v>2855</v>
      </c>
      <c r="J13" s="226" t="s">
        <v>2855</v>
      </c>
      <c r="K13" s="226" t="s">
        <v>2844</v>
      </c>
      <c r="L13" s="229">
        <v>43676</v>
      </c>
      <c r="M13" s="229">
        <v>44195</v>
      </c>
      <c r="N13" s="230">
        <f t="shared" si="0"/>
        <v>74.142857142857139</v>
      </c>
      <c r="O13" s="231">
        <v>1</v>
      </c>
      <c r="P13" s="231">
        <f t="shared" si="1"/>
        <v>1</v>
      </c>
      <c r="Q13" s="232" t="str">
        <f>IF(ISNUMBER(P13),IF(P13=100%,"CUMPLIDA",IF(AND(ISNUMBER(M13),ISNUMBER(AGN!$Q$7)), IF(M13&lt;AGN!$Q$7,"INCUMPLIDA","PROCESO"), "VERIFICAR FECHA")),"SIN VALOR AVANCE")</f>
        <v>CUMPLIDA</v>
      </c>
      <c r="R13" s="233" t="s">
        <v>2856</v>
      </c>
    </row>
    <row r="14" spans="1:18" ht="405">
      <c r="B14" s="224" t="s">
        <v>12</v>
      </c>
      <c r="C14" s="225" t="s">
        <v>7</v>
      </c>
      <c r="D14" s="419" t="s">
        <v>2857</v>
      </c>
      <c r="E14" s="419">
        <v>2.5</v>
      </c>
      <c r="F14" s="420" t="s">
        <v>2858</v>
      </c>
      <c r="G14" s="226" t="s">
        <v>2859</v>
      </c>
      <c r="H14" s="226" t="s">
        <v>2859</v>
      </c>
      <c r="I14" s="227" t="s">
        <v>2860</v>
      </c>
      <c r="J14" s="226" t="s">
        <v>2860</v>
      </c>
      <c r="K14" s="228" t="s">
        <v>1184</v>
      </c>
      <c r="L14" s="229">
        <v>43720</v>
      </c>
      <c r="M14" s="229">
        <v>44499</v>
      </c>
      <c r="N14" s="230">
        <f t="shared" si="0"/>
        <v>111.28571428571429</v>
      </c>
      <c r="O14" s="231">
        <v>1</v>
      </c>
      <c r="P14" s="231">
        <f t="shared" si="1"/>
        <v>1</v>
      </c>
      <c r="Q14" s="232" t="str">
        <f>IF(ISNUMBER(P14),IF(P14=100%,"CUMPLIDA",IF(AND(ISNUMBER(M14),ISNUMBER(AGN!$Q$7)), IF(M14&lt;AGN!$Q$7,"INCUMPLIDA","PROCESO"), "VERIFICAR FECHA")),"SIN VALOR AVANCE")</f>
        <v>CUMPLIDA</v>
      </c>
      <c r="R14" s="233" t="s">
        <v>2861</v>
      </c>
    </row>
    <row r="15" spans="1:18" ht="63" customHeight="1">
      <c r="B15" s="224" t="s">
        <v>12</v>
      </c>
      <c r="C15" s="225" t="s">
        <v>7</v>
      </c>
      <c r="D15" s="419"/>
      <c r="E15" s="419"/>
      <c r="F15" s="420"/>
      <c r="G15" s="420" t="s">
        <v>2862</v>
      </c>
      <c r="H15" s="420" t="s">
        <v>2862</v>
      </c>
      <c r="I15" s="227" t="s">
        <v>2863</v>
      </c>
      <c r="J15" s="226" t="s">
        <v>2863</v>
      </c>
      <c r="K15" s="228" t="s">
        <v>2864</v>
      </c>
      <c r="L15" s="229">
        <v>43740</v>
      </c>
      <c r="M15" s="229">
        <v>44012</v>
      </c>
      <c r="N15" s="230">
        <f t="shared" si="0"/>
        <v>38.857142857142854</v>
      </c>
      <c r="O15" s="231">
        <v>1</v>
      </c>
      <c r="P15" s="231">
        <f t="shared" si="1"/>
        <v>1</v>
      </c>
      <c r="Q15" s="232" t="str">
        <f>IF(ISNUMBER(P15),IF(P15=100%,"CUMPLIDA",IF(AND(ISNUMBER(M15),ISNUMBER(AGN!$Q$7)), IF(M15&lt;AGN!$Q$7,"INCUMPLIDA","PROCESO"), "VERIFICAR FECHA")),"SIN VALOR AVANCE")</f>
        <v>CUMPLIDA</v>
      </c>
      <c r="R15" s="233" t="s">
        <v>2865</v>
      </c>
    </row>
    <row r="16" spans="1:18" ht="76.5" customHeight="1">
      <c r="B16" s="224" t="s">
        <v>12</v>
      </c>
      <c r="C16" s="225" t="s">
        <v>7</v>
      </c>
      <c r="D16" s="419"/>
      <c r="E16" s="419"/>
      <c r="F16" s="420"/>
      <c r="G16" s="420"/>
      <c r="H16" s="420"/>
      <c r="I16" s="227" t="s">
        <v>2866</v>
      </c>
      <c r="J16" s="226" t="s">
        <v>2866</v>
      </c>
      <c r="K16" s="228" t="s">
        <v>2867</v>
      </c>
      <c r="L16" s="229">
        <v>43740</v>
      </c>
      <c r="M16" s="229">
        <v>44925</v>
      </c>
      <c r="N16" s="230">
        <f t="shared" si="0"/>
        <v>169.28571428571428</v>
      </c>
      <c r="O16" s="231">
        <v>1</v>
      </c>
      <c r="P16" s="231">
        <f t="shared" si="1"/>
        <v>1</v>
      </c>
      <c r="Q16" s="232" t="str">
        <f>IF(ISNUMBER(P16),IF(P16=100%,"CUMPLIDA",IF(AND(ISNUMBER(M16),ISNUMBER(AGN!$Q$7)), IF(M16&lt;AGN!$Q$7,"INCUMPLIDA","PROCESO"), "VERIFICAR FECHA")),"SIN VALOR AVANCE")</f>
        <v>CUMPLIDA</v>
      </c>
      <c r="R16" s="233" t="s">
        <v>2865</v>
      </c>
    </row>
    <row r="17" spans="2:18" ht="61.5" customHeight="1">
      <c r="B17" s="224" t="s">
        <v>12</v>
      </c>
      <c r="C17" s="225" t="s">
        <v>7</v>
      </c>
      <c r="D17" s="419" t="s">
        <v>2868</v>
      </c>
      <c r="E17" s="419">
        <v>5.0999999999999996</v>
      </c>
      <c r="F17" s="420" t="s">
        <v>2869</v>
      </c>
      <c r="G17" s="420" t="s">
        <v>2870</v>
      </c>
      <c r="H17" s="420" t="s">
        <v>2870</v>
      </c>
      <c r="I17" s="227" t="s">
        <v>2871</v>
      </c>
      <c r="J17" s="226" t="s">
        <v>2871</v>
      </c>
      <c r="K17" s="226" t="s">
        <v>2872</v>
      </c>
      <c r="L17" s="229">
        <v>43760</v>
      </c>
      <c r="M17" s="229">
        <v>44377</v>
      </c>
      <c r="N17" s="230">
        <f t="shared" si="0"/>
        <v>88.142857142857139</v>
      </c>
      <c r="O17" s="231">
        <v>1</v>
      </c>
      <c r="P17" s="231">
        <f t="shared" si="1"/>
        <v>1</v>
      </c>
      <c r="Q17" s="232" t="str">
        <f>IF(ISNUMBER(P17),IF(P17=100%,"CUMPLIDA",IF(AND(ISNUMBER(M17),ISNUMBER(AGN!$Q$7)), IF(M17&lt;AGN!$Q$7,"INCUMPLIDA","PROCESO"), "VERIFICAR FECHA")),"SIN VALOR AVANCE")</f>
        <v>CUMPLIDA</v>
      </c>
      <c r="R17" s="233" t="s">
        <v>2873</v>
      </c>
    </row>
    <row r="18" spans="2:18" ht="90" customHeight="1">
      <c r="B18" s="224" t="s">
        <v>12</v>
      </c>
      <c r="C18" s="225" t="s">
        <v>7</v>
      </c>
      <c r="D18" s="419"/>
      <c r="E18" s="419"/>
      <c r="F18" s="420"/>
      <c r="G18" s="420"/>
      <c r="H18" s="420"/>
      <c r="I18" s="227" t="s">
        <v>2874</v>
      </c>
      <c r="J18" s="226" t="s">
        <v>2874</v>
      </c>
      <c r="K18" s="228" t="s">
        <v>2875</v>
      </c>
      <c r="L18" s="229">
        <v>44377</v>
      </c>
      <c r="M18" s="229">
        <v>44560</v>
      </c>
      <c r="N18" s="230">
        <f t="shared" si="0"/>
        <v>26.142857142857142</v>
      </c>
      <c r="O18" s="231">
        <v>1</v>
      </c>
      <c r="P18" s="231">
        <f t="shared" si="1"/>
        <v>1</v>
      </c>
      <c r="Q18" s="232" t="str">
        <f>IF(ISNUMBER(P18),IF(P18=100%,"CUMPLIDA",IF(AND(ISNUMBER(M18),ISNUMBER(AGN!$Q$7)), IF(M18&lt;AGN!$Q$7,"INCUMPLIDA","PROCESO"), "VERIFICAR FECHA")),"SIN VALOR AVANCE")</f>
        <v>CUMPLIDA</v>
      </c>
      <c r="R18" s="233" t="s">
        <v>2873</v>
      </c>
    </row>
    <row r="19" spans="2:18" ht="180">
      <c r="B19" s="224" t="s">
        <v>12</v>
      </c>
      <c r="C19" s="225" t="s">
        <v>7</v>
      </c>
      <c r="D19" s="419"/>
      <c r="E19" s="419"/>
      <c r="F19" s="420"/>
      <c r="G19" s="420"/>
      <c r="H19" s="420"/>
      <c r="I19" s="227" t="s">
        <v>2876</v>
      </c>
      <c r="J19" s="226" t="s">
        <v>2876</v>
      </c>
      <c r="K19" s="228" t="s">
        <v>2877</v>
      </c>
      <c r="L19" s="229">
        <v>44563</v>
      </c>
      <c r="M19" s="229">
        <v>44925</v>
      </c>
      <c r="N19" s="230">
        <f t="shared" si="0"/>
        <v>51.714285714285715</v>
      </c>
      <c r="O19" s="231">
        <v>1</v>
      </c>
      <c r="P19" s="231">
        <f t="shared" si="1"/>
        <v>1</v>
      </c>
      <c r="Q19" s="232" t="str">
        <f>IF(ISNUMBER(P19),IF(P19=100%,"CUMPLIDA",IF(AND(ISNUMBER(M19),ISNUMBER(AGN!$Q$7)), IF(M19&lt;AGN!$Q$7,"INCUMPLIDA","PROCESO"), "VERIFICAR FECHA")),"SIN VALOR AVANCE")</f>
        <v>CUMPLIDA</v>
      </c>
      <c r="R19" s="233" t="s">
        <v>2878</v>
      </c>
    </row>
    <row r="20" spans="2:18" ht="409.5">
      <c r="B20" s="224" t="s">
        <v>12</v>
      </c>
      <c r="C20" s="225" t="s">
        <v>7</v>
      </c>
      <c r="D20" s="225" t="s">
        <v>2879</v>
      </c>
      <c r="E20" s="225">
        <v>5.2</v>
      </c>
      <c r="F20" s="226" t="s">
        <v>2880</v>
      </c>
      <c r="G20" s="226" t="s">
        <v>2881</v>
      </c>
      <c r="H20" s="226" t="s">
        <v>2881</v>
      </c>
      <c r="I20" s="227" t="s">
        <v>2882</v>
      </c>
      <c r="J20" s="226" t="s">
        <v>2882</v>
      </c>
      <c r="K20" s="228" t="s">
        <v>2883</v>
      </c>
      <c r="L20" s="229">
        <v>43739</v>
      </c>
      <c r="M20" s="229">
        <v>44925</v>
      </c>
      <c r="N20" s="230">
        <f t="shared" si="0"/>
        <v>169.42857142857142</v>
      </c>
      <c r="O20" s="231">
        <v>1</v>
      </c>
      <c r="P20" s="231">
        <f t="shared" si="1"/>
        <v>1</v>
      </c>
      <c r="Q20" s="232" t="str">
        <f>IF(ISNUMBER(P20),IF(P20=100%,"CUMPLIDA",IF(AND(ISNUMBER(M20),ISNUMBER(AGN!$Q$7)), IF(M20&lt;AGN!$Q$7,"INCUMPLIDA","PROCESO"), "VERIFICAR FECHA")),"SIN VALOR AVANCE")</f>
        <v>CUMPLIDA</v>
      </c>
      <c r="R20" s="233" t="s">
        <v>2884</v>
      </c>
    </row>
    <row r="21" spans="2:18" ht="225.75">
      <c r="B21" s="224" t="s">
        <v>12</v>
      </c>
      <c r="C21" s="225" t="s">
        <v>7</v>
      </c>
      <c r="D21" s="225" t="s">
        <v>2885</v>
      </c>
      <c r="E21" s="225">
        <v>5.4</v>
      </c>
      <c r="F21" s="226" t="s">
        <v>2886</v>
      </c>
      <c r="G21" s="226" t="s">
        <v>2887</v>
      </c>
      <c r="H21" s="226" t="s">
        <v>2887</v>
      </c>
      <c r="I21" s="227" t="s">
        <v>2888</v>
      </c>
      <c r="J21" s="226" t="s">
        <v>2888</v>
      </c>
      <c r="K21" s="226" t="s">
        <v>2889</v>
      </c>
      <c r="L21" s="229">
        <v>43739</v>
      </c>
      <c r="M21" s="229">
        <v>44226</v>
      </c>
      <c r="N21" s="230">
        <f t="shared" si="0"/>
        <v>69.571428571428569</v>
      </c>
      <c r="O21" s="231">
        <v>1</v>
      </c>
      <c r="P21" s="231">
        <f t="shared" si="1"/>
        <v>1</v>
      </c>
      <c r="Q21" s="232" t="str">
        <f>IF(ISNUMBER(P21),IF(P21=100%,"CUMPLIDA",IF(AND(ISNUMBER(M21),ISNUMBER(AGN!$Q$7)), IF(M21&lt;AGN!$Q$7,"INCUMPLIDA","PROCESO"), "VERIFICAR FECHA")),"SIN VALOR AVANCE")</f>
        <v>CUMPLIDA</v>
      </c>
      <c r="R21" s="233" t="s">
        <v>2890</v>
      </c>
    </row>
    <row r="22" spans="2:18" ht="120.75">
      <c r="B22" s="224" t="s">
        <v>12</v>
      </c>
      <c r="C22" s="225" t="s">
        <v>7</v>
      </c>
      <c r="D22" s="419" t="s">
        <v>2891</v>
      </c>
      <c r="E22" s="419">
        <v>6</v>
      </c>
      <c r="F22" s="420" t="s">
        <v>2892</v>
      </c>
      <c r="G22" s="420" t="s">
        <v>2893</v>
      </c>
      <c r="H22" s="420" t="s">
        <v>2893</v>
      </c>
      <c r="I22" s="227" t="s">
        <v>2894</v>
      </c>
      <c r="J22" s="226" t="s">
        <v>2894</v>
      </c>
      <c r="K22" s="226" t="s">
        <v>2895</v>
      </c>
      <c r="L22" s="229">
        <v>43724</v>
      </c>
      <c r="M22" s="229">
        <v>44195</v>
      </c>
      <c r="N22" s="230">
        <f t="shared" si="0"/>
        <v>67.285714285714292</v>
      </c>
      <c r="O22" s="231">
        <v>1</v>
      </c>
      <c r="P22" s="231">
        <f t="shared" si="1"/>
        <v>1</v>
      </c>
      <c r="Q22" s="232" t="str">
        <f>IF(ISNUMBER(P22),IF(P22=100%,"CUMPLIDA",IF(AND(ISNUMBER(M22),ISNUMBER(AGN!$Q$7)), IF(M22&lt;AGN!$Q$7,"INCUMPLIDA","PROCESO"), "VERIFICAR FECHA")),"SIN VALOR AVANCE")</f>
        <v>CUMPLIDA</v>
      </c>
      <c r="R22" s="233" t="s">
        <v>2896</v>
      </c>
    </row>
    <row r="23" spans="2:18" ht="240.75">
      <c r="B23" s="224" t="s">
        <v>12</v>
      </c>
      <c r="C23" s="225" t="s">
        <v>7</v>
      </c>
      <c r="D23" s="419"/>
      <c r="E23" s="419"/>
      <c r="F23" s="420"/>
      <c r="G23" s="420"/>
      <c r="H23" s="420"/>
      <c r="I23" s="227" t="s">
        <v>2897</v>
      </c>
      <c r="J23" s="226" t="s">
        <v>2897</v>
      </c>
      <c r="K23" s="226" t="s">
        <v>2898</v>
      </c>
      <c r="L23" s="229">
        <v>44200</v>
      </c>
      <c r="M23" s="229">
        <v>44925</v>
      </c>
      <c r="N23" s="230">
        <f t="shared" si="0"/>
        <v>103.57142857142857</v>
      </c>
      <c r="O23" s="231">
        <v>1</v>
      </c>
      <c r="P23" s="231">
        <f t="shared" si="1"/>
        <v>1</v>
      </c>
      <c r="Q23" s="232" t="str">
        <f>IF(ISNUMBER(P23),IF(P23=100%,"CUMPLIDA",IF(AND(ISNUMBER(M23),ISNUMBER(AGN!$Q$7)), IF(M23&lt;AGN!$Q$7,"INCUMPLIDA","PROCESO"), "VERIFICAR FECHA")),"SIN VALOR AVANCE")</f>
        <v>CUMPLIDA</v>
      </c>
      <c r="R23" s="233" t="s">
        <v>2899</v>
      </c>
    </row>
  </sheetData>
  <sheetProtection algorithmName="SHA-512" hashValue="VCAMh9dH+qabluygKJENZBnE5QV1V0Ho/paP6rgEXtzLpSTVOp4ekbfHeDgG/e3jceYg7rPOpAeQC9Jm6p/pYg==" saltValue="PyRoZb3kmpdEalI2qX06RQ=="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14" priority="1" operator="equal">
      <formula>"SIN VALOR AVANCE"</formula>
    </cfRule>
    <cfRule type="cellIs" dxfId="13" priority="2" operator="equal">
      <formula>"VERIFICAR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Props1.xml><?xml version="1.0" encoding="utf-8"?>
<ds:datastoreItem xmlns:ds="http://schemas.openxmlformats.org/officeDocument/2006/customXml" ds:itemID="{DD1814CF-D866-49E8-91A0-E0A32C5E5437}">
  <ds:schemaRefs>
    <ds:schemaRef ds:uri="http://schemas.microsoft.com/sharepoint/v3/contenttype/forms"/>
  </ds:schemaRefs>
</ds:datastoreItem>
</file>

<file path=customXml/itemProps2.xml><?xml version="1.0" encoding="utf-8"?>
<ds:datastoreItem xmlns:ds="http://schemas.openxmlformats.org/officeDocument/2006/customXml" ds:itemID="{B16C021C-CE41-451B-A8B6-ACE39F0DDFEB}"/>
</file>

<file path=customXml/itemProps3.xml><?xml version="1.0" encoding="utf-8"?>
<ds:datastoreItem xmlns:ds="http://schemas.openxmlformats.org/officeDocument/2006/customXml" ds:itemID="{5C76CB0C-5158-4B4C-BA5D-D14720C9FE0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RESUMEN TOTAL PMI</vt:lpstr>
      <vt:lpstr>PMI</vt:lpstr>
      <vt:lpstr>ITRC</vt:lpstr>
      <vt:lpstr>OCI</vt:lpstr>
      <vt:lpstr>CGR</vt:lpstr>
      <vt:lpstr>AGN</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2026-06-26T21:59:41Z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